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20.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IS" sheetId="1" r:id="rId5"/>
    <sheet state="hidden" name="BS" sheetId="2" r:id="rId6"/>
    <sheet state="hidden" name="CF" sheetId="3" r:id="rId7"/>
    <sheet state="hidden" name="RC" sheetId="4" r:id="rId8"/>
    <sheet state="hidden" name="SA" sheetId="5" r:id="rId9"/>
    <sheet state="hidden" name="Labels,Validation,Overrides" sheetId="6" r:id="rId10"/>
    <sheet state="hidden" name="AD" sheetId="7" r:id="rId11"/>
    <sheet state="hidden" name="Data Check" sheetId="8" r:id="rId12"/>
    <sheet state="hidden" name="Custom" sheetId="9" r:id="rId13"/>
    <sheet state="hidden" name="segSettings" sheetId="10" r:id="rId14"/>
    <sheet state="hidden" name="segDataCheck" sheetId="11" r:id="rId15"/>
    <sheet state="hidden" name="SegData" sheetId="12" r:id="rId16"/>
    <sheet state="hidden" name="SG2" sheetId="13" r:id="rId17"/>
    <sheet state="hidden" name="SG" sheetId="14" r:id="rId18"/>
    <sheet state="hidden" name="RA" sheetId="15" r:id="rId19"/>
    <sheet state="visible" name="Info" sheetId="16" r:id="rId20"/>
    <sheet state="visible" name="OIS" sheetId="17" r:id="rId21"/>
    <sheet state="visible" name="SPTX" sheetId="18" r:id="rId22"/>
    <sheet state="visible" name="ISM" sheetId="19" r:id="rId23"/>
    <sheet state="visible" name="FF" sheetId="20" r:id="rId24"/>
  </sheets>
  <externalReferences>
    <externalReference r:id="rId25"/>
  </externalReferences>
  <definedNames>
    <definedName name="BB_SEG_IND_CHECK">OFFSET('Data Check'!$L$23,0,0,MAX(COUNTA('Data Check'!$E$23:$E$167),1),1)</definedName>
    <definedName name="BB_SEG_INDUSTRIES">OFFSET('Data Check'!$E$23,0,0,MAX(COUNTA('Data Check'!$E$23:$E$167),1),1)</definedName>
    <definedName name="BB_SEG_PERIODS">OFFSET(#REF!,0,0,1,NumPds)</definedName>
    <definedName name="BestSegLabels">OFFSET('Labels,Validation,Overrides'!$B$21,0,MATCH(MAX('Labels,Validation,Overrides'!$B$20:$H$20,1),'Labels,Validation,Overrides'!$B$20:$H$20,0)-1,MAX('Labels,Validation,Overrides'!$B$20:$H$20,1),1)</definedName>
    <definedName localSheetId="8" name="BLPH1">'[1]Template (XFA)'!#REF!</definedName>
    <definedName name="BLPH1">'[1]Template (XFA)'!#REF!</definedName>
    <definedName name="Industry_Table_header">IF(SUM('Data Check'!$AL$41:$AL$48)&gt;0,"Additional Data","No Data Available")</definedName>
    <definedName name="Sec_Formula_Indicator">1</definedName>
    <definedName name="SG_Fields_available">OFFSET(Custom!$G$7,0,0,COUNTIF(Custom!$E$7:$E$21,"&gt;0"),1)</definedName>
    <definedName name="TKR">#REF!&amp;" Equity"</definedName>
    <definedName name="x">'[1]Template (XFA)'!#REF!</definedName>
    <definedName name="xxxxx">'[1]Template (XFA)'!#REF!</definedName>
    <definedName name="CFGrids">CF!$A$2:$AK$112</definedName>
    <definedName name="BB_SEG_OVERRIDES">segSettings!$C$1:$C$9</definedName>
    <definedName name="BSGrids">BS!$A$2:$AK$109</definedName>
    <definedName name="OPTOV">'Labels,Validation,Overrides'!$C$1</definedName>
    <definedName name="ACC">#REF!</definedName>
    <definedName name="FormatRangeCF">#REF!</definedName>
    <definedName name="CFGridsName">CF!$A$1:$AK$1</definedName>
    <definedName name="BSDataStart">#REF!</definedName>
    <definedName name="Indicator">'Labels,Validation,Overrides'!$B$15</definedName>
    <definedName name="BSGridNames">BS!$A$1:$AK$1</definedName>
    <definedName name="CFDataStart">#REF!</definedName>
    <definedName name="HideEmptyFields">#REF!</definedName>
    <definedName name="SADataStart">#REF!</definedName>
    <definedName name="ISFieldStart">#REF!</definedName>
    <definedName name="CURR">#REF!</definedName>
    <definedName name="BB_SEG_FORMULA_START">segDataCheck!$C$3</definedName>
    <definedName name="PER">'Labels,Validation,Overrides'!$F$5</definedName>
    <definedName name="StartPoint">#REF!</definedName>
    <definedName name="RCGridNames">'RC'!$A$1:$Y$1</definedName>
    <definedName name="CFFieldStart">#REF!</definedName>
    <definedName name="POrder">#REF!</definedName>
    <definedName name="FormatRangeRA">#REF!</definedName>
    <definedName name="CFPasteHeaders">#REF!</definedName>
    <definedName name="CONS">'Labels,Validation,Overrides'!$I$5</definedName>
    <definedName name="SAGridNames">SA!$A$1:$Y$1</definedName>
    <definedName name="ISGridNames">IS!$A$1:$BU$1</definedName>
    <definedName name="Adj_Switch">#REF!</definedName>
    <definedName name="SAFieldStart">#REF!</definedName>
    <definedName name="PERD">#REF!</definedName>
    <definedName name="NumPds">#REF!</definedName>
    <definedName name="BB_SEG_REQ_DATA_COUNT">segDataCheck!$G$1</definedName>
    <definedName name="RADataStart">#REF!</definedName>
    <definedName name="FormatRangeSeg">#REF!</definedName>
    <definedName name="BB_SEG_FIELD_NAMES">segDataCheck!$A$3</definedName>
    <definedName name="ACC_O">'Labels,Validation,Overrides'!$G$12</definedName>
    <definedName name="CONS_O">'Labels,Validation,Overrides'!$C$12</definedName>
    <definedName name="FormatRangeSBC">#REF!</definedName>
    <definedName name="FormatRangeCustom">Custom!$W$10:$W$11</definedName>
    <definedName name="BSFieldStart">#REF!</definedName>
    <definedName localSheetId="8" name="RGT_CLK7">Custom!$J$20:$L$20</definedName>
    <definedName name="FormatRangeIndustry">#REF!</definedName>
    <definedName name="RCGrids">'RC'!$A$2:$Y$100</definedName>
    <definedName name="RAFieldStart">#REF!</definedName>
    <definedName name="SGGrids">SG!$A$2:$EG$201</definedName>
    <definedName name="Passed_Addl">'Data Check'!$OT$23:$OX$372</definedName>
    <definedName name="CFGridNames">CF!$A$1:$AK$1</definedName>
    <definedName name="yy">#REF!</definedName>
    <definedName name="RCDataStart">#REF!</definedName>
    <definedName name="RGT_CLK7">#REF!</definedName>
    <definedName name="HLPBRD_IB">#REF!</definedName>
    <definedName name="xx">#REF!</definedName>
    <definedName name="BB_SEG_FIELDS_ALL">segDataCheck!$B$3</definedName>
    <definedName name="BB_SEG_TYPE">#REF!</definedName>
    <definedName name="Passed_Segments">'Data Check'!$OM$23:$OQ$73</definedName>
    <definedName name="SAPasteHeaders">#REF!</definedName>
    <definedName name="HLPBRD_OBR">#REF!</definedName>
    <definedName name="HLPBRD_IR">#REF!</definedName>
    <definedName name="TK">#REF!</definedName>
    <definedName name="BB_SEG_ROW_COUNT">segDataCheck!$D$3</definedName>
    <definedName name="SAGrids">SA!$A$2:$Y$150</definedName>
    <definedName name="ISGrids">IS!$A$2:$BU$134</definedName>
    <definedName name="BB_SEG_OVERRIDE_VALUES">segSettings!$D$1:$D$9</definedName>
    <definedName name="Custom_seg_fields">Custom!$AA$7:$AB$9</definedName>
    <definedName name="FormatRangeBS">#REF!</definedName>
    <definedName name="RAGridNames">RA!$A$1:$Y$1</definedName>
    <definedName name="xxxx">#REF!</definedName>
    <definedName name="SGPasteHeaders">#REF!</definedName>
    <definedName name="BLPH2">#REF!</definedName>
    <definedName name="ISDataStart">#REF!</definedName>
    <definedName name="NAME">#REF!</definedName>
    <definedName name="RAGrids">RA!$A$2:$Y$25</definedName>
    <definedName name="ADJ">'Labels,Validation,Overrides'!$C$5</definedName>
    <definedName name="IDPasteHeaders">#REF!</definedName>
    <definedName name="SGGridNames">SG!$A$1:$EG$1</definedName>
    <definedName name="ISPasteHeaders">#REF!</definedName>
    <definedName name="BB_SEG_LEVEL">#REF!</definedName>
    <definedName name="BB_SEG_OUTPUT_START">#REF!</definedName>
    <definedName localSheetId="8" name="BLPH2">#REF!</definedName>
    <definedName name="BB_SEG_GROUP_BY">#REF!</definedName>
    <definedName name="BSPasteHeaders">#REF!</definedName>
    <definedName name="FormatRangeRC">#REF!</definedName>
    <definedName name="RAPasteHeaders">#REF!</definedName>
    <definedName name="BLPH3">#REF!</definedName>
    <definedName name="RCFieldStart">#REF!</definedName>
    <definedName name="FormatRangeIS">#REF!</definedName>
    <definedName name="RCPasteHeaders">#REF!</definedName>
    <definedName name="ADGridNames">AD!$A$1:$JR$1</definedName>
    <definedName localSheetId="8" name="BLPH3">#REF!</definedName>
    <definedName name="zzz">#REF!</definedName>
    <definedName name="CURR_O">'Labels,Validation,Overrides'!$E$12</definedName>
    <definedName name="ADGrids">AD!$A$2:$JR$202</definedName>
  </definedNames>
  <calcPr/>
  <extLst>
    <ext uri="GoogleSheetsCustomDataVersion2">
      <go:sheetsCustomData xmlns:go="http://customooxmlschemas.google.com/" r:id="rId26" roundtripDataChecksum="NB2COUDHeHm1qMkD/R5jRGYIRHArkurNTzkn82cB7Y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ID#AAABiv-9oC4
Modifications to the "AD" Grid compared to standard grids on this template    (2025-05-05 19:23:28)
- Each grid starts with a title (same as the the title in the named range ADGridnames. This is necessary because the ADDL tab will stack multiple grids and we need to differentiate them (unlike FA)
- Each grid title also displays the count of "Total Rows" in the grid. This hardcoded- includes total fields, and labels. It is needed so that the "DataChecker" does not run too many formulas, and knows were to stop looking for a blank rows in a grid. We want the blank rows that show within the grids because they are important to derive meaning from the grid. The Hardcoded "Total Rows" ensures that we can cleanly stack the grids, and not lose the meaning of the necessary blank rows. In the Datachecker, we are actually taking the number of total rows +1 to insert a blank row in between grids.
- Labels are identified in the "Field Row" with the text "Label" or "Glabel" (when differentiating grids). The DataChecker is looking for spaces, labels, Glabels, AND fields.</t>
      </text>
    </comment>
  </commentList>
  <extLst>
    <ext uri="GoogleSheetsCustomDataVersion2">
      <go:sheetsCustomData xmlns:go="http://customooxmlschemas.google.com/" r:id="rId1" roundtripDataSignature="AMtx7mg0D82syGlYELZdYLU+4JkoDNVpj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L12">
      <text>
        <t xml:space="preserve">======
ID#AAABiv-9oDA
anaji1    (2025-05-05 19:23:28)
Formatting</t>
      </text>
    </comment>
    <comment authorId="0" ref="C12">
      <text>
        <t xml:space="preserve">======
ID#AAABiv-9oC8
anaji1    (2025-05-05 19:23:28)
+1 For Field Names
+2 For Calc Routes</t>
      </text>
    </comment>
  </commentList>
  <extLst>
    <ext uri="GoogleSheetsCustomDataVersion2">
      <go:sheetsCustomData xmlns:go="http://customooxmlschemas.google.com/" r:id="rId1" roundtripDataSignature="AMtx7miCupzyJqngJ5XOmaVjN2rL3yCW8Q=="/>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C3">
      <text>
        <t xml:space="preserve">======
ID#AAABiv-9oDE
jlearman1    (2025-05-05 19:23:28)
Leave these formulas (they are copied down by the macro)</t>
      </text>
    </comment>
  </commentList>
  <extLst>
    <ext uri="GoogleSheetsCustomDataVersion2">
      <go:sheetsCustomData xmlns:go="http://customooxmlschemas.google.com/" r:id="rId1" roundtripDataSignature="AMtx7mhS/vyIkcsdyufeT5vQRjPml27GTA=="/>
    </ext>
  </extLst>
</comments>
</file>

<file path=xl/sharedStrings.xml><?xml version="1.0" encoding="utf-8"?>
<sst xmlns="http://schemas.openxmlformats.org/spreadsheetml/2006/main" count="18965" uniqueCount="9036">
  <si>
    <t>Index Row</t>
  </si>
  <si>
    <t>Industrial- Adjusted</t>
  </si>
  <si>
    <t>Industrial- GAAP</t>
  </si>
  <si>
    <t>Industrial</t>
  </si>
  <si>
    <t>Bank- Adjusted</t>
  </si>
  <si>
    <t>Bank- GAAP</t>
  </si>
  <si>
    <t>Bank</t>
  </si>
  <si>
    <t>Insurance- Adjusted</t>
  </si>
  <si>
    <t>Insurance- GAAP</t>
  </si>
  <si>
    <t>Insurance</t>
  </si>
  <si>
    <t>Financial- Adjusted</t>
  </si>
  <si>
    <t>Financial- GAAP</t>
  </si>
  <si>
    <t>Financial</t>
  </si>
  <si>
    <t>Utility- Adjusted</t>
  </si>
  <si>
    <t>Utility- GAAP</t>
  </si>
  <si>
    <t>Utility</t>
  </si>
  <si>
    <t>REIT- Adjusted</t>
  </si>
  <si>
    <t>REIT- GAAP</t>
  </si>
  <si>
    <t>REIT</t>
  </si>
  <si>
    <t>Revenue</t>
  </si>
  <si>
    <t>SALES_REV_TURN</t>
  </si>
  <si>
    <t>Turnover</t>
  </si>
  <si>
    <t>Net Revenue</t>
  </si>
  <si>
    <t>IS_ADJUSTED_NET_REVENUE</t>
  </si>
  <si>
    <t>NET_REV</t>
  </si>
  <si>
    <t xml:space="preserve">    + Interest &amp; inv't income</t>
  </si>
  <si>
    <t>INTEREST_INCOME</t>
  </si>
  <si>
    <t xml:space="preserve">  + Net Premium Earned (Non-Life &amp; Life)</t>
  </si>
  <si>
    <t>IS_TOT_NET_PREM_EARN</t>
  </si>
  <si>
    <t xml:space="preserve">    + Interest receivable</t>
  </si>
  <si>
    <t xml:space="preserve">  + Revenue From Electric</t>
  </si>
  <si>
    <t>IS_REV_FROM_ELECT</t>
  </si>
  <si>
    <t xml:space="preserve">  + Rental Income</t>
  </si>
  <si>
    <t>IS_RENT_INC</t>
  </si>
  <si>
    <t xml:space="preserve">    + Sales &amp; Services Revenue</t>
  </si>
  <si>
    <t>IS_S&amp;SR_GAAP</t>
  </si>
  <si>
    <t xml:space="preserve">  - Cost of sales</t>
  </si>
  <si>
    <t>IS_COGS_TO_FE_AND_PP_AND_G</t>
  </si>
  <si>
    <t>+ Net Interest Income</t>
  </si>
  <si>
    <t>NET_INT_INC</t>
  </si>
  <si>
    <t xml:space="preserve">    - Interest Expense</t>
  </si>
  <si>
    <t>IS_INT_EXPENSES</t>
  </si>
  <si>
    <t>+ Net Premiums Earned</t>
  </si>
  <si>
    <t xml:space="preserve">  + Capital Gains (Losses)</t>
  </si>
  <si>
    <t>IS_TRADING_ACCT_PROF</t>
  </si>
  <si>
    <t xml:space="preserve">    + Revenue From Electric</t>
  </si>
  <si>
    <t xml:space="preserve">  + Revenue From Gas</t>
  </si>
  <si>
    <t>IS_REV_FROM_GAS</t>
  </si>
  <si>
    <t xml:space="preserve">  + Real Estate Sales</t>
  </si>
  <si>
    <t>IS_TRANS_FOR_FUT_APPROP</t>
  </si>
  <si>
    <t xml:space="preserve">    + Financing Revenue</t>
  </si>
  <si>
    <t>IS_ADJUSTED_FIN_SUBSIDIARY_REV</t>
  </si>
  <si>
    <t>IS_FINANCING_REVENUE_GAAP</t>
  </si>
  <si>
    <t>Gross Profit</t>
  </si>
  <si>
    <t>GROSS_PROFIT</t>
  </si>
  <si>
    <t xml:space="preserve">  + Total Interest Income</t>
  </si>
  <si>
    <t xml:space="preserve">  + Net Interest Income</t>
  </si>
  <si>
    <t xml:space="preserve">  + Net Premiums Earned (NL)</t>
  </si>
  <si>
    <t>IS_NET_PREMS_EARNED_NON_LIFE</t>
  </si>
  <si>
    <t xml:space="preserve">  + Unrealized Gains (Losses)</t>
  </si>
  <si>
    <t>IS_UNRLZD_GAIN</t>
  </si>
  <si>
    <t>+ Regulated Electric Revenue</t>
  </si>
  <si>
    <t>IS_REGULATED_ELECTRIC_REVENUES</t>
  </si>
  <si>
    <t xml:space="preserve">  + Revenue From Water</t>
  </si>
  <si>
    <t>IS_REV_FROM_WATER</t>
  </si>
  <si>
    <t xml:space="preserve">    + Base Rent</t>
  </si>
  <si>
    <t>IS_MINIMUM_BASE_RENTAL_INCOME</t>
  </si>
  <si>
    <t xml:space="preserve">  + Income from REO</t>
  </si>
  <si>
    <t>IS_COMM_AND_FEE_EARN_INC_REO</t>
  </si>
  <si>
    <t xml:space="preserve">    + Other Revenue</t>
  </si>
  <si>
    <t>IS_OTHER_REVENUE_GAAP</t>
  </si>
  <si>
    <t xml:space="preserve">  + Other Operating Income</t>
  </si>
  <si>
    <t>IS_OTHER_OPER_INC</t>
  </si>
  <si>
    <t xml:space="preserve">    + Interest Income</t>
  </si>
  <si>
    <t>IS_INT_INC</t>
  </si>
  <si>
    <t xml:space="preserve">  + Trading Account Profit</t>
  </si>
  <si>
    <t xml:space="preserve">  + Net Premiums Earned (L)</t>
  </si>
  <si>
    <t>IS_NET_PREMS_EARNED_LIFE</t>
  </si>
  <si>
    <t xml:space="preserve">  + Total Investment Income</t>
  </si>
  <si>
    <t>TOTAL_INVESTMENT_INCOME</t>
  </si>
  <si>
    <t>+ Unregulated Electric Revenue</t>
  </si>
  <si>
    <t>IS_UNREGULATED_ELECTRIC_REVENUE</t>
  </si>
  <si>
    <t xml:space="preserve">  + Other Revenue</t>
  </si>
  <si>
    <t>IS_OTHER_REV</t>
  </si>
  <si>
    <t xml:space="preserve">    + Recoveries from Tenants</t>
  </si>
  <si>
    <t>IS_TENANT_EXPENSE_REIMBURSEMENTS</t>
  </si>
  <si>
    <t>IS_REAL_ESTATE_SALES</t>
  </si>
  <si>
    <t xml:space="preserve">  - Cost of Revenue</t>
  </si>
  <si>
    <t xml:space="preserve">  - Operating Expenses</t>
  </si>
  <si>
    <t>IS_OPERATING_EXPN</t>
  </si>
  <si>
    <t xml:space="preserve">    + Investment Income</t>
  </si>
  <si>
    <t>IS_INVEST_INCOME</t>
  </si>
  <si>
    <t xml:space="preserve">  + Commissions &amp; Fees Earned</t>
  </si>
  <si>
    <t xml:space="preserve">  + Other Premiums Earned (NL &amp; L)</t>
  </si>
  <si>
    <t>IS_ADJ_OTH_PREM_EARNED_NL_&amp;_LIFE</t>
  </si>
  <si>
    <t>OTHER_PREM_ERND_NL_&amp;_LIFE_RATIO</t>
  </si>
  <si>
    <t>IS_OTHER_OPER_INC_LOSSES</t>
  </si>
  <si>
    <t>+ Other Electric Revenue</t>
  </si>
  <si>
    <t>IS_OTHER_ELECTRIC_REVENUES</t>
  </si>
  <si>
    <t xml:space="preserve">  + Intracompany Intersegment Revenues</t>
  </si>
  <si>
    <t>INTRACOMPANY_INTERSEGMENT_REVS</t>
  </si>
  <si>
    <t xml:space="preserve">    + Percentage Rent</t>
  </si>
  <si>
    <t>IS_PERCENTAGE_RENTAL_INCOME</t>
  </si>
  <si>
    <t xml:space="preserve">  + Mortgage Related Income</t>
  </si>
  <si>
    <t xml:space="preserve">    + Cost of Goods &amp; Services</t>
  </si>
  <si>
    <t>IS_COG&amp;SS_GAAP</t>
  </si>
  <si>
    <t>Operating profit (loss)</t>
  </si>
  <si>
    <t>IS_OPER_INC</t>
  </si>
  <si>
    <t xml:space="preserve">  - Total Interest Expense</t>
  </si>
  <si>
    <t>+ Investment Income</t>
  </si>
  <si>
    <t>IS_ADJ_INVESTMENT_INCOME</t>
  </si>
  <si>
    <t>INVESTMENT_INCOME_GAAP_RATIO</t>
  </si>
  <si>
    <t xml:space="preserve">    + Revenue From Gas</t>
  </si>
  <si>
    <t>Total Revenue</t>
  </si>
  <si>
    <t xml:space="preserve">    + Other Rental Income</t>
  </si>
  <si>
    <t>IS_OTHER_RENTAL_INCOME</t>
  </si>
  <si>
    <t xml:space="preserve">  + Note Income</t>
  </si>
  <si>
    <t xml:space="preserve">    + Cost of Financing Revenue</t>
  </si>
  <si>
    <t>IS_COST_OF_FINANCING_REV_GAAP</t>
  </si>
  <si>
    <t xml:space="preserve">  - Interest Expense</t>
  </si>
  <si>
    <t>IS_INT_EXPENSE</t>
  </si>
  <si>
    <t>+ Total Non-Interest Income</t>
  </si>
  <si>
    <t>IS_TOTAL_NON-INTEREST_INCOME</t>
  </si>
  <si>
    <t>NON_INT_INC</t>
  </si>
  <si>
    <t>+ Income from Real Estate</t>
  </si>
  <si>
    <t xml:space="preserve">  - Insurance Claims &amp; Charges</t>
  </si>
  <si>
    <t>INS_CLMS_CHGS</t>
  </si>
  <si>
    <t xml:space="preserve">  + Regulated Gas Revenue</t>
  </si>
  <si>
    <t>IS_REGULATED_GAS_REVENUE</t>
  </si>
  <si>
    <t xml:space="preserve">    - Electric Production Fuel Cost</t>
  </si>
  <si>
    <t>IS_FUEL_COST</t>
  </si>
  <si>
    <t>REAL_ESTATE_SALES_REIT</t>
  </si>
  <si>
    <t xml:space="preserve">    + Depreciation &amp; Amortization</t>
  </si>
  <si>
    <t>IS_D&amp;A_COR_GAAP</t>
  </si>
  <si>
    <t xml:space="preserve">  - Foreign Exchange Losses (Gains)</t>
  </si>
  <si>
    <t>IS_FOREIGN_EXCH_LOSS</t>
  </si>
  <si>
    <t xml:space="preserve">  + Trading Account Profits/Losses</t>
  </si>
  <si>
    <t>IS_TRAD_ACCT_PROFITS_LOSSES_GAAP</t>
  </si>
  <si>
    <t xml:space="preserve">  - Provisions for Loan Losses</t>
  </si>
  <si>
    <t>IS_PROV_FOR_LOAN_LOSS</t>
  </si>
  <si>
    <t>+ Other Operating Income</t>
  </si>
  <si>
    <t xml:space="preserve">  - Underwriting Costs</t>
  </si>
  <si>
    <t>UNDW_COSTS</t>
  </si>
  <si>
    <t xml:space="preserve">  + Trading Securities G/L</t>
  </si>
  <si>
    <t>GAIN_LOSS_SECURITIES_ADJUSTED</t>
  </si>
  <si>
    <t xml:space="preserve">  + Unregulated Gas Revenue</t>
  </si>
  <si>
    <t>IS_UNREGULATED_GAS_REVENUE</t>
  </si>
  <si>
    <t xml:space="preserve">    - Purchased Power Cost</t>
  </si>
  <si>
    <t>IS_PURCH_POWER_COST</t>
  </si>
  <si>
    <t xml:space="preserve">    + Research &amp; Development</t>
  </si>
  <si>
    <t>IS_R&amp;D_GAAP</t>
  </si>
  <si>
    <t xml:space="preserve">  - Net Non-Operating Losses (Gains)</t>
  </si>
  <si>
    <t>IS_NET_NON_OPER_LOSS</t>
  </si>
  <si>
    <t xml:space="preserve">  + Investment &amp; Loan Inc (Loss)</t>
  </si>
  <si>
    <t>IS_GAIN_OR_LOSS_INVESTMENTS_LNS</t>
  </si>
  <si>
    <t>Net Revenue After Provisions</t>
  </si>
  <si>
    <t>NET_REV_AFT_PROV</t>
  </si>
  <si>
    <t xml:space="preserve">  + Policy Charges &amp; Fees</t>
  </si>
  <si>
    <t>IS_ADJ_POLICY_CHRG_&amp;_FEES</t>
  </si>
  <si>
    <t xml:space="preserve">  - Other Operating Expenses</t>
  </si>
  <si>
    <t xml:space="preserve">  + Investments &amp; Loans Income (Loss)</t>
  </si>
  <si>
    <t xml:space="preserve">    + Trading Account Profits/Losses</t>
  </si>
  <si>
    <t xml:space="preserve">  + Other Gas Revenue</t>
  </si>
  <si>
    <t>IS_OTHER_GAS_REVENUES</t>
  </si>
  <si>
    <t xml:space="preserve">    - Purchased Gas Cost</t>
  </si>
  <si>
    <t>IS_PURCH_GAS_COST</t>
  </si>
  <si>
    <t xml:space="preserve">  + Mortgage Income</t>
  </si>
  <si>
    <t xml:space="preserve">  - Property Operating Expenses</t>
  </si>
  <si>
    <t>PRPTY_OPER_EXP</t>
  </si>
  <si>
    <t>Pretax Income</t>
  </si>
  <si>
    <t>PRETAX_INC</t>
  </si>
  <si>
    <t xml:space="preserve">    + Investment Income (Loss)</t>
  </si>
  <si>
    <t>IS_GAIN_OR_LOSS_INVESTMENTS</t>
  </si>
  <si>
    <t xml:space="preserve">  - Non-Interest Expense</t>
  </si>
  <si>
    <t>NON_INT_EXP</t>
  </si>
  <si>
    <t xml:space="preserve">  + Other Income</t>
  </si>
  <si>
    <t>IS_ADJ_OTHER_INCOME</t>
  </si>
  <si>
    <t>Operating Income</t>
  </si>
  <si>
    <t xml:space="preserve">    + Investments Income (Loss)</t>
  </si>
  <si>
    <t xml:space="preserve">    + Investments &amp; Loans Income (Loss)</t>
  </si>
  <si>
    <t xml:space="preserve">    + Revenue From Water</t>
  </si>
  <si>
    <t xml:space="preserve">    - Intracompany Intersegment Cost</t>
  </si>
  <si>
    <t>INTRACOMPANY_INTERSEGMENT_COST</t>
  </si>
  <si>
    <t>OTHER_OPERATING_INC_RATIO_REIT</t>
  </si>
  <si>
    <t xml:space="preserve">  - General &amp; Administrative Expense</t>
  </si>
  <si>
    <t>IS_GNRL_AND_ADMIN_EXP</t>
  </si>
  <si>
    <t xml:space="preserve">  - Income Tax Expense</t>
  </si>
  <si>
    <t>IS_INC_TAX_EXP</t>
  </si>
  <si>
    <t xml:space="preserve">    + Sale of Loan Inc (Loss)</t>
  </si>
  <si>
    <t>IS_GAIN_OR_LOSS_SALE_LOANS</t>
  </si>
  <si>
    <t>- Claims &amp; Losses</t>
  </si>
  <si>
    <t>IS_ADJ_TOT_CLAIMS_&amp;_LOSSES</t>
  </si>
  <si>
    <t>TOTAL_CLAIMS_AND_LOSSES_RATIO</t>
  </si>
  <si>
    <t xml:space="preserve">    + Sale of Loans Income (Loss)</t>
  </si>
  <si>
    <t xml:space="preserve">  + Other Income (Loss)</t>
  </si>
  <si>
    <t>IS_OTHER_GAIN_OR_LOSS</t>
  </si>
  <si>
    <t xml:space="preserve">  - Fuel Expense &amp; Purchased Power</t>
  </si>
  <si>
    <t>IS_TOTAL_ADJUSTED_OPEX_REITS</t>
  </si>
  <si>
    <t>TOTAL_OPERATING_EXPENSES_RATIO</t>
  </si>
  <si>
    <t xml:space="preserve">  - (Income) Loss from Affiliates</t>
  </si>
  <si>
    <t>IS_SH_PRO_EQY_MT_INV_NET_OF_TAX</t>
  </si>
  <si>
    <t xml:space="preserve">  + Claims &amp; Losses (NL)</t>
  </si>
  <si>
    <t>IS_ADJ_CLAIMS_AND_LOSSES_NL</t>
  </si>
  <si>
    <t>CLAIMS_AND_LOSSES_NON_LIFE_RATIO</t>
  </si>
  <si>
    <t xml:space="preserve">    + Intracompany Revenue</t>
  </si>
  <si>
    <t xml:space="preserve">    - Maintenance Expense</t>
  </si>
  <si>
    <t>IS_MAINT_EXP</t>
  </si>
  <si>
    <t xml:space="preserve">  + Property Operating Expenses</t>
  </si>
  <si>
    <t xml:space="preserve">  - Depreciation Expense</t>
  </si>
  <si>
    <t>IS_DEPR_EXP</t>
  </si>
  <si>
    <t xml:space="preserve">    + Selling, General &amp; Admin</t>
  </si>
  <si>
    <t>IS_SG&amp;A_EXPENSE</t>
  </si>
  <si>
    <t xml:space="preserve">  - L(G) on inflation</t>
  </si>
  <si>
    <t>GAIN_LOSS_MONETARY_POSITION</t>
  </si>
  <si>
    <t xml:space="preserve">  + Claims &amp; Losses (L)</t>
  </si>
  <si>
    <t>IS_INS_CLAIM_AND_LOSS_L</t>
  </si>
  <si>
    <t xml:space="preserve">  + Other Non-Interest Income</t>
  </si>
  <si>
    <t>- Cost of Revenue</t>
  </si>
  <si>
    <t xml:space="preserve">    - Depreciation Expense</t>
  </si>
  <si>
    <t xml:space="preserve">    + Real Estate Tax</t>
  </si>
  <si>
    <t>IS_ADJUSTED_REAL_ESTATE_TAX_EXPN</t>
  </si>
  <si>
    <t xml:space="preserve">  - Cost of Real Estate Sold</t>
  </si>
  <si>
    <t>IS_COST_OF_REAL_ESTATE_SOLD</t>
  </si>
  <si>
    <t xml:space="preserve">    + Selling &amp; Marketing</t>
  </si>
  <si>
    <t>IS_SELLING_EXPENSES</t>
  </si>
  <si>
    <t>Income Before XO Items</t>
  </si>
  <si>
    <t>IS_INC_BEF_XO_ITEM</t>
  </si>
  <si>
    <t xml:space="preserve">  - Income Tax Expenses</t>
  </si>
  <si>
    <t xml:space="preserve">  + LT Charges (L)</t>
  </si>
  <si>
    <t>IS_LT_INS_CHRG_L</t>
  </si>
  <si>
    <t>- Provision for Loan Losses</t>
  </si>
  <si>
    <t xml:space="preserve">    + Fuel &amp; Purchased Power Cost</t>
  </si>
  <si>
    <t>IS_FUEL_&amp;_PURCH_PWR_CST_DETAILED</t>
  </si>
  <si>
    <t>FUEL_AND_PURCHASED_PWR_CST_RATIO</t>
  </si>
  <si>
    <t xml:space="preserve">    - Taxes Other Than Income Taxes</t>
  </si>
  <si>
    <t>IS_TAX_OTHER_THAN_INC_TAX</t>
  </si>
  <si>
    <t xml:space="preserve">    + Maintenance Expense</t>
  </si>
  <si>
    <t>IS_ADJUSTED_MAINTENANCE_EXPENSE</t>
  </si>
  <si>
    <t xml:space="preserve">  - Provision for Loan Loss</t>
  </si>
  <si>
    <t xml:space="preserve">    + General &amp; Administrative</t>
  </si>
  <si>
    <t>IS_GENERAL_AND_ADMIN_GAAP</t>
  </si>
  <si>
    <t xml:space="preserve">  - Extraordinary Loss Net of Tax</t>
  </si>
  <si>
    <t>XO_GL_NET_OF_TAX</t>
  </si>
  <si>
    <t xml:space="preserve">  + Oth Claims &amp; Losses (NL &amp; L)</t>
  </si>
  <si>
    <t>IS_ADJ_OTH_CLM_&amp;_LOSSES_NL_LIFE</t>
  </si>
  <si>
    <t>Net Revenue after Provisions</t>
  </si>
  <si>
    <t xml:space="preserve">  + Fuel Cost</t>
  </si>
  <si>
    <t xml:space="preserve">    - Other Operating Expense</t>
  </si>
  <si>
    <t>IS_OTHER_OPER_EXP</t>
  </si>
  <si>
    <t xml:space="preserve">    + Other Property Expense</t>
  </si>
  <si>
    <t>IS_OTHER_PROPERTY_OPEX</t>
  </si>
  <si>
    <t>IS_OPEX_R&amp;D</t>
  </si>
  <si>
    <t>IS_OPEX_R&amp;D_GAAP</t>
  </si>
  <si>
    <t xml:space="preserve">  - Minority Interests</t>
  </si>
  <si>
    <t>MIN_NONCONTROL_INTEREST_CREDITS</t>
  </si>
  <si>
    <t>- Underwriting Expense &amp; Acq Cost</t>
  </si>
  <si>
    <t>IS_ADJ_TOT_UW_EXPN_&amp;_ACQUIS_CST</t>
  </si>
  <si>
    <t>- Total Non-Interest Expense</t>
  </si>
  <si>
    <t xml:space="preserve">  + Purchased Power Cost</t>
  </si>
  <si>
    <t xml:space="preserve">  - Depreciation, Operating &amp; Maintenance</t>
  </si>
  <si>
    <t xml:space="preserve">  + General &amp; Administrative</t>
  </si>
  <si>
    <t>G&amp;AE_REIT</t>
  </si>
  <si>
    <t xml:space="preserve">  - Other Non-Rental Income</t>
  </si>
  <si>
    <t>IS_D&amp;A_GAAP</t>
  </si>
  <si>
    <t>Net profit (loss)</t>
  </si>
  <si>
    <t>NET_INCOME</t>
  </si>
  <si>
    <t xml:space="preserve">  + Underwriting &amp; Acq Cost (NL)</t>
  </si>
  <si>
    <t>IS_ADJ_UNDWRT_&amp;_ACQUIS_COSTS_NL</t>
  </si>
  <si>
    <t xml:space="preserve">  - Minority Interest</t>
  </si>
  <si>
    <t xml:space="preserve">  + Commissions &amp; Fees Paid</t>
  </si>
  <si>
    <t>IS_COMM_FEE_PAID_TO_MGMT_EXP</t>
  </si>
  <si>
    <t xml:space="preserve">    + Purchased Gas &amp; Water Cost</t>
  </si>
  <si>
    <t xml:space="preserve">  + Depreciation &amp; Amortization</t>
  </si>
  <si>
    <t>IS_OPEX_D&amp;A</t>
  </si>
  <si>
    <t>D&amp;A_REIT</t>
  </si>
  <si>
    <t xml:space="preserve">    + Prov For Doubtful Accts</t>
  </si>
  <si>
    <t>IS_PROVISION_DOUBTFUL_ACCOUNTS</t>
  </si>
  <si>
    <t xml:space="preserve">  - Total Cash Preferred Dividends</t>
  </si>
  <si>
    <t>IS_TOT_CASH_PFD_DVD</t>
  </si>
  <si>
    <t>Net Income</t>
  </si>
  <si>
    <t xml:space="preserve">    + Underwriting Cost (NL)</t>
  </si>
  <si>
    <t>IS_ADJ_UNDERWRITING_EXPN_NL</t>
  </si>
  <si>
    <t xml:space="preserve">  + Other Operating Expenses</t>
  </si>
  <si>
    <t xml:space="preserve">  + Purchased Gas Cost</t>
  </si>
  <si>
    <t>IS_PURCHASED_GAS_COSTS_DETAILED</t>
  </si>
  <si>
    <t xml:space="preserve">  + AFUDC - Equity</t>
  </si>
  <si>
    <t>IS_AFUDC_EQY</t>
  </si>
  <si>
    <t xml:space="preserve">  + Provision for Credit Losses</t>
  </si>
  <si>
    <t xml:space="preserve">  - Unconsolidated Equity Interest Income</t>
  </si>
  <si>
    <t>IS_INC_UNCONS_EQTY_INT</t>
  </si>
  <si>
    <t xml:space="preserve">    + Other Operating Expense</t>
  </si>
  <si>
    <t>IS_OTHER_OPERATING_EXPENSES_GAAP</t>
  </si>
  <si>
    <t>OTHER_OPERATING_EXPENSES_RATIO</t>
  </si>
  <si>
    <t xml:space="preserve">  - Other Adjustments</t>
  </si>
  <si>
    <t>OTHER_ADJUSTMENTS</t>
  </si>
  <si>
    <t xml:space="preserve">    + Amort Def Acq Cost (NL)</t>
  </si>
  <si>
    <t>IS_ADJ_AMORT_DEF_POL_ACQ_CST_NL</t>
  </si>
  <si>
    <t>Operating Income (Loss)</t>
  </si>
  <si>
    <t xml:space="preserve">  + Purchased Water Cost</t>
  </si>
  <si>
    <t>IS_PURCHASED_H2O_COSTS_DETAILED</t>
  </si>
  <si>
    <t xml:space="preserve">  + Cost of Real Estate Sold</t>
  </si>
  <si>
    <t xml:space="preserve">  - Loss on Sale of Property</t>
  </si>
  <si>
    <t>IS_GL_ON_SALE_OF_PRPTY_MTG</t>
  </si>
  <si>
    <t>Net Inc Avail to Common Shareholders</t>
  </si>
  <si>
    <t>EARN_FOR_COMMON</t>
  </si>
  <si>
    <t xml:space="preserve">    + Other Cost (NL)</t>
  </si>
  <si>
    <t>IS_ADJ_OTH_INSUR_UNDWRT_COSTS_NL</t>
  </si>
  <si>
    <t>- Non-Operating (Income) Loss</t>
  </si>
  <si>
    <t>NOI_LOSS_GAAP_RATIO</t>
  </si>
  <si>
    <t xml:space="preserve">    + Other Cost of Revenue</t>
  </si>
  <si>
    <t>IS_OTHER_COST_REVENUES_DETAILED</t>
  </si>
  <si>
    <t xml:space="preserve">    - Interest Expenses on Bonds</t>
  </si>
  <si>
    <t>IS_INT_EXP_BOND</t>
  </si>
  <si>
    <t>IS_OPEX_OTHER_OPEX</t>
  </si>
  <si>
    <t xml:space="preserve">  - Non-Operating (Income) Loss</t>
  </si>
  <si>
    <t>IS_NON-OPERATING_INC_LOSS_GAAP</t>
  </si>
  <si>
    <t xml:space="preserve">  + Underwriting &amp; Acq Cost (L)</t>
  </si>
  <si>
    <t>IS_ADJ_UNDWRT_&amp;_ACQUIS_COSTS_LF</t>
  </si>
  <si>
    <t>Net Income Available to Shareholders</t>
  </si>
  <si>
    <t xml:space="preserve">  + (Income) Loss from Affiliates</t>
  </si>
  <si>
    <t>INCOME_LOSS_FROM_AFFILIATES</t>
  </si>
  <si>
    <t xml:space="preserve">    + Intracompany Cost</t>
  </si>
  <si>
    <t xml:space="preserve">    + AFUDC - Debts</t>
  </si>
  <si>
    <t>IS_AFUDC_DEBT</t>
  </si>
  <si>
    <t>IS_ADJUSTED_OPERATING_INCOME</t>
  </si>
  <si>
    <t>EBIT</t>
  </si>
  <si>
    <t xml:space="preserve">    + Interest Expense, Net</t>
  </si>
  <si>
    <t>IS_NET_INTEREST_EXPENSE</t>
  </si>
  <si>
    <t xml:space="preserve">  Exceptional L(G)</t>
  </si>
  <si>
    <t>IS_ABNORMAL_ITEM</t>
  </si>
  <si>
    <t xml:space="preserve">    + Underwriting Cost (L)</t>
  </si>
  <si>
    <t>IS_ADJ_UNDERWRITING_COSTS_LIFE</t>
  </si>
  <si>
    <t xml:space="preserve">  + Other Non-Operating (Income) Loss</t>
  </si>
  <si>
    <t>OTHER_NOI_LOSS_GAAP_RATIO</t>
  </si>
  <si>
    <t xml:space="preserve">    - Other Interest Expenses</t>
  </si>
  <si>
    <t>IS_OTHER_INT_EXP</t>
  </si>
  <si>
    <t xml:space="preserve">    + Interest Expense</t>
  </si>
  <si>
    <t xml:space="preserve">  Tax Effect on Abnormal Items</t>
  </si>
  <si>
    <t>IS_TAX_EFF_ON_ABNORMAL_ITEM</t>
  </si>
  <si>
    <t xml:space="preserve">  + Other Non-Op (Income) Loss</t>
  </si>
  <si>
    <t xml:space="preserve">  Abnormal Losses (Gains)</t>
  </si>
  <si>
    <t xml:space="preserve">    + Amort Def Acq Cost (L)</t>
  </si>
  <si>
    <t>IS_ADJ_AMORT_DEFERRED_POL_CST_LF</t>
  </si>
  <si>
    <t xml:space="preserve">  Abnormal loss (gain)</t>
  </si>
  <si>
    <t>Pretax Income (Loss), GAAP</t>
  </si>
  <si>
    <t xml:space="preserve">  + Interest Expense</t>
  </si>
  <si>
    <t xml:space="preserve">    - Interest Income</t>
  </si>
  <si>
    <t>Normalized Income</t>
  </si>
  <si>
    <t>NORMALIZED_INCOME</t>
  </si>
  <si>
    <t>Pretax Income (Loss), Adjusted</t>
  </si>
  <si>
    <t xml:space="preserve">    + Other Cost (L)</t>
  </si>
  <si>
    <t>IS_ADJ_OTHER_UNDWRT_COSTS_LIFE</t>
  </si>
  <si>
    <t>- Income Tax Expense (Benefit)</t>
  </si>
  <si>
    <t>IS_ADJ_UNCONS_EQTY_INT_INC</t>
  </si>
  <si>
    <t xml:space="preserve">  - Extraordinary Loss Pre-Tax</t>
  </si>
  <si>
    <t>IS_XO_LOSS_BEF_TAX_EFF</t>
  </si>
  <si>
    <t xml:space="preserve">    + Other Investment (Inc) Loss</t>
  </si>
  <si>
    <t>IS_OTHER_INVEST_INC_LOSS_GAAP</t>
  </si>
  <si>
    <t>- Abnormal Losses (Gains)</t>
  </si>
  <si>
    <t xml:space="preserve">  + Other Cost (NL &amp; L)</t>
  </si>
  <si>
    <t>IS_ADJ_OTH_UW_ACQ_CST_NL_&amp;_LIFE</t>
  </si>
  <si>
    <t xml:space="preserve">  + Current Income Tax</t>
  </si>
  <si>
    <t>IS_CURRENT_INCOME_TAX_BENEFIT</t>
  </si>
  <si>
    <t xml:space="preserve">    + Depreciation Expense</t>
  </si>
  <si>
    <t xml:space="preserve">  + Sale Of Property</t>
  </si>
  <si>
    <t xml:space="preserve">    + Foreign Exch (Gain) Loss</t>
  </si>
  <si>
    <t>Basic EPS Before Abnormal Items</t>
  </si>
  <si>
    <t>IS_BASIC_EPS_CONT_OPS</t>
  </si>
  <si>
    <t xml:space="preserve">  + Debt Valuation Adjustment</t>
  </si>
  <si>
    <t>IS_FAIR_VALUE_ADJ_OWN_DEBT</t>
  </si>
  <si>
    <t>- Other Operating Expense</t>
  </si>
  <si>
    <t xml:space="preserve">  + Deferred Income Tax</t>
  </si>
  <si>
    <t>IS_DEFERRED_INCOME_TAX_BENEFIT</t>
  </si>
  <si>
    <t xml:space="preserve">    + Taxes Other Than Income</t>
  </si>
  <si>
    <t>IS_OTHER_NONOP_INC_LOSS_GAAP</t>
  </si>
  <si>
    <t>Net Income (Losses)</t>
  </si>
  <si>
    <t xml:space="preserve">    + (Income) Loss from Affiliates</t>
  </si>
  <si>
    <t>Basic EPS Before XO Items</t>
  </si>
  <si>
    <t>IS_EARN_BEF_XO_ITEMS_PER_SH</t>
  </si>
  <si>
    <t xml:space="preserve">  + Credit Valuation Adjustment</t>
  </si>
  <si>
    <t>IS_CREDIT_VALUATION_ADJUSTMENT</t>
  </si>
  <si>
    <t xml:space="preserve">  Basic EPS Before Abnormal Items</t>
  </si>
  <si>
    <t xml:space="preserve">  + Tax Allowance/Credit</t>
  </si>
  <si>
    <t>IS_TAX_VALN_ALLOWNCE_CREDITS</t>
  </si>
  <si>
    <t xml:space="preserve">    + Other Non-Op (Income) Loss</t>
  </si>
  <si>
    <t>Basic EPS</t>
  </si>
  <si>
    <t>IS_EPS</t>
  </si>
  <si>
    <t xml:space="preserve">  + Merger Expense</t>
  </si>
  <si>
    <t>IS_MERGER_ACQUISITION_EXPENSE</t>
  </si>
  <si>
    <t>- (Income) Loss from Affiliates</t>
  </si>
  <si>
    <t xml:space="preserve">  Basic EPS Before XO Items</t>
  </si>
  <si>
    <t xml:space="preserve">  - Abnormal Losses (Gains)</t>
  </si>
  <si>
    <t xml:space="preserve">  - Income Tax Expense (Benefit)</t>
  </si>
  <si>
    <t>Pretax income</t>
  </si>
  <si>
    <t xml:space="preserve">  Basic Weighted Avg Shares</t>
  </si>
  <si>
    <t>IS_AVG_NUM_SH_FOR_EPS</t>
  </si>
  <si>
    <t xml:space="preserve">  + Disposal of Assets</t>
  </si>
  <si>
    <t>IS_GAIN_LOSS_DISPOSAL_ASSETS</t>
  </si>
  <si>
    <t>- Interest Expense</t>
  </si>
  <si>
    <t xml:space="preserve">  Basic EPS</t>
  </si>
  <si>
    <t xml:space="preserve">  + (Gain)/Loss on Disposal of Assets</t>
  </si>
  <si>
    <t>Income (Loss) from Cont Ops</t>
  </si>
  <si>
    <t xml:space="preserve">    + Merger Expense</t>
  </si>
  <si>
    <t xml:space="preserve">    + Current Income Tax</t>
  </si>
  <si>
    <t>Diluted EPS Before Abnormal Items</t>
  </si>
  <si>
    <t>IS_DIL_EPS_CONT_OPS</t>
  </si>
  <si>
    <t xml:space="preserve">  + Early Extinguishment of Debt</t>
  </si>
  <si>
    <t>IS_G_L_ON_EXT_DBT_OR_SETTLE_DBT</t>
  </si>
  <si>
    <t>- Other Non-Op (Income) Loss</t>
  </si>
  <si>
    <t>Basic Weighted Avg Shares</t>
  </si>
  <si>
    <t xml:space="preserve">  + Debt Extinguishment</t>
  </si>
  <si>
    <t>- Net Extraordinary Losses (Gains)</t>
  </si>
  <si>
    <t xml:space="preserve">    + Abnormal Derivatives</t>
  </si>
  <si>
    <t>IS_DERIVATIVES_HEDGING</t>
  </si>
  <si>
    <t xml:space="preserve">    + Deferred Income Tax</t>
  </si>
  <si>
    <t xml:space="preserve">    + Acquired In-Process R&amp;D</t>
  </si>
  <si>
    <t>IS_ACQUIRED_IN_PROCESS_R&amp;D</t>
  </si>
  <si>
    <t xml:space="preserve">    + Current Income Tax (Benefit)</t>
  </si>
  <si>
    <t>Diluted EPS Before XO Items</t>
  </si>
  <si>
    <t>IS_DIL_EPS_BEF_XO</t>
  </si>
  <si>
    <t xml:space="preserve">  + Asset Write-Down</t>
  </si>
  <si>
    <t>IS_IMPAIRMENT_ASSETS</t>
  </si>
  <si>
    <t xml:space="preserve">  Diluted EPS Before Abnormal Items</t>
  </si>
  <si>
    <t xml:space="preserve">  + Discontinued Operations</t>
  </si>
  <si>
    <t>IS_DISCONTINUED_OPERATIONS</t>
  </si>
  <si>
    <t xml:space="preserve">    - Total Interest Income</t>
  </si>
  <si>
    <t>TOTAL_INTEREST_INC</t>
  </si>
  <si>
    <t xml:space="preserve">    + Disposal of Assets</t>
  </si>
  <si>
    <t xml:space="preserve">    + Tax Allowance/Credit</t>
  </si>
  <si>
    <t xml:space="preserve">    + Merger / Acquisition Expense</t>
  </si>
  <si>
    <t xml:space="preserve">    + Deferred Income Tax (Benefit)</t>
  </si>
  <si>
    <t>Diluted EPS</t>
  </si>
  <si>
    <t>IS_DILUTED_EPS</t>
  </si>
  <si>
    <t xml:space="preserve">  + Impairment Of Goodwill</t>
  </si>
  <si>
    <t>IS_IMPAIRMENT_GOODWILL_INTANGIBL</t>
  </si>
  <si>
    <t xml:space="preserve">  Diluted EPS Before XO Items</t>
  </si>
  <si>
    <t xml:space="preserve">  + Goodwill Impairment</t>
  </si>
  <si>
    <t xml:space="preserve">  + Extraordinary &amp; Accounting Items</t>
  </si>
  <si>
    <t>IS_EXTRAORD_ITEMS_&amp;_ACCTG_CHNG</t>
  </si>
  <si>
    <t xml:space="preserve">    + AFUDC - Equity</t>
  </si>
  <si>
    <t xml:space="preserve">    + Early Extinguishment of Debt</t>
  </si>
  <si>
    <t xml:space="preserve">  Diluted Weighted Avg Shares</t>
  </si>
  <si>
    <t>IS_SH_FOR_DILUTED_EPS</t>
  </si>
  <si>
    <t xml:space="preserve">  + Impairment of Intangibles</t>
  </si>
  <si>
    <t>IS_IMPAIR_OF_INTANG_ASSETS</t>
  </si>
  <si>
    <t xml:space="preserve">  + XO &amp; Accounting Changes</t>
  </si>
  <si>
    <t xml:space="preserve">  Diluted EPS</t>
  </si>
  <si>
    <t>Income (Loss) incl. Minority Interest</t>
  </si>
  <si>
    <t>NI_INCLUDING_MINORITY_INT_RATIO</t>
  </si>
  <si>
    <t xml:space="preserve">    + Asset Write-Down</t>
  </si>
  <si>
    <t>Adjusted Basic EPS</t>
  </si>
  <si>
    <t>IS_SPECIAL_EPS</t>
  </si>
  <si>
    <t xml:space="preserve">  + Sale of Business</t>
  </si>
  <si>
    <t>IS_SALE_OF_BUSINESS</t>
  </si>
  <si>
    <t>Income (Loss) Incl. MI</t>
  </si>
  <si>
    <t xml:space="preserve">  + Abnormal Derivatives</t>
  </si>
  <si>
    <t>Diluted Weighted Avg Shares</t>
  </si>
  <si>
    <t xml:space="preserve">    + Impairment of Goodwill</t>
  </si>
  <si>
    <t xml:space="preserve">  - Net Extraordinary Losses (Gains)</t>
  </si>
  <si>
    <t xml:space="preserve">  + Legal Settlement</t>
  </si>
  <si>
    <t>IS_LEGAL_LITIGATION_SETTLEMENT</t>
  </si>
  <si>
    <t>Special EPS</t>
  </si>
  <si>
    <t>Cash EPS</t>
  </si>
  <si>
    <t>CASH_EPS</t>
  </si>
  <si>
    <t>Net Income, GAAP</t>
  </si>
  <si>
    <t xml:space="preserve">    + Interest Expense On Bonds</t>
  </si>
  <si>
    <t xml:space="preserve">    + Interest Expenses on Bonds</t>
  </si>
  <si>
    <t xml:space="preserve">    + Impairment of Intangibles</t>
  </si>
  <si>
    <t xml:space="preserve">    + Discontinued Operations</t>
  </si>
  <si>
    <t>Reference Items</t>
  </si>
  <si>
    <t xml:space="preserve">  + Restructuring Expense</t>
  </si>
  <si>
    <t>IS_RESTRUCTURING_CHARGES</t>
  </si>
  <si>
    <t xml:space="preserve">  - Preferred Dividends</t>
  </si>
  <si>
    <t xml:space="preserve">    - AFUDC - Debts</t>
  </si>
  <si>
    <t xml:space="preserve">    + Sale of Business</t>
  </si>
  <si>
    <t xml:space="preserve">    + XO &amp; Accounting Changes</t>
  </si>
  <si>
    <t>Accounting Standard</t>
  </si>
  <si>
    <t>ACCOUNTING_STANDARD</t>
  </si>
  <si>
    <t xml:space="preserve">  + Other Abnormal Items</t>
  </si>
  <si>
    <t>IS_OTHER_ONE_TIME_ITEMS</t>
  </si>
  <si>
    <t xml:space="preserve">  + Sale of Investments</t>
  </si>
  <si>
    <t>IS_GAIN_LOSS_ON_INVESTMENTS</t>
  </si>
  <si>
    <t xml:space="preserve">    + Other Interest Expense</t>
  </si>
  <si>
    <t xml:space="preserve">    + Other Interest Expenses</t>
  </si>
  <si>
    <t xml:space="preserve">    + Legal Settlement</t>
  </si>
  <si>
    <t>EBITDA</t>
  </si>
  <si>
    <t xml:space="preserve">  + Impairment of Goodwill</t>
  </si>
  <si>
    <t xml:space="preserve">  + Unrealized Investments</t>
  </si>
  <si>
    <t>IS_UNREALIZED_INVESTMENTS</t>
  </si>
  <si>
    <t>Net Income Avail to Common, GAAP</t>
  </si>
  <si>
    <t>IS_OTHER_NONOP_INCOME_LOSS</t>
  </si>
  <si>
    <t xml:space="preserve">    + Restructuring Expense</t>
  </si>
  <si>
    <t>EBITDA Margin (T12M)</t>
  </si>
  <si>
    <t>EBITDA_MARGIN</t>
  </si>
  <si>
    <t>- Income Tax Expense (Benefit), GAAP</t>
  </si>
  <si>
    <t>Net Interest Income Less Provisions</t>
  </si>
  <si>
    <t>NET_INT_INC_AFT_PROV</t>
  </si>
  <si>
    <t>Current profit</t>
  </si>
  <si>
    <t>CUR_PROFIT_JAPAN</t>
  </si>
  <si>
    <t xml:space="preserve">    + Sale of Investments</t>
  </si>
  <si>
    <t>Gross Margin</t>
  </si>
  <si>
    <t>GROSS_MARGIN</t>
  </si>
  <si>
    <t xml:space="preserve">  + Current Income Tax, GAAP</t>
  </si>
  <si>
    <t>Net Revenue - Net of Commissions Paid</t>
  </si>
  <si>
    <t>NET_REV_EXCL_COMMISSIONS_PAID</t>
  </si>
  <si>
    <t>Net Income Avail to Common, Adj</t>
  </si>
  <si>
    <t xml:space="preserve">    + Unrealized Investments</t>
  </si>
  <si>
    <t xml:space="preserve">    + Restructuring Charges</t>
  </si>
  <si>
    <t>Operating Margin</t>
  </si>
  <si>
    <t>OPER_MARGIN</t>
  </si>
  <si>
    <t xml:space="preserve">  + Deferred Income Tax, GAAP</t>
  </si>
  <si>
    <t>Profit Margin</t>
  </si>
  <si>
    <t>PROF_MARGIN</t>
  </si>
  <si>
    <t xml:space="preserve">  Net Abnormal Losses (Gains)</t>
  </si>
  <si>
    <t>IS_NET_ABNORMAL_ITEMS</t>
  </si>
  <si>
    <t>Pre-Tax Pre-Provision Profit</t>
  </si>
  <si>
    <t>PRETAX_PRE-PROVISION_PROFIT</t>
  </si>
  <si>
    <t xml:space="preserve">    + Insurance Settlement</t>
  </si>
  <si>
    <t>IS_INSURANCE_SETTLEMENTS</t>
  </si>
  <si>
    <t xml:space="preserve">  + Tax Allowance/Credit, GAAP</t>
  </si>
  <si>
    <t>Untaxed Reserves</t>
  </si>
  <si>
    <t>IS_UNTAXED_RSRV</t>
  </si>
  <si>
    <t xml:space="preserve">  Net Extraordinary Losses (Gains)</t>
  </si>
  <si>
    <t>Net Interest Margin</t>
  </si>
  <si>
    <t>T12_NET_INT_MARGIN</t>
  </si>
  <si>
    <t xml:space="preserve">    + Other Abnormal Items</t>
  </si>
  <si>
    <t>Current Profit</t>
  </si>
  <si>
    <t>- (Income) Loss from Affiliates, GAAP</t>
  </si>
  <si>
    <t xml:space="preserve">  + Net Investment Gains/Losses</t>
  </si>
  <si>
    <t>Loss Ratio (Non-Life)</t>
  </si>
  <si>
    <t>LOSS_RATIO_NL</t>
  </si>
  <si>
    <t>Net Revenue Margin</t>
  </si>
  <si>
    <t>NET_REV_MARGIN</t>
  </si>
  <si>
    <t>Revenue Per Employee</t>
  </si>
  <si>
    <t>ACTUAL_SALES_PER_EMPL</t>
  </si>
  <si>
    <t>Income (Loss) from Cont Ops, GAAP</t>
  </si>
  <si>
    <t>Pretax Margin</t>
  </si>
  <si>
    <t>PRETAX_MARGIN</t>
  </si>
  <si>
    <t xml:space="preserve">  + Foreign Exchange</t>
  </si>
  <si>
    <t>IS_ADJUSTED_FX_LOSSES_GAINS</t>
  </si>
  <si>
    <t>Expense Ratio (Non-Life)</t>
  </si>
  <si>
    <t>EXP_RATIO_NL</t>
  </si>
  <si>
    <t xml:space="preserve">  + Tax Valuation Allowance/Credits, GAAP</t>
  </si>
  <si>
    <t xml:space="preserve">  - Income Tax Expense (Benefit), GAAP</t>
  </si>
  <si>
    <t>Dividends per Share</t>
  </si>
  <si>
    <t>EQY_DPS</t>
  </si>
  <si>
    <t>- Net Extraordinary Losses (Gains), GAAP</t>
  </si>
  <si>
    <t>Combined Ratio (Non-Life)</t>
  </si>
  <si>
    <t>COMB_RATIO_NL</t>
  </si>
  <si>
    <t>Basic EPS, GAAP</t>
  </si>
  <si>
    <t xml:space="preserve">    + Current Income Tax, GAAP</t>
  </si>
  <si>
    <t>Total Operating Revenue (Japan)</t>
  </si>
  <si>
    <t>IS_TOTAL_OPERATING_REVENUE_JP</t>
  </si>
  <si>
    <t>Total Cash Common Dividends</t>
  </si>
  <si>
    <t>IS_TOT_CASH_COM_DVD</t>
  </si>
  <si>
    <t xml:space="preserve">    + Discontinued Operations, GAAP</t>
  </si>
  <si>
    <t>Cost Ratio (Life)</t>
  </si>
  <si>
    <t>COST_RATIO_LIFE</t>
  </si>
  <si>
    <t>Basic EPS from Cont Ops</t>
  </si>
  <si>
    <t xml:space="preserve">    + Deferred Income Tax, GAAP</t>
  </si>
  <si>
    <t>Interest Income</t>
  </si>
  <si>
    <t xml:space="preserve">    + XO &amp; Accounting Changes, GAAP</t>
  </si>
  <si>
    <t>Operating Profit - Japan</t>
  </si>
  <si>
    <t>IS_NET_BUSINESS_PROFIT_JAPAN</t>
  </si>
  <si>
    <t>Benefit Ratio (Life)</t>
  </si>
  <si>
    <t>BENEFIT_RATIO_LIFE</t>
  </si>
  <si>
    <t>Basic EPS from Cont Ops, Adjusted</t>
  </si>
  <si>
    <t xml:space="preserve">    + Tax Allowance/Credit, GAAP</t>
  </si>
  <si>
    <t xml:space="preserve">    + Current Income Tax (Benefit), GAAP</t>
  </si>
  <si>
    <t>Capitalized Interest Expense</t>
  </si>
  <si>
    <t>IS_CAP_INT_EXP</t>
  </si>
  <si>
    <t>Income (Loss) Incl. MI, GAAP</t>
  </si>
  <si>
    <t>Basic EPS Before XO Growth</t>
  </si>
  <si>
    <t>EPS_GROWTH</t>
  </si>
  <si>
    <t xml:space="preserve">  + Discontinued Operations, GAAP</t>
  </si>
  <si>
    <t>Efficiency Ratio</t>
  </si>
  <si>
    <t>EFF_RATIO</t>
  </si>
  <si>
    <t xml:space="preserve">  - (Income) Loss from Affiliates, GAAP</t>
  </si>
  <si>
    <t xml:space="preserve">    + Deferred Income Tax (Benefit), GAAP</t>
  </si>
  <si>
    <t>Research &amp; Development Expense</t>
  </si>
  <si>
    <t>IS_RD_EXPEND</t>
  </si>
  <si>
    <t xml:space="preserve">  - Minority Interest, GAAP</t>
  </si>
  <si>
    <t xml:space="preserve">  + Extraordinary &amp; Accounting Items, GAAP</t>
  </si>
  <si>
    <t>Actual Loan Losses</t>
  </si>
  <si>
    <t>IS_ACT_LOAN_LOSS_NET</t>
  </si>
  <si>
    <t>Personnel Expense</t>
  </si>
  <si>
    <t>IS_PERSONNEL_EXP</t>
  </si>
  <si>
    <t>Diluted EPS, GAAP</t>
  </si>
  <si>
    <t>Loan Production Original</t>
  </si>
  <si>
    <t>LOAN_PRODUCTION_ORIGINAL</t>
  </si>
  <si>
    <t xml:space="preserve">  - Net Extraordinary Losses (Gains), GAAP</t>
  </si>
  <si>
    <t>Export sales</t>
  </si>
  <si>
    <t>IS_EXPORT_SALES</t>
  </si>
  <si>
    <t xml:space="preserve">  - Preferred Dividends, GAAP</t>
  </si>
  <si>
    <t>Diluted EPS from Cont Ops</t>
  </si>
  <si>
    <t>Depreciation Expense</t>
  </si>
  <si>
    <t xml:space="preserve">  - Other Adjustments, GAAP</t>
  </si>
  <si>
    <t>Diluted EPS from Cont Ops, Adjusted</t>
  </si>
  <si>
    <t>Sales per Employee</t>
  </si>
  <si>
    <t>Rental Expense</t>
  </si>
  <si>
    <t>BS_CURR_RENTAL_EXPENSE</t>
  </si>
  <si>
    <t>Funds From Operations</t>
  </si>
  <si>
    <t>CF_FFO</t>
  </si>
  <si>
    <t>Reinvested Earnings</t>
  </si>
  <si>
    <t>REINVEST_EARN</t>
  </si>
  <si>
    <t>FFO Return</t>
  </si>
  <si>
    <t>FFO_RETURN</t>
  </si>
  <si>
    <t xml:space="preserve">  + XO &amp; Accounting Changes, GAAP</t>
  </si>
  <si>
    <t>FFO Per Share - Fully Diluted</t>
  </si>
  <si>
    <t>CF_FFO_PER_SH_DILUTED</t>
  </si>
  <si>
    <t>Dividend Payout Ratio</t>
  </si>
  <si>
    <t>DVD_PAYOUT_RATIO</t>
  </si>
  <si>
    <t>FFO to Diluted Shares - 1 Yr Growth</t>
  </si>
  <si>
    <t>FFO_TO_SHARE_GROWTH_DILUTED</t>
  </si>
  <si>
    <t>Dividend Yield</t>
  </si>
  <si>
    <t>DIVIDEND_YIELD</t>
  </si>
  <si>
    <t>FFO per Share Growth</t>
  </si>
  <si>
    <t>FFO_PER_SH_GROWTH</t>
  </si>
  <si>
    <t>FFO Reconciliation</t>
  </si>
  <si>
    <t>Funds Available for Distribution</t>
  </si>
  <si>
    <t>CF_FUNDS_AVAIL_FOR_DIST</t>
  </si>
  <si>
    <t>CF_FFO_NET_INCOME</t>
  </si>
  <si>
    <t>FAD per Share Diluted</t>
  </si>
  <si>
    <t>CF_FAD_PER_SH_DILUTED</t>
  </si>
  <si>
    <t xml:space="preserve">  D&amp;A of Con Real Estate</t>
  </si>
  <si>
    <t>CF_FFO_DEPR_AMORT_CONSOL_PROP</t>
  </si>
  <si>
    <t>Real Estate Tax Expense</t>
  </si>
  <si>
    <t>IS_RE_TAX_EXP</t>
  </si>
  <si>
    <t xml:space="preserve">  D&amp;A of Uncon Real Estate</t>
  </si>
  <si>
    <t>CF_FFO_DEPR_AMORT_UNCONSOL_PROP</t>
  </si>
  <si>
    <t>Maintenance Expense</t>
  </si>
  <si>
    <t>IS_MAINT_EXP_REITS</t>
  </si>
  <si>
    <t xml:space="preserve">  D&amp;A of Non-Real Estate Assets</t>
  </si>
  <si>
    <t>CF_FFO_DEPR_AMORT_NON_RE_ASSETS</t>
  </si>
  <si>
    <t>Real Estate Write-Downs</t>
  </si>
  <si>
    <t xml:space="preserve">  D&amp;A from Disc Ops</t>
  </si>
  <si>
    <t>CF_FFO_DISC_OPS_DEPR_AMORT</t>
  </si>
  <si>
    <t>Number of Properties Owned</t>
  </si>
  <si>
    <t>IS_NUMBER_OF_PROPERTIES</t>
  </si>
  <si>
    <t>EBITA</t>
  </si>
  <si>
    <t xml:space="preserve">  Impairment of Assets</t>
  </si>
  <si>
    <t>CF_FFO_IOA</t>
  </si>
  <si>
    <t>Gross Leaseable Area (Sq Ft)</t>
  </si>
  <si>
    <t>IS_SQUARE_GLA</t>
  </si>
  <si>
    <t xml:space="preserve">  Impairment from Affiliates</t>
  </si>
  <si>
    <t>CF_FFO_IOA_AFFILIATES</t>
  </si>
  <si>
    <t xml:space="preserve">  Income from Uncon JVs</t>
  </si>
  <si>
    <t>CF_FFO_EQY_INCOME_FROM_UNCONS_JV</t>
  </si>
  <si>
    <t xml:space="preserve">  Disposal of Con Assets</t>
  </si>
  <si>
    <t>CF_FFO_GAIN_SALE_OF_ASSET_CONS</t>
  </si>
  <si>
    <t xml:space="preserve">  Disposal of Uncon Assets</t>
  </si>
  <si>
    <t>CF_FFO_GAIN_SALE_OF_ASSET_UNCONS</t>
  </si>
  <si>
    <t xml:space="preserve">  Disposal of Assets from Disc Ops</t>
  </si>
  <si>
    <t>CF_FFO_DISC_OPS_GAIN_SALE_ASSETS</t>
  </si>
  <si>
    <t xml:space="preserve">  Abnormal Losses/(Gains)</t>
  </si>
  <si>
    <t>CF_FFO_ABNORMAL_UNUSUAL_ITEMS</t>
  </si>
  <si>
    <t xml:space="preserve">  Income Taxes</t>
  </si>
  <si>
    <t>CF_FFO_INCOME_TAXES</t>
  </si>
  <si>
    <t xml:space="preserve">  Income Taxes from Sale of Assets</t>
  </si>
  <si>
    <t>CF_FFO_INCOME_TAXES_SALE_ASSETS</t>
  </si>
  <si>
    <t xml:space="preserve">  Net Income to Partners</t>
  </si>
  <si>
    <t>CF_FFO_NI_ATTRIB_TO_PARTNERSHIPS</t>
  </si>
  <si>
    <t xml:space="preserve">  Deficit/Distributions to Partners</t>
  </si>
  <si>
    <t>CF_FFO_DEFICIT_DIST_TO_PARTNERS</t>
  </si>
  <si>
    <t xml:space="preserve">  Preferred Dividends</t>
  </si>
  <si>
    <t>CF_FFO_PREFERRED_DIVIDENDS</t>
  </si>
  <si>
    <t xml:space="preserve">  Minority Interest</t>
  </si>
  <si>
    <t>CF_FFO_NON_CONTROL_MIN_INT</t>
  </si>
  <si>
    <t xml:space="preserve">  Other FFO Adjustments</t>
  </si>
  <si>
    <t>CF_FFO_OTHER_ADJUSTMENTS_FOR_FFO</t>
  </si>
  <si>
    <t>Funds from Operations</t>
  </si>
  <si>
    <t xml:space="preserve">  Other Abnormal Gains/(Losses)</t>
  </si>
  <si>
    <t>AFFO_ONE_TIME_ITEMS</t>
  </si>
  <si>
    <t>Adjusted Funds from Operations</t>
  </si>
  <si>
    <t>ADJUSTED_FUNDS_FROM_OPERATIONS</t>
  </si>
  <si>
    <t xml:space="preserve">  Straight-Line Rent</t>
  </si>
  <si>
    <t>FAD_STRAIGHT_LINE_RENT</t>
  </si>
  <si>
    <t xml:space="preserve">  Stock-Based Compensation</t>
  </si>
  <si>
    <t>IS_FAD_SBC</t>
  </si>
  <si>
    <t xml:space="preserve">  Amortization of Financing Costs</t>
  </si>
  <si>
    <t>IS_FAD_AMORT_FINANCING_COSTS</t>
  </si>
  <si>
    <t xml:space="preserve">  Recurring Capital Expenditure</t>
  </si>
  <si>
    <t>FAD_RECURRING_CPTL_EXPND_MAINT</t>
  </si>
  <si>
    <t xml:space="preserve">  Accounting Adjustments</t>
  </si>
  <si>
    <t>FAD_ACCOUNTING_ADJUSTMENTS</t>
  </si>
  <si>
    <t xml:space="preserve">  Tenant Improv &amp; Leasing Com</t>
  </si>
  <si>
    <t>FFO_LEASE_TERMINATION_FEES</t>
  </si>
  <si>
    <t>Supplemental Disclosure</t>
  </si>
  <si>
    <t xml:space="preserve">  Other Adjustments</t>
  </si>
  <si>
    <t>FAD_OTHER_ADJUSTMENTS</t>
  </si>
  <si>
    <t>Funds Available For Distribution</t>
  </si>
  <si>
    <t>FUNDS_AVAILABLE_FOR_DISTRIBUTION</t>
  </si>
  <si>
    <t>AFFO Per Diluted Share</t>
  </si>
  <si>
    <t>AVAILABLE_FUNDS_FROM_OP_PER_SH</t>
  </si>
  <si>
    <t>FAD Per Diluted Share</t>
  </si>
  <si>
    <t>FUNDS_AVAILABLE_FOR_DIST_PER_SH</t>
  </si>
  <si>
    <t>Dividend Per Share</t>
  </si>
  <si>
    <t>IS_DIV_PER_SHR</t>
  </si>
  <si>
    <t>AFFO Payout Ratio</t>
  </si>
  <si>
    <t>ADJUSTED_FFO_PAYOUT_RATIO</t>
  </si>
  <si>
    <t>FAD Payout Ratio</t>
  </si>
  <si>
    <t>FUNDS_AVAIL_DIST_PAYOUT_RATIO</t>
  </si>
  <si>
    <t>Dividends/FFO</t>
  </si>
  <si>
    <t>FFO_PAYOUT_RATIO</t>
  </si>
  <si>
    <t>Net real (G)L RE</t>
  </si>
  <si>
    <t>Industrial- Enhanced</t>
  </si>
  <si>
    <t>Bank- Enhanced</t>
  </si>
  <si>
    <t>Financial- Enhanced</t>
  </si>
  <si>
    <t>Total Assets</t>
  </si>
  <si>
    <t>Assets</t>
  </si>
  <si>
    <t xml:space="preserve">  + Cash, Cash Equivalents &amp; STI</t>
  </si>
  <si>
    <t>C&amp;CE_AND_STI_DETAILED</t>
  </si>
  <si>
    <t xml:space="preserve">  + Cash &amp; Near Cash Items</t>
  </si>
  <si>
    <t>BS_CASH_NEAR_CASH_ITEM</t>
  </si>
  <si>
    <t xml:space="preserve">  + Cash &amp; Cash Equivalents</t>
  </si>
  <si>
    <t xml:space="preserve">  + Total Investments</t>
  </si>
  <si>
    <t>BS_LT_INVEST</t>
  </si>
  <si>
    <t xml:space="preserve">  + Net Plant in Service</t>
  </si>
  <si>
    <t>BS_NET_PLANT_IN_SERV</t>
  </si>
  <si>
    <t xml:space="preserve">  + Real Estate Held for Sale</t>
  </si>
  <si>
    <t>REAL_ESTATE_PPTYS_HLD_SALE_REIT</t>
  </si>
  <si>
    <t xml:space="preserve">    + Cash &amp; Cash Equivalents</t>
  </si>
  <si>
    <t xml:space="preserve">  + Short-Term Investments</t>
  </si>
  <si>
    <t>BS_MKT_SEC_OTHER_ST_INVEST</t>
  </si>
  <si>
    <t xml:space="preserve">  + Interbank assets</t>
  </si>
  <si>
    <t>BS_INTERBANK_ASSET</t>
  </si>
  <si>
    <t xml:space="preserve">  + Interbanking Assets</t>
  </si>
  <si>
    <t>INTERBANKING_ASSETS</t>
  </si>
  <si>
    <t xml:space="preserve">  + Interbank Assets</t>
  </si>
  <si>
    <t xml:space="preserve">    + Fixed Income-Trading/AFS &amp; ST Inv</t>
  </si>
  <si>
    <t xml:space="preserve">    + Gross Utility Plant in Service</t>
  </si>
  <si>
    <t>BS_GROSS_UTIL_PLANT_IN_SERV</t>
  </si>
  <si>
    <t xml:space="preserve">  + Real Estate Equity Interests</t>
  </si>
  <si>
    <t>BS_INVEST_IN_ASSOC_CO</t>
  </si>
  <si>
    <t xml:space="preserve">    + ST Investments</t>
  </si>
  <si>
    <t xml:space="preserve">  + Accounts &amp; Notes Receivable</t>
  </si>
  <si>
    <t>BS_ACCT_NOTE_RCV</t>
  </si>
  <si>
    <t xml:space="preserve">    + Fed Funds Sold &amp; Repos</t>
  </si>
  <si>
    <t>BS_FED_FDS_SLD_&amp;_SEC_PR_U_RES_AG</t>
  </si>
  <si>
    <t xml:space="preserve">    + Loans &amp; Mortgages</t>
  </si>
  <si>
    <t>BS_LOAN_MTG</t>
  </si>
  <si>
    <t xml:space="preserve">    - Accum Depreciation for Plant Asset</t>
  </si>
  <si>
    <t>BS_ACCUM_DEPR_FOR_PLANT_ASSET</t>
  </si>
  <si>
    <t xml:space="preserve">  + Net Real Estate Property</t>
  </si>
  <si>
    <t>BS_NET_FIX_ASSET</t>
  </si>
  <si>
    <t xml:space="preserve">  + Accounts &amp; Notes Receiv</t>
  </si>
  <si>
    <t xml:space="preserve">  + Inventories</t>
  </si>
  <si>
    <t>BS_INVENTORIES</t>
  </si>
  <si>
    <t xml:space="preserve">    + Other Interbank Assets</t>
  </si>
  <si>
    <t>BS_OTHER_INTERBANK_ASSETS</t>
  </si>
  <si>
    <t xml:space="preserve">  + Net Loans</t>
  </si>
  <si>
    <t xml:space="preserve">  + Long-Term Investments</t>
  </si>
  <si>
    <t xml:space="preserve">    + Fixed Income Securities-HTM</t>
  </si>
  <si>
    <t>BS_FIX_INCOME_SEC</t>
  </si>
  <si>
    <t xml:space="preserve">  + Plant Construction in Progress</t>
  </si>
  <si>
    <t>BS_PLANT_CONST_IN_PROG</t>
  </si>
  <si>
    <t xml:space="preserve">    + Gross Real Estate Property</t>
  </si>
  <si>
    <t>BS_GROSS_FIX_ASSET</t>
  </si>
  <si>
    <t xml:space="preserve">    + Accounts Receivable, Net</t>
  </si>
  <si>
    <t>BS_ACCTS_REC_EXCL_NOTES_REC</t>
  </si>
  <si>
    <t xml:space="preserve">  + Other Current Assets</t>
  </si>
  <si>
    <t>BS_OTHER_CUR_ASSET</t>
  </si>
  <si>
    <t xml:space="preserve">  + ST And LT Investments</t>
  </si>
  <si>
    <t>ST_AND_LT_INVEST</t>
  </si>
  <si>
    <t xml:space="preserve">    + Total Loans</t>
  </si>
  <si>
    <t>BS_TOT_LOAN</t>
  </si>
  <si>
    <t xml:space="preserve">  + Total investment assets</t>
  </si>
  <si>
    <t xml:space="preserve">    + Equity Securities</t>
  </si>
  <si>
    <t>BS_EQY_SEC</t>
  </si>
  <si>
    <t xml:space="preserve">  + Net Nuclear Fuel</t>
  </si>
  <si>
    <t>BS_NET_NUCLR_FUEL</t>
  </si>
  <si>
    <t xml:space="preserve">    - Accumulated Depreciation</t>
  </si>
  <si>
    <t>BS_ACCUM_DEPR</t>
  </si>
  <si>
    <t xml:space="preserve">    + Notes Receivable, Net</t>
  </si>
  <si>
    <t>NOTES_RECEIVABLE</t>
  </si>
  <si>
    <t>Total Current Assets</t>
  </si>
  <si>
    <t>BS_CUR_ASSET_REPORT</t>
  </si>
  <si>
    <t xml:space="preserve">    + Trading Securities</t>
  </si>
  <si>
    <t>BS_TRADING_SECURITIES</t>
  </si>
  <si>
    <t xml:space="preserve">    - Reserve for Losses on Loans</t>
  </si>
  <si>
    <t>BS_RSRV_LOAN_LOSS</t>
  </si>
  <si>
    <t xml:space="preserve">    + Real Estate Investments</t>
  </si>
  <si>
    <t>BS_RE_INVEST</t>
  </si>
  <si>
    <t>Total Utility Plant</t>
  </si>
  <si>
    <t>BS_TOT_UTIL_PLANT</t>
  </si>
  <si>
    <t xml:space="preserve">  + Net Mortgages &amp; Notes</t>
  </si>
  <si>
    <t>NET_MORTGAGES_NOTES</t>
  </si>
  <si>
    <t xml:space="preserve">  + Unbilled Revenues</t>
  </si>
  <si>
    <t>BS_UNBILLED_REVENUES</t>
  </si>
  <si>
    <t xml:space="preserve">  + LT Investments &amp; LT Receivables</t>
  </si>
  <si>
    <t xml:space="preserve">    + Investment Sec Avail for Sale</t>
  </si>
  <si>
    <t>BS_INVEST_SECS_AVAIL_FOR_SALE</t>
  </si>
  <si>
    <t xml:space="preserve">    + Other Long-Term Investments</t>
  </si>
  <si>
    <t>BS_LT_INVEST_OTHER</t>
  </si>
  <si>
    <t xml:space="preserve">    + Other Investments</t>
  </si>
  <si>
    <t xml:space="preserve">    + Mortgage Loan (REIT)</t>
  </si>
  <si>
    <t>MORTGAGE_LOAN_REIT</t>
  </si>
  <si>
    <t xml:space="preserve">  + Net Fixed Assets</t>
  </si>
  <si>
    <t xml:space="preserve">    + Investment Sec Held to Mat</t>
  </si>
  <si>
    <t>BS_INVEST_SECS_HELD_TO_MATURITY</t>
  </si>
  <si>
    <t xml:space="preserve">  + Marketable Securities</t>
  </si>
  <si>
    <t xml:space="preserve">    + Notes Receivable</t>
  </si>
  <si>
    <t xml:space="preserve">    + Raw Materials</t>
  </si>
  <si>
    <t>INVTRY_RAW_MATERIALS</t>
  </si>
  <si>
    <t xml:space="preserve">    + Gross Fixed Assets</t>
  </si>
  <si>
    <t xml:space="preserve">  + Other Assets</t>
  </si>
  <si>
    <t>BS_OTHER_ASSETS_DEF_CHRG_OTHER</t>
  </si>
  <si>
    <t xml:space="preserve">    + Real Estate Invest</t>
  </si>
  <si>
    <t xml:space="preserve">  + Restricted Bond Proceeds</t>
  </si>
  <si>
    <t>BS_RESTRICT_BOND_PROCEED</t>
  </si>
  <si>
    <t xml:space="preserve">    - Less Allowance</t>
  </si>
  <si>
    <t>BS_LESS_ALLOW</t>
  </si>
  <si>
    <t xml:space="preserve">    + Work In Process</t>
  </si>
  <si>
    <t>INVTRY_IN_PROGRESS</t>
  </si>
  <si>
    <t>BS_OTHER_INVESTMENTS</t>
  </si>
  <si>
    <t xml:space="preserve">  + Customers' Acceptance Liability</t>
  </si>
  <si>
    <t>BS_CUST_ACCPT_LIAB_CUSTDY_SEC</t>
  </si>
  <si>
    <t>BS_TOT_ASSET</t>
  </si>
  <si>
    <t xml:space="preserve">  + Net Accounts Receivable</t>
  </si>
  <si>
    <t xml:space="preserve">    + Mortgage Backed Invt</t>
  </si>
  <si>
    <t>BS_TOT_MTG_BACK_INVEST_CMO</t>
  </si>
  <si>
    <t xml:space="preserve">    + Finished Goods</t>
  </si>
  <si>
    <t>INVTRY_FINISHED_GOODS</t>
  </si>
  <si>
    <t xml:space="preserve">  + Other Long-Term Assets</t>
  </si>
  <si>
    <t xml:space="preserve">  + Net Receivables</t>
  </si>
  <si>
    <t xml:space="preserve">  + Deferred Policy Acquisition Costs</t>
  </si>
  <si>
    <t xml:space="preserve">  + Supplies And Fuel</t>
  </si>
  <si>
    <t>Total Real Estate Investments</t>
  </si>
  <si>
    <t xml:space="preserve">    + Other Inventory</t>
  </si>
  <si>
    <t>BS_OTHER_INV</t>
  </si>
  <si>
    <t>Total Long-Term Assets</t>
  </si>
  <si>
    <t>BS_TOT_NON_CUR_ASSET</t>
  </si>
  <si>
    <t xml:space="preserve">  + Total Commercial Loans</t>
  </si>
  <si>
    <t>BS_COMM_LOAN</t>
  </si>
  <si>
    <t>Liabilities &amp; Shareholders' Equity</t>
  </si>
  <si>
    <t xml:space="preserve">  + Prepayments</t>
  </si>
  <si>
    <t>BS_PREPAY</t>
  </si>
  <si>
    <t xml:space="preserve">  + Other ST Assets</t>
  </si>
  <si>
    <t>OTHER_CURRENT_ASSETS_DETAILED</t>
  </si>
  <si>
    <t xml:space="preserve">    + Commercial RE Loans</t>
  </si>
  <si>
    <t>BS_COMMERCIAL_REAL_ESTATE_LOANS</t>
  </si>
  <si>
    <t xml:space="preserve">  + Customer Deposits</t>
  </si>
  <si>
    <t>BS_CUSTOMER_DEPOSITS</t>
  </si>
  <si>
    <t xml:space="preserve">  + Accounts Receivable</t>
  </si>
  <si>
    <t>ACCOUNTS_RECEIVABLE_REIT</t>
  </si>
  <si>
    <t xml:space="preserve">    + Prepaid Expenses</t>
  </si>
  <si>
    <t xml:space="preserve">    + Other Commercial Loans</t>
  </si>
  <si>
    <t>BS_OTHER_COMMERCIAL_LOANS</t>
  </si>
  <si>
    <t xml:space="preserve">    + Demand Deposits</t>
  </si>
  <si>
    <t>BS_DEMAND_DPST</t>
  </si>
  <si>
    <t xml:space="preserve">  + Total Debt</t>
  </si>
  <si>
    <t>SHORT_AND_LONG_TERM_DEBT</t>
  </si>
  <si>
    <t xml:space="preserve">  + Other Investments</t>
  </si>
  <si>
    <t>OTHER_INVESTMENTS_REIT</t>
  </si>
  <si>
    <t xml:space="preserve">    + Derivative &amp; Hedging Assets</t>
  </si>
  <si>
    <t>BS_DERIV_&amp;_HEDGING_ASSETS_ST</t>
  </si>
  <si>
    <t xml:space="preserve">  + Total Consumer Loans</t>
  </si>
  <si>
    <t>BS_CONS_LOAN</t>
  </si>
  <si>
    <t xml:space="preserve">    + Interest Bearing Deposits</t>
  </si>
  <si>
    <t>INTEREST_BEARING_DEPOSITS_RATIO</t>
  </si>
  <si>
    <t xml:space="preserve">    + ST Borrowings &amp; Repos</t>
  </si>
  <si>
    <t>ST_BORROW_&amp;_SECS_SOLD_UND_REPO</t>
  </si>
  <si>
    <t xml:space="preserve">  + Decommissioning Funds</t>
  </si>
  <si>
    <t>BS_DECOMM_FUND</t>
  </si>
  <si>
    <t xml:space="preserve">    + Assets Held-for-Sale</t>
  </si>
  <si>
    <t>BS_ASSETS_HELD_FOR_SALE_ST</t>
  </si>
  <si>
    <t xml:space="preserve">  + Accounts Payable</t>
  </si>
  <si>
    <t>BS_ACCT_PAYABLE</t>
  </si>
  <si>
    <t xml:space="preserve">    + Credit Card Loans</t>
  </si>
  <si>
    <t>BS_CREDIT_CARD_LOANS</t>
  </si>
  <si>
    <t xml:space="preserve">    + Saving Deposits</t>
  </si>
  <si>
    <t>BS_SVNG_DPST</t>
  </si>
  <si>
    <t xml:space="preserve">    + Long-Term Borrowings</t>
  </si>
  <si>
    <t>BS_LT_BORROW</t>
  </si>
  <si>
    <t xml:space="preserve">    + Reserve for Outstanding Claim &amp; Loss</t>
  </si>
  <si>
    <t>BS_RSRV_FOR_OUT_CLAIM_LOSS</t>
  </si>
  <si>
    <t xml:space="preserve">  + Restricted Assets</t>
  </si>
  <si>
    <t>RESTRICTED_ASSETS</t>
  </si>
  <si>
    <t xml:space="preserve">    + Deferred Tax Assets</t>
  </si>
  <si>
    <t>BS_DEFERRED_TAX_ASSETS_ST</t>
  </si>
  <si>
    <t xml:space="preserve">  + Short-Term Borrowings</t>
  </si>
  <si>
    <t>BS_ST_BORROW</t>
  </si>
  <si>
    <t xml:space="preserve">    + Home Equity Loans</t>
  </si>
  <si>
    <t>BS_HOME_EQUITY_LOANS</t>
  </si>
  <si>
    <t xml:space="preserve">    + Time Deposits</t>
  </si>
  <si>
    <t>BS_TIME_DPST</t>
  </si>
  <si>
    <t xml:space="preserve">  + Other Short-Term Liabilities</t>
  </si>
  <si>
    <t>BS_OTHER_ST_LIAB</t>
  </si>
  <si>
    <t xml:space="preserve">    + Premium Reserve (Unearned)</t>
  </si>
  <si>
    <t>BS_PREM_RSRV</t>
  </si>
  <si>
    <t xml:space="preserve">  + Investments in Associated Co.</t>
  </si>
  <si>
    <t xml:space="preserve">    + Income Taxes Receivable</t>
  </si>
  <si>
    <t>BS_INCOME_TAX_RECEIVABLE_ST</t>
  </si>
  <si>
    <t xml:space="preserve">    + 1-4 Family Residential Loans</t>
  </si>
  <si>
    <t>BS_1-4_FAMILY_RESIDENTIAL_LOANS</t>
  </si>
  <si>
    <t xml:space="preserve">    + Other Deposits</t>
  </si>
  <si>
    <t>BS_OTHER_DPST</t>
  </si>
  <si>
    <t xml:space="preserve">  + Other Long-Term Liabilities</t>
  </si>
  <si>
    <t>BS_OTHER_LT_LIABILITIES</t>
  </si>
  <si>
    <t xml:space="preserve">    + Life Policy Benefits</t>
  </si>
  <si>
    <t>BS_LIFE_PLCY_BNFT</t>
  </si>
  <si>
    <t xml:space="preserve">  + Other Property &amp; Equipment</t>
  </si>
  <si>
    <t>BS_TOT_OTHER_PRPTY_AND_EQUIP</t>
  </si>
  <si>
    <t>BS_ASSETS_OF_DISCONTINUED_OPS_ST</t>
  </si>
  <si>
    <t>Total Current Liabilities</t>
  </si>
  <si>
    <t>BS_CUR_LIAB</t>
  </si>
  <si>
    <t xml:space="preserve">    + Auto Loans</t>
  </si>
  <si>
    <t>AUTO_LOANS</t>
  </si>
  <si>
    <t>Total Liabilities</t>
  </si>
  <si>
    <t>BS_TOT_LIAB2</t>
  </si>
  <si>
    <t xml:space="preserve">    + Other Insurance Reserves</t>
  </si>
  <si>
    <t>BS_OTHER_OPER_RSRV</t>
  </si>
  <si>
    <t xml:space="preserve">  + Deferred Charges &amp; Others</t>
  </si>
  <si>
    <t xml:space="preserve">    + Misc ST Assets</t>
  </si>
  <si>
    <t>BS_OTHER_CUR_ASSET_LESS_PREPAY</t>
  </si>
  <si>
    <t xml:space="preserve">  + Long-Term Borrowings</t>
  </si>
  <si>
    <t xml:space="preserve">    + Student Loans</t>
  </si>
  <si>
    <t>STUDENT_LOANS</t>
  </si>
  <si>
    <t xml:space="preserve">  + ST Borrowings &amp; Repos</t>
  </si>
  <si>
    <t xml:space="preserve">  + Total Preferred Equity</t>
  </si>
  <si>
    <t>BS_PFD_EQY</t>
  </si>
  <si>
    <t xml:space="preserve">  + Total Insurance Reserves</t>
  </si>
  <si>
    <t>BS_TOT_INSUR_RSRV</t>
  </si>
  <si>
    <t>Total Long Term Assets</t>
  </si>
  <si>
    <t>OTHER_ASSETS_AND_LT_INVESTMENTS</t>
  </si>
  <si>
    <t>ACCOUNTS_PAYABLE_AND_ACCRUALS</t>
  </si>
  <si>
    <t xml:space="preserve">    + Other Consumer Loans</t>
  </si>
  <si>
    <t>BS_OTHER_CONSUMER_LOANS</t>
  </si>
  <si>
    <t>ST_LIAB_AND_CUST_ACC</t>
  </si>
  <si>
    <t xml:space="preserve">  + Minority Interest</t>
  </si>
  <si>
    <t>MINORITY_NONCONTROLLING_INTEREST</t>
  </si>
  <si>
    <t xml:space="preserve">  + ST Liabilities &amp; Deposits</t>
  </si>
  <si>
    <t>ST_LIAB_AND_DPST</t>
  </si>
  <si>
    <t xml:space="preserve">  + Property, Plant &amp; Equip, Net</t>
  </si>
  <si>
    <t>Total Long-Term Liabilities</t>
  </si>
  <si>
    <t>NON_CUR_LIAB</t>
  </si>
  <si>
    <t xml:space="preserve">  + Other Loans</t>
  </si>
  <si>
    <t>BS_OTHER_LOAN</t>
  </si>
  <si>
    <t xml:space="preserve">  + Share Capital &amp; APIC</t>
  </si>
  <si>
    <t>BS_SH_CAP_AND_APIC</t>
  </si>
  <si>
    <t xml:space="preserve">  + Secured &amp; Unsecured Debt</t>
  </si>
  <si>
    <t xml:space="preserve">    + Property, Plant &amp; Equip</t>
  </si>
  <si>
    <t xml:space="preserve">  + Total Loans</t>
  </si>
  <si>
    <t xml:space="preserve">  + Retained Earnings &amp; Other Equity</t>
  </si>
  <si>
    <t>BS_RETAIN_EARN</t>
  </si>
  <si>
    <t xml:space="preserve">    + Unsecured Debt</t>
  </si>
  <si>
    <t>BS_NOTES_AND_UNSECURED_DEBT</t>
  </si>
  <si>
    <t xml:space="preserve">    - Reserve for Loan Losses</t>
  </si>
  <si>
    <t>Total Equity</t>
  </si>
  <si>
    <t>TOTAL_EQUITY</t>
  </si>
  <si>
    <t xml:space="preserve">  + ST Portion of LT Debts</t>
  </si>
  <si>
    <t>BS_ST_PORTION_OF_LT_DEBT</t>
  </si>
  <si>
    <t xml:space="preserve">    + Secured Debt</t>
  </si>
  <si>
    <t>BS_MORTGAGE_&amp;_OTHER_SECURED_DEBT</t>
  </si>
  <si>
    <t xml:space="preserve">  + LT Investments &amp; Receivables</t>
  </si>
  <si>
    <t>Total Liabilities &amp; Equity</t>
  </si>
  <si>
    <t>TOT_LIAB_AND_EQY</t>
  </si>
  <si>
    <t xml:space="preserve">  + Funds for Future Appropriations</t>
  </si>
  <si>
    <t>BS_FUND_FOR_FUT_APPROP</t>
  </si>
  <si>
    <t xml:space="preserve">  + Short Term Debt</t>
  </si>
  <si>
    <t>BS_ST_DEBT</t>
  </si>
  <si>
    <t xml:space="preserve">    + LT Investments</t>
  </si>
  <si>
    <t>BS_LONG_TERM_INVESTMENTS</t>
  </si>
  <si>
    <t xml:space="preserve">    + LT Marketable Securities</t>
  </si>
  <si>
    <t>BS_LT_MARKETABLE_SECURITIES</t>
  </si>
  <si>
    <t xml:space="preserve">  + Accruals</t>
  </si>
  <si>
    <t>BS_ACCRUAL</t>
  </si>
  <si>
    <t xml:space="preserve">    + LT Receivables</t>
  </si>
  <si>
    <t>BS_LT_RECEIVABLES</t>
  </si>
  <si>
    <t xml:space="preserve">    + Operating Lease Assets</t>
  </si>
  <si>
    <t>BS_OPERATING_LEASE_ASSETS</t>
  </si>
  <si>
    <t xml:space="preserve">  + Other Current Liabilities</t>
  </si>
  <si>
    <t>BS_OTHER_CUR_LIAB</t>
  </si>
  <si>
    <t xml:space="preserve">  + Other LT Assets</t>
  </si>
  <si>
    <t xml:space="preserve">  + Total Intangible Assets</t>
  </si>
  <si>
    <t>BS_DISCLOSED_INTANGIBLES</t>
  </si>
  <si>
    <t>Publication Date</t>
  </si>
  <si>
    <t>FUNDAMENTAL_PUBLIC_DATE</t>
  </si>
  <si>
    <t xml:space="preserve">  + Policyholders' Equity</t>
  </si>
  <si>
    <t>BS_PLCY_HOLD_EQY</t>
  </si>
  <si>
    <t xml:space="preserve">    + Total Intangible Assets</t>
  </si>
  <si>
    <t xml:space="preserve">    + Goodwill</t>
  </si>
  <si>
    <t>BS_GOODWILL</t>
  </si>
  <si>
    <t>Shares Outstanding</t>
  </si>
  <si>
    <t>BS_SH_OUT</t>
  </si>
  <si>
    <t xml:space="preserve">  + Accum Deferred Income Taxes</t>
  </si>
  <si>
    <t>BS_ACCUM_DEF_INC_TAXES</t>
  </si>
  <si>
    <t xml:space="preserve">    + Other Intangible Assets</t>
  </si>
  <si>
    <t>OTHER_INTANGIBLE_ASSETS_DETAILED</t>
  </si>
  <si>
    <t>BS_OTHER_INTANGIBLE_ASSETS</t>
  </si>
  <si>
    <t>Number of Treasury Shares</t>
  </si>
  <si>
    <t>BS_NUM_OF_TSY_SH</t>
  </si>
  <si>
    <t xml:space="preserve">  + Accumulated Deferred ITC</t>
  </si>
  <si>
    <t>BS_ACCUM_DEF_ITC</t>
  </si>
  <si>
    <t xml:space="preserve">  + Investments in Associates</t>
  </si>
  <si>
    <t>Amount of Treasury Shares</t>
  </si>
  <si>
    <t>BS_AMT_OF_TSY_STOCK</t>
  </si>
  <si>
    <t>BS_TOT_LIAB_EQY</t>
  </si>
  <si>
    <t xml:space="preserve">    + Prepaid Expense</t>
  </si>
  <si>
    <t>BS_PREPAID_EXPENSE_LT</t>
  </si>
  <si>
    <t xml:space="preserve">  + Deferred Tax Assets</t>
  </si>
  <si>
    <t>BS_TOTAL_DEF_TAX_LIABILITIES</t>
  </si>
  <si>
    <t>Pension Obligations</t>
  </si>
  <si>
    <t>BS_PENSION_RSRV</t>
  </si>
  <si>
    <t xml:space="preserve">  + Other Liabilities</t>
  </si>
  <si>
    <t>BS_OTHER_LIAB</t>
  </si>
  <si>
    <t>BS_DEFERRED_TAX_ASSETS_LT</t>
  </si>
  <si>
    <t xml:space="preserve">  + Derivatives &amp; Hedging</t>
  </si>
  <si>
    <t>BS_TOTAL_DERIVATIVE_ASSETS</t>
  </si>
  <si>
    <t>Operating Leases</t>
  </si>
  <si>
    <t>BS_FUTURE_MIN_OPER_LEASE_OBLIG</t>
  </si>
  <si>
    <t>BS_DERIV_&amp;_HEDGING_ASSETS_LT</t>
  </si>
  <si>
    <t>BS_ASSETS_OF_DISCONTINUED_OPS_LT</t>
  </si>
  <si>
    <t>Capital Leases - Short Term</t>
  </si>
  <si>
    <t>ST_CAPITAL_LEASE_OBLIGATIONS</t>
  </si>
  <si>
    <t xml:space="preserve">  + Common Stocks</t>
  </si>
  <si>
    <t>BS_COMMON_STOCK</t>
  </si>
  <si>
    <t xml:space="preserve">    + Prepaid Pension Costs</t>
  </si>
  <si>
    <t>BS_PREPAID_PENSION_COSTS_LT</t>
  </si>
  <si>
    <t xml:space="preserve">  + Customer Acceptances &amp; Liab</t>
  </si>
  <si>
    <t>Capital Leases - Long Term</t>
  </si>
  <si>
    <t>LT_CAPITAL_LEASE_OBLIGATIONS</t>
  </si>
  <si>
    <t xml:space="preserve">  + Additional Paid in Capital</t>
  </si>
  <si>
    <t>BS_ADD_PAID_IN_CAP</t>
  </si>
  <si>
    <t>OTHER_NONCURRENT_ASSETS_DETAILED</t>
  </si>
  <si>
    <t>Capital Leases - Total</t>
  </si>
  <si>
    <t>BS_TOTAL_CAPITAL_LEASES</t>
  </si>
  <si>
    <t xml:space="preserve">    + Investments in Affiliates</t>
  </si>
  <si>
    <t>% Foreign Ownership</t>
  </si>
  <si>
    <t>BS_PERCENT_OF_FOREIGN_OWNERSHIP</t>
  </si>
  <si>
    <t xml:space="preserve">    + Misc LT Assets</t>
  </si>
  <si>
    <t>Number Of Shareholders</t>
  </si>
  <si>
    <t>BS_NUM_OF_SHAREHOLDERS</t>
  </si>
  <si>
    <t>Total Noncurrent Assets</t>
  </si>
  <si>
    <t>Options Granted During Period</t>
  </si>
  <si>
    <t>BS_OPTIONS_GRANTED</t>
  </si>
  <si>
    <t>Shareholders Equity</t>
  </si>
  <si>
    <t xml:space="preserve">  + Demand Deposits</t>
  </si>
  <si>
    <t>Options Outstanding at Period End</t>
  </si>
  <si>
    <t>BS_OPTIONS_OUTSTANDING</t>
  </si>
  <si>
    <t>Total Capitalization &amp; Liabilities</t>
  </si>
  <si>
    <t>BS_TOT_CAP_AND_LIAB</t>
  </si>
  <si>
    <t xml:space="preserve">  + Interest Bearing Deposits</t>
  </si>
  <si>
    <t>Book Value per Share</t>
  </si>
  <si>
    <t>BOOK_VAL_PER_SH</t>
  </si>
  <si>
    <t>Disclosed Intangibles</t>
  </si>
  <si>
    <t xml:space="preserve">  + Payables &amp; Accruals</t>
  </si>
  <si>
    <t>ACCT_PAYABLE_&amp;_ACCRUALS_DETAILED</t>
  </si>
  <si>
    <t>Assets Under Management</t>
  </si>
  <si>
    <t>BS_ASSETS_UNDER_MGMT</t>
  </si>
  <si>
    <t xml:space="preserve">    + Accounts Payable</t>
  </si>
  <si>
    <t xml:space="preserve">  + Other Deposits</t>
  </si>
  <si>
    <t>Customer Assets</t>
  </si>
  <si>
    <t>CUST_ASSTS</t>
  </si>
  <si>
    <t>Percent of Foreign Ownership</t>
  </si>
  <si>
    <t xml:space="preserve">    + Accrued Taxes</t>
  </si>
  <si>
    <t>BS_TAXES_PAYABLE</t>
  </si>
  <si>
    <t>Net Debt</t>
  </si>
  <si>
    <t>NET_DEBT</t>
  </si>
  <si>
    <t xml:space="preserve">  + Total Deposits</t>
  </si>
  <si>
    <t>Non-Performing Assets</t>
  </si>
  <si>
    <t>BS_NON_PERFORM_ASSET</t>
  </si>
  <si>
    <t>Number of Shareholders</t>
  </si>
  <si>
    <t xml:space="preserve">    + Interest &amp; Dividends Payable</t>
  </si>
  <si>
    <t>BS_INTEREST_&amp;_DIVIDENDS_PAYABLE</t>
  </si>
  <si>
    <t>Net Debt to Equity</t>
  </si>
  <si>
    <t>NET_DEBT_TO_SHRHLDR_EQTY</t>
  </si>
  <si>
    <t>Earning Assets</t>
  </si>
  <si>
    <t>EARN_ASSET</t>
  </si>
  <si>
    <t>Variable Rate Debt</t>
  </si>
  <si>
    <t>BS_VAR_RT_DEBT</t>
  </si>
  <si>
    <t xml:space="preserve">    + Other Payables &amp; Accruals</t>
  </si>
  <si>
    <t>Tangible Common Equity Ratio</t>
  </si>
  <si>
    <t>TCE_RATIO</t>
  </si>
  <si>
    <t xml:space="preserve">    + Secs Sold Under Repo</t>
  </si>
  <si>
    <t>BS_SEC_SOLD_REPO_AGRMNT</t>
  </si>
  <si>
    <t>Tier 1 Risk-Based Capital Ratio</t>
  </si>
  <si>
    <t>BS_TIER1_CAP_RATIO</t>
  </si>
  <si>
    <t>Return on Assets</t>
  </si>
  <si>
    <t>RETURN_ON_ASSET</t>
  </si>
  <si>
    <t>Fixed Rate Debt</t>
  </si>
  <si>
    <t>BS_FIX_RT_DEBT</t>
  </si>
  <si>
    <t xml:space="preserve">  + ST Debt</t>
  </si>
  <si>
    <t>Current Ratio</t>
  </si>
  <si>
    <t>CUR_RATIO</t>
  </si>
  <si>
    <t xml:space="preserve">    + Trading Account Liabilities</t>
  </si>
  <si>
    <t>BS_TRADING_ACCOUNT_LIABILITIES</t>
  </si>
  <si>
    <t>Leverage Ratio</t>
  </si>
  <si>
    <t>BS_LEV_RATIO_TO_TANG_CAP</t>
  </si>
  <si>
    <t>Deferred Tax Liabilities</t>
  </si>
  <si>
    <t>BS_DEF_TAX_LIAB</t>
  </si>
  <si>
    <t>ARD_PENSION_POSTRETIREMNT_LIAB</t>
  </si>
  <si>
    <t xml:space="preserve">    + ST Borrowings</t>
  </si>
  <si>
    <t>SHORT_TERM_DEBT_DETAILED</t>
  </si>
  <si>
    <t>Cash Conversion Cycle</t>
  </si>
  <si>
    <t>CASH_CONVERSION_CYCLE</t>
  </si>
  <si>
    <t xml:space="preserve">    + ST Capital Leases</t>
  </si>
  <si>
    <t>Interest Bearing Liabilities</t>
  </si>
  <si>
    <t>INT_BEAR_LIAB</t>
  </si>
  <si>
    <t>Non-Depreciable Real Estate</t>
  </si>
  <si>
    <t>BS_NON_DEPR_DECOMM_FUND</t>
  </si>
  <si>
    <t>Inventory - Raw Materials</t>
  </si>
  <si>
    <t xml:space="preserve">    + Current Portion of LT Debt</t>
  </si>
  <si>
    <t>BS_CURR_PORTION_LT_DEBT</t>
  </si>
  <si>
    <t>Reinsurance Receivables</t>
  </si>
  <si>
    <t>BS_REINSURANCE_RECEIVABLES</t>
  </si>
  <si>
    <t>Projects Under Development</t>
  </si>
  <si>
    <t>BS_PROJ_UNDER_DVLP_CONST</t>
  </si>
  <si>
    <t>Inventory - Work in Progress</t>
  </si>
  <si>
    <t>Tangible Common Equity to Risk-Weighted Assets</t>
  </si>
  <si>
    <t>TCE_TO_RWA</t>
  </si>
  <si>
    <t>Return on Common Equity</t>
  </si>
  <si>
    <t>RETURN_COM_EQY</t>
  </si>
  <si>
    <t xml:space="preserve">  + Other ST Liabilities</t>
  </si>
  <si>
    <t>OTHER_CURRENT_LIABS_SUB_DETAILED</t>
  </si>
  <si>
    <t>Inventory - Finished Goods</t>
  </si>
  <si>
    <t xml:space="preserve">    + Payables Broker Dealers</t>
  </si>
  <si>
    <t>BS_PAYABLES_BRKR_DLR_&amp;_CLRNG_ORG</t>
  </si>
  <si>
    <t>Total Risk-Based Capital Ratio</t>
  </si>
  <si>
    <t>BS_TOT_CAP_TO_RISK_BASE_CAP</t>
  </si>
  <si>
    <t xml:space="preserve">    + Deferred Revenue</t>
  </si>
  <si>
    <t>ST_DEFERRED_REVENUE</t>
  </si>
  <si>
    <t>Other Inventory</t>
  </si>
  <si>
    <t xml:space="preserve">  + LT Debt</t>
  </si>
  <si>
    <t>Real Estate Loans</t>
  </si>
  <si>
    <t>BS_RE_LOAN</t>
  </si>
  <si>
    <t>Statutory Capital</t>
  </si>
  <si>
    <t>STATUTORY_CAPITAL</t>
  </si>
  <si>
    <t>Debt to Real-Estate Investment</t>
  </si>
  <si>
    <t>DEBT_TO_RE_ASSET</t>
  </si>
  <si>
    <t xml:space="preserve">    + Derivatives &amp; Hedging</t>
  </si>
  <si>
    <t>BS_DERIVATIVE_&amp;_HEDGING_LIABS_ST</t>
  </si>
  <si>
    <t>Pure Retained Earnings</t>
  </si>
  <si>
    <t>BS_PURE_RETAINED_EARNINGS</t>
  </si>
  <si>
    <t xml:space="preserve">    + LT Capital Leases</t>
  </si>
  <si>
    <t>Commercial Loans</t>
  </si>
  <si>
    <t>Number of Employees</t>
  </si>
  <si>
    <t>NUM_OF_EMPLOYEES</t>
  </si>
  <si>
    <t>Total Debt to Total Capital</t>
  </si>
  <si>
    <t>TOT_DEBT_TO_TOT_CAP</t>
  </si>
  <si>
    <t xml:space="preserve">    + Deferred Tax Liabilities</t>
  </si>
  <si>
    <t>BS_DEFERRED_TAX_LIABS_ST</t>
  </si>
  <si>
    <t>Accumulated Inflation Adjustment</t>
  </si>
  <si>
    <t>BS_ACCUM_INFLATION_ADJ</t>
  </si>
  <si>
    <t xml:space="preserve">    + LT Borrowings</t>
  </si>
  <si>
    <t>LONG_TERM_BORROWINGS_DETAILED</t>
  </si>
  <si>
    <t>Consumer Loans</t>
  </si>
  <si>
    <t>FFO to Total Debt</t>
  </si>
  <si>
    <t>FUNDS_FROM_OPS_TO_TOTAL_DEBT</t>
  </si>
  <si>
    <t>BS_LIABS_OF_DISCONTINUED_OPS_ST</t>
  </si>
  <si>
    <t>Goodwill</t>
  </si>
  <si>
    <t xml:space="preserve">  + Pension Liabilities</t>
  </si>
  <si>
    <t>PENSION_LIABILITIES</t>
  </si>
  <si>
    <t>Other Loans</t>
  </si>
  <si>
    <t>Total Loans</t>
  </si>
  <si>
    <t>Total Liabilities to Total Common Equity</t>
  </si>
  <si>
    <t>TOT_LIAB_PER_COM_EQY</t>
  </si>
  <si>
    <t xml:space="preserve">    + Misc ST Liabilities</t>
  </si>
  <si>
    <t>OTHER_CURRENT_LIABS_DETAILED</t>
  </si>
  <si>
    <t>Investments in Associated Companies</t>
  </si>
  <si>
    <t xml:space="preserve">    + Pensions</t>
  </si>
  <si>
    <t>BS_PENSIONS_LT_LIABS</t>
  </si>
  <si>
    <t>Reserve for Losses on Loans</t>
  </si>
  <si>
    <t>Electric Plant In Service</t>
  </si>
  <si>
    <t>BS_ELECT_PLANT_IN_SERV</t>
  </si>
  <si>
    <t xml:space="preserve">    + Other Post-Ret Benefits</t>
  </si>
  <si>
    <t>BS_OPRB_LT_LIABS</t>
  </si>
  <si>
    <t>Gas Plant in Service</t>
  </si>
  <si>
    <t>BS_GAS_PLANT_IN_SERV</t>
  </si>
  <si>
    <t xml:space="preserve">  + Deferred Tax Liabilities</t>
  </si>
  <si>
    <t>BS_ADJ_DEFERRED_TAX_LIABS</t>
  </si>
  <si>
    <t>Core Deposits</t>
  </si>
  <si>
    <t>BS_CORE_DPST</t>
  </si>
  <si>
    <t>Water Plant in Service</t>
  </si>
  <si>
    <t>BS_WATER_PLANT_IN_SERV</t>
  </si>
  <si>
    <t>BS_TOTAL_DERIVATIVE_LIABILITIES</t>
  </si>
  <si>
    <t>Large Deposits</t>
  </si>
  <si>
    <t>BS_LARGE_DPST</t>
  </si>
  <si>
    <t>Common Plant in Service</t>
  </si>
  <si>
    <t>BS_COM_PLANT_IN_SERV</t>
  </si>
  <si>
    <t>BS_LIABS_OF_DISCONTINUED_OPS_LT</t>
  </si>
  <si>
    <t>Off-Balance Sheet Commitments</t>
  </si>
  <si>
    <t>BS_OFF_BAL_COMMIT_AND_CONT</t>
  </si>
  <si>
    <t xml:space="preserve">  + Other LT Liabilities</t>
  </si>
  <si>
    <t>OTHER_NONCUR_LIABS_SUB_DETAILED</t>
  </si>
  <si>
    <t xml:space="preserve">    + Accrued Liabilities</t>
  </si>
  <si>
    <t>BS_ACCRUED_LIABILITIES</t>
  </si>
  <si>
    <t xml:space="preserve">    + Pension Liabilities</t>
  </si>
  <si>
    <t xml:space="preserve">  + Preferred Equity</t>
  </si>
  <si>
    <t xml:space="preserve">    + Common Stock</t>
  </si>
  <si>
    <t xml:space="preserve">    + Deferred Compensation</t>
  </si>
  <si>
    <t>BS_DEFERRED_COMP_LT_LIABS</t>
  </si>
  <si>
    <t xml:space="preserve">    + Additional Paid in Capital</t>
  </si>
  <si>
    <t>LT_DEFERRED_REVENUE</t>
  </si>
  <si>
    <t xml:space="preserve">    + Other Share Capital</t>
  </si>
  <si>
    <t>BS_OTHER_SHARE_CAPITAL</t>
  </si>
  <si>
    <t>BS_DEFERRED_TAX_LIABILITIES_LT</t>
  </si>
  <si>
    <t xml:space="preserve">  - Treasury Stock</t>
  </si>
  <si>
    <t>BS_DERIVATIVE_&amp;_HEDGING_LIABS_LT</t>
  </si>
  <si>
    <t xml:space="preserve">  + Retained Earnings</t>
  </si>
  <si>
    <t xml:space="preserve">  + Other Equity</t>
  </si>
  <si>
    <t>OTHER_INS_RES_TO_SHRHLDR_EQY</t>
  </si>
  <si>
    <t xml:space="preserve">    + Misc LT Liabilities</t>
  </si>
  <si>
    <t>OTHER_NONCURRENT_LIABS_DETAILED</t>
  </si>
  <si>
    <t>Equity before Minority Interest</t>
  </si>
  <si>
    <t>EQTY_BEF_MINORITY_INT_DETAILED</t>
  </si>
  <si>
    <t>Total Noncurrent Liabilities</t>
  </si>
  <si>
    <t>Equity Before Minority Interest</t>
  </si>
  <si>
    <t>Future Minimum Operating Lease Obligations</t>
  </si>
  <si>
    <t>Cash from Operating Activities</t>
  </si>
  <si>
    <t>Cash From Operating Activities</t>
  </si>
  <si>
    <t xml:space="preserve">  + Net Income</t>
  </si>
  <si>
    <t>CF_NET_INC</t>
  </si>
  <si>
    <t>Net income (loss)</t>
  </si>
  <si>
    <t>CF_DEPR_AMORT</t>
  </si>
  <si>
    <t xml:space="preserve">  + D&amp;A and Provision for Loan Losses</t>
  </si>
  <si>
    <t>D&amp;A_&amp;_PROVISION_FOR_LOAN_LOSSES</t>
  </si>
  <si>
    <t xml:space="preserve">  + Depreciation Expense</t>
  </si>
  <si>
    <t>CF_DEPR_EXP</t>
  </si>
  <si>
    <t xml:space="preserve">  + Non-Cash Items</t>
  </si>
  <si>
    <t>NON_CASH_ITEMS_DETAILED</t>
  </si>
  <si>
    <t xml:space="preserve">  + Other Non-Cash Adjustments</t>
  </si>
  <si>
    <t>CF_OTHER_NON_CASH_ADJUST</t>
  </si>
  <si>
    <t xml:space="preserve">  + Provision for Loan Losses</t>
  </si>
  <si>
    <t>CF_PROVISION_FOR_LOAN_LOSSES</t>
  </si>
  <si>
    <t xml:space="preserve">  + Amortization - Nuclear Fuel</t>
  </si>
  <si>
    <t>CF_AMORT_NUCLR_FUEL</t>
  </si>
  <si>
    <t xml:space="preserve">  + Provision for Doubtful Accounts</t>
  </si>
  <si>
    <t>CF_PROV_DOUBT_ACCT</t>
  </si>
  <si>
    <t xml:space="preserve">    + Stock-Based Compensation</t>
  </si>
  <si>
    <t>CF_STOCK_BASED_COMPENSATION</t>
  </si>
  <si>
    <t xml:space="preserve">  + Changes in Non-Cash Capital</t>
  </si>
  <si>
    <t>CF_CHNG_NON_CASH_WORK_CAP</t>
  </si>
  <si>
    <t xml:space="preserve">  + AFC - Debts &amp; Equity</t>
  </si>
  <si>
    <t>CF_AFC_DEBT_AND_EQY</t>
  </si>
  <si>
    <t xml:space="preserve">    + Deferred Income Taxes</t>
  </si>
  <si>
    <t>CF_DEF_INC_TAX</t>
  </si>
  <si>
    <t>Cash From Operations</t>
  </si>
  <si>
    <t>CF_CASH_FROM_OPER</t>
  </si>
  <si>
    <t xml:space="preserve">    + Gain on Sale of Secs &amp; Loans</t>
  </si>
  <si>
    <t>CF_GAIN_ON_SALES_SECS_&amp;_LOANS</t>
  </si>
  <si>
    <t xml:space="preserve">  + Deferred Income Taxes</t>
  </si>
  <si>
    <t xml:space="preserve">    + Other Non-Cash Adj</t>
  </si>
  <si>
    <t>OTHER_NON_CASH_ADJ_LESS_DETAILED</t>
  </si>
  <si>
    <t xml:space="preserve">  + Investment Tax Credits</t>
  </si>
  <si>
    <t>CF_ITC</t>
  </si>
  <si>
    <t xml:space="preserve">  + Chg in Working Capital</t>
  </si>
  <si>
    <t>Cash From Investing Activities</t>
  </si>
  <si>
    <t>CF_OTHER_NON_CASH_ADJ_LESS</t>
  </si>
  <si>
    <t xml:space="preserve">    + (Inc) Dec in Accts Receiv</t>
  </si>
  <si>
    <t>CF_ACCT_RCV_UNBILLED_REV</t>
  </si>
  <si>
    <t xml:space="preserve">  + Disposal of Fixed Assets</t>
  </si>
  <si>
    <t>CF_DISP_FIX_ASSET</t>
  </si>
  <si>
    <t xml:space="preserve">    + Other Non-Cash Adjustments</t>
  </si>
  <si>
    <t xml:space="preserve">    + Other Non - Cash Adjusted Less - Detailed</t>
  </si>
  <si>
    <t xml:space="preserve">  + Changes In Restricted Bond Proceeds</t>
  </si>
  <si>
    <t>CF_CHNG_RESTRICT_BOND_PROCEED</t>
  </si>
  <si>
    <t xml:space="preserve">    + (Inc) Dec in Inventories</t>
  </si>
  <si>
    <t>CF_CHANGE_IN_INVENTORIES</t>
  </si>
  <si>
    <t xml:space="preserve">  + Capital Expenditures</t>
  </si>
  <si>
    <t>CF_CAP_EXPEND_PRPTY_ADD</t>
  </si>
  <si>
    <t xml:space="preserve">  + Net Ch in Operating Capital</t>
  </si>
  <si>
    <t xml:space="preserve">  + Accts Receivable &amp; Unbilled Revenue</t>
  </si>
  <si>
    <t xml:space="preserve">    + Inc (Dec) in Accts Payable</t>
  </si>
  <si>
    <t>CF_CHANGE_IN_ACCOUNTS_PAYABLE</t>
  </si>
  <si>
    <t xml:space="preserve">  + Increase in Investments</t>
  </si>
  <si>
    <t>CF_INCR_INVEST</t>
  </si>
  <si>
    <t xml:space="preserve">    + Trading Assets &amp; Liab</t>
  </si>
  <si>
    <t>CF_NET_CHG_TRAD_AST_&amp;_TRAD_LIABS</t>
  </si>
  <si>
    <t xml:space="preserve">  + Changes in Fossil Fuel</t>
  </si>
  <si>
    <t>CF_CHNG_FOSSIL_FUEL</t>
  </si>
  <si>
    <t xml:space="preserve">  + Property Additions</t>
  </si>
  <si>
    <t xml:space="preserve">    + Inc (Dec) in Other</t>
  </si>
  <si>
    <t>INC_DEC_IN_OT_OP_AST_LIAB_DETAIL</t>
  </si>
  <si>
    <t xml:space="preserve">  + Decrease in Investments</t>
  </si>
  <si>
    <t>CF_DECR_INVEST</t>
  </si>
  <si>
    <t xml:space="preserve">    + Net Ch of Investments</t>
  </si>
  <si>
    <t>CF_NET_CHANGES_INVEST_IN_OPER</t>
  </si>
  <si>
    <t xml:space="preserve">  + Change In Inventories</t>
  </si>
  <si>
    <t xml:space="preserve">  + Property Improvements</t>
  </si>
  <si>
    <t>CF_PRPTY_IMPRV</t>
  </si>
  <si>
    <t xml:space="preserve">  + Net Cash From Disc Ops</t>
  </si>
  <si>
    <t>CF_NET_CASH_DISCONT_OPS_OPER</t>
  </si>
  <si>
    <t xml:space="preserve">  + Other Investing Activities</t>
  </si>
  <si>
    <t>CF_OTHER_INV_ACT</t>
  </si>
  <si>
    <t xml:space="preserve">    + Net Ch of Interbank Asset</t>
  </si>
  <si>
    <t>CF_NET_CHANGES_INTERBANK_ASSETS</t>
  </si>
  <si>
    <t xml:space="preserve">  + Change in Loans</t>
  </si>
  <si>
    <t>CF_CHANGE_IN_LOANS</t>
  </si>
  <si>
    <t xml:space="preserve">  + Prepayments &amp; Others</t>
  </si>
  <si>
    <t>CF_PREPAY_OTHER</t>
  </si>
  <si>
    <t xml:space="preserve">  + Change in Investments</t>
  </si>
  <si>
    <t>CF_CASH_FROM_INV_ACT</t>
  </si>
  <si>
    <t xml:space="preserve">    + Net Ch of Interbank Liab</t>
  </si>
  <si>
    <t>CF_NET_CHANGES_INTERBANK_LIABS</t>
  </si>
  <si>
    <t xml:space="preserve">  + Accounts Payable &amp; Accruals</t>
  </si>
  <si>
    <t>CF_ACCT_PAY_ACCRUAL</t>
  </si>
  <si>
    <t xml:space="preserve">  + Change in Notes</t>
  </si>
  <si>
    <t xml:space="preserve">    + Net Ch in Operating Loans</t>
  </si>
  <si>
    <t>CF_NET_CHANGES_OPERATING_LOANS</t>
  </si>
  <si>
    <t xml:space="preserve">  + Accrued Taxes</t>
  </si>
  <si>
    <t>CF_ACC_TAX</t>
  </si>
  <si>
    <t xml:space="preserve">  + Change in Mortgages</t>
  </si>
  <si>
    <t>Cash from Investing Activities</t>
  </si>
  <si>
    <t>Cash from Financing Activities</t>
  </si>
  <si>
    <t xml:space="preserve">    + Accrued Interest Receivable</t>
  </si>
  <si>
    <t>CF_CHANGE_ACCRUED_INT_RECEIVABLE</t>
  </si>
  <si>
    <t xml:space="preserve">    + Change of Accrued Interest Receivable</t>
  </si>
  <si>
    <t xml:space="preserve">  + Change in Other Working Capital</t>
  </si>
  <si>
    <t>CF_OTHERS_NET</t>
  </si>
  <si>
    <t xml:space="preserve">  + Change in Real Estate Interest</t>
  </si>
  <si>
    <t>DEC_INC_RE_INT</t>
  </si>
  <si>
    <t xml:space="preserve">  + Change in Fixed &amp; Intang</t>
  </si>
  <si>
    <t>CHG_IN_FXD_&amp;_INTANG_AST_DETAILED</t>
  </si>
  <si>
    <t xml:space="preserve">  + Dividends Paid</t>
  </si>
  <si>
    <t>CF_DVD_PAID</t>
  </si>
  <si>
    <t xml:space="preserve">    + Accrued Interest Payable</t>
  </si>
  <si>
    <t>CF_CHANGE_ACCRUED_INT_PAYABLE</t>
  </si>
  <si>
    <t xml:space="preserve">    + Change of Accrued Interest Payable</t>
  </si>
  <si>
    <t xml:space="preserve">    + Disp in Fixed &amp; Intang</t>
  </si>
  <si>
    <t>DISP_FXD_&amp;_INTANGIBLES_DETAILED</t>
  </si>
  <si>
    <t xml:space="preserve">  + Change in Short-Term Borrowings</t>
  </si>
  <si>
    <t>CF_INCR_ST_BORROW</t>
  </si>
  <si>
    <t xml:space="preserve">    + Other Op Assets/Liab</t>
  </si>
  <si>
    <t>CF_INC_DEC_IN_OT_OP_AST_LIAB</t>
  </si>
  <si>
    <t xml:space="preserve">    + Disp of Fixed Assets</t>
  </si>
  <si>
    <t>CF_DISPOSAL_OF_FIXED_PROD_ASSETS</t>
  </si>
  <si>
    <t xml:space="preserve">  + Increase in Long-Term Borrowings</t>
  </si>
  <si>
    <t>CF_INCR_LT_BORROW</t>
  </si>
  <si>
    <t xml:space="preserve">    + Disp of Intangible Assets</t>
  </si>
  <si>
    <t>CF_DISPOSAL_OF_INTANGIBLE_ASSETS</t>
  </si>
  <si>
    <t xml:space="preserve">  + Decrease In Long-Term Borrowings</t>
  </si>
  <si>
    <t>CF_REIMB_LT_BORROW</t>
  </si>
  <si>
    <t xml:space="preserve">  + Additions to Utility Plant Less AFC</t>
  </si>
  <si>
    <t>CF_ADD_TO_UTIL_PLANT_EXCEPT_AFC</t>
  </si>
  <si>
    <t xml:space="preserve">    + Acq of Fixed &amp; Intang</t>
  </si>
  <si>
    <t>ACQUIS_FXD_&amp;_INTANG_DETAILED</t>
  </si>
  <si>
    <t xml:space="preserve">  + Increase in Capital Stocks</t>
  </si>
  <si>
    <t>CF_INCR_CAP_STOCK</t>
  </si>
  <si>
    <t xml:space="preserve">  + Changes in Decommissioning Funds</t>
  </si>
  <si>
    <t>CF_CHNG_IN_DECOMM_FUND</t>
  </si>
  <si>
    <t xml:space="preserve">    + Purchase of Fixed Production Assets</t>
  </si>
  <si>
    <t>CF_PURCHASE_OF_FIXED_PROD_ASSETS</t>
  </si>
  <si>
    <t xml:space="preserve">  + Decrease in Capital Stocks</t>
  </si>
  <si>
    <t>CF_DECR_CAP_STOCK</t>
  </si>
  <si>
    <t xml:space="preserve">  + Non-Utility Cap Expenditure</t>
  </si>
  <si>
    <t>NON_UTIL_CAP_EXP</t>
  </si>
  <si>
    <t xml:space="preserve">  + Preferred Dividends Other Distributions</t>
  </si>
  <si>
    <t>PREF_DVDS_OTH_DIST</t>
  </si>
  <si>
    <t xml:space="preserve">    + Acq of Intangible Assets</t>
  </si>
  <si>
    <t>CF_ACQUISITION_OF_INTANG_ASSETS</t>
  </si>
  <si>
    <t xml:space="preserve">  + Other Financing Activities</t>
  </si>
  <si>
    <t>CF_OTHER_FNC_ACT</t>
  </si>
  <si>
    <t xml:space="preserve">  + Net Change in Fixed Assets</t>
  </si>
  <si>
    <t xml:space="preserve">  + Change in Insurance Reserves</t>
  </si>
  <si>
    <t>CF_INCR_DECR_INSUR_RSRV</t>
  </si>
  <si>
    <t xml:space="preserve">  + Proceeds from Repayments of Borrowings - Detailed</t>
  </si>
  <si>
    <t>PROC_FR_REPAYMNTS_BOR_DETAILED</t>
  </si>
  <si>
    <t xml:space="preserve">  + Net Change in LT Investment</t>
  </si>
  <si>
    <t>NET_CHG_IN_LT_INVEST_DETAILED</t>
  </si>
  <si>
    <t>CF_CASH_FROM_FNC_ACT</t>
  </si>
  <si>
    <t xml:space="preserve">    + Disposal of Fixed Assets</t>
  </si>
  <si>
    <t xml:space="preserve">  + Change in Deposits</t>
  </si>
  <si>
    <t>CF_INCR_DECR_DPST</t>
  </si>
  <si>
    <t xml:space="preserve">    + Disp of fixed asst</t>
  </si>
  <si>
    <t xml:space="preserve">  + Increase(Decrease) in Deposits</t>
  </si>
  <si>
    <t xml:space="preserve">    + Change in Short-Term Borrowings</t>
  </si>
  <si>
    <t xml:space="preserve">    + Dec in LT Investment</t>
  </si>
  <si>
    <t>Net Changes in Cash</t>
  </si>
  <si>
    <t>CF_NET_CHNG_CASH</t>
  </si>
  <si>
    <t xml:space="preserve">    + Capital Expenditures</t>
  </si>
  <si>
    <t xml:space="preserve">    + Change in Unsecured Debt</t>
  </si>
  <si>
    <t xml:space="preserve">    + Inc in LT Investment</t>
  </si>
  <si>
    <t xml:space="preserve">  + Net Change in Investments</t>
  </si>
  <si>
    <t xml:space="preserve">    + Change in Secured Debt</t>
  </si>
  <si>
    <t xml:space="preserve">  + Net Cash From Acq &amp; Div</t>
  </si>
  <si>
    <t>CF_NT_CSH_RCVD_PD_FOR_ACQUIS_DIV</t>
  </si>
  <si>
    <t xml:space="preserve">    + Decrease in Investments</t>
  </si>
  <si>
    <t xml:space="preserve">    + Cash from Divestitures</t>
  </si>
  <si>
    <t>CF_CASH_FOR_DIVESTITURES</t>
  </si>
  <si>
    <t xml:space="preserve">    + Dec in HTM Investments</t>
  </si>
  <si>
    <t>CF_PROCEEDS_HTM_INVESTMENTS</t>
  </si>
  <si>
    <t xml:space="preserve">    + Cash for Acq of Subs</t>
  </si>
  <si>
    <t>CF_CASH_FOR_ACQUIS_SUBSIDIARIES</t>
  </si>
  <si>
    <t>Trailing 12M EBITDA Margin</t>
  </si>
  <si>
    <t xml:space="preserve">    + Dec in AFS Investments</t>
  </si>
  <si>
    <t>CF_PROCEEDS_AFS_INVESTMENTS</t>
  </si>
  <si>
    <t>Cash Paid for Taxes</t>
  </si>
  <si>
    <t>CF_CASH_PAID_FOR_TAX</t>
  </si>
  <si>
    <t xml:space="preserve">    + Cash for JVs</t>
  </si>
  <si>
    <t>CF_CASH_FOR_JOINT_VENTURES_ASSOC</t>
  </si>
  <si>
    <t xml:space="preserve">    + Dec in Other Investments</t>
  </si>
  <si>
    <t>CF_PROCEEDS_OTHER_INVESTMENTS</t>
  </si>
  <si>
    <t>Cash Paid for Interest</t>
  </si>
  <si>
    <t>CF_ACT_CASH_PAID_FOR_INT_DEBT</t>
  </si>
  <si>
    <t>OTHER_INVESTING_ACT_DETAILED</t>
  </si>
  <si>
    <t xml:space="preserve">    + Increase in Investments</t>
  </si>
  <si>
    <t>Interest Received</t>
  </si>
  <si>
    <t>CF_INTEREST_RECEIVED</t>
  </si>
  <si>
    <t>CF_NET_CASH_DISCONTINUED_OPS_INV</t>
  </si>
  <si>
    <t xml:space="preserve">    + Inc in HTM Investments</t>
  </si>
  <si>
    <t>CF_PURCHASE_HTM_INVESTMENTS</t>
  </si>
  <si>
    <t>Net Cash Paid for Acquisitions</t>
  </si>
  <si>
    <t>CF_NET_CASH_PAID_FOR_AQUIS</t>
  </si>
  <si>
    <t xml:space="preserve">    + Inc in AFS Investments</t>
  </si>
  <si>
    <t>CF_PURCHASE_AFS_INVESTMENTS</t>
  </si>
  <si>
    <t>Free Cash Flow</t>
  </si>
  <si>
    <t>CF_FREE_CASH_FLOW</t>
  </si>
  <si>
    <t>Tax Benefit from Stock Options</t>
  </si>
  <si>
    <t>CF_TAX_BENEFIT_FRM_STOCK_OPTIONS</t>
  </si>
  <si>
    <t xml:space="preserve">    + Inc in Other Investments</t>
  </si>
  <si>
    <t>CF_PURCHASE_OTHER_INVESTMENTS</t>
  </si>
  <si>
    <t>Free Cash Flow to Firm</t>
  </si>
  <si>
    <t>CF_FREE_CASH_FLOW_FIRM</t>
  </si>
  <si>
    <t xml:space="preserve">  + Net Ch in Loans &amp; Interbank</t>
  </si>
  <si>
    <t>Free Cash Flow to Equity</t>
  </si>
  <si>
    <t>FREE_CASH_FLOW_EQUITY</t>
  </si>
  <si>
    <t>EBITDA/Revenue</t>
  </si>
  <si>
    <t xml:space="preserve">    + Net Ch in Customer Loans</t>
  </si>
  <si>
    <t>CF_NET_CHANGE_IN_LOANS_CUSTOMERS</t>
  </si>
  <si>
    <t>Free Cash Flow per Basic Share</t>
  </si>
  <si>
    <t>FREE_CASH_FLOW_PER_SH</t>
  </si>
  <si>
    <t xml:space="preserve">  + Cash From (Repayment) Debt</t>
  </si>
  <si>
    <t xml:space="preserve">    + Net Ch in Interbank Assets</t>
  </si>
  <si>
    <t>CF_NET_CHG_IN_INTERBANK_ASSETS</t>
  </si>
  <si>
    <t>Cashflow per Share</t>
  </si>
  <si>
    <t>CASH_FLOW_PER_SH</t>
  </si>
  <si>
    <t xml:space="preserve">    + Cash From (Repay) ST Debt</t>
  </si>
  <si>
    <t>CF_NET_CHG_IN_ST_DBT_&amp;_CPTL_LEAS</t>
  </si>
  <si>
    <t xml:space="preserve">    + Net Ch in Loans</t>
  </si>
  <si>
    <t>CF_SALES_PURCHASES_LOANS</t>
  </si>
  <si>
    <t>Cashflow to Net Income</t>
  </si>
  <si>
    <t>CASH_FLOW_TO_NET_INC</t>
  </si>
  <si>
    <t xml:space="preserve">    + Cash From LT Debt</t>
  </si>
  <si>
    <t>CF_PROC_LT_DEBT_&amp;_CAPITAL_LEASE</t>
  </si>
  <si>
    <t>Price to Free Cash Flow</t>
  </si>
  <si>
    <t>PX_TO_FREE_CASH_FLOW</t>
  </si>
  <si>
    <t xml:space="preserve">  + Net Cash from Acq &amp; Div</t>
  </si>
  <si>
    <t>FFO per Share</t>
  </si>
  <si>
    <t>CF_FFO_PER_SH</t>
  </si>
  <si>
    <t xml:space="preserve">    + Repayments of LT Debt</t>
  </si>
  <si>
    <t>CF_PYMT_LT_DEBT_&amp;_CAPITAL_LEASE</t>
  </si>
  <si>
    <t>Cash Flow to Net Income</t>
  </si>
  <si>
    <t xml:space="preserve">  + Cash (Repurchase) of Equity</t>
  </si>
  <si>
    <t>PROC_FR_REPURCH_EQTY_DETAILED</t>
  </si>
  <si>
    <t xml:space="preserve">    + Increase in Capital Stock</t>
  </si>
  <si>
    <t>Direct Method Cashflow</t>
  </si>
  <si>
    <t xml:space="preserve">    + Decrease in Capital Stock</t>
  </si>
  <si>
    <t xml:space="preserve">  + Increase in Capital Stock</t>
  </si>
  <si>
    <t>CF_INCR_CAP_STOCK_SU</t>
  </si>
  <si>
    <t>CF_OTHER_FINANCING_ACT_EXCL_FX</t>
  </si>
  <si>
    <t xml:space="preserve">  + Increase In Long-Term Borrowings</t>
  </si>
  <si>
    <t>CF_INCR_LT_BORROW_SU</t>
  </si>
  <si>
    <t>Capital Expenditures to Real-Estate Investment</t>
  </si>
  <si>
    <t>CAP_EXPEND_PER_RE</t>
  </si>
  <si>
    <t>CF_NET_CASH_DISCONTINUED_OPS_FIN</t>
  </si>
  <si>
    <t xml:space="preserve">  + Decrease in Fixed Assets</t>
  </si>
  <si>
    <t>CF_DECR_FIX_ASSET</t>
  </si>
  <si>
    <t>Capital Expenditures to FFO</t>
  </si>
  <si>
    <t>CAP_EXPEND_TO_FFO</t>
  </si>
  <si>
    <t>CFF_ACTIVITIES_DETAILED</t>
  </si>
  <si>
    <t>CF_DECR_INVEST_SU</t>
  </si>
  <si>
    <t xml:space="preserve">  + Other Sources</t>
  </si>
  <si>
    <t>CF_OTHER_SRC</t>
  </si>
  <si>
    <t xml:space="preserve">  Effect of Foreign Exchange Rates</t>
  </si>
  <si>
    <t>CF_EFFECT_FOREIGN_EXCHANGES</t>
  </si>
  <si>
    <t>Total Sources</t>
  </si>
  <si>
    <t>CF_TOT_SRC</t>
  </si>
  <si>
    <t>CF_DVD_PAID_SU</t>
  </si>
  <si>
    <t>CF_CAP_EXPEND_INC_FIX_ASSET</t>
  </si>
  <si>
    <t xml:space="preserve">  + Increase in Long-Term Investments</t>
  </si>
  <si>
    <t>CF_INCR_LT_INVEST</t>
  </si>
  <si>
    <t xml:space="preserve">    + Net Ch in Interbank Trans</t>
  </si>
  <si>
    <t>CF_NET_CHANGES_INTERBANK_TRANS</t>
  </si>
  <si>
    <t xml:space="preserve">  + Increase in Loans</t>
  </si>
  <si>
    <t>CF_INCR_LOAN</t>
  </si>
  <si>
    <t>CF_DECR_DPST</t>
  </si>
  <si>
    <t xml:space="preserve">  + Other Uses</t>
  </si>
  <si>
    <t>CF_OTHER_USES</t>
  </si>
  <si>
    <t>Cashflow/share</t>
  </si>
  <si>
    <t>Total Uses</t>
  </si>
  <si>
    <t>CF_TOT_USES</t>
  </si>
  <si>
    <t>Increase of Funds</t>
  </si>
  <si>
    <t>CF_INCR_FUND</t>
  </si>
  <si>
    <t xml:space="preserve">  + Net Change In Deposits</t>
  </si>
  <si>
    <t>OTHER_FIN_AND_DEC_CAP</t>
  </si>
  <si>
    <t>Industrial- Recon</t>
  </si>
  <si>
    <t>Utility- Recon</t>
  </si>
  <si>
    <t>Bank- Recon</t>
  </si>
  <si>
    <t>REIT- Recon</t>
  </si>
  <si>
    <t>Insurance- Recon</t>
  </si>
  <si>
    <t>Financial- Recon</t>
  </si>
  <si>
    <t>EBITDA Reconciliation</t>
  </si>
  <si>
    <t>Pretax Income Reconciliation</t>
  </si>
  <si>
    <t>EBIT, GAAP</t>
  </si>
  <si>
    <t>Pretax Income (Unadjusted)</t>
  </si>
  <si>
    <t xml:space="preserve">  + Revenue Adjustments</t>
  </si>
  <si>
    <t>IS_REVENUE_ADJUSTMENTS</t>
  </si>
  <si>
    <t xml:space="preserve">  + Acquired In-Process R&amp;D</t>
  </si>
  <si>
    <t xml:space="preserve">  + Cost of Revenue Adjustments</t>
  </si>
  <si>
    <t>IS_COST_OF_REVENUE_ADJUSTMENTS</t>
  </si>
  <si>
    <t xml:space="preserve">  + Merger/Acquisition Expense</t>
  </si>
  <si>
    <t xml:space="preserve">  + Other Op Inc Adjustments</t>
  </si>
  <si>
    <t>IS_OTHER_OPER_INC_NONGAAP_ADJUST</t>
  </si>
  <si>
    <t xml:space="preserve">  + SG&amp;A Adjustments</t>
  </si>
  <si>
    <t>IS_SG&amp;A_ADJUSTMENTS</t>
  </si>
  <si>
    <t xml:space="preserve">  + R&amp;D Expense Adjustments</t>
  </si>
  <si>
    <t>IS_R&amp;D_EXPENSE_NONGAAP_ADJUST</t>
  </si>
  <si>
    <t xml:space="preserve">  + D&amp;A Adjustments</t>
  </si>
  <si>
    <t>IS_D&amp;A_NONGAAP_ADJUSTMENTS</t>
  </si>
  <si>
    <t xml:space="preserve">  + Write-Off/Impairment of Assets</t>
  </si>
  <si>
    <t xml:space="preserve">  + Prov for Doubtful Acct Adj</t>
  </si>
  <si>
    <t>IS_PDA_NONGAAP_ADJUSTMENTS</t>
  </si>
  <si>
    <t xml:space="preserve">  + Other Op Exp Adjustments</t>
  </si>
  <si>
    <t>IS_OTHER_OPERATING_EXPN_ADJUST</t>
  </si>
  <si>
    <t>EBIT, Adjusted</t>
  </si>
  <si>
    <t>EBITDA, Adjusted</t>
  </si>
  <si>
    <t xml:space="preserve">  + Restructuring Charges</t>
  </si>
  <si>
    <t>EBIT Reconciliation</t>
  </si>
  <si>
    <t xml:space="preserve">  + Insurance Settlement</t>
  </si>
  <si>
    <t>IS_AIP_R&amp;D_EXPENSE_OP</t>
  </si>
  <si>
    <t>Net Income Reconciliation</t>
  </si>
  <si>
    <t xml:space="preserve">  + Other One Time Items</t>
  </si>
  <si>
    <t>IS_MERGER_&amp;_ACQUIS_EXPN_OP</t>
  </si>
  <si>
    <t>Net Inc Avail to Common Sh, GAAP</t>
  </si>
  <si>
    <t>Pretax Income (Adjusted)</t>
  </si>
  <si>
    <t>IS_GAIN_LOSS_ON_DERIVATIVES_OP</t>
  </si>
  <si>
    <t xml:space="preserve">  - Discontinued Operations</t>
  </si>
  <si>
    <t>IS_GAIN_LOSS_ON_DISP_OF_AST_OP</t>
  </si>
  <si>
    <t xml:space="preserve">  - XO &amp; Accounting Changes</t>
  </si>
  <si>
    <t>IS_GAIN_LOSS_ON_EEOD_OBLIG_OP</t>
  </si>
  <si>
    <t>Net Inc Avail to Common Cont</t>
  </si>
  <si>
    <t>INC_BEF_XO_LESS_MIN_INT_PREF_DVD</t>
  </si>
  <si>
    <t>IS_WRTDWN_IOA_OP</t>
  </si>
  <si>
    <t>IS_DVA_AFTER_TAX</t>
  </si>
  <si>
    <t>IS_IMPAIRMENT_OF_GOODWILL_OP</t>
  </si>
  <si>
    <t>IS_CVA_AFTER_TAX</t>
  </si>
  <si>
    <t>IS_MA_EXPENSE_AFTER_TAX</t>
  </si>
  <si>
    <t>IS_IIA_OP</t>
  </si>
  <si>
    <t>IS_DERIVATIVES_HEDGING_AFTER_TAX</t>
  </si>
  <si>
    <t>IS_GAIN_LOSS_ON_SALE_ACQ_BUSN_OP</t>
  </si>
  <si>
    <t>IS_ACQ_IN_PROC_R&amp;D_AFTER_TAX</t>
  </si>
  <si>
    <t>IS_DISPOSAL_ASSETS_AFTER_TAX</t>
  </si>
  <si>
    <t>IS_LEGAL_LIT_SETTLE_EXPN_OP</t>
  </si>
  <si>
    <t>IS_EEOD_AFTER_TAX</t>
  </si>
  <si>
    <t>IS_RESTRUCTURING_OP</t>
  </si>
  <si>
    <t>IS_WRTOFF_IMPAIR_ASSET_AFTER_TAX</t>
  </si>
  <si>
    <t xml:space="preserve">  + Impairment of Assets</t>
  </si>
  <si>
    <t>IS_GAIN_LOSS_SALE_OF_INVEST_OP</t>
  </si>
  <si>
    <t>IS_IMPAIRMENT_GOODWILL_AFTER_TAX</t>
  </si>
  <si>
    <t>IS_UNRLZD_GAIN_LOSS_ON_SECS_OP</t>
  </si>
  <si>
    <t>IS_IIA_AFTER_TAX</t>
  </si>
  <si>
    <t>IS_INSURANCE_SETTLEMENTS_OP</t>
  </si>
  <si>
    <t>IS_SALE_OF_BUSINESS_AFTER_TAX</t>
  </si>
  <si>
    <t>IS_OTHER_ONE_TIME_ITEMS_OP</t>
  </si>
  <si>
    <t>IS_LEGAL_LITIG_SETTLE_AFTER_TAX</t>
  </si>
  <si>
    <t>IS_RESTRUCTURING_CHRG_AFTER_TAX</t>
  </si>
  <si>
    <t>IS_OTH_ONE_TIME_ITEMS_AFTER_TAX</t>
  </si>
  <si>
    <t>IS_NET_INVESTMENT_G/L_AT</t>
  </si>
  <si>
    <t xml:space="preserve">  + Income Tax Charge (Benefit)</t>
  </si>
  <si>
    <t>IS_ABNORMAL_TAX_PROV_BENEFIT</t>
  </si>
  <si>
    <t>IS_FX_GAINS/LOSSES_AT</t>
  </si>
  <si>
    <t>IS_SALE_OF_INVESTMENTS_AFTER_TAX</t>
  </si>
  <si>
    <t>IS_UNREALIZED_INVEST_AFT_TAX</t>
  </si>
  <si>
    <t>Earnings Per Share Reconciliation</t>
  </si>
  <si>
    <t>IS_INSUR_SETTLEMENTS_AFTER_TAX</t>
  </si>
  <si>
    <t>IS_DISC_OPS_DILUTED_SH</t>
  </si>
  <si>
    <t>IS_XO_ITEMS_&amp;_ACCTG_CHNG_DIL_SH</t>
  </si>
  <si>
    <t>IS_DVA_PER_DILUTED_SHARE</t>
  </si>
  <si>
    <t>IS_CVA_PER_DILUTED_SHARE</t>
  </si>
  <si>
    <t>IS_MERGER_ACQUIS_EXPN_DILUTED_SH</t>
  </si>
  <si>
    <t>IS_DISPOSAL_ASSETS_DILUTED_SHARE</t>
  </si>
  <si>
    <t>IS_DERIV_HEDGING_DILUTED_SHARE</t>
  </si>
  <si>
    <t>IS_EEOD_DILUTED_SHARE</t>
  </si>
  <si>
    <t>IS_WRTOFF_IMPAIR_AST_DILUTED_SH</t>
  </si>
  <si>
    <t>IS_ACQ_IN_PROCESS_R&amp;D_DILUTED_SH</t>
  </si>
  <si>
    <t>IS_IMPAIR_GOODWILL_DILUTED_SH</t>
  </si>
  <si>
    <t>IS_IIA_DILUTED_SHARE</t>
  </si>
  <si>
    <t>IS_SALE_OF_BUSINESS_DILUTED_SH</t>
  </si>
  <si>
    <t>IS_LEGAL_LITIG_SETTLE_DILUTED_SH</t>
  </si>
  <si>
    <t>IS_RESTRUCTURING_CHRG_DILUTED_SH</t>
  </si>
  <si>
    <t>IS_TAX_PROV_BENEFIT_DILUTED_SH</t>
  </si>
  <si>
    <t>IS_MIN_INTERESTS_DIL_SH_ADJUST</t>
  </si>
  <si>
    <t>IS_SALE_INVESTMENTS_DILUTED_SH</t>
  </si>
  <si>
    <t xml:space="preserve">  + Other Adjustments Reconciliation</t>
  </si>
  <si>
    <t>IS_OTH_ONE_TIME_ITEMS_DILUTED_SH</t>
  </si>
  <si>
    <t>IS_FX_GAIN/LOSS_PER_DILUTED_SH</t>
  </si>
  <si>
    <t>IS_UNREALIZED_INVEST_DILUTED_SH</t>
  </si>
  <si>
    <t>IS_INSUR_SETTLEMENTS_DILUTED_SH</t>
  </si>
  <si>
    <t>Diluted EPS from Cont Ops Adjusted</t>
  </si>
  <si>
    <t>Industrial- SA</t>
  </si>
  <si>
    <t>Utility- SA</t>
  </si>
  <si>
    <t>Bank- SA</t>
  </si>
  <si>
    <t>REIT- SA</t>
  </si>
  <si>
    <t>Insurance- SA</t>
  </si>
  <si>
    <t>Financial- SA</t>
  </si>
  <si>
    <t>Basic EPS Ex-SBC, Adj</t>
  </si>
  <si>
    <t>BASIC_EPS_EX_STK_BASED_COMP</t>
  </si>
  <si>
    <t>Diluted EPS Ex-SBC, Adj</t>
  </si>
  <si>
    <t>DILUTED_EPS_EX_STK_BASED_COMP</t>
  </si>
  <si>
    <t>Basic EPS Ex-Amortization, Adj</t>
  </si>
  <si>
    <t>ADJ_EPS_EX_AMORT_TOT_INTANG_BAS</t>
  </si>
  <si>
    <t>Diluted EPS Ex-Amortization, Adj</t>
  </si>
  <si>
    <t>ADJ_EPS_EX_AMORT_TOT_INTANG_DIL</t>
  </si>
  <si>
    <t>Basic EPS Ex-SBC &amp; Amort, Adj</t>
  </si>
  <si>
    <t>ADJ_EPS_EX_SBC_AMORT_TOT_INT_BAS</t>
  </si>
  <si>
    <t>Diluted EPS Ex-SBC &amp; Amort, Adj</t>
  </si>
  <si>
    <t>ADJ_EPS_EX_SBC_AMORT_TOT_INT_DIL</t>
  </si>
  <si>
    <t>Stock Based Compensation</t>
  </si>
  <si>
    <t>Pre-Tax</t>
  </si>
  <si>
    <t>IS_EXPENSE_STOCK_BASED_COMP</t>
  </si>
  <si>
    <t>After-Tax</t>
  </si>
  <si>
    <t>IS_STK_BASED_COMP_AFT_TAX</t>
  </si>
  <si>
    <t>Per Basic Share</t>
  </si>
  <si>
    <t>IS_STK_BASED_COMP_PER_BAS_SH</t>
  </si>
  <si>
    <t>Per Diluted Share</t>
  </si>
  <si>
    <t>IS_STK_BASED_COMP_PER_DIL_SH</t>
  </si>
  <si>
    <t>Cost of Revenue</t>
  </si>
  <si>
    <t>IS_SBC_ATTRIB_TO_COGS_PRETX</t>
  </si>
  <si>
    <t>Selling, General &amp; Administrative</t>
  </si>
  <si>
    <t>IS_SBC_ATTRIB_TO_SG&amp;A_PRETX</t>
  </si>
  <si>
    <t>Selling &amp; Marketing</t>
  </si>
  <si>
    <t>IS_SBC_ATT_TO_S&amp;M_PRETX</t>
  </si>
  <si>
    <t>General &amp; Administrative</t>
  </si>
  <si>
    <t>IS_SBC_ATT_TO_GENL_&amp;_ADMIN_PRETX</t>
  </si>
  <si>
    <t>Research &amp; Development</t>
  </si>
  <si>
    <t>IS_SBC_ATTRIBUTABLE_TO_R&amp;D_PRETX</t>
  </si>
  <si>
    <t>Other Operating Expense</t>
  </si>
  <si>
    <t>IS_SBC_ATTRIBUTABLE_TO_OTH_PRETX</t>
  </si>
  <si>
    <t>Amortization of Acquisition Related Intangibles</t>
  </si>
  <si>
    <t>IS_AMORT_OF_INTANG_ACQUIS_REL</t>
  </si>
  <si>
    <t>IS_AMORT_INTANG_ACQ_REL_AT</t>
  </si>
  <si>
    <t>IS_AMORT_INTANG_ACQ_REL_BASIC_PS</t>
  </si>
  <si>
    <t>IS_AMORT_INTANG_ACQ_REL_DIL_PS</t>
  </si>
  <si>
    <t>IS_AMORT_ACQD_INTANGIBLES_COGS</t>
  </si>
  <si>
    <t>IS_AMORT_ACQD_INTANGIBLES_SG&amp;A</t>
  </si>
  <si>
    <t>IS_AMORT_ACQD_INTANG_S&amp;M</t>
  </si>
  <si>
    <t>IS_AMORT_ACQD_INTANG_GEN_&amp;_ADMIN</t>
  </si>
  <si>
    <t>IS_AMORT_ACQD_INTANGIBLES_R&amp;D</t>
  </si>
  <si>
    <t>IS_AMORT_ACQD_INTANG_OTH_OPEX</t>
  </si>
  <si>
    <t>Other Non-Operating (Income) Loss</t>
  </si>
  <si>
    <t>IS_AMORT_ACQD_INT_OT_NONOP_EXPN</t>
  </si>
  <si>
    <t>Amortization of Total Intangibles</t>
  </si>
  <si>
    <t>IS_AMORT_OF_TOT_INTANG_PRETX</t>
  </si>
  <si>
    <t>IS_AMORT_OF_TOT_INTANG_AFT_TAX</t>
  </si>
  <si>
    <t>IS_AMORT_OF_TOT_INTANG_P_BAS_SH</t>
  </si>
  <si>
    <t>IS_AMORT_OF_TOT_INTANG_P_DIL_SH</t>
  </si>
  <si>
    <t>Optional Overrides (Do Not Touch)</t>
  </si>
  <si>
    <t>Adjusted (If Available)</t>
  </si>
  <si>
    <t>ADJUSTED</t>
  </si>
  <si>
    <t>Annual</t>
  </si>
  <si>
    <t>A</t>
  </si>
  <si>
    <t>Yes</t>
  </si>
  <si>
    <t>Y</t>
  </si>
  <si>
    <t>GAAP</t>
  </si>
  <si>
    <t>Semi-Annual</t>
  </si>
  <si>
    <t>S</t>
  </si>
  <si>
    <t>No</t>
  </si>
  <si>
    <t>N</t>
  </si>
  <si>
    <t>Quarterly</t>
  </si>
  <si>
    <t>Q</t>
  </si>
  <si>
    <t>QQQQY</t>
  </si>
  <si>
    <t>SSY</t>
  </si>
  <si>
    <t>Is this Adjusted?</t>
  </si>
  <si>
    <t>Area to look at segments labels from Q/S/Y periods and select the one that offers the most amount of labels</t>
  </si>
  <si>
    <t>Q1</t>
  </si>
  <si>
    <t>Q2</t>
  </si>
  <si>
    <t>Q3</t>
  </si>
  <si>
    <t>Q4</t>
  </si>
  <si>
    <t>S1</t>
  </si>
  <si>
    <t>S2</t>
  </si>
  <si>
    <t>Steel</t>
  </si>
  <si>
    <t>Credit Cards</t>
  </si>
  <si>
    <t>Copper Summary</t>
  </si>
  <si>
    <t>Silver Summary</t>
  </si>
  <si>
    <t>Gold Summary</t>
  </si>
  <si>
    <t>Mining - Sales</t>
  </si>
  <si>
    <t>Mining - Forecast</t>
  </si>
  <si>
    <t>Mining - Production</t>
  </si>
  <si>
    <t>Mining - Reserves</t>
  </si>
  <si>
    <t>Mining - Resources</t>
  </si>
  <si>
    <t>Takaful Insurance</t>
  </si>
  <si>
    <t>Precious Metals</t>
  </si>
  <si>
    <t>Drilling Activity</t>
  </si>
  <si>
    <t>Geo Results</t>
  </si>
  <si>
    <t>Discounted Cashflows</t>
  </si>
  <si>
    <t>Costs &amp; Ratios</t>
  </si>
  <si>
    <t>Geo Production</t>
  </si>
  <si>
    <t>Production &amp; Prices</t>
  </si>
  <si>
    <t>Gas Reserves (BCF)</t>
  </si>
  <si>
    <t>Oil Reserves (MMBBL)</t>
  </si>
  <si>
    <t>MMBOE Reserves</t>
  </si>
  <si>
    <t>Selected Energy Items</t>
  </si>
  <si>
    <t>Cement</t>
  </si>
  <si>
    <t>Base Metals</t>
  </si>
  <si>
    <t>Pharmacy Benefits</t>
  </si>
  <si>
    <t>Capital Expenditures</t>
  </si>
  <si>
    <t>Property Analysis</t>
  </si>
  <si>
    <t>FFO Analysis</t>
  </si>
  <si>
    <t>Hotels</t>
  </si>
  <si>
    <t>Home Builders</t>
  </si>
  <si>
    <t>Hospitals</t>
  </si>
  <si>
    <t>Water</t>
  </si>
  <si>
    <t>Managed Care</t>
  </si>
  <si>
    <t>Trucking</t>
  </si>
  <si>
    <t>Shipping</t>
  </si>
  <si>
    <t>Rail</t>
  </si>
  <si>
    <t>IT Services</t>
  </si>
  <si>
    <t>Software</t>
  </si>
  <si>
    <t>Semiconductors</t>
  </si>
  <si>
    <t>Biotech</t>
  </si>
  <si>
    <t>Telecom</t>
  </si>
  <si>
    <t>Cable/Satellite TV</t>
  </si>
  <si>
    <t>Airlines</t>
  </si>
  <si>
    <t>Cruise Lines</t>
  </si>
  <si>
    <t>Automobiles</t>
  </si>
  <si>
    <t>Pipeline Operations</t>
  </si>
  <si>
    <t>Refinery Operations</t>
  </si>
  <si>
    <t>Internet</t>
  </si>
  <si>
    <t>Beverage Mfg</t>
  </si>
  <si>
    <t>Food/Tobacco</t>
  </si>
  <si>
    <t>Entertainment</t>
  </si>
  <si>
    <t>Soccer/Football Clubs</t>
  </si>
  <si>
    <t>Limited Partnerships</t>
  </si>
  <si>
    <t>Retail</t>
  </si>
  <si>
    <t>Chemicals</t>
  </si>
  <si>
    <t>Engineering &amp; Constr</t>
  </si>
  <si>
    <t>Forest Products</t>
  </si>
  <si>
    <t>Financial Services</t>
  </si>
  <si>
    <t>Biofuel</t>
  </si>
  <si>
    <t>Solar Energy</t>
  </si>
  <si>
    <t>Banking Analysis</t>
  </si>
  <si>
    <t>Insurance Analysis</t>
  </si>
  <si>
    <t>Auto Retail Stores</t>
  </si>
  <si>
    <t>Food Retailers</t>
  </si>
  <si>
    <t>Info Services</t>
  </si>
  <si>
    <t>GLABEL</t>
  </si>
  <si>
    <t>Networks and Transaction Processing</t>
  </si>
  <si>
    <t>LABEL</t>
  </si>
  <si>
    <t>Reserves &amp; Resources</t>
  </si>
  <si>
    <t>Sales Volume</t>
  </si>
  <si>
    <t>One-Year Production Forecast</t>
  </si>
  <si>
    <t>Production</t>
  </si>
  <si>
    <t>Proven &amp; Probable Reserves</t>
  </si>
  <si>
    <t>Measured &amp; Indicated Resources</t>
  </si>
  <si>
    <t>Income Statement (Policyholders)</t>
  </si>
  <si>
    <t>New Wells</t>
  </si>
  <si>
    <t>North America</t>
  </si>
  <si>
    <t>Discounted Cash Flows</t>
  </si>
  <si>
    <t>Costs</t>
  </si>
  <si>
    <t>Worldwide</t>
  </si>
  <si>
    <t>Data Highlights</t>
  </si>
  <si>
    <t>Featured Production Breakout</t>
  </si>
  <si>
    <t>Claims</t>
  </si>
  <si>
    <t>CAPITAL_EXPEND</t>
  </si>
  <si>
    <t>No. of properties</t>
  </si>
  <si>
    <t>FFO</t>
  </si>
  <si>
    <t>Housing Statistics</t>
  </si>
  <si>
    <t>Continuing Operations Statistics</t>
  </si>
  <si>
    <t>Water Inventory</t>
  </si>
  <si>
    <t>WATER_INVENTORY</t>
  </si>
  <si>
    <t>Enrollment Data</t>
  </si>
  <si>
    <t>Profitability</t>
  </si>
  <si>
    <t>Shipping Fleet</t>
  </si>
  <si>
    <t>SHIPPING_FLEET</t>
  </si>
  <si>
    <t>Operating Statistics</t>
  </si>
  <si>
    <t>Employee Metrics</t>
  </si>
  <si>
    <t>Software Related Revenue:</t>
  </si>
  <si>
    <t>Disclosure by Measure</t>
  </si>
  <si>
    <t>Wireless</t>
  </si>
  <si>
    <t>U.S. TV/Radio Service Subscribers</t>
  </si>
  <si>
    <t>Passenger Load Factor Analysis</t>
  </si>
  <si>
    <t>Ships in Service</t>
  </si>
  <si>
    <t>NUM_OF_SHIPS_IN_SERVICE_CRUISE</t>
  </si>
  <si>
    <t>Vehicles Sold</t>
  </si>
  <si>
    <t>Financial Data</t>
  </si>
  <si>
    <t>Cash Flow</t>
  </si>
  <si>
    <t>Industry Specific Analysis</t>
  </si>
  <si>
    <t>Inventory Analysis</t>
  </si>
  <si>
    <t>Gaming</t>
  </si>
  <si>
    <t>Transfer Fees Receiv/Pay</t>
  </si>
  <si>
    <t>TRANS_FEES_RECVBLE_PAYABLE</t>
  </si>
  <si>
    <t>Limited Partner Asset Allocation</t>
  </si>
  <si>
    <t>Retail sales</t>
  </si>
  <si>
    <t>Potash Capacity</t>
  </si>
  <si>
    <t>CHEMICALS_POTASH_CAPACITY</t>
  </si>
  <si>
    <t>Construction Backlog</t>
  </si>
  <si>
    <t>CONST_BACKLOG</t>
  </si>
  <si>
    <t>Total Acreage</t>
  </si>
  <si>
    <t>FORESTRY_TOTAL_ACREAGE</t>
  </si>
  <si>
    <t>Underwriting Factors</t>
  </si>
  <si>
    <t>Ethanol</t>
  </si>
  <si>
    <t>Electric Sales Volume (MM kWh)</t>
  </si>
  <si>
    <t>Company Reported Solar Factors</t>
  </si>
  <si>
    <t>Auto Retailer Stores</t>
  </si>
  <si>
    <t>Sales</t>
  </si>
  <si>
    <t>Revenue Metrics</t>
  </si>
  <si>
    <t>Number of Credit and Charge Cards Outstanding</t>
  </si>
  <si>
    <t>NUM_CRED_CHRG_CARDS_OUTSTDG</t>
  </si>
  <si>
    <t>Gold (oz)</t>
  </si>
  <si>
    <t>MINING_GOLD_SOLD</t>
  </si>
  <si>
    <t>Gold Forecast (oz)</t>
  </si>
  <si>
    <t>MINING_GOLD_PRODUCTION_PLANNED</t>
  </si>
  <si>
    <t>Gold - Ore Mined (Tons)</t>
  </si>
  <si>
    <t>MINING_GOLD_ORE_MINED</t>
  </si>
  <si>
    <t>Gold - Ore Volume (Tons)</t>
  </si>
  <si>
    <t>MINING_P&amp;P_RSRVS_GOLD_VOLUME</t>
  </si>
  <si>
    <t>MINING_M&amp;I_RES_GOLD_VOLUME</t>
  </si>
  <si>
    <t>Takaful Gross Premiums Written (Fam &amp; Non-Fam)</t>
  </si>
  <si>
    <t>IS_TAKAFUL_GROSS_PREMS_WRITTEN</t>
  </si>
  <si>
    <t>M&amp;I Resources Contained Gold</t>
  </si>
  <si>
    <t>MINING_M&amp;I_RES_CONTAINED_GOLD</t>
  </si>
  <si>
    <t>Exploration (Gross)</t>
  </si>
  <si>
    <t>EXPLOR_WELLS_DRILLED_GROSS</t>
  </si>
  <si>
    <t xml:space="preserve">  Revenues</t>
  </si>
  <si>
    <t>E&amp;P_REVENUES_NAMR</t>
  </si>
  <si>
    <t xml:space="preserve">  Future Inflows</t>
  </si>
  <si>
    <t>FUTURE_CASH_INFLOWS</t>
  </si>
  <si>
    <t xml:space="preserve">  + Proved Prop Acq Costs</t>
  </si>
  <si>
    <t>PROVED_PROP_ACQ_COSTS</t>
  </si>
  <si>
    <t xml:space="preserve">  Oil (MBBL/Day)</t>
  </si>
  <si>
    <t>OIL_PRODUCTION_NAMR_MBBL_DY</t>
  </si>
  <si>
    <t>OIL_PRODUCTION_WORLD_MBBL_DY</t>
  </si>
  <si>
    <t xml:space="preserve">  Start of Year</t>
  </si>
  <si>
    <t>GAS_START_YEAR_WORLD</t>
  </si>
  <si>
    <t>OIL_START_YEAR_WORLDWIDE</t>
  </si>
  <si>
    <t>BOE_START_YEAR_WORLD</t>
  </si>
  <si>
    <t>Production (MBOE/Day)</t>
  </si>
  <si>
    <t>TOTAL_PRODUCTION_WORLD_MBOE_DY</t>
  </si>
  <si>
    <t>Total Cement/Installed Capacity (Mil Tonnes)</t>
  </si>
  <si>
    <t>TOT_CEMENT_CPCTY_TONNES</t>
  </si>
  <si>
    <t>Copper Production</t>
  </si>
  <si>
    <t>MINING_COPPER_PRODUCTION_ACTUAL</t>
  </si>
  <si>
    <t>Network Claims</t>
  </si>
  <si>
    <t>NETWORK_CLAIMS</t>
  </si>
  <si>
    <t xml:space="preserve">  CAPEX/FFO</t>
  </si>
  <si>
    <t>Gross Leasable Space (MM Sq Ft)</t>
  </si>
  <si>
    <t>Fully Diluted FFO</t>
  </si>
  <si>
    <t>Hotel Room Revenues</t>
  </si>
  <si>
    <t>IS_HOTEL_ROOM_REVENUES</t>
  </si>
  <si>
    <t>Orders</t>
  </si>
  <si>
    <t>NUMBER_OF_HOMES_CONTRACTED</t>
  </si>
  <si>
    <t xml:space="preserve">  Admissions</t>
  </si>
  <si>
    <t>ADMISSIONS_HOSPITAL</t>
  </si>
  <si>
    <t>Water Sales Volume</t>
  </si>
  <si>
    <t>WATER_SALES_VOLUME</t>
  </si>
  <si>
    <t>Commercial Risk Based Enrollment</t>
  </si>
  <si>
    <t>COMMERCIAL_RISK_BASED_ENROLLMENT</t>
  </si>
  <si>
    <t>Operating Ratio</t>
  </si>
  <si>
    <t>OPERATING_RATIO</t>
  </si>
  <si>
    <t>Deadweight Tonnage</t>
  </si>
  <si>
    <t>SHIPPING_DEADWEIGHT_TONNAGE</t>
  </si>
  <si>
    <t xml:space="preserve">  Revenue Ton Miles</t>
  </si>
  <si>
    <t>REVENUE_TON_MILES</t>
  </si>
  <si>
    <t># OF EMPLOYEES</t>
  </si>
  <si>
    <t>License Revenue</t>
  </si>
  <si>
    <t>LICENSE_REV</t>
  </si>
  <si>
    <t>DRAM Bit Production, QoQ Change (%)</t>
  </si>
  <si>
    <t>ARD_DRAM_PRODUCTION_QOQ</t>
  </si>
  <si>
    <t>R &amp; D expenditures</t>
  </si>
  <si>
    <t>Revenues</t>
  </si>
  <si>
    <t>Subscribers</t>
  </si>
  <si>
    <t>TOTAL_CABLE_SUBSCRIBERS</t>
  </si>
  <si>
    <t>Load Factor Spread</t>
  </si>
  <si>
    <t>LOAD_FACTOR_SPREAD</t>
  </si>
  <si>
    <t>Passengers Carried</t>
  </si>
  <si>
    <t>PASSENGERS_CARRIED_FOR_PERIOD</t>
  </si>
  <si>
    <t xml:space="preserve">    Local</t>
  </si>
  <si>
    <t>AUTO_VEHICLES_SOLD_LOCAL</t>
  </si>
  <si>
    <t>Pipeline Length</t>
  </si>
  <si>
    <t>PIPELINE_LENGTH</t>
  </si>
  <si>
    <t>Working Capital</t>
  </si>
  <si>
    <t>WORKING_CAPITAL</t>
  </si>
  <si>
    <t>Brewery - Total Beverage Vol Produced</t>
  </si>
  <si>
    <t>TOTAL_BEVERAGE_VOLUME_PRODUCED</t>
  </si>
  <si>
    <t>Inventories</t>
  </si>
  <si>
    <t>Casinos</t>
  </si>
  <si>
    <t>Profit on Player Sale</t>
  </si>
  <si>
    <t>PROFIT_SALE_PLAYER_CONTRACT</t>
  </si>
  <si>
    <t>Cash and Cash Equivalents</t>
  </si>
  <si>
    <t>ASSET_ALLOCATION_C&amp;CE</t>
  </si>
  <si>
    <t>Same Store Sales</t>
  </si>
  <si>
    <t>SAME_STORE_SALES</t>
  </si>
  <si>
    <t>Potash Production</t>
  </si>
  <si>
    <t>CHEMICALS_POTASH_PRODUCTION</t>
  </si>
  <si>
    <t>Domestic Backlog</t>
  </si>
  <si>
    <t>CONST_BACKLOG_DOMESTIC</t>
  </si>
  <si>
    <t>Acres Owned</t>
  </si>
  <si>
    <t>FORESTRY_ACRES_OWNED</t>
  </si>
  <si>
    <t>Net Premiums Written (Non-Life)</t>
  </si>
  <si>
    <t>NET_PREM_WRITTEN_NON_LIFE</t>
  </si>
  <si>
    <t>Capacity</t>
  </si>
  <si>
    <t>BIOFUEL_ETHANOL_CAPACITY</t>
  </si>
  <si>
    <t>+ Residential</t>
  </si>
  <si>
    <t>IS_ELECT_SALE_RES_RETAIL</t>
  </si>
  <si>
    <t>Solar Module Production - Megawatts</t>
  </si>
  <si>
    <t>SOLAR_MODULE_PRODUCTION</t>
  </si>
  <si>
    <t>Same Store Sales Ex-Fuel</t>
  </si>
  <si>
    <t>Acquired Spending Volume</t>
  </si>
  <si>
    <t>ACQUIRED_SPENDING_VOLUME</t>
  </si>
  <si>
    <t>Copper - Ore Volume (Tons)</t>
  </si>
  <si>
    <t>MINING_P&amp;P_RSRVS_COPPER_VOLUME</t>
  </si>
  <si>
    <t>Silver - Ore Volume (Tons)</t>
  </si>
  <si>
    <t>MINING_P&amp;P_RSRVS_SILVER_VOLUME</t>
  </si>
  <si>
    <t>Gold Equivalents (oz)</t>
  </si>
  <si>
    <t>MINING_GOLD_EQUIV_SOLD</t>
  </si>
  <si>
    <t>Gold Equivalents Forecast (oz)</t>
  </si>
  <si>
    <t>MINING_GOLD_EQUIV_PROD_PLANNED</t>
  </si>
  <si>
    <t>Gold - Grade (oz/Ton)</t>
  </si>
  <si>
    <t>MINING_GOLD_PRODUCTION_GRADE</t>
  </si>
  <si>
    <t>MINING_P&amp;P_RSRVS_GOLD_GRADE</t>
  </si>
  <si>
    <t>MINING_M&amp;I_RESOURCES_GOLD_GRADE</t>
  </si>
  <si>
    <t>Retakaful Premiums Ceded &amp; Adjustments</t>
  </si>
  <si>
    <t>IS_TAKAFUL_PREMS_CEDED_AND_ADJ</t>
  </si>
  <si>
    <t>M&amp;I Res - Gold Ore Volume</t>
  </si>
  <si>
    <t xml:space="preserve">  Exploration (Net)</t>
  </si>
  <si>
    <t>EXPLOR_WELLS_DRILLED_NET</t>
  </si>
  <si>
    <t xml:space="preserve">  - Production Costs</t>
  </si>
  <si>
    <t>PRODUCTION_COSTS_NAMR</t>
  </si>
  <si>
    <t>FUTURE_PRODUCTION_COSTS</t>
  </si>
  <si>
    <t xml:space="preserve">  + Unproved Prop Acq Costs</t>
  </si>
  <si>
    <t>UNPROVED_PROP_ACQ_COSTS</t>
  </si>
  <si>
    <t xml:space="preserve">  Gas (MMCF/Day)</t>
  </si>
  <si>
    <t>GAS_PRODUCTION_NAMR_MMCF_DY</t>
  </si>
  <si>
    <t>GAS_PRODUCTION_WORLD_MMCF_DY</t>
  </si>
  <si>
    <t xml:space="preserve">  + Revisions</t>
  </si>
  <si>
    <t>GAS_REVISIONS_WORLD</t>
  </si>
  <si>
    <t>OIL_REVISIONS_WORLDWIDE</t>
  </si>
  <si>
    <t>BOE_REVISIONS_WORLD</t>
  </si>
  <si>
    <t>BOE - Production per Share 1 Yr Growth</t>
  </si>
  <si>
    <t>BOE_PRODUCTION_PER_SHARE_1_YR_GR</t>
  </si>
  <si>
    <t>Cement Volumes/Shipments</t>
  </si>
  <si>
    <t>CEMENT_VOLUMES_SHIPMENTS</t>
  </si>
  <si>
    <t>Primary Aluminum Production</t>
  </si>
  <si>
    <t>MINING_PRIMARY_ALUMINUM_PROD_ACT</t>
  </si>
  <si>
    <t>Home Delivery and Specialty Claims</t>
  </si>
  <si>
    <t>HOME_DELIVERY_&amp;_SPECIALTY_CLAIMS</t>
  </si>
  <si>
    <t xml:space="preserve">  CAPEX/R.E. Investments</t>
  </si>
  <si>
    <t>Number of Units</t>
  </si>
  <si>
    <t>IS_UNITS</t>
  </si>
  <si>
    <t>Trailing 12M FFO per Diluted Share</t>
  </si>
  <si>
    <t>TRAILING_12M_FFO_PER_SHARE</t>
  </si>
  <si>
    <t>Average Occupancy %</t>
  </si>
  <si>
    <t>HOTEL_AVG_OCCUPANCY</t>
  </si>
  <si>
    <t>Cancellation Rate</t>
  </si>
  <si>
    <t>CANCELLATION_RATE</t>
  </si>
  <si>
    <t xml:space="preserve">  Adjusted (Equivalent) Admissions</t>
  </si>
  <si>
    <t>ADUSTED_ADMISSIONS_HOSPITAL</t>
  </si>
  <si>
    <t>Number of Water Clients Served</t>
  </si>
  <si>
    <t>NUMBER_OF_WATER_CLIENTS_SERVED</t>
  </si>
  <si>
    <t>Commercial Fee Based Enrollment</t>
  </si>
  <si>
    <t>COMMERCIAL_FEE_BASED_ENROLLMENT</t>
  </si>
  <si>
    <t>Operating Ratio Excluding Fuel Surcharges</t>
  </si>
  <si>
    <t>OP_RATIO_EXCLUDING_FUEL_SUR</t>
  </si>
  <si>
    <t>Fleet Average Age</t>
  </si>
  <si>
    <t>SHIPPING_FLEET_AVERAGE_AGE</t>
  </si>
  <si>
    <t xml:space="preserve">  Gross Ton Miles</t>
  </si>
  <si>
    <t>GROSS_TON_MILES</t>
  </si>
  <si>
    <t>Employee Yr change %</t>
  </si>
  <si>
    <t>EMPL_GROWTH</t>
  </si>
  <si>
    <t>License Revenue (TTM)</t>
  </si>
  <si>
    <t>T12M_LICENSE_REVENUE</t>
  </si>
  <si>
    <t>DRAM Bit Production, YoY Change (%)</t>
  </si>
  <si>
    <t>ARD_DRAM_PRODUCTION_YOY</t>
  </si>
  <si>
    <t>Wireless Revenue</t>
  </si>
  <si>
    <t>WIRELESS_REVENUE</t>
  </si>
  <si>
    <t>Subscriber Additions, Net</t>
  </si>
  <si>
    <t>TOTAL_CABLE_SUBSCRIBER_ADDS</t>
  </si>
  <si>
    <t>Break-Even Load Factor</t>
  </si>
  <si>
    <t>BREAK_EVEN_LOAD_FACTOR_CALC</t>
  </si>
  <si>
    <t>Passenger Cruise Days</t>
  </si>
  <si>
    <t>PASSENGER_CRUISE_DAYS</t>
  </si>
  <si>
    <t xml:space="preserve">  North America</t>
  </si>
  <si>
    <t>AUTO_VEHICLES_SOLD_NA</t>
  </si>
  <si>
    <t>Transp Capacity Oil</t>
  </si>
  <si>
    <t>PIPELINE_TRANSPORT_CAPACITY_OIL</t>
  </si>
  <si>
    <t>Cashflow-Operating Activities</t>
  </si>
  <si>
    <t>Brewer Revenue per Hectoliter</t>
  </si>
  <si>
    <t>BREWER_REVENUE_PER_HECTOLITER</t>
  </si>
  <si>
    <t>Inventory - 1 Yr Growth</t>
  </si>
  <si>
    <t>INVENTORY_GROWTH</t>
  </si>
  <si>
    <t xml:space="preserve">  Gross Revenue</t>
  </si>
  <si>
    <t>REVENUE_INCLUDING_PROMOTIONS</t>
  </si>
  <si>
    <t>Amort Player Registrations</t>
  </si>
  <si>
    <t>AMORTIZ_OF_PLAYERS_REGISTRATIONS</t>
  </si>
  <si>
    <t>Receivables</t>
  </si>
  <si>
    <t>ASSET_ALLOCATION_RECEIVABLES</t>
  </si>
  <si>
    <t>Potash Sold</t>
  </si>
  <si>
    <t>CHEMICALS_POTASH_SOLD</t>
  </si>
  <si>
    <t>International Backlog</t>
  </si>
  <si>
    <t>CONST_BACKLOG_INTL</t>
  </si>
  <si>
    <t>Wood Intake</t>
  </si>
  <si>
    <t>FORESTRY_WOOD_INTAKE</t>
  </si>
  <si>
    <t>Annualized Return on Assets</t>
  </si>
  <si>
    <t>ANN_RETURN_ON_ASSET</t>
  </si>
  <si>
    <t>Net Premiums Written (Life)</t>
  </si>
  <si>
    <t>IS_NET_PREM_WRITTEN_LIFE</t>
  </si>
  <si>
    <t>BIOFUEL_ETHANOL_PRODUCTION</t>
  </si>
  <si>
    <t>+ Commercial</t>
  </si>
  <si>
    <t>IS_ELECT_SALE_COMM_RETAIL</t>
  </si>
  <si>
    <t>Solar Module Capacity - Megawatts</t>
  </si>
  <si>
    <t>SOLAR_MODULE_CAPACITY</t>
  </si>
  <si>
    <t>Number of Retail Locations</t>
  </si>
  <si>
    <t>NUMBER_OF_LOCATIONS_END</t>
  </si>
  <si>
    <t>Same Store Sales Incl Fuel</t>
  </si>
  <si>
    <t>SAME_STORE_SALES_INCLUDING_FUEL</t>
  </si>
  <si>
    <t>Sales Growth</t>
  </si>
  <si>
    <t>SALES_GROWTH</t>
  </si>
  <si>
    <t>Steel Production</t>
  </si>
  <si>
    <t>STEEL_PRODUCTION</t>
  </si>
  <si>
    <t>Acquired Spending - Number of Transactions</t>
  </si>
  <si>
    <t>ACQUIRED_SPND_NUM_OF_TRANS</t>
  </si>
  <si>
    <t>Copper - Grade (%)</t>
  </si>
  <si>
    <t>MINING_P&amp;P_RSRVS_COPPER_GRADE</t>
  </si>
  <si>
    <t>Silver - Grade (oz/Ton)</t>
  </si>
  <si>
    <t>MINING_P&amp;P_RSRVS_SILVER_GRADE</t>
  </si>
  <si>
    <t>Silver (oz)</t>
  </si>
  <si>
    <t>MINING_SILVER_SOLD</t>
  </si>
  <si>
    <t>Silver Forecast (oz)</t>
  </si>
  <si>
    <t>MINING_SILVER_PRODUCTION_PLANNED</t>
  </si>
  <si>
    <t>Gold - Recovery (%)</t>
  </si>
  <si>
    <t>MINING_GOLD_PRODUCTION_RECOV_PCT</t>
  </si>
  <si>
    <t>Contained Gold (oz)</t>
  </si>
  <si>
    <t>MINING_P&amp;P_RSRVS_CONTAINED_GOLD</t>
  </si>
  <si>
    <t>Takaful Total Net Premiums Earned (Fam &amp; Non-Fam)</t>
  </si>
  <si>
    <t>IS_TAKAFUL_TOT_NET_PREMS_EARNED</t>
  </si>
  <si>
    <t>M&amp;I Res - Gold Grade (oz/t)</t>
  </si>
  <si>
    <t>Developed (Gross)</t>
  </si>
  <si>
    <t>DEVEL_WELLS_DRILLED_GROSS</t>
  </si>
  <si>
    <t xml:space="preserve">  - Exploration Expense</t>
  </si>
  <si>
    <t>EXPLORATION_EXPENSES_NAMR</t>
  </si>
  <si>
    <t xml:space="preserve">  - Development Costs</t>
  </si>
  <si>
    <t>FUTURE_DEVELOPMENT_COSTS</t>
  </si>
  <si>
    <t xml:space="preserve">  + Exploration Cost</t>
  </si>
  <si>
    <t>EXPLORATION_COST</t>
  </si>
  <si>
    <t xml:space="preserve">  NGL (MBBL/Day)</t>
  </si>
  <si>
    <t>NGL_PRODUCTION_NAMR_MBBL_DY</t>
  </si>
  <si>
    <t>NGL_PRODUCTION_WORLD_MBBL_DY</t>
  </si>
  <si>
    <t xml:space="preserve">  + Improved Recovery</t>
  </si>
  <si>
    <t>GAS_IMPROV_REC_WORLD</t>
  </si>
  <si>
    <t>OIL_IMPROVED_RECOVERY_WORLDWIDE</t>
  </si>
  <si>
    <t>BOE_IMPROV_REC_WORLD</t>
  </si>
  <si>
    <t>Energy-3Yr Organic Finding &amp; Development Costs-BOE</t>
  </si>
  <si>
    <t>ORGANIC_F&amp;D_COSTS_3_YR_BOE</t>
  </si>
  <si>
    <t xml:space="preserve">  Cement Volume Growth</t>
  </si>
  <si>
    <t>CEMENT_VOLUME_GROWTH</t>
  </si>
  <si>
    <t>Alumina Production</t>
  </si>
  <si>
    <t>MINING_ALUMINA_PROD_ACT</t>
  </si>
  <si>
    <t>Other PBM Claims</t>
  </si>
  <si>
    <t>OTHER_PBM_CLAIMS</t>
  </si>
  <si>
    <t>Capital Expenditure Ratio</t>
  </si>
  <si>
    <t>CAP_EXPEND_RATIO</t>
  </si>
  <si>
    <t>Average Daily Rate (ADR)</t>
  </si>
  <si>
    <t>HOTEL_AVG_DAILY_RATE</t>
  </si>
  <si>
    <t>Backlog</t>
  </si>
  <si>
    <t>NUMBER_OF_HOMES_IN_BACKLOG</t>
  </si>
  <si>
    <t xml:space="preserve">  Revenue per Equivalent Admission</t>
  </si>
  <si>
    <t>REVENUE_PER_EQUIVALENT_ADMISSION</t>
  </si>
  <si>
    <t>Medicare Advantage Enrollment</t>
  </si>
  <si>
    <t>MEDICARE_ADVANTAGE_ENROLLMENT</t>
  </si>
  <si>
    <t>Container Capacity - TEU</t>
  </si>
  <si>
    <t>SHIPPING_TEU_CAPACITY</t>
  </si>
  <si>
    <t xml:space="preserve">  Gross Ton Miles per Employee</t>
  </si>
  <si>
    <t>GROSS_TON_MILES_PER_EMP</t>
  </si>
  <si>
    <t>Net Employee Additions</t>
  </si>
  <si>
    <t>NET_EMPLOYEE_ADDITIONS</t>
  </si>
  <si>
    <t>License Revenue (QoQ)</t>
  </si>
  <si>
    <t>LICENSE_REVENUE_SEQ_GROWTH</t>
  </si>
  <si>
    <t>Company DRAM Bit Growth, QoQ (%)</t>
  </si>
  <si>
    <t>ARD_DRAM_GB_SOLD_QOQ</t>
  </si>
  <si>
    <t>Operating Expenses</t>
  </si>
  <si>
    <t>Wireless Service Revenue</t>
  </si>
  <si>
    <t>CELLULAR_SERVICE_REVENUE</t>
  </si>
  <si>
    <t>Load Factor</t>
  </si>
  <si>
    <t>LOAD_FACTOR_CALCULATION</t>
  </si>
  <si>
    <t>Available Passenger Cruise Days</t>
  </si>
  <si>
    <t>AVAILABLE_PASSENGER_CRUISE_DAYS</t>
  </si>
  <si>
    <t xml:space="preserve">    United States</t>
  </si>
  <si>
    <t>AUTO_VEHICLES_SOLD_US</t>
  </si>
  <si>
    <t>Transp Capacity Gas</t>
  </si>
  <si>
    <t>PIPELINE_TRANSPORT_CAPACITY_GAS</t>
  </si>
  <si>
    <t>Excise Tax per Hectoliter</t>
  </si>
  <si>
    <t>EXCISE_TAX_PER_HECTOLITER</t>
  </si>
  <si>
    <t>Inventory to Sales</t>
  </si>
  <si>
    <t>INVENT_TO_SALES</t>
  </si>
  <si>
    <t xml:space="preserve">  Gaming Revenue</t>
  </si>
  <si>
    <t>ENTERT_GAMING_REVENUE</t>
  </si>
  <si>
    <t>Diminution Player Registrations</t>
  </si>
  <si>
    <t>DIMINUTION_PLAYERS_REGISTRATIONS</t>
  </si>
  <si>
    <t>ASSET_ALLOCATION_INVENTORIES</t>
  </si>
  <si>
    <t>Productivity</t>
  </si>
  <si>
    <t>Potash Price</t>
  </si>
  <si>
    <t>CHEMICALS_POTASH_PRICE</t>
  </si>
  <si>
    <t>New Awards</t>
  </si>
  <si>
    <t>CONST_NEW_AWARDS</t>
  </si>
  <si>
    <t>Log Production</t>
  </si>
  <si>
    <t>FORESTRY_LOG_PRODUCTION</t>
  </si>
  <si>
    <t>Net Premiums Earned Non - Life</t>
  </si>
  <si>
    <t>Volume Sold</t>
  </si>
  <si>
    <t>BIOFUEL_ETHANOL_SOLD</t>
  </si>
  <si>
    <t>+ Industrial</t>
  </si>
  <si>
    <t>IS_ELECT_SALE_INDUS_RETAIL</t>
  </si>
  <si>
    <t>Average Selling Price for Solar Modules</t>
  </si>
  <si>
    <t>SOLAR_AVG_SELLING_PRICE_MODULES</t>
  </si>
  <si>
    <t>Company Owned/Operated Locations</t>
  </si>
  <si>
    <t>CO_OWNED_OPERATED_LOCATIONS</t>
  </si>
  <si>
    <t>Organic Growth Rate</t>
  </si>
  <si>
    <t>IS_ORGANIC_GROWTH_RATE</t>
  </si>
  <si>
    <t>Steel Shipments</t>
  </si>
  <si>
    <t>STEEL_SHIPMENTS</t>
  </si>
  <si>
    <t>Contained Copper (Tons)</t>
  </si>
  <si>
    <t>MINING_P&amp;P_RSRV_CONTAINED_COPPER</t>
  </si>
  <si>
    <t>Contained Silver (oz)</t>
  </si>
  <si>
    <t>MINING_P&amp;P_RSRV_CONTAINED_SILVER</t>
  </si>
  <si>
    <t>Copper (Tons)</t>
  </si>
  <si>
    <t>MINING_COPPER_SOLD</t>
  </si>
  <si>
    <t>Palladium Forecast (oz)</t>
  </si>
  <si>
    <t>MINING_PALLADIUM_PROD_PLANNED</t>
  </si>
  <si>
    <t>Gold Production (oz)</t>
  </si>
  <si>
    <t>MINING_GOLD_PRODUCTION_ACTUAL</t>
  </si>
  <si>
    <t>MINING_M&amp;I_RES_SILVER_VOLUME</t>
  </si>
  <si>
    <t>Takaful Investment Income / Loss Policyholders</t>
  </si>
  <si>
    <t>IS_TAKAFUL_INV_INC_POLICYHOLDERS</t>
  </si>
  <si>
    <t>Mining - Inf. Res. Contained Gold</t>
  </si>
  <si>
    <t>MINING_INFERRED_RES_CONTAIN_GOLD</t>
  </si>
  <si>
    <t xml:space="preserve">  Developed (Net)</t>
  </si>
  <si>
    <t>DEVEL_WELLS_DRILLED_NET</t>
  </si>
  <si>
    <t xml:space="preserve">  - DD&amp;A</t>
  </si>
  <si>
    <t>DD&amp;A_NAMR</t>
  </si>
  <si>
    <t xml:space="preserve">  - Income Tax</t>
  </si>
  <si>
    <t>FUTURE_INCOME_TAX</t>
  </si>
  <si>
    <t xml:space="preserve">  + Development Costs</t>
  </si>
  <si>
    <t>DEVELOPMENT_COSTS</t>
  </si>
  <si>
    <t xml:space="preserve">  Total (MBOE/Day)</t>
  </si>
  <si>
    <t>TOTAL_PRODUCTION_NAMR_MBOE_DY</t>
  </si>
  <si>
    <t xml:space="preserve">  + Extensions &amp; Discoveries</t>
  </si>
  <si>
    <t>GAS_EXTENS_DISCOV_WORLD</t>
  </si>
  <si>
    <t>OIL_EXTENSIONS_AND_DISCS_WW</t>
  </si>
  <si>
    <t>BOE_EXTENS_DISCOV_WORLD</t>
  </si>
  <si>
    <t>Energy-3Yr All-in Finding &amp; Development Costs-BOE</t>
  </si>
  <si>
    <t>ALL_IN_F&amp;D_COSTS_3_YR_BOE</t>
  </si>
  <si>
    <t xml:space="preserve">  Cement Volume Growth Ratio</t>
  </si>
  <si>
    <t>CEMENT_VOLUME_GROWTH_RATIO</t>
  </si>
  <si>
    <t>Iron Production</t>
  </si>
  <si>
    <t>MINING_IRON_PRODUCTION_ACTUAL</t>
  </si>
  <si>
    <t>Adjusted Mail Order/Home Delivery Claims</t>
  </si>
  <si>
    <t>ADJ_MAIL_ORDER_HOME_DELIV_CLAIMS</t>
  </si>
  <si>
    <t>Debt/Real Estate Assets</t>
  </si>
  <si>
    <t>Revenue per Available Room (REVPAR)</t>
  </si>
  <si>
    <t>HOTEL_REV_PER_AVAILABLE_ROOM</t>
  </si>
  <si>
    <t>Closings</t>
  </si>
  <si>
    <t>NUMBER_OF_HOMES_CLOSED_DELIVERED</t>
  </si>
  <si>
    <t xml:space="preserve">  Average Length of Stay</t>
  </si>
  <si>
    <t>AVG_LENGTH_OF_STAY</t>
  </si>
  <si>
    <t>Medicare Part D Enrollment</t>
  </si>
  <si>
    <t>MEDICARE_PART_D_ENROLLMENT</t>
  </si>
  <si>
    <t>Truckload Revenue Analysis</t>
  </si>
  <si>
    <t>Container Volume - TEU</t>
  </si>
  <si>
    <t>CONTAINER_SHIPPING_VOL</t>
  </si>
  <si>
    <t xml:space="preserve">  Carloads</t>
  </si>
  <si>
    <t>RAIL_CARLOADS</t>
  </si>
  <si>
    <t>Planned Hires</t>
  </si>
  <si>
    <t>PLANNED_HIRES</t>
  </si>
  <si>
    <t>License Revenue (YoY)</t>
  </si>
  <si>
    <t>LICENSE_REVENUE_1_YEAR_GROWTH</t>
  </si>
  <si>
    <t>DRAM Bit Growth, YoY (%)</t>
  </si>
  <si>
    <t>ARD_DRAM_GB_SOLD_YOY</t>
  </si>
  <si>
    <t>Operating Expenses Net of R&amp;D</t>
  </si>
  <si>
    <t>OPERATING_EXPENSES_NET_R&amp;D</t>
  </si>
  <si>
    <t>Wireless Equipment Revenue</t>
  </si>
  <si>
    <t>EQUIP_REVENUES_CELLULAR_TELECOM</t>
  </si>
  <si>
    <t>Video</t>
  </si>
  <si>
    <t>Cruise Line - Occupancy Percentage for the Period</t>
  </si>
  <si>
    <t>CRUISE_OCPNCY_PERCENT_FOR_PERIOD</t>
  </si>
  <si>
    <t xml:space="preserve">  Europe</t>
  </si>
  <si>
    <t>AUTO_VEHICLES_SOLD_EUROPE</t>
  </si>
  <si>
    <t>Pipeline Throughput Oil</t>
  </si>
  <si>
    <t>PIPELINE_THROUGHPUT_OIL</t>
  </si>
  <si>
    <t>FCF/share</t>
  </si>
  <si>
    <t>Cost of Goods Sold per Hectoliter</t>
  </si>
  <si>
    <t>COGS_PER_HECTOLITER</t>
  </si>
  <si>
    <t>Inv. turnover</t>
  </si>
  <si>
    <t>INVENT_TURN</t>
  </si>
  <si>
    <t xml:space="preserve">  Gaming Complimentaries</t>
  </si>
  <si>
    <t>GAMING_COMPLIMENTARIES</t>
  </si>
  <si>
    <t>Gate Receipts</t>
  </si>
  <si>
    <t>GATE_RECEIPTS</t>
  </si>
  <si>
    <t>Prepaid Expenses</t>
  </si>
  <si>
    <t>ASSET_ALLOCATION_PREPAID_EXPN</t>
  </si>
  <si>
    <t>Sales per Retail Square Footage</t>
  </si>
  <si>
    <t>SALES_PER_RETAIL_SQUARE_FOOTAGE</t>
  </si>
  <si>
    <t>Domestic New Awards</t>
  </si>
  <si>
    <t>CONST_NEW_AWARDS_DOMESTIC</t>
  </si>
  <si>
    <t>Logs Sold</t>
  </si>
  <si>
    <t>FORESTRY_LOGS_SOLD</t>
  </si>
  <si>
    <t>Annualized Return on Common Equity</t>
  </si>
  <si>
    <t>ANN_RETURN_COM_EQY</t>
  </si>
  <si>
    <t>Net Premiums Earned - Life</t>
  </si>
  <si>
    <t>Price per Gallon</t>
  </si>
  <si>
    <t>BIOFUEL_PRICE_PER_GALLON_ETHANOL</t>
  </si>
  <si>
    <t>+ Other</t>
  </si>
  <si>
    <t>IS_ELECT_SALE_OTHER_RETAIL</t>
  </si>
  <si>
    <t>Solar Cell Production - Megawatts</t>
  </si>
  <si>
    <t>SOLAR_CELL_PRODUCTION</t>
  </si>
  <si>
    <t>Number of Store Names</t>
  </si>
  <si>
    <t>NUMBER_OF_STORE_NAMES</t>
  </si>
  <si>
    <t>Sales Productivity</t>
  </si>
  <si>
    <t>Lenders</t>
  </si>
  <si>
    <t>Iron (Tons)</t>
  </si>
  <si>
    <t>MINING_IRON_SALES_ACTUAL</t>
  </si>
  <si>
    <t>Platinum Forecast (oz)</t>
  </si>
  <si>
    <t>MINING_PLATINUM_PROD_PLANNED</t>
  </si>
  <si>
    <t>Gold Equivalents Production (oz)</t>
  </si>
  <si>
    <t>MINING_GOLD_EQUIV_PROD_ACTUAL</t>
  </si>
  <si>
    <t>MINING_M&amp;I_RES_SILVER_GRADE</t>
  </si>
  <si>
    <t>Retakaful Commission Income</t>
  </si>
  <si>
    <t>IS_RETAKAFUL_COMMISSION_INCOME</t>
  </si>
  <si>
    <t>Inferred Resources - Gold Ore Volume</t>
  </si>
  <si>
    <t>MINING_INFERRED_RES_GOLD_VOLUME</t>
  </si>
  <si>
    <t>Dry (Gross)</t>
  </si>
  <si>
    <t>DRY_HOLES_DRILLED_GROSS</t>
  </si>
  <si>
    <t xml:space="preserve">  - Other Expenses</t>
  </si>
  <si>
    <t>OTHER_E&amp;P_EXPENSES_NAMR</t>
  </si>
  <si>
    <t xml:space="preserve">  Undiscounted Cashflows</t>
  </si>
  <si>
    <t>FUTURE_CASHFLOWS_UNDISC</t>
  </si>
  <si>
    <t xml:space="preserve">  + Miscellaneous Costs</t>
  </si>
  <si>
    <t>MISCEL_COSTS</t>
  </si>
  <si>
    <t>United States</t>
  </si>
  <si>
    <t xml:space="preserve">  + Purchases</t>
  </si>
  <si>
    <t>GAS_PURCHASES_WORLD</t>
  </si>
  <si>
    <t>OIL_PURCHASES_WORLDWIDE</t>
  </si>
  <si>
    <t>BOE_PURCHASES_WORLD</t>
  </si>
  <si>
    <t>Total E&amp;P Spending</t>
  </si>
  <si>
    <t>COSTS_INCURRED</t>
  </si>
  <si>
    <t>Cement Price per Ton</t>
  </si>
  <si>
    <t>CEMENT_PRICE_PER_TON</t>
  </si>
  <si>
    <t>Nickel Production</t>
  </si>
  <si>
    <t>MINING_NICKEL_PRODUCTION_ACTUAL</t>
  </si>
  <si>
    <t>Total Adjusted PBM Claims</t>
  </si>
  <si>
    <t>TOTAL_ADJUSTED_PBM_CLAIMS</t>
  </si>
  <si>
    <t>EBITDA/R.E. Assets</t>
  </si>
  <si>
    <t>EBITDA_RE_ASSET</t>
  </si>
  <si>
    <t>Backlog Conversion Rate</t>
  </si>
  <si>
    <t>BACKLOG_CONVERSION_RATE</t>
  </si>
  <si>
    <t xml:space="preserve">  Inpatient Surgeries</t>
  </si>
  <si>
    <t>INPATIENT_SURGERIES</t>
  </si>
  <si>
    <t>Medicare Supplement Enrollment</t>
  </si>
  <si>
    <t>MEDICARE_SUPPLEMENT_ENROLLMENT</t>
  </si>
  <si>
    <t>Revenue / Tractor / Week Ex-Fuel</t>
  </si>
  <si>
    <t>TRUCKING_REVENUE_TRACTOR_WEEK</t>
  </si>
  <si>
    <t>Container Average Revenue</t>
  </si>
  <si>
    <t>CONTAINER_SHIPPING_AVG_REVENUE</t>
  </si>
  <si>
    <t xml:space="preserve">  Route Miles</t>
  </si>
  <si>
    <t>ROUTE_MILES</t>
  </si>
  <si>
    <t>Onshore Employees</t>
  </si>
  <si>
    <t>ONSHORE_EMPLOYEES</t>
  </si>
  <si>
    <t>% Change in DRAM Revenue, YoY</t>
  </si>
  <si>
    <t>ARD_CHG_PCT_DRAM_REV_YOY</t>
  </si>
  <si>
    <t>Biotech-R&amp;D Staff</t>
  </si>
  <si>
    <t>BIOTECH_R&amp;D_STAFF</t>
  </si>
  <si>
    <t>Wireless Data/SMS Revenue</t>
  </si>
  <si>
    <t>WIRELESS_DATA_SMS_REVENUE</t>
  </si>
  <si>
    <t>Video ARPU $</t>
  </si>
  <si>
    <t>VIDEO_ARPU</t>
  </si>
  <si>
    <t>Operating Stats</t>
  </si>
  <si>
    <t>Cruise Lines - Weighted Average Operating Days</t>
  </si>
  <si>
    <t>WEIGHTED_AVG_OPERATING_DAYS</t>
  </si>
  <si>
    <t xml:space="preserve">  Asia Pacific</t>
  </si>
  <si>
    <t>AUTO_VEHICLES_SOLD_ASIA_PAC</t>
  </si>
  <si>
    <t>Pipeline Throughput Gas</t>
  </si>
  <si>
    <t>PIPELINE_THROUGHPUT_GAS</t>
  </si>
  <si>
    <t>Operating Expenses per Hectoliter</t>
  </si>
  <si>
    <t>OPEX_PER_HECTOLITER</t>
  </si>
  <si>
    <t>T12 Inv turn-days</t>
  </si>
  <si>
    <t>INVENT_DAYS</t>
  </si>
  <si>
    <t xml:space="preserve">  Departmental Cost of Promotional Allowances</t>
  </si>
  <si>
    <t>DEPTL_CST_PROMNL_ALLOWANCES</t>
  </si>
  <si>
    <t>Home Stadium Capacity</t>
  </si>
  <si>
    <t>HOME_STADIUM_CAPACITY</t>
  </si>
  <si>
    <t>Net Land Buildings &amp; Equipment</t>
  </si>
  <si>
    <t>AST_ALLOC_NET_LND_BLDG_&amp;_EQUIP</t>
  </si>
  <si>
    <t>Gross Profit per Retail Square Footage</t>
  </si>
  <si>
    <t>GROSS_PROF_PER_RETAIL_SQ_FOOTAGE</t>
  </si>
  <si>
    <t>Nitrogen Capacity</t>
  </si>
  <si>
    <t>CHEMICALS_NITROGEN_CAPACITY</t>
  </si>
  <si>
    <t>International New Awards</t>
  </si>
  <si>
    <t>CONST_NEW_AWARDS_INTL</t>
  </si>
  <si>
    <t>Lumber Mills</t>
  </si>
  <si>
    <t>FORESTRY_LUMBER_MILLS</t>
  </si>
  <si>
    <t>Return On Realized Equity</t>
  </si>
  <si>
    <t>RETURN_REALIZED_EQUITY</t>
  </si>
  <si>
    <t>Catastrophe Losses</t>
  </si>
  <si>
    <t>CATASTROPHE_LOSSES</t>
  </si>
  <si>
    <t>Hedge Ratio</t>
  </si>
  <si>
    <t>BIOFUEL_HEDGE_RATIO_ETHANOL</t>
  </si>
  <si>
    <t>Total Retail Sales</t>
  </si>
  <si>
    <t>IS_TOT_ELECT_SALE_RETAIL</t>
  </si>
  <si>
    <t>Solar Cell Capacity - Megawatts</t>
  </si>
  <si>
    <t>SOLAR_CELL_CAPACITY</t>
  </si>
  <si>
    <t>Number of Brand Franchises</t>
  </si>
  <si>
    <t>NUMBER_OF_FRANCHISES</t>
  </si>
  <si>
    <t>Annual Subscription Value</t>
  </si>
  <si>
    <t>ANNUAL_SUBSCRIPTION_VALUE</t>
  </si>
  <si>
    <t>Number of Total Card Accounts</t>
  </si>
  <si>
    <t>NUM_TOTAL_CARD_ACCOUNTS</t>
  </si>
  <si>
    <t>MINING_M&amp;I_RES_COPPER_VOLUME</t>
  </si>
  <si>
    <t>Lead (Tons)</t>
  </si>
  <si>
    <t>MINING_LEAD_SOLD</t>
  </si>
  <si>
    <t>Bauxite/Alumina Forecast (Tons)</t>
  </si>
  <si>
    <t>MINING_ALUMINA_PROD_PLAN</t>
  </si>
  <si>
    <t>Silver - Ore Mined (Tons)</t>
  </si>
  <si>
    <t>MINING_SILVER_ORE_MINED</t>
  </si>
  <si>
    <t>MINING_M&amp;I_RES_CONTAINED_SILVER</t>
  </si>
  <si>
    <t>Takaful Income (Loss) from Real Estate (Ijara)</t>
  </si>
  <si>
    <t>IS_TAKAFUL_INCOME_FROM_IJARA_RE</t>
  </si>
  <si>
    <t>Inferred Resources - Gold Grade (oz/t)</t>
  </si>
  <si>
    <t>MINING_INFERRED_RES_GOLD_GRADE</t>
  </si>
  <si>
    <t xml:space="preserve">  Dry (Net)</t>
  </si>
  <si>
    <t>DRY_HOLES_DRILLED_NET</t>
  </si>
  <si>
    <t>INCOME_TAX_NAMR</t>
  </si>
  <si>
    <t xml:space="preserve">  - 10% Discount Factor</t>
  </si>
  <si>
    <t>DISCOUNT_FACTOR_10PCT</t>
  </si>
  <si>
    <t xml:space="preserve">  Costs Incurred</t>
  </si>
  <si>
    <t>OIL_PRODUCTION_US_MBBL_DY</t>
  </si>
  <si>
    <t>Hedged Oil ($/BBL)</t>
  </si>
  <si>
    <t>AVG_SALE_PRICE_OIL_HEDGED</t>
  </si>
  <si>
    <t xml:space="preserve">  + Sales</t>
  </si>
  <si>
    <t>GAS_SALES_WORLD</t>
  </si>
  <si>
    <t>OIL_SALES_WORLDWIDE</t>
  </si>
  <si>
    <t>BOE_SALES_WORLD</t>
  </si>
  <si>
    <t>Avg. Reserve Life (Years)</t>
  </si>
  <si>
    <t>TOTAL_RESERVE_PRODUCTION_RATIO</t>
  </si>
  <si>
    <t xml:space="preserve">  Cement Price Growth</t>
  </si>
  <si>
    <t>CEMENT_PRICE_GROWTH</t>
  </si>
  <si>
    <t>Lead Production</t>
  </si>
  <si>
    <t>MINING_LEAD_PRODUCTION_ACTUAL</t>
  </si>
  <si>
    <t>FFO/R.E. Assets</t>
  </si>
  <si>
    <t>FFO_RE_ASSET</t>
  </si>
  <si>
    <t>FFO Yield</t>
  </si>
  <si>
    <t>FFO_YIELD</t>
  </si>
  <si>
    <t>Number of Locations (Begin)</t>
  </si>
  <si>
    <t>NUM_HOTEL_LOCATIONS_BEGINNING</t>
  </si>
  <si>
    <t xml:space="preserve">  Outpatient Surgeries</t>
  </si>
  <si>
    <t>OUTPATIENT_SURGERIES</t>
  </si>
  <si>
    <t>Total Medicare Enrollment</t>
  </si>
  <si>
    <t>TOTAL_MEDICARE_ENROLLMENT</t>
  </si>
  <si>
    <t>Revenue per Loaded Mile</t>
  </si>
  <si>
    <t>AVG_REV_PER_LOADED_MILE</t>
  </si>
  <si>
    <t>Container Load Factor %</t>
  </si>
  <si>
    <t>CONTAINER_SHIPPING_LOAD_FACTOR</t>
  </si>
  <si>
    <t xml:space="preserve">  Miles of Track Surfaced</t>
  </si>
  <si>
    <t>ARD_MILES_TRACK_SURFACED</t>
  </si>
  <si>
    <t>Offshore Employees</t>
  </si>
  <si>
    <t>OFFSHORE_EMPLOYEES</t>
  </si>
  <si>
    <t>Maintenance Revenue</t>
  </si>
  <si>
    <t>MAINTENANCE_REV</t>
  </si>
  <si>
    <t>Company DRAM ASP Change, QoQ (%)</t>
  </si>
  <si>
    <t>ARD_DRAM_ASP_CHANGE_QOQ</t>
  </si>
  <si>
    <t>Homes Passed</t>
  </si>
  <si>
    <t>TOTAL_CABLE_HOMES_PASSED</t>
  </si>
  <si>
    <t>Operating Profit per ASM/ASK</t>
  </si>
  <si>
    <t>OPERATING_PROFIT_PER_ASM</t>
  </si>
  <si>
    <t>Cruise Lines - Vessel Capacity Per Day</t>
  </si>
  <si>
    <t>VESSEL_CAPACITY_PER_DAY_CRUISE</t>
  </si>
  <si>
    <t xml:space="preserve">  Latin America</t>
  </si>
  <si>
    <t>AUTO_VEHICLES_SOLD_LATAM</t>
  </si>
  <si>
    <t>Pipeline-Utilization</t>
  </si>
  <si>
    <t>PIPELINE_UTILIZATION</t>
  </si>
  <si>
    <t>Operating Data</t>
  </si>
  <si>
    <t>Search &amp; Display</t>
  </si>
  <si>
    <t>EBITDA per Hectoliter</t>
  </si>
  <si>
    <t>EBITDA_PER_HECTOLITER</t>
  </si>
  <si>
    <t xml:space="preserve">  Allowance for Doubtful Casino Accounts %</t>
  </si>
  <si>
    <t>ALLWNC_FOR_DBTFL_CASINO_ACCT_PCT</t>
  </si>
  <si>
    <t>Average Attendances</t>
  </si>
  <si>
    <t>AVERAGE_ATTENDANCES</t>
  </si>
  <si>
    <t>Equity Investments</t>
  </si>
  <si>
    <t>AST_ALLOCATION_EQTY_INVESTMENTS</t>
  </si>
  <si>
    <t>Operating Expenses per Retail SF Meters</t>
  </si>
  <si>
    <t>OPEX_PER_RETAIL_SQUARE_FOOTAGE</t>
  </si>
  <si>
    <t>Nitrogen Production</t>
  </si>
  <si>
    <t>CHEMICALS_NITROGEN_PRODUCTION</t>
  </si>
  <si>
    <t>Private Backlog</t>
  </si>
  <si>
    <t>CONST_BACKLOG_PRIVATE</t>
  </si>
  <si>
    <t>Pulp Capacity</t>
  </si>
  <si>
    <t>FORESTRY_PULP_CAPACITY</t>
  </si>
  <si>
    <t>Catastrophe Loss as % of Net Premiums Earned</t>
  </si>
  <si>
    <t>CATASTROPHE_LOSS_%_NPE</t>
  </si>
  <si>
    <t>Effective Tax Rate</t>
  </si>
  <si>
    <t>EFF_TAX_RATE</t>
  </si>
  <si>
    <t>Total Wholesale</t>
  </si>
  <si>
    <t>IS_TOT_ELECT_SALE_WHOLESALE</t>
  </si>
  <si>
    <t>Solar Cell Average Selling Price</t>
  </si>
  <si>
    <t>SOLAR_AVG_SELLING_PRICE_CELLS</t>
  </si>
  <si>
    <t>Annual Subscription Values Organic Growth Rate</t>
  </si>
  <si>
    <t>ANN_SUB_VALUES_ORGANIC_GROWTH</t>
  </si>
  <si>
    <t>Other</t>
  </si>
  <si>
    <t>Managed Card Loans</t>
  </si>
  <si>
    <t>MANAGED_CARD_LOANS</t>
  </si>
  <si>
    <t>MINING_M&amp;I_RES_COPPER_GRADE</t>
  </si>
  <si>
    <t>Nickel (Tons)</t>
  </si>
  <si>
    <t>MINING_NICKEL_SOLD</t>
  </si>
  <si>
    <t>Primary Aluminum Forecast (Tons)</t>
  </si>
  <si>
    <t>MINING_PRIM_ALUMINUM_PROD_PLAN</t>
  </si>
  <si>
    <t>MINING_SILVER_PRODUCTION_GRADE</t>
  </si>
  <si>
    <t>Palladium - Ore Volume (Tons)</t>
  </si>
  <si>
    <t>MINING_P&amp;P_RSRV_PALLADIUM_VOLUME</t>
  </si>
  <si>
    <t>MINING_M&amp;I_RES_PALLADIUM_VOLUME</t>
  </si>
  <si>
    <t>Takaful Other Income (Loss)</t>
  </si>
  <si>
    <t>IS_TAKAFUL_OTHER_INCOME_LOSS</t>
  </si>
  <si>
    <t>Mining - P&amp;P Reserves Contained Gold</t>
  </si>
  <si>
    <t>OTHER_E&amp;P_INCOME_NAMR</t>
  </si>
  <si>
    <t>FUTURE_OTHER_INCOME</t>
  </si>
  <si>
    <t>GAS_PRODUCTION_US_MMCF_DY</t>
  </si>
  <si>
    <t>Unhedged Oil ($/BBL)</t>
  </si>
  <si>
    <t>AVG_SALE_PRICE_OIL_UNHEDGED</t>
  </si>
  <si>
    <t xml:space="preserve">  + Production</t>
  </si>
  <si>
    <t>GAS_PRODUCTION_WORLD</t>
  </si>
  <si>
    <t>OIL_PRODUCTION_WORLDWIDE</t>
  </si>
  <si>
    <t>BOE_PRODUCTION_WORLD</t>
  </si>
  <si>
    <t>Reserve Replacement Ratio</t>
  </si>
  <si>
    <t>RESERVE_REPLACEMENT_BOE</t>
  </si>
  <si>
    <t xml:space="preserve">  Cement Price Growth Ratio</t>
  </si>
  <si>
    <t>CEMENT_PRICE_GROWTH_RATIO</t>
  </si>
  <si>
    <t>Zinc Production</t>
  </si>
  <si>
    <t>MINING_ZINC_PRODUCTION_ACTUAL</t>
  </si>
  <si>
    <t>Generic Fill Rates</t>
  </si>
  <si>
    <t>Net Income/Average R.E. Assets</t>
  </si>
  <si>
    <t>NET_INC_TO_AVG_RE_ASSET</t>
  </si>
  <si>
    <t>Price/T12M FFO</t>
  </si>
  <si>
    <t>PX_TO_FFO_RATIO</t>
  </si>
  <si>
    <t xml:space="preserve">  + Locations Opened/Acquired</t>
  </si>
  <si>
    <t>NUM_HOTEL_LOCATIONS_OPENED_ACQRD</t>
  </si>
  <si>
    <t>Dollar Value of Housing</t>
  </si>
  <si>
    <t xml:space="preserve">  Emergency Room Visits</t>
  </si>
  <si>
    <t>EMERGENCY_ROOM_VISITS</t>
  </si>
  <si>
    <t>Medicaid Enrollment</t>
  </si>
  <si>
    <t>MEDICAID_ENROLLMENT</t>
  </si>
  <si>
    <t>Revenue per Loaded Mile Ex-Fuel</t>
  </si>
  <si>
    <t>REV_LOADED_MILE_EXCL_FUEL_SUR</t>
  </si>
  <si>
    <t>Newbuildings</t>
  </si>
  <si>
    <t>SHIPPING_NEWBUILDINGS</t>
  </si>
  <si>
    <t xml:space="preserve">  Track Miles of Rail Installed</t>
  </si>
  <si>
    <t>ARD_TRACK_MILES_RAIL_INSTALLED</t>
  </si>
  <si>
    <t>Attrition Rate</t>
  </si>
  <si>
    <t>ATTRITION_RATE</t>
  </si>
  <si>
    <t>Maintenance Revenue (TTM)</t>
  </si>
  <si>
    <t>T12M_MAINTENANCE_REVENUE</t>
  </si>
  <si>
    <t>DRAM ASP Change, YoY (%)</t>
  </si>
  <si>
    <t>ARD_DRAM_ASP_YOY</t>
  </si>
  <si>
    <t>% of Revenues (Avg)</t>
  </si>
  <si>
    <t>Penetration %</t>
  </si>
  <si>
    <t>TOTAL_CABLE_PENETRATION</t>
  </si>
  <si>
    <t>Operating Profit per ASM ex-Fuel</t>
  </si>
  <si>
    <t>OPER_PROFIT_PER_ASM_EXCL_FUEL</t>
  </si>
  <si>
    <t>Maintenance Expenses</t>
  </si>
  <si>
    <t>CONSOL_MAINTENANCE_EXP_CRUISE</t>
  </si>
  <si>
    <t xml:space="preserve">  Africa/Middle East</t>
  </si>
  <si>
    <t>AUTO_VEHICLES_SOLD_AME</t>
  </si>
  <si>
    <t>Storage Capacity Oil</t>
  </si>
  <si>
    <t>PIPELINE_STORAGE_CAPACITY_OIL</t>
  </si>
  <si>
    <t>Refinery Capacity</t>
  </si>
  <si>
    <t>REFINING_REFINERY_CAPACITY</t>
  </si>
  <si>
    <t>Profit per Hectoliter</t>
  </si>
  <si>
    <t>PROFIT_PER_HECTOLITER</t>
  </si>
  <si>
    <t>Employee Data</t>
  </si>
  <si>
    <t xml:space="preserve">  Number of Casinos</t>
  </si>
  <si>
    <t>ENTERT_CASINOS</t>
  </si>
  <si>
    <t>Television Income</t>
  </si>
  <si>
    <t>TELEVISION_INCOME</t>
  </si>
  <si>
    <t>Fixed Income Investments</t>
  </si>
  <si>
    <t>ASSET_ALLOCATION_FI_INVESTMENTS</t>
  </si>
  <si>
    <t>EBITDA per Retail Square Footage</t>
  </si>
  <si>
    <t>EBITDA_PER_RETAIL_SQ_FOOTAGE</t>
  </si>
  <si>
    <t>Nitrogen Sold</t>
  </si>
  <si>
    <t>CHEMICALS_NITROGEN_SOLD</t>
  </si>
  <si>
    <t>Public Backlog</t>
  </si>
  <si>
    <t>CONST_BACKLOG_PUBLIC</t>
  </si>
  <si>
    <t>Pulp Production</t>
  </si>
  <si>
    <t>FORESTRY_PULP_PRODUCTION</t>
  </si>
  <si>
    <t>Annualized Net Interest Margin</t>
  </si>
  <si>
    <t>ANN_NET_INT_MARGIN</t>
  </si>
  <si>
    <t>Combined Ratio (Non-Life) - Income Statement</t>
  </si>
  <si>
    <t>IS_COMBINED_RATIO_NON_LIFE</t>
  </si>
  <si>
    <t>Paid Clicks YoY % Change</t>
  </si>
  <si>
    <t>ARD_PAID_CLICKS_YOY_PCT_CHG</t>
  </si>
  <si>
    <t>Sugar</t>
  </si>
  <si>
    <t>Solar Wafer Production - Megawatts</t>
  </si>
  <si>
    <t>SOLAR_WAFER_PRODUCTION</t>
  </si>
  <si>
    <t>Financial Statistics</t>
  </si>
  <si>
    <t>EBIT per Retail Square Footage</t>
  </si>
  <si>
    <t>EBIT_PER_RETAIL_SQ_FOOTAGE</t>
  </si>
  <si>
    <t>Steel Capacity</t>
  </si>
  <si>
    <t>STEEL_CAPACITY</t>
  </si>
  <si>
    <t>Total Card Issuer Spending Volume</t>
  </si>
  <si>
    <t>TOTAL_CARD_ISSUER_SPND_VOLUME</t>
  </si>
  <si>
    <t>MINING_M&amp;I_RES_CONTAINED_COPPER</t>
  </si>
  <si>
    <t>Zinc (Tons)</t>
  </si>
  <si>
    <t>MINING_ZINC_SOLD</t>
  </si>
  <si>
    <t>Bismuth Forecast (Tons)</t>
  </si>
  <si>
    <t>MINING_BISMUTH_PROD_PLANNED</t>
  </si>
  <si>
    <t>Silver - Recovery (%)</t>
  </si>
  <si>
    <t>MINING_SILVER_PROD_RECOV_PCT</t>
  </si>
  <si>
    <t>Palladium - Grade (oz/Ton)</t>
  </si>
  <si>
    <t>MINING_P&amp;P_RSRVS_PALLADIUM_GRADE</t>
  </si>
  <si>
    <t>MINING_M&amp;I_RES_PALLADIUM_GRADE</t>
  </si>
  <si>
    <t>Takaful Claims &amp; Losses (Family and Non-family)</t>
  </si>
  <si>
    <t>IS_TAKAFUL_CLAIMS_FAM_NON_FAM</t>
  </si>
  <si>
    <t>P&amp;P Reserves - Gold Ore Volume</t>
  </si>
  <si>
    <t>Productive Wells</t>
  </si>
  <si>
    <t xml:space="preserve">  Results of Operations</t>
  </si>
  <si>
    <t>RESULTS_OPERATIONS_NAMR</t>
  </si>
  <si>
    <t xml:space="preserve">  Standardized Measure</t>
  </si>
  <si>
    <t>DISC_FUTURE_CASHFLOWS</t>
  </si>
  <si>
    <t>Capitalized Costs</t>
  </si>
  <si>
    <t>NGL_PRODUCTION_US_MBBL_DY</t>
  </si>
  <si>
    <t>Hedged Gas ($/MCF)</t>
  </si>
  <si>
    <t>AVG_SALE_PRICE_GAS_HEDGED</t>
  </si>
  <si>
    <t xml:space="preserve">  + Other</t>
  </si>
  <si>
    <t>GAS_OTHER_CHG_WORLD</t>
  </si>
  <si>
    <t>OIL_OTHER_CHANGES_WORLDWIDE</t>
  </si>
  <si>
    <t>BOE_OTHER_CHG_WORLD</t>
  </si>
  <si>
    <t>Number of Cement Plants</t>
  </si>
  <si>
    <t>NUMBER_OF_CEMENT_PLANTS</t>
  </si>
  <si>
    <t>Molybdenum Production</t>
  </si>
  <si>
    <t>MINING_MOLYBDENUM_PROD_ACTUAL</t>
  </si>
  <si>
    <t>Fill Rate as % of Total Network</t>
  </si>
  <si>
    <t>GENERIC_FILL_RATE_%_TOT_NETWORK</t>
  </si>
  <si>
    <t>R.E. Assets/Total Liabilities</t>
  </si>
  <si>
    <t>RE_ASSET_TO_TOT_LIAB</t>
  </si>
  <si>
    <t xml:space="preserve">  - Locations Closed/Sold</t>
  </si>
  <si>
    <t>NUM_HOTEL_LOCATIONS_CLOSED_SOLD</t>
  </si>
  <si>
    <t>Value of Orders</t>
  </si>
  <si>
    <t>VALUE_OF_HOMES_CONTRACTED</t>
  </si>
  <si>
    <t>Revenue per Total Mile</t>
  </si>
  <si>
    <t>TRUCKING_REVENUE_PER_MILE</t>
  </si>
  <si>
    <t>Fleet Calendar Days</t>
  </si>
  <si>
    <t>SHIPPING_AVAILABLE_DAYS</t>
  </si>
  <si>
    <t xml:space="preserve">  Average Number of Employees</t>
  </si>
  <si>
    <t>ARD_AVG_NUM_OF_EMPLOYEES</t>
  </si>
  <si>
    <t>Utilization Rate</t>
  </si>
  <si>
    <t>UTILIZATION_RATE</t>
  </si>
  <si>
    <t>Maintenance Revenue (QoQ)</t>
  </si>
  <si>
    <t>MAINTENANCE_REVENUE_SEQ_GROWTH</t>
  </si>
  <si>
    <t>DRAM Bit Cost Growth, QoQ (%)</t>
  </si>
  <si>
    <t>ARD_DRAM_GB_COST_QOQ</t>
  </si>
  <si>
    <t>R &amp; D Expenditure to Net Sales</t>
  </si>
  <si>
    <t>RD_EXPEND_TO_NET_SALES</t>
  </si>
  <si>
    <t>Total Wireless Subscribers (RGU)</t>
  </si>
  <si>
    <t>NUMBER_OF_CELLULAR_SUBSCRIBERS</t>
  </si>
  <si>
    <t>Passenger Revenue per ASM</t>
  </si>
  <si>
    <t>PASSENGER_REVENUE_PER_ASM</t>
  </si>
  <si>
    <t>Fuel Costs % of Revenue</t>
  </si>
  <si>
    <t>BUNKER_FUEL_CONSMD_DURING_PERIOD</t>
  </si>
  <si>
    <t xml:space="preserve">  Worldwide</t>
  </si>
  <si>
    <t>AUTO_VEHICLES_SOLD_WW</t>
  </si>
  <si>
    <t>Storage Capacity Gas</t>
  </si>
  <si>
    <t>PIPELINE_STORAGE_CAPACITY_GAS</t>
  </si>
  <si>
    <t>Refinery Throughput</t>
  </si>
  <si>
    <t>REFINING_REFINERY_THROUGHPUT</t>
  </si>
  <si>
    <t>Online Gaming</t>
  </si>
  <si>
    <t>Merchandising Turnover</t>
  </si>
  <si>
    <t>MERCHANDISING_TURNOVER</t>
  </si>
  <si>
    <t>Alternative Investments</t>
  </si>
  <si>
    <t>ASSET_ALLOCATION_ALT_INVESTMENTS</t>
  </si>
  <si>
    <t>Nitrogen Price</t>
  </si>
  <si>
    <t>CHEMICALS_NITROGEN_PRICE</t>
  </si>
  <si>
    <t>Pulp Sold</t>
  </si>
  <si>
    <t>FORESTRY_PULP_SOLD</t>
  </si>
  <si>
    <t>Net Interest Spread</t>
  </si>
  <si>
    <t>NET_INT_SPREAD</t>
  </si>
  <si>
    <t>Cost-per-Click YoY % Change</t>
  </si>
  <si>
    <t>ARD_COST_PER_CLICK_YOY_PCT_CHG</t>
  </si>
  <si>
    <t>BIOFUEL_SUGAR_CAPACITY</t>
  </si>
  <si>
    <t>Electric Revenues</t>
  </si>
  <si>
    <t>Solar Wafer Capacity - Megawatts</t>
  </si>
  <si>
    <t>SOLAR_WAFER_CAPACITY</t>
  </si>
  <si>
    <t>Domestic Annual Subscription Values</t>
  </si>
  <si>
    <t>DOMESTIC_ANNUAL_SUBSCRIPT_VALUES</t>
  </si>
  <si>
    <t>Steel Capacity Utilization</t>
  </si>
  <si>
    <t>STEEL_CAPACITY_UTILIZATION</t>
  </si>
  <si>
    <t>Inferred Resources</t>
  </si>
  <si>
    <t>Chromium Forecast (Tons)</t>
  </si>
  <si>
    <t>MINING_CHROMIUM_PROD_PLANNED</t>
  </si>
  <si>
    <t>Silver Production (oz)</t>
  </si>
  <si>
    <t>MINING_SILVER_PRODUCTION_ACTUAL</t>
  </si>
  <si>
    <t>Contained Palladium (oz)</t>
  </si>
  <si>
    <t>MINING_P&amp;P_RSRVS_CONT_PALLADIUM</t>
  </si>
  <si>
    <t>MINING_M&amp;I_RES_CONTAIN_PALLADIUM</t>
  </si>
  <si>
    <t>Takaful Undwrt &amp; Policy Acq Costs (Fam &amp; Non-Fam)</t>
  </si>
  <si>
    <t>IS_TAKAFUL_UND_POLICY_ACQ_COSTS</t>
  </si>
  <si>
    <t>P&amp;P Reserves - Gold Grade (oz/t)</t>
  </si>
  <si>
    <t>Oil (Gross)</t>
  </si>
  <si>
    <t>PRODUCTIVE_OIL_WELLS_GROSS</t>
  </si>
  <si>
    <t xml:space="preserve">    Pre-Tax DCF (PV-10)</t>
  </si>
  <si>
    <t>PRE_TAX_DISC_FUTURE_CASHFLOWS</t>
  </si>
  <si>
    <t xml:space="preserve">  + Proved Properties</t>
  </si>
  <si>
    <t>CAPITALIZED_COST_PROVED_PROP</t>
  </si>
  <si>
    <t>DAILY_PROD_MBOE_US</t>
  </si>
  <si>
    <t>Unhedged Gas ($/MCF)</t>
  </si>
  <si>
    <t>AVG_SALE_PRICE_GAS_UNHEDGED</t>
  </si>
  <si>
    <t xml:space="preserve">  End of year</t>
  </si>
  <si>
    <t>GAS_END_YEAR_WORLD</t>
  </si>
  <si>
    <t>OIL_RESERVES_END_YEAR_WORLDWIDE</t>
  </si>
  <si>
    <t>BOE_END_YEAR_WORLD</t>
  </si>
  <si>
    <t>Additional Metrics</t>
  </si>
  <si>
    <t>Cobalt Production</t>
  </si>
  <si>
    <t>MINING_COBALT_PRODUCTION_ACTUAL</t>
  </si>
  <si>
    <t>Fill Rate as % of Total Home Delivery</t>
  </si>
  <si>
    <t>GENERIC_FILL_RT_%_TOT_HOME_DELIV</t>
  </si>
  <si>
    <t>Total Revenue/R.E. Investments</t>
  </si>
  <si>
    <t>TOT_REV_TO_RE_INVEST</t>
  </si>
  <si>
    <t>FFO/Total Revenue</t>
  </si>
  <si>
    <t>FFO_TO_TOT_REV</t>
  </si>
  <si>
    <t>Number of Locations (End)</t>
  </si>
  <si>
    <t>NUM_HOTEL_LOCATIONS_END</t>
  </si>
  <si>
    <t>Value of Backlog</t>
  </si>
  <si>
    <t>VALUE_OF_HOMES_IN_BACKLOG</t>
  </si>
  <si>
    <t>Cont. Operations Growth Rates</t>
  </si>
  <si>
    <t>Revenue Data</t>
  </si>
  <si>
    <t>Revenue per Total Mile Ex-Fuel</t>
  </si>
  <si>
    <t>REV_PER_MILE_EXCL_FUEL_SUR</t>
  </si>
  <si>
    <t>Fleet Voyage Days</t>
  </si>
  <si>
    <t>SHIPPING_OPERATING_DAYS</t>
  </si>
  <si>
    <t xml:space="preserve">  Transportation Fuel</t>
  </si>
  <si>
    <t>RAIL_TRANSPORTATION_FUEL</t>
  </si>
  <si>
    <t>Maintenance Revenue (YoY)</t>
  </si>
  <si>
    <t>MAINTENANCE_REVENUE_1YR_GROWTH</t>
  </si>
  <si>
    <t>DRAM Bit Cost Growth, YoY (%)</t>
  </si>
  <si>
    <t>ARD_DRAM_GB_COST_YOY</t>
  </si>
  <si>
    <t>Cost Of Goods Sold To Net Sales</t>
  </si>
  <si>
    <t>COGS_TO_NET_SALES</t>
  </si>
  <si>
    <t>Wireless Subscribers-Postpaid</t>
  </si>
  <si>
    <t>TOTAL_WIRELESS_SUBSCRIBERS_PPD</t>
  </si>
  <si>
    <t>Digital</t>
  </si>
  <si>
    <t>Yield per Passenger Mile</t>
  </si>
  <si>
    <t>YIELD_PER_PASS_MILES_KM</t>
  </si>
  <si>
    <t>Oper Costs % Revenue</t>
  </si>
  <si>
    <t>CRUISE_OP_COSTS_TO_CRUISE_REVS</t>
  </si>
  <si>
    <t>Delivery Points Oil</t>
  </si>
  <si>
    <t>PIPELINE_DELIVERY_POINTS_OIL</t>
  </si>
  <si>
    <t>Capacity Utilization</t>
  </si>
  <si>
    <t>REFINERY_CAPACITY_UTILIZATION</t>
  </si>
  <si>
    <t>Gross Bookings</t>
  </si>
  <si>
    <t>INTERNET_GROSS_BOOKINGS</t>
  </si>
  <si>
    <t xml:space="preserve">  Online Sports Bets</t>
  </si>
  <si>
    <t>ENTERT_ONLINE_SPORTS_BETS</t>
  </si>
  <si>
    <t>Other Investments/Other Assets</t>
  </si>
  <si>
    <t>AST_ALLOC_OTH_INVEST_OTH_AST</t>
  </si>
  <si>
    <t>Inventory per Retail Square Foot</t>
  </si>
  <si>
    <t>INVENTORY_PER_RETAIL_SQUARE_FOOT</t>
  </si>
  <si>
    <t>Pulp Mills</t>
  </si>
  <si>
    <t>FORESTRY_PULP_MILLS</t>
  </si>
  <si>
    <t>Investment Income</t>
  </si>
  <si>
    <t>Page Views YoY % Change</t>
  </si>
  <si>
    <t>ARD_PAGE_VIEWS_YOY_PCT_CHG</t>
  </si>
  <si>
    <t>BIOFUEL_SUGAR_PRODUCTION</t>
  </si>
  <si>
    <t>IS_ELECT_REV_RES_RETAIL</t>
  </si>
  <si>
    <t>Polysilicon Production - Metric Tonne</t>
  </si>
  <si>
    <t>SOLAR_POLYSILICON_PRODUCTION</t>
  </si>
  <si>
    <t xml:space="preserve">  Number of Employees</t>
  </si>
  <si>
    <t>Inventory Productivity</t>
  </si>
  <si>
    <t>International Annual Subscription Values</t>
  </si>
  <si>
    <t>INTL_ANNUAL_SUBSCRIPTION_VALUES</t>
  </si>
  <si>
    <t>Hot-Rolled Sheets</t>
  </si>
  <si>
    <t>STEEL_HOT_ROLLED_SHEETS</t>
  </si>
  <si>
    <t>Marketing</t>
  </si>
  <si>
    <t>MINING_INFERRED_RES_COPPER_VOL</t>
  </si>
  <si>
    <t>MINING_INFERRED_RES_SILVER_VOL</t>
  </si>
  <si>
    <t>Realized Price</t>
  </si>
  <si>
    <t>Coal Forecast (Tons)</t>
  </si>
  <si>
    <t>MINING_COAL_PRODUCTION_PLANNED</t>
  </si>
  <si>
    <t>Palladium Production (oz)</t>
  </si>
  <si>
    <t>MINING_PALLADIUM_PROD_ACTUAL</t>
  </si>
  <si>
    <t>Platinum - Ore Volume (Tons)</t>
  </si>
  <si>
    <t>MINING_P&amp;P_RSRVS_PLATINUM_VOLUME</t>
  </si>
  <si>
    <t>MINING_M&amp;I_RES_PLATINUM_VOLUME</t>
  </si>
  <si>
    <t>Takaful Other Expenses</t>
  </si>
  <si>
    <t>IS_TAKAFUL_OTHER_EXPENSES</t>
  </si>
  <si>
    <t>Mining - P&amp;P Reserves Contained Silver</t>
  </si>
  <si>
    <t xml:space="preserve">  Oil (Net)</t>
  </si>
  <si>
    <t>PRODUCTIVE_OIL_WELLS_NET</t>
  </si>
  <si>
    <t xml:space="preserve">  United States</t>
  </si>
  <si>
    <t xml:space="preserve">  + Unproved Properties</t>
  </si>
  <si>
    <t>CAPITALIZED_COST_UNPROVED_PROP</t>
  </si>
  <si>
    <t>Canada</t>
  </si>
  <si>
    <t xml:space="preserve">  Developed Reserves</t>
  </si>
  <si>
    <t>GAS_DEVEL_RESV_WORLD</t>
  </si>
  <si>
    <t>OIL_DEVELOPED_RESERVES_WORLDWIDE</t>
  </si>
  <si>
    <t>BOE_DEVEL_RESV_WORLD</t>
  </si>
  <si>
    <t>Costs Incurred</t>
  </si>
  <si>
    <t>Aggregates</t>
  </si>
  <si>
    <t>Manganese Production</t>
  </si>
  <si>
    <t>MINING_MANGANESE_PROD_ACTUAL</t>
  </si>
  <si>
    <t>Overall Generic Fill Rate</t>
  </si>
  <si>
    <t>OVERALL_GENERIC_FILL_RATE</t>
  </si>
  <si>
    <t>FFO/Interest Expense</t>
  </si>
  <si>
    <t>FFO_TO_INT_EXP</t>
  </si>
  <si>
    <t xml:space="preserve">    Company Owned Locations</t>
  </si>
  <si>
    <t>HOTEL_COMPANY_OWNED_LOCATIONS</t>
  </si>
  <si>
    <t>Value of Homes Closed</t>
  </si>
  <si>
    <t>VALUE_OF_HOMES_CLOSED_DELIVERED</t>
  </si>
  <si>
    <t xml:space="preserve">  Admissions % Change</t>
  </si>
  <si>
    <t>ARD_ADMISSIONS_%_CHANGE</t>
  </si>
  <si>
    <t>Managed Care Commercial Revenue</t>
  </si>
  <si>
    <t>MANAGED_CARE_COMMERCIAL_REVENUE</t>
  </si>
  <si>
    <t>Fleet Utilization</t>
  </si>
  <si>
    <t>SHIPPING_FLEET_UTILIZATION</t>
  </si>
  <si>
    <t xml:space="preserve">  Purchased Transportation</t>
  </si>
  <si>
    <t>RAIL_PURCHASED_TRANSPORTATION</t>
  </si>
  <si>
    <t>Clients</t>
  </si>
  <si>
    <t>DRAM Bit Growth Forecast, QoQ (%)</t>
  </si>
  <si>
    <t>ARD_DRAM_GB_SOLD_NEXT_PER_QOQ</t>
  </si>
  <si>
    <t>SG&amp;A ex-R&amp;D as % of Revenue</t>
  </si>
  <si>
    <t>OPEX_NET_OF_R&amp;D_AS_%_OF_SALES</t>
  </si>
  <si>
    <t>Wireless Subscribers-Prepaid</t>
  </si>
  <si>
    <t>TOTAL_WIRELESS_SUBSCRIBERS_PREPD</t>
  </si>
  <si>
    <t>Digital Video Subscribers</t>
  </si>
  <si>
    <t>DIGITAL_CUSTOMERS</t>
  </si>
  <si>
    <t>Mainline Cost per Available Seat Mile/Km</t>
  </si>
  <si>
    <t>MAINLINE_COST_PER_ASM</t>
  </si>
  <si>
    <t>Net Cruise Costs per APCD</t>
  </si>
  <si>
    <t>NCC_AVAILABLE_PASSENGER_CRUISE_D</t>
  </si>
  <si>
    <t>Vehicles Produced</t>
  </si>
  <si>
    <t>Delivery Points Gas</t>
  </si>
  <si>
    <t>PIPELINE_DELIVERY_POINTS_GAS</t>
  </si>
  <si>
    <t>Gasoline Production</t>
  </si>
  <si>
    <t>REFINING_GASOLINE</t>
  </si>
  <si>
    <t>Hotel Room Nights</t>
  </si>
  <si>
    <t>INTERNET_HOTEL_ROOM_NIGHTS</t>
  </si>
  <si>
    <t>Stocks &lt;inventory&gt;</t>
  </si>
  <si>
    <t>Assets/1000 Emp</t>
  </si>
  <si>
    <t>ASSET_PER_EMPL</t>
  </si>
  <si>
    <t xml:space="preserve">  Online Casino Bets</t>
  </si>
  <si>
    <t>ENTERT_ONLINE_CASINO_BETS</t>
  </si>
  <si>
    <t>ASSET_ALLOCATION_TOTAL_ASSETS</t>
  </si>
  <si>
    <t>Phosphate Capacity</t>
  </si>
  <si>
    <t>CHEMICALS_PHOSPHATE_CAPACITY</t>
  </si>
  <si>
    <t>Paper Capacity</t>
  </si>
  <si>
    <t>FORESTRY_PAPER_CAPACITY</t>
  </si>
  <si>
    <t>Realized gains (losses)</t>
  </si>
  <si>
    <t>Revenue per Page View YoY % Change</t>
  </si>
  <si>
    <t>ARD_REV_PAGE_VIEW_YOY_PCT_CHG</t>
  </si>
  <si>
    <t>BIOFUEL_SUGAR_SOLD_VOLUME</t>
  </si>
  <si>
    <t>IS_ELECT_REV_COMM_RETAIL</t>
  </si>
  <si>
    <t>Polysilicon Capacity - Metric Tonne</t>
  </si>
  <si>
    <t>SOLAR_POLYSILICON_CAPACITY</t>
  </si>
  <si>
    <t xml:space="preserve">  Employee Yr change %</t>
  </si>
  <si>
    <t>Cold-Rolled Sheets</t>
  </si>
  <si>
    <t>STEEL_COLD_ROLLED_SHEETS</t>
  </si>
  <si>
    <t>Sales/Marketing/Advertising Expenses</t>
  </si>
  <si>
    <t>ARD_SALES_MKT_ADVERTISING_EXP</t>
  </si>
  <si>
    <t>MINING_INFERRED_RES_COPPER_GRADE</t>
  </si>
  <si>
    <t>MINING_INFERRED_RES_SILVER_GRADE</t>
  </si>
  <si>
    <t>Gold ($/oz)</t>
  </si>
  <si>
    <t>MINING_GOLD_REALIZED_PX</t>
  </si>
  <si>
    <t>Cobalt Forecast (Tons)</t>
  </si>
  <si>
    <t>MINING_COBALT_PRODUCTION_PLANNED</t>
  </si>
  <si>
    <t>Platinum Production (oz)</t>
  </si>
  <si>
    <t>MINING_PLATINUM_PROD_ACTUAL</t>
  </si>
  <si>
    <t>Platinum - Grade (oz/Ton)</t>
  </si>
  <si>
    <t>MINING_P&amp;P_RSRVS_PLATINUM_GRADE</t>
  </si>
  <si>
    <t>MINING_M&amp;I_RES_PLATINUM_GRADE</t>
  </si>
  <si>
    <t>Surplus before Shareholders' Share</t>
  </si>
  <si>
    <t>IS_SURPLUS_BEF_SHAREHOLDERS_SHRS</t>
  </si>
  <si>
    <t>P&amp;P Reserves - Silver Ore Volume</t>
  </si>
  <si>
    <t>Gas (Gross)</t>
  </si>
  <si>
    <t>PRODUCTIVE_GAS_WELLS_GROSS</t>
  </si>
  <si>
    <t>E&amp;P_REVENUES_US</t>
  </si>
  <si>
    <t>Change in DCF</t>
  </si>
  <si>
    <t xml:space="preserve">  + Other Properties</t>
  </si>
  <si>
    <t>CAPITALIZED_COST_OTHER_PROP</t>
  </si>
  <si>
    <t>OIL_PRODUCTION_CANADA_MBBL_DY</t>
  </si>
  <si>
    <t>E&amp;P_REVENUES_WORLD</t>
  </si>
  <si>
    <t xml:space="preserve">  P&amp;P Reserves</t>
  </si>
  <si>
    <t>GAS_P&amp;P_RSRVS_END_YR_WORLDWIDE</t>
  </si>
  <si>
    <t>BOE_P&amp;P_RSRVS_END_YR_WORLDWIDE</t>
  </si>
  <si>
    <t>Energy-Exploration Cost</t>
  </si>
  <si>
    <t>Aggregates Volumes/Shipments</t>
  </si>
  <si>
    <t>AGGREGATES_VOLUMES_SHIPMENTS</t>
  </si>
  <si>
    <t>Uranium Production</t>
  </si>
  <si>
    <t>MINING_URANIUM_PRODUCTION_ACTUAL</t>
  </si>
  <si>
    <t>Real Estate Investments</t>
  </si>
  <si>
    <t>FFO/Net Income</t>
  </si>
  <si>
    <t>FFO_TO_NET_INC</t>
  </si>
  <si>
    <t xml:space="preserve">    Leased Locations</t>
  </si>
  <si>
    <t>HOTEL_LEASED_LOCATIONS</t>
  </si>
  <si>
    <t xml:space="preserve">  Revenue per Equivalent Admiss % Change</t>
  </si>
  <si>
    <t>ARD_REV_PER_EQUIV_ADMISS_%_CHG</t>
  </si>
  <si>
    <t>Managed Care - Medicare Revenue</t>
  </si>
  <si>
    <t>MANAGED_CARE_MEDICARE_REV</t>
  </si>
  <si>
    <t>LTL Revenue Analysis</t>
  </si>
  <si>
    <t>Time Charter Equivalent (TCE)</t>
  </si>
  <si>
    <t>TIME_CHARTER_EQUIVALENT</t>
  </si>
  <si>
    <t xml:space="preserve">  Purchased Services &amp; Materials</t>
  </si>
  <si>
    <t>ARD_PURCHASED_SERVICES_&amp;_MATS</t>
  </si>
  <si>
    <t>Number of Active Clients</t>
  </si>
  <si>
    <t>NUMBER_OF_ACTIVE_CLIENTS</t>
  </si>
  <si>
    <t>Services Revenue</t>
  </si>
  <si>
    <t>SERVICE_REV</t>
  </si>
  <si>
    <t>Average Wireless Subscribers</t>
  </si>
  <si>
    <t>AVERAGE_WIRELESS_SUBSCRIBERS</t>
  </si>
  <si>
    <t>Digital Subscriber Additions, Net</t>
  </si>
  <si>
    <t>DIGITAL_CABLE_SUBSCRIBER_ADDS</t>
  </si>
  <si>
    <t>Mainline Cost per Available Seat Mile/Km Ex-Fuel</t>
  </si>
  <si>
    <t>MAINLINE_COST_PER_ASM_EX_FUEL</t>
  </si>
  <si>
    <t>Net Cruise Costs Excl. Fuel Per APCD</t>
  </si>
  <si>
    <t>NCC_EX_FUEL_CST_AVAIL_PSGR_CRS_D</t>
  </si>
  <si>
    <t>AUTO_VEHICLES_PRODUCED_LOCAL</t>
  </si>
  <si>
    <t>Distillates Production</t>
  </si>
  <si>
    <t>REFINING_DISTILLATES</t>
  </si>
  <si>
    <t xml:space="preserve">  Online Poker Bets</t>
  </si>
  <si>
    <t>ENTERT_ONLINE_POKER_BETS</t>
  </si>
  <si>
    <t>Estimated Assets Under Management</t>
  </si>
  <si>
    <t>ESTIMATED_AUM</t>
  </si>
  <si>
    <t>Unit Analysis</t>
  </si>
  <si>
    <t>Phosphate Production</t>
  </si>
  <si>
    <t>CHEMICALS_PHOSPHATE_PRODUCTION</t>
  </si>
  <si>
    <t>Paper Production</t>
  </si>
  <si>
    <t>FORESTRY_PAPER_PRODUCTION</t>
  </si>
  <si>
    <t>Internet-Traffic Acquisition Costs</t>
  </si>
  <si>
    <t>INTERNET_TRAFFIC_ACQ_COSTS</t>
  </si>
  <si>
    <t>Inventory</t>
  </si>
  <si>
    <t>BIOFUEL_SUGAR_INVENTORY</t>
  </si>
  <si>
    <t>IS_ELECT_REV_INDUS_RETAIL</t>
  </si>
  <si>
    <t xml:space="preserve">  Net Inc/1000 Emp</t>
  </si>
  <si>
    <t>NET_INC_PER_EMPL</t>
  </si>
  <si>
    <t>Revenue from Buy-Side Clients Percentage</t>
  </si>
  <si>
    <t>REVENUE_FROM_BUY-SIDE_CLIENTS_%</t>
  </si>
  <si>
    <t>Steel Realized Price</t>
  </si>
  <si>
    <t>STEEL_REALIZED_PRICE</t>
  </si>
  <si>
    <t>MINING_INFER_RES_CONTAIN_COPPER</t>
  </si>
  <si>
    <t>MINING_INFERRED_RES_CONT_SILVER</t>
  </si>
  <si>
    <t>Silver ($/oz)</t>
  </si>
  <si>
    <t>MINING_SILVER_REALIZED_PX</t>
  </si>
  <si>
    <t>Copper Forecast (Tons)</t>
  </si>
  <si>
    <t>MINING_COPPER_PRODUCTION_PLANNED</t>
  </si>
  <si>
    <t>Bauxite/Alumina - Capacity (Tons)</t>
  </si>
  <si>
    <t>MINING_ALUMINA_CAPACITY</t>
  </si>
  <si>
    <t>Contained Platinum (oz)</t>
  </si>
  <si>
    <t>MINING_P&amp;P_RSRV_CONTAIN_PLATINUM</t>
  </si>
  <si>
    <t>MINING_M&amp;I_RES_CONTAIN_PLATINUM</t>
  </si>
  <si>
    <t>Shareholders' Share of Takaful Fund Surplus</t>
  </si>
  <si>
    <t>IS_SHRHLDR_SH_TAKAFUL_FD_SURPLUS</t>
  </si>
  <si>
    <t>P&amp;P Reserves - Silver Grade (oz/t)</t>
  </si>
  <si>
    <t xml:space="preserve">  Gas (Net)</t>
  </si>
  <si>
    <t>PRODUCTIVE_GAS_WELLS_NET</t>
  </si>
  <si>
    <t xml:space="preserve">    - Production Costs</t>
  </si>
  <si>
    <t>PRODUCTION_COST_US</t>
  </si>
  <si>
    <t>Sales Oil/Gas</t>
  </si>
  <si>
    <t>CHG_SALES_OF_PRODUCTION</t>
  </si>
  <si>
    <t xml:space="preserve">  Gross Capitalized Costs</t>
  </si>
  <si>
    <t>GROSS_CAPITALIZED_COSTS</t>
  </si>
  <si>
    <t>GAS_PRODUCTION_CANADA_MMCF_DY</t>
  </si>
  <si>
    <t>PRODUCTION_COSTS_WORLD</t>
  </si>
  <si>
    <t>Energy-Proved Prop Acq Costs</t>
  </si>
  <si>
    <t xml:space="preserve">  Aggregates Volume Growth</t>
  </si>
  <si>
    <t>AGGREGATES_VOLUME_GROWTH</t>
  </si>
  <si>
    <t>Gold Production</t>
  </si>
  <si>
    <t>Revenue and Rebates</t>
  </si>
  <si>
    <t xml:space="preserve">  R.E. Investments/Total Assets</t>
  </si>
  <si>
    <t>RE_INVEST_TO_TOT_ASSET</t>
  </si>
  <si>
    <t>Pricing (000s)</t>
  </si>
  <si>
    <t xml:space="preserve">  Adjusted Admissions % Change</t>
  </si>
  <si>
    <t>ARD_ADJ_ADMISSIONS_%_CHANGE</t>
  </si>
  <si>
    <t>Managed Care - Medicaid Revenue</t>
  </si>
  <si>
    <t>MANAGED_CARE_MEDICAID_REV</t>
  </si>
  <si>
    <t>Revenue per Shipment</t>
  </si>
  <si>
    <t>REVENUE_PER_SHIPMENT</t>
  </si>
  <si>
    <t>Direct Vessel Oper Expenses</t>
  </si>
  <si>
    <t>SHIPPING_DIRECT_VOE</t>
  </si>
  <si>
    <t xml:space="preserve">  Supplies/Materials Expense</t>
  </si>
  <si>
    <t>RAIL_SUPPLIES_MATERIAL_EXP</t>
  </si>
  <si>
    <t>Number of Clients Added</t>
  </si>
  <si>
    <t>NUMBER_OF_CLIENTS_ADDED</t>
  </si>
  <si>
    <t>Services Revenue (TTM)</t>
  </si>
  <si>
    <t>T12M_SERVICES_REVENUE</t>
  </si>
  <si>
    <t>NAND Bit Production, QoQ Change (%)</t>
  </si>
  <si>
    <t>ARD_NAND_GB_PRODUCTION_QOQ</t>
  </si>
  <si>
    <t>Digital Video Penetration %</t>
  </si>
  <si>
    <t>DIGITAL_PENETRATION</t>
  </si>
  <si>
    <t>Net Passenger Ticket Revenue Yield</t>
  </si>
  <si>
    <t>NET_CRUISE_TICKET_REVENUE_YIELD</t>
  </si>
  <si>
    <t>AUTO_VEHICLES_PRODUCED_NA</t>
  </si>
  <si>
    <t>Lubricants Production</t>
  </si>
  <si>
    <t>REFINING_LUBRICANTS</t>
  </si>
  <si>
    <t>Net Inc/1000 Emp</t>
  </si>
  <si>
    <t xml:space="preserve">  Number of Online Players</t>
  </si>
  <si>
    <t>ENTERT_ONLINE_PLAYERS</t>
  </si>
  <si>
    <t>Phosphate Sold</t>
  </si>
  <si>
    <t>CHEMICALS_PHOSPHATE_SOLD</t>
  </si>
  <si>
    <t>Paper Sold</t>
  </si>
  <si>
    <t>FORESTRY_PAPER_SOLD</t>
  </si>
  <si>
    <t>Basel Capital Ratio</t>
  </si>
  <si>
    <t>Assets Under Mgmt</t>
  </si>
  <si>
    <t>Volume of Cane Crushed</t>
  </si>
  <si>
    <t>BIOFUEL_VOLUME_OF_CANE_CRUSHED</t>
  </si>
  <si>
    <t>IS_ELECT_REV_OTHER_RETAIL</t>
  </si>
  <si>
    <t xml:space="preserve">  Sales per Employee</t>
  </si>
  <si>
    <t>Gross Margin Return on Inventory Investment</t>
  </si>
  <si>
    <t>GR_MRGN_RETURN_ON_INVTRY_INVEST</t>
  </si>
  <si>
    <t>Revenue from Sell-Side Clients Percentage</t>
  </si>
  <si>
    <t>REVENUE_FROM_SELL-SIDE_CLIENTS_%</t>
  </si>
  <si>
    <t>Steel Unit Cost</t>
  </si>
  <si>
    <t>STEEL_UNIT_COST</t>
  </si>
  <si>
    <t>Credit Costs</t>
  </si>
  <si>
    <t>Palladium ($/oz)</t>
  </si>
  <si>
    <t>MINING_PALLADIUM_REALIZED_PX</t>
  </si>
  <si>
    <t>Lead Forecast (Tons)</t>
  </si>
  <si>
    <t>MINING_LEAD_PRODUCTION_PLANNED</t>
  </si>
  <si>
    <t>Bauxite/Alumina Production (Tons)</t>
  </si>
  <si>
    <t>Aluminum - Ore Volume (Tons)</t>
  </si>
  <si>
    <t>MINING_P&amp;P_RSRVS_BAUXITE_VOLUME</t>
  </si>
  <si>
    <t>Bismuth - Ore Volume (Tons)</t>
  </si>
  <si>
    <t>MINING_M&amp;I_RES_BISMUTH_VOLUME</t>
  </si>
  <si>
    <t>Net Surplus/Deficit Attributable to Policyholders</t>
  </si>
  <si>
    <t>IS_TAKAFUL_ACCUM_SURPLUS_BEG</t>
  </si>
  <si>
    <t>Mining - M&amp;I Resources Contained Silver</t>
  </si>
  <si>
    <t xml:space="preserve">    - Exploration Expense</t>
  </si>
  <si>
    <t>EXPLORATION_EXPENSES_US</t>
  </si>
  <si>
    <t>Prices</t>
  </si>
  <si>
    <t>CHG_PRICES</t>
  </si>
  <si>
    <t>DD&amp;A_COST_CAPITALIZED</t>
  </si>
  <si>
    <t>NGL_PRODUCTION_CANADA_MBBL_DY</t>
  </si>
  <si>
    <t>IS_EXPLORATION_EXPENSE</t>
  </si>
  <si>
    <t>OIL_START_YEAR_NORTH_AMERICA</t>
  </si>
  <si>
    <t>% Reserves Developed</t>
  </si>
  <si>
    <t>PCT_RESERVES_DEVELOPED_WORLD</t>
  </si>
  <si>
    <t>Energy-Unproved Prop Acq Costs</t>
  </si>
  <si>
    <t xml:space="preserve">  Aggregates Volume Growth Ratio</t>
  </si>
  <si>
    <t>AGGREGATES_VOLUME_GROWTH_RATIO</t>
  </si>
  <si>
    <t>Gold Equivalents Production</t>
  </si>
  <si>
    <t>Retail/Network Revenue</t>
  </si>
  <si>
    <t>RETAIL_NETWORK_REVENUE</t>
  </si>
  <si>
    <t xml:space="preserve">  R.E. Investments/Total Capitalization</t>
  </si>
  <si>
    <t>RE_INVEST_PER_TOT_CAP</t>
  </si>
  <si>
    <t>FFO/Total Debt</t>
  </si>
  <si>
    <t>FFO_PER_TOT_DEBT</t>
  </si>
  <si>
    <t>Number of Hotel Rooms</t>
  </si>
  <si>
    <t>NUMBER_HOTEL_ROOMS</t>
  </si>
  <si>
    <t>Average Order Price</t>
  </si>
  <si>
    <t>AVG_ORDER_PX</t>
  </si>
  <si>
    <t xml:space="preserve">  Avg Length of Stay % Change</t>
  </si>
  <si>
    <t>ARD_AVG_LENGTH_OF_STAY_%_CHANGE</t>
  </si>
  <si>
    <t>Revenue per Hundredweight</t>
  </si>
  <si>
    <t>AVG_REVENUE_PER_HUNDREDWEIGHT</t>
  </si>
  <si>
    <t>Seagoing Personnel</t>
  </si>
  <si>
    <t>SHIPPING_SEAGOING_PERSONNEL</t>
  </si>
  <si>
    <t xml:space="preserve">  Insurance Expense</t>
  </si>
  <si>
    <t>RAIL_INSURANCE_EXP_TRANSPORT</t>
  </si>
  <si>
    <t>Services Revenue (QoQ)</t>
  </si>
  <si>
    <t>SERVICES_REVENUE_SEQ_GROWTH</t>
  </si>
  <si>
    <t>NAND Bit Production, YoY Change (%)</t>
  </si>
  <si>
    <t>ARD_NAND_PRODUCTION_YOY</t>
  </si>
  <si>
    <t>% Rev from Wholesalers</t>
  </si>
  <si>
    <t>BIOTECH_%_REVENUE_WHOLESALERS</t>
  </si>
  <si>
    <t>Subscriber Additions</t>
  </si>
  <si>
    <t>Airline Sales per Employee</t>
  </si>
  <si>
    <t>AIRLINE_SALES_PER_EMPLOYEE</t>
  </si>
  <si>
    <t>Net Yield</t>
  </si>
  <si>
    <t>NET_CRUISE_REVENUE_YIELD</t>
  </si>
  <si>
    <t>AUTO_VEHICLES_PRODUCED_US</t>
  </si>
  <si>
    <t>Petrochemicals Production</t>
  </si>
  <si>
    <t>REFINING_PETROCHEMICALS</t>
  </si>
  <si>
    <t xml:space="preserve">  Number of Online Bets</t>
  </si>
  <si>
    <t>ENTERT_ONLINE_BETS</t>
  </si>
  <si>
    <t>Total Investments</t>
  </si>
  <si>
    <t>Total Square Footage - Company Owned</t>
  </si>
  <si>
    <t>TOTAL_SF_COMPANY_OWNED</t>
  </si>
  <si>
    <t>Phosphate Price</t>
  </si>
  <si>
    <t>CHEMICALS_PHOSPHATE_PRICE</t>
  </si>
  <si>
    <t>Newsprint Sold</t>
  </si>
  <si>
    <t>FORESTRY_NEWSPRINT_SOLD</t>
  </si>
  <si>
    <t>Basel Level Adopted</t>
  </si>
  <si>
    <t>BS_BASEL_LEVEL_ADOPTED_INDICATOR</t>
  </si>
  <si>
    <t>Total Retail Revenues</t>
  </si>
  <si>
    <t>IS_TOT_ELECT_REV_RETAIL</t>
  </si>
  <si>
    <t xml:space="preserve">  Assets/1000 Emp</t>
  </si>
  <si>
    <t>Iron Ore Utilized</t>
  </si>
  <si>
    <t>STEEL_IRON_ORE_UTILIZED</t>
  </si>
  <si>
    <t>Card 30 Day Delinquencies - Managed Basis</t>
  </si>
  <si>
    <t>CARD_30D_DELQ_MANAGED_BASIS</t>
  </si>
  <si>
    <t>Operating Summary</t>
  </si>
  <si>
    <t>Platinum ($/oz)</t>
  </si>
  <si>
    <t>MINING_PLATINUM_REALIZED_PX</t>
  </si>
  <si>
    <t>Manganese Forecast (Tons)</t>
  </si>
  <si>
    <t>MINING_MANGANESE_PROD_PLANNED</t>
  </si>
  <si>
    <t>Primary Aluminum - Capacity (Tons)</t>
  </si>
  <si>
    <t>MINING_PRIMARY_ALUMINUM_CAPACITY</t>
  </si>
  <si>
    <t>Aluminum - Grade (%)</t>
  </si>
  <si>
    <t>MINING_P&amp;P_RSRVS_ALUMINA_GRADE</t>
  </si>
  <si>
    <t>Bismuth - Grade (%)</t>
  </si>
  <si>
    <t>MINING_M&amp;I_RES_BISMUTH_GRADE</t>
  </si>
  <si>
    <t>Distributable Takaful Surplus to Policyholders</t>
  </si>
  <si>
    <t>IS_TAKAFUL_DISTRIBUTABLE_SURPLUS</t>
  </si>
  <si>
    <t>M&amp;I Res - Silver Ore Volume</t>
  </si>
  <si>
    <t>Acreage (Thousands)</t>
  </si>
  <si>
    <t xml:space="preserve">    - DD&amp;A</t>
  </si>
  <si>
    <t>DD&amp;A_US</t>
  </si>
  <si>
    <t>Extensions &amp; Discoveries</t>
  </si>
  <si>
    <t>CHG_EXTENS_DISCOV</t>
  </si>
  <si>
    <t xml:space="preserve">  Net Capitalized Costs</t>
  </si>
  <si>
    <t>NET_CAPITALIZED_COSTS</t>
  </si>
  <si>
    <t>DAILY_PROD_MBOE_CANADA</t>
  </si>
  <si>
    <t>DD&amp;A_WORLD</t>
  </si>
  <si>
    <t>GAS_START_YEAR_NAMR</t>
  </si>
  <si>
    <t>OIL_REVISIONS_NORTH_AMERICA</t>
  </si>
  <si>
    <t>Reserve Production Ratio</t>
  </si>
  <si>
    <t>Energy-Development Costs</t>
  </si>
  <si>
    <t>Aggregates Price per Ton</t>
  </si>
  <si>
    <t>AGGREGATES_PRICE_PER_TON</t>
  </si>
  <si>
    <t>Silver Production</t>
  </si>
  <si>
    <t>Home Delivery and Specialty Revenue</t>
  </si>
  <si>
    <t>HOME_DELIVERY_SPECIALTY_REV</t>
  </si>
  <si>
    <t>FFO/Total Liabilities</t>
  </si>
  <si>
    <t>FFO_PER_TOT_LIAB</t>
  </si>
  <si>
    <t>Room Nights Available</t>
  </si>
  <si>
    <t>HOTEL_ROOM_NIGHTS</t>
  </si>
  <si>
    <t>Average Backlog Price</t>
  </si>
  <si>
    <t>AVG_BACKLOG_PX</t>
  </si>
  <si>
    <t xml:space="preserve">  Inpatient Surgeries % Change</t>
  </si>
  <si>
    <t>ARD_INPATIENT_SURGERIES_%_CHANGE</t>
  </si>
  <si>
    <t>Ratio Analysis</t>
  </si>
  <si>
    <t>Revenue per Hundredweight YoY %</t>
  </si>
  <si>
    <t>REV_PER_HUNDREDWEIGHT_YOY_GROWTH</t>
  </si>
  <si>
    <t xml:space="preserve">  Lease/Equipment Rental Expense</t>
  </si>
  <si>
    <t>RAIL_LEASE_EQUIP_RENTAL_EXP</t>
  </si>
  <si>
    <t>Client Revenue Contribution</t>
  </si>
  <si>
    <t>Services Revenue (YoY)</t>
  </si>
  <si>
    <t>SERVICES_REVENUE_1_YEAR_GROWTH</t>
  </si>
  <si>
    <t>Company NAND Bit Growth, QoQ (%)</t>
  </si>
  <si>
    <t>ARD_NAND_GB_SOLD_QOQ</t>
  </si>
  <si>
    <t>Phase 1 Drugs</t>
  </si>
  <si>
    <t>BIOTECH_PHASE_1</t>
  </si>
  <si>
    <t>Wireless Subscriber Additions</t>
  </si>
  <si>
    <t>CELLULAR_NET_SUBSCRIBER_ADDITION</t>
  </si>
  <si>
    <t>High Speed Data</t>
  </si>
  <si>
    <t>A/R turnover</t>
  </si>
  <si>
    <t>ACCT_RCV_TURN</t>
  </si>
  <si>
    <t>Cruise Lines - Number of Trade Names</t>
  </si>
  <si>
    <t>NUMBER_OF_TRADE_NAMES_CRUISE</t>
  </si>
  <si>
    <t>AUTO_VEHICLES_PRODUCED_EUROPE</t>
  </si>
  <si>
    <t>Diesel Production</t>
  </si>
  <si>
    <t>REFINING_DIESEL</t>
  </si>
  <si>
    <t>Additional Analysis</t>
  </si>
  <si>
    <t>Table Gaming</t>
  </si>
  <si>
    <t>ASSET_ALLOCATION_TOT_INVESTMENTS</t>
  </si>
  <si>
    <t>System-wide Retail Square Footage</t>
  </si>
  <si>
    <t>SYS_WIDE_RETAIL_SF_INCL_FRANCH</t>
  </si>
  <si>
    <t>Paper Mills</t>
  </si>
  <si>
    <t>FORESTRY_PAPER_MILLS</t>
  </si>
  <si>
    <t>Tier 1 Common Equity Ratio</t>
  </si>
  <si>
    <t>BS_TIER1_COM_EQUITY_RATIO</t>
  </si>
  <si>
    <t>Investment Factors</t>
  </si>
  <si>
    <t>Number of Active Accounts</t>
  </si>
  <si>
    <t>NUM_ACTIVE_ACCOUNTS</t>
  </si>
  <si>
    <t>Palm Oil</t>
  </si>
  <si>
    <t>Wholesale Revenues</t>
  </si>
  <si>
    <t>IS_ELECT_REV_UNDER_FERC_REG</t>
  </si>
  <si>
    <t>Employee Productivity</t>
  </si>
  <si>
    <t>Client Metrics</t>
  </si>
  <si>
    <t>Steel Scrap Utilized</t>
  </si>
  <si>
    <t>STEEL_SCRAP_UTILIZED</t>
  </si>
  <si>
    <t>Card Net Charge-Off Rate - Managed Basis</t>
  </si>
  <si>
    <t>CARD_NET_CHGOFF_RT_MGD_BASIS</t>
  </si>
  <si>
    <t>Aluminum ($/lb)</t>
  </si>
  <si>
    <t>MINING_ALUMINUM_REALIZED_PX</t>
  </si>
  <si>
    <t>Molybdenum Forecast (Tons)</t>
  </si>
  <si>
    <t>MINING_MOLYBDENUM_PROD_PLANNED</t>
  </si>
  <si>
    <t>Primary Aluminum Production (Tons)</t>
  </si>
  <si>
    <t>Contained Aluminum (Tons)</t>
  </si>
  <si>
    <t>MINING_P&amp;P_RSRVS_CONTAINED_ALUM</t>
  </si>
  <si>
    <t>Contained Bismuth (Tons)</t>
  </si>
  <si>
    <t>MINING_M&amp;I_RES_CONTAINED_BISMUTH</t>
  </si>
  <si>
    <t>Accumulated Takaful Surplus (End of Period)</t>
  </si>
  <si>
    <t>IS_TAKAFUL_ACCUM_SURPLUS_END</t>
  </si>
  <si>
    <t>M&amp;I Res - Silver Grade (oz/t)</t>
  </si>
  <si>
    <t>GROSS_DEVELOPED_ACREAGE</t>
  </si>
  <si>
    <t xml:space="preserve">    - Other Expenses</t>
  </si>
  <si>
    <t>OTHER_E&amp;P_EXPENSES_US</t>
  </si>
  <si>
    <t>Development Costs</t>
  </si>
  <si>
    <t>CHG_DEVELOPMENT_COSTS</t>
  </si>
  <si>
    <t>OTHER_E&amp;P_EXPENSES_WORLD</t>
  </si>
  <si>
    <t>GAS_REVISIONS_NAMR</t>
  </si>
  <si>
    <t>OIL_IMPROVED_RECOVERY_NA</t>
  </si>
  <si>
    <t>Reserves Per Share - BOE</t>
  </si>
  <si>
    <t>RESERVES_PER_SHARE_BOE</t>
  </si>
  <si>
    <t>Energy-Miscel Costs</t>
  </si>
  <si>
    <t xml:space="preserve">  Aggregates Price Growth</t>
  </si>
  <si>
    <t>AGGREGATES_PRICE_GROWTH</t>
  </si>
  <si>
    <t>Platinum Production</t>
  </si>
  <si>
    <t>Rebates Earned</t>
  </si>
  <si>
    <t>REBATES_EARNED</t>
  </si>
  <si>
    <t>Number of Trade Names</t>
  </si>
  <si>
    <t>HOTEL_NUMBER_OF_TRADE_NAMES</t>
  </si>
  <si>
    <t>Average Closing Price</t>
  </si>
  <si>
    <t>AVERAGE_SELLING_PRICE</t>
  </si>
  <si>
    <t xml:space="preserve">  Outpatient Surgeries % Change</t>
  </si>
  <si>
    <t>ARD_OUTPATIENT_SURGERIES_%_CHG</t>
  </si>
  <si>
    <t>Days in Claims Payable</t>
  </si>
  <si>
    <t>MGD_CARE_DAYS_IN_CLAIMS_PAYABLE</t>
  </si>
  <si>
    <t>Revenue per Hundredweight Ex-Fuel</t>
  </si>
  <si>
    <t>AVG_REV_PER_HNDRDWGT_LESS_FUEL</t>
  </si>
  <si>
    <t xml:space="preserve">  Fuel Hedge Benefit</t>
  </si>
  <si>
    <t>RAIL_FUEL_HEDGE_BENEFIT</t>
  </si>
  <si>
    <t>Top Clients Contribution to Revenue</t>
  </si>
  <si>
    <t>TOP_CLIENTS_CONTRIB_TO_REVENUE</t>
  </si>
  <si>
    <t>NAND Bit Growth, YoY (%)</t>
  </si>
  <si>
    <t>ARD_NAND_GB_SOLD_YOY</t>
  </si>
  <si>
    <t>Phase 2 Drugs</t>
  </si>
  <si>
    <t>BIOTECH_PHASE_2</t>
  </si>
  <si>
    <t>Organic Net Additions</t>
  </si>
  <si>
    <t>ORGANIC_NET_ADDS</t>
  </si>
  <si>
    <t>INTERNET_SUBSCRIBERS</t>
  </si>
  <si>
    <t>Number of Crew</t>
  </si>
  <si>
    <t>NUMBER_OF_CREW_CRUISE_LINE</t>
  </si>
  <si>
    <t>AUTO_VEHICLES_PRODUCED_ASIA_PAC</t>
  </si>
  <si>
    <t>Other Products</t>
  </si>
  <si>
    <t>REFINING_OTHER</t>
  </si>
  <si>
    <t xml:space="preserve">  Number of Tables</t>
  </si>
  <si>
    <t>ENTERT_TABLES</t>
  </si>
  <si>
    <t>System Wide Total SF Including Franchise</t>
  </si>
  <si>
    <t>SYS_WIDE_TOT_SF_INCLUDING_FRA</t>
  </si>
  <si>
    <t>Methanol Capacity</t>
  </si>
  <si>
    <t>CHEMICALS_METHANOL_CAPACITY</t>
  </si>
  <si>
    <t>Paper Packaging Mills</t>
  </si>
  <si>
    <t>FORESTRY_PAPER_PACK_MILLS</t>
  </si>
  <si>
    <t>Portfolio Credit Quality</t>
  </si>
  <si>
    <t>Unique Visitors</t>
  </si>
  <si>
    <t>INTERNET_UNIQUE_VISITORS</t>
  </si>
  <si>
    <t>BIOFUEL_CPO_CAPACITY</t>
  </si>
  <si>
    <t>Total Electric Revenue</t>
  </si>
  <si>
    <t>TOTAL_ELEC_REV</t>
  </si>
  <si>
    <t>Inventory Growth To Sales Growth</t>
  </si>
  <si>
    <t>INVENTORY_GROWTH_TO_SALES_GROWTH</t>
  </si>
  <si>
    <t>Steel Scrap Cost</t>
  </si>
  <si>
    <t>STEEL_SCRAP_COST</t>
  </si>
  <si>
    <t>Card Managed Loan Loss Reserve</t>
  </si>
  <si>
    <t>CARD_MGD_LOAN_LOSS_RESERVE</t>
  </si>
  <si>
    <t>Copper - Ore Mined (Tons)</t>
  </si>
  <si>
    <t>MINING_COPPER_ORE_MINED</t>
  </si>
  <si>
    <t>Bismuth ($/lb)</t>
  </si>
  <si>
    <t>MINING_BISMUTH_REALIZED_PX</t>
  </si>
  <si>
    <t>Nickel Forecast (Tons)</t>
  </si>
  <si>
    <t>MINING_NICKEL_PRODUCTION_PLANNED</t>
  </si>
  <si>
    <t>Bismuth Production (Tons)</t>
  </si>
  <si>
    <t>MINING_BISMUTH_PRODUCTION_ACTUAL</t>
  </si>
  <si>
    <t>MINING_P&amp;P_RSRVS_BISMUTH_VOLUME</t>
  </si>
  <si>
    <t>Chromium - Ore Volume (Tons)</t>
  </si>
  <si>
    <t>MINING_M&amp;I_RES_CHROMIUM_VOLUME</t>
  </si>
  <si>
    <t>Balance Sheet (Policyholders)</t>
  </si>
  <si>
    <t>Mining - Inf. Res. Contained Silver</t>
  </si>
  <si>
    <t>NET_DEVELOPED_ACREAGE</t>
  </si>
  <si>
    <t xml:space="preserve">    - Income Tax</t>
  </si>
  <si>
    <t>INCOME_TAX_US</t>
  </si>
  <si>
    <t>Revisions</t>
  </si>
  <si>
    <t>CHG_REVISIONS</t>
  </si>
  <si>
    <t>Ratios</t>
  </si>
  <si>
    <t>Latin America</t>
  </si>
  <si>
    <t>INCOME_TAX_WORLD</t>
  </si>
  <si>
    <t>GAS_IMPROV_REC_NAMR</t>
  </si>
  <si>
    <t>OIL_EXTENSIONS_&amp;_DISCS_NA</t>
  </si>
  <si>
    <t>Reserve Replacement Cost</t>
  </si>
  <si>
    <t>RESERVE_REPLACEMENT_COST_BOE</t>
  </si>
  <si>
    <t>Energy-Costs Incurred</t>
  </si>
  <si>
    <t xml:space="preserve">  Aggregates Price Growth Ratio</t>
  </si>
  <si>
    <t>AGGREGATES_PRICE_GROWTH_RATIO</t>
  </si>
  <si>
    <t>Palladium Production</t>
  </si>
  <si>
    <t>Percentage of Rebates Retained</t>
  </si>
  <si>
    <t>PERCENTAGE_REBATES_RETAINED</t>
  </si>
  <si>
    <t>Depreciation &amp; Amortization / FFO</t>
  </si>
  <si>
    <t>DEPR_AND_AMORT_TO_FFO</t>
  </si>
  <si>
    <t xml:space="preserve">  Emergency Room Visits % Change</t>
  </si>
  <si>
    <t>ARD_EMERGENCY_ROOM_VISITS_%_CHG</t>
  </si>
  <si>
    <t>Prior Period Reserve Development</t>
  </si>
  <si>
    <t>PRIOR_PERIOD_RESERVE_DEVELOPMENT</t>
  </si>
  <si>
    <t>General Rate Increase</t>
  </si>
  <si>
    <t>GENERAL_RATE_INCREASE</t>
  </si>
  <si>
    <t xml:space="preserve">  On-Time Arrivals</t>
  </si>
  <si>
    <t>ON_TIME_ARRIVALS</t>
  </si>
  <si>
    <t>Top Five Clients Contribution to Revenue</t>
  </si>
  <si>
    <t>TOP_5_CLIENTS_CONTRIB_TO_REV</t>
  </si>
  <si>
    <t>Subscription Revenue</t>
  </si>
  <si>
    <t>ARD_SUBSCRIPTION_REV</t>
  </si>
  <si>
    <t>NAND OEM Sales, QoQ Change (%)</t>
  </si>
  <si>
    <t>ARD_NAND_OEM_SALES_QOQ</t>
  </si>
  <si>
    <t>Phase 3 Drugs</t>
  </si>
  <si>
    <t>BIOTECH_PHASE_3</t>
  </si>
  <si>
    <t>Net Wireless Additions-Postpaid</t>
  </si>
  <si>
    <t>NET_WIRELESS_SUBSCRIBER_ADDS_PPD</t>
  </si>
  <si>
    <t>INTERNET_DATA_SUBSCRIBER_ADDS</t>
  </si>
  <si>
    <t>Efficiency Analysis</t>
  </si>
  <si>
    <t>AUTO_VEHICLES_PRODUCED_LATAM</t>
  </si>
  <si>
    <t>Margin per Barrel</t>
  </si>
  <si>
    <t>REFINING_MARGIN_BBL</t>
  </si>
  <si>
    <t>Capital Expenditure to Sales</t>
  </si>
  <si>
    <t>CAP_EXPEND_TO_SALES</t>
  </si>
  <si>
    <t xml:space="preserve">  Table Drop</t>
  </si>
  <si>
    <t>ENTERT_TABLE_DROP</t>
  </si>
  <si>
    <t>Total Alternative Investments</t>
  </si>
  <si>
    <t>Methanol Production</t>
  </si>
  <si>
    <t>CHEMICALS_METHANOL_PRODUCTION</t>
  </si>
  <si>
    <t>Converting Facilities</t>
  </si>
  <si>
    <t>FORESTRY_CONVERTING_FACILITIES</t>
  </si>
  <si>
    <t>US Govts</t>
  </si>
  <si>
    <t>BS_QUALITY_RTG_US_GOV_AGCY</t>
  </si>
  <si>
    <t>Mobile Unique Users</t>
  </si>
  <si>
    <t>MOBILE_MONTHLY_AVG_UNIQUE_USERS</t>
  </si>
  <si>
    <t>CPO Production</t>
  </si>
  <si>
    <t>BIOFUEL_CPO_PRODUCTION</t>
  </si>
  <si>
    <t>Coke Utilized</t>
  </si>
  <si>
    <t>STEEL_COKE_UTILIZED</t>
  </si>
  <si>
    <t>Card Managed Loan Loss Provision</t>
  </si>
  <si>
    <t>CARD_MANAGED_LOAN_LOSS_PROV</t>
  </si>
  <si>
    <t>MINING_COPPER_PRODUCTION_GRADE</t>
  </si>
  <si>
    <t>Chromium ($/lb)</t>
  </si>
  <si>
    <t>MINING_CHROMIUM_REALIZED_PX</t>
  </si>
  <si>
    <t>Tin Forecast (Tons)</t>
  </si>
  <si>
    <t>MINING_TIN_PRODUCTION_PLANNED</t>
  </si>
  <si>
    <t>Chromium Production (Tons)</t>
  </si>
  <si>
    <t>MINING_CHROMIUM_PROD_ACTUAL</t>
  </si>
  <si>
    <t>MINING_P&amp;P_RSRVS_BISMUTH_GRADE</t>
  </si>
  <si>
    <t>Chromium - Grade (%)</t>
  </si>
  <si>
    <t>MINING_M&amp;I_RES_CHROMIUM_GRADE</t>
  </si>
  <si>
    <t>Cash &amp; Near Cash Items Policyholders</t>
  </si>
  <si>
    <t>BS_TAKAFUL_CASH_AND_NEAR_CASH</t>
  </si>
  <si>
    <t>Inferred Resources - Silver Ore Volume</t>
  </si>
  <si>
    <t>Undeveloped (Gross)</t>
  </si>
  <si>
    <t>GROSS_UNDEVELOPED_ACREAGE</t>
  </si>
  <si>
    <t xml:space="preserve">    + Other Income</t>
  </si>
  <si>
    <t>OTHER_E&amp;P_INCOME_US</t>
  </si>
  <si>
    <t>Purchases Reserves</t>
  </si>
  <si>
    <t>CHG_PURCHASES_RESV</t>
  </si>
  <si>
    <t>Acquisition Cost - BOE</t>
  </si>
  <si>
    <t>ACQUISITION_COST_BOE</t>
  </si>
  <si>
    <t>OIL_PRODUCTION_LAMR_MBBL_DY</t>
  </si>
  <si>
    <t>OTHER_E&amp;P_INCOME_WORLD</t>
  </si>
  <si>
    <t>GAS_EXTENS_DISCOV_NAMR</t>
  </si>
  <si>
    <t>OIL_PURCHASES_NORTH_AMERICA</t>
  </si>
  <si>
    <t>Reserves Growth</t>
  </si>
  <si>
    <t>BOE_RESERVES_GROWTH</t>
  </si>
  <si>
    <t>Number of Aggregates Quarries</t>
  </si>
  <si>
    <t>NUMBER_OF_AGGREGATES_QUARRIES</t>
  </si>
  <si>
    <t>Coal Production</t>
  </si>
  <si>
    <t>MINING_COAL_PRODUCTION_ACTUAL</t>
  </si>
  <si>
    <t>Land</t>
  </si>
  <si>
    <t>Medical Care Ratio</t>
  </si>
  <si>
    <t>MGD_CARE_MEDICAL_CARE_RATIO</t>
  </si>
  <si>
    <t xml:space="preserve">  On-Time Originations</t>
  </si>
  <si>
    <t>ON_TIME_ORIGINATIONS</t>
  </si>
  <si>
    <t>Top Ten Clients Contribution to Revenue</t>
  </si>
  <si>
    <t>TOP_10_CLIENTS_CONTRIB_TO_REV</t>
  </si>
  <si>
    <t>Deferred Revenue</t>
  </si>
  <si>
    <t>DEFERRED_REV</t>
  </si>
  <si>
    <t>NAND OEM Gb Sales, QoQ Change (%)</t>
  </si>
  <si>
    <t>ARD_NAND_OEM_GB_SALES_QOQ</t>
  </si>
  <si>
    <t>Biotech Total Patents</t>
  </si>
  <si>
    <t>BIOTECH_TOTAL_PATENTS</t>
  </si>
  <si>
    <t>Net Wireless Additions-Prepaid</t>
  </si>
  <si>
    <t>NET_WIRELESS_SUBSCR_ADDS_PREPD</t>
  </si>
  <si>
    <t>High Speed Data ARPU $</t>
  </si>
  <si>
    <t>INTERNET_DATA_ARPU</t>
  </si>
  <si>
    <t>ASMs per Gallon/ASKs per Litre</t>
  </si>
  <si>
    <t>ASM_PER_GALLON_LITER</t>
  </si>
  <si>
    <t>AUTO_VEHICLES_PRODUCED_AME</t>
  </si>
  <si>
    <t>Capital Expenditure to Depreciation Expense</t>
  </si>
  <si>
    <t>CAPEX_TO_DEPR_EXPN_RATIO</t>
  </si>
  <si>
    <t xml:space="preserve">  Table Win $</t>
  </si>
  <si>
    <t>ENTERT_TABLE_WINNINGS</t>
  </si>
  <si>
    <t>Private Equity Investments</t>
  </si>
  <si>
    <t>ASSET_ALLOC_PRIVATE_EQY_INVEST</t>
  </si>
  <si>
    <t>Methanol Sold</t>
  </si>
  <si>
    <t>CHEMICALS_METHANOL_SOLD</t>
  </si>
  <si>
    <t>Inhouse Energy %</t>
  </si>
  <si>
    <t>FORESTRY_INHOUSE_ENERGY_%</t>
  </si>
  <si>
    <t>Liquidity Coverage Ratio</t>
  </si>
  <si>
    <t>ARDR_LIQUIDITY_COVERAGE_RATIO</t>
  </si>
  <si>
    <t>AAA</t>
  </si>
  <si>
    <t>BS_QUALITY_RTG_AAA</t>
  </si>
  <si>
    <t>Monthly Active Users</t>
  </si>
  <si>
    <t>MONTHLY_ACTIVE_USERS</t>
  </si>
  <si>
    <t>PKO Production</t>
  </si>
  <si>
    <t>BIOFUEL_PALM_KERNEL_PRODUCTION</t>
  </si>
  <si>
    <t>Electric Customers</t>
  </si>
  <si>
    <t>Coal Utilized</t>
  </si>
  <si>
    <t>STEEL_COAL_UTILIZED</t>
  </si>
  <si>
    <t>Card Net Charge-Offs - Managed Basis</t>
  </si>
  <si>
    <t>CARD_NET_CHGOFFS_MGD_BASIS</t>
  </si>
  <si>
    <t>Copper - Recovery (%)</t>
  </si>
  <si>
    <t>MINING_COPPER_PROD_RECOV_PCT</t>
  </si>
  <si>
    <t>Coal ($/Ton)</t>
  </si>
  <si>
    <t>MINING_COAL_REALIZED_PX</t>
  </si>
  <si>
    <t>Uranium Forecast (Tons)</t>
  </si>
  <si>
    <t>MINING_URANIUM_PROD_PLANNED</t>
  </si>
  <si>
    <t>Coal Production (Tons)</t>
  </si>
  <si>
    <t>MINING_P&amp;P_RSRVS_CONTAIN_BISMUTH</t>
  </si>
  <si>
    <t>Contained Chromium (Tons)</t>
  </si>
  <si>
    <t>MINING_M&amp;I_RES_CONTAIN_CHROMIUM</t>
  </si>
  <si>
    <t>Net Takaful Receivables Policyholders</t>
  </si>
  <si>
    <t>BS_TAKAFUL_NET_RECEIVABLES</t>
  </si>
  <si>
    <t>Inferred Resources - Silver Grade (oz/t)</t>
  </si>
  <si>
    <t xml:space="preserve">  Undeveloped (Net)</t>
  </si>
  <si>
    <t>NET_UNDEVELOPED_ACREAGE</t>
  </si>
  <si>
    <t xml:space="preserve">    Results of Operations</t>
  </si>
  <si>
    <t>RESULTS_OPERATIONS_US</t>
  </si>
  <si>
    <t>Sales Reserves</t>
  </si>
  <si>
    <t>CHG_SALES_RESV</t>
  </si>
  <si>
    <t>Energy-F&amp;D Cost - BOE</t>
  </si>
  <si>
    <t>F&amp;D_COST_BOE</t>
  </si>
  <si>
    <t>GAS_PRODUCTION_LAMR_MMCF_DY</t>
  </si>
  <si>
    <t>Results of Operations</t>
  </si>
  <si>
    <t>RESULTS_OPERATIONS_WORLD</t>
  </si>
  <si>
    <t>GAS_PURCHASES_NAMR</t>
  </si>
  <si>
    <t>OIL_SALES_NORTH_AMERICA</t>
  </si>
  <si>
    <t>Proved Reserves (MMBOE)</t>
  </si>
  <si>
    <t>Aggregate Reserves</t>
  </si>
  <si>
    <t>AGGREGATE_RESERVES</t>
  </si>
  <si>
    <t>Adjusted EBITDA</t>
  </si>
  <si>
    <t>Gross Revenue</t>
  </si>
  <si>
    <t># of Selling Communities</t>
  </si>
  <si>
    <t>NUMBER_OF_SELLING_COMMUNITIES</t>
  </si>
  <si>
    <t>Same Hospital Stats</t>
  </si>
  <si>
    <t>SG&amp;A Ratio</t>
  </si>
  <si>
    <t>MGD_CARE_SG&amp;A_RATIO</t>
  </si>
  <si>
    <t>LTL Volume Analysis</t>
  </si>
  <si>
    <t xml:space="preserve">  Average System Dwell Time</t>
  </si>
  <si>
    <t>AVG_SYSTEM_DWELL_TIME</t>
  </si>
  <si>
    <t>% Change in NAND Revenue, YoY</t>
  </si>
  <si>
    <t>ARD_CHG_PCT_NAND_REV_YOY</t>
  </si>
  <si>
    <t>Biotech Patents Pending</t>
  </si>
  <si>
    <t>BIOTECH_PATENTS_PENDING</t>
  </si>
  <si>
    <t>Gross Wireless Subscriber Additions</t>
  </si>
  <si>
    <t>GROSS_WIRELESS_SUBSCRIBER_ADDS</t>
  </si>
  <si>
    <t>INTERNET_ACCESS_HOMES_PASSED</t>
  </si>
  <si>
    <t>Gallons/Liters per 100 RPM/RPK</t>
  </si>
  <si>
    <t>GALLONS_LITERS_PER_100_RPM</t>
  </si>
  <si>
    <t>AUTO_VEHICLES_PRODUCED_WW</t>
  </si>
  <si>
    <t>Number of Refineries</t>
  </si>
  <si>
    <t>REFINING_NUMBER_OF_REFINERIES</t>
  </si>
  <si>
    <t>Free Cash Flow Margin</t>
  </si>
  <si>
    <t>FREE_CASH_FLOW_MARGIN</t>
  </si>
  <si>
    <t xml:space="preserve">  Table Win %</t>
  </si>
  <si>
    <t>ENTERT_TABLE_WIN_%</t>
  </si>
  <si>
    <t>Hedge Fund Investments</t>
  </si>
  <si>
    <t>ASSET_ALLOC_HEDGE_FUND_INVEST</t>
  </si>
  <si>
    <t>Methanol Price</t>
  </si>
  <si>
    <t>CHEMICALS_METHANOL_PRICE</t>
  </si>
  <si>
    <t>Pulp Utilization</t>
  </si>
  <si>
    <t>FORESTRY_PULP_UTILIZATION</t>
  </si>
  <si>
    <t>Net Stable Funding Ratio</t>
  </si>
  <si>
    <t>ARDR_NET_STABLE_FUNDING_RATIO</t>
  </si>
  <si>
    <t>AA</t>
  </si>
  <si>
    <t>BS_QUALITY_RTG_AA</t>
  </si>
  <si>
    <t>Daily Active Users</t>
  </si>
  <si>
    <t>DAILY_ACTIVE_USERS</t>
  </si>
  <si>
    <t>FFB Production</t>
  </si>
  <si>
    <t>BIOFUEL_FFB_PRODUCTION</t>
  </si>
  <si>
    <t>ARDR_ELECTRIC_CUST_RESIDENTIAL</t>
  </si>
  <si>
    <t>Retail Space</t>
  </si>
  <si>
    <t>Copper Production (Tons)</t>
  </si>
  <si>
    <t>Cobalt ($/lb)</t>
  </si>
  <si>
    <t>MINING_COBALT_REALIZED_PX</t>
  </si>
  <si>
    <t>Vanadium Forecast (Tons)</t>
  </si>
  <si>
    <t>MINING_VANADIUM_PROD_PLANNED</t>
  </si>
  <si>
    <t>Cobalt Production (Tons)</t>
  </si>
  <si>
    <t>MINING_P&amp;P_RSRVS_CHROMIUM_VOLUME</t>
  </si>
  <si>
    <t>Coal - Ore Volume (Tons)</t>
  </si>
  <si>
    <t>MINING_M&amp;I_RESOURCES_COAL_VOLUME</t>
  </si>
  <si>
    <t>Takaful Policyholders Loans</t>
  </si>
  <si>
    <t>BS_TAKAFUL_LOANS</t>
  </si>
  <si>
    <t>Accretion of Discount</t>
  </si>
  <si>
    <t>ACCRETION_OF_DISCOUNT</t>
  </si>
  <si>
    <t>Production Netback per BOE</t>
  </si>
  <si>
    <t>PRODUCTION_NETBACK_PER_BOE</t>
  </si>
  <si>
    <t>NGL_PRODUCTION_LAMR_MBBL_DY</t>
  </si>
  <si>
    <t>GAS_SALES_NAMR</t>
  </si>
  <si>
    <t>OIL_PRODUCTION_NORTH_AMERICA</t>
  </si>
  <si>
    <t>Energy-BOE-Start Yr-Worldwide</t>
  </si>
  <si>
    <t>Years of Production - Aggregates</t>
  </si>
  <si>
    <t>YEARS_OF_PRODUCTION_AGGREGATES</t>
  </si>
  <si>
    <t>EV/Valued Reserves</t>
  </si>
  <si>
    <t>Adj EBITDA per Adjusted Claim</t>
  </si>
  <si>
    <t>ADJUSTED_EBITDA_PER_ADJ_CLAIM</t>
  </si>
  <si>
    <t>Gaming Revenue</t>
  </si>
  <si>
    <t># of Lots Controlled</t>
  </si>
  <si>
    <t>NUMBER_OF_LOTS_CONTROLLED</t>
  </si>
  <si>
    <t>SAME_HOSPITAL_ADMISSIONS</t>
  </si>
  <si>
    <t>Total Operating Cost Ratio</t>
  </si>
  <si>
    <t>MGD_CARE_TOTAL_OPER_COST_RATIO</t>
  </si>
  <si>
    <t>Total Tons</t>
  </si>
  <si>
    <t>TOTAL_TONS</t>
  </si>
  <si>
    <t xml:space="preserve">  Average Velocity - All Trains</t>
  </si>
  <si>
    <t>AVG_VELOCITY_ALL_TRAINS</t>
  </si>
  <si>
    <t>Client Concentration</t>
  </si>
  <si>
    <t>Software Related Expenses:</t>
  </si>
  <si>
    <t>Company NAND ASP Change, QoQ (%)</t>
  </si>
  <si>
    <t>ARD_NAND_ASP_QOQ</t>
  </si>
  <si>
    <t>Biotech-Manufacturing Staff</t>
  </si>
  <si>
    <t>BIOTECH_MANUFACTURING_STAFF</t>
  </si>
  <si>
    <t>INTERNET_PENETRATION</t>
  </si>
  <si>
    <t>Gallons/Liters per 100 ASM/ASK</t>
  </si>
  <si>
    <t>GALLONS_LITERS_PER_100_ASM</t>
  </si>
  <si>
    <t>Slot Gaming</t>
  </si>
  <si>
    <t>Other Alternative Investments</t>
  </si>
  <si>
    <t>AST_ALLOCATION_OTHER_ALT_INVEST</t>
  </si>
  <si>
    <t>Paper Utilization</t>
  </si>
  <si>
    <t>FORESTRY_PAPER_UTILIZATION</t>
  </si>
  <si>
    <t>BS_QUALITY_RTG_A</t>
  </si>
  <si>
    <t>Mobile Monthly Active Users</t>
  </si>
  <si>
    <t>MOBILE_MONTHLY_ACTIVE_USERS</t>
  </si>
  <si>
    <t>Rubber Production</t>
  </si>
  <si>
    <t>BIOFUEL_RUBBER_PRODUCTION</t>
  </si>
  <si>
    <t>ARDR_ELECTRIC_CUST_COMMERCIAL</t>
  </si>
  <si>
    <t>Average Retail Square Footage</t>
  </si>
  <si>
    <t>AVG_RETAIL_SQUARE_FOOTAGE</t>
  </si>
  <si>
    <t>Annual Subscription Values per Client</t>
  </si>
  <si>
    <t>ANNUAL_SUB_VALUES_PER_CLIENT</t>
  </si>
  <si>
    <t>Operating Metrics</t>
  </si>
  <si>
    <t>Copper Production Forecast (Tons)</t>
  </si>
  <si>
    <t>Silver Production Forecast (oz)</t>
  </si>
  <si>
    <t>Copper ($/lb)</t>
  </si>
  <si>
    <t>MINING_COPPER_REALIZED_PX</t>
  </si>
  <si>
    <t>Zinc Forecast (Tons)</t>
  </si>
  <si>
    <t>MINING_ZINC_PRODUCTION_PLANNED</t>
  </si>
  <si>
    <t>MINING_P&amp;P_RSRVS_CHROMIUM_GRADE</t>
  </si>
  <si>
    <t>Contained Coal (Tons)</t>
  </si>
  <si>
    <t>MINING_M&amp;I_RES_CONTAINED_COAL</t>
  </si>
  <si>
    <t>Takaful Fixed Income Securities Policyholders</t>
  </si>
  <si>
    <t>BS_TAKAFUL_FIXED_INCOME</t>
  </si>
  <si>
    <t xml:space="preserve">  Canada</t>
  </si>
  <si>
    <t>Income Taxes</t>
  </si>
  <si>
    <t>CHG_INCOME_TAX</t>
  </si>
  <si>
    <t>Recycle Ratio</t>
  </si>
  <si>
    <t>RECYCLE_RATIO</t>
  </si>
  <si>
    <t>TOTAL_PRODUCTION_LAMR_MBOE_DY</t>
  </si>
  <si>
    <t>GAS_PRODUCTION_NAMR</t>
  </si>
  <si>
    <t>OIL_OTHER_CHANGES_NORTH_AMERICA</t>
  </si>
  <si>
    <t>BOE_START_YEAR_NAMR</t>
  </si>
  <si>
    <t>Energy-BOE-Revisions-Worldwide</t>
  </si>
  <si>
    <t>EV_TO_CUR_VALUE_OF_MINING_RSRVS</t>
  </si>
  <si>
    <t>Adj EBITDA from Continuing Ops</t>
  </si>
  <si>
    <t>ADJUSTED_EBITDA_CONTINUING_OPS</t>
  </si>
  <si>
    <t>Gaming Complimentaries</t>
  </si>
  <si>
    <t>Lots Owned</t>
  </si>
  <si>
    <t>LOTS_OWNED</t>
  </si>
  <si>
    <t xml:space="preserve">  Equivalent Admissions</t>
  </si>
  <si>
    <t>SAME_HOSPITAL_EQUIV_ADMISSIONS</t>
  </si>
  <si>
    <t>Total Number of Shipments</t>
  </si>
  <si>
    <t>TOTAL_NUMBER_OF_SHIPMENTS</t>
  </si>
  <si>
    <t xml:space="preserve">  Average Recrews</t>
  </si>
  <si>
    <t>AVG_RECREWS</t>
  </si>
  <si>
    <t>Number of Clients $0MM-$5MM</t>
  </si>
  <si>
    <t>NUMBER_OF_CLIENTS_0_TO_5MM</t>
  </si>
  <si>
    <t>Cost of License Revenue</t>
  </si>
  <si>
    <t>COST_OF_LICENSE_REV</t>
  </si>
  <si>
    <t>NAND ASP Change, YoY (%)</t>
  </si>
  <si>
    <t>ARD_NAND_ASP_YOY</t>
  </si>
  <si>
    <t>PhDs on Staff</t>
  </si>
  <si>
    <t>BIOTECH_PHDS</t>
  </si>
  <si>
    <t>Churn (%)</t>
  </si>
  <si>
    <t xml:space="preserve">  Number of Slots</t>
  </si>
  <si>
    <t>ENTERT_SLOTS</t>
  </si>
  <si>
    <t>Energy &amp; Natural Resources Investments</t>
  </si>
  <si>
    <t>AST_ALLOC_ENRGY_&amp;_NAT_RES_INVEST</t>
  </si>
  <si>
    <t>Other Capital</t>
  </si>
  <si>
    <t>AAA/AA/A</t>
  </si>
  <si>
    <t>BS_QUALITY_RTG_AAA/AA/A_AMT</t>
  </si>
  <si>
    <t>Number of Ads Delivered YoY% Change</t>
  </si>
  <si>
    <t>NUMBER_OF_ADS_DELIVERED_YOY_%</t>
  </si>
  <si>
    <t>Pricing</t>
  </si>
  <si>
    <t>ARDR_ELECTRIC_CUST_INDUSTRIAL</t>
  </si>
  <si>
    <t>Total Retail Area</t>
  </si>
  <si>
    <t>RETAIL_SF_COMPANY_OWNED</t>
  </si>
  <si>
    <t>Credit Card Issuer Spending Vol</t>
  </si>
  <si>
    <t>CRED_CHRG_CARD_ISSR_SPND_VOLUME</t>
  </si>
  <si>
    <t>Copper Sales</t>
  </si>
  <si>
    <t>Silver Sales</t>
  </si>
  <si>
    <t>Gold Production Forecast (oz)</t>
  </si>
  <si>
    <t>Iron ($/Ton)</t>
  </si>
  <si>
    <t>MINING_IRON_REALIZED_PX</t>
  </si>
  <si>
    <t>MINING_P&amp;P_RSRVS_CONTAINED_CHROM</t>
  </si>
  <si>
    <t>Cobalt - Ore Volume (Tons)</t>
  </si>
  <si>
    <t>MINING_M&amp;I_RES_COBALT_VOLUME</t>
  </si>
  <si>
    <t>Takaful Equity Securities Policyholders</t>
  </si>
  <si>
    <t>BS_TAKAFUL_EQUITY_SECURITIES</t>
  </si>
  <si>
    <t>Gold Concentrate Production</t>
  </si>
  <si>
    <t>E&amp;P_REVENUES_CANADA</t>
  </si>
  <si>
    <t>Other Changes</t>
  </si>
  <si>
    <t>CHG_TIMING_AND_OTHER</t>
  </si>
  <si>
    <t>GAS_OTHER_CHG_NAMR</t>
  </si>
  <si>
    <t>OIL_RESERVES_END_YR_NA</t>
  </si>
  <si>
    <t>BOE_REVISIONS_NAMR</t>
  </si>
  <si>
    <t>Energy-BOE-Impr Rec-Worldwide</t>
  </si>
  <si>
    <t>Ready-Mix Concrete</t>
  </si>
  <si>
    <t>EV/Valued Reserves &amp; Resources</t>
  </si>
  <si>
    <t>EV_TO_CUR_EST_VAL_OF_MINING_R&amp;R</t>
  </si>
  <si>
    <t>Departmental Cost of Promotional Allowances</t>
  </si>
  <si>
    <t>Lots Optioned</t>
  </si>
  <si>
    <t>LOTS_OPTIONED</t>
  </si>
  <si>
    <t>SAME_HOSPITAL_REV_PER_EQUIV_ADM</t>
  </si>
  <si>
    <t>Average Weight per Workday</t>
  </si>
  <si>
    <t>AVERAGE_WEIGHT_PER_WORKDAY</t>
  </si>
  <si>
    <t xml:space="preserve">  Cross Ties Installed</t>
  </si>
  <si>
    <t>CROSS_TIES_INSTALLED</t>
  </si>
  <si>
    <t>Number of Clients $5+MM-$10MM</t>
  </si>
  <si>
    <t>NUM_CLIENTS_5MM_TO_10MM</t>
  </si>
  <si>
    <t>Cost of License Revenue (TTM)</t>
  </si>
  <si>
    <t>T12M_COST_OF_LICENSE_REVENUE</t>
  </si>
  <si>
    <t>NAND Retail ASP Change, QoQ (%)</t>
  </si>
  <si>
    <t>ARD_NAND_RETAIL_ASP_QOQ</t>
  </si>
  <si>
    <t>Blended</t>
  </si>
  <si>
    <t>TELECOM_CELLULAR_CHURN_RATE</t>
  </si>
  <si>
    <t>Voice</t>
  </si>
  <si>
    <t>Fuel Cost per ASM</t>
  </si>
  <si>
    <t>FUEL_COST_PER_AVAIL_SEAT_MILE</t>
  </si>
  <si>
    <t>Inv-finished goods</t>
  </si>
  <si>
    <t>Agriculture-Number of Facilities</t>
  </si>
  <si>
    <t>AGRO_FACILITIES</t>
  </si>
  <si>
    <t xml:space="preserve">  Slots Handle</t>
  </si>
  <si>
    <t>ENTERT_SLOTS_HANDLE</t>
  </si>
  <si>
    <t>AST_ALLOC_REAL_ESTATE_INVEST</t>
  </si>
  <si>
    <t>FCF/Dil shr</t>
  </si>
  <si>
    <t>FCF_PER_DIL_SHR</t>
  </si>
  <si>
    <t>Core Tier 1 Capital Ratio</t>
  </si>
  <si>
    <t>BS_CORE_TIER1_CAPITAL_RATIO</t>
  </si>
  <si>
    <t>BBB</t>
  </si>
  <si>
    <t>BS_QUALITY_RTG_BBB</t>
  </si>
  <si>
    <t>Price per Ad YoY% Change</t>
  </si>
  <si>
    <t>PRICE_PER_AD_YOY_PERCENTAGE</t>
  </si>
  <si>
    <t xml:space="preserve">  CPO Price</t>
  </si>
  <si>
    <t>BIOFUEL_AVERAGE_PRICE_CPO</t>
  </si>
  <si>
    <t>ARDR_ELECTRIC_CUST_OTHER</t>
  </si>
  <si>
    <t>Total Area</t>
  </si>
  <si>
    <t>Number of Users Serviced</t>
  </si>
  <si>
    <t>NUMBER_OF_USERS_SERVICED</t>
  </si>
  <si>
    <t>Debit Card Issuer Spending Vol</t>
  </si>
  <si>
    <t>DEBIT_CARD_ISSUER_SPND_VOLUME</t>
  </si>
  <si>
    <t>Lead ($/lb)</t>
  </si>
  <si>
    <t>MINING_LEAD_REALIZED_PX</t>
  </si>
  <si>
    <t>MINING_P&amp;P_RSRVS_COAL_VOLUME</t>
  </si>
  <si>
    <t>Cobalt - Grade (%)</t>
  </si>
  <si>
    <t>MINING_M&amp;I_RES_COBALT_GRADE</t>
  </si>
  <si>
    <t>Takaful Real Estate Investments (Ijara)</t>
  </si>
  <si>
    <t>BS_TAKAFUL_REAL_ESTATE_INV_IJARA</t>
  </si>
  <si>
    <t>Silver Concentrate Production</t>
  </si>
  <si>
    <t>PRODUCTION_COST_CANADA</t>
  </si>
  <si>
    <t>Europe</t>
  </si>
  <si>
    <t>GAS_END_YEAR_NAMR</t>
  </si>
  <si>
    <t>OIL_DEVELOPED_RESERVES_NA</t>
  </si>
  <si>
    <t>BOE_IMPROV_REC_NAMR</t>
  </si>
  <si>
    <t>Energy-BOE-Extensions&amp;Disc-Worldwide</t>
  </si>
  <si>
    <t>Ready-Mix Concrete Volumes/Shipments</t>
  </si>
  <si>
    <t>READY_MIX_CONCRETE_VOL_SHIPMENTS</t>
  </si>
  <si>
    <t>Institutional Pharmacy</t>
  </si>
  <si>
    <t>Allowance for Doubtful Casino Accounts %</t>
  </si>
  <si>
    <t>Year's Supply Total</t>
  </si>
  <si>
    <t>YEARS_SUPPLY_TOTAL</t>
  </si>
  <si>
    <t>SAME_HOSPITAL_AVG_LENGTH_OF_STAY</t>
  </si>
  <si>
    <t>Medical Cost Trend</t>
  </si>
  <si>
    <t>MGD_CARE_MEDICAL_COST_TREND</t>
  </si>
  <si>
    <t>Average Weight per Shipment</t>
  </si>
  <si>
    <t>TRUCKING_AVG_LOAD</t>
  </si>
  <si>
    <t xml:space="preserve">  Rail Same Store Sales</t>
  </si>
  <si>
    <t>ARD_RAIL_SAME_STORE_SALES</t>
  </si>
  <si>
    <t>Number of Clients $10+MM-$20MM</t>
  </si>
  <si>
    <t>NUM_CLIENTS_10MM_TO_20MM</t>
  </si>
  <si>
    <t>NAND Bit Cost Growth, QoQ (%)</t>
  </si>
  <si>
    <t>ARD_NAND_GB_COST_QOQ</t>
  </si>
  <si>
    <t>Postpaid</t>
  </si>
  <si>
    <t>WIRELESS_POSTPAID_CHURN</t>
  </si>
  <si>
    <t>CABLE_PHONE_SUBSCRIBERS</t>
  </si>
  <si>
    <t>Average Age of Fleet</t>
  </si>
  <si>
    <t>AGES_OF_AIRCRAFT_IN_FLT</t>
  </si>
  <si>
    <t>Agriculture-Production Capacity</t>
  </si>
  <si>
    <t>AGRO_PRODUCTION_CAPACITY</t>
  </si>
  <si>
    <t xml:space="preserve">  Slots Win $</t>
  </si>
  <si>
    <t>ENTERT_SLOTS_WINNINGS</t>
  </si>
  <si>
    <t>Derivatives Investments</t>
  </si>
  <si>
    <t>AST_ALLOCATION_DERIVATIVE_INVEST</t>
  </si>
  <si>
    <t>BB</t>
  </si>
  <si>
    <t>BS_QUALITY_RTG_BB_AMT</t>
  </si>
  <si>
    <t>Internet Media Average Revenue per Unit</t>
  </si>
  <si>
    <t>INTERNET_MEDIA_ARPU</t>
  </si>
  <si>
    <t xml:space="preserve">  PKO Price</t>
  </si>
  <si>
    <t>BIOFUEL_AVG_PRICE_PALM_KERNEL</t>
  </si>
  <si>
    <t>Total Customers</t>
  </si>
  <si>
    <t>ARDR_ELECTRIC_CUST_TOTAL</t>
  </si>
  <si>
    <t>New Users</t>
  </si>
  <si>
    <t>NEW_USERS</t>
  </si>
  <si>
    <t>Card Issuer Sales Vol</t>
  </si>
  <si>
    <t>CARD_ISSUER_SALES_VOLUME</t>
  </si>
  <si>
    <t>Realized Price ($/lb)</t>
  </si>
  <si>
    <t>Realized Price ($/oz)</t>
  </si>
  <si>
    <t>Gold Sales</t>
  </si>
  <si>
    <t>Manganese ($/lb)</t>
  </si>
  <si>
    <t>MINING_MANGANESE_REALIZED_PX</t>
  </si>
  <si>
    <t>MINING_P&amp;P_RSRVS_CONTAINED_COAL</t>
  </si>
  <si>
    <t>Contained Cobalt (Tons)</t>
  </si>
  <si>
    <t>MINING_M&amp;I_RES_CONTAINED_COBALT</t>
  </si>
  <si>
    <t>Takaful Other Investments Policyholders</t>
  </si>
  <si>
    <t>BS_TAKAFUL_OTHER_INVESTMENTS</t>
  </si>
  <si>
    <t>EXPLORATION_EXPENSES_CANADA</t>
  </si>
  <si>
    <t>OIL_PRODUCTION_EUROPE_MBBL_DY</t>
  </si>
  <si>
    <t>GAS_DEVEL_RESV_NAMR</t>
  </si>
  <si>
    <t>BOE_EXTENS_DISCOV_NAMR</t>
  </si>
  <si>
    <t>Energy-BOE-Purchases-Worldwide</t>
  </si>
  <si>
    <t xml:space="preserve">  Ready-Mix Concrete Volume Growth</t>
  </si>
  <si>
    <t>READY_MIX_CONCRETE_VOLUME_GROWTH</t>
  </si>
  <si>
    <t>Number of Institutional Pharmacies</t>
  </si>
  <si>
    <t>NUMBER_INSTITUTIONAL_PHARMACIES</t>
  </si>
  <si>
    <t>Number of Casinos</t>
  </si>
  <si>
    <t>Year's Supply Owned</t>
  </si>
  <si>
    <t>YEARS_SUPPLY_OWNED</t>
  </si>
  <si>
    <t>SAME_HOSP_INPATIENT_SURGERIES</t>
  </si>
  <si>
    <t>Number of Members</t>
  </si>
  <si>
    <t>MGD_CARE_MEMBERS</t>
  </si>
  <si>
    <t>Average Shipments per Workday</t>
  </si>
  <si>
    <t>AVERAGE_SHIPMENTS_PER_WORKDAY</t>
  </si>
  <si>
    <t xml:space="preserve">  Rail Core Pricing</t>
  </si>
  <si>
    <t>ARD_RAIL_CORE_PRICING</t>
  </si>
  <si>
    <t>Number of Clients $20+MM-$30MM</t>
  </si>
  <si>
    <t>NUM_CLIENTS_20MM_TO_30MM</t>
  </si>
  <si>
    <t>Cost of Maintenance Revenue</t>
  </si>
  <si>
    <t>COST_OF_MAINTENANCE_REV</t>
  </si>
  <si>
    <t>NAND Bit Cost Growth, YoY (%)</t>
  </si>
  <si>
    <t>ARD_NAND_GB_COST_YOY</t>
  </si>
  <si>
    <t>Prepaid</t>
  </si>
  <si>
    <t>PREPAID_CHURN_RATE</t>
  </si>
  <si>
    <t>CABLE_PHONE_NET_SUBSCRIBER_ADDS</t>
  </si>
  <si>
    <t>Agricultural Produce</t>
  </si>
  <si>
    <t>AGRICULTURAL_PRODUCE</t>
  </si>
  <si>
    <t xml:space="preserve">  Slots Win %</t>
  </si>
  <si>
    <t>ENTERT_SLOTS_WIN_%</t>
  </si>
  <si>
    <t>Commodities Investments</t>
  </si>
  <si>
    <t>AST_ALLOCATION_COMMOD_INVEST</t>
  </si>
  <si>
    <t>Common Equity/Total Assets</t>
  </si>
  <si>
    <t>COM_EQY_TO_TOT_ASSET</t>
  </si>
  <si>
    <t>B</t>
  </si>
  <si>
    <t>BS_QUALITY_RTG_B_AMT</t>
  </si>
  <si>
    <t>Page Views</t>
  </si>
  <si>
    <t>INTERNET_PAGE_VIEWS</t>
  </si>
  <si>
    <t xml:space="preserve">  FFB Price</t>
  </si>
  <si>
    <t>BIOFUEL_AVERAGE_PRICE_FFB</t>
  </si>
  <si>
    <t>Stores</t>
  </si>
  <si>
    <t>Credit Card Ntwk Spending Vol</t>
  </si>
  <si>
    <t>CRED_CHRG_CARD_NTWK_SPND_VOLUME</t>
  </si>
  <si>
    <t>Copper Costs</t>
  </si>
  <si>
    <t>Silver Costs</t>
  </si>
  <si>
    <t>Molybdenum ($/lb)</t>
  </si>
  <si>
    <t>MINING_MOLYBDENUM_REALIZED_PX</t>
  </si>
  <si>
    <t>Iron - Capacity (Tons)</t>
  </si>
  <si>
    <t>MINING_IRON_CAPACITY</t>
  </si>
  <si>
    <t>MINING_P&amp;P_RSRVS_COBALT_VOLUME</t>
  </si>
  <si>
    <t>Takaful Deferred Policy Acq Costs Policyholders</t>
  </si>
  <si>
    <t>BS_TAKAFUL_DEFERRED_POLICY_COSTS</t>
  </si>
  <si>
    <t>Cost</t>
  </si>
  <si>
    <t>DD&amp;A_CANADA</t>
  </si>
  <si>
    <t>GAS_PRODUCTION_EUROPE_MMCF_DY</t>
  </si>
  <si>
    <t>BOE_PURCHASES_NAMR</t>
  </si>
  <si>
    <t>Energy-BOE-Sales-Worldwide</t>
  </si>
  <si>
    <t xml:space="preserve">  Ready-Mix Concrete Volume Growth Ratio</t>
  </si>
  <si>
    <t>READY_MIX_CONCRETE_VOL_GR_RATIO</t>
  </si>
  <si>
    <t>Gold Cash Margin</t>
  </si>
  <si>
    <t>GOLD_CASH_MARGIN</t>
  </si>
  <si>
    <t>Prescriptions Dispensed</t>
  </si>
  <si>
    <t>PRESCRIPTIONS_DISPENSED</t>
  </si>
  <si>
    <t>SAME_HOSP_OUTPATIENT_SURGERIES</t>
  </si>
  <si>
    <t>Network Physicians</t>
  </si>
  <si>
    <t>MGD_CARE_NETWORK_PHYSICIANS</t>
  </si>
  <si>
    <t xml:space="preserve">  Rail Core Pricing &amp; Mix</t>
  </si>
  <si>
    <t>ARD_RAIL_CORE_PRICING_&amp;_MIX</t>
  </si>
  <si>
    <t>Number of Clients $30+MM-$40MM</t>
  </si>
  <si>
    <t>NUM_CLIENTS_30MM_TO_40MM</t>
  </si>
  <si>
    <t>Cost of Maintenance Revenue (TTM)</t>
  </si>
  <si>
    <t>T12M_COST_OF_MAINTENANCE_REVENUE</t>
  </si>
  <si>
    <t>Voice ARPU $</t>
  </si>
  <si>
    <t>CABLE_PHONE_AVG_REVENUE_PER_USER</t>
  </si>
  <si>
    <t>Cigarette Sales Volume</t>
  </si>
  <si>
    <t>CIGARETTE_SALES_VOLUME</t>
  </si>
  <si>
    <t>Racetracks</t>
  </si>
  <si>
    <t>Number of Locations (Beginning)</t>
  </si>
  <si>
    <t>NUM_OF_LOCATIONS_BEGINNING</t>
  </si>
  <si>
    <t>Assets/Equity</t>
  </si>
  <si>
    <t>ASSET_TO_EQY</t>
  </si>
  <si>
    <t>Investment Grade</t>
  </si>
  <si>
    <t>BS_QUALITY_RTG_INV_GRADE</t>
  </si>
  <si>
    <t>Advertising Revenue</t>
  </si>
  <si>
    <t>ADVERTISING_REVENUE</t>
  </si>
  <si>
    <t xml:space="preserve">  Rubber Price</t>
  </si>
  <si>
    <t>BIOFUEL_AVERAGE_PRICE_RUBBER</t>
  </si>
  <si>
    <t>Electricity Generation Capacity (MW)</t>
  </si>
  <si>
    <t>Debit Card Ntwk Spending Vol</t>
  </si>
  <si>
    <t>DEBIT_CARD_NTWK_SPND_VOLUME</t>
  </si>
  <si>
    <t>Copper Cash Costs ($/lb) - By-Product</t>
  </si>
  <si>
    <t>MINING_COPPER_CASH_COSTS_BYPROD</t>
  </si>
  <si>
    <t>Silver Cash Costs ($/oz) - By-Product</t>
  </si>
  <si>
    <t>MINING_SILVER_CASH_COSTS_BYPROD</t>
  </si>
  <si>
    <t>Nickel ($/lb)</t>
  </si>
  <si>
    <t>MINING_NICKEL_REALIZED_PX</t>
  </si>
  <si>
    <t>Iron Production (Tons)</t>
  </si>
  <si>
    <t>MINING_P&amp;P_RSRVS_COBALT_GRADE</t>
  </si>
  <si>
    <t>Takaful Net Fixed Assets Policyholders</t>
  </si>
  <si>
    <t>BS_TAKAFUL_NET_FIXED_ASSETS</t>
  </si>
  <si>
    <t>OTHER_E&amp;P_EXPENSES_CANADA</t>
  </si>
  <si>
    <t>NGL_PRODUCTION_EUROPE_MBBL_DY</t>
  </si>
  <si>
    <t>OIL_START_YEAR_UNITED_STATES</t>
  </si>
  <si>
    <t>BOE_SALES_NAMR</t>
  </si>
  <si>
    <t>Energy-BOE-Production-Worldwide</t>
  </si>
  <si>
    <t>Ready-Mix Concrete Price</t>
  </si>
  <si>
    <t>READY_MIX_CONCRETE_PRICE</t>
  </si>
  <si>
    <t>Mining - Gold Realized Price</t>
  </si>
  <si>
    <t>Revenue per Prescription Dispensed</t>
  </si>
  <si>
    <t>REVENUE_PER_RX_DISPENSED</t>
  </si>
  <si>
    <t>SAME_HOSP_EMERGENCY_ROOM_VISITS</t>
  </si>
  <si>
    <t>Network Hospitals</t>
  </si>
  <si>
    <t>MGD_CARE_NETWORK_HOSPITALS</t>
  </si>
  <si>
    <t>Truckload Operating Statistics</t>
  </si>
  <si>
    <t>Number of Clients $40+MM-$50MM</t>
  </si>
  <si>
    <t>NUM_CLIENTS_40MM_TO_50MM</t>
  </si>
  <si>
    <t>Memory Gross Margin (%)</t>
  </si>
  <si>
    <t>Monthly Average Revenue per User</t>
  </si>
  <si>
    <t>CABLE_PHONE_PENETRATION</t>
  </si>
  <si>
    <t>Smokeless Tobacco Sales Volume</t>
  </si>
  <si>
    <t>SMOKELESS_TOBACCO_SALES_VOLUME</t>
  </si>
  <si>
    <t xml:space="preserve">  Racing Revenues</t>
  </si>
  <si>
    <t>ENTERT_RACING_REVENUES</t>
  </si>
  <si>
    <t>Limited Partner Target Asset Allocation %</t>
  </si>
  <si>
    <t>Locations Opened/Acquired</t>
  </si>
  <si>
    <t>NUM_LOCATIONS_OPENED_ACQUIRED</t>
  </si>
  <si>
    <t>Average Equity/Average Assets</t>
  </si>
  <si>
    <t>AVG_COM_EQY_TO_AVG_ASSET</t>
  </si>
  <si>
    <t>Below Investment Grade</t>
  </si>
  <si>
    <t>BS_QUALITY_RTG_BELOW_INV_GRADE</t>
  </si>
  <si>
    <t>Cost of Advertising Revenue</t>
  </si>
  <si>
    <t>COST_OF_ADVERTISING_REVENUE</t>
  </si>
  <si>
    <t>Leverage Ratio - Tangible Capital Ratio</t>
  </si>
  <si>
    <t>Costs &amp; Efficiencies</t>
  </si>
  <si>
    <t>+ Hydro</t>
  </si>
  <si>
    <t>HYDRO_ENERGY_CAPACITY</t>
  </si>
  <si>
    <t>Number of Locations Opened/Acquired</t>
  </si>
  <si>
    <t>Total Card Ntwk Spending Vol</t>
  </si>
  <si>
    <t>TOTAL_CARD_NTWK_SPND_VOLUME</t>
  </si>
  <si>
    <t>Copper Cash Costs ($/lb) - Co-Product</t>
  </si>
  <si>
    <t>MINING_COPPER_CASH_COSTS_COPROD</t>
  </si>
  <si>
    <t>Silver Cash Costs ($/oz) - Co-Product</t>
  </si>
  <si>
    <t>MINING_SILVER_CASH_COSTS_COPROD</t>
  </si>
  <si>
    <t>Gold Costs</t>
  </si>
  <si>
    <t>Tin ($/lb)</t>
  </si>
  <si>
    <t>MINING_TIN_REALIZED_PX</t>
  </si>
  <si>
    <t>Lead Production (Tons)</t>
  </si>
  <si>
    <t>MINING_P&amp;P_RSRV_CONTAINED_COBALT</t>
  </si>
  <si>
    <t>Takaful Other Policyholders' Assets</t>
  </si>
  <si>
    <t>BS_TAKAFUL_OTHER_ASSETS</t>
  </si>
  <si>
    <t>INCOME_TAX_CANADA</t>
  </si>
  <si>
    <t>TOTAL_PRODUCTION_EUROPE_MBOE_DY</t>
  </si>
  <si>
    <t xml:space="preserve">    Start of Year</t>
  </si>
  <si>
    <t>GAS_START_YEAR_US</t>
  </si>
  <si>
    <t>OIL_REVISIONS_UNITED_STATES</t>
  </si>
  <si>
    <t>BOE_PRODUCTION_NAMR</t>
  </si>
  <si>
    <t>Energy-BOE-Other Chg-Worldwide</t>
  </si>
  <si>
    <t xml:space="preserve">  Ready-Mix Concrete Price Growth</t>
  </si>
  <si>
    <t>READY_MIX_CONCRETE_PRICE_GROWTH</t>
  </si>
  <si>
    <t>Mining - Gold Total Cash Costs - Byproduct</t>
  </si>
  <si>
    <t>MINING_GOLD_CASH_COSTS_BYPROD</t>
  </si>
  <si>
    <t>Gross Profit per Prescription Dispensed</t>
  </si>
  <si>
    <t>GROSS_PROFIT_RX_DISPENSED</t>
  </si>
  <si>
    <t>Interest: Incurred</t>
  </si>
  <si>
    <t>INTEREST_INCURRED</t>
  </si>
  <si>
    <t>Annual Number of Claims</t>
  </si>
  <si>
    <t>MGD_CARE_ANNUAL_CLAIMS</t>
  </si>
  <si>
    <t>Average Miles per Tractor</t>
  </si>
  <si>
    <t>AVERAGE_MILES_PER_TRACTOR</t>
  </si>
  <si>
    <t>Number of Clients $50+MM-$100MM</t>
  </si>
  <si>
    <t>NUM_CLIENTS_50MM_TO_100MM</t>
  </si>
  <si>
    <t>Cost of Services Revenue</t>
  </si>
  <si>
    <t>COST_OF_PROFESSIONAL_SERVICES</t>
  </si>
  <si>
    <t>Average Rev per Wafer, QoQ (%)</t>
  </si>
  <si>
    <t>ARD_AVG_REV_PER_WAFER_QOQ</t>
  </si>
  <si>
    <t>Wireless Average Revenue Per Unit (ARPU)</t>
  </si>
  <si>
    <t>AVG_REVENUE_PER_CELL_SUBSCRIBER</t>
  </si>
  <si>
    <t>Excise Taxes - Tobacco</t>
  </si>
  <si>
    <t>EXCISE_TAXES_TOBACCO</t>
  </si>
  <si>
    <t xml:space="preserve">  Number of Racetracks</t>
  </si>
  <si>
    <t>ENTERT_RACETRACKS</t>
  </si>
  <si>
    <t>Cash and Cash Equivalents %</t>
  </si>
  <si>
    <t>TARGET_ASSET_ALLOCATION_C&amp;CE_%</t>
  </si>
  <si>
    <t>Locations Closed/Sold</t>
  </si>
  <si>
    <t>NUM_OF_LOCATIONS_CLOSED_SOLD</t>
  </si>
  <si>
    <t>Unrated</t>
  </si>
  <si>
    <t>BS_QUALITY_RTG_UNRATED</t>
  </si>
  <si>
    <t>Gross Merchandise Volume</t>
  </si>
  <si>
    <t>INTERNET_GMV</t>
  </si>
  <si>
    <t xml:space="preserve">  CPO Average Production Cost</t>
  </si>
  <si>
    <t>BIOFUEL_CPO_AVG_PROD_COST</t>
  </si>
  <si>
    <t>+ Nuclear</t>
  </si>
  <si>
    <t>NUCLEAR_ENERGY_CAPACITY</t>
  </si>
  <si>
    <t>Number of Locations Closed/Sold</t>
  </si>
  <si>
    <t>Ntwk Cross Border Vol Growth</t>
  </si>
  <si>
    <t>NTWK_CROSS_BORDER_VOLUME_GROWTH</t>
  </si>
  <si>
    <t>Gold Cash Costs ($/oz) - By-Product</t>
  </si>
  <si>
    <t>Uranium ($/lb)</t>
  </si>
  <si>
    <t>MINING_URANIUM_REALIZED_PX</t>
  </si>
  <si>
    <t>Manganese Production (Tons)</t>
  </si>
  <si>
    <t>Iron - Ore Volume (Tons)</t>
  </si>
  <si>
    <t>MINING_M&amp;I_RESOURCES_IRON_VOLUME</t>
  </si>
  <si>
    <t>Takaful Total Policyholders' Assets</t>
  </si>
  <si>
    <t>BS_TAKAFUL_TOTAL_ASSETS</t>
  </si>
  <si>
    <t>OTHER_E&amp;P_INCOME_CANADA</t>
  </si>
  <si>
    <t xml:space="preserve">    North Sea (MBOE/Day)</t>
  </si>
  <si>
    <t>DAILY_PROD_MBOE_NORTH_SEA</t>
  </si>
  <si>
    <t xml:space="preserve">    + Revisions</t>
  </si>
  <si>
    <t>GAS_REVISIONS_US</t>
  </si>
  <si>
    <t>OIL_IMPROVED_RECOVERY_US</t>
  </si>
  <si>
    <t>BOE_OTHER_CHG_NAMR</t>
  </si>
  <si>
    <t>Energy-BOE Reserves-End Year-Worldwide</t>
  </si>
  <si>
    <t xml:space="preserve">  Ready-Mix Concrete Price Growth Ratio</t>
  </si>
  <si>
    <t>READY_MIX_CONCRETE_PX_GR_RATIO</t>
  </si>
  <si>
    <t>Mining - Gold Mined Production</t>
  </si>
  <si>
    <t>Interest: Expensed</t>
  </si>
  <si>
    <t>INTEREST_EXPENSED</t>
  </si>
  <si>
    <t>Same Hospital Growth Rates</t>
  </si>
  <si>
    <t>Premiums PMPM</t>
  </si>
  <si>
    <t>MGD_CARE_PREMIUMS_PMPM</t>
  </si>
  <si>
    <t>Average Length of Haul</t>
  </si>
  <si>
    <t>TRUCKING_AVG_HAUL</t>
  </si>
  <si>
    <t xml:space="preserve">  Operating Ratio</t>
  </si>
  <si>
    <t>Number of Clients Over $100MM</t>
  </si>
  <si>
    <t>NUM_OF_CLIENTS_OVER_100MM</t>
  </si>
  <si>
    <t>Cost of Services Revenue (TTM)</t>
  </si>
  <si>
    <t>T12M_COST_OF_PRO_SERVICES</t>
  </si>
  <si>
    <t>Wafer Shipments, QoQ Change (%)</t>
  </si>
  <si>
    <t>ARD_WAFER_SHIPMENTS_QOQ</t>
  </si>
  <si>
    <t>Postpaid ARPU</t>
  </si>
  <si>
    <t>POSTPAID_ARPU</t>
  </si>
  <si>
    <t>Biomass Harvested</t>
  </si>
  <si>
    <t>BIOMASS_HARVESTED</t>
  </si>
  <si>
    <t xml:space="preserve">  Live Race Days</t>
  </si>
  <si>
    <t>ENTERT_LIVE_RACE_DAYS</t>
  </si>
  <si>
    <t>Global Equity Investments %</t>
  </si>
  <si>
    <t>TGT_AST_ALLOC_GLOB_EQTY_INVEST_%</t>
  </si>
  <si>
    <t>Price/Book Value per Share</t>
  </si>
  <si>
    <t>PX_TO_BOOK_RATIO</t>
  </si>
  <si>
    <t>Direct Revenue</t>
  </si>
  <si>
    <t>INTERNET_DIRECT_REVENUE</t>
  </si>
  <si>
    <t xml:space="preserve">  CPO Extraction Rate</t>
  </si>
  <si>
    <t>BIOFUEL_CPO_EXTRACTION_RATE</t>
  </si>
  <si>
    <t>+ Thermal</t>
  </si>
  <si>
    <t>FOSSIL_FUELS_ENERGY_CAPACITY</t>
  </si>
  <si>
    <t>Card Ntwk Spending Vol Growth LC</t>
  </si>
  <si>
    <t>CARD_NETW_SPND_VOLUME_GROWTH_LC</t>
  </si>
  <si>
    <t>Gold Cash Costs ($/oz) - Co-Product</t>
  </si>
  <si>
    <t>MINING_GOLD_CASH_COSTS_COPROD</t>
  </si>
  <si>
    <t>Vanadium ($/lb)</t>
  </si>
  <si>
    <t>MINING_VANADIUM_REALIZED_PX</t>
  </si>
  <si>
    <t>Molybdenum Production (Tons)</t>
  </si>
  <si>
    <t>Iron - Grade (%)</t>
  </si>
  <si>
    <t>MINING_M&amp;I_RESOURCES_IRON_GRADE</t>
  </si>
  <si>
    <t>Takaful Fund for Outstanding Claims and Losses</t>
  </si>
  <si>
    <t>BS_TAKAFUL_OUTSTDG_CLAIMS_LOSSES</t>
  </si>
  <si>
    <t>RESULTS_OPERATIONS_CANADA</t>
  </si>
  <si>
    <t xml:space="preserve">    Russia (MBOE/Day)</t>
  </si>
  <si>
    <t>DAILY_PROD_MBOE_RUSSIA</t>
  </si>
  <si>
    <t xml:space="preserve">    + Improved Recovery</t>
  </si>
  <si>
    <t>GAS_IMPROV_REC_US</t>
  </si>
  <si>
    <t>OIL_EXTENSIONS_AND_DISCS_US</t>
  </si>
  <si>
    <t>BOE_END_YEAR_NAMR</t>
  </si>
  <si>
    <t>Number of Ready-Mix Concrete Plants</t>
  </si>
  <si>
    <t>NUMBER_READY_MIX_CONCRETE_PLANTS</t>
  </si>
  <si>
    <t>Mining - Gold Sales</t>
  </si>
  <si>
    <t>Interest Accum'd Capital'd</t>
  </si>
  <si>
    <t>INTEREST_ACCUMULATED_CAPITALIZED</t>
  </si>
  <si>
    <t xml:space="preserve">  Same Hospital Admissions % Change</t>
  </si>
  <si>
    <t>ARD_SAME_HOSPITAL_ADMISS_%_CHG</t>
  </si>
  <si>
    <t>Costs PMPM</t>
  </si>
  <si>
    <t>MANAGED_CARE_COST_MEMBER_MONTH</t>
  </si>
  <si>
    <t>Miles - Average</t>
  </si>
  <si>
    <t>TOTAL_MILES</t>
  </si>
  <si>
    <t xml:space="preserve">  Adjusted Operating Ratio</t>
  </si>
  <si>
    <t>ADJUSTED_OPERATING_RATIO</t>
  </si>
  <si>
    <t>Book to Bill</t>
  </si>
  <si>
    <t>BOOK_TO_BILL</t>
  </si>
  <si>
    <t>Prepaid Average Revenue per User</t>
  </si>
  <si>
    <t>PREPAID_ARPU</t>
  </si>
  <si>
    <t>Biomass in the Sea</t>
  </si>
  <si>
    <t>BIOMASS_IN_THE_SEA</t>
  </si>
  <si>
    <t xml:space="preserve">  Racing Handle</t>
  </si>
  <si>
    <t>ENTERT_RACING_HANDLE</t>
  </si>
  <si>
    <t>Global Fixed Income %</t>
  </si>
  <si>
    <t>TARGET_AST_ALLOCATION_GLOB_FI_%</t>
  </si>
  <si>
    <t>Company Owned Locations</t>
  </si>
  <si>
    <t>Tangible Book Value per Share</t>
  </si>
  <si>
    <t>TANG_BOOK_VAL_PER_SH</t>
  </si>
  <si>
    <t>Portfolio Credit Quality (NAICS)</t>
  </si>
  <si>
    <t>Indirect Revenue</t>
  </si>
  <si>
    <t>INTERNET_INDIRECT_REVENUE</t>
  </si>
  <si>
    <t xml:space="preserve">  PKO Extraction Rate</t>
  </si>
  <si>
    <t>BIOFUEL_PALM_KERN_OIL_EXT_RT</t>
  </si>
  <si>
    <t xml:space="preserve">  Coal/Lignite</t>
  </si>
  <si>
    <t>COAL_ENERGY_CAPACITY</t>
  </si>
  <si>
    <t>Credit Card Spending per Avg Acct</t>
  </si>
  <si>
    <t>CREDIT_AND_CHARGE_CARD_SPENDING</t>
  </si>
  <si>
    <t>Zinc ($/lb)</t>
  </si>
  <si>
    <t>MINING_ZINC_REALIZED_PX</t>
  </si>
  <si>
    <t>Nickel Production (Tons)</t>
  </si>
  <si>
    <t>Lead - Ore Volume (Tons)</t>
  </si>
  <si>
    <t>MINING_M&amp;I_RESOURCES_LEAD_VOLUME</t>
  </si>
  <si>
    <t>Takaful Premium Reserves</t>
  </si>
  <si>
    <t>BS_TAKAFUL_PREMIUM_RESERVES</t>
  </si>
  <si>
    <t xml:space="preserve">    + Extensions &amp; Discoveries</t>
  </si>
  <si>
    <t>GAS_EXTENS_DISCOV_US</t>
  </si>
  <si>
    <t>OIL_PURCHASES_UNITED_STATES</t>
  </si>
  <si>
    <t>BOE_DEVEL_RESV_NAMR</t>
  </si>
  <si>
    <t>Silver Cash Margin</t>
  </si>
  <si>
    <t>SILVER_CASH_MARGIN</t>
  </si>
  <si>
    <t>Trailing 12M Homes Closed/Delivered</t>
  </si>
  <si>
    <t>TRAIL_12M_HOMES_CLOSED_DELIVERED</t>
  </si>
  <si>
    <t xml:space="preserve">  Same Hospital Adj Admissions % Change</t>
  </si>
  <si>
    <t>ARD_SAME_HOSP_ADJ_ADMISS_%_CHG</t>
  </si>
  <si>
    <t>Total Risk Membership</t>
  </si>
  <si>
    <t>TOTAL_RISK_MEMBERSHIP</t>
  </si>
  <si>
    <t>Loaded Miles - Average</t>
  </si>
  <si>
    <t>TOTAL_NUMBER_OF_LOADED_MILES</t>
  </si>
  <si>
    <t xml:space="preserve">  Rail Freight Revenue per Revenue Ton Miles</t>
  </si>
  <si>
    <t>RAIL_FREIGHT_REVENUE_PER_RTM</t>
  </si>
  <si>
    <t>Bookings Metrics</t>
  </si>
  <si>
    <t>ARD_SEMICON_UTILIZATION_RATE</t>
  </si>
  <si>
    <t>Wireless Data ARPU</t>
  </si>
  <si>
    <t>WIRELESS_DATA_ARPU</t>
  </si>
  <si>
    <t>Revenue Passengers Carried</t>
  </si>
  <si>
    <t>REV_PASS_CARRIED</t>
  </si>
  <si>
    <t>Number of Manufacturing Facilities</t>
  </si>
  <si>
    <t>NUM_MANUFACTURING_FACILITIES</t>
  </si>
  <si>
    <t xml:space="preserve">  Racing Commission %</t>
  </si>
  <si>
    <t>ENTERT_RACING_COMMISSION_%</t>
  </si>
  <si>
    <t>Alternative Investments %</t>
  </si>
  <si>
    <t>TARGET_AST_ALLOC_ALT_INVEST_%</t>
  </si>
  <si>
    <t>No. of Franchise Locations</t>
  </si>
  <si>
    <t>NUMBER_OF_FRANCHISE_LOCATIONS</t>
  </si>
  <si>
    <t>Price/Tangible Book Value per Share</t>
  </si>
  <si>
    <t>PX_TO_TANG_BOOK_VAL_PER_SH</t>
  </si>
  <si>
    <t>NAIC 1</t>
  </si>
  <si>
    <t>BS_NAIC_RATING_1_AMOUNT</t>
  </si>
  <si>
    <t xml:space="preserve">  FFB Yield per Mature Hectare</t>
  </si>
  <si>
    <t>BIOFUEL_FFB_YIELD_PER_MAT_HECT</t>
  </si>
  <si>
    <t xml:space="preserve">    Coal</t>
  </si>
  <si>
    <t>ELEC_GEN_CAP_THERM_COAL/LC_MW</t>
  </si>
  <si>
    <t>Issuer Spending Growth</t>
  </si>
  <si>
    <t>ISSUER_SPENDING_GROWTH_LC</t>
  </si>
  <si>
    <t>Tin Production (Tons)</t>
  </si>
  <si>
    <t>MINING_TIN_PRODUTION_ACTUAL</t>
  </si>
  <si>
    <t>MINING_P&amp;P_RSRVS_LEAD_VOLUME</t>
  </si>
  <si>
    <t>Lead - Grade (%)</t>
  </si>
  <si>
    <t>MINING_M&amp;I_RESOURCES_LEAD_GRADE</t>
  </si>
  <si>
    <t>Amount Due to Retakaful and Takaful Insurers</t>
  </si>
  <si>
    <t>BS_TAKAFUL_DUE_INSURERS</t>
  </si>
  <si>
    <t>Africa</t>
  </si>
  <si>
    <t xml:space="preserve">    + Purchases</t>
  </si>
  <si>
    <t>GAS_PURCHASES_US</t>
  </si>
  <si>
    <t>OIL_SALES_UNITED_STATES</t>
  </si>
  <si>
    <t>US Percentage of World Reserves</t>
  </si>
  <si>
    <t>US_PERCENTAGE_WORLD_RESERVES</t>
  </si>
  <si>
    <t>Asphalt</t>
  </si>
  <si>
    <t>Mining - Silver Realized Price</t>
  </si>
  <si>
    <t>Trailing 12M Homes Ordered</t>
  </si>
  <si>
    <t>TRAIL_12M_HOMES_ORDERED</t>
  </si>
  <si>
    <t xml:space="preserve">  Same Hospital Rev Equiv Admiss % Change</t>
  </si>
  <si>
    <t>ARD_SAME_HOSP_REV_EQUIV_%_CHG</t>
  </si>
  <si>
    <t>Total Commercial Enrollment</t>
  </si>
  <si>
    <t>TOTAL_COMMERCIAL_ENROLLMENT</t>
  </si>
  <si>
    <t>Empty Mile Factor</t>
  </si>
  <si>
    <t>EMPTY_MILE_FACTOR</t>
  </si>
  <si>
    <t xml:space="preserve">  Operating Expenses per Gross Ton Miles</t>
  </si>
  <si>
    <t>OPERATING_EXPENSES_PER_GTM</t>
  </si>
  <si>
    <t>New Contract Bookings</t>
  </si>
  <si>
    <t>NEW_CONTRACT_BOOKINGS</t>
  </si>
  <si>
    <t>Research &amp; Development (% of Sales)</t>
  </si>
  <si>
    <t xml:space="preserve">  Mainline Passenger Revenue</t>
  </si>
  <si>
    <t>MAINLINE_PASSENGER_REVENUE</t>
  </si>
  <si>
    <t>Number of Distribution Facilities</t>
  </si>
  <si>
    <t>NUM_DISTRIBUTION_FACILITIES</t>
  </si>
  <si>
    <t>Gaming Machine Manufacturers</t>
  </si>
  <si>
    <t>Other Investments/Other Assets %</t>
  </si>
  <si>
    <t>ARD_TGT_AST_ALC_OT_INV_OT_AST_%</t>
  </si>
  <si>
    <t>Remodeled/Expanded/Relocated</t>
  </si>
  <si>
    <t>NUM_OF_LOC_REMODEL_EXPAND_RELOC</t>
  </si>
  <si>
    <t>Tangible Common Equity</t>
  </si>
  <si>
    <t>TANGIBLE_COMMON_EQUITY</t>
  </si>
  <si>
    <t>NAIC 2</t>
  </si>
  <si>
    <t>BS_NAIC_RATING_2_AMOUNT</t>
  </si>
  <si>
    <t>Airline Tickets Sold</t>
  </si>
  <si>
    <t>INTERNET_AIRLINE_TICKETS_SOLD</t>
  </si>
  <si>
    <t xml:space="preserve">  Rubber Yield per Mature Hectare</t>
  </si>
  <si>
    <t>BIOFUEL_RUBBER_YIELD_MAT_HECTARE</t>
  </si>
  <si>
    <t xml:space="preserve">    Lignite</t>
  </si>
  <si>
    <t>ELEC_GEN_CAP_THERM_COAL/LIG_MW</t>
  </si>
  <si>
    <t>Number of Franchise Locations</t>
  </si>
  <si>
    <t>Charges at Third Parties</t>
  </si>
  <si>
    <t>CHARGES_AT_THIRD_PARTIES</t>
  </si>
  <si>
    <t>Uranium Production (Tons)</t>
  </si>
  <si>
    <t>MINING_P&amp;P_RSRVS_LEAD_GRADE</t>
  </si>
  <si>
    <t>Contained Lead (Tons)</t>
  </si>
  <si>
    <t>MINING_M&amp;I_RES_CONTAINED_LEAD</t>
  </si>
  <si>
    <t>Takaful Total Policyholders' Liabilities</t>
  </si>
  <si>
    <t>BS_TAKAFUL_TOTAL_LIABILITIES</t>
  </si>
  <si>
    <t>E&amp;P_REVENUES_LAMR</t>
  </si>
  <si>
    <t>OIL_PRODUCTION_AFRICA_MBBL_DY</t>
  </si>
  <si>
    <t xml:space="preserve">    + Sales</t>
  </si>
  <si>
    <t>GAS_SALES_US</t>
  </si>
  <si>
    <t>OIL_PRODUCTION_UNITED_STATES</t>
  </si>
  <si>
    <t>Crude Oil % of Total Reserves</t>
  </si>
  <si>
    <t>OIL_RESERVES</t>
  </si>
  <si>
    <t>Asphalt Volumes/Shipments</t>
  </si>
  <si>
    <t>ASPHALT_VOLUMES_SHIPMENTS</t>
  </si>
  <si>
    <t>Mining - Silver Total Cash Costs - Byproduct</t>
  </si>
  <si>
    <t xml:space="preserve">  Same Hospital Inpatient Surgeries % Change</t>
  </si>
  <si>
    <t>ARD_SAME_HOSP_INPAT_SURG_%_CHG</t>
  </si>
  <si>
    <t>Loads - Average</t>
  </si>
  <si>
    <t>TRUCKING_LOADS</t>
  </si>
  <si>
    <t xml:space="preserve">  Fuel Price per Gallon (Litre)</t>
  </si>
  <si>
    <t>FUEL_PRICE_PER_GALLON_LITRE</t>
  </si>
  <si>
    <t>New Contract Bookings T12M</t>
  </si>
  <si>
    <t>NEW_CONTRACT_BOOKINGS_T12M</t>
  </si>
  <si>
    <t>Company Data</t>
  </si>
  <si>
    <t>Other Data</t>
  </si>
  <si>
    <t xml:space="preserve">  Regional Passenger Revenue</t>
  </si>
  <si>
    <t>REGIONAL_PASSENGER_REVENUE</t>
  </si>
  <si>
    <t>Gallons Sold Non-Alcoholic Beverages</t>
  </si>
  <si>
    <t>VOL_SOLD_NON-ALCOHOLIC_BEV</t>
  </si>
  <si>
    <t xml:space="preserve">  End of Period Installed Base</t>
  </si>
  <si>
    <t>END_PERIOD_INSTALLED_BASE</t>
  </si>
  <si>
    <t>NAIC 3</t>
  </si>
  <si>
    <t>BS_NAIC_RATING_3_AMOUNT</t>
  </si>
  <si>
    <t xml:space="preserve">  Area Planted</t>
  </si>
  <si>
    <t>BIOFUEL_AREA_PLANTED</t>
  </si>
  <si>
    <t xml:space="preserve">  Gas</t>
  </si>
  <si>
    <t>GAS_ENERGY_CAPACITY</t>
  </si>
  <si>
    <t>Number of Company Owned Locations</t>
  </si>
  <si>
    <t>Merchant Svcs to Total Net Pmt Vol</t>
  </si>
  <si>
    <t>MERCHANT_SVCS_TO_TOT_NET_PMT_VOL</t>
  </si>
  <si>
    <t>Vanadium Production (Tons)</t>
  </si>
  <si>
    <t>MINING_VANADIUM_PROD_ACTUAL</t>
  </si>
  <si>
    <t>MINING_P&amp;P_RSRVS_CONTAINED_LEAD</t>
  </si>
  <si>
    <t>Manganese - Ore Volume (Tons)</t>
  </si>
  <si>
    <t>MINING_M&amp;I_RES_MANGANESE_VOLUME</t>
  </si>
  <si>
    <t>Takaful Policyholders' Surplus</t>
  </si>
  <si>
    <t>BS_TAKAFUL_POLICYHOLDER_SURPLUS</t>
  </si>
  <si>
    <t>PRODUCTION_COSTS_LAMR</t>
  </si>
  <si>
    <t>GAS_PRODUCTION_AFRICA_MMCF_DY</t>
  </si>
  <si>
    <t xml:space="preserve">    + Production</t>
  </si>
  <si>
    <t>GAS_PRODUCTION_US</t>
  </si>
  <si>
    <t>OIL_OTHER_CHANGES_UNITED_STATES</t>
  </si>
  <si>
    <t>BOE_START_YEAR_US</t>
  </si>
  <si>
    <t xml:space="preserve">  Asphalt Volume Growth</t>
  </si>
  <si>
    <t>ASPHALT_VOLUME_GROWTH</t>
  </si>
  <si>
    <t>Mining - Silver Mined Production</t>
  </si>
  <si>
    <t xml:space="preserve">  Same Hospital Outpatient Surgeries % Change</t>
  </si>
  <si>
    <t>ARD_SAME_HOSP_OUTPAT_SURG_%_CHG</t>
  </si>
  <si>
    <t xml:space="preserve">  Fuel Gallons Consumed per 1000 Gross Ton Miles</t>
  </si>
  <si>
    <t>FUEL_GALLONS_CONSUMED_PER_GTM</t>
  </si>
  <si>
    <t>IT Services - 1 Year Bookings Growth</t>
  </si>
  <si>
    <t>IT_SERVICES_1_YR_BOOKINGS_GROWTH</t>
  </si>
  <si>
    <t>TTM Sales</t>
  </si>
  <si>
    <t>TRAIL_12M_NET_SALES</t>
  </si>
  <si>
    <t>Wireless Subscriber Acquisition Cost (SAC)</t>
  </si>
  <si>
    <t>WIRELESS_SUBSCRIBER_ACQ_COST</t>
  </si>
  <si>
    <t>Number of Distribution Vehicles</t>
  </si>
  <si>
    <t>NUM_DISTRIBUTION_VEHICLES</t>
  </si>
  <si>
    <t xml:space="preserve">  Change in Installed Base</t>
  </si>
  <si>
    <t>CHANGE_INSTALLED_BASE</t>
  </si>
  <si>
    <t>Total Alternative Investments Target Allocation %</t>
  </si>
  <si>
    <t>Tang Com Equity/Risk-Wtd Assets</t>
  </si>
  <si>
    <t>NAIC 4</t>
  </si>
  <si>
    <t>BS_NAIC_RATING_4_AMOUNT</t>
  </si>
  <si>
    <t>Rental Car Days</t>
  </si>
  <si>
    <t>INTERNET_RENTAL_CAR_DAYS</t>
  </si>
  <si>
    <t xml:space="preserve">  Mature Area Planted</t>
  </si>
  <si>
    <t>BIOFUEL_MATURE_AREA_PLANTED</t>
  </si>
  <si>
    <t xml:space="preserve">  Oil</t>
  </si>
  <si>
    <t>ELECTRICITY_GEN_CAP_THERM_OIL_MW</t>
  </si>
  <si>
    <t>Bill Me Later to Total Net Pmt Vol</t>
  </si>
  <si>
    <t>BILL_ME_LATER_TO_TOT_NET_PMT_VOL</t>
  </si>
  <si>
    <t>Zinc Production (Tons)</t>
  </si>
  <si>
    <t>MINING_P&amp;P_RSRV_MANGANESE_VOLUME</t>
  </si>
  <si>
    <t>Manganese - Grade (%)</t>
  </si>
  <si>
    <t>MINING_M&amp;I_RES_MANGANESE_GRADE</t>
  </si>
  <si>
    <t>Retained Takaful Surplus</t>
  </si>
  <si>
    <t>BS_TAKAFUL_RETAINED_SURPLUS</t>
  </si>
  <si>
    <t>EXPLORATION_EXPENSES_LAMR</t>
  </si>
  <si>
    <t>NGL_PRODUCTION_AFRICA_MBBL_DY</t>
  </si>
  <si>
    <t xml:space="preserve">    + Other</t>
  </si>
  <si>
    <t>GAS_OTHER_CHANGES_US</t>
  </si>
  <si>
    <t>OIL_RESERVES_END_YR_US</t>
  </si>
  <si>
    <t>BOE_REVISIONS_US</t>
  </si>
  <si>
    <t xml:space="preserve">  Asphalt Volume Growth Ratio</t>
  </si>
  <si>
    <t>ASPHALT_VOLUME_GROWTH_RATIO</t>
  </si>
  <si>
    <t>Mining - Silver Sales</t>
  </si>
  <si>
    <t xml:space="preserve">  Same Hospital Emergency Room Visits % Change</t>
  </si>
  <si>
    <t>ARD_SAME_HOSP_EMERG_VISITS_%_CHG</t>
  </si>
  <si>
    <t>Equipment</t>
  </si>
  <si>
    <t xml:space="preserve">  Fuel Gallons (Litres)</t>
  </si>
  <si>
    <t>FUEL_GALLONS_LITRES</t>
  </si>
  <si>
    <t>1 Yr Bookings Growth: Constant Currency</t>
  </si>
  <si>
    <t>1_YR_BOOKINGS_GROWTH_CC</t>
  </si>
  <si>
    <t>TTM Cost of Goods Sold</t>
  </si>
  <si>
    <t>TRAIL_12M_COGS</t>
  </si>
  <si>
    <t>Connected Device Subscribers</t>
  </si>
  <si>
    <t>CONNECTED_DEVICE_SUBSCRIBERS</t>
  </si>
  <si>
    <t>Satellite</t>
  </si>
  <si>
    <t>Revenue Passenger Miles/Kms</t>
  </si>
  <si>
    <t>REV_PASS_MILES_KM</t>
  </si>
  <si>
    <t xml:space="preserve">  Total Gaming Units Sold</t>
  </si>
  <si>
    <t>TOTAL_GAMING_UNITS_SOLD</t>
  </si>
  <si>
    <t>Private Equity %</t>
  </si>
  <si>
    <t>TARGET_ASSET_ALLOCATION_PE_%</t>
  </si>
  <si>
    <t>Average Sales per Location</t>
  </si>
  <si>
    <t>AVG_SALES_PER_COMPANY_OWNED_LOC</t>
  </si>
  <si>
    <t>Tier 1 Common Equity</t>
  </si>
  <si>
    <t>BS_TIER1_COMMON_EQUITY</t>
  </si>
  <si>
    <t>NAIC 5</t>
  </si>
  <si>
    <t>BS_NAIC_RATING_5_AMOUNT</t>
  </si>
  <si>
    <t>PAID_CLICKS_YOY_PCT_CHG</t>
  </si>
  <si>
    <t xml:space="preserve">  Total Titled Area</t>
  </si>
  <si>
    <t>BIOFUEL_TOTAL_TITLED_AREA</t>
  </si>
  <si>
    <t xml:space="preserve">  CHP</t>
  </si>
  <si>
    <t>ELECTRICITY_GEN_CAP_THERM_CHP_MW</t>
  </si>
  <si>
    <t>Transaction Revenue Rate</t>
  </si>
  <si>
    <t>TRANSACTION_REVENUE_RATE</t>
  </si>
  <si>
    <t>Total Cash Costs  (By-Product Method)</t>
  </si>
  <si>
    <t>MINING_P&amp;P_RSRVS_MANGANESE_GRADE</t>
  </si>
  <si>
    <t>Contained Manganese (Tons)</t>
  </si>
  <si>
    <t>MINING_M&amp;I_RES_CONTAIN_MANGANESE</t>
  </si>
  <si>
    <t>Unclaimed Takaful Surplus</t>
  </si>
  <si>
    <t>BS_TAKAFUL_UNCLAIMED_SURPLUS</t>
  </si>
  <si>
    <t>DD&amp;A_LAMR</t>
  </si>
  <si>
    <t>TOTAL_PRODUCTION_AFRICA_MBOE_DY</t>
  </si>
  <si>
    <t xml:space="preserve">    End of year</t>
  </si>
  <si>
    <t>GAS_RESERVES_END_YR_US</t>
  </si>
  <si>
    <t>OIL_DEVELOPED_RESERVES_US</t>
  </si>
  <si>
    <t>BOE_IMPROV_REC_US</t>
  </si>
  <si>
    <t>Pricing Data</t>
  </si>
  <si>
    <t>Asphalt Price per Ton</t>
  </si>
  <si>
    <t>ASPHALT_PRICE_PER_TON</t>
  </si>
  <si>
    <t>Mining - Platinum Realized Price</t>
  </si>
  <si>
    <t>Trailers - Average</t>
  </si>
  <si>
    <t>TOTAL_TRAILERS</t>
  </si>
  <si>
    <t>Consulting Bookings</t>
  </si>
  <si>
    <t>CONSULTING_BOOKINGS</t>
  </si>
  <si>
    <t>TTM SG&amp;A Expenses</t>
  </si>
  <si>
    <t>TRAILING_12M_OPEX</t>
  </si>
  <si>
    <t>Fourth Generation Markets</t>
  </si>
  <si>
    <t>4G_MARKETS</t>
  </si>
  <si>
    <t>Subscriber Acquisition Costs</t>
  </si>
  <si>
    <t>SAT_AVG_SUB_ACQ_COSTS_PER_SUBSCR</t>
  </si>
  <si>
    <t xml:space="preserve">  Mainline Revenue Passenger Mile/Km</t>
  </si>
  <si>
    <t>MAINLINE_REVENUE_PASSENGER_MILE</t>
  </si>
  <si>
    <t>Market Share</t>
  </si>
  <si>
    <t>Brewery - Annual Brewing Capacity</t>
  </si>
  <si>
    <t>ANNUAL_BREWING_CAPACITY</t>
  </si>
  <si>
    <t xml:space="preserve">  Total Gaming Units Shipped</t>
  </si>
  <si>
    <t>TOTAL_GAMING_UNITS_SHIPPED</t>
  </si>
  <si>
    <t>Hedge Fund Investment%</t>
  </si>
  <si>
    <t>TARGET_AST_ALLOC_HF_INVEST_%</t>
  </si>
  <si>
    <t>Average Square Foot per Location</t>
  </si>
  <si>
    <t>AVG_RETAIL_SF_PER_CO_OWN_LOC</t>
  </si>
  <si>
    <t>Core Tier 1 Capital</t>
  </si>
  <si>
    <t>BS_CORE_TIER1_CAPITAL</t>
  </si>
  <si>
    <t>NAIC 6</t>
  </si>
  <si>
    <t>BS_NAIC_RATING_6_AMOUNT</t>
  </si>
  <si>
    <t>COST_PER_CLICK_YOY_PCT_CHG</t>
  </si>
  <si>
    <t xml:space="preserve">  Enterprise Value/Area Planted</t>
  </si>
  <si>
    <t>EV_AREA_PLANTED</t>
  </si>
  <si>
    <t xml:space="preserve">  Multi</t>
  </si>
  <si>
    <t>ELEC_GEN_CAP_THERM_MULTIFUEL_MW</t>
  </si>
  <si>
    <t>Transaction Processing Exp Rate</t>
  </si>
  <si>
    <t>TRANS_PROCESSING_EXPENSE_RT</t>
  </si>
  <si>
    <t>MINING_P&amp;P_RSRVS_CONT_MANGANESE</t>
  </si>
  <si>
    <t>Molybdenum - Ore Volume (Tons)</t>
  </si>
  <si>
    <t>MINING_M&amp;I_RES_MOLYBDENUM_VOLUME</t>
  </si>
  <si>
    <t>Takaful Total Policyholders' Liabs and Surplus</t>
  </si>
  <si>
    <t>BS_TAKAFUL_TOTAL_LIAB_SURPLUS</t>
  </si>
  <si>
    <t>OTHER_E&amp;P_EXPENSES_LAMR</t>
  </si>
  <si>
    <t xml:space="preserve">    West Africa (MBOE/Day)</t>
  </si>
  <si>
    <t>DAILY_PROD_MBOE_WEST_AFRICA</t>
  </si>
  <si>
    <t xml:space="preserve">    Developed Reserves</t>
  </si>
  <si>
    <t>GAS_DEVEL_RESV_US</t>
  </si>
  <si>
    <t>BOE_EXTENS_DISCOV_US</t>
  </si>
  <si>
    <t>Energy-Avg $/BBL-Oil (Hedged)</t>
  </si>
  <si>
    <t xml:space="preserve">  Asphalt Price Growth</t>
  </si>
  <si>
    <t>ASPHALT_PRICE_GROWTH</t>
  </si>
  <si>
    <t>Mining - Platinum Total Cash Costs</t>
  </si>
  <si>
    <t>MINING_PLATINUM_TOTAL_CASH_COSTS</t>
  </si>
  <si>
    <t>Physician Recruitment</t>
  </si>
  <si>
    <t>Average Age of Trailers</t>
  </si>
  <si>
    <t>AVERAGE_AGE_OF_TRAILERS</t>
  </si>
  <si>
    <t>Safety Indicators</t>
  </si>
  <si>
    <t>Outsourcing Bookings</t>
  </si>
  <si>
    <t>OUTSOURCING_BOOKINGS</t>
  </si>
  <si>
    <t>TTM R&amp;D Expenses</t>
  </si>
  <si>
    <t>TRAIL_12M_RD_EXPEND</t>
  </si>
  <si>
    <t>Churn %</t>
  </si>
  <si>
    <t>CHURN_RATE_CABLE_TV</t>
  </si>
  <si>
    <t xml:space="preserve">  Regional Revenue Passenger Mile/km</t>
  </si>
  <si>
    <t>REGIONAL_REVENUE_PASSENGER_MILE</t>
  </si>
  <si>
    <t>AUTO_MARKET_SHARE_LOCAL</t>
  </si>
  <si>
    <t>Brewery - Capacity Utilization</t>
  </si>
  <si>
    <t>CAPACITY_UTILIZATION_BREWERY</t>
  </si>
  <si>
    <t>Real Estate Investment %</t>
  </si>
  <si>
    <t>TARGET_AST_ALLOC_RE_INVEST_%</t>
  </si>
  <si>
    <t>Tier 1 Capital</t>
  </si>
  <si>
    <t>BS_TIER1_CAPITAL</t>
  </si>
  <si>
    <t>BS_NAIC_UNRATED_AMOUNT</t>
  </si>
  <si>
    <t>PAGE_VIEWS_YOY_PCT_CHG</t>
  </si>
  <si>
    <t>+ Renewables</t>
  </si>
  <si>
    <t>TOTAL_RENEWABLES_ENERGY_CAPACITY</t>
  </si>
  <si>
    <t>Ntwk Processed Trans - Cash</t>
  </si>
  <si>
    <t>NTWK_PROCESSED_TRANS_CASH</t>
  </si>
  <si>
    <t>MINING_P&amp;P_RSRVS_MOLYBDENUM_VOL</t>
  </si>
  <si>
    <t>Molybdenum - Grade (%)</t>
  </si>
  <si>
    <t>MINING_M&amp;I_RES_MOLYBDENUM_GRADE</t>
  </si>
  <si>
    <t>Cash Flow (Policyholders)</t>
  </si>
  <si>
    <t>INCOME_TAX_LAMR</t>
  </si>
  <si>
    <t>BOE_PURCHASES_US</t>
  </si>
  <si>
    <t>Energy-Avg $/MCF-Gas (Hedged)</t>
  </si>
  <si>
    <t xml:space="preserve">  Asphalt Price Growth Ratio</t>
  </si>
  <si>
    <t>ASPHALT_PRICE_GROWTH_RATIO</t>
  </si>
  <si>
    <t>Mining - Platinum Mined Production</t>
  </si>
  <si>
    <t xml:space="preserve">  Physicians Recruited</t>
  </si>
  <si>
    <t>PHYSICIANS_RECRUITED</t>
  </si>
  <si>
    <t>Truck Fleet - Average</t>
  </si>
  <si>
    <t>TRUCKING_FLEET</t>
  </si>
  <si>
    <t xml:space="preserve">  Personal Injury Frequency</t>
  </si>
  <si>
    <t>PERSONAL_INJURY_FREQUENCY</t>
  </si>
  <si>
    <t>TTM Capex</t>
  </si>
  <si>
    <t>TRAIL_12M_CAP_EXPEND</t>
  </si>
  <si>
    <t>AUTO_MARKET_SHARE_NA</t>
  </si>
  <si>
    <t>Brewery - Excise Taxes</t>
  </si>
  <si>
    <t>EXCISE_TAXES_BREWERY</t>
  </si>
  <si>
    <t>Other Alternative Investments %</t>
  </si>
  <si>
    <t>ARD_TGT_AST_ALLOC_OTH_ALT_INVT_%</t>
  </si>
  <si>
    <t>Retail Square Footage</t>
  </si>
  <si>
    <t>Total Risk Based Capital</t>
  </si>
  <si>
    <t>BS_TOT_CAP_FUND</t>
  </si>
  <si>
    <t>REV_PAGE_VIEW_YOY_PCT_CHG</t>
  </si>
  <si>
    <t>Biodiesel</t>
  </si>
  <si>
    <t xml:space="preserve">  Wind</t>
  </si>
  <si>
    <t>WIND_ENERGY_CAPACITY</t>
  </si>
  <si>
    <t>Ntwk Processed Trans - Purchase</t>
  </si>
  <si>
    <t>NTWK_PROCESSED_TRANS_PURCH</t>
  </si>
  <si>
    <t>MINING_PALLADIUM_TOTAL_CASH_COST</t>
  </si>
  <si>
    <t>MINING_P&amp;P_RSRV_MOLYBDENUM_GRADE</t>
  </si>
  <si>
    <t>Contained Molybdenum (Tons)</t>
  </si>
  <si>
    <t>MINING_M&amp;I_RES_CONT_MOLYBDENUM</t>
  </si>
  <si>
    <t>Takaful Total Cash Flows from Ops Policyholders</t>
  </si>
  <si>
    <t>CF_TAKAFUL_CASH_FROM_OPERATIONS</t>
  </si>
  <si>
    <t>OTHER_E&amp;P_INCOME_LAMR</t>
  </si>
  <si>
    <t>Mideast</t>
  </si>
  <si>
    <t>OIL_START_YR_CANADA</t>
  </si>
  <si>
    <t>BOE_SALES_US</t>
  </si>
  <si>
    <t>Number of Asphalt Plants</t>
  </si>
  <si>
    <t>NUMBER_OF_ASPHALT_PLANTS</t>
  </si>
  <si>
    <t>Mining - Platinum Sales</t>
  </si>
  <si>
    <t>MINING_PLATINUM_SOLD</t>
  </si>
  <si>
    <t xml:space="preserve">  Physicians Recruitment - Annual Target</t>
  </si>
  <si>
    <t>PHYSICIANS_RECRUIT_ANNUAL_TARGET</t>
  </si>
  <si>
    <t>Company Oper Tractors - Average</t>
  </si>
  <si>
    <t>TRUCKING_TRACTORS_OWNED</t>
  </si>
  <si>
    <t xml:space="preserve">  Train Accident Frequency</t>
  </si>
  <si>
    <t>TRAIN_ACCIDENT_FREQUENCY</t>
  </si>
  <si>
    <t>Contract Type</t>
  </si>
  <si>
    <t>Wireless Cost Of Service</t>
  </si>
  <si>
    <t>COST_OF_SERVICE_CELLULAR_TELECOM</t>
  </si>
  <si>
    <t>Available Seat Miles/Kms</t>
  </si>
  <si>
    <t>AVAIL_SEAT_MILES_KM</t>
  </si>
  <si>
    <t>AUTO_MARKET_SHARE_US</t>
  </si>
  <si>
    <t>Commodities %</t>
  </si>
  <si>
    <t>ARD_TARGET_AST_ALLOC_COMMOD_%</t>
  </si>
  <si>
    <t>Risk-Weighted Assets</t>
  </si>
  <si>
    <t>BS_RISK_WEIGHTED_ASSETS</t>
  </si>
  <si>
    <t>Portfolio by Type of Security</t>
  </si>
  <si>
    <t>BIOFUEL_BIODIESEL_CAPACITY</t>
  </si>
  <si>
    <t xml:space="preserve">  Solar</t>
  </si>
  <si>
    <t>SOLAR_ENERGY_CAPACITY</t>
  </si>
  <si>
    <t>Network Processed Trans - Total</t>
  </si>
  <si>
    <t>NTWK_PROCESSED_TRANS_TOTAL</t>
  </si>
  <si>
    <t>MINING_P&amp;P_RSRV_CONT_MOLYBDENUM</t>
  </si>
  <si>
    <t>Nickel - Ore Volume (Tons)</t>
  </si>
  <si>
    <t>MINING_M&amp;I_RES_NICKEL_VOLUME</t>
  </si>
  <si>
    <t>Takaful Cash from Investing Activities Policyhldrs</t>
  </si>
  <si>
    <t>CF_TAKAFUL_CASH_FROM_INVESTING</t>
  </si>
  <si>
    <t>RESULTS_OPERATIONS_LAMR</t>
  </si>
  <si>
    <t>OIL_PRODUCTION_MIDEAST_MBBL_DY</t>
  </si>
  <si>
    <t>GAS_START_YEAR_CANADA</t>
  </si>
  <si>
    <t>OIL_REVIS_CANADA</t>
  </si>
  <si>
    <t>BOE_PRODUCTION_US</t>
  </si>
  <si>
    <t>Mining - Palladium Mined Production</t>
  </si>
  <si>
    <t>Average Age of Tractors</t>
  </si>
  <si>
    <t>AVERAGE_AGE_OF_TRACTORS</t>
  </si>
  <si>
    <t xml:space="preserve">  Rail Trip Plan Compliance Index</t>
  </si>
  <si>
    <t>ARD_RAIL_TRIP_PLAN_CMPL_INDEX</t>
  </si>
  <si>
    <t>Fixed Price Projects</t>
  </si>
  <si>
    <t>FIXED_PRICE_PROJECTS</t>
  </si>
  <si>
    <t>Ratio</t>
  </si>
  <si>
    <t>Wireless Cost Of Equipment</t>
  </si>
  <si>
    <t>COST_OF_EQUIPMENT_CELLULAR_TELEC</t>
  </si>
  <si>
    <t xml:space="preserve">  Mainline Available Seat Miles/Kms</t>
  </si>
  <si>
    <t>AUTO_MARKET_SHARE_EUROPE</t>
  </si>
  <si>
    <t>Energy and Natural Resources Investments %</t>
  </si>
  <si>
    <t>ARD_TGT_AST_ALC_EGY_NAT_RES_INV</t>
  </si>
  <si>
    <t>Adjusted Average Total Assets</t>
  </si>
  <si>
    <t>BS_ADJ_AVERAGE_TOTAL_ASSETS</t>
  </si>
  <si>
    <t>US Treasury and Agency AFS</t>
  </si>
  <si>
    <t>BS_AFS_US_TSY_AND_OTH_GOV_AGCY</t>
  </si>
  <si>
    <t>BIOFUEL_BIODIESEL_PRODUCTION</t>
  </si>
  <si>
    <t xml:space="preserve">  Biomass</t>
  </si>
  <si>
    <t>BIOMASS_ENERGY_CAPACITY</t>
  </si>
  <si>
    <t>Acquired Vol Growth</t>
  </si>
  <si>
    <t>ACQUIRED_VOLUME_GROWTH_LC</t>
  </si>
  <si>
    <t>MINING_BISMUTH_TOTAL_CASH_COSTS</t>
  </si>
  <si>
    <t>MINING_P&amp;P_RSRVS_NICKEL_VOLUME</t>
  </si>
  <si>
    <t>Nickel - Grade (%)</t>
  </si>
  <si>
    <t>MINING_M&amp;I_RES_NICKEL_GRADE</t>
  </si>
  <si>
    <t>Takaful Cash from Financing Activities Policyhldrs</t>
  </si>
  <si>
    <t>CF_TAKAFUL_CASH_FROM_FINANCING</t>
  </si>
  <si>
    <t>GAS_PRODUCTION_MIDEAST_MMCF_DY</t>
  </si>
  <si>
    <t>GAS_REVISIONS_CANADA</t>
  </si>
  <si>
    <t>OIL_IMPROVED_RECOVERY_CANADA</t>
  </si>
  <si>
    <t>BOE_OTHER_CHG_US</t>
  </si>
  <si>
    <t>Energy-MBBL/D-Oil-Worldwide</t>
  </si>
  <si>
    <t>Gypsum Wallboard</t>
  </si>
  <si>
    <t>Mining - Palladium Sales</t>
  </si>
  <si>
    <t>MINING_PALLADIUM_SOLD</t>
  </si>
  <si>
    <t>Payer Mix</t>
  </si>
  <si>
    <t>Number of Terminals</t>
  </si>
  <si>
    <t>NUMBER_OF_TERMINALS</t>
  </si>
  <si>
    <t xml:space="preserve">  Rail Customer Satisfaction Index</t>
  </si>
  <si>
    <t>ARD_RAIL_CSTMR_SATISFACTION_INDX</t>
  </si>
  <si>
    <t>Time &amp; Materials Projects</t>
  </si>
  <si>
    <t>TIME_&amp;_MATERIALS_PROJECTS</t>
  </si>
  <si>
    <t>TTM COGS/Sales (%)</t>
  </si>
  <si>
    <t>COST_OF_REVENUES_%_SALES</t>
  </si>
  <si>
    <t xml:space="preserve">  Regional Available Seat Miles/Kms</t>
  </si>
  <si>
    <t>REGIONAL_AVAILABLE_SEAT_MILES</t>
  </si>
  <si>
    <t>AUTO_MARKET_SHARE_ASIA_PACIFIC</t>
  </si>
  <si>
    <t>US Treasury and Agency HTM</t>
  </si>
  <si>
    <t>BS_HTM_US_TSY_AND_OTH_GOV_AGCY</t>
  </si>
  <si>
    <t xml:space="preserve">  Geothermal</t>
  </si>
  <si>
    <t>ELEC_GEN_CAP_RENEW_GEOTHERMAL_MW</t>
  </si>
  <si>
    <t>Electronic Pmt Ntwk - # of Trans</t>
  </si>
  <si>
    <t>ELEC_PAYMENT_NTWK_NUM_TRANS</t>
  </si>
  <si>
    <t>MINING_CHROMIUM_TOTAL_CASH_COSTS</t>
  </si>
  <si>
    <t>MINING_P&amp;P_RSRVS_NICKEL_GRADE</t>
  </si>
  <si>
    <t>Contained Nickel (Tons)</t>
  </si>
  <si>
    <t>MINING_M&amp;I_RES_CONTAINED_NICKEL</t>
  </si>
  <si>
    <t>Takaful Net Change in Cash Policyholders</t>
  </si>
  <si>
    <t>CF_TAKAFUL_NET_CHANGE_IN_CASH</t>
  </si>
  <si>
    <t>NGL_PRODUCTION_MIDEAST_MBBL_DY</t>
  </si>
  <si>
    <t>GAS_IMPROV_REC_CANADA</t>
  </si>
  <si>
    <t>OIL_EXTENSIONS_AND_DISCS_CANADA</t>
  </si>
  <si>
    <t>BOE_RESERVES_END_YR_US</t>
  </si>
  <si>
    <t>Energy-MBBL/D-NGL-Worldwide</t>
  </si>
  <si>
    <t>Gypsum Capacity</t>
  </si>
  <si>
    <t>GYPSUM_CAPACITY</t>
  </si>
  <si>
    <t>Copper Cash Margin</t>
  </si>
  <si>
    <t>COPPER_CASH_MARGIN</t>
  </si>
  <si>
    <t xml:space="preserve">  Medicare Revenue Percentage</t>
  </si>
  <si>
    <t>MEDICARE_REVENUE_%</t>
  </si>
  <si>
    <t>Drivers</t>
  </si>
  <si>
    <t>TRUCKING_DRIVERS</t>
  </si>
  <si>
    <t>TTM SG&amp;A/Sales (%)</t>
  </si>
  <si>
    <t>T12M_OPEX_%_SALES</t>
  </si>
  <si>
    <t>ARD_OPERATING_INCOME</t>
  </si>
  <si>
    <t>AUTO_MARKET_SHARE_LATAM</t>
  </si>
  <si>
    <t>Limited Partner Target Asset Allocation Max/Min % Range</t>
  </si>
  <si>
    <t>Credit Quality</t>
  </si>
  <si>
    <t>Foreign Government Investments</t>
  </si>
  <si>
    <t>BS_FOREIGN_GOV_INV</t>
  </si>
  <si>
    <t xml:space="preserve">  Waste</t>
  </si>
  <si>
    <t>WASTE_ENERGY_CAPACITY</t>
  </si>
  <si>
    <t>Electronic Pmt Ntwk Vol</t>
  </si>
  <si>
    <t>ELECTRONIC_PMT_NTWK_VOLUME</t>
  </si>
  <si>
    <t>MINING_COAL_TOTAL_CASH_COSTS</t>
  </si>
  <si>
    <t>MINING_P&amp;P_RSRV_CONTAINED_NICKEL</t>
  </si>
  <si>
    <t>Tin - Ore Volume (Tons)</t>
  </si>
  <si>
    <t>MINING_M&amp;I_RESOURCES_TIN_VOLUME</t>
  </si>
  <si>
    <t>E&amp;P_REVENUES_EUROPE</t>
  </si>
  <si>
    <t>TOTAL_PRODUCTION_MIDEAST_MBOE_DY</t>
  </si>
  <si>
    <t>GAS_EXTENS_DISCOV_CANADA</t>
  </si>
  <si>
    <t>OIL_PURCH_CANADA</t>
  </si>
  <si>
    <t>BOE_DEVEL_RESV_US</t>
  </si>
  <si>
    <t>Energy-MMCF/D-Gas-Worldwide</t>
  </si>
  <si>
    <t>Gypsum Production</t>
  </si>
  <si>
    <t>GYPSUM_PRODUCTION</t>
  </si>
  <si>
    <t>Mining - Copper Realized Price</t>
  </si>
  <si>
    <t xml:space="preserve">  Medicaid Revenue Percentage</t>
  </si>
  <si>
    <t>MEDICAID_REVENUE_%</t>
  </si>
  <si>
    <t>Resources</t>
  </si>
  <si>
    <t>TTM R&amp;D/Sales (%)</t>
  </si>
  <si>
    <t>TRAILING_12M_R&amp;D_%_SALES</t>
  </si>
  <si>
    <t>Total Operating Expenses</t>
  </si>
  <si>
    <t>ARD_TOTAL_OPERATING_EXPENSES</t>
  </si>
  <si>
    <t>AUTO_MARKET_SHARE_AME</t>
  </si>
  <si>
    <t>Minimum - Cash and Cash Equivalents %</t>
  </si>
  <si>
    <t>ASSET_ALLOCATION_MINIMUM_C&amp;CE_%</t>
  </si>
  <si>
    <t>T12M Net Chg Offs/Avg Tot Loans</t>
  </si>
  <si>
    <t>T12M_NET_CHRG_OFF_TO_AVG_TOT_LN</t>
  </si>
  <si>
    <t>Corporate Bonds Available for Sale</t>
  </si>
  <si>
    <t>BS_AFS_CORP_BONDS</t>
  </si>
  <si>
    <t xml:space="preserve">  Other</t>
  </si>
  <si>
    <t>OTHER_RENEWABLES_ENERGY_CAPACITY</t>
  </si>
  <si>
    <t># of Credit Card Accounts</t>
  </si>
  <si>
    <t>NUM_CRED_CHRG_CARD_ACCNTS</t>
  </si>
  <si>
    <t>MINING_COBALT_TOTAL_CASH_COSTS</t>
  </si>
  <si>
    <t>MINING_P&amp;P_RSRVS_TIN_VOLUME</t>
  </si>
  <si>
    <t>Tin - Grade (%)</t>
  </si>
  <si>
    <t>MINING_M&amp;I_RESOURCES_TIN_GRADE</t>
  </si>
  <si>
    <t>PRODUCTION_COSTS_EUROPE</t>
  </si>
  <si>
    <t>GAS_PURCHASES_CANADA</t>
  </si>
  <si>
    <t>OIL_SLS_CANADA</t>
  </si>
  <si>
    <t>Production Mix Oil Percent</t>
  </si>
  <si>
    <t>PRODUCTION_MIX_OIL_PERCENT</t>
  </si>
  <si>
    <t>Gypsum Capacity Utilization Ratio</t>
  </si>
  <si>
    <t>GYPSUM_CAPACITY_UTIL_RATIO</t>
  </si>
  <si>
    <t>Mining - Copper Total Cash Costs - Byproduct</t>
  </si>
  <si>
    <t xml:space="preserve">  Managed Care &amp; Other Revenue Percentage</t>
  </si>
  <si>
    <t>MANAGED_CARE_&amp;_OTHER_REV_%</t>
  </si>
  <si>
    <t xml:space="preserve">  Rail Network (Miles Of Track)</t>
  </si>
  <si>
    <t>RAIL_NETWORK_MILES_OF_TRACK</t>
  </si>
  <si>
    <t>Capex to Depreciation (x)</t>
  </si>
  <si>
    <t xml:space="preserve">  Mainline Operating Costs</t>
  </si>
  <si>
    <t>MAINLINE_OPERATING_COSTS</t>
  </si>
  <si>
    <t>AUTO_MARKET_SHARE_WW</t>
  </si>
  <si>
    <t>Maximum - Cash and Cash Equivalents %</t>
  </si>
  <si>
    <t>ASSET_ALLOCATION_MAXIMUM_C&amp;CE_%</t>
  </si>
  <si>
    <t>Annualized Net Chg-Offs/Avg Tot Loans</t>
  </si>
  <si>
    <t>ANN_NET_CHRG_OFF_TO_AVG_TOT_LOAN</t>
  </si>
  <si>
    <t>Corporate Bonds Held to Maturity</t>
  </si>
  <si>
    <t>BS_HTM_CORP_BONDS</t>
  </si>
  <si>
    <t>ELEC_GEN_CAP_TH_OTH_N_RENEW_MW</t>
  </si>
  <si>
    <t># of Debit Card Accounts</t>
  </si>
  <si>
    <t>NUM_DEBIT_CARD_ACCOUNTS</t>
  </si>
  <si>
    <t>MINING_P&amp;P_RSRVS_TIN_GRADE</t>
  </si>
  <si>
    <t>Contained Tin (Tons)</t>
  </si>
  <si>
    <t>MINING_M&amp;I_RES_CONTAINED_TIN</t>
  </si>
  <si>
    <t>EXPLORATION_EXPENSES_EUROPE</t>
  </si>
  <si>
    <t>Asia</t>
  </si>
  <si>
    <t>GAS_SALES_CANADA</t>
  </si>
  <si>
    <t>OIL_PROD_CANADA</t>
  </si>
  <si>
    <t>Gypsum Volumes/Shipments</t>
  </si>
  <si>
    <t>GYPSUM_VOLUMES_SHIPMENTS</t>
  </si>
  <si>
    <t>Mining - Copper Treatment/Refining Charge</t>
  </si>
  <si>
    <t>MINING_COPPER_TRTMT_REF_CH</t>
  </si>
  <si>
    <t xml:space="preserve">  Self Pay Revenue Percentage</t>
  </si>
  <si>
    <t>SELF_PAY_REVENUE_%</t>
  </si>
  <si>
    <t xml:space="preserve">  Total Freight Cars Owned or Leased</t>
  </si>
  <si>
    <t>RAIL_TOTAL_FREIGHT_CARS</t>
  </si>
  <si>
    <t>Capex to Sales (%)</t>
  </si>
  <si>
    <t>Wireline</t>
  </si>
  <si>
    <t xml:space="preserve">  Regional Operating Costs</t>
  </si>
  <si>
    <t>REGIONAL_OPERATING_COSTS</t>
  </si>
  <si>
    <t>Minimum - Global Equity Investments %</t>
  </si>
  <si>
    <t>AST_ALLOC_MIN_GLOB_EQTY_INVEST_%</t>
  </si>
  <si>
    <t>Prov Loan Losses/Total Loans</t>
  </si>
  <si>
    <t>PROV_FOR_LOAN_LOSS_TO_TOT_LOAN</t>
  </si>
  <si>
    <t>GSE Guar CMO and MBS AFS</t>
  </si>
  <si>
    <t>BS_AFS_GSE_GTD_CMO_MBS</t>
  </si>
  <si>
    <t>Total Generation Capacity</t>
  </si>
  <si>
    <t>ELECTRICITY_GEN_CAPACITY_TOT_MW</t>
  </si>
  <si>
    <t># of Active Accounts</t>
  </si>
  <si>
    <t>MINING_LEAD_TOTAL_CASH_COSTS</t>
  </si>
  <si>
    <t>MINING_P&amp;P_RSRVS_CONTAINED_TIN</t>
  </si>
  <si>
    <t>Uranium - Ore Volume (Tons)</t>
  </si>
  <si>
    <t>MINING_M&amp;I_RES_URANIUM_VOLUME</t>
  </si>
  <si>
    <t>DD&amp;A_EUROPE</t>
  </si>
  <si>
    <t>OIL_PRODUCTION_ASIA_PAC_MBBL_DY</t>
  </si>
  <si>
    <t>GAS_PRODUCTION_CANADA</t>
  </si>
  <si>
    <t>OIL_OTHER_CHANGES_CANADA</t>
  </si>
  <si>
    <t>BOE_START_YEAR_CANADA</t>
  </si>
  <si>
    <t>Net Acreage</t>
  </si>
  <si>
    <t xml:space="preserve">  Gypsum Volume Growth Ratio</t>
  </si>
  <si>
    <t>GYPSUM_VOLUME_GROWTH_RATIO</t>
  </si>
  <si>
    <t>Mining - Copper Mined Production</t>
  </si>
  <si>
    <t xml:space="preserve">  Total Locomotives Owned or Leased</t>
  </si>
  <si>
    <t>TOTAL_LOCOMOTIVES</t>
  </si>
  <si>
    <t>Total Passenger Vehicles Sold</t>
  </si>
  <si>
    <t>AUTO_TOTAL_PASS_VEHICLES_SOLD</t>
  </si>
  <si>
    <t>Maximum - Global Equity Investments %</t>
  </si>
  <si>
    <t>AST_ALLOC_MAX_GLOB_EQTY_INVEST_%</t>
  </si>
  <si>
    <t>Provision for Loan Losses</t>
  </si>
  <si>
    <t>GSE Guar CMO and MBS HTM</t>
  </si>
  <si>
    <t>BS_HTM_GSE_GTD_CMO_MBS</t>
  </si>
  <si>
    <t>Total Common Equity</t>
  </si>
  <si>
    <t>TOT_COMMON_EQY</t>
  </si>
  <si>
    <t>Avg # of Active Accounts</t>
  </si>
  <si>
    <t>AVG_NUM_ACTIVE_ACCOUNTS</t>
  </si>
  <si>
    <t>MINING_MANGANESE_TOTAL_CASH_COST</t>
  </si>
  <si>
    <t>MINING_P&amp;P_RSRVS_URANIUM_VOLUME</t>
  </si>
  <si>
    <t>Uranium - Grade (%)</t>
  </si>
  <si>
    <t>MINING_M&amp;I_RES_URANIUM_GRADE</t>
  </si>
  <si>
    <t>OTHER_E&amp;P_EXPENSES_EUROPE</t>
  </si>
  <si>
    <t>GAS_PRODUCTION_ASIA_PAC_MMCF_DY</t>
  </si>
  <si>
    <t>GAS_OTHER_CHANGES_CANADA</t>
  </si>
  <si>
    <t>OIL_RESERVES_END_YEAR_CANADA</t>
  </si>
  <si>
    <t>BOE_REVISIONS_CANADA</t>
  </si>
  <si>
    <t>Developed Acreage per Share</t>
  </si>
  <si>
    <t>DEVELOPED_ACREAGE_PER_SHARE</t>
  </si>
  <si>
    <t>Gypsum Price</t>
  </si>
  <si>
    <t>GYPSUM_PRICE</t>
  </si>
  <si>
    <t>Mining - Copper Sales</t>
  </si>
  <si>
    <t xml:space="preserve">  Owned Freight Cars</t>
  </si>
  <si>
    <t>OWNED_FREIGHT_CARS</t>
  </si>
  <si>
    <t>Wireline Revenue</t>
  </si>
  <si>
    <t>WIRELINE_REVENUE</t>
  </si>
  <si>
    <t>Cost per Available Seat Mile/Km Ex-Fuel</t>
  </si>
  <si>
    <t>CONS_COST_PER_ASM_EX_FUEL</t>
  </si>
  <si>
    <t>Total Light Commercial Vehicles Sold</t>
  </si>
  <si>
    <t>AUTO_TOTAL_LIGHT_COMM_VEH_SOLD</t>
  </si>
  <si>
    <t>Minimum - Global Fixed Income %</t>
  </si>
  <si>
    <t>ASSET_ALLOCATION_MIN_GLOBAL_FI_%</t>
  </si>
  <si>
    <t>Actual Loan Losses (Net)</t>
  </si>
  <si>
    <t>Non-GSE Guar CMO and MBS AFS</t>
  </si>
  <si>
    <t>BS_AFS_NON_GSE_GTD_CMO_MBS</t>
  </si>
  <si>
    <t>Electricity Sources</t>
  </si>
  <si>
    <t>New Accounts</t>
  </si>
  <si>
    <t>NEW_ACCOUNTS</t>
  </si>
  <si>
    <t>MINING_MOLYBDENUM_TOT_CASH_COSTS</t>
  </si>
  <si>
    <t>MINING_P&amp;P_RSRVS_URANIUM_GRADE</t>
  </si>
  <si>
    <t>Contained Uranium (Tons)</t>
  </si>
  <si>
    <t>MINING_M&amp;I_RES_CONTAINED_URANIUM</t>
  </si>
  <si>
    <t>INCOME_TAX_EUROPE</t>
  </si>
  <si>
    <t>NGL_PRODUCTION_ASIA_PAC_MBBL_DY</t>
  </si>
  <si>
    <t>GAS_RESERVES_END_YR_CANADA</t>
  </si>
  <si>
    <t>OIL_DEVELOPED_RESERVES_CANADA</t>
  </si>
  <si>
    <t>BOE_IMPROV_REC_CANADA</t>
  </si>
  <si>
    <t>Undeveloped Acreage per Share</t>
  </si>
  <si>
    <t>UNDEVELOPED_ACREAGE_PER_SHARE</t>
  </si>
  <si>
    <t xml:space="preserve">  Gypsum Price Growth Ratio</t>
  </si>
  <si>
    <t>GYPSUM_PRICE_GROWTH_RATIO</t>
  </si>
  <si>
    <t>Mining - Alumina Capacity</t>
  </si>
  <si>
    <t xml:space="preserve">  Inpatient Revenue</t>
  </si>
  <si>
    <t>INPATIENT_REVENUE</t>
  </si>
  <si>
    <t xml:space="preserve">  Owned Locomotives</t>
  </si>
  <si>
    <t>OWNED_LOCOMOTIVES</t>
  </si>
  <si>
    <t>Wireline Voice Revenue</t>
  </si>
  <si>
    <t>WIRELINE_VOICE_REVENUE</t>
  </si>
  <si>
    <t xml:space="preserve">  Mainline Cost per Available Seat Mile/Km Ex-Fuel</t>
  </si>
  <si>
    <t>Total Light Trucks Sold</t>
  </si>
  <si>
    <t>AUTO_TOTAL_LIGHT_TRUCKS_SOLD</t>
  </si>
  <si>
    <t>Maximum - Global Fixed Income %</t>
  </si>
  <si>
    <t>AST_ALLOCATION_MAXIMUM_GLOB_FI_%</t>
  </si>
  <si>
    <t>Trailing 12M Actual Loan Losses (Net)</t>
  </si>
  <si>
    <t>TRAIL_12M_ACT_LOAN_LOSS_NET</t>
  </si>
  <si>
    <t>Non-GSE Guar CMO and MBS HTM</t>
  </si>
  <si>
    <t>BS_HTM_NON_GSE_GTD_CMO_MBS</t>
  </si>
  <si>
    <t>Own Production</t>
  </si>
  <si>
    <t>TOTAL_POWER_GENERATED</t>
  </si>
  <si>
    <t>Net New Card Accounts</t>
  </si>
  <si>
    <t>NET_NEW_CARD_ACCOUNTS</t>
  </si>
  <si>
    <t>MINING_NICKEL_TOTAL_CASH_COSTS</t>
  </si>
  <si>
    <t>MINING_P&amp;P_RSRVS_CONTAIN_URANIUM</t>
  </si>
  <si>
    <t>Vanadium - Ore Volume (Tons)</t>
  </si>
  <si>
    <t>MINING_M&amp;I_RES_VANADIUM_VOLUME</t>
  </si>
  <si>
    <t>OTHER_E&amp;P_INCOME_EUROPE</t>
  </si>
  <si>
    <t>TOTAL_PRODUCTION_ASIA_PAC_MBOE_D</t>
  </si>
  <si>
    <t>GAS_DEVEL_RESV_CANADA</t>
  </si>
  <si>
    <t>BOE_EXTENS_DISCOV_CANADA</t>
  </si>
  <si>
    <t>Developed Percentage of Undeveloped Acreage</t>
  </si>
  <si>
    <t>DEVELOPED_%_UNDEVELOPED_ACREAGE</t>
  </si>
  <si>
    <t>Gypsum Reserves</t>
  </si>
  <si>
    <t>GYPSUM_RESERVES</t>
  </si>
  <si>
    <t>Mining - Alumina Production</t>
  </si>
  <si>
    <t xml:space="preserve">  Outpatient Revenue</t>
  </si>
  <si>
    <t>OUTPATIENT_REVENUE</t>
  </si>
  <si>
    <t xml:space="preserve">  Leased Freight Cars</t>
  </si>
  <si>
    <t>LEASED_FREIGHT_CARS</t>
  </si>
  <si>
    <t>Internet/Data Revenue</t>
  </si>
  <si>
    <t>INTERNET_DATA_REVENUE</t>
  </si>
  <si>
    <t xml:space="preserve">  Regional Cost per Available Seat Mile/Km Ex-Fuel</t>
  </si>
  <si>
    <t>REGIONAL_COST_PER_ASM_EX_FUEL</t>
  </si>
  <si>
    <t>Minimum - Alternative Investments %</t>
  </si>
  <si>
    <t>AST_ALLOCATION_MIN_ALT_INVEST_%</t>
  </si>
  <si>
    <t>Actual Loan Losses/Provisions</t>
  </si>
  <si>
    <t>ACT_LOAN_LOSS_TO_PROV_LOAN_LOSS</t>
  </si>
  <si>
    <t>Asset Backed Securities AFS</t>
  </si>
  <si>
    <t>BS_AFS_ABS</t>
  </si>
  <si>
    <t>HYDRO_ENERGY_PRODUCTION</t>
  </si>
  <si>
    <t># of Credit &amp; Charge Cards Out</t>
  </si>
  <si>
    <t>MINING_TIN_TOTAL_CASH_COSTS</t>
  </si>
  <si>
    <t>MINING_P&amp;P_RSRVS_VANADIUM_VOLUME</t>
  </si>
  <si>
    <t>Vanadium - Grade (%)</t>
  </si>
  <si>
    <t>MINING_M&amp;I_RES_VANADIUM_GRADE</t>
  </si>
  <si>
    <t>RESULTS_OPERATIONS_EUROPE</t>
  </si>
  <si>
    <t xml:space="preserve">    Australia (MBOE/Day)</t>
  </si>
  <si>
    <t>DAILY_PROD_MBOE_AUSTRALIA</t>
  </si>
  <si>
    <t>BOE_PURCHASES_CANADA</t>
  </si>
  <si>
    <t>Gypsum Plants</t>
  </si>
  <si>
    <t>GYPSUM_PLANTS</t>
  </si>
  <si>
    <t>Mining - Primary Aluminum Capacity</t>
  </si>
  <si>
    <t xml:space="preserve">  Leased Locomotives</t>
  </si>
  <si>
    <t>LEASED_LOCOMOTIVES</t>
  </si>
  <si>
    <t>Accounts Payable Turnover</t>
  </si>
  <si>
    <t>ACCOUNTS_PAYABLE_TURNOVER</t>
  </si>
  <si>
    <t>Wireline Residential Revenue</t>
  </si>
  <si>
    <t>WIRELINE_RESIDENTIAL_REVENUE</t>
  </si>
  <si>
    <t>Maximum - Alternative Investments %</t>
  </si>
  <si>
    <t>AST_ALLOCATION_MAX_ALT_INVEST_%</t>
  </si>
  <si>
    <t>Loan Loss Coverage</t>
  </si>
  <si>
    <t>LOAN_LOSS_COVERAGE</t>
  </si>
  <si>
    <t>Asset Backed Securities HTM</t>
  </si>
  <si>
    <t>BS_HTM_ABS</t>
  </si>
  <si>
    <t>Tangible Assets</t>
  </si>
  <si>
    <t>TANGIBLE_ASSETS</t>
  </si>
  <si>
    <t>NUCLEAR_ENERGY_PRODUCTION</t>
  </si>
  <si>
    <t># of Debit Cards Outstanding</t>
  </si>
  <si>
    <t>NUMBER_DEBIT_CARDS_OUTSTDG</t>
  </si>
  <si>
    <t>MINING_URANIUM_TOTAL_CASH_COSTS</t>
  </si>
  <si>
    <t>MINING_P&amp;P_RSRVS_VANADIUM_GRADE</t>
  </si>
  <si>
    <t>Contained Vanadium (Tons)</t>
  </si>
  <si>
    <t>MINING_M&amp;I_RES_CONTAIN_VANADIUM</t>
  </si>
  <si>
    <t>OIL_START_YEAR_LATIN_AMERICA</t>
  </si>
  <si>
    <t>BOE_SALES_CANADA</t>
  </si>
  <si>
    <t>Mining - Primary Aluminum Production</t>
  </si>
  <si>
    <t>Uncompensated Care</t>
  </si>
  <si>
    <t xml:space="preserve">  Stored Freight Cars</t>
  </si>
  <si>
    <t>ARD_STORED_FREIGHT_CARS</t>
  </si>
  <si>
    <t>Wireline Business Revenue</t>
  </si>
  <si>
    <t>WIRELINE_BUSINESS_REVENUE</t>
  </si>
  <si>
    <t>Fuel Gallons (Litres)</t>
  </si>
  <si>
    <t>Minimum - Other Investments/Other Assets %</t>
  </si>
  <si>
    <t>ARD_AST_ALC_MIN_OT_INV_OT_AST_%</t>
  </si>
  <si>
    <t>Reserve for Loan Losses</t>
  </si>
  <si>
    <t>Municipal Bonds</t>
  </si>
  <si>
    <t>BS_MUNICIPAL_BONDS</t>
  </si>
  <si>
    <t>FOSSIL_FUELS_ENERGY_PRODUCTION</t>
  </si>
  <si>
    <t># of Total Cards Outstanding</t>
  </si>
  <si>
    <t>NUMBER_TOTAL_CARDS_OUTSTDG</t>
  </si>
  <si>
    <t>MINING_VANADIUM_TOTAL_CASH_COSTS</t>
  </si>
  <si>
    <t>MINING_P&amp;P_RSRV_CONTAIN_VANADIUM</t>
  </si>
  <si>
    <t>Zinc - Ore Volume (Tons)</t>
  </si>
  <si>
    <t>MINING_M&amp;I_RESOURCES_ZINC_VOLUME</t>
  </si>
  <si>
    <t>GAS_START_YEAR_LAMR</t>
  </si>
  <si>
    <t>OIL_REVISIONS_LATIN_AMERICA</t>
  </si>
  <si>
    <t>BOE_PRODUCTION_CANADA</t>
  </si>
  <si>
    <t xml:space="preserve">  Oil Reserves (MMBBL)</t>
  </si>
  <si>
    <t>Mining - Aluminum Realized Price</t>
  </si>
  <si>
    <t xml:space="preserve">  Provision For Doubtful Accounts</t>
  </si>
  <si>
    <t>ARD_PROV_FOR_DOUBTFUL_ACCTS</t>
  </si>
  <si>
    <t xml:space="preserve">  Stored Locomotives</t>
  </si>
  <si>
    <t>ARD_STORED_LOCOMOTIVES</t>
  </si>
  <si>
    <t>Strategic Services Revenue</t>
  </si>
  <si>
    <t>STRATEGIC_SERVICES_REVENUE</t>
  </si>
  <si>
    <t xml:space="preserve">  Mainline Fuel Gallons/Litres</t>
  </si>
  <si>
    <t>MAINLINE_FUEL_GALLONS</t>
  </si>
  <si>
    <t>Maximum - Other Investments/Other Assets %</t>
  </si>
  <si>
    <t>ARD_AST_ALC_MAX_OT_INV_OT_AST_%</t>
  </si>
  <si>
    <t>Res for Loan Losses/Tot Loans</t>
  </si>
  <si>
    <t>RSRV_FOR_LOAN_LOSS_TO_TOT_LOAN</t>
  </si>
  <si>
    <t>Other Fixed Income Invt AFS</t>
  </si>
  <si>
    <t>BS_AFS_OTHER_FIXED_INC_INV</t>
  </si>
  <si>
    <t>COAL_ENERGY_PRODUCTION</t>
  </si>
  <si>
    <t>Balance per Credit Card Account</t>
  </si>
  <si>
    <t>BALANCE_PER_CREDIT_CARD_ACCOUNT</t>
  </si>
  <si>
    <t>MINING_ZINC_TOTAL_CASH_COSTS</t>
  </si>
  <si>
    <t>MINING_P&amp;P_RSRVS_ZINC_VOLUME</t>
  </si>
  <si>
    <t>Zinc - Grade (%)</t>
  </si>
  <si>
    <t>MINING_M&amp;I_RESOURCES_ZINC_GRADE</t>
  </si>
  <si>
    <t>E&amp;P_REVENUES_AFRICA</t>
  </si>
  <si>
    <t>GAS_REVISIONS_LAMR</t>
  </si>
  <si>
    <t>OIL_IMPROVED_RECOVERY_LATAM</t>
  </si>
  <si>
    <t>BOE_OTHER_CHG_CANADA</t>
  </si>
  <si>
    <t xml:space="preserve">  Gas Reserves (BCF)</t>
  </si>
  <si>
    <t xml:space="preserve">  Average Age of Freight Cars</t>
  </si>
  <si>
    <t>ARD_AVERAGE_AGE_OF_FREIGHT_CARS</t>
  </si>
  <si>
    <t xml:space="preserve">  Regional Fuel Gallons/Litres</t>
  </si>
  <si>
    <t>REGIONAL_FUEL_GALLONS</t>
  </si>
  <si>
    <t>Loan Loss Res/Non-Perf Assets</t>
  </si>
  <si>
    <t>LOAN_LOSS_RES_TO_NON_PERF_ASSET</t>
  </si>
  <si>
    <t>Other Fixed Income Invt HTM</t>
  </si>
  <si>
    <t>BS_HTM_OTHER_FIXED_INC_INV</t>
  </si>
  <si>
    <t>ELEC_PROD_THERM_COAL/LC_GWH</t>
  </si>
  <si>
    <t>Avg Discount Rate</t>
  </si>
  <si>
    <t>AVG_DISCOUNT_RATE</t>
  </si>
  <si>
    <t>MINING_P&amp;P_RSRVS_ZINC_GRADE</t>
  </si>
  <si>
    <t>Contained Zinc (Tons)</t>
  </si>
  <si>
    <t>MINING_M&amp;I_RES_CONTAINED_ZINC</t>
  </si>
  <si>
    <t>PRODUCTION_COSTS_AFRICA</t>
  </si>
  <si>
    <t>GAS_IMPROV_REC_LAMR</t>
  </si>
  <si>
    <t>OIL_EXTENSIONS_AND_DISCS_LATAM</t>
  </si>
  <si>
    <t>BOE_RESERVES_END_YR_CANADA</t>
  </si>
  <si>
    <t>Bed Count</t>
  </si>
  <si>
    <t xml:space="preserve">  Average Age of Locomotives</t>
  </si>
  <si>
    <t>ARD_AVERAGE_AGE_OF_LOCOMOTIVES</t>
  </si>
  <si>
    <t>Fuel Price per Gallon (Litre)</t>
  </si>
  <si>
    <t>Total Alternative Investments Max/Min % Range</t>
  </si>
  <si>
    <t>Non-Performing Loans</t>
  </si>
  <si>
    <t>BS_NON_PERFORM_LOANS</t>
  </si>
  <si>
    <t>Equity securities</t>
  </si>
  <si>
    <t>ELEC_PROD_THERM_COAL/LIG_GWH</t>
  </si>
  <si>
    <t>Avg Balance per Active Credit Card</t>
  </si>
  <si>
    <t>AVG_BAL_PER_ACTIVE_CRED_CARD</t>
  </si>
  <si>
    <t>Gold ($/oz) - Co-Product Method</t>
  </si>
  <si>
    <t>MINING_P&amp;P_RSRVS_CONTAINED_ZINC</t>
  </si>
  <si>
    <t>EXPLORATION_EXPENSES_AFRICA</t>
  </si>
  <si>
    <t>GAS_EXTENS_DISCOV_LAMR</t>
  </si>
  <si>
    <t>OIL_PURCHASES_LATIN_AMERICA</t>
  </si>
  <si>
    <t>BOE_DEVEL_RESV_CANADA</t>
  </si>
  <si>
    <t>Periodic Enterprise Value to Gold Reserves</t>
  </si>
  <si>
    <t>EV_TO_GOLD_RESERVES</t>
  </si>
  <si>
    <t xml:space="preserve">  Number of Licensed Beds</t>
  </si>
  <si>
    <t>NUMBER_OF_LICENSED_BEDS</t>
  </si>
  <si>
    <t xml:space="preserve">  Car Miles per Day</t>
  </si>
  <si>
    <t>CAR_MILES_PER_DAY</t>
  </si>
  <si>
    <t>Total Wireline Subscribers (RGU)</t>
  </si>
  <si>
    <t>NUMBER_OF_WIRELINE_SUBSCRIBERS</t>
  </si>
  <si>
    <t>Fuel Expenses</t>
  </si>
  <si>
    <t>FUEL_EXPENSES</t>
  </si>
  <si>
    <t>Family Entertainment</t>
  </si>
  <si>
    <t>Minimum - Private Equity %</t>
  </si>
  <si>
    <t>ASSET_ALLOCATION_MINIMUM_PE_%</t>
  </si>
  <si>
    <t>Other Real Estate Owned</t>
  </si>
  <si>
    <t>BS_OTHER_REAL_ESTATE_OWNED</t>
  </si>
  <si>
    <t>Short-Term Investments</t>
  </si>
  <si>
    <t>ARD_ST_INVEST</t>
  </si>
  <si>
    <t>GAS_ENERGY_PRODUCTION</t>
  </si>
  <si>
    <t>Avg Spending per Account</t>
  </si>
  <si>
    <t>AVERAGE_SPENDING_PER_ACCOUNT</t>
  </si>
  <si>
    <t>Silver ($/oz) - Co-Product Method</t>
  </si>
  <si>
    <t>MINING_P&amp;P_RSRVS_IRON_VOLUME</t>
  </si>
  <si>
    <t>DD&amp;A_AFRICA</t>
  </si>
  <si>
    <t>GAS_PURCHASES_LAMR</t>
  </si>
  <si>
    <t>OIL_SALES_LATIN_AMERICA</t>
  </si>
  <si>
    <t xml:space="preserve">  Geo Production</t>
  </si>
  <si>
    <t>Periodic EV to Gold Reserves plus M&amp;I</t>
  </si>
  <si>
    <t>EV_TO_GOLD_RSRVS_PLUS_M&amp;I</t>
  </si>
  <si>
    <t xml:space="preserve">  Number of Beds in Service</t>
  </si>
  <si>
    <t>NUMBER_OF_BEDS_IN_SERVICE</t>
  </si>
  <si>
    <t xml:space="preserve">  Average Total Cars Online</t>
  </si>
  <si>
    <t>AVG_TOTAL_CARS_ONLINE</t>
  </si>
  <si>
    <t>Sales/1000 Emp</t>
  </si>
  <si>
    <t>SALES_PER_EMPL</t>
  </si>
  <si>
    <t>Residential Access Lines</t>
  </si>
  <si>
    <t>RESIDENTIAL_ACCESS_LINES</t>
  </si>
  <si>
    <t xml:space="preserve">  Mainline Fuel Expense</t>
  </si>
  <si>
    <t>MAINLINE_FUEL_EXPENSE</t>
  </si>
  <si>
    <t>Movie Theaters</t>
  </si>
  <si>
    <t>Maximum - Private Equity %</t>
  </si>
  <si>
    <t>ASSET_ALLOCATION_MAXIMUM_PE_%</t>
  </si>
  <si>
    <t>Cash &amp; Near Cash</t>
  </si>
  <si>
    <t>ELECTRICITY_PROD_THERM_OIL_GWH</t>
  </si>
  <si>
    <t>Avg Fee per Card</t>
  </si>
  <si>
    <t>AVERAGE_FEE_PER_CARD</t>
  </si>
  <si>
    <t>Copper ($/lb) - Co-Product Method</t>
  </si>
  <si>
    <t>MINING_P&amp;P_RSRVS_IRON_GRADE</t>
  </si>
  <si>
    <t>OTHER_E&amp;P_EXPENSES_AFRICA</t>
  </si>
  <si>
    <t>GAS_SALES_LAMR</t>
  </si>
  <si>
    <t>OIL_PRODUCTION_LATIN_AMERICA</t>
  </si>
  <si>
    <t xml:space="preserve">  Geo Results</t>
  </si>
  <si>
    <t>Gold Reserves per Share</t>
  </si>
  <si>
    <t>GOLD_RESERVES_PER_SHARE</t>
  </si>
  <si>
    <t xml:space="preserve">  Number of Retirement Licensed Beds</t>
  </si>
  <si>
    <t>NUM_OF_LICENSED_BEDS_RETIREMENT</t>
  </si>
  <si>
    <t>Business Access Lines</t>
  </si>
  <si>
    <t>BUSINESS_ACCESS_LINES</t>
  </si>
  <si>
    <t xml:space="preserve">  Regional Fuel Expense</t>
  </si>
  <si>
    <t>REGIONAL_FUEL_EXPENSE</t>
  </si>
  <si>
    <t xml:space="preserve">  Number of Theaters</t>
  </si>
  <si>
    <t>ENTERT_THEATERS</t>
  </si>
  <si>
    <t>Minimum - Hedge Fund Investment %</t>
  </si>
  <si>
    <t>ASSET_ALLOCATION_MIN_HF_INVEST_%</t>
  </si>
  <si>
    <t>Non-Perf Assets/Total Assets</t>
  </si>
  <si>
    <t>NON_PERF_ASSET_TO_TOT_ASSET</t>
  </si>
  <si>
    <t>Other Investment Portfolio Assets</t>
  </si>
  <si>
    <t>BS_OTHER_INV_PORTFOLIO_ASSETS</t>
  </si>
  <si>
    <t>ELECTRICITY_PROD_THERM_CHP_GWH</t>
  </si>
  <si>
    <t># of Merchants</t>
  </si>
  <si>
    <t>NUM_OF_MERCHANTS</t>
  </si>
  <si>
    <t>INCOME_TAX_AFRICA</t>
  </si>
  <si>
    <t>GAS_PRODUCTION_LAMR</t>
  </si>
  <si>
    <t>OIL_OTHER_CHANGES_LATIN_AMERICA</t>
  </si>
  <si>
    <t>BOE_START_YEAR_LAMR</t>
  </si>
  <si>
    <t>Gold Estimated Reserves and Resources per Share</t>
  </si>
  <si>
    <t>GOLD_EST_R&amp;R_PER_SHARE</t>
  </si>
  <si>
    <t xml:space="preserve">  Weighted Average Licensed Beds</t>
  </si>
  <si>
    <t>WTD_AVG_LICENSED_BEDS_HOSPITAL</t>
  </si>
  <si>
    <t>Total Cable Subscribers</t>
  </si>
  <si>
    <t>Fuel % of Oper Exp</t>
  </si>
  <si>
    <t>FUEL_PCT_OF_OP_EXP</t>
  </si>
  <si>
    <t xml:space="preserve">  Number of Screens</t>
  </si>
  <si>
    <t>ENTERT_SCREENS</t>
  </si>
  <si>
    <t>Maximum - Hedge Fund Investment %</t>
  </si>
  <si>
    <t>AST_ALLOCATION_MAX_HF_INVEST_%</t>
  </si>
  <si>
    <t>Non-Perf Assets/Total Loans</t>
  </si>
  <si>
    <t>NON_PERFORM_ASSET_TO_TOT_LOAN</t>
  </si>
  <si>
    <t>ELEC_PROD_THERM_MULTIFUEL_GWH</t>
  </si>
  <si>
    <t>Payment Processing Transactions</t>
  </si>
  <si>
    <t>PAYMENT_PROCESSING_TRANS</t>
  </si>
  <si>
    <t>OTHER_E&amp;P_INCOME_AFRICA</t>
  </si>
  <si>
    <t>GAS_OTHER_CHG_LAMR</t>
  </si>
  <si>
    <t>OIL_RESERVES_END_YEAR_LATAM</t>
  </si>
  <si>
    <t>BOE_REVISIONS_LAMR</t>
  </si>
  <si>
    <t>Finding Cost</t>
  </si>
  <si>
    <t>FINDING_COST_BOE</t>
  </si>
  <si>
    <t xml:space="preserve">  Available Beds (Start of Period)</t>
  </si>
  <si>
    <t>AVAILABLE_BEDS_START_OF_PERIOD</t>
  </si>
  <si>
    <t>Broadband Internet Subscribers</t>
  </si>
  <si>
    <t>BROADBAND_HSI_SUBSCRIBERS</t>
  </si>
  <si>
    <t xml:space="preserve">  Movie Attendance</t>
  </si>
  <si>
    <t>ENTERT_MOVIE_ATTENDANCE</t>
  </si>
  <si>
    <t>Minimum - Real Estate Investment %</t>
  </si>
  <si>
    <t>AST_ALLOC_MIN_RE_INVEST_%</t>
  </si>
  <si>
    <t>Non-Perf Loans/Total Loans</t>
  </si>
  <si>
    <t>NPLS_TO_TOTAL_LOANS</t>
  </si>
  <si>
    <t>Fair Value of Assets</t>
  </si>
  <si>
    <t>TOTAL_RENEWABLES_ENERGY_PROD</t>
  </si>
  <si>
    <t>Gallons per Pmt Processing Trans</t>
  </si>
  <si>
    <t>GALLONS_PER_PMT_PRCSS_TRANS</t>
  </si>
  <si>
    <t>RESULTS_OPERATIONS_AFRICA</t>
  </si>
  <si>
    <t>GAS_END_YEAR_LAMR</t>
  </si>
  <si>
    <t>OIL_DEVELOPED_RESERVES_LATAM</t>
  </si>
  <si>
    <t>BOE_IMPROV_REC_LAMR</t>
  </si>
  <si>
    <t>Lifting Cost</t>
  </si>
  <si>
    <t>LIFTING_COST_BOE</t>
  </si>
  <si>
    <t>Mining - P&amp;P Reserves-Gold Ore Volume</t>
  </si>
  <si>
    <t xml:space="preserve">  Number of Beds Added through Organic Growth</t>
  </si>
  <si>
    <t>NUMBER_BEDS_ADDED_ORGANIC_GROWTH</t>
  </si>
  <si>
    <t>Current Fuel Hedge Percentage</t>
  </si>
  <si>
    <t>CURRENT_FUEL_HEDGE_PERC</t>
  </si>
  <si>
    <t xml:space="preserve">  Screens per Location</t>
  </si>
  <si>
    <t>ENTERT_SCREENS_PER_LOCATION</t>
  </si>
  <si>
    <t>Maximum - Real Estate Investment %</t>
  </si>
  <si>
    <t>AST_ALLOC_MAX_RE_INVEST_%</t>
  </si>
  <si>
    <t>Recurring - Level 1</t>
  </si>
  <si>
    <t>BS_FV_ASSETS_REC_LEVEL_1</t>
  </si>
  <si>
    <t>WIND_ENERGY_PRODUCTION</t>
  </si>
  <si>
    <t>Pmt Processing Gallons of Fuel</t>
  </si>
  <si>
    <t>PMT_PRCSS_TOTAL_GALLONS_FUEL</t>
  </si>
  <si>
    <t>GAS_DEVEL_RESV_LAMR</t>
  </si>
  <si>
    <t>BOE_EXTENS_DISCOV_LAMR</t>
  </si>
  <si>
    <t>Gold Reserves Implied Grade</t>
  </si>
  <si>
    <t>GOLD_RSRVS_IMPLIED_GRADE</t>
  </si>
  <si>
    <t xml:space="preserve">  Number of Beds Added through Acquisition</t>
  </si>
  <si>
    <t>NUMBER_BEDS_ADDED_ACQUISITION</t>
  </si>
  <si>
    <t>Semiconductors-Capacity</t>
  </si>
  <si>
    <t>SEMICON_CAPACITY</t>
  </si>
  <si>
    <t xml:space="preserve">  Fuel Hedge Percentage Year 1</t>
  </si>
  <si>
    <t>FUEL_HEDGE_PERCENT_YR1</t>
  </si>
  <si>
    <t xml:space="preserve">  Revenue per Screen</t>
  </si>
  <si>
    <t>ENTERT_REVENUE_PER_SCREEN</t>
  </si>
  <si>
    <t>Minimum - Other Alternative Investments %</t>
  </si>
  <si>
    <t>ARD_AST_ALLOC_MIN_OTH_ALT_INVT_%</t>
  </si>
  <si>
    <t>Liquidity</t>
  </si>
  <si>
    <t>Recurring - Level 2</t>
  </si>
  <si>
    <t>BS_FV_ASSETS_REC_LEVEL_2</t>
  </si>
  <si>
    <t>SOLAR_ENERGY_PRODUCTION</t>
  </si>
  <si>
    <t>Avg Fuel Price</t>
  </si>
  <si>
    <t>AVERAGE_FUEL_PRICE</t>
  </si>
  <si>
    <t>MINING_INFER_RES_PALLADIUM_VOL</t>
  </si>
  <si>
    <t>BOE_PURCHASES_LAMR</t>
  </si>
  <si>
    <t>Mining - M&amp;I Resources Contained Gold</t>
  </si>
  <si>
    <t xml:space="preserve">  Available Beds (End of Period)</t>
  </si>
  <si>
    <t>AVAILABLE_BEDS_END_OF_PERIOD</t>
  </si>
  <si>
    <t>Semiconductors-Production</t>
  </si>
  <si>
    <t>SEMICON_PRODUCTION</t>
  </si>
  <si>
    <t>Total Cable Subscriber Additions</t>
  </si>
  <si>
    <t xml:space="preserve">  Fuel Hedge Percentage Year 2</t>
  </si>
  <si>
    <t>FUEL_HEDGE_PERCENT_YR2</t>
  </si>
  <si>
    <t xml:space="preserve">  Revenue per Patron</t>
  </si>
  <si>
    <t>ENTERT_REVENUE_PER_PATRON</t>
  </si>
  <si>
    <t>Maximum - Other Alternative Investments %</t>
  </si>
  <si>
    <t>ARD_AST_ALLOC_MAX_OTH_ALT_INVT_%</t>
  </si>
  <si>
    <t>Total Loans/Total Deposits</t>
  </si>
  <si>
    <t>TOT_LOAN_TO_TOT_DPST</t>
  </si>
  <si>
    <t>Recurring - Level 3</t>
  </si>
  <si>
    <t>BS_FV_ASSETS_REC_LEVEL_3</t>
  </si>
  <si>
    <t>BIOMASS_ENERGY_PRODUCTION</t>
  </si>
  <si>
    <t>Payment Processing Value of Fuel</t>
  </si>
  <si>
    <t>PMT_PROCESSING_VALUE_OF_FUEL</t>
  </si>
  <si>
    <t>MINING_INFER_RES_PALLADIUM_GRADE</t>
  </si>
  <si>
    <t>E&amp;P_REVENUES_MIDEAST</t>
  </si>
  <si>
    <t>OIL_START_YR_EUROPE</t>
  </si>
  <si>
    <t>BOE_SALES_LAMR</t>
  </si>
  <si>
    <t>Mining - Inferred Resources Contained Gold</t>
  </si>
  <si>
    <t>Semiconductors-Sales</t>
  </si>
  <si>
    <t>SEMICON_SALES</t>
  </si>
  <si>
    <t>Broadband Net Subscriber Adds</t>
  </si>
  <si>
    <t>BROADBAND_HSI_NET_SUBSCRIB_ADDS</t>
  </si>
  <si>
    <t xml:space="preserve">  Average Ticket Price</t>
  </si>
  <si>
    <t>ENTERT_AVG_TICKET_PRICE</t>
  </si>
  <si>
    <t>Minimum - Commodities %</t>
  </si>
  <si>
    <t>ARD_AST_ALLOCATION_MIN_COMMOD_%</t>
  </si>
  <si>
    <t>Total Loans/Total Assets</t>
  </si>
  <si>
    <t>TOT_LOAN_TO_TOT_ASSET</t>
  </si>
  <si>
    <t>Recurring - Total</t>
  </si>
  <si>
    <t>BS_FV_ASSETS_REC_TOTAL</t>
  </si>
  <si>
    <t>ELEC_PROD_RENEW_GEOTHERMAL_GWH</t>
  </si>
  <si>
    <t>Net Payment Processing Rate</t>
  </si>
  <si>
    <t>NET_PAYMENT_PROCESSING_RATE</t>
  </si>
  <si>
    <t>MINING_INFER_RES_CONT_PALLADIUM</t>
  </si>
  <si>
    <t>PRODUCTION_COSTS_MIDEAST</t>
  </si>
  <si>
    <t>GAS_START_YEAR_EUROPE</t>
  </si>
  <si>
    <t>OIL_REVIS_EUROPE</t>
  </si>
  <si>
    <t>BOE_PRODUCTION_LAMR</t>
  </si>
  <si>
    <t>Silver Reserves per Share</t>
  </si>
  <si>
    <t>SILVER_RESERVES_PER_SHARE</t>
  </si>
  <si>
    <t>Occupancy Levels</t>
  </si>
  <si>
    <t>Semiconductors-Utilization Rate</t>
  </si>
  <si>
    <t>SEMICON_UTILIZATION</t>
  </si>
  <si>
    <t>Avg Number of Employees</t>
  </si>
  <si>
    <t>AVG_NUM_EMPLOYEES</t>
  </si>
  <si>
    <t xml:space="preserve">  Concessions per Patron</t>
  </si>
  <si>
    <t>ENTERT_CONCESSIONS_PER_PATRON</t>
  </si>
  <si>
    <t>Maximum - Commodities %</t>
  </si>
  <si>
    <t>ARD_AST_ALLOCATION_MAX_COMMOD_%</t>
  </si>
  <si>
    <t>Deposits/Assets</t>
  </si>
  <si>
    <t>DEPOSITS_TO_ASSETS</t>
  </si>
  <si>
    <t>Ex Separate Accounts - Level 1</t>
  </si>
  <si>
    <t>FV_RECUR_AST_EX_SEP_ACCT_LEVL_1</t>
  </si>
  <si>
    <t>WASTE_ENERGY_PRODUCTION</t>
  </si>
  <si>
    <t>Bankcard Net Interchange Rate</t>
  </si>
  <si>
    <t>BANKCARD_NET_INTERCHANGE_RT</t>
  </si>
  <si>
    <t>MINING_INFERRED_RES_PLATINUM_VOL</t>
  </si>
  <si>
    <t>EXPLORATION_EXPENSES_MIDEAST</t>
  </si>
  <si>
    <t>GAS_REVISIONS_EUROPE</t>
  </si>
  <si>
    <t>OIL_IMPROVED_RECOVERY_EUROPE</t>
  </si>
  <si>
    <t>BOE_OTHER_CHG_LAMR</t>
  </si>
  <si>
    <t>Discounted Cashflow</t>
  </si>
  <si>
    <t>Silver Estimated Reserves and Resources per Share</t>
  </si>
  <si>
    <t>SILVER_EST_R&amp;R_PER_SHARE</t>
  </si>
  <si>
    <t xml:space="preserve">  Number of Hospitals</t>
  </si>
  <si>
    <t>NUMBER_OF_HOSPITALS</t>
  </si>
  <si>
    <t>Semiconductors-Bookings</t>
  </si>
  <si>
    <t>SEMICON_BOOKINGS</t>
  </si>
  <si>
    <t>IPTV &amp; Broadband</t>
  </si>
  <si>
    <t xml:space="preserve">  ASM (ASK) per Employee</t>
  </si>
  <si>
    <t>ASM_ASK_PER_EMPLOYEE</t>
  </si>
  <si>
    <t>Theme Parks</t>
  </si>
  <si>
    <t>Minimum - Energy and Natural Resources Investments %</t>
  </si>
  <si>
    <t>ARD_AST_ALC_MIN_EGY_NAT_RES_INV</t>
  </si>
  <si>
    <t>Deposits/Funding</t>
  </si>
  <si>
    <t>DEPOSITS_TO_FUNDING</t>
  </si>
  <si>
    <t>Ex Separate Accounts - Level 2</t>
  </si>
  <si>
    <t>FV_RECUR_AST_EX_SEP_ACCT_LEVL_2</t>
  </si>
  <si>
    <t>OTHER_RENEWABLES_ENERGY_PROD</t>
  </si>
  <si>
    <t>Bankcard Pmt Processing Vol</t>
  </si>
  <si>
    <t>BANKCARD_PMT_PRCSS_VOLUME</t>
  </si>
  <si>
    <t>MINING_INFER_RES_PLATINUM_GRADE</t>
  </si>
  <si>
    <t>DD&amp;A_MIDEAST</t>
  </si>
  <si>
    <t>GAS_IMPROV_REC_EUROPE</t>
  </si>
  <si>
    <t>OIL_EXTENSIONS_AND_DISCS_EUR</t>
  </si>
  <si>
    <t>BOE_END_YEAR_LAMR</t>
  </si>
  <si>
    <t>Standardized Measure</t>
  </si>
  <si>
    <t xml:space="preserve">  Patient Days</t>
  </si>
  <si>
    <t>PATIENT_DAYS</t>
  </si>
  <si>
    <t>Semiconductors-Shipments</t>
  </si>
  <si>
    <t>SEMICON_SHIPMENTS</t>
  </si>
  <si>
    <t>Digital Cable Revenue</t>
  </si>
  <si>
    <t>DIGITAL_CABLE_REVENUE</t>
  </si>
  <si>
    <t xml:space="preserve">  Revenue per Employee</t>
  </si>
  <si>
    <t>REV_PER_EMPLOYEE</t>
  </si>
  <si>
    <t xml:space="preserve">  Number of Theme Parks</t>
  </si>
  <si>
    <t>ENTERT_THEME_PARKS</t>
  </si>
  <si>
    <t>Maximum - Energy and Natural Resources Investments%</t>
  </si>
  <si>
    <t>ARD_AST_ALC_MAX_EGY_NAT_RES_INV</t>
  </si>
  <si>
    <t>Free Funding</t>
  </si>
  <si>
    <t>FREE_FUNDING</t>
  </si>
  <si>
    <t>Ex Separate Accounts - Level 3</t>
  </si>
  <si>
    <t>FV_RECUR_AST_EX_SEP_ACCT_LEVL_3</t>
  </si>
  <si>
    <t>ELEC_PROD_THERM_OTH_N_RENEW_GWH</t>
  </si>
  <si>
    <t>Reward Miles Issued</t>
  </si>
  <si>
    <t>REWARD_MILES_ISSUED</t>
  </si>
  <si>
    <t>MINING_INFER_RES_CONT_PLATINUM</t>
  </si>
  <si>
    <t>OTHER_E&amp;P_EXPENSES_MIDEAST</t>
  </si>
  <si>
    <t>GAS_EXTENS_DISCOV_EUROPE</t>
  </si>
  <si>
    <t>OIL_PURCH_EUROPE</t>
  </si>
  <si>
    <t>BOE_DEVEL_RESV_LAMR</t>
  </si>
  <si>
    <t>Pre-Tax DCF (PV-10)</t>
  </si>
  <si>
    <t xml:space="preserve">  Average Daily Census</t>
  </si>
  <si>
    <t>AVG_DAILY_CENSUS_HOSPITAL</t>
  </si>
  <si>
    <t xml:space="preserve">  Value Added per Employee</t>
  </si>
  <si>
    <t>VALUE_ADDED_PER_EMPLOYEE</t>
  </si>
  <si>
    <t xml:space="preserve">  Theme Park Attendance</t>
  </si>
  <si>
    <t>ENTERT_THEME_PARK_ATTENDANCE</t>
  </si>
  <si>
    <t>Large Deposits/Earning Assets</t>
  </si>
  <si>
    <t>LARGE_DPST_TO_EARN_ASSET</t>
  </si>
  <si>
    <t>Ex Separate Accounts - Total</t>
  </si>
  <si>
    <t>FV_RECURRING_AST_EX_SEP_ACCT_TOT</t>
  </si>
  <si>
    <t>Purchases</t>
  </si>
  <si>
    <t>PURCHASED_ELECTRICITY</t>
  </si>
  <si>
    <t>Reward Miles Redeemed</t>
  </si>
  <si>
    <t>REWARD_MILES_REDEEMED</t>
  </si>
  <si>
    <t>MINING_INFERRED_RES_BISMUTH_VOL</t>
  </si>
  <si>
    <t>INCOME_TAX_MIDEAST</t>
  </si>
  <si>
    <t>GAS_PURCHASES_EUROPE</t>
  </si>
  <si>
    <t>OIL_SLS_EUROPE</t>
  </si>
  <si>
    <t>Mining - Inferred Resources Contained Silver</t>
  </si>
  <si>
    <t xml:space="preserve">  Number of Occupied Beds</t>
  </si>
  <si>
    <t>NUMBER_OCCUPIED_BEDS</t>
  </si>
  <si>
    <t xml:space="preserve">  Change in Attendance</t>
  </si>
  <si>
    <t>ARD_CHG_THEME_PARK_ATTENDANCE</t>
  </si>
  <si>
    <t>Separate Accounts - Level 1</t>
  </si>
  <si>
    <t>ARDR_SEPARATE_ACCT_LEVEL_1_AMT</t>
  </si>
  <si>
    <t>Total Electricity Sources</t>
  </si>
  <si>
    <t>TOTAL_ELECTRIC_SALES</t>
  </si>
  <si>
    <t>Private Label Statements Generated</t>
  </si>
  <si>
    <t>PVT_LABEL_STATEMENTS_GENERATED</t>
  </si>
  <si>
    <t>MINING_INFER_RES_BISMUTH_GRADE</t>
  </si>
  <si>
    <t>OTHER_E&amp;P_INCOME_MIDEAST</t>
  </si>
  <si>
    <t>GAS_SALES_EUROPE</t>
  </si>
  <si>
    <t>OIL_PROD_EUROPE</t>
  </si>
  <si>
    <t>Mining - P&amp;P Reserves Contained Platinum</t>
  </si>
  <si>
    <t xml:space="preserve">  Occupancy Level (Average %)</t>
  </si>
  <si>
    <t>OCCUPANCY_LEVEL_AVG_%</t>
  </si>
  <si>
    <t>Broadband/High Speed Internet Subscribers</t>
  </si>
  <si>
    <t>Actual Size of Fleet</t>
  </si>
  <si>
    <t>SIZE_OF_FLEET</t>
  </si>
  <si>
    <t xml:space="preserve">  Per Capita Guest Spending</t>
  </si>
  <si>
    <t>PER_CAPITA_GUEST_SPENDING</t>
  </si>
  <si>
    <t>Separate Accounts - Level 2</t>
  </si>
  <si>
    <t>ARDR_SEPARATE_ACCT_LEVEL_2_AMT</t>
  </si>
  <si>
    <t>Online Bill Payment Transactions</t>
  </si>
  <si>
    <t>ONLINE_BILL_PAYMENT_TRANS</t>
  </si>
  <si>
    <t>MINING_INFER_RES_CONTAIN_BISMUTH</t>
  </si>
  <si>
    <t>RESULTS_OPERATIONS_MIDEAST</t>
  </si>
  <si>
    <t>GAS_PRODUCTION_EUROPE</t>
  </si>
  <si>
    <t>OIL_OTHER_CHANGES_EUROPE</t>
  </si>
  <si>
    <t>BOE_START_YEAR_EUROPE</t>
  </si>
  <si>
    <t>Total Net Acreage</t>
  </si>
  <si>
    <t>TOTAL_NET_ACREAGE_WORLD</t>
  </si>
  <si>
    <t>Mining - P&amp;P Reserves Contained Palladium</t>
  </si>
  <si>
    <t xml:space="preserve">  Mature Occupancy Level (%)</t>
  </si>
  <si>
    <t>MATURE_OCCUPANCY_LEVEL_%</t>
  </si>
  <si>
    <t>Broadband/High Speed Internet Net Subscriber Adds</t>
  </si>
  <si>
    <t xml:space="preserve">  Avg Size of Fleet</t>
  </si>
  <si>
    <t>AVG_SIZE_OF_FLEET</t>
  </si>
  <si>
    <t xml:space="preserve">  Change in Per Capita Guest Spending</t>
  </si>
  <si>
    <t>ARD_CHG_PER_CAPITA_GUEST_SPEND</t>
  </si>
  <si>
    <t>Customer Deposits</t>
  </si>
  <si>
    <t>Separate Accounts - Level 3</t>
  </si>
  <si>
    <t>ARDR_SEPARATE_ACCT_LEVEL_3_AMT</t>
  </si>
  <si>
    <t>Earning Assets/Int Bear Liab</t>
  </si>
  <si>
    <t>EARN_ASSET_TO_INT_BEAR_LIAB</t>
  </si>
  <si>
    <t>Fuel Used in Electricity Generation</t>
  </si>
  <si>
    <t>E-Bills Delivered</t>
  </si>
  <si>
    <t>EBILLS_DELIVERED</t>
  </si>
  <si>
    <t>MINING_INFERRED_RES_CHROMIUM_VOL</t>
  </si>
  <si>
    <t>GAS_OTHER_CHG_EUROPE</t>
  </si>
  <si>
    <t>OIL_RESERVES_END_YEAR_EUROPE</t>
  </si>
  <si>
    <t>BOE_REVISIONS_EUROPE</t>
  </si>
  <si>
    <t>Success Rate</t>
  </si>
  <si>
    <t>SUCCESS_RATE</t>
  </si>
  <si>
    <t>Mining - M&amp;I Resources Contained Platinum</t>
  </si>
  <si>
    <t xml:space="preserve">  % Occupancy Rate (Beds in Service)</t>
  </si>
  <si>
    <t>OCCUPANCY_RATE_HOSPITAL</t>
  </si>
  <si>
    <t>Video ARPU</t>
  </si>
  <si>
    <t xml:space="preserve">  Avg Aircraft Flight Length</t>
  </si>
  <si>
    <t>AVG_AIRCRAFT_FLIGHT_LEN</t>
  </si>
  <si>
    <t>Separate Accounts - Total</t>
  </si>
  <si>
    <t>ARDR_SEPARATE_ACCOUNTS_TOTAL_AMT</t>
  </si>
  <si>
    <t>Coal (kt)</t>
  </si>
  <si>
    <t>COAL_USED</t>
  </si>
  <si>
    <t>SME Transaction Processing Vol</t>
  </si>
  <si>
    <t>SME_TRANS_PROCESSING_VOLUME</t>
  </si>
  <si>
    <t>MINING_INFER_RES_CHROMIUM_GRADE</t>
  </si>
  <si>
    <t>GAS_END_YEAR_EUROPE</t>
  </si>
  <si>
    <t>OIL_DEVELOPED_RESERVES_EUROPE</t>
  </si>
  <si>
    <t>BOE_IMPROV_REC_EUROPE</t>
  </si>
  <si>
    <t>Mining - M&amp;I Resources Contained Palladium</t>
  </si>
  <si>
    <t xml:space="preserve">  Retirement Care - Occupancy Rate</t>
  </si>
  <si>
    <t>OCCUPANCY_RATE_RETIREMENT_CARE</t>
  </si>
  <si>
    <t>Total Cable Penetration</t>
  </si>
  <si>
    <t xml:space="preserve">  Avg Aircraft Utilization</t>
  </si>
  <si>
    <t>AVG_AIRCRAFT_UTIL</t>
  </si>
  <si>
    <t>Growth Analysis</t>
  </si>
  <si>
    <t>Natural Gas (GWh)</t>
  </si>
  <si>
    <t>FUEL_USED_IN_ELEC_GEN_NATGAS_GWH</t>
  </si>
  <si>
    <t>New Margin Installed</t>
  </si>
  <si>
    <t>NEW_MARGIN_INSTALLED</t>
  </si>
  <si>
    <t>MINING_INFER_RES_CONT_CHROMIUM</t>
  </si>
  <si>
    <t>E&amp;P_REVENUES_ASIA_PAC</t>
  </si>
  <si>
    <t>GAS_DEVEL_RESV_EUROPE</t>
  </si>
  <si>
    <t>BOE_EXTENS_DISCOV_EUROPE</t>
  </si>
  <si>
    <t>Mining - Inferred Resources Contained Platinum</t>
  </si>
  <si>
    <t xml:space="preserve">  Types of Aircraft in Fleet</t>
  </si>
  <si>
    <t>TYPES_OF_AIRCRAFT_IN_FLT</t>
  </si>
  <si>
    <t>Earnings Quality</t>
  </si>
  <si>
    <t>Deposit Growth</t>
  </si>
  <si>
    <t>GROWTH_IN_TOT_DPST</t>
  </si>
  <si>
    <t>Fuel Oil (kt)</t>
  </si>
  <si>
    <t>FUEL_USED_ELEC_GEN_FUEL_OIL_K_MT</t>
  </si>
  <si>
    <t># of Payroll Customers</t>
  </si>
  <si>
    <t>NUMBER_OF_PAYROLL_CUSTOMERS</t>
  </si>
  <si>
    <t>MINING_INFERRED_RES_COAL_VOLUME</t>
  </si>
  <si>
    <t>PRODUCTION_COSTS_ASIA_PAC</t>
  </si>
  <si>
    <t xml:space="preserve">  Reserves (North Sea)</t>
  </si>
  <si>
    <t>GAS_RESERVES_END_YR_NORTH_SEA</t>
  </si>
  <si>
    <t>BOE_PURCHASES_EUROPE</t>
  </si>
  <si>
    <t>Mining - Inferred Resources Contained Palladium</t>
  </si>
  <si>
    <t xml:space="preserve">  Average Age of Fleet</t>
  </si>
  <si>
    <t>Current Year Reserve Development</t>
  </si>
  <si>
    <t>BS_CURR_YEAR_RESERVE_DEVELOPMENT</t>
  </si>
  <si>
    <t>Core Deposits Growth</t>
  </si>
  <si>
    <t>CORE_DPST_GROWTH</t>
  </si>
  <si>
    <t>Biomass (kt)</t>
  </si>
  <si>
    <t>FUEL_USED_ELEC_GEN_BIOMASS_K_MT</t>
  </si>
  <si>
    <t>MINING_INFER_RES_CONTAINED_COAL</t>
  </si>
  <si>
    <t>EXPLORATION_EXPENSES_ASIA_PAC</t>
  </si>
  <si>
    <t xml:space="preserve">  Reserves (Russia)</t>
  </si>
  <si>
    <t>GAS_RESERVES_END_YR_RUSSIA</t>
  </si>
  <si>
    <t>OIL_START_YR_AFRICA</t>
  </si>
  <si>
    <t>BOE_SALES_EUROPE</t>
  </si>
  <si>
    <t>Periodic Enterprise Value to Copper Reserves</t>
  </si>
  <si>
    <t>EV_TO_COPPER_RESERVES</t>
  </si>
  <si>
    <t xml:space="preserve">  Number of Flight Hours</t>
  </si>
  <si>
    <t>NUM_OF_FLIGHT_HOURS</t>
  </si>
  <si>
    <t>Analyst Income Statement</t>
  </si>
  <si>
    <t>Reserve Development as % of Net Premiums Earned</t>
  </si>
  <si>
    <t>RESERVE_DVLP_%_NPE</t>
  </si>
  <si>
    <t>Earning Assets Growth</t>
  </si>
  <si>
    <t>EARN_ASSET_GROWTH</t>
  </si>
  <si>
    <t>Carbon Balance (mt)</t>
  </si>
  <si>
    <t>CO2_EM_LES_ALLOW_MIL_MT_U_EU_ETS</t>
  </si>
  <si>
    <t>Financial Metrics</t>
  </si>
  <si>
    <t>MINING_INFERRED_RES_COBALT_VOL</t>
  </si>
  <si>
    <t>DD&amp;A_ASIA_PAC</t>
  </si>
  <si>
    <t>OIL_REVIS_AFRICA</t>
  </si>
  <si>
    <t>BOE_PRODUCTION_EUROPE</t>
  </si>
  <si>
    <t>Periodic Enterprise Value to Copper Reserves &amp; M&amp;I</t>
  </si>
  <si>
    <t>EV_TO_COPPER_RSRVS_PLUS_M&amp;I</t>
  </si>
  <si>
    <t xml:space="preserve">  Net Interest Income</t>
  </si>
  <si>
    <t>Diluted EPS Volatility</t>
  </si>
  <si>
    <t>R_SQUARED_DILUTED_EPS</t>
  </si>
  <si>
    <t>Assets Growth</t>
  </si>
  <si>
    <t>ASSET_GROWTH</t>
  </si>
  <si>
    <t>Allowances (mt)</t>
  </si>
  <si>
    <t>CO2_ALLOW_MIL_MT_UNDER_EU_ETS</t>
  </si>
  <si>
    <t>Card Managed Net Interest Income</t>
  </si>
  <si>
    <t>CARD_MANAGED_NET_INT_INCOME</t>
  </si>
  <si>
    <t>MINING_INFERRED_RES_COBALT_GRADE</t>
  </si>
  <si>
    <t>OTHER_E&amp;P_EXPENSES_ASIA_PAC</t>
  </si>
  <si>
    <t>OIL_IMPROVED_RECOVERY_AFRICA</t>
  </si>
  <si>
    <t>BOE_OTHER_CHG_EUROPE</t>
  </si>
  <si>
    <t>Copper Reserves per Share</t>
  </si>
  <si>
    <t>COPPER_RESERVES_PER_SHARE</t>
  </si>
  <si>
    <t>Cargo Ton Miles (Km)</t>
  </si>
  <si>
    <t>CARGO_TON_MILES_KM</t>
  </si>
  <si>
    <t>+ Non-Interest Income</t>
  </si>
  <si>
    <t>Diluted EPS from Cont Ops Volatility</t>
  </si>
  <si>
    <t>R_SQUARED_DIL_EPS_CONT_OPS</t>
  </si>
  <si>
    <t>Net Worth Growth</t>
  </si>
  <si>
    <t>NET_WORTH_GROWTH</t>
  </si>
  <si>
    <t>Emissions (mt)</t>
  </si>
  <si>
    <t>CO2_EM_MIL_MT_UNDER_EU_ETS</t>
  </si>
  <si>
    <t>Card Managed Fee Income</t>
  </si>
  <si>
    <t>CARD_MANAGED_FEE_INCOME</t>
  </si>
  <si>
    <t>MINING_INFER_RES_CONTAIN_COBALT</t>
  </si>
  <si>
    <t>INCOME_TAX_ASIA_PAC</t>
  </si>
  <si>
    <t>GAS_START_YEAR_AFRICA</t>
  </si>
  <si>
    <t>OIL_EXTENSIONS_AND_DISCS_AFRICA</t>
  </si>
  <si>
    <t>BOE_END_YEAR_EUROPE</t>
  </si>
  <si>
    <t>Copper Estimated Reserves and Resources per Share</t>
  </si>
  <si>
    <t>COPPER_EST_R&amp;R_PER_SHARE</t>
  </si>
  <si>
    <t>Cargo Ton Miles (Km) Yield</t>
  </si>
  <si>
    <t>CARGO_TON_MILE_KM_YIELD</t>
  </si>
  <si>
    <t xml:space="preserve">  Net Revenue</t>
  </si>
  <si>
    <t>Net Interest Income Growth</t>
  </si>
  <si>
    <t>NET_INT_INC_GROWTH</t>
  </si>
  <si>
    <t>Card Managed Non-Interest Income</t>
  </si>
  <si>
    <t>CARD_MANAGED_NON_INT_INCOME</t>
  </si>
  <si>
    <t>OTHER_E&amp;P_INCOME_ASIA_PAC</t>
  </si>
  <si>
    <t>GAS_REVISIONS_AFRICA</t>
  </si>
  <si>
    <t>OIL_PURCH_AFRICA</t>
  </si>
  <si>
    <t>BOE_DEVEL_RESV_EUROPE</t>
  </si>
  <si>
    <t>Mining - P&amp;P Reserves Contained Copper</t>
  </si>
  <si>
    <t>- Non-Interest Expense</t>
  </si>
  <si>
    <t>Premiums &amp; Expenses</t>
  </si>
  <si>
    <t>Net Inc Growth</t>
  </si>
  <si>
    <t>NET_INC_GROWTH</t>
  </si>
  <si>
    <t>Gas Sales Volume</t>
  </si>
  <si>
    <t>Card Managed Revenue</t>
  </si>
  <si>
    <t>CARD_MANAGED_REVENUE</t>
  </si>
  <si>
    <t>RESULTS_OPERATIONS_ASIA_PAC</t>
  </si>
  <si>
    <t>GAS_IMPROV_REC_AFRICA</t>
  </si>
  <si>
    <t>OIL_SLS_AFRICA</t>
  </si>
  <si>
    <t>BOE_RESERVES_END_YR_NORTH_SEA</t>
  </si>
  <si>
    <t>Mining - P&amp;P Reserves-Copper Ore Volume</t>
  </si>
  <si>
    <t>EBITDAR</t>
  </si>
  <si>
    <t>AIRLINES_EBITDAR_RATIO</t>
  </si>
  <si>
    <t xml:space="preserve">  Pre-Tax Pre-Provision Profit</t>
  </si>
  <si>
    <t>Net prem earned NL</t>
  </si>
  <si>
    <t>NET_PREM_EARNED_NL</t>
  </si>
  <si>
    <t>IS_GAS_SALES_RES</t>
  </si>
  <si>
    <t>Card Managed Total Expenses</t>
  </si>
  <si>
    <t>CARD_MANAGED_TOTAL_EXPENSES</t>
  </si>
  <si>
    <t>GAS_EXTENS_DISCOV_AFRICA</t>
  </si>
  <si>
    <t>OIL_PROD_AFRICA</t>
  </si>
  <si>
    <t>BOE_RESERVES_END_YR_RUSSIA</t>
  </si>
  <si>
    <t>Copper Reserves Implied Grade</t>
  </si>
  <si>
    <t>COPPER_RSRVS_IMPLIED_GRADE</t>
  </si>
  <si>
    <t>Financial Margins</t>
  </si>
  <si>
    <t>EV to EBITDAR</t>
  </si>
  <si>
    <t>EV_TO_EBITDAR</t>
  </si>
  <si>
    <t>Net prem earned L</t>
  </si>
  <si>
    <t>NET_PREM_EARN_FROM_LIFE_INS</t>
  </si>
  <si>
    <t>Net Revenue Growth</t>
  </si>
  <si>
    <t>NET_REV_GROWTH</t>
  </si>
  <si>
    <t>IS_GAS_SALES_COMM</t>
  </si>
  <si>
    <t>Card Managed Pre-tax Income</t>
  </si>
  <si>
    <t>CARD_MANAGED_PRE_TAX_INCOME</t>
  </si>
  <si>
    <t>MINING_INFERRED_RES_IRON_VOLUME</t>
  </si>
  <si>
    <t>GAS_PURCHASES_AFRICA</t>
  </si>
  <si>
    <t>OIL_OTHER_CHANGES_AFRICA</t>
  </si>
  <si>
    <t>Mining - M&amp;I Resources Contained Copper</t>
  </si>
  <si>
    <t xml:space="preserve">  Operating Income</t>
  </si>
  <si>
    <t>Ins claim &amp; loss NL</t>
  </si>
  <si>
    <t>IS_INS_CLAIM_AND_LOSS_NL</t>
  </si>
  <si>
    <t>Number of Outlets and Branches</t>
  </si>
  <si>
    <t>NUM_OUTLETS_BRANCHES</t>
  </si>
  <si>
    <t>IS_GAS_SALES_INDUS</t>
  </si>
  <si>
    <t>Card Net Income</t>
  </si>
  <si>
    <t>CARD_NET_INCOME</t>
  </si>
  <si>
    <t>MINING_INFERRED_RES_IRON_GRADE</t>
  </si>
  <si>
    <t>GAS_SALES_AFRICA</t>
  </si>
  <si>
    <t>OIL_RESERVES_END_YEAR_AFRICA</t>
  </si>
  <si>
    <t>Mining - Inferred Resources Contained Copper</t>
  </si>
  <si>
    <t>EBITDA Margin</t>
  </si>
  <si>
    <t>EBITDA_TO_REVENUE</t>
  </si>
  <si>
    <t>Avg Passenger Fare</t>
  </si>
  <si>
    <t>AVERAGE_PASSENGER_FARE</t>
  </si>
  <si>
    <t>- Net Non-Operating Losses (Gains)</t>
  </si>
  <si>
    <t>Ins claim &amp;loss life</t>
  </si>
  <si>
    <t>+ Interruptible</t>
  </si>
  <si>
    <t>IS_GAS_SALES_INTERRUPT</t>
  </si>
  <si>
    <t>Net Interest Margin - Mgd Basis</t>
  </si>
  <si>
    <t>NET_INT_MARGIN_MANAGED_BASIS</t>
  </si>
  <si>
    <t>MINING_INFERRED_RES_LEAD_VOLUME</t>
  </si>
  <si>
    <t>GAS_PRODUCTION_AFRICA</t>
  </si>
  <si>
    <t>OIL_DEVELOPED_RESERVES_AFRICA</t>
  </si>
  <si>
    <t>BOE_START_YEAR_AFRICA</t>
  </si>
  <si>
    <t>Mining - P&amp;P Reserves Bauxite Ore Volume</t>
  </si>
  <si>
    <t>Wages, Salaries, &amp; Benefits</t>
  </si>
  <si>
    <t>WAGES_SALARIES_BENEFITS</t>
  </si>
  <si>
    <t xml:space="preserve">  Pretax Income</t>
  </si>
  <si>
    <t>Underwr &amp; pol acq NL</t>
  </si>
  <si>
    <t>IS_UNDW_AND_PLCY_ACQ_COST_NL</t>
  </si>
  <si>
    <t>Level 1 Assets/Total Assets</t>
  </si>
  <si>
    <t>+ Transport &amp; Other</t>
  </si>
  <si>
    <t>IS_GAS_SALES_TRANS_OTHER</t>
  </si>
  <si>
    <t>Card Net Interest Margin</t>
  </si>
  <si>
    <t>CARD_NET_INTEREST_MARGIN</t>
  </si>
  <si>
    <t>MINING_INFERRED_RES_LEAD_GRADE</t>
  </si>
  <si>
    <t>GAS_OTHER_CHG_AFRICA</t>
  </si>
  <si>
    <t>BOE_REVISIONS_AFRICA</t>
  </si>
  <si>
    <t>Mining - P&amp;P Reserves Contained Nickel</t>
  </si>
  <si>
    <t>Maint, Materials &amp; Repairs</t>
  </si>
  <si>
    <t>MAINTENANCE_MATERIALS_REPAIRS</t>
  </si>
  <si>
    <t>- Income Tax Expenses</t>
  </si>
  <si>
    <t>Underwr &amp; pol acq L</t>
  </si>
  <si>
    <t>IS_UNDW_AND_PLCY_ACQ_COST_L</t>
  </si>
  <si>
    <t>Fair Value Assets Recurring - Level 1</t>
  </si>
  <si>
    <t>+ Total Gas Volumes (MM Therms)</t>
  </si>
  <si>
    <t>TOTAL_GAS_VOLUMES</t>
  </si>
  <si>
    <t>Loan Growth</t>
  </si>
  <si>
    <t>GROWTH_IN_TOT_LOAN</t>
  </si>
  <si>
    <t>Pre-tax Margin - Mgd Basis</t>
  </si>
  <si>
    <t>PRE_TAX_MARGIN_MANAGED_BASIS</t>
  </si>
  <si>
    <t>MINING_INFER_RES_CONTAINED_LEAD</t>
  </si>
  <si>
    <t>GAS_END_YEAR_AFRICA</t>
  </si>
  <si>
    <t>BOE_IMPROV_REC_AFRICA</t>
  </si>
  <si>
    <t>Mining - M&amp;I Resources Contained Nickel</t>
  </si>
  <si>
    <t>Aggregate</t>
  </si>
  <si>
    <t>Commissions to Agents</t>
  </si>
  <si>
    <t>COMMISSIONS_TO_AGENTS</t>
  </si>
  <si>
    <t xml:space="preserve">  Income Before XO Items</t>
  </si>
  <si>
    <t>Fair Value Assets Recurring - Level 2</t>
  </si>
  <si>
    <t>Card Pre-tax Margin - Mgd Basis</t>
  </si>
  <si>
    <t>CARD_PRE_TAX_MRGN_MGD_BASIS</t>
  </si>
  <si>
    <t>MINING_INFER_RES_MANGANESE_VOL</t>
  </si>
  <si>
    <t>GAS_DEVEL_RESV_AFRICA</t>
  </si>
  <si>
    <t>OIL_START_YEAR_MIDDLE_EAST</t>
  </si>
  <si>
    <t>BOE_EXTENS_DISCOV_AFRICA</t>
  </si>
  <si>
    <t>Mining - Inferred Resources Contained Nickel</t>
  </si>
  <si>
    <t>MINING_INFER_RES_CONTAIN_NICKEL</t>
  </si>
  <si>
    <t>Other Rentals &amp; Landing Fees</t>
  </si>
  <si>
    <t>OTHER_RENTALS_LANDING_FEES</t>
  </si>
  <si>
    <t>- Extraordinary Loss Net of Tax</t>
  </si>
  <si>
    <t>Loss ratio NL</t>
  </si>
  <si>
    <t>Fair Value Assets Recurring - Level 3</t>
  </si>
  <si>
    <t>Gas Revenues</t>
  </si>
  <si>
    <t>Risk Adjusted Margin</t>
  </si>
  <si>
    <t>RISK_ADJUSTED_MARGIN</t>
  </si>
  <si>
    <t>MINING_INFER_RES_MANGANESE_GRADE</t>
  </si>
  <si>
    <t xml:space="preserve">  Reserves (West Africa)</t>
  </si>
  <si>
    <t>GAS_RESERVES_END_YR_WEST_AFRICA</t>
  </si>
  <si>
    <t>OIL_REVISIONS_MIDDLE_EAST</t>
  </si>
  <si>
    <t>BOE_PURCHASES_AFRICA</t>
  </si>
  <si>
    <t>Mining - P&amp;P Reserves Contained Zinc</t>
  </si>
  <si>
    <t>Aircraft Rentals</t>
  </si>
  <si>
    <t>AIRCRAFT_RENTALS</t>
  </si>
  <si>
    <t>- Minority Interests</t>
  </si>
  <si>
    <t>Expense ratio NL</t>
  </si>
  <si>
    <t>Fair Value Assets Recurring - Total</t>
  </si>
  <si>
    <t>IS_GAS_REV_RES</t>
  </si>
  <si>
    <t>Transactions Margin</t>
  </si>
  <si>
    <t>TRANSACTIONS_MARGIN</t>
  </si>
  <si>
    <t>MINING_INFER_RES_CONT_MANGANESE</t>
  </si>
  <si>
    <t>OIL_IMPROVED_RECOVERY_MIDEAST</t>
  </si>
  <si>
    <t>BOE_SALES_AFRICA</t>
  </si>
  <si>
    <t>Mining - M&amp;I Resources Contained Zinc</t>
  </si>
  <si>
    <t>Cargo Revenue</t>
  </si>
  <si>
    <t>CARGO_FREIGHT_REV</t>
  </si>
  <si>
    <t xml:space="preserve">  Net Income</t>
  </si>
  <si>
    <t>Combined ratio</t>
  </si>
  <si>
    <t>LEVEL_1_ASSETS_TO_TOTAL_ASSETS</t>
  </si>
  <si>
    <t>IS_GAS_REV_COMM</t>
  </si>
  <si>
    <t>Card Fee Margin</t>
  </si>
  <si>
    <t>CARD_FEE_MARGIN</t>
  </si>
  <si>
    <t>MINING_INFER_RES_MOLYBDENUM_VOL</t>
  </si>
  <si>
    <t>OIL_EXTENSIONS_AND_DISCS_MIDEAST</t>
  </si>
  <si>
    <t>BOE_PRODUCTION_AFRICA</t>
  </si>
  <si>
    <t>Mining - Inferred Resources Contained Zinc</t>
  </si>
  <si>
    <t>MINING_INFER_RES_CONTAINED_ZINC</t>
  </si>
  <si>
    <t>- Total Cash Preferred Dividends</t>
  </si>
  <si>
    <t>Solvency Ratio</t>
  </si>
  <si>
    <t>BS_SOLVENCY_RATIO</t>
  </si>
  <si>
    <t>Level 2 Assets/Total Assets</t>
  </si>
  <si>
    <t>LEVEL_2_ASSETS_TO_TOTAL_ASSETS</t>
  </si>
  <si>
    <t>IS_GAS_REV_INDUS</t>
  </si>
  <si>
    <t>Card Mgd Fees to Avg Mgd Card Loans</t>
  </si>
  <si>
    <t>ANN_CARD_MGD_FEES_TO_MGD_CARD_LN</t>
  </si>
  <si>
    <t>MINING_INFER_RES_MOLYBDENUM_GRD</t>
  </si>
  <si>
    <t>GAS_START_YEAR_MIDEAST</t>
  </si>
  <si>
    <t>OIL_PURCHASES_MIDDLE_EAST</t>
  </si>
  <si>
    <t>BOE_OTHER_CHG_AFRICA</t>
  </si>
  <si>
    <t>Mining - P&amp;P Reserves Contained Lead</t>
  </si>
  <si>
    <t>Total Number of Aircraft on Firm Order</t>
  </si>
  <si>
    <t>AIRCRAFT_FIRM_ORDER_TOTAL</t>
  </si>
  <si>
    <t>- Other Adjustments</t>
  </si>
  <si>
    <t>Level 3 Assets/Total Assets</t>
  </si>
  <si>
    <t>LEVEL_3_ASSETS_TO_TOTAL_ASSETS</t>
  </si>
  <si>
    <t>IS_GAS_REV_INTERRUPT</t>
  </si>
  <si>
    <t>Card Revenue Margin</t>
  </si>
  <si>
    <t>CARD_REVENUE_MARGIN</t>
  </si>
  <si>
    <t>MINING_INFER_RES_CONT_MOLYBDENUM</t>
  </si>
  <si>
    <t>GAS_REVISIONS_MIDEAST</t>
  </si>
  <si>
    <t>OIL_SALES_MIDDLE_EAST</t>
  </si>
  <si>
    <t>BOE_END_YEAR_AFRICA</t>
  </si>
  <si>
    <t>Mining - M&amp;I Resources Contained Lead</t>
  </si>
  <si>
    <t xml:space="preserve">  Number of Aircraft on Firm Order Yr 1</t>
  </si>
  <si>
    <t>AIRCRAFT_FIRM_ORDER_YR1</t>
  </si>
  <si>
    <t xml:space="preserve">  Net Inc Avail to Common Shareholders</t>
  </si>
  <si>
    <t>Policyhldr benefits L</t>
  </si>
  <si>
    <t>POLICYHOLDERS_BENEFIT</t>
  </si>
  <si>
    <t>Total Fair Value Assets/Total Assets</t>
  </si>
  <si>
    <t>TOT_FAIR_VAL_ASSET_TO_TOT_ASSETS</t>
  </si>
  <si>
    <t>IS_GAS_REV_TRANS_OTHER</t>
  </si>
  <si>
    <t>Card Risk-Adjusted Rev Margin</t>
  </si>
  <si>
    <t>CARD_RISK_ADJ_REVENUE_MARGIN</t>
  </si>
  <si>
    <t>MINING_INFERRED_RES_NICKEL_VOL</t>
  </si>
  <si>
    <t>GAS_IMPROV_REC_MIDEAST</t>
  </si>
  <si>
    <t>OIL_PRODUCTION_MIDDLE_EAST</t>
  </si>
  <si>
    <t>BOE_DEVEL_RESV_AFRICA</t>
  </si>
  <si>
    <t>Mining - Inferred Resources Contained Lead</t>
  </si>
  <si>
    <t>Dividends</t>
  </si>
  <si>
    <t xml:space="preserve">  Number of Aircraft on Firm Order Yr 2</t>
  </si>
  <si>
    <t>AIRCRAFT_FIRM_ORDER_YR2</t>
  </si>
  <si>
    <t>Level 3 Assets/Total Equity</t>
  </si>
  <si>
    <t>LEVEL_3_ASSETS_TO_TOTAL_EQUITY</t>
  </si>
  <si>
    <t>Total Gas Revenue</t>
  </si>
  <si>
    <t>TOT_GAS_REV</t>
  </si>
  <si>
    <t>Avg Yield - Mgd Basis</t>
  </si>
  <si>
    <t>AVERAGE_YIELD_MANAGED_BASIS</t>
  </si>
  <si>
    <t>MINING_INFERRED_RES_NICKEL_GRADE</t>
  </si>
  <si>
    <t>GAS_EXTENS_DISCOV_MIDEAST</t>
  </si>
  <si>
    <t>OIL_OTHER_CHANGES_MIDDLE_EAST</t>
  </si>
  <si>
    <t>BOE_RESERVES_END_YR_WEST_AFRICA</t>
  </si>
  <si>
    <t>Mining - P&amp;P Reserves Contained Molybdenum</t>
  </si>
  <si>
    <t xml:space="preserve">  Number of Aircraft on Firm Order Yr 3</t>
  </si>
  <si>
    <t>AIRCRAFT_FIRM_ORDER_YR3</t>
  </si>
  <si>
    <t>Total Fair Value Assets/Total Equity</t>
  </si>
  <si>
    <t>TOT_FAIR_VAL_ASSETS_TO_TOT_EQTY</t>
  </si>
  <si>
    <t>Card Avg Yield - Mgd Basis</t>
  </si>
  <si>
    <t>CARD_AVERAGE_YIELD_MGD_BASIS</t>
  </si>
  <si>
    <t>GAS_PURCHASES_MIDEAST</t>
  </si>
  <si>
    <t xml:space="preserve">  + End of year</t>
  </si>
  <si>
    <t>OIL_RESERVES_END_YEAR_MIDEAST</t>
  </si>
  <si>
    <t>Mining - M&amp;I Resources Contained Molybdenum</t>
  </si>
  <si>
    <t>Dividend Indicated Yld - Gross</t>
  </si>
  <si>
    <t>EQY_DVD_YLD_IND</t>
  </si>
  <si>
    <t xml:space="preserve">  Number of Aircraft on Firm Order Yr 4</t>
  </si>
  <si>
    <t>AIRCRAFT_FIRM_ORDER_YR4</t>
  </si>
  <si>
    <t>Net prem/Equity</t>
  </si>
  <si>
    <t>NET_PREM_EARN_TO_SHRHLDR_EQY</t>
  </si>
  <si>
    <t>Gas Customers</t>
  </si>
  <si>
    <t>Overhead Efficiency - Mgd Basis</t>
  </si>
  <si>
    <t>OVERHEAD_EFFICIENCY_MGD_BASIS</t>
  </si>
  <si>
    <t>MINING_INFERRED_RES_TIN_VOLUME</t>
  </si>
  <si>
    <t>GAS_SALES_MIDEAST</t>
  </si>
  <si>
    <t xml:space="preserve">  + Developed Reserves</t>
  </si>
  <si>
    <t>OIL_DEVELOPED_RESERVES_MIDEAST</t>
  </si>
  <si>
    <t>Mining - Inferred Resources Contained Molybdenum</t>
  </si>
  <si>
    <t>Dvd coverage</t>
  </si>
  <si>
    <t>CASH_DVD_COVERAGE</t>
  </si>
  <si>
    <t xml:space="preserve">  Number of Aircraft on Firm Order Yr 5 and Beyond</t>
  </si>
  <si>
    <t>AIRCRAFT_FIRM_ORDER_Y5_BYND</t>
  </si>
  <si>
    <t>Net Prem Earned to Tot Rev</t>
  </si>
  <si>
    <t>NET_PREM_EARN_TO_TOT_REV</t>
  </si>
  <si>
    <t>Value at Risk</t>
  </si>
  <si>
    <t>ARDR_GAS_CUSTOMERS_RESIDENTIAL</t>
  </si>
  <si>
    <t>Number of ATMs</t>
  </si>
  <si>
    <t>BS_NUMBER_OF_ATMS</t>
  </si>
  <si>
    <t>Card Overhead Efficiency - Mgd</t>
  </si>
  <si>
    <t>CARD_OVERHEAD_EFFIC_MGD_BASIS</t>
  </si>
  <si>
    <t>MINING_INFERRED_RES_TIN_GRADE</t>
  </si>
  <si>
    <t>GAS_PRODUCTION_MIDEAST</t>
  </si>
  <si>
    <t>BOE_START_YEAR_MIDEAST</t>
  </si>
  <si>
    <t>Average VAR - Interest Rate Risk</t>
  </si>
  <si>
    <t>IS_AVG_VAR_INT_RATE_RISK</t>
  </si>
  <si>
    <t>ARDR_GAS_CUSTOMERS_COMMERCIAL</t>
  </si>
  <si>
    <t>Card Expense Ratio</t>
  </si>
  <si>
    <t>CARD_EXPENSE_RATIO</t>
  </si>
  <si>
    <t>MINING_INFERRED_RES_CONTAIN_TIN</t>
  </si>
  <si>
    <t>GAS_OTHER_CHG_MIDEAST</t>
  </si>
  <si>
    <t>BOE_REVISIONS_MIDEAST</t>
  </si>
  <si>
    <t>Other Company Operating Stats</t>
  </si>
  <si>
    <t>Cash Flows</t>
  </si>
  <si>
    <t>Total Number of Aircraft Options</t>
  </si>
  <si>
    <t>AIRCRAFT_OPTION_TOTAL</t>
  </si>
  <si>
    <t>Insurance Claims/Charges To Total Revenue</t>
  </si>
  <si>
    <t>INS_CLAIM_CHRG_TO_TOT_REV</t>
  </si>
  <si>
    <t>Average VAR - Equity Risk</t>
  </si>
  <si>
    <t>IS_AVG_VAR_EQUITY_RISK</t>
  </si>
  <si>
    <t>ARDR_GAS_CUSTOMERS_INDUSTRIAL</t>
  </si>
  <si>
    <t>Fair Value Analysis</t>
  </si>
  <si>
    <t>ROA - Mgd Basis</t>
  </si>
  <si>
    <t>RETURN_ON_ASSETS_MGD_BASIS</t>
  </si>
  <si>
    <t>MINING_INFERRED_RES_URANIUM_VOL</t>
  </si>
  <si>
    <t>GAS_END_YEAR_MIDEAST</t>
  </si>
  <si>
    <t>OIL_START_YEAR_ASIA</t>
  </si>
  <si>
    <t>BOE_IMPROV_REC_MIDEAST</t>
  </si>
  <si>
    <t>Enterprise Value</t>
  </si>
  <si>
    <t>ENTERPRISE_VALUE</t>
  </si>
  <si>
    <t xml:space="preserve">  Number of Aircraft on Option Yr 1</t>
  </si>
  <si>
    <t>AIRCRAFT_OPTION_YR1</t>
  </si>
  <si>
    <t>Underwriting Costs to Tot Rev</t>
  </si>
  <si>
    <t>UNDW_COST_TO_TOT_REV</t>
  </si>
  <si>
    <t>Average VAR - Currency Risk</t>
  </si>
  <si>
    <t>IS_AVG_VAR_CURRENCY_RISK</t>
  </si>
  <si>
    <t>ARDR_GAS_CUSTOMERS_OTHER</t>
  </si>
  <si>
    <t>Card ROA</t>
  </si>
  <si>
    <t>CARD_RETURN_ON_ASSETS</t>
  </si>
  <si>
    <t>MINING_INFER_RES_URANIUM_GRADE</t>
  </si>
  <si>
    <t>GAS_DEVEL_RESV_MIDEAST</t>
  </si>
  <si>
    <t>OIL_REVISIONS_ASIA</t>
  </si>
  <si>
    <t>BOE_EXTENS_DISCOV_MIDEAST</t>
  </si>
  <si>
    <t xml:space="preserve">  Number of Aircraft on Option Yr 2</t>
  </si>
  <si>
    <t>AIRCRAFT_OPTION_YR2</t>
  </si>
  <si>
    <t>Average VAR - Commodities Risk</t>
  </si>
  <si>
    <t>IS_AVG_VAR_COMMODITIES_RISK</t>
  </si>
  <si>
    <t>ARDR_GAS_CUSTOMERS_TOTAL</t>
  </si>
  <si>
    <t>Card ROE - Mgd Basis</t>
  </si>
  <si>
    <t>CARD_RETURN_EQUITY_MGD_BASIS</t>
  </si>
  <si>
    <t>MINING_INFER_RES_CONTAIN_URANIUM</t>
  </si>
  <si>
    <t>OIL_IMPROVED_RECOVERY_ASIA</t>
  </si>
  <si>
    <t>BOE_PURCHASES_MIDEAST</t>
  </si>
  <si>
    <t xml:space="preserve">  Number of Aircraft on Option Yr 3</t>
  </si>
  <si>
    <t>AIRCRAFT_OPTION_YR3</t>
  </si>
  <si>
    <t>Reserves</t>
  </si>
  <si>
    <t>Average VAR - Other Risks</t>
  </si>
  <si>
    <t>IS_AVG_VAR_OTHER_RISK</t>
  </si>
  <si>
    <t>Card Pretax ROA</t>
  </si>
  <si>
    <t>CARD_PRETAX_RETURN_ON_ASSETS</t>
  </si>
  <si>
    <t>MINING_INFERRED_RES_VANADIUM_VOL</t>
  </si>
  <si>
    <t>OIL_EXTENSIONS_AND_DISCS_ASIA</t>
  </si>
  <si>
    <t>BOE_SALES_MIDEAST</t>
  </si>
  <si>
    <t>Cash Flow - 1 Yr Growth</t>
  </si>
  <si>
    <t>CASH_FLOW_GROWTH</t>
  </si>
  <si>
    <t xml:space="preserve">  Number of Aircraft on Option Yr 4</t>
  </si>
  <si>
    <t>AIRCRAFT_OPTION_YR4</t>
  </si>
  <si>
    <t>Claims &amp; loss res</t>
  </si>
  <si>
    <t>VAR Diversification Benefit</t>
  </si>
  <si>
    <t>IS_DIVERSIFICATION_BENEFIT</t>
  </si>
  <si>
    <t>2P Gas &amp; Oil Reserves</t>
  </si>
  <si>
    <t>Card Mgd Rev to Total Mgd Rev</t>
  </si>
  <si>
    <t>CARD_MGD_REV_TO_TOT_MGD_REV</t>
  </si>
  <si>
    <t>MINING_INFER_RES_VANADIUM_GRADE</t>
  </si>
  <si>
    <t>GAS_START_YEAR_ASIA_PAC</t>
  </si>
  <si>
    <t>OIL_PURCHASES_ASIA</t>
  </si>
  <si>
    <t>BOE_PRODUCTION_MIDEAST</t>
  </si>
  <si>
    <t>Cash Flow per Diluted Share 1 yr Growth</t>
  </si>
  <si>
    <t>CASH_FLOW_PER_DIL_SHR_GROWTH</t>
  </si>
  <si>
    <t xml:space="preserve">  Number of Aircraft on Option Yr 5 and Beyond</t>
  </si>
  <si>
    <t>AIRCRAFT_OPTION_YR5_BYND</t>
  </si>
  <si>
    <t>Premium reserves</t>
  </si>
  <si>
    <t>Total Average Value-At-Risk</t>
  </si>
  <si>
    <t>IS_TOTAL_VALUE_AT_RISK</t>
  </si>
  <si>
    <t>Natural Gas (BCF)</t>
  </si>
  <si>
    <t>Discount Revenue</t>
  </si>
  <si>
    <t>DISCOUNT_REVENUE</t>
  </si>
  <si>
    <t>MINING_INFER_RES_CONT_VANADIUM</t>
  </si>
  <si>
    <t>GAS_REVISIONS_ASIA_PAC</t>
  </si>
  <si>
    <t>OIL_SALES_ASIA</t>
  </si>
  <si>
    <t>BOE_OTHER_CHG_MIDEAST</t>
  </si>
  <si>
    <t>FCF/share grw</t>
  </si>
  <si>
    <t>FREE_CASH_FLOW_PER_SH_GROWTH</t>
  </si>
  <si>
    <t>Life policy ben</t>
  </si>
  <si>
    <t>VAR Confidence Level</t>
  </si>
  <si>
    <t>IS_VAR_CONFIDENCE_LEVEL</t>
  </si>
  <si>
    <t>Oil (MMBBL)</t>
  </si>
  <si>
    <t>OIL_P&amp;P_RSRVS_END_YR_WORLDWIDE</t>
  </si>
  <si>
    <t>Card Marketing and Promotion</t>
  </si>
  <si>
    <t>CARD_MARKETING_PROMOTION</t>
  </si>
  <si>
    <t>MINING_INFERRED_RES_ZINC_VOLUME</t>
  </si>
  <si>
    <t>GAS_IMPROV_REC_ASIA_PAC</t>
  </si>
  <si>
    <t>OIL_PRODUCTION_ASIA</t>
  </si>
  <si>
    <t>BOE_END_YEAR_MIDEAST</t>
  </si>
  <si>
    <t>Total Number of Aircraft on Rolling Option</t>
  </si>
  <si>
    <t>AIRCRAFT_ROLLING_OPTION</t>
  </si>
  <si>
    <t>Oth insurance res</t>
  </si>
  <si>
    <t>Total Gas &amp; Oil Reserves - MBOE</t>
  </si>
  <si>
    <t>Cardmember Rewards</t>
  </si>
  <si>
    <t>CARDMEMBER_REWARDS</t>
  </si>
  <si>
    <t>MINING_INFERRED_RES_ZINC_GRADE</t>
  </si>
  <si>
    <t>GAS_EXTENS_DISCOV_ASIA_PAC</t>
  </si>
  <si>
    <t>OIL_OTHER_CHANGES_ASIA</t>
  </si>
  <si>
    <t>BOE_DEVEL_RESV_MIDEAST</t>
  </si>
  <si>
    <t>Avgerage Revenue Per Customer</t>
  </si>
  <si>
    <t>AVG_MONTHLY_REV_PER_CUSTOMER</t>
  </si>
  <si>
    <t>Tot insurance res</t>
  </si>
  <si>
    <t>Securitized Card Loans</t>
  </si>
  <si>
    <t>SECURITIZED_CARD_LOANS</t>
  </si>
  <si>
    <t>GAS_PURCHASES_ASIA_PAC</t>
  </si>
  <si>
    <t>OIL_RESERVES_END_YEAR_ASIA</t>
  </si>
  <si>
    <t>Total Monthly Churn Rate</t>
  </si>
  <si>
    <t>TOTAL_MONTHLY_CHURN_RATE</t>
  </si>
  <si>
    <t>Res to capital</t>
  </si>
  <si>
    <t>TOT_INS_RES_TO_TOT_CAP</t>
  </si>
  <si>
    <t>Gas &amp; Oil Sourcing</t>
  </si>
  <si>
    <t>Avg Card Loans</t>
  </si>
  <si>
    <t>AVERAGE_CARD_LOANS</t>
  </si>
  <si>
    <t>GAS_SALES_ASIA_PAC</t>
  </si>
  <si>
    <t>OIL_DEVELOPED_RESERVES_ASIA</t>
  </si>
  <si>
    <t>Wireless Roamer Revenue</t>
  </si>
  <si>
    <t>ROAMER_REVENUES_CELLULAR_TELECOM</t>
  </si>
  <si>
    <t>Res to assets</t>
  </si>
  <si>
    <t>TOT_INS_RES_TO_TOT_ASSET</t>
  </si>
  <si>
    <t>Oil &amp; Gas Production (MBOE/day)</t>
  </si>
  <si>
    <t>Avg Securitized Card Loans</t>
  </si>
  <si>
    <t>AVG_SECURITIZED_CARD_LOANS</t>
  </si>
  <si>
    <t>GAS_PRODUCTION_ASIA_PAC</t>
  </si>
  <si>
    <t>BOE_START_YEAR_ASIA_PAC</t>
  </si>
  <si>
    <t>Wireless Population</t>
  </si>
  <si>
    <t>LICENSED_POPULATION_CELLULAR_TEL</t>
  </si>
  <si>
    <t>Oil Production (MBBL/day)</t>
  </si>
  <si>
    <t>Avg Managed Card Loans</t>
  </si>
  <si>
    <t>AVG_MANAGED_CARD_LOANS</t>
  </si>
  <si>
    <t>GAS_OTHER_CHG_ASIA_PAC</t>
  </si>
  <si>
    <t>BOE_REVISIONS_ASIA_PAC</t>
  </si>
  <si>
    <t>Wireline Service Revenue</t>
  </si>
  <si>
    <t>WIRELINE_SERVICE_REVENUE</t>
  </si>
  <si>
    <t>Op Inc Less Real G(L)</t>
  </si>
  <si>
    <t>OPER_INCOME_LESS_RLZD_GAIN_LOSS</t>
  </si>
  <si>
    <t>Gas Production (MMCF/day)</t>
  </si>
  <si>
    <t>Card Segment Managed Loans</t>
  </si>
  <si>
    <t>CARD_SEGMENT_MANAGED_LOANS</t>
  </si>
  <si>
    <t>GAS_END_YEAR_ASIA_PAC</t>
  </si>
  <si>
    <t>BOE_IMPROV_REC_ASIA_PAC</t>
  </si>
  <si>
    <t>Wireline Equipment  Revenue</t>
  </si>
  <si>
    <t>WIRELINE_EQUIPMENT_REVENUE</t>
  </si>
  <si>
    <t>Diluted EPS Cont Ops</t>
  </si>
  <si>
    <t>Gas Under Contract (MMCF/day)</t>
  </si>
  <si>
    <t>BS_GAS_CONTRACT_WORLD</t>
  </si>
  <si>
    <t>Card Segment Avg Mgd Loans</t>
  </si>
  <si>
    <t>CARD_SEG_AVERAGE_MANAGED_LOANS</t>
  </si>
  <si>
    <t>GAS_DEVEL_RESV_ASIA_PAC</t>
  </si>
  <si>
    <t>BOE_EXTENS_DISCOV_ASIA_PAC</t>
  </si>
  <si>
    <t>Wireline ARPU Monthly</t>
  </si>
  <si>
    <t>ARPU_AVG_REVENUE_PER_SUBSCRIBER</t>
  </si>
  <si>
    <t>Op income to tot capital</t>
  </si>
  <si>
    <t>OPER_INC_TO_TOT_CAP</t>
  </si>
  <si>
    <t>Gas From Spot Market (MMCF/day)</t>
  </si>
  <si>
    <t>BS_GAS_SPOT_WORLD</t>
  </si>
  <si>
    <t>Avg Securitized Assets</t>
  </si>
  <si>
    <t>AVERAGE_SECURITIZED_ASSETS</t>
  </si>
  <si>
    <t xml:space="preserve">  Reserves (Australia)</t>
  </si>
  <si>
    <t>GAS_RESERVES_END_YR_AUSTRALIA</t>
  </si>
  <si>
    <t>BOE_PURCHASES_ASIA_PAC</t>
  </si>
  <si>
    <t>Wireline Churn Rate</t>
  </si>
  <si>
    <t>TELECOM_CHURN_RATE</t>
  </si>
  <si>
    <t>Price Earnings Ratio (P/E)</t>
  </si>
  <si>
    <t>PE_RATIO</t>
  </si>
  <si>
    <t>Other (MMCF/day)</t>
  </si>
  <si>
    <t>BS_OIL_&amp;_GAS_OTHER_WORLD</t>
  </si>
  <si>
    <t>Avg Managed Total Assets</t>
  </si>
  <si>
    <t>AVERAGE_MANAGED_TOTAL_ASSETS</t>
  </si>
  <si>
    <t>BOE_SALES_ASIA_PAC</t>
  </si>
  <si>
    <t>Total Cable Homes Passed</t>
  </si>
  <si>
    <t>Price to Book Ratio</t>
  </si>
  <si>
    <t>Card Seg Mgd Earning Assets</t>
  </si>
  <si>
    <t>CARD_SEG_MGD_EARNING_ASSETS</t>
  </si>
  <si>
    <t>BOE_PRODUCTION_ASIA_PAC</t>
  </si>
  <si>
    <t>Digital Cable Subscriber</t>
  </si>
  <si>
    <t>Op inc/Net prem</t>
  </si>
  <si>
    <t>OPER_INC_TO_NET_PREM_EARN</t>
  </si>
  <si>
    <t>Heat</t>
  </si>
  <si>
    <t>Card Seg Avg Mgd Earning Assets</t>
  </si>
  <si>
    <t>CARD_SEG_AVG_MGD_EARNING_ASSETS</t>
  </si>
  <si>
    <t>BOE_OTHER_CHG_ASIA_PAC</t>
  </si>
  <si>
    <t>Digital Cable Penetration</t>
  </si>
  <si>
    <t>Heat Produced Thermal CHP (GWh)</t>
  </si>
  <si>
    <t>HEAT_PRODUCED_THERMAL_CHP_IN_GWH</t>
  </si>
  <si>
    <t>Card Seg Mgd Total Assets</t>
  </si>
  <si>
    <t>CARD_SEG_MGD_TOTAL_ASSETS</t>
  </si>
  <si>
    <t>BOE_END_YEAR_ASIA_PAC</t>
  </si>
  <si>
    <t>Digital Cable Subscriber Additions</t>
  </si>
  <si>
    <t>Heat Generation Capacity Thermal CHP (MW)</t>
  </si>
  <si>
    <t>HEAT_GEN_CAP_THERM_CHP_IN_MW</t>
  </si>
  <si>
    <t>Card Seg Avg Mgd Total Assets</t>
  </si>
  <si>
    <t>CARD_SEG_AVG_MGD_TOTAL_ASSETS</t>
  </si>
  <si>
    <t>BOE_DEVEL_RESV_ASIA_PAC</t>
  </si>
  <si>
    <t>Total Cable Monthly Churn</t>
  </si>
  <si>
    <t>Statutory Net Income</t>
  </si>
  <si>
    <t>STATUTORY_NET_INCOME</t>
  </si>
  <si>
    <t>Managed Assets</t>
  </si>
  <si>
    <t>MANAGED_ASSETS</t>
  </si>
  <si>
    <t>BOE_RESERVES_END_YR_AUSTRALIA</t>
  </si>
  <si>
    <t>Internet/Data Homes Passed</t>
  </si>
  <si>
    <t>Tot life policy in force</t>
  </si>
  <si>
    <t>IS_TOT_NET_LIFE_PLCY_IN_FORCE</t>
  </si>
  <si>
    <t>Average Billed Electric</t>
  </si>
  <si>
    <t>Long Term Debt to Mgd Assets</t>
  </si>
  <si>
    <t>LONG_TERM_DEBT_TO_MANAGED_ASSETS</t>
  </si>
  <si>
    <t>Internet/Data Penetration</t>
  </si>
  <si>
    <t>Residential</t>
  </si>
  <si>
    <t>AVG_BILL_ELECTRIC_RES_REVENUES</t>
  </si>
  <si>
    <t>Yield/Cost</t>
  </si>
  <si>
    <t>Avg Mgd Total Assets Growth</t>
  </si>
  <si>
    <t>AVG_MANAGED_TOTAL_ASSETS_GROWTH</t>
  </si>
  <si>
    <t>Internet/Data Subscriber Additions</t>
  </si>
  <si>
    <t>Commercial</t>
  </si>
  <si>
    <t>AVG_BILL_ELECTRIC_COML_REVENUES</t>
  </si>
  <si>
    <t>Yield: Total Loans</t>
  </si>
  <si>
    <t>BS_AVERAGE_TOTAL_LOAN_YIELD</t>
  </si>
  <si>
    <t>Card Seg Allocated Equity</t>
  </si>
  <si>
    <t>CARD_SEGMENT_ALLOCATED_EQUITY</t>
  </si>
  <si>
    <t>Internet/Data ARPU</t>
  </si>
  <si>
    <t>Growth</t>
  </si>
  <si>
    <t>AVG_BILL_ELECTRIC_IND_REVENUES</t>
  </si>
  <si>
    <t>Yield: Securities</t>
  </si>
  <si>
    <t>BS_AVG_INVEST_SECURITIES_YIELD</t>
  </si>
  <si>
    <t>Card Seg Avg Allocated Equity</t>
  </si>
  <si>
    <t>CARD_SEG_AVG_ALLOCATED_EQUITY</t>
  </si>
  <si>
    <t>Investment Income - 1 Yr Growth</t>
  </si>
  <si>
    <t>INVEST_INC_GROWTH</t>
  </si>
  <si>
    <t>AVG_BILL_ELECTRIC_OTHER_REVENUES</t>
  </si>
  <si>
    <t>Yield: Other Interest Earnings Assets</t>
  </si>
  <si>
    <t>AVG_OTHER_INT_EARN_LIABS_RATE</t>
  </si>
  <si>
    <t>Card Seg Eq to Mgd Tot Assets</t>
  </si>
  <si>
    <t>CARD_SEG_ALLCTD_EQ_TO_SMTA</t>
  </si>
  <si>
    <t>Reserve Growth</t>
  </si>
  <si>
    <t>INS_RES_GROWTH</t>
  </si>
  <si>
    <t>AVG_BILL_ELECTRIC_RETAIL_REVS</t>
  </si>
  <si>
    <t>Yield: Interest Earning Assets</t>
  </si>
  <si>
    <t>IS_INT_INCOME_AVG_EARNING_ASSETS</t>
  </si>
  <si>
    <t>Common Equity to Mgd Assets</t>
  </si>
  <si>
    <t>COMMON_EQ_TO_MANAGED_ASSETS</t>
  </si>
  <si>
    <t>Op income growth</t>
  </si>
  <si>
    <t>OPER_INC_GROWTH</t>
  </si>
  <si>
    <t>Total</t>
  </si>
  <si>
    <t>AVG_BILL_TOT_ELECTRIC_REVENUES</t>
  </si>
  <si>
    <t>Capital % Managed Assets</t>
  </si>
  <si>
    <t>CAPITAL_%_MANAGED_ASSETS</t>
  </si>
  <si>
    <t>Underwriting Costs - 1 Yr Growth</t>
  </si>
  <si>
    <t>UNDW_COST_GROWTH</t>
  </si>
  <si>
    <t>Interest Cost: Interest Bearing Deposits</t>
  </si>
  <si>
    <t>BS_AVG_INT_BEARING_DEPOSIT_RATE</t>
  </si>
  <si>
    <t>Card Avg Leverage</t>
  </si>
  <si>
    <t>CARD_AVERAGE_LEVERAGE</t>
  </si>
  <si>
    <t>Insurance Claims / Charges - 1 Yr Growth</t>
  </si>
  <si>
    <t>INS_CLAIM_PER_CHRG_GROWTH</t>
  </si>
  <si>
    <t>Average Electric Revenue Per Customer</t>
  </si>
  <si>
    <t>Interest Cost: Fed Funds and Repo Rate</t>
  </si>
  <si>
    <t>BS_AVG_FED_FUNDS_AND_REPO_RATE</t>
  </si>
  <si>
    <t>TCE - AR to Mgd Assets</t>
  </si>
  <si>
    <t>TCE_AR_TO_MANAGED_ASSETS</t>
  </si>
  <si>
    <t>AVG_ELECTRIC_RES_REV_PER_CSTMR</t>
  </si>
  <si>
    <t>Interest Cost on Interest Bearing Liabilities</t>
  </si>
  <si>
    <t>BS_AVG_INT_BEARING_LIABILITY_RT</t>
  </si>
  <si>
    <t>Charge Card Mgd LLR</t>
  </si>
  <si>
    <t>CHARGE_CARD_MGD_LOAN_LOSS_RES</t>
  </si>
  <si>
    <t>Embedded Value</t>
  </si>
  <si>
    <t>AVG_ELECTRIC_COML_REV_PER_CSTMR</t>
  </si>
  <si>
    <t>LLR to Delinquencies - Mgd</t>
  </si>
  <si>
    <t>LLR_TO_TOT_DELINQUENCIES_MANAGED</t>
  </si>
  <si>
    <t>BS_EMBEDDED_VALUE</t>
  </si>
  <si>
    <t>AVG_ELECTRIC_IND_REV_PER_CSTMR</t>
  </si>
  <si>
    <t>Net Interest Income Sensitivity % (100 BP Increase)</t>
  </si>
  <si>
    <t>%_SENSITIVITY_NII_FOR_200_BP_INC</t>
  </si>
  <si>
    <t>Card Mgd LLR to Card Delinqs Mgd</t>
  </si>
  <si>
    <t>CARD_MGD_LLR_TO_TOT_CARD_DELQ</t>
  </si>
  <si>
    <t>EV- Net Income</t>
  </si>
  <si>
    <t>IS_EV_NET_INCOME</t>
  </si>
  <si>
    <t>AVG_ELECTRIC_OTHER_REV_PER_CSTMR</t>
  </si>
  <si>
    <t>Net Interest Income Sensitivity % (200 BP Increase)</t>
  </si>
  <si>
    <t>%_SENSITIVITY_NII_FOR_100_BP_INC</t>
  </si>
  <si>
    <t>LLR to Annualized Net Charge Offs</t>
  </si>
  <si>
    <t>LLR_TO_ANNUAL_NET_CHARGE_OFFS</t>
  </si>
  <si>
    <t>EV- Basic EPS</t>
  </si>
  <si>
    <t>IS_EV_BASIC_EPS</t>
  </si>
  <si>
    <t>AVG_TOT_ELECTRIC_REV_PER_CSTMR</t>
  </si>
  <si>
    <t>Card Mgd LLR to Card NCO - Mgd</t>
  </si>
  <si>
    <t>CARD_MGD_LLR_TO_ANN_CARD_NCO_MB</t>
  </si>
  <si>
    <t>Card Mgd LLR to Mgd Card Loans</t>
  </si>
  <si>
    <t>CARD_MGD_LLR_TO_MGD_CARD_LNS</t>
  </si>
  <si>
    <t>Gross Electric Plant Investment Per Customer</t>
  </si>
  <si>
    <t>GR_ELECT_PLNT_INVEST_PER_CSTMR</t>
  </si>
  <si>
    <t>Card LLR % Delinquencies</t>
  </si>
  <si>
    <t>CARD_LLR_%_DELINQUENCIES</t>
  </si>
  <si>
    <t>Average Billed Bundled Gas Revenues Per Mcf</t>
  </si>
  <si>
    <t>Credit Metrics</t>
  </si>
  <si>
    <t>AVG_BILL_BNLD_GAS_RES_REVS_P_MCF</t>
  </si>
  <si>
    <t>Net Charge-Offs - Mgd Basis</t>
  </si>
  <si>
    <t>NET_CHGOFFS_MANAGED_BASIS</t>
  </si>
  <si>
    <t>AVG_BILL_BNLD_GAS_COM_REVS_P_MCF</t>
  </si>
  <si>
    <t>Net Charge-Off Rate - Mgd Basis</t>
  </si>
  <si>
    <t>NET_CHGOFF_RATE_MGD_BASIS</t>
  </si>
  <si>
    <t>AVG_BILL_BNLD_GAS_IND_REVS_P_MCF</t>
  </si>
  <si>
    <t>Card Seg Net Charge-Offs - Mgd</t>
  </si>
  <si>
    <t>CARD_SEG_NET_CHGOFFS_MGD_BAS</t>
  </si>
  <si>
    <t>AVG_BILL_BNLD_TOT_GAS_REVS_P_MCF</t>
  </si>
  <si>
    <t>Card Seg Net Charge-Off Rate - Mgd</t>
  </si>
  <si>
    <t>CARD_SEG_NET_CHGOFF_RATE_MGD_BAS</t>
  </si>
  <si>
    <t>Card Loan Loss Provision to NCO</t>
  </si>
  <si>
    <t>CARD_LLP_TO_NET_CHARGEOFFS</t>
  </si>
  <si>
    <t>Average Gas Revenue Per Customer</t>
  </si>
  <si>
    <t>Less than 30 Day Delinqs - Mgd</t>
  </si>
  <si>
    <t>LESS_THAN_30D_DELQ_MGD_BASIS</t>
  </si>
  <si>
    <t>AVERAGE_GAS_RES_REV_PER_CUSTOMER</t>
  </si>
  <si>
    <t>30 Day Delinquencies - Mgd</t>
  </si>
  <si>
    <t>30D_DELQ_MANAGED_BASIS</t>
  </si>
  <si>
    <t>AVG_GAS_COML_REV_PER_CUSTOMER</t>
  </si>
  <si>
    <t>60 Day Delinquencies - Mgd</t>
  </si>
  <si>
    <t>60D_DELQ_MANAGED_BASIS</t>
  </si>
  <si>
    <t>AVERAGE_GAS_IND_REV_PER_CUSTOMER</t>
  </si>
  <si>
    <t>90 Day Delinquencies - Mgd</t>
  </si>
  <si>
    <t>90D_DELQ_MANAGED_BASIS</t>
  </si>
  <si>
    <t>AVERAGE_TOT_GAS_REV_PER_CUSTOMER</t>
  </si>
  <si>
    <t>120 Day Delinquencies - Mgd</t>
  </si>
  <si>
    <t>120D_DELQ_MANAGED_BASIS</t>
  </si>
  <si>
    <t>30 Day Delinq Rate - Mgd</t>
  </si>
  <si>
    <t>30D_DELQ_RATE_MGD_BASIS</t>
  </si>
  <si>
    <t>Gross Natural Gas Investment Per Customer</t>
  </si>
  <si>
    <t>GROSS_NATGAS_INVEST_PER_CUSTOMER</t>
  </si>
  <si>
    <t>60 Day Delinq Rate - Mgd</t>
  </si>
  <si>
    <t>60D_DELQ_RATE_MGD_BASIS</t>
  </si>
  <si>
    <t>90 Day Delinq Rate - Mgd</t>
  </si>
  <si>
    <t>90D_DELQ_RATE_MGD_BASIS</t>
  </si>
  <si>
    <t>120 Day Delinq Rate - Mgd</t>
  </si>
  <si>
    <t>120D_DELQ_RATE_MGD_BASIS</t>
  </si>
  <si>
    <t>Card 60 Day Delinq - Mgd</t>
  </si>
  <si>
    <t>CARD_60D_DELQ_MANAGED_BASIS</t>
  </si>
  <si>
    <t>Card 90 Day Delinq - Mgd</t>
  </si>
  <si>
    <t>CARD_90D_DELQ_MANAGED_BASIS</t>
  </si>
  <si>
    <t>Card 30 Day Delinq Rate - Mgd</t>
  </si>
  <si>
    <t>CARD_30D_DELQ_RT_MGD_BASIS</t>
  </si>
  <si>
    <t>Card 60 Day Delinq Rate - Mgd</t>
  </si>
  <si>
    <t>CARD_60D_DELQ_RT_MGD_BASIS</t>
  </si>
  <si>
    <t>Card 90 Day Delinq Rate - Mgd</t>
  </si>
  <si>
    <t>CARD_90D_DELQ_RT_MGD_BASIS</t>
  </si>
  <si>
    <t>Charge Card 30 Day Delinq Rt - Mgd</t>
  </si>
  <si>
    <t>CHRG_CARD_30D_DELQ_RT_MGD</t>
  </si>
  <si>
    <t>Charge Card 90 Day Delinq Rt - Mgd</t>
  </si>
  <si>
    <t>CHRG_CARD_90D_DELQ_RT_MGD</t>
  </si>
  <si>
    <t>Net Loss Ratio as a % of Vol</t>
  </si>
  <si>
    <t>NET_LOSS_RATIO_PCT_VOLUME</t>
  </si>
  <si>
    <t>^Expand Section for 200 Columns to check Data</t>
  </si>
  <si>
    <t>^Expand Section for 50 Columns to grab fields with data</t>
  </si>
  <si>
    <t>Segment Key Field override/used for individual Grid Checks #1</t>
  </si>
  <si>
    <t>Segment Key Field override/used for individual Grid Checks #2</t>
  </si>
  <si>
    <t>BDH Key Field override/used for individual Grid Checks</t>
  </si>
  <si>
    <t>BICS_LEVEL_1_SECTOR_NAME</t>
  </si>
  <si>
    <t>BICS_LEVEL_2_INDUSTRY_GROUP_NAME</t>
  </si>
  <si>
    <t>BICS_LEVEL_3_INDUSTRY_NAME</t>
  </si>
  <si>
    <t>TUES:</t>
  </si>
  <si>
    <t>Field 1</t>
  </si>
  <si>
    <t>Field 2</t>
  </si>
  <si>
    <t>Field 3</t>
  </si>
  <si>
    <t>write formula to check key field for segments (G AND P-- using IS period override)-- This will be used in the first 2 checker sections. Formula is too  complex &gt;&gt; 4 Bds formulas</t>
  </si>
  <si>
    <t>Expand Right -- by default I am checking 100 rows of fields. Some will need to check up to 200 fields. Whats the best way to not load 200 formulas (can I use the count of fields?)</t>
  </si>
  <si>
    <t>WED:</t>
  </si>
  <si>
    <t>No Right Click to FLDS on ADDL/Custom/Segments &gt;&gt; Add to help page</t>
  </si>
  <si>
    <t>Thurs:</t>
  </si>
  <si>
    <t>Fields coming in in reverse order</t>
  </si>
  <si>
    <t>Set for Auto population</t>
  </si>
  <si>
    <t>Refers to Industry $W$7</t>
  </si>
  <si>
    <t>*No overrides for this section</t>
  </si>
  <si>
    <t>Sections Need to Match Order in Grid Storage</t>
  </si>
  <si>
    <t>Labels Need to Match Order in Grid Storage</t>
  </si>
  <si>
    <t>Grid Automation Indicator</t>
  </si>
  <si>
    <t xml:space="preserve">Logic </t>
  </si>
  <si>
    <t>Segment Sections Passing Checker:</t>
  </si>
  <si>
    <t>Addl Sections Passing Checker:</t>
  </si>
  <si>
    <t>Checker</t>
  </si>
  <si>
    <t>Check if Selected in Custom Section</t>
  </si>
  <si>
    <t>Always Check</t>
  </si>
  <si>
    <t>Hard-coded</t>
  </si>
  <si>
    <t>Indicator logic</t>
  </si>
  <si>
    <t>Rough Ratio of Fields/Spaces (for Data Efficiency when hitting BDS/BDH formulas)</t>
  </si>
  <si>
    <t>Core XFA Section</t>
  </si>
  <si>
    <t>Main Segments Section</t>
  </si>
  <si>
    <t>Industry Segment Section</t>
  </si>
  <si>
    <t>Grid Specific Check</t>
  </si>
  <si>
    <t>Key Field in History Check</t>
  </si>
  <si>
    <t>Other Fields Check</t>
  </si>
  <si>
    <t>Manual Check</t>
  </si>
  <si>
    <t>Addl Section</t>
  </si>
  <si>
    <t>BICS Fields Check [Template/Rev% Checks]</t>
  </si>
  <si>
    <t>Passing Level %</t>
  </si>
  <si>
    <t>Grid Range [Named Range]</t>
  </si>
  <si>
    <t>Grid Labels [Named Range]</t>
  </si>
  <si>
    <t>Fields &amp; Labels</t>
  </si>
  <si>
    <t>Fields Hit</t>
  </si>
  <si>
    <t>Count of Fields</t>
  </si>
  <si>
    <t>All Segment Fields</t>
  </si>
  <si>
    <t># of fields</t>
  </si>
  <si>
    <t>Positions</t>
  </si>
  <si>
    <t>Grid</t>
  </si>
  <si>
    <t>Header</t>
  </si>
  <si>
    <t>All Addl Fields</t>
  </si>
  <si>
    <t>Income Statement</t>
  </si>
  <si>
    <t>Alternative Energy</t>
  </si>
  <si>
    <t>Industrials</t>
  </si>
  <si>
    <t>Electrical Equipment</t>
  </si>
  <si>
    <t>Electrical Power Equipment</t>
  </si>
  <si>
    <t>Financials</t>
  </si>
  <si>
    <t>Banking</t>
  </si>
  <si>
    <t>Diversified Banks</t>
  </si>
  <si>
    <t>SGGrids</t>
  </si>
  <si>
    <t>SGGridNames</t>
  </si>
  <si>
    <t>*</t>
  </si>
  <si>
    <t>Balance Sheet</t>
  </si>
  <si>
    <t>Aerospace</t>
  </si>
  <si>
    <t>Aerospace &amp; Defense</t>
  </si>
  <si>
    <t>Aircraft &amp; Parts</t>
  </si>
  <si>
    <t>Banks</t>
  </si>
  <si>
    <t>   Feminine Accessories, Intimate Apparel, Shoes and Cosmetics</t>
  </si>
  <si>
    <t>Cash Flow Statement</t>
  </si>
  <si>
    <t>Auto</t>
  </si>
  <si>
    <t>Consumer Discretionary</t>
  </si>
  <si>
    <t>Automotive</t>
  </si>
  <si>
    <t>Asset Management</t>
  </si>
  <si>
    <t>   Feminine Apparel</t>
  </si>
  <si>
    <t>Recon</t>
  </si>
  <si>
    <t xml:space="preserve">Adjusted </t>
  </si>
  <si>
    <t>Banks &amp; Financials</t>
  </si>
  <si>
    <t>Specialty Finance</t>
  </si>
  <si>
    <t>   Men’s and Children’s</t>
  </si>
  <si>
    <t>SBC&amp;Amt.</t>
  </si>
  <si>
    <t>Company Information</t>
  </si>
  <si>
    <t>Cement &amp; Aggregates</t>
  </si>
  <si>
    <t>Institutional Financial Svcs</t>
  </si>
  <si>
    <t>   Home / Miscellaneous</t>
  </si>
  <si>
    <t>General</t>
  </si>
  <si>
    <t>SI804</t>
  </si>
  <si>
    <t>Consumer Finance</t>
  </si>
  <si>
    <t>because I only want to check for a low # of fields</t>
  </si>
  <si>
    <t>Credit Card</t>
  </si>
  <si>
    <t>Life Insurance</t>
  </si>
  <si>
    <t>Islamic Insurance Carriers</t>
  </si>
  <si>
    <t>Drilling</t>
  </si>
  <si>
    <t>Oil &amp; Gas Services &amp; Equip</t>
  </si>
  <si>
    <t>FS397</t>
  </si>
  <si>
    <t>Materials</t>
  </si>
  <si>
    <t>Metals &amp; Mining</t>
  </si>
  <si>
    <t>Precious Metal Mining</t>
  </si>
  <si>
    <t>Exchanges</t>
  </si>
  <si>
    <t>Security &amp; Cmdty Exchanges</t>
  </si>
  <si>
    <t>Energy</t>
  </si>
  <si>
    <t>Oil, Gas &amp; Coal</t>
  </si>
  <si>
    <t>Coal Operations</t>
  </si>
  <si>
    <t>Casinos &amp; Gaming</t>
  </si>
  <si>
    <t>FS394</t>
  </si>
  <si>
    <t>Homebuilders</t>
  </si>
  <si>
    <t>Health Care</t>
  </si>
  <si>
    <t>Health Care Facilities &amp; Svcs</t>
  </si>
  <si>
    <t>FS403</t>
  </si>
  <si>
    <t>Lodging</t>
  </si>
  <si>
    <t>?</t>
  </si>
  <si>
    <t>Media</t>
  </si>
  <si>
    <t>FS415</t>
  </si>
  <si>
    <t>Fields &amp; Labels &amp; Spaces</t>
  </si>
  <si>
    <t>Grid Rows Total</t>
  </si>
  <si>
    <t>Medical Devices</t>
  </si>
  <si>
    <t>Medical Equipment &amp; Devices</t>
  </si>
  <si>
    <t>FS309</t>
  </si>
  <si>
    <t>ADGrids</t>
  </si>
  <si>
    <t>ADGridNames</t>
  </si>
  <si>
    <t>Mining</t>
  </si>
  <si>
    <t>FS322</t>
  </si>
  <si>
    <t>Oil and Gas</t>
  </si>
  <si>
    <t>Exploration &amp; Production</t>
  </si>
  <si>
    <t>Real Estate</t>
  </si>
  <si>
    <t>Iron &amp; Steel</t>
  </si>
  <si>
    <t>Steel Raw Material Suppliers</t>
  </si>
  <si>
    <t>Refining &amp; Marketing</t>
  </si>
  <si>
    <t>FS886</t>
  </si>
  <si>
    <t>Steel Producers</t>
  </si>
  <si>
    <t>Transportation &amp; Logistics</t>
  </si>
  <si>
    <t>M0145</t>
  </si>
  <si>
    <t>Construction Materials</t>
  </si>
  <si>
    <t>Transportation</t>
  </si>
  <si>
    <t>RR742</t>
  </si>
  <si>
    <t>Integrated Oils</t>
  </si>
  <si>
    <t>Utilities</t>
  </si>
  <si>
    <t>BS365</t>
  </si>
  <si>
    <t>BS366</t>
  </si>
  <si>
    <t>BS367</t>
  </si>
  <si>
    <t>Midstream - Oil &amp; Gas</t>
  </si>
  <si>
    <t>BS368</t>
  </si>
  <si>
    <t>Midstream - Oil &amp; Gas MLP</t>
  </si>
  <si>
    <t>BS369</t>
  </si>
  <si>
    <t>BS370</t>
  </si>
  <si>
    <t>BS225</t>
  </si>
  <si>
    <t>BS226</t>
  </si>
  <si>
    <t>BS227</t>
  </si>
  <si>
    <t>BS228</t>
  </si>
  <si>
    <t>BS229</t>
  </si>
  <si>
    <t>BS230</t>
  </si>
  <si>
    <t>BS295</t>
  </si>
  <si>
    <t>BS296</t>
  </si>
  <si>
    <t>BS297</t>
  </si>
  <si>
    <t>BS298</t>
  </si>
  <si>
    <t>BS299</t>
  </si>
  <si>
    <t>BS300</t>
  </si>
  <si>
    <t>BS430</t>
  </si>
  <si>
    <t>BS431</t>
  </si>
  <si>
    <t>BS432</t>
  </si>
  <si>
    <t>BS433</t>
  </si>
  <si>
    <t>BS434</t>
  </si>
  <si>
    <t>BS435</t>
  </si>
  <si>
    <t>IS436</t>
  </si>
  <si>
    <t>IS437</t>
  </si>
  <si>
    <t>IS438</t>
  </si>
  <si>
    <t>IS439</t>
  </si>
  <si>
    <t>IS440</t>
  </si>
  <si>
    <t>IS441</t>
  </si>
  <si>
    <t>IS272</t>
  </si>
  <si>
    <t>IS273</t>
  </si>
  <si>
    <t>IS274</t>
  </si>
  <si>
    <t>IS275</t>
  </si>
  <si>
    <t>IS276</t>
  </si>
  <si>
    <t>IS277</t>
  </si>
  <si>
    <t>IS280</t>
  </si>
  <si>
    <t>IS281</t>
  </si>
  <si>
    <t>IS282</t>
  </si>
  <si>
    <t>IS283</t>
  </si>
  <si>
    <t>IS284</t>
  </si>
  <si>
    <t>IS285</t>
  </si>
  <si>
    <t>SI095</t>
  </si>
  <si>
    <t>SI096</t>
  </si>
  <si>
    <t>SI097</t>
  </si>
  <si>
    <t>SI098</t>
  </si>
  <si>
    <t>SI099</t>
  </si>
  <si>
    <t>SI100</t>
  </si>
  <si>
    <t>BS468</t>
  </si>
  <si>
    <t>BS469</t>
  </si>
  <si>
    <t>BS470</t>
  </si>
  <si>
    <t>BS471</t>
  </si>
  <si>
    <t>BS472</t>
  </si>
  <si>
    <t>BS473</t>
  </si>
  <si>
    <t>FS939</t>
  </si>
  <si>
    <t>FS940</t>
  </si>
  <si>
    <t>FS941</t>
  </si>
  <si>
    <t>FS942</t>
  </si>
  <si>
    <t>FS943</t>
  </si>
  <si>
    <t>FS944</t>
  </si>
  <si>
    <t>Renewable Energy</t>
  </si>
  <si>
    <t>Biofuels</t>
  </si>
  <si>
    <t>Utility (Operating Statistics)</t>
  </si>
  <si>
    <t>IS114</t>
  </si>
  <si>
    <t>Integrated Utilities</t>
  </si>
  <si>
    <t>Utility Networks</t>
  </si>
  <si>
    <t>Gaming, Lodging &amp; Restaurants</t>
  </si>
  <si>
    <t>FS086</t>
  </si>
  <si>
    <t>Home &amp; Office Products</t>
  </si>
  <si>
    <t>Home Builders2</t>
  </si>
  <si>
    <t>FS084</t>
  </si>
  <si>
    <t>Health Care Supply Chain</t>
  </si>
  <si>
    <t>Health Care Facilities</t>
  </si>
  <si>
    <t>FS902</t>
  </si>
  <si>
    <t>Marine Shipping</t>
  </si>
  <si>
    <t>Transportation Equipment</t>
  </si>
  <si>
    <t>Shipbuilding</t>
  </si>
  <si>
    <t>FS282</t>
  </si>
  <si>
    <t>Rail Freight</t>
  </si>
  <si>
    <t>Retail - Discretionary</t>
  </si>
  <si>
    <t>Automotive Retailers</t>
  </si>
  <si>
    <t>FS007</t>
  </si>
  <si>
    <t>Passenger Transportation</t>
  </si>
  <si>
    <t>FS602</t>
  </si>
  <si>
    <t>Communications</t>
  </si>
  <si>
    <t>Cable &amp; Satellite</t>
  </si>
  <si>
    <t>FS300</t>
  </si>
  <si>
    <t>Telecom Carriers</t>
  </si>
  <si>
    <t>FS862</t>
  </si>
  <si>
    <t>Internet Based Services</t>
  </si>
  <si>
    <t>FS863</t>
  </si>
  <si>
    <t>Internet Media</t>
  </si>
  <si>
    <t>Computers</t>
  </si>
  <si>
    <t>Technology</t>
  </si>
  <si>
    <t>Hardware</t>
  </si>
  <si>
    <t>Computer Hardware &amp; Storage</t>
  </si>
  <si>
    <t>Semiconductor Devices</t>
  </si>
  <si>
    <t>FS167</t>
  </si>
  <si>
    <t>Infrastructure Software</t>
  </si>
  <si>
    <t>Technology Services</t>
  </si>
  <si>
    <t>Information Services</t>
  </si>
  <si>
    <t>FS749</t>
  </si>
  <si>
    <t>Biotech &amp; Pharma</t>
  </si>
  <si>
    <t>FS773</t>
  </si>
  <si>
    <t>Consumer Staples</t>
  </si>
  <si>
    <t>Distributors - Consumer Staples</t>
  </si>
  <si>
    <t>Agricultural Products Whslrs</t>
  </si>
  <si>
    <t>FS062</t>
  </si>
  <si>
    <t>Consumer Products</t>
  </si>
  <si>
    <t>Beverages</t>
  </si>
  <si>
    <t>FS720</t>
  </si>
  <si>
    <t>Basic &amp; Diversified Chemicals</t>
  </si>
  <si>
    <t>Wood Building Materials</t>
  </si>
  <si>
    <t>Paper</t>
  </si>
  <si>
    <t>Containers and Packaging</t>
  </si>
  <si>
    <t>FS776</t>
  </si>
  <si>
    <t>Tobacco</t>
  </si>
  <si>
    <t>Engineering &amp; Construction Svcs</t>
  </si>
  <si>
    <t>Infrastructure Construction</t>
  </si>
  <si>
    <t>Agricultural Chemicals</t>
  </si>
  <si>
    <t>FS072</t>
  </si>
  <si>
    <t>Retail - Consumer Staples</t>
  </si>
  <si>
    <t>Mass Merchants</t>
  </si>
  <si>
    <t>FS241</t>
  </si>
  <si>
    <t>Recreation Facilities &amp; Svcs</t>
  </si>
  <si>
    <t>Entertainment Facilities</t>
  </si>
  <si>
    <t>FS790</t>
  </si>
  <si>
    <t>Renewable Energy Equipment</t>
  </si>
  <si>
    <t>Restaurants</t>
  </si>
  <si>
    <t>Food &amp; Drug Stores</t>
  </si>
  <si>
    <t>Ticker</t>
  </si>
  <si>
    <t>Acc Standard</t>
  </si>
  <si>
    <t>Currency</t>
  </si>
  <si>
    <t>Data</t>
  </si>
  <si>
    <t>Name</t>
  </si>
  <si>
    <t>Consolidated</t>
  </si>
  <si>
    <t>Period</t>
  </si>
  <si>
    <t>Raw Segment Data</t>
  </si>
  <si>
    <t>2015 Y</t>
  </si>
  <si>
    <t>Right click line item for description</t>
  </si>
  <si>
    <t>Count:</t>
  </si>
  <si>
    <t>*For labels</t>
  </si>
  <si>
    <t>Step 1</t>
  </si>
  <si>
    <t>Step 2</t>
  </si>
  <si>
    <t>Field</t>
  </si>
  <si>
    <t>P/G</t>
  </si>
  <si>
    <t xml:space="preserve">Goodwill </t>
  </si>
  <si>
    <t>P</t>
  </si>
  <si>
    <t>Labels (see last FY on FA)</t>
  </si>
  <si>
    <t>Step 3</t>
  </si>
  <si>
    <t>Revenue by Origin</t>
  </si>
  <si>
    <t>PG_REVENUE_BY_ORIGIN</t>
  </si>
  <si>
    <t>Revenue- Supplement Breakdown</t>
  </si>
  <si>
    <t>PG_REVENUE_SUPP_BREAKDOWN</t>
  </si>
  <si>
    <t>Revenue by Distribution Channel</t>
  </si>
  <si>
    <t>PG_REVENUE_DISTRIBUTION_CHANNEL</t>
  </si>
  <si>
    <t xml:space="preserve">Revenue by End User </t>
  </si>
  <si>
    <t>PG_REVENUE_END_USER</t>
  </si>
  <si>
    <t>Revenue - by Payor Source</t>
  </si>
  <si>
    <t>PG_REVENUE_BY_PAYOR_SOURCE</t>
  </si>
  <si>
    <t>Combined Revenue</t>
  </si>
  <si>
    <t>PG_COMBINED_REVENUE</t>
  </si>
  <si>
    <t>Intersegment Revenue</t>
  </si>
  <si>
    <t>PG_INTERSEGMENT_REVENUE</t>
  </si>
  <si>
    <t>Revenue Including Intersegment Revenue</t>
  </si>
  <si>
    <t>PG_REV_INCLUDING_INTERSEG_REV</t>
  </si>
  <si>
    <t>Net Sales % Increased at Constant Currency</t>
  </si>
  <si>
    <t>PG_NET_SALES_%_INC_AT_CC</t>
  </si>
  <si>
    <t>PG_COST_OF_REVENUE</t>
  </si>
  <si>
    <t>PG_GROSS_PROFIT</t>
  </si>
  <si>
    <t>Other Operating Income</t>
  </si>
  <si>
    <t>PG_OTHER_OPERATING_INCOME</t>
  </si>
  <si>
    <t>EBITA (Earnings Before Interest/Taxes/Amortization)</t>
  </si>
  <si>
    <t>PG_EBITA</t>
  </si>
  <si>
    <t>PG_EBITDA</t>
  </si>
  <si>
    <t>EBITDA - Supplementary Breakdown</t>
  </si>
  <si>
    <t>PG_EBITDA_SUPP_BREAKDOWN</t>
  </si>
  <si>
    <t>PG_EBITDA_MARGIN</t>
  </si>
  <si>
    <t xml:space="preserve">Depreciation and Amortization </t>
  </si>
  <si>
    <t>PG_DEPR_AMORTIZATION</t>
  </si>
  <si>
    <t xml:space="preserve">Depreciation </t>
  </si>
  <si>
    <t>PG_DEPRECIATION</t>
  </si>
  <si>
    <t>Depreciation Expense - Supplementary Breakdown</t>
  </si>
  <si>
    <t>PG_DEPREC_EXPN_SUPP_BREAKDWN</t>
  </si>
  <si>
    <t>Amortization of Intangible Assets</t>
  </si>
  <si>
    <t>PG_AMORT_OF_INTANGIBLE_ASSETS</t>
  </si>
  <si>
    <t>R &amp; D Expenses</t>
  </si>
  <si>
    <t>PG_RD_EXPENSES</t>
  </si>
  <si>
    <t>Capitalized R&amp;D Expense</t>
  </si>
  <si>
    <t>PG_CAPITALIZED_R&amp;D_EXPENSES</t>
  </si>
  <si>
    <t>Salaries Wages and Employee Benefits</t>
  </si>
  <si>
    <t>PG_SALARIES_WAGES_&amp;_EMP_BENEFITS</t>
  </si>
  <si>
    <t>Advertising Expenses</t>
  </si>
  <si>
    <t>PG_ADVERTISING_EXPENSES</t>
  </si>
  <si>
    <t>PG_STOCK_BASED_COMPENSATION</t>
  </si>
  <si>
    <t>PG_OTHER_OPEX</t>
  </si>
  <si>
    <t>Total Operating Expense</t>
  </si>
  <si>
    <t>PG_TOTAL_OPEX</t>
  </si>
  <si>
    <t xml:space="preserve">Operating Income </t>
  </si>
  <si>
    <t>PG_OPERATING_INCOME</t>
  </si>
  <si>
    <t xml:space="preserve">Operating Income - Supplementary Breakdown </t>
  </si>
  <si>
    <t>PG_OPERATING_INC_SUPP_BREAKDWN</t>
  </si>
  <si>
    <t>Interest Expense</t>
  </si>
  <si>
    <t>PG_INTEREST_EXPENSE</t>
  </si>
  <si>
    <t>PG_INTEREST_INCOME</t>
  </si>
  <si>
    <t>PG_INVESTMENT_INCOME</t>
  </si>
  <si>
    <t>Impairment Charges</t>
  </si>
  <si>
    <t>PG_IMPAIRMENT_CHARGES</t>
  </si>
  <si>
    <t>Share Profits of JV/Associates Results</t>
  </si>
  <si>
    <t>PG_SHARE_OF_JV_ASSOC_RES</t>
  </si>
  <si>
    <t>PG_PRETAX_INCOME</t>
  </si>
  <si>
    <t xml:space="preserve">Pretax Income - Supplementary Breakdown </t>
  </si>
  <si>
    <t>PG_PRETAX_INC_SUPP_BREAKDWN</t>
  </si>
  <si>
    <t>PG_INCOME_TAXES</t>
  </si>
  <si>
    <t>Gross Revenue Tax Rate</t>
  </si>
  <si>
    <t>PG_GROSS_REVENUE_TAX_RATE</t>
  </si>
  <si>
    <t>PG_EFFECTIVE_TAX_RATE</t>
  </si>
  <si>
    <t xml:space="preserve">Net Income </t>
  </si>
  <si>
    <t>PG_NET_INCOME</t>
  </si>
  <si>
    <t>Economic Net Income</t>
  </si>
  <si>
    <t>PG_ECONOMIC_NET_INCOME</t>
  </si>
  <si>
    <t>Distributable Income</t>
  </si>
  <si>
    <t>PG_DISTRIBUTABLE_EARNINGS</t>
  </si>
  <si>
    <t xml:space="preserve">Revenue Per Unit </t>
  </si>
  <si>
    <t>PG_REVENUE_PER_UNIT</t>
  </si>
  <si>
    <t>Revenue Growth</t>
  </si>
  <si>
    <t>PG_SALES_1_YEAR_GROWTH</t>
  </si>
  <si>
    <t>PG_REVENUE_GROWTH</t>
  </si>
  <si>
    <t>Revenue Growth - Supplemental Breakdown</t>
  </si>
  <si>
    <t>PG_REV_GROWTH_SUPP_BREAKDWN</t>
  </si>
  <si>
    <t>Organic Growth</t>
  </si>
  <si>
    <t>PG_ORGANIC_GROWTH</t>
  </si>
  <si>
    <t>Foreign Currency Growth</t>
  </si>
  <si>
    <t>PG_FOREIGN_CURRENCY_GROWTH</t>
  </si>
  <si>
    <t>Foreign Currency Impact on Revenue</t>
  </si>
  <si>
    <t>PG_FC_IMPACT_REVENUE</t>
  </si>
  <si>
    <t>Acquisition/Divestiture &amp; Other Growth</t>
  </si>
  <si>
    <t>PG_ACQ_DIVEST_&amp;_OTHER_GROWTH</t>
  </si>
  <si>
    <t>Daily Sales Growth</t>
  </si>
  <si>
    <t>PG_DAILY_SALES_GROWTH</t>
  </si>
  <si>
    <t>Daily Sales Growth - Supplemental</t>
  </si>
  <si>
    <t>PG_DAILY_SALES_GROWTH_SUPP</t>
  </si>
  <si>
    <t xml:space="preserve">Daily Sales </t>
  </si>
  <si>
    <t>PG_DAILY_SALES_AMOUNT</t>
  </si>
  <si>
    <t>Cost of Revenue Growth</t>
  </si>
  <si>
    <t>PG_COST_OF_REVENUE_GROWTH</t>
  </si>
  <si>
    <t>PG_GROSS_MARGIN</t>
  </si>
  <si>
    <t>Operating Ratio (Operating Expense/Operating Revenue)</t>
  </si>
  <si>
    <t>PG_OPERATING_RATIO</t>
  </si>
  <si>
    <t>PG_OPERATING_MARGIN</t>
  </si>
  <si>
    <t>Operating Income Growth %</t>
  </si>
  <si>
    <t>PG_OPERATING_INCOME_GROWTH_PCT</t>
  </si>
  <si>
    <t>PG_PROFIT_MARGIN</t>
  </si>
  <si>
    <t>PG_PRETAX_MARGIN</t>
  </si>
  <si>
    <t xml:space="preserve">Rental Income </t>
  </si>
  <si>
    <t>PG_RENTAL_INCOME</t>
  </si>
  <si>
    <t xml:space="preserve">Current Profit </t>
  </si>
  <si>
    <t>PG_CURRENT_PROFIT</t>
  </si>
  <si>
    <t>SG&amp;A (Selling, General &amp; Administrative)</t>
  </si>
  <si>
    <t>PG_SG&amp;A_EXPENSES</t>
  </si>
  <si>
    <t>SG&amp;A to Sales (SG&amp;A Margin/Rate)</t>
  </si>
  <si>
    <t>PG_SG&amp;A_EXPENSES_TO_SALES</t>
  </si>
  <si>
    <t>Amount Produced (Monetary Amount)</t>
  </si>
  <si>
    <t>PG_AMOUNT_PRODUCED</t>
  </si>
  <si>
    <t>Return on Assets (ROA)</t>
  </si>
  <si>
    <t>PG_RETURN_ON_ASSETS</t>
  </si>
  <si>
    <t>Return on Equity (ROE)</t>
  </si>
  <si>
    <t>PG_RETURN_ON_EQUITY</t>
  </si>
  <si>
    <t>FUND_PER</t>
  </si>
  <si>
    <t>NUMBER_OF_PERIODS</t>
  </si>
  <si>
    <t>PG_HIERARCHY_LEVEL</t>
  </si>
  <si>
    <t>REVERSE_PERIOD_ORDER</t>
  </si>
  <si>
    <t>PRODUCT_GEO_OVERRIDE</t>
  </si>
  <si>
    <t>EQY_FUND_CRNCY</t>
  </si>
  <si>
    <t>Req Data Count:</t>
  </si>
  <si>
    <t>ROWS</t>
  </si>
  <si>
    <t>Total Rows:</t>
  </si>
  <si>
    <t>Segment</t>
  </si>
  <si>
    <t>PG_BULK_HEADER</t>
  </si>
  <si>
    <t>PG002</t>
  </si>
  <si>
    <t>PG_REVENUE</t>
  </si>
  <si>
    <t>Segment Fields Excluded</t>
  </si>
  <si>
    <t>PG146</t>
  </si>
  <si>
    <t>G0065</t>
  </si>
  <si>
    <t>Fuel Price Contributing to Operating Profit</t>
  </si>
  <si>
    <t>PG043</t>
  </si>
  <si>
    <t>G0066</t>
  </si>
  <si>
    <t>Operating Income Excluding Fuel Cost YOY Change</t>
  </si>
  <si>
    <t>PG127</t>
  </si>
  <si>
    <t>G0067</t>
  </si>
  <si>
    <t>Sales Per Labor Hour YOY change</t>
  </si>
  <si>
    <t>PG088</t>
  </si>
  <si>
    <t>G0238</t>
  </si>
  <si>
    <t>Average Aircraft Age</t>
  </si>
  <si>
    <t>PG139</t>
  </si>
  <si>
    <t>G0632</t>
  </si>
  <si>
    <t>Fee &amp; Commission Income</t>
  </si>
  <si>
    <t>G0658</t>
  </si>
  <si>
    <t>G0054</t>
  </si>
  <si>
    <t>Asphalt Price</t>
  </si>
  <si>
    <t>PG217</t>
  </si>
  <si>
    <t>G0055</t>
  </si>
  <si>
    <t>Asphalt Price Growth</t>
  </si>
  <si>
    <t>G0388</t>
  </si>
  <si>
    <t>PG299</t>
  </si>
  <si>
    <t>Risk Adjusted Margin - Managed Basis</t>
  </si>
  <si>
    <t>G0687</t>
  </si>
  <si>
    <t>PG_PERCENTAGE_OF_REVENUE</t>
  </si>
  <si>
    <t>G0618</t>
  </si>
  <si>
    <t>Total Revenue Days</t>
  </si>
  <si>
    <t>G0063</t>
  </si>
  <si>
    <t>G0619</t>
  </si>
  <si>
    <t>Average Rig Operating Cost per Day</t>
  </si>
  <si>
    <t>PG218</t>
  </si>
  <si>
    <t>G0620</t>
  </si>
  <si>
    <t xml:space="preserve">Total Hydraulic Horsepower </t>
  </si>
  <si>
    <t>PG014</t>
  </si>
  <si>
    <t>G0621</t>
  </si>
  <si>
    <t>Number of Well Servicing Rigs</t>
  </si>
  <si>
    <t>G0538</t>
  </si>
  <si>
    <t>G0622</t>
  </si>
  <si>
    <t>Number of Operating Hours for Service Rigs</t>
  </si>
  <si>
    <t>G0579</t>
  </si>
  <si>
    <t>G0623</t>
  </si>
  <si>
    <t>Total Drilling Activity in Revenue YEARS</t>
  </si>
  <si>
    <t>PG092</t>
  </si>
  <si>
    <t>G0624</t>
  </si>
  <si>
    <t>Average Rig Margin per Day</t>
  </si>
  <si>
    <t>G0604</t>
  </si>
  <si>
    <t>G0470</t>
  </si>
  <si>
    <t>PG005</t>
  </si>
  <si>
    <t>Addl Grids Excluded</t>
  </si>
  <si>
    <t>PG015</t>
  </si>
  <si>
    <t>EEV</t>
  </si>
  <si>
    <t>G0605</t>
  </si>
  <si>
    <t>INFO</t>
  </si>
  <si>
    <t>G0456</t>
  </si>
  <si>
    <t>TOL US</t>
  </si>
  <si>
    <t>HOMEB2</t>
  </si>
  <si>
    <t>PG145</t>
  </si>
  <si>
    <t>BLND LN</t>
  </si>
  <si>
    <t>RE</t>
  </si>
  <si>
    <t>G0363</t>
  </si>
  <si>
    <t>ADM US</t>
  </si>
  <si>
    <t>BIOF</t>
  </si>
  <si>
    <t>G0245</t>
  </si>
  <si>
    <t>G0636</t>
  </si>
  <si>
    <t>G0457</t>
  </si>
  <si>
    <t>AAPL US</t>
  </si>
  <si>
    <t>COMP</t>
  </si>
  <si>
    <t>G0249</t>
  </si>
  <si>
    <t>G0250</t>
  </si>
  <si>
    <t>**consolidation: TOBC &gt;FOOD</t>
  </si>
  <si>
    <t>PG003</t>
  </si>
  <si>
    <t>G0215</t>
  </si>
  <si>
    <t>PG183</t>
  </si>
  <si>
    <t>PG184</t>
  </si>
  <si>
    <t>G0322</t>
  </si>
  <si>
    <t>G0458</t>
  </si>
  <si>
    <t>G0656</t>
  </si>
  <si>
    <t>PG045</t>
  </si>
  <si>
    <t>G0216</t>
  </si>
  <si>
    <t>PG185</t>
  </si>
  <si>
    <t>G0419</t>
  </si>
  <si>
    <t>G0420</t>
  </si>
  <si>
    <t>PG011</t>
  </si>
  <si>
    <t>PG319</t>
  </si>
  <si>
    <t>PG318</t>
  </si>
  <si>
    <t>G0144</t>
  </si>
  <si>
    <t>PG140</t>
  </si>
  <si>
    <t>G0001</t>
  </si>
  <si>
    <t>G0011</t>
  </si>
  <si>
    <t>G0012</t>
  </si>
  <si>
    <t>G0013</t>
  </si>
  <si>
    <t>G0064</t>
  </si>
  <si>
    <t>G0014</t>
  </si>
  <si>
    <t>G0015</t>
  </si>
  <si>
    <t>G0016</t>
  </si>
  <si>
    <t>G0387</t>
  </si>
  <si>
    <t>G0321</t>
  </si>
  <si>
    <t>PG122</t>
  </si>
  <si>
    <t>G0145</t>
  </si>
  <si>
    <t>PG123</t>
  </si>
  <si>
    <t>G0422</t>
  </si>
  <si>
    <t>PG124</t>
  </si>
  <si>
    <t>PG125</t>
  </si>
  <si>
    <t>PG013</t>
  </si>
  <si>
    <t>PG020</t>
  </si>
  <si>
    <t>G0018</t>
  </si>
  <si>
    <t>G0019</t>
  </si>
  <si>
    <t>PG158</t>
  </si>
  <si>
    <t>G0173</t>
  </si>
  <si>
    <t>G0174</t>
  </si>
  <si>
    <t>PG004</t>
  </si>
  <si>
    <t>PG_ASSETS</t>
  </si>
  <si>
    <t>G0217</t>
  </si>
  <si>
    <t>PG_ASSETS_SUPPLEMENTARY_BREAKDWN</t>
  </si>
  <si>
    <t>PG159</t>
  </si>
  <si>
    <t>PG_CASH_CE_AND_MARKETABLE_SECS</t>
  </si>
  <si>
    <t>G0575</t>
  </si>
  <si>
    <t>PG_INVENTORIES</t>
  </si>
  <si>
    <t>PG010</t>
  </si>
  <si>
    <t>PG_LT_ASSETS</t>
  </si>
  <si>
    <t>PG219</t>
  </si>
  <si>
    <t>PG_PPE_GROSS</t>
  </si>
  <si>
    <t>PG007</t>
  </si>
  <si>
    <t>PG_PROPERTY_PLANT_EQUIP</t>
  </si>
  <si>
    <t>PG009</t>
  </si>
  <si>
    <t>PG_GOODWILL</t>
  </si>
  <si>
    <t>PG220</t>
  </si>
  <si>
    <t>PG_INTANGIBLE_ASSETS</t>
  </si>
  <si>
    <t>PG160</t>
  </si>
  <si>
    <t>PG_DEBT</t>
  </si>
  <si>
    <t>PG008</t>
  </si>
  <si>
    <t>PG_LIABILITIES</t>
  </si>
  <si>
    <t>PG144</t>
  </si>
  <si>
    <t>PG_CAPITAL_EMPLOYED</t>
  </si>
  <si>
    <t>G0389</t>
  </si>
  <si>
    <t>PG_GROSS_SOVEREIGN_EXPOSURE</t>
  </si>
  <si>
    <t>G0352</t>
  </si>
  <si>
    <t>PG_SOV_EXPOSURE_DERIVATIVES</t>
  </si>
  <si>
    <t>G0320</t>
  </si>
  <si>
    <t>PG_SOVEREIGN_EXPOSURE</t>
  </si>
  <si>
    <t>G0390</t>
  </si>
  <si>
    <t>PG_GROSS_SOV_FINL_INST_CORP_EXP</t>
  </si>
  <si>
    <t>G0378</t>
  </si>
  <si>
    <t>PG_NET_SOV_FINL_INST_CORP_EXP</t>
  </si>
  <si>
    <t>PG006</t>
  </si>
  <si>
    <t>PG_CAPITAL_EXPENDITURES</t>
  </si>
  <si>
    <t>PG240</t>
  </si>
  <si>
    <t>PG_CAPEX_SUPPLEMENTARY_BREAKDOWN</t>
  </si>
  <si>
    <t>G0329</t>
  </si>
  <si>
    <t>PG_FREE_CASH_FLOW</t>
  </si>
  <si>
    <t>PG330</t>
  </si>
  <si>
    <t>PG_OPERATING_CASH_FLOW</t>
  </si>
  <si>
    <t>SG230</t>
  </si>
  <si>
    <t>SG592</t>
  </si>
  <si>
    <t>SG298</t>
  </si>
  <si>
    <t>SG457</t>
  </si>
  <si>
    <t>G0306</t>
  </si>
  <si>
    <t>SG1004</t>
  </si>
  <si>
    <t>G0430</t>
  </si>
  <si>
    <t>SG1209</t>
  </si>
  <si>
    <t>G0635</t>
  </si>
  <si>
    <t>SG394</t>
  </si>
  <si>
    <t>G0175</t>
  </si>
  <si>
    <t>SG435</t>
  </si>
  <si>
    <t>G0218</t>
  </si>
  <si>
    <t>SG1005</t>
  </si>
  <si>
    <t>G0431</t>
  </si>
  <si>
    <t>SG299</t>
  </si>
  <si>
    <t>PG331</t>
  </si>
  <si>
    <t>SG570</t>
  </si>
  <si>
    <t>G0423</t>
  </si>
  <si>
    <t>SG436</t>
  </si>
  <si>
    <t>G0236</t>
  </si>
  <si>
    <t>SG437</t>
  </si>
  <si>
    <t>G0237</t>
  </si>
  <si>
    <t>SG1249</t>
  </si>
  <si>
    <t>G0685</t>
  </si>
  <si>
    <t>SG300</t>
  </si>
  <si>
    <t>PG321</t>
  </si>
  <si>
    <t>SG301</t>
  </si>
  <si>
    <t>PG322</t>
  </si>
  <si>
    <t>SG302</t>
  </si>
  <si>
    <t>PG323</t>
  </si>
  <si>
    <t>SG303</t>
  </si>
  <si>
    <t>PG324</t>
  </si>
  <si>
    <t>SG304</t>
  </si>
  <si>
    <t>PG325</t>
  </si>
  <si>
    <t>SG305</t>
  </si>
  <si>
    <t>PG326</t>
  </si>
  <si>
    <t>SG306</t>
  </si>
  <si>
    <t>PG327</t>
  </si>
  <si>
    <t>SG307</t>
  </si>
  <si>
    <t>PG329</t>
  </si>
  <si>
    <t>SG026</t>
  </si>
  <si>
    <t>PG038</t>
  </si>
  <si>
    <t>SG1248</t>
  </si>
  <si>
    <t>G0694</t>
  </si>
  <si>
    <t>SG196</t>
  </si>
  <si>
    <t>PG227</t>
  </si>
  <si>
    <t>SG197</t>
  </si>
  <si>
    <t>PG228</t>
  </si>
  <si>
    <t>SG317</t>
  </si>
  <si>
    <t>G0068</t>
  </si>
  <si>
    <t>SG198</t>
  </si>
  <si>
    <t>PG229</t>
  </si>
  <si>
    <t>SG199</t>
  </si>
  <si>
    <t>PG230</t>
  </si>
  <si>
    <t>SG610</t>
  </si>
  <si>
    <t>G0374</t>
  </si>
  <si>
    <t>SG1196</t>
  </si>
  <si>
    <t>G0631</t>
  </si>
  <si>
    <t>SG280</t>
  </si>
  <si>
    <t>PG300</t>
  </si>
  <si>
    <t>SG228</t>
  </si>
  <si>
    <t>PG238</t>
  </si>
  <si>
    <t>SG319</t>
  </si>
  <si>
    <t>G0070</t>
  </si>
  <si>
    <t>SG611</t>
  </si>
  <si>
    <t>G0364</t>
  </si>
  <si>
    <t>SG320</t>
  </si>
  <si>
    <t>G0071</t>
  </si>
  <si>
    <t>SG231</t>
  </si>
  <si>
    <t>PG241</t>
  </si>
  <si>
    <t>SG321</t>
  </si>
  <si>
    <t>G0072</t>
  </si>
  <si>
    <t>SG612</t>
  </si>
  <si>
    <t>G0372</t>
  </si>
  <si>
    <t>SG613</t>
  </si>
  <si>
    <t>G0373</t>
  </si>
  <si>
    <t>SG322</t>
  </si>
  <si>
    <t>G0073</t>
  </si>
  <si>
    <t>SG323</t>
  </si>
  <si>
    <t>G0074</t>
  </si>
  <si>
    <t>SG324</t>
  </si>
  <si>
    <t>G0075</t>
  </si>
  <si>
    <t>SG325</t>
  </si>
  <si>
    <t>G0076</t>
  </si>
  <si>
    <t>SG1238</t>
  </si>
  <si>
    <t>G0643</t>
  </si>
  <si>
    <t>SG1239</t>
  </si>
  <si>
    <t>G0644</t>
  </si>
  <si>
    <t>SG1240</t>
  </si>
  <si>
    <t>G0645</t>
  </si>
  <si>
    <t>SG375</t>
  </si>
  <si>
    <t>G0138</t>
  </si>
  <si>
    <t>SG326</t>
  </si>
  <si>
    <t>G0077</t>
  </si>
  <si>
    <t>SG327</t>
  </si>
  <si>
    <t>G0078</t>
  </si>
  <si>
    <t>SG328</t>
  </si>
  <si>
    <t>G0079</t>
  </si>
  <si>
    <t>SG330</t>
  </si>
  <si>
    <t>G0080</t>
  </si>
  <si>
    <t>SG331</t>
  </si>
  <si>
    <t>G0081</t>
  </si>
  <si>
    <t>SG332</t>
  </si>
  <si>
    <t>G0082</t>
  </si>
  <si>
    <t>SG333</t>
  </si>
  <si>
    <t>G0083</t>
  </si>
  <si>
    <t>SG334</t>
  </si>
  <si>
    <t>G0084</t>
  </si>
  <si>
    <t>SG335</t>
  </si>
  <si>
    <t>G0085</t>
  </si>
  <si>
    <t>SG337</t>
  </si>
  <si>
    <t>G0087</t>
  </si>
  <si>
    <t>SG338</t>
  </si>
  <si>
    <t>G0088</t>
  </si>
  <si>
    <t>SG079</t>
  </si>
  <si>
    <t>PG090</t>
  </si>
  <si>
    <t>SG786</t>
  </si>
  <si>
    <t>G0251</t>
  </si>
  <si>
    <t>SG080</t>
  </si>
  <si>
    <t>PG091</t>
  </si>
  <si>
    <t>SG787</t>
  </si>
  <si>
    <t>G0252</t>
  </si>
  <si>
    <t>SG540</t>
  </si>
  <si>
    <t>G0462</t>
  </si>
  <si>
    <t>SG541</t>
  </si>
  <si>
    <t>G0463</t>
  </si>
  <si>
    <t>SG542</t>
  </si>
  <si>
    <t>G0464</t>
  </si>
  <si>
    <t>SG593</t>
  </si>
  <si>
    <t>G0327</t>
  </si>
  <si>
    <t>SG594</t>
  </si>
  <si>
    <t>G0328</t>
  </si>
  <si>
    <t>SG1006</t>
  </si>
  <si>
    <t>G0603</t>
  </si>
  <si>
    <t>SG225</t>
  </si>
  <si>
    <t>PG235</t>
  </si>
  <si>
    <t>SG226</t>
  </si>
  <si>
    <t>PG236</t>
  </si>
  <si>
    <t>SG1241</t>
  </si>
  <si>
    <t>G0646</t>
  </si>
  <si>
    <t>SG1242</t>
  </si>
  <si>
    <t>G0647</t>
  </si>
  <si>
    <t>SG1243</t>
  </si>
  <si>
    <t>G0648</t>
  </si>
  <si>
    <t>SG227</t>
  </si>
  <si>
    <t>PG237</t>
  </si>
  <si>
    <t>SG1223</t>
  </si>
  <si>
    <t>G0642</t>
  </si>
  <si>
    <t>SG1244</t>
  </si>
  <si>
    <t>G0649</t>
  </si>
  <si>
    <t>SG1245</t>
  </si>
  <si>
    <t>G0650</t>
  </si>
  <si>
    <t>SG1246</t>
  </si>
  <si>
    <t>G0651</t>
  </si>
  <si>
    <t>SG1221</t>
  </si>
  <si>
    <t>G0652</t>
  </si>
  <si>
    <t>SG1219</t>
  </si>
  <si>
    <t>G0657</t>
  </si>
  <si>
    <t>SG1222</t>
  </si>
  <si>
    <t>G0653</t>
  </si>
  <si>
    <t>SG1231</t>
  </si>
  <si>
    <t>G0654</t>
  </si>
  <si>
    <t>SG1232</t>
  </si>
  <si>
    <t>G0655</t>
  </si>
  <si>
    <t>SG1230</t>
  </si>
  <si>
    <t>G0641</t>
  </si>
  <si>
    <t>SG573</t>
  </si>
  <si>
    <t>G0584</t>
  </si>
  <si>
    <t>SG574</t>
  </si>
  <si>
    <t>G0585</t>
  </si>
  <si>
    <t>SG205</t>
  </si>
  <si>
    <t>PG201</t>
  </si>
  <si>
    <t>SG206</t>
  </si>
  <si>
    <t>PG202</t>
  </si>
  <si>
    <t>SG207</t>
  </si>
  <si>
    <t>PG203</t>
  </si>
  <si>
    <t>SG208</t>
  </si>
  <si>
    <t>PG204</t>
  </si>
  <si>
    <t>SG209</t>
  </si>
  <si>
    <t>PG205</t>
  </si>
  <si>
    <t>SG210</t>
  </si>
  <si>
    <t>PG206</t>
  </si>
  <si>
    <t>SG211</t>
  </si>
  <si>
    <t>PG207</t>
  </si>
  <si>
    <t>SG212</t>
  </si>
  <si>
    <t>PG208</t>
  </si>
  <si>
    <t>SG213</t>
  </si>
  <si>
    <t>PG209</t>
  </si>
  <si>
    <t>SG214</t>
  </si>
  <si>
    <t>PG210</t>
  </si>
  <si>
    <t>SG215</t>
  </si>
  <si>
    <t>PG211</t>
  </si>
  <si>
    <t>SG216</t>
  </si>
  <si>
    <t>PG212</t>
  </si>
  <si>
    <t>SG217</t>
  </si>
  <si>
    <t>PG213</t>
  </si>
  <si>
    <t>SG218</t>
  </si>
  <si>
    <t>PG214</t>
  </si>
  <si>
    <t>SG232</t>
  </si>
  <si>
    <t>PG242</t>
  </si>
  <si>
    <t>SG270</t>
  </si>
  <si>
    <t>PG290</t>
  </si>
  <si>
    <t>SG271</t>
  </si>
  <si>
    <t>PG291</t>
  </si>
  <si>
    <t>SG272</t>
  </si>
  <si>
    <t>PG292</t>
  </si>
  <si>
    <t>SG273</t>
  </si>
  <si>
    <t>PG293</t>
  </si>
  <si>
    <t>SG274</t>
  </si>
  <si>
    <t>PG294</t>
  </si>
  <si>
    <t>SG275</t>
  </si>
  <si>
    <t>PG295</t>
  </si>
  <si>
    <t>SG811</t>
  </si>
  <si>
    <t>G0427</t>
  </si>
  <si>
    <t>SG812</t>
  </si>
  <si>
    <t>G0428</t>
  </si>
  <si>
    <t>SG276</t>
  </si>
  <si>
    <t>PG296</t>
  </si>
  <si>
    <t>SG277</t>
  </si>
  <si>
    <t>PG297</t>
  </si>
  <si>
    <t>SG296</t>
  </si>
  <si>
    <t>SG764</t>
  </si>
  <si>
    <t>G0146</t>
  </si>
  <si>
    <t>SG765</t>
  </si>
  <si>
    <t>G0147</t>
  </si>
  <si>
    <t>SG089</t>
  </si>
  <si>
    <t>PG100</t>
  </si>
  <si>
    <t>SG071</t>
  </si>
  <si>
    <t>PG082</t>
  </si>
  <si>
    <t>SG090</t>
  </si>
  <si>
    <t>PG101</t>
  </si>
  <si>
    <t>SG091</t>
  </si>
  <si>
    <t>PG102</t>
  </si>
  <si>
    <t>SG092</t>
  </si>
  <si>
    <t>PG103</t>
  </si>
  <si>
    <t>SG093</t>
  </si>
  <si>
    <t>PG104</t>
  </si>
  <si>
    <t>SG084</t>
  </si>
  <si>
    <t>PG095</t>
  </si>
  <si>
    <t>SG094</t>
  </si>
  <si>
    <t>PG105</t>
  </si>
  <si>
    <t>SG068</t>
  </si>
  <si>
    <t>PG079</t>
  </si>
  <si>
    <t>SG069</t>
  </si>
  <si>
    <t>PG080</t>
  </si>
  <si>
    <t>SG115</t>
  </si>
  <si>
    <t>PG126</t>
  </si>
  <si>
    <t>SG085</t>
  </si>
  <si>
    <t>PG096</t>
  </si>
  <si>
    <t>SG086</t>
  </si>
  <si>
    <t>PG097</t>
  </si>
  <si>
    <t>SG087</t>
  </si>
  <si>
    <t>PG098</t>
  </si>
  <si>
    <t>SG088</t>
  </si>
  <si>
    <t>PG099</t>
  </si>
  <si>
    <t>SG690</t>
  </si>
  <si>
    <t>G0437</t>
  </si>
  <si>
    <t>SG097</t>
  </si>
  <si>
    <t>PG108</t>
  </si>
  <si>
    <t>SG098</t>
  </si>
  <si>
    <t>PG109</t>
  </si>
  <si>
    <t>SG095</t>
  </si>
  <si>
    <t>PG106</t>
  </si>
  <si>
    <t>SG096</t>
  </si>
  <si>
    <t>PG107</t>
  </si>
  <si>
    <t>SG070</t>
  </si>
  <si>
    <t>PG081</t>
  </si>
  <si>
    <t>SG072</t>
  </si>
  <si>
    <t>PG083</t>
  </si>
  <si>
    <t>SG645</t>
  </si>
  <si>
    <t>G0380</t>
  </si>
  <si>
    <t>SG646</t>
  </si>
  <si>
    <t>G0381</t>
  </si>
  <si>
    <t>SG647</t>
  </si>
  <si>
    <t>G0382</t>
  </si>
  <si>
    <t>SG012</t>
  </si>
  <si>
    <t>PG012</t>
  </si>
  <si>
    <t>SG438</t>
  </si>
  <si>
    <t>G0219</t>
  </si>
  <si>
    <t>SG016</t>
  </si>
  <si>
    <t>PG016</t>
  </si>
  <si>
    <t>SG017</t>
  </si>
  <si>
    <t>PG017</t>
  </si>
  <si>
    <t>SG019</t>
  </si>
  <si>
    <t>PG019</t>
  </si>
  <si>
    <t>SG130</t>
  </si>
  <si>
    <t>PG141</t>
  </si>
  <si>
    <t>SG179</t>
  </si>
  <si>
    <t>PG189</t>
  </si>
  <si>
    <t>SG018</t>
  </si>
  <si>
    <t>PG018</t>
  </si>
  <si>
    <t>SG1137</t>
  </si>
  <si>
    <t>G0485</t>
  </si>
  <si>
    <t>SG131</t>
  </si>
  <si>
    <t>PG142</t>
  </si>
  <si>
    <t>SG180</t>
  </si>
  <si>
    <t>PG190</t>
  </si>
  <si>
    <t>SG078</t>
  </si>
  <si>
    <t>PG089</t>
  </si>
  <si>
    <t>SG395</t>
  </si>
  <si>
    <t>G0178</t>
  </si>
  <si>
    <t>SG397</t>
  </si>
  <si>
    <t>G0180</t>
  </si>
  <si>
    <t>SG398</t>
  </si>
  <si>
    <t>G0181</t>
  </si>
  <si>
    <t>SG399</t>
  </si>
  <si>
    <t>G0182</t>
  </si>
  <si>
    <t>SG400</t>
  </si>
  <si>
    <t>G0183</t>
  </si>
  <si>
    <t>SG815</t>
  </si>
  <si>
    <t>G0589</t>
  </si>
  <si>
    <t>SG405</t>
  </si>
  <si>
    <t>G0188</t>
  </si>
  <si>
    <t>SG637</t>
  </si>
  <si>
    <t>G0377</t>
  </si>
  <si>
    <t>SG1174</t>
  </si>
  <si>
    <t>SG1175</t>
  </si>
  <si>
    <t>G0633</t>
  </si>
  <si>
    <t>SG1176</t>
  </si>
  <si>
    <t>G0634</t>
  </si>
  <si>
    <t>SG406</t>
  </si>
  <si>
    <t>G0189</t>
  </si>
  <si>
    <t>SG638</t>
  </si>
  <si>
    <t>G0376</t>
  </si>
  <si>
    <t>SG1224</t>
  </si>
  <si>
    <t>G0659</t>
  </si>
  <si>
    <t>SG1225</t>
  </si>
  <si>
    <t>G0660</t>
  </si>
  <si>
    <t>SG1226</t>
  </si>
  <si>
    <t>G0661</t>
  </si>
  <si>
    <t>SG1227</t>
  </si>
  <si>
    <t>G0662</t>
  </si>
  <si>
    <t>SG639</t>
  </si>
  <si>
    <t>G0375</t>
  </si>
  <si>
    <t>SG544</t>
  </si>
  <si>
    <t>G0580</t>
  </si>
  <si>
    <t>SG577</t>
  </si>
  <si>
    <t>G0586</t>
  </si>
  <si>
    <t>SG1235</t>
  </si>
  <si>
    <t>G0640</t>
  </si>
  <si>
    <t>SG595</t>
  </si>
  <si>
    <t>G0351</t>
  </si>
  <si>
    <t>SG708</t>
  </si>
  <si>
    <t>G0034</t>
  </si>
  <si>
    <t>SG709</t>
  </si>
  <si>
    <t>G0035</t>
  </si>
  <si>
    <t>SG710</t>
  </si>
  <si>
    <t>G0036</t>
  </si>
  <si>
    <t>SG711</t>
  </si>
  <si>
    <t>G0037</t>
  </si>
  <si>
    <t>SG712</t>
  </si>
  <si>
    <t>G0038</t>
  </si>
  <si>
    <t>SG713</t>
  </si>
  <si>
    <t>G0039</t>
  </si>
  <si>
    <t>SG714</t>
  </si>
  <si>
    <t>G0040</t>
  </si>
  <si>
    <t>SG715</t>
  </si>
  <si>
    <t>G0041</t>
  </si>
  <si>
    <t>SG716</t>
  </si>
  <si>
    <t>G0042</t>
  </si>
  <si>
    <t>SG717</t>
  </si>
  <si>
    <t>G0043</t>
  </si>
  <si>
    <t>SG718</t>
  </si>
  <si>
    <t>G0044</t>
  </si>
  <si>
    <t>SG719</t>
  </si>
  <si>
    <t>G0045</t>
  </si>
  <si>
    <t>SG720</t>
  </si>
  <si>
    <t>G0046</t>
  </si>
  <si>
    <t>SG721</t>
  </si>
  <si>
    <t>G0047</t>
  </si>
  <si>
    <t>SG722</t>
  </si>
  <si>
    <t>G0048</t>
  </si>
  <si>
    <t>SG723</t>
  </si>
  <si>
    <t>G0049</t>
  </si>
  <si>
    <t>SG724</t>
  </si>
  <si>
    <t>G0050</t>
  </si>
  <si>
    <t>SG725</t>
  </si>
  <si>
    <t>G0051</t>
  </si>
  <si>
    <t>SG726</t>
  </si>
  <si>
    <t>G0052</t>
  </si>
  <si>
    <t>SG727</t>
  </si>
  <si>
    <t>G0053</t>
  </si>
  <si>
    <t>SG728</t>
  </si>
  <si>
    <t>SG729</t>
  </si>
  <si>
    <t>SG730</t>
  </si>
  <si>
    <t>G0056</t>
  </si>
  <si>
    <t>SG731</t>
  </si>
  <si>
    <t>G0057</t>
  </si>
  <si>
    <t>SG732</t>
  </si>
  <si>
    <t>G0058</t>
  </si>
  <si>
    <t>SG733</t>
  </si>
  <si>
    <t>G0059</t>
  </si>
  <si>
    <t>SG734</t>
  </si>
  <si>
    <t>G0060</t>
  </si>
  <si>
    <t>SG735</t>
  </si>
  <si>
    <t>G0061</t>
  </si>
  <si>
    <t>SG439</t>
  </si>
  <si>
    <t>G0220</t>
  </si>
  <si>
    <t>SG440</t>
  </si>
  <si>
    <t>G0221</t>
  </si>
  <si>
    <t>SG441</t>
  </si>
  <si>
    <t>G0222</t>
  </si>
  <si>
    <t>SG249</t>
  </si>
  <si>
    <t>PG243</t>
  </si>
  <si>
    <t>SG250</t>
  </si>
  <si>
    <t>PG244</t>
  </si>
  <si>
    <t>SG251</t>
  </si>
  <si>
    <t>PG245</t>
  </si>
  <si>
    <t>SG252</t>
  </si>
  <si>
    <t>PG246</t>
  </si>
  <si>
    <t>SG253</t>
  </si>
  <si>
    <t>PG247</t>
  </si>
  <si>
    <t>SG254</t>
  </si>
  <si>
    <t>PG248</t>
  </si>
  <si>
    <t>SG255</t>
  </si>
  <si>
    <t>PG249</t>
  </si>
  <si>
    <t>SG256</t>
  </si>
  <si>
    <t>PG250</t>
  </si>
  <si>
    <t>SG257</t>
  </si>
  <si>
    <t>PG251</t>
  </si>
  <si>
    <t>SG258</t>
  </si>
  <si>
    <t>PG252</t>
  </si>
  <si>
    <t>SG259</t>
  </si>
  <si>
    <t>PG253</t>
  </si>
  <si>
    <t>SG260</t>
  </si>
  <si>
    <t>PG254</t>
  </si>
  <si>
    <t>SG261</t>
  </si>
  <si>
    <t>PG255</t>
  </si>
  <si>
    <t>SG262</t>
  </si>
  <si>
    <t>PG256</t>
  </si>
  <si>
    <t>SG263</t>
  </si>
  <si>
    <t>PG257</t>
  </si>
  <si>
    <t>SG264</t>
  </si>
  <si>
    <t>PG258</t>
  </si>
  <si>
    <t>SG265</t>
  </si>
  <si>
    <t>PG259</t>
  </si>
  <si>
    <t>SG266</t>
  </si>
  <si>
    <t>PG260</t>
  </si>
  <si>
    <t>SG267</t>
  </si>
  <si>
    <t>PG261</t>
  </si>
  <si>
    <t>SG268</t>
  </si>
  <si>
    <t>PG262</t>
  </si>
  <si>
    <t>SG269</t>
  </si>
  <si>
    <t>PG263</t>
  </si>
  <si>
    <t>SG278</t>
  </si>
  <si>
    <t>SG104</t>
  </si>
  <si>
    <t>PG115</t>
  </si>
  <si>
    <t>SG614</t>
  </si>
  <si>
    <t>G0365</t>
  </si>
  <si>
    <t>SG615</t>
  </si>
  <si>
    <t>G0366</t>
  </si>
  <si>
    <t>SG616</t>
  </si>
  <si>
    <t>G0367</t>
  </si>
  <si>
    <t>SG617</t>
  </si>
  <si>
    <t>G0368</t>
  </si>
  <si>
    <t>SG618</t>
  </si>
  <si>
    <t>G0369</t>
  </si>
  <si>
    <t>SG619</t>
  </si>
  <si>
    <t>G0370</t>
  </si>
  <si>
    <t>SG620</t>
  </si>
  <si>
    <t>G0371</t>
  </si>
  <si>
    <t>SG1177</t>
  </si>
  <si>
    <t>SG1178</t>
  </si>
  <si>
    <t>SG1179</t>
  </si>
  <si>
    <t>SG1180</t>
  </si>
  <si>
    <t>SG1181</t>
  </si>
  <si>
    <t>SG1182</t>
  </si>
  <si>
    <t>SG1183</t>
  </si>
  <si>
    <t>SG233</t>
  </si>
  <si>
    <t>PG264</t>
  </si>
  <si>
    <t>SG234</t>
  </si>
  <si>
    <t>PG265</t>
  </si>
  <si>
    <t>SG235</t>
  </si>
  <si>
    <t>PG266</t>
  </si>
  <si>
    <t>SG236</t>
  </si>
  <si>
    <t>PG267</t>
  </si>
  <si>
    <t>SG136</t>
  </si>
  <si>
    <t>PG147</t>
  </si>
  <si>
    <t>SG150</t>
  </si>
  <si>
    <t>PG161</t>
  </si>
  <si>
    <t>SG137</t>
  </si>
  <si>
    <t>PG148</t>
  </si>
  <si>
    <t>SG138</t>
  </si>
  <si>
    <t>PG149</t>
  </si>
  <si>
    <t>SG151</t>
  </si>
  <si>
    <t>PG162</t>
  </si>
  <si>
    <t>SG139</t>
  </si>
  <si>
    <t>PG150</t>
  </si>
  <si>
    <t>SG140</t>
  </si>
  <si>
    <t>PG151</t>
  </si>
  <si>
    <t>SG141</t>
  </si>
  <si>
    <t>PG152</t>
  </si>
  <si>
    <t>SG142</t>
  </si>
  <si>
    <t>PG153</t>
  </si>
  <si>
    <t>SG152</t>
  </si>
  <si>
    <t>PG163</t>
  </si>
  <si>
    <t>SG143</t>
  </si>
  <si>
    <t>PG154</t>
  </si>
  <si>
    <t>SG144</t>
  </si>
  <si>
    <t>PG155</t>
  </si>
  <si>
    <t>SG145</t>
  </si>
  <si>
    <t>PG156</t>
  </si>
  <si>
    <t>SG146</t>
  </si>
  <si>
    <t>PG157</t>
  </si>
  <si>
    <t>SG657</t>
  </si>
  <si>
    <t>G0415</t>
  </si>
  <si>
    <t>SG658</t>
  </si>
  <si>
    <t>G0416</t>
  </si>
  <si>
    <t>SG659</t>
  </si>
  <si>
    <t>G0417</t>
  </si>
  <si>
    <t>SG660</t>
  </si>
  <si>
    <t>G0418</t>
  </si>
  <si>
    <t>SG1007</t>
  </si>
  <si>
    <t>G0451</t>
  </si>
  <si>
    <t>SG1008</t>
  </si>
  <si>
    <t>G0452</t>
  </si>
  <si>
    <t>SG1009</t>
  </si>
  <si>
    <t>G0453</t>
  </si>
  <si>
    <t>SG1010</t>
  </si>
  <si>
    <t>G0454</t>
  </si>
  <si>
    <t>SG1011</t>
  </si>
  <si>
    <t>G0455</t>
  </si>
  <si>
    <t>SG153</t>
  </si>
  <si>
    <t>PG164</t>
  </si>
  <si>
    <t>SG154</t>
  </si>
  <si>
    <t>PG193</t>
  </si>
  <si>
    <t>SG155</t>
  </si>
  <si>
    <t>PG165</t>
  </si>
  <si>
    <t>SG156</t>
  </si>
  <si>
    <t>PG166</t>
  </si>
  <si>
    <t>SG157</t>
  </si>
  <si>
    <t>PG167</t>
  </si>
  <si>
    <t>SG158</t>
  </si>
  <si>
    <t>PG168</t>
  </si>
  <si>
    <t>SG159</t>
  </si>
  <si>
    <t>PG169</t>
  </si>
  <si>
    <t>SG160</t>
  </si>
  <si>
    <t>PG170</t>
  </si>
  <si>
    <t>SG279</t>
  </si>
  <si>
    <t>PG298</t>
  </si>
  <si>
    <t>SG101</t>
  </si>
  <si>
    <t>PG112</t>
  </si>
  <si>
    <t>SG102</t>
  </si>
  <si>
    <t>PG113</t>
  </si>
  <si>
    <t>SG103</t>
  </si>
  <si>
    <t>PG114</t>
  </si>
  <si>
    <t>SG219</t>
  </si>
  <si>
    <t>PG216</t>
  </si>
  <si>
    <t>SG1258</t>
  </si>
  <si>
    <t>G0703</t>
  </si>
  <si>
    <t>SG1259</t>
  </si>
  <si>
    <t>G0704</t>
  </si>
  <si>
    <t>SG1260</t>
  </si>
  <si>
    <t>G0705</t>
  </si>
  <si>
    <t>SG105</t>
  </si>
  <si>
    <t>PG116</t>
  </si>
  <si>
    <t>SG106</t>
  </si>
  <si>
    <t>PG117</t>
  </si>
  <si>
    <t>SG107</t>
  </si>
  <si>
    <t>PG118</t>
  </si>
  <si>
    <t>SG108</t>
  </si>
  <si>
    <t>PG119</t>
  </si>
  <si>
    <t>SG1142</t>
  </si>
  <si>
    <t>G0516</t>
  </si>
  <si>
    <t>SG109</t>
  </si>
  <si>
    <t>PG120</t>
  </si>
  <si>
    <t>SG1141</t>
  </si>
  <si>
    <t>G0515</t>
  </si>
  <si>
    <t>SG110</t>
  </si>
  <si>
    <t>PG121</t>
  </si>
  <si>
    <t>SG1140</t>
  </si>
  <si>
    <t>G0514</t>
  </si>
  <si>
    <t>SG661</t>
  </si>
  <si>
    <t>G0421</t>
  </si>
  <si>
    <t>SG1150</t>
  </si>
  <si>
    <t>G0524</t>
  </si>
  <si>
    <t>SG1151</t>
  </si>
  <si>
    <t>G0525</t>
  </si>
  <si>
    <t>SG1152</t>
  </si>
  <si>
    <t>G0526</t>
  </si>
  <si>
    <t>SG1153</t>
  </si>
  <si>
    <t>G0527</t>
  </si>
  <si>
    <t>SG1154</t>
  </si>
  <si>
    <t>G0528</t>
  </si>
  <si>
    <t>SG1155</t>
  </si>
  <si>
    <t>G0529</t>
  </si>
  <si>
    <t>SG1143</t>
  </si>
  <si>
    <t>G0517</t>
  </si>
  <si>
    <t>SG1144</t>
  </si>
  <si>
    <t>G0518</t>
  </si>
  <si>
    <t>SG1145</t>
  </si>
  <si>
    <t>G0519</t>
  </si>
  <si>
    <t>SG1146</t>
  </si>
  <si>
    <t>G0520</t>
  </si>
  <si>
    <t>SG1147</t>
  </si>
  <si>
    <t>G0521</t>
  </si>
  <si>
    <t>SG1148</t>
  </si>
  <si>
    <t>G0522</t>
  </si>
  <si>
    <t>SG1149</t>
  </si>
  <si>
    <t>G0523</t>
  </si>
  <si>
    <t>SG1156</t>
  </si>
  <si>
    <t>G0530</t>
  </si>
  <si>
    <t>SG1157</t>
  </si>
  <si>
    <t>G0531</t>
  </si>
  <si>
    <t>SG1158</t>
  </si>
  <si>
    <t>G0532</t>
  </si>
  <si>
    <t>SG1159</t>
  </si>
  <si>
    <t>G0533</t>
  </si>
  <si>
    <t>SG1160</t>
  </si>
  <si>
    <t>G0534</t>
  </si>
  <si>
    <t>SG1161</t>
  </si>
  <si>
    <t>G0535</t>
  </si>
  <si>
    <t>SG736</t>
  </si>
  <si>
    <t>G0028</t>
  </si>
  <si>
    <t>SG737</t>
  </si>
  <si>
    <t>G0029</t>
  </si>
  <si>
    <t>SG738</t>
  </si>
  <si>
    <t>G0030</t>
  </si>
  <si>
    <t>SG739</t>
  </si>
  <si>
    <t>G0031</t>
  </si>
  <si>
    <t>SG740</t>
  </si>
  <si>
    <t>G0032</t>
  </si>
  <si>
    <t>SG741</t>
  </si>
  <si>
    <t>G0033</t>
  </si>
  <si>
    <t>SG648</t>
  </si>
  <si>
    <t>G0383</t>
  </si>
  <si>
    <t>SG649</t>
  </si>
  <si>
    <t>G0384</t>
  </si>
  <si>
    <t>SG650</t>
  </si>
  <si>
    <t>G0385</t>
  </si>
  <si>
    <t>SG651</t>
  </si>
  <si>
    <t>G0386</t>
  </si>
  <si>
    <t>SG025</t>
  </si>
  <si>
    <t>PG037</t>
  </si>
  <si>
    <t>SG021</t>
  </si>
  <si>
    <t>PG021</t>
  </si>
  <si>
    <t>SG1165</t>
  </si>
  <si>
    <t>G0609</t>
  </si>
  <si>
    <t>SG023</t>
  </si>
  <si>
    <t>PG023</t>
  </si>
  <si>
    <t>SG458</t>
  </si>
  <si>
    <t>G0539</t>
  </si>
  <si>
    <t>SG027</t>
  </si>
  <si>
    <t>PG039</t>
  </si>
  <si>
    <t>SG024</t>
  </si>
  <si>
    <t>PG024</t>
  </si>
  <si>
    <t>SG028</t>
  </si>
  <si>
    <t>PG040</t>
  </si>
  <si>
    <t>SG022</t>
  </si>
  <si>
    <t>PG022</t>
  </si>
  <si>
    <t>SG030</t>
  </si>
  <si>
    <t>PG042</t>
  </si>
  <si>
    <t>SG029</t>
  </si>
  <si>
    <t>PG041</t>
  </si>
  <si>
    <t>SG161</t>
  </si>
  <si>
    <t>PG171</t>
  </si>
  <si>
    <t>SG162</t>
  </si>
  <si>
    <t>PG172</t>
  </si>
  <si>
    <t>SG246</t>
  </si>
  <si>
    <t>PG268</t>
  </si>
  <si>
    <t>SG237</t>
  </si>
  <si>
    <t>PG269</t>
  </si>
  <si>
    <t>SG238</t>
  </si>
  <si>
    <t>PG270</t>
  </si>
  <si>
    <t>SG239</t>
  </si>
  <si>
    <t>PG271</t>
  </si>
  <si>
    <t>SG662</t>
  </si>
  <si>
    <t>PG320</t>
  </si>
  <si>
    <t>SG240</t>
  </si>
  <si>
    <t>PG272</t>
  </si>
  <si>
    <t>SG241</t>
  </si>
  <si>
    <t>PG273</t>
  </si>
  <si>
    <t>SG242</t>
  </si>
  <si>
    <t>PG274</t>
  </si>
  <si>
    <t>SG243</t>
  </si>
  <si>
    <t>PG275</t>
  </si>
  <si>
    <t>SG460</t>
  </si>
  <si>
    <t>G0540</t>
  </si>
  <si>
    <t>SG1121</t>
  </si>
  <si>
    <t>G0486</t>
  </si>
  <si>
    <t>SG1122</t>
  </si>
  <si>
    <t>G0487</t>
  </si>
  <si>
    <t>SG461</t>
  </si>
  <si>
    <t>G0541</t>
  </si>
  <si>
    <t>SG1123</t>
  </si>
  <si>
    <t>G0488</t>
  </si>
  <si>
    <t>SG462</t>
  </si>
  <si>
    <t>G0542</t>
  </si>
  <si>
    <t>SG463</t>
  </si>
  <si>
    <t>G0543</t>
  </si>
  <si>
    <t>SG464</t>
  </si>
  <si>
    <t>G0544</t>
  </si>
  <si>
    <t>SG465</t>
  </si>
  <si>
    <t>G0545</t>
  </si>
  <si>
    <t>SG466</t>
  </si>
  <si>
    <t>G0546</t>
  </si>
  <si>
    <t>SG467</t>
  </si>
  <si>
    <t>G0547</t>
  </si>
  <si>
    <t>SG468</t>
  </si>
  <si>
    <t>G0548</t>
  </si>
  <si>
    <t>SG469</t>
  </si>
  <si>
    <t>G0549</t>
  </si>
  <si>
    <t>SG470</t>
  </si>
  <si>
    <t>G0550</t>
  </si>
  <si>
    <t>SG471</t>
  </si>
  <si>
    <t>G0551</t>
  </si>
  <si>
    <t>SG472</t>
  </si>
  <si>
    <t>G0552</t>
  </si>
  <si>
    <t>SG474</t>
  </si>
  <si>
    <t>G0553</t>
  </si>
  <si>
    <t>SG475</t>
  </si>
  <si>
    <t>G0554</t>
  </si>
  <si>
    <t>SG476</t>
  </si>
  <si>
    <t>G0555</t>
  </si>
  <si>
    <t>SG477</t>
  </si>
  <si>
    <t>G0556</t>
  </si>
  <si>
    <t>SG478</t>
  </si>
  <si>
    <t>G0557</t>
  </si>
  <si>
    <t>SG479</t>
  </si>
  <si>
    <t>G0558</t>
  </si>
  <si>
    <t>SG480</t>
  </si>
  <si>
    <t>G0559</t>
  </si>
  <si>
    <t>SG481</t>
  </si>
  <si>
    <t>G0560</t>
  </si>
  <si>
    <t>SG482</t>
  </si>
  <si>
    <t>G0561</t>
  </si>
  <si>
    <t>SG483</t>
  </si>
  <si>
    <t>G0562</t>
  </si>
  <si>
    <t>SG484</t>
  </si>
  <si>
    <t>G0563</t>
  </si>
  <si>
    <t>SG485</t>
  </si>
  <si>
    <t>G0564</t>
  </si>
  <si>
    <t>SG487</t>
  </si>
  <si>
    <t>G0565</t>
  </si>
  <si>
    <t>SG488</t>
  </si>
  <si>
    <t>G0566</t>
  </si>
  <si>
    <t>SG489</t>
  </si>
  <si>
    <t>G0567</t>
  </si>
  <si>
    <t>SG490</t>
  </si>
  <si>
    <t>G0568</t>
  </si>
  <si>
    <t>SG491</t>
  </si>
  <si>
    <t>G0569</t>
  </si>
  <si>
    <t>SG492</t>
  </si>
  <si>
    <t>G0570</t>
  </si>
  <si>
    <t>SG509</t>
  </si>
  <si>
    <t>G0323</t>
  </si>
  <si>
    <t>SG510</t>
  </si>
  <si>
    <t>G0324</t>
  </si>
  <si>
    <t>SG511</t>
  </si>
  <si>
    <t>G0325</t>
  </si>
  <si>
    <t>SG512</t>
  </si>
  <si>
    <t>G0326</t>
  </si>
  <si>
    <t>SG663</t>
  </si>
  <si>
    <t>G0432</t>
  </si>
  <si>
    <t>SG664</t>
  </si>
  <si>
    <t>G0433</t>
  </si>
  <si>
    <t>SG665</t>
  </si>
  <si>
    <t>G0434</t>
  </si>
  <si>
    <t>SG816</t>
  </si>
  <si>
    <t>G0435</t>
  </si>
  <si>
    <t>SG817</t>
  </si>
  <si>
    <t>G0436</t>
  </si>
  <si>
    <t>SG1012</t>
  </si>
  <si>
    <t>G0450</t>
  </si>
  <si>
    <t>SG1083</t>
  </si>
  <si>
    <t>G0606</t>
  </si>
  <si>
    <t>SG415</t>
  </si>
  <si>
    <t>G0213</t>
  </si>
  <si>
    <t>SG1071</t>
  </si>
  <si>
    <t>G0465</t>
  </si>
  <si>
    <t>SG767</t>
  </si>
  <si>
    <t>G0149</t>
  </si>
  <si>
    <t>SG768</t>
  </si>
  <si>
    <t>G0150</t>
  </si>
  <si>
    <t>SG769</t>
  </si>
  <si>
    <t>G0151</t>
  </si>
  <si>
    <t>SG181</t>
  </si>
  <si>
    <t>PG191</t>
  </si>
  <si>
    <t>SG387</t>
  </si>
  <si>
    <t>G0471</t>
  </si>
  <si>
    <t>SG388</t>
  </si>
  <si>
    <t>G0472</t>
  </si>
  <si>
    <t>SG416</t>
  </si>
  <si>
    <t>G0196</t>
  </si>
  <si>
    <t>SG418</t>
  </si>
  <si>
    <t>G0198</t>
  </si>
  <si>
    <t>SG419</t>
  </si>
  <si>
    <t>G0199</t>
  </si>
  <si>
    <t>SG420</t>
  </si>
  <si>
    <t>G0200</t>
  </si>
  <si>
    <t>SG421</t>
  </si>
  <si>
    <t>G0201</t>
  </si>
  <si>
    <t>SG1079</t>
  </si>
  <si>
    <t>G0466</t>
  </si>
  <si>
    <t>SG1080</t>
  </si>
  <si>
    <t>G0467</t>
  </si>
  <si>
    <t>SG1081</t>
  </si>
  <si>
    <t>G0468</t>
  </si>
  <si>
    <t>SG1184</t>
  </si>
  <si>
    <t>G0625</t>
  </si>
  <si>
    <t>SG1185</t>
  </si>
  <si>
    <t>G0626</t>
  </si>
  <si>
    <t>SG1237</t>
  </si>
  <si>
    <t>G0639</t>
  </si>
  <si>
    <t>SG1236</t>
  </si>
  <si>
    <t>G0638</t>
  </si>
  <si>
    <t>SG1186</t>
  </si>
  <si>
    <t>G0627</t>
  </si>
  <si>
    <t>SG1187</t>
  </si>
  <si>
    <t>G0628</t>
  </si>
  <si>
    <t>SG1188</t>
  </si>
  <si>
    <t>G0629</t>
  </si>
  <si>
    <t>SG1189</t>
  </si>
  <si>
    <t>G0630</t>
  </si>
  <si>
    <t>SG1210</t>
  </si>
  <si>
    <t>G0674</t>
  </si>
  <si>
    <t>SG1211</t>
  </si>
  <si>
    <t>G0675</t>
  </si>
  <si>
    <t>SG1212</t>
  </si>
  <si>
    <t>G0676</t>
  </si>
  <si>
    <t>SG1213</t>
  </si>
  <si>
    <t>G0677</t>
  </si>
  <si>
    <t>SG1214</t>
  </si>
  <si>
    <t>G0678</t>
  </si>
  <si>
    <t>SG1215</t>
  </si>
  <si>
    <t>G0679</t>
  </si>
  <si>
    <t>SG1216</t>
  </si>
  <si>
    <t>G0680</t>
  </si>
  <si>
    <t>SG1217</t>
  </si>
  <si>
    <t>G0681</t>
  </si>
  <si>
    <t>SG1082</t>
  </si>
  <si>
    <t>G0469</t>
  </si>
  <si>
    <t>SG163</t>
  </si>
  <si>
    <t>PG173</t>
  </si>
  <si>
    <t>SG919</t>
  </si>
  <si>
    <t>G0445</t>
  </si>
  <si>
    <t>SG164</t>
  </si>
  <si>
    <t>PG174</t>
  </si>
  <si>
    <t>SG165</t>
  </si>
  <si>
    <t>PG175</t>
  </si>
  <si>
    <t>SG190</t>
  </si>
  <si>
    <t>PG221</t>
  </si>
  <si>
    <t>SG166</t>
  </si>
  <si>
    <t>PG176</t>
  </si>
  <si>
    <t>SG247</t>
  </si>
  <si>
    <t>PG276</t>
  </si>
  <si>
    <t>SG248</t>
  </si>
  <si>
    <t>PG277</t>
  </si>
  <si>
    <t>SG921</t>
  </si>
  <si>
    <t>G0446</t>
  </si>
  <si>
    <t>SG922</t>
  </si>
  <si>
    <t>G0590</t>
  </si>
  <si>
    <t>SG924</t>
  </si>
  <si>
    <t>G0591</t>
  </si>
  <si>
    <t>SG925</t>
  </si>
  <si>
    <t>G0444</t>
  </si>
  <si>
    <t>SG926</t>
  </si>
  <si>
    <t>G0447</t>
  </si>
  <si>
    <t>SG1252</t>
  </si>
  <si>
    <t>G0690</t>
  </si>
  <si>
    <t>SG1253</t>
  </si>
  <si>
    <t>G0691</t>
  </si>
  <si>
    <t>SG927</t>
  </si>
  <si>
    <t>G0592</t>
  </si>
  <si>
    <t>SG928</t>
  </si>
  <si>
    <t>G0593</t>
  </si>
  <si>
    <t>SG929</t>
  </si>
  <si>
    <t>G0594</t>
  </si>
  <si>
    <t>SG408</t>
  </si>
  <si>
    <t>G0192</t>
  </si>
  <si>
    <t>SG410</t>
  </si>
  <si>
    <t>G0194</t>
  </si>
  <si>
    <t>SG597</t>
  </si>
  <si>
    <t>G0359</t>
  </si>
  <si>
    <t>SG598</t>
  </si>
  <si>
    <t>G0360</t>
  </si>
  <si>
    <t>SG1254</t>
  </si>
  <si>
    <t>G0692</t>
  </si>
  <si>
    <t>SG1255</t>
  </si>
  <si>
    <t>G0693</t>
  </si>
  <si>
    <t>SG599</t>
  </si>
  <si>
    <t>G0361</t>
  </si>
  <si>
    <t>SG931</t>
  </si>
  <si>
    <t>G0595</t>
  </si>
  <si>
    <t>SG932</t>
  </si>
  <si>
    <t>G0596</t>
  </si>
  <si>
    <t>SG1107</t>
  </si>
  <si>
    <t>G0499</t>
  </si>
  <si>
    <t>SG1197</t>
  </si>
  <si>
    <t>G0663</t>
  </si>
  <si>
    <t>SG1117</t>
  </si>
  <si>
    <t>G0509</t>
  </si>
  <si>
    <t>SG1198</t>
  </si>
  <si>
    <t>G0664</t>
  </si>
  <si>
    <t>SG1199</t>
  </si>
  <si>
    <t>G0665</t>
  </si>
  <si>
    <t>SG933</t>
  </si>
  <si>
    <t>G0597</t>
  </si>
  <si>
    <t>SG1200</t>
  </si>
  <si>
    <t>G0666</t>
  </si>
  <si>
    <t>SG1201</t>
  </si>
  <si>
    <t>G0667</t>
  </si>
  <si>
    <t>SG1202</t>
  </si>
  <si>
    <t>G0668</t>
  </si>
  <si>
    <t>SG1203</t>
  </si>
  <si>
    <t>G0669</t>
  </si>
  <si>
    <t>SG1204</t>
  </si>
  <si>
    <t>G0670</t>
  </si>
  <si>
    <t>SG1205</t>
  </si>
  <si>
    <t>G0671</t>
  </si>
  <si>
    <t>SG1097</t>
  </si>
  <si>
    <t>G0489</t>
  </si>
  <si>
    <t>SG1098</t>
  </si>
  <si>
    <t>G0490</t>
  </si>
  <si>
    <t>SG1135</t>
  </si>
  <si>
    <t>G0607</t>
  </si>
  <si>
    <t>SG1136</t>
  </si>
  <si>
    <t>G0608</t>
  </si>
  <si>
    <t>SG1099</t>
  </si>
  <si>
    <t>G0491</t>
  </si>
  <si>
    <t>SG1100</t>
  </si>
  <si>
    <t>G0492</t>
  </si>
  <si>
    <t>SG1101</t>
  </si>
  <si>
    <t>G0493</t>
  </si>
  <si>
    <t>SG1102</t>
  </si>
  <si>
    <t>G0494</t>
  </si>
  <si>
    <t>SG1103</t>
  </si>
  <si>
    <t>G0495</t>
  </si>
  <si>
    <t>SG1104</t>
  </si>
  <si>
    <t>G0496</t>
  </si>
  <si>
    <t>SG1105</t>
  </si>
  <si>
    <t>G0497</t>
  </si>
  <si>
    <t>SG1106</t>
  </si>
  <si>
    <t>G0498</t>
  </si>
  <si>
    <t>SG1206</t>
  </si>
  <si>
    <t>G0672</t>
  </si>
  <si>
    <t>SG1207</t>
  </si>
  <si>
    <t>G0673</t>
  </si>
  <si>
    <t>SG1108</t>
  </si>
  <si>
    <t>G0500</t>
  </si>
  <si>
    <t>SG1109</t>
  </si>
  <si>
    <t>G0501</t>
  </si>
  <si>
    <t>SG1110</t>
  </si>
  <si>
    <t>G0502</t>
  </si>
  <si>
    <t>SG1111</t>
  </si>
  <si>
    <t>G0503</t>
  </si>
  <si>
    <t>SG1112</t>
  </si>
  <si>
    <t>G0504</t>
  </si>
  <si>
    <t>SG1113</t>
  </si>
  <si>
    <t>G0505</t>
  </si>
  <si>
    <t>SG1114</t>
  </si>
  <si>
    <t>G0506</t>
  </si>
  <si>
    <t>SG1115</t>
  </si>
  <si>
    <t>G0507</t>
  </si>
  <si>
    <t>SG1116</t>
  </si>
  <si>
    <t>G0508</t>
  </si>
  <si>
    <t>SG1118</t>
  </si>
  <si>
    <t>G0510</t>
  </si>
  <si>
    <t>SG1119</t>
  </si>
  <si>
    <t>G0511</t>
  </si>
  <si>
    <t>SG1120</t>
  </si>
  <si>
    <t>G0512</t>
  </si>
  <si>
    <t>SG934</t>
  </si>
  <si>
    <t>G0598</t>
  </si>
  <si>
    <t>Property Funding YTD</t>
  </si>
  <si>
    <t>SG936</t>
  </si>
  <si>
    <t>G0599</t>
  </si>
  <si>
    <t>SG965</t>
  </si>
  <si>
    <t>G0601</t>
  </si>
  <si>
    <t>EBITDAR Cash Flow Coverage Per Unit</t>
  </si>
  <si>
    <t>SG967</t>
  </si>
  <si>
    <t>G0602</t>
  </si>
  <si>
    <t>EBITDARM Cash Flow Coverage</t>
  </si>
  <si>
    <t>SG1250</t>
  </si>
  <si>
    <t>G0688</t>
  </si>
  <si>
    <t>Same Store Revenue Growth</t>
  </si>
  <si>
    <t>SG1251</t>
  </si>
  <si>
    <t>G0689</t>
  </si>
  <si>
    <t>Same Store Expense Growth</t>
  </si>
  <si>
    <t>SG281</t>
  </si>
  <si>
    <t>PG301</t>
  </si>
  <si>
    <t>Marketing Retail Sites</t>
  </si>
  <si>
    <t>SG282</t>
  </si>
  <si>
    <t>PG302</t>
  </si>
  <si>
    <t>Marketing Convenience stores</t>
  </si>
  <si>
    <t>SG283</t>
  </si>
  <si>
    <t>PG303</t>
  </si>
  <si>
    <t>Total Marketing Volume (mbpd)</t>
  </si>
  <si>
    <t>SG284</t>
  </si>
  <si>
    <t>PG304</t>
  </si>
  <si>
    <t>Reference Benchmark Margin ($/bbl)</t>
  </si>
  <si>
    <t>SG285</t>
  </si>
  <si>
    <t>PG305</t>
  </si>
  <si>
    <t>Gross Margin ($/bbl)</t>
  </si>
  <si>
    <t>SG286</t>
  </si>
  <si>
    <t>PG306</t>
  </si>
  <si>
    <t>Net Margin  ($/bbl)</t>
  </si>
  <si>
    <t>SG287</t>
  </si>
  <si>
    <t>PG307</t>
  </si>
  <si>
    <t>Operating Costs ($/bbl)</t>
  </si>
  <si>
    <t>SG288</t>
  </si>
  <si>
    <t>PG308</t>
  </si>
  <si>
    <t>DD&amp;A ($/bbl)</t>
  </si>
  <si>
    <t>SG289</t>
  </si>
  <si>
    <t>PG309</t>
  </si>
  <si>
    <t>Merchandise Sales ($/MM)</t>
  </si>
  <si>
    <t>SG290</t>
  </si>
  <si>
    <t>PG317</t>
  </si>
  <si>
    <t>Merchandise Margin (%)</t>
  </si>
  <si>
    <t>SG291</t>
  </si>
  <si>
    <t>PG310</t>
  </si>
  <si>
    <t>Total Refining Inputs (mbpd)</t>
  </si>
  <si>
    <t>SG292</t>
  </si>
  <si>
    <t>PG311</t>
  </si>
  <si>
    <t>Total Refining Outputs (mbpd)</t>
  </si>
  <si>
    <t>SG293</t>
  </si>
  <si>
    <t>PG312</t>
  </si>
  <si>
    <t>Total Refining Capacity (mbpd)</t>
  </si>
  <si>
    <t>SG294</t>
  </si>
  <si>
    <t>PG313</t>
  </si>
  <si>
    <t>Total Refining Utilization (%)</t>
  </si>
  <si>
    <t>SG295</t>
  </si>
  <si>
    <t>PG314</t>
  </si>
  <si>
    <t>Total Crude Oil Throughput (mbpd)</t>
  </si>
  <si>
    <t>SG034</t>
  </si>
  <si>
    <t>PG046</t>
  </si>
  <si>
    <t xml:space="preserve">YTD Revenue </t>
  </si>
  <si>
    <t>SG035</t>
  </si>
  <si>
    <t>PG047</t>
  </si>
  <si>
    <t xml:space="preserve">Revenue Previous Year </t>
  </si>
  <si>
    <t>SG036</t>
  </si>
  <si>
    <t>PG048</t>
  </si>
  <si>
    <t xml:space="preserve">YTD Revenue Previous Year </t>
  </si>
  <si>
    <t>SG517</t>
  </si>
  <si>
    <t>G0576</t>
  </si>
  <si>
    <t>SG1164</t>
  </si>
  <si>
    <t>G0513</t>
  </si>
  <si>
    <t>Alcohol Sales Percentage</t>
  </si>
  <si>
    <t>SG1256</t>
  </si>
  <si>
    <t>G0686</t>
  </si>
  <si>
    <t>Restaurant Margin %</t>
  </si>
  <si>
    <t>SG037</t>
  </si>
  <si>
    <t>PG049</t>
  </si>
  <si>
    <t xml:space="preserve">Same Store Sales % </t>
  </si>
  <si>
    <t>SG341</t>
  </si>
  <si>
    <t>G0004</t>
  </si>
  <si>
    <t>SG342</t>
  </si>
  <si>
    <t>G0105</t>
  </si>
  <si>
    <t>QTD Same Store Sales</t>
  </si>
  <si>
    <t>SG038</t>
  </si>
  <si>
    <t>PG050</t>
  </si>
  <si>
    <t xml:space="preserve">YTD Same Store Sales % </t>
  </si>
  <si>
    <t>SG039</t>
  </si>
  <si>
    <t>PG051</t>
  </si>
  <si>
    <t xml:space="preserve">Same Store Sales % Previous Year </t>
  </si>
  <si>
    <t>SG040</t>
  </si>
  <si>
    <t>PG052</t>
  </si>
  <si>
    <t xml:space="preserve">YTD Same Store Sales % Previous Year </t>
  </si>
  <si>
    <t>SG067</t>
  </si>
  <si>
    <t>PG078</t>
  </si>
  <si>
    <t xml:space="preserve">Number of Locations </t>
  </si>
  <si>
    <t>SG182</t>
  </si>
  <si>
    <t>PG194</t>
  </si>
  <si>
    <t>Number of Locations Opened</t>
  </si>
  <si>
    <t>SG183</t>
  </si>
  <si>
    <t>PG195</t>
  </si>
  <si>
    <t>Number of Locations Closed</t>
  </si>
  <si>
    <t>SG518</t>
  </si>
  <si>
    <t>G0577</t>
  </si>
  <si>
    <t>Number of Locations Refurbished</t>
  </si>
  <si>
    <t>SG519</t>
  </si>
  <si>
    <t>G0578</t>
  </si>
  <si>
    <t>Net Store Additions</t>
  </si>
  <si>
    <t>SG184</t>
  </si>
  <si>
    <t>PG044</t>
  </si>
  <si>
    <t xml:space="preserve">Same Store Number of Locations </t>
  </si>
  <si>
    <t>SG073</t>
  </si>
  <si>
    <t>PG084</t>
  </si>
  <si>
    <t xml:space="preserve">Same Store Sales % with fuel </t>
  </si>
  <si>
    <t>SG074</t>
  </si>
  <si>
    <t>PG085</t>
  </si>
  <si>
    <t xml:space="preserve">YTD Same Store Sales % with fuel </t>
  </si>
  <si>
    <t>SG075</t>
  </si>
  <si>
    <t>PG086</t>
  </si>
  <si>
    <t xml:space="preserve">Same Store Sales % with fuel previous year </t>
  </si>
  <si>
    <t>SG076</t>
  </si>
  <si>
    <t>PG087</t>
  </si>
  <si>
    <t xml:space="preserve">YTD Same Store Sales % with fuel previous year </t>
  </si>
  <si>
    <t>SG083</t>
  </si>
  <si>
    <t>PG094</t>
  </si>
  <si>
    <t>Total Square Feet/Meter</t>
  </si>
  <si>
    <t>SG951</t>
  </si>
  <si>
    <t>G0260</t>
  </si>
  <si>
    <t>Retail Square Feet/Meter</t>
  </si>
  <si>
    <t>SG124</t>
  </si>
  <si>
    <t>PG135</t>
  </si>
  <si>
    <t>Number of Customers</t>
  </si>
  <si>
    <t>SG125</t>
  </si>
  <si>
    <t>PG136</t>
  </si>
  <si>
    <t>Number of Customers Growth (%)</t>
  </si>
  <si>
    <t>SG167</t>
  </si>
  <si>
    <t>PG177</t>
  </si>
  <si>
    <t>Same Store Number of Customers</t>
  </si>
  <si>
    <t>SG168</t>
  </si>
  <si>
    <t>PG178</t>
  </si>
  <si>
    <t>Same Store Number of Customers Growth (%)</t>
  </si>
  <si>
    <t>SG126</t>
  </si>
  <si>
    <t>PG137</t>
  </si>
  <si>
    <t>Average Sales Per Customer</t>
  </si>
  <si>
    <t>SG127</t>
  </si>
  <si>
    <t>PG138</t>
  </si>
  <si>
    <t>Average Sales Per Customer Growth (%)</t>
  </si>
  <si>
    <t>SG169</t>
  </si>
  <si>
    <t>PG179</t>
  </si>
  <si>
    <t>Same Store Average Sales Per Customer</t>
  </si>
  <si>
    <t>SG170</t>
  </si>
  <si>
    <t>PG180</t>
  </si>
  <si>
    <t>Same Store Average Sales Per Customer Growth (%)</t>
  </si>
  <si>
    <t>SG343</t>
  </si>
  <si>
    <t>G0106</t>
  </si>
  <si>
    <t>Same Store Sales Gas Effect</t>
  </si>
  <si>
    <t>SG345</t>
  </si>
  <si>
    <t>G0108</t>
  </si>
  <si>
    <t>Same Store Sales Foreign Exchange Effect</t>
  </si>
  <si>
    <t>SG220</t>
  </si>
  <si>
    <t>PG215</t>
  </si>
  <si>
    <t>Number of Distribution Centers/Terminals</t>
  </si>
  <si>
    <t>SG229</t>
  </si>
  <si>
    <t>PG239</t>
  </si>
  <si>
    <t>Internet Sales Growth</t>
  </si>
  <si>
    <t>SG244</t>
  </si>
  <si>
    <t>PG278</t>
  </si>
  <si>
    <t xml:space="preserve">Number of stores by Ownership </t>
  </si>
  <si>
    <t>SG245</t>
  </si>
  <si>
    <t>PG279</t>
  </si>
  <si>
    <t>Number of stores by Location</t>
  </si>
  <si>
    <t>SG742</t>
  </si>
  <si>
    <t>G0020</t>
  </si>
  <si>
    <t>Impact of Internet on Same-Store Sales</t>
  </si>
  <si>
    <t>SG743</t>
  </si>
  <si>
    <t>G0021</t>
  </si>
  <si>
    <t>Credit Card Delinquency Rate</t>
  </si>
  <si>
    <t>SG744</t>
  </si>
  <si>
    <t>G0022</t>
  </si>
  <si>
    <t>Traffic</t>
  </si>
  <si>
    <t>SG756</t>
  </si>
  <si>
    <t>G0009</t>
  </si>
  <si>
    <t>Traffic - Range [High]</t>
  </si>
  <si>
    <t>SG757</t>
  </si>
  <si>
    <t>G0010</t>
  </si>
  <si>
    <t>Traffic - Range [Low]</t>
  </si>
  <si>
    <t>SG758</t>
  </si>
  <si>
    <t>G0008</t>
  </si>
  <si>
    <t>Traffic - Qualitative Note</t>
  </si>
  <si>
    <t>SG745</t>
  </si>
  <si>
    <t>G0023</t>
  </si>
  <si>
    <t>Ticket</t>
  </si>
  <si>
    <t>SG759</t>
  </si>
  <si>
    <t>G0005</t>
  </si>
  <si>
    <t>Ticket - Range [High]</t>
  </si>
  <si>
    <t>SG760</t>
  </si>
  <si>
    <t>G0006</t>
  </si>
  <si>
    <t>Ticket - Range [Low]</t>
  </si>
  <si>
    <t>SG761</t>
  </si>
  <si>
    <t>G0007</t>
  </si>
  <si>
    <t>Ticket - Qualitative Note</t>
  </si>
  <si>
    <t>SG746</t>
  </si>
  <si>
    <t>G0024</t>
  </si>
  <si>
    <t>Transactions per Store Growth</t>
  </si>
  <si>
    <t>SG747</t>
  </si>
  <si>
    <t>G0025</t>
  </si>
  <si>
    <t>Unit per Transactions Growth</t>
  </si>
  <si>
    <t>SG748</t>
  </si>
  <si>
    <t>G0026</t>
  </si>
  <si>
    <t>Average SQFT</t>
  </si>
  <si>
    <t>SG749</t>
  </si>
  <si>
    <t>G0027</t>
  </si>
  <si>
    <t>Warehouse Club Membership Base</t>
  </si>
  <si>
    <t>SG818</t>
  </si>
  <si>
    <t>G0429</t>
  </si>
  <si>
    <t>Number of Drive-Ins</t>
  </si>
  <si>
    <t>SG1138</t>
  </si>
  <si>
    <t>G0483</t>
  </si>
  <si>
    <t>Same Store Prescriptions Filled Growth</t>
  </si>
  <si>
    <t>SG1139</t>
  </si>
  <si>
    <t>G0484</t>
  </si>
  <si>
    <t>3rd Party Prescription Revenue as % Total Prescription Revenue</t>
  </si>
  <si>
    <t>Wind Turbines Delivered in Units</t>
  </si>
  <si>
    <t>PG_WIND_TURBINES_DEL_IN_UNITS</t>
  </si>
  <si>
    <t>Defense Aircraft Deliveries by Program &amp; Model</t>
  </si>
  <si>
    <t>PG_AIRCRFT_DEFENSE_DEL_MODEL</t>
  </si>
  <si>
    <t>Vehicles Produced - Worldwide</t>
  </si>
  <si>
    <t>PG_VEHICLES_PRODUCED_WW</t>
  </si>
  <si>
    <t xml:space="preserve">Net Revenue </t>
  </si>
  <si>
    <t>PG_NET_REVENUE</t>
  </si>
  <si>
    <t>Cement Volume/Shipments</t>
  </si>
  <si>
    <t>PG_CEMENT_VOLUME_SHIPMENTS</t>
  </si>
  <si>
    <t>Potash Reserves</t>
  </si>
  <si>
    <t>PG_POTASH_RESERVES</t>
  </si>
  <si>
    <t>Network Spending Volume</t>
  </si>
  <si>
    <t>PG_NETWORK_SPENDING_VOLUME</t>
  </si>
  <si>
    <t>Number of Ships in Service</t>
  </si>
  <si>
    <t>PG_NUMBER_SHIPS_IN_SERVICE</t>
  </si>
  <si>
    <t xml:space="preserve">Onshore Rigs </t>
  </si>
  <si>
    <t>PRODUCT/GEOGRAPHIC_ONSHORE_RIGS</t>
  </si>
  <si>
    <t>Trading Days</t>
  </si>
  <si>
    <t>PG_TRADING_DAYS</t>
  </si>
  <si>
    <t>Casinos Revenue</t>
  </si>
  <si>
    <t>PG_CASINOS_REVENUE</t>
  </si>
  <si>
    <t># of Homes Closed/Delivered</t>
  </si>
  <si>
    <t>PG_HOMEBUILDERS_NUM_HOMES_CLOSED</t>
  </si>
  <si>
    <t>Number of Hospitals</t>
  </si>
  <si>
    <t>PG_NUMBER_HOSPITALS</t>
  </si>
  <si>
    <t>Number of Hotel Locations</t>
  </si>
  <si>
    <t>PG_NUMBER_HOTEL_LOCATIONS</t>
  </si>
  <si>
    <t>Daily Order Rates - Ex Acquisitions/Divestitures</t>
  </si>
  <si>
    <t>PG_DLY_ORD_RATES_EXCL_AQUI_&amp;_DIV</t>
  </si>
  <si>
    <t>Gross Premiums Written</t>
  </si>
  <si>
    <t>PG_GROSS_PREMIUMS_WRITTEN</t>
  </si>
  <si>
    <t>Daily Active Users (DAUs)</t>
  </si>
  <si>
    <t>PG_DAILY_ACTIVE_USERS</t>
  </si>
  <si>
    <t>Number of Displays</t>
  </si>
  <si>
    <t>PG_NUMBER_OF_DISPLAYS</t>
  </si>
  <si>
    <t>Estimated Market Size</t>
  </si>
  <si>
    <t>PG_ESTIMATED_MARKET_SIZE</t>
  </si>
  <si>
    <t>Exploration Expenses</t>
  </si>
  <si>
    <t>PG_MINING_EXPLORATION_EXPENSES</t>
  </si>
  <si>
    <t>Average Sales Price-$/BOE</t>
  </si>
  <si>
    <t>PG_AVG_SALES_PX_IN_USD_PER_BOE</t>
  </si>
  <si>
    <t>Number of Properties</t>
  </si>
  <si>
    <t>PG_RE_NUMBER_PROPERTIES</t>
  </si>
  <si>
    <t>PG_MARKETING_RETAIL_SITES</t>
  </si>
  <si>
    <t>PG_YTD_REVENUE</t>
  </si>
  <si>
    <t>Total Shipping Fleet</t>
  </si>
  <si>
    <t>PG_TOTAL_SHIPPING_FLEET</t>
  </si>
  <si>
    <t>Number of Subscribers (end of period)</t>
  </si>
  <si>
    <t>PG_NUM_SUBSCRIBERS_PERIOD_END</t>
  </si>
  <si>
    <t xml:space="preserve">Revenue Passenger Miles (Km) </t>
  </si>
  <si>
    <t>PG_REVENUE_PASSENGER_MILES_KM</t>
  </si>
  <si>
    <t>Attributable Generating Capacity (MW)</t>
  </si>
  <si>
    <t>PG_ATTRIB_GENER_CAP_TOT_MW</t>
  </si>
  <si>
    <t>Wind Turbines Delivered in Megawatts</t>
  </si>
  <si>
    <t>PG_WIND_TURBINES_DELIVERED_IN_MW</t>
  </si>
  <si>
    <t>Backlog by Aircraft Program &amp; Model</t>
  </si>
  <si>
    <t>PG_AIRCRFT_BACKLOG_PROG_MODEL</t>
  </si>
  <si>
    <t xml:space="preserve">Vehicles Produced - North America </t>
  </si>
  <si>
    <t>PG_VEHICLES_PRODUCED_NA</t>
  </si>
  <si>
    <t xml:space="preserve">Net Revenue - Supplementary Breakdown </t>
  </si>
  <si>
    <t>PG_NET_REV_SUPP_BREAKDWN</t>
  </si>
  <si>
    <t>Cement Price</t>
  </si>
  <si>
    <t>PG_CEMENT_PRICE</t>
  </si>
  <si>
    <t>Phosphate Reserves</t>
  </si>
  <si>
    <t>PG_PHOSPHATE_RESERVES</t>
  </si>
  <si>
    <t>Network Spending Volume Growth</t>
  </si>
  <si>
    <t>PG_NETWORK_SPENDING_VOL_GROWTH</t>
  </si>
  <si>
    <t xml:space="preserve">Offshore Rigs </t>
  </si>
  <si>
    <t>PRODUCT/GEOGRAPHIC_OFFSHORE_RIGS</t>
  </si>
  <si>
    <t>Total Trading Volume</t>
  </si>
  <si>
    <t>PG_TOTAL_TRADING_VOLUME</t>
  </si>
  <si>
    <t>Casinos Revenue YTD</t>
  </si>
  <si>
    <t>PG_YTD_CASINOS_REVENUE</t>
  </si>
  <si>
    <t>Avg Selling Price</t>
  </si>
  <si>
    <t>PG_HOMEBUILDERS_AVG_SELLING_PX</t>
  </si>
  <si>
    <t>Number of Admissions</t>
  </si>
  <si>
    <t>PG_NUMBER_TREATMENTS</t>
  </si>
  <si>
    <t>PG_NUMBER_HOTEL_ROOMS</t>
  </si>
  <si>
    <t xml:space="preserve">Daily Order Rates </t>
  </si>
  <si>
    <t>PG_DAILY_ORDER_RATES</t>
  </si>
  <si>
    <t xml:space="preserve">Gross Premiums Written (Non-life) </t>
  </si>
  <si>
    <t>PG_GROSS_PREMIUMS_WRITTEN_NL</t>
  </si>
  <si>
    <t>Monthly Active Users (MAUs)</t>
  </si>
  <si>
    <t>PG_MONTHLY_ACTIVE_USERS</t>
  </si>
  <si>
    <t>Circulation Per Issue</t>
  </si>
  <si>
    <t>PG_CIRCULATION_PER_ISSUE</t>
  </si>
  <si>
    <t>Estimated Market Growth %</t>
  </si>
  <si>
    <t>PG_ESTIMATED_MARKET_GROWTH_%</t>
  </si>
  <si>
    <t>Cash Costs Per Short Ton</t>
  </si>
  <si>
    <t>PG_CASH_COST_SHORT_TON</t>
  </si>
  <si>
    <t>Total Production-MBOE/D</t>
  </si>
  <si>
    <t>PG_TOT_PROD_IN_MBOE_PER_DAY</t>
  </si>
  <si>
    <t>Number of Properties by Ownership Type</t>
  </si>
  <si>
    <t>PG_#_OF_PROPERTIES_BY_OWNER_TYP</t>
  </si>
  <si>
    <t>PG_MARKETING_CONVENIENCE_STORES</t>
  </si>
  <si>
    <t>PG_REVENUE_PREVIOUS_YEAR</t>
  </si>
  <si>
    <t xml:space="preserve">Shipping Deadweight Tonnage </t>
  </si>
  <si>
    <t>PG_SHIPPING_DWT</t>
  </si>
  <si>
    <t>Number of Subscribers (end of period) - Supplementary Breakdown</t>
  </si>
  <si>
    <t>PG_#_SUBS_END_PER_SUPP_BREAKDWN</t>
  </si>
  <si>
    <t xml:space="preserve">Revenue Passenger Miles (Km) YTD </t>
  </si>
  <si>
    <t>PG_YTD_REV_PASSENGER_MILES_KM</t>
  </si>
  <si>
    <t>Controlling Generating Capacity (MW)</t>
  </si>
  <si>
    <t>PG_CONTROLLING_GENERATING_CAP_MW</t>
  </si>
  <si>
    <t>Backlog by Airline Program &amp; Model</t>
  </si>
  <si>
    <t>PG_AIRLN_BACKLOG_PROG_MODEL</t>
  </si>
  <si>
    <t>Vehicles Produced - Europe</t>
  </si>
  <si>
    <t>PG_VEHICLES_PRODUCED_EUROPE</t>
  </si>
  <si>
    <t xml:space="preserve">Net Interest Income </t>
  </si>
  <si>
    <t>PG_NET_INTEREST_INCOME</t>
  </si>
  <si>
    <t>Cement Price Growth</t>
  </si>
  <si>
    <t>PG_CEMENT_PRICE_GROWTH</t>
  </si>
  <si>
    <t>Chemicals Ore Grade</t>
  </si>
  <si>
    <t>PG_CHEMICALS_ORE_GRADE</t>
  </si>
  <si>
    <t>Network Spending Volume Growth, LC</t>
  </si>
  <si>
    <t>PG_NETWORK_SPENDING_VOL_GRWTH_LC</t>
  </si>
  <si>
    <t>Drilling OFS Company Average Dayrates</t>
  </si>
  <si>
    <t>PG_DRILL_OIL_FLD_SRVCS_CO_AVG_DR</t>
  </si>
  <si>
    <t>Average Daily Volume</t>
  </si>
  <si>
    <t>PG_AVG_DAILY_VOLUME</t>
  </si>
  <si>
    <t>Casinos Number of Tables</t>
  </si>
  <si>
    <t>PG_CASINOS_NUMBER_TABLES</t>
  </si>
  <si>
    <t># of Homes Contracted</t>
  </si>
  <si>
    <t>PG_HOMEBUILDERS_HOMES_CONTRACTED</t>
  </si>
  <si>
    <t>Number of Treatments</t>
  </si>
  <si>
    <t>PG_NUMBER_ADMISSIONS</t>
  </si>
  <si>
    <t>Number of Nights Available</t>
  </si>
  <si>
    <t>PG_ROOM_NIGHTS_AVAILABLE</t>
  </si>
  <si>
    <t>Order Rates by Segment</t>
  </si>
  <si>
    <t>PG_ORDER_RATES_BY_SEGMENT</t>
  </si>
  <si>
    <t xml:space="preserve">Gross Premium Written (Non Life) –Supplementary Breakdown   </t>
  </si>
  <si>
    <t>PG_GR_PREM_WRT_NL_SUPP_BREAKDOWN</t>
  </si>
  <si>
    <t>Peak Concurrent Users</t>
  </si>
  <si>
    <t>PG_PEAK_CONCURRENT_USERS</t>
  </si>
  <si>
    <t>Estimated Market Growth % (Constant Currency)</t>
  </si>
  <si>
    <t>PG_ESTIMATED_MARKET_GROWTH_%_CC</t>
  </si>
  <si>
    <t>Cash Costs Per Metric Tonne</t>
  </si>
  <si>
    <t>PG_CASH_COST_METRIC_TONNE</t>
  </si>
  <si>
    <t>Oil Production-MBPD</t>
  </si>
  <si>
    <t>PG_OIL_PRODUCTION_IN_MBPD</t>
  </si>
  <si>
    <t>Gross Leaseable Area (GLA)</t>
  </si>
  <si>
    <t>PG_RE_GROSS_LEASABLE_AREA</t>
  </si>
  <si>
    <t>PG_TOTAL_MARKETING_VOLUME_MBPD</t>
  </si>
  <si>
    <t>PG_YTD_REVENUE_PREVIOUS_YEAR</t>
  </si>
  <si>
    <t>Shipping Fleet Average Age</t>
  </si>
  <si>
    <t>PG_SHIPPING_FLEET_AVERAGE_AGE</t>
  </si>
  <si>
    <t>Net Subscriber Additions</t>
  </si>
  <si>
    <t>PG_NET_SUBSCRIBER_ADDITIONS</t>
  </si>
  <si>
    <t xml:space="preserve">Passenger Load Factor </t>
  </si>
  <si>
    <t>PG_LOAD_FACTOR</t>
  </si>
  <si>
    <t>Total Gas Delivered (Therms)</t>
  </si>
  <si>
    <t>PG_UTILS_TOT_GAS_DELIVERED_THERM</t>
  </si>
  <si>
    <t>Orders by Aircraft Program &amp; Model</t>
  </si>
  <si>
    <t>PG_AIRCRFT_ORDERS_PROG_MODEL</t>
  </si>
  <si>
    <t>Vehicles Produced - Asia Pacific</t>
  </si>
  <si>
    <t>PG_VEHICLES_PRODUCED_ASIA_PAC</t>
  </si>
  <si>
    <t xml:space="preserve">Non Interest Income </t>
  </si>
  <si>
    <t>PG_NON_INTEREST_INCOME</t>
  </si>
  <si>
    <t>Cement Volume Growth</t>
  </si>
  <si>
    <t>PG_CEMENT_VOLUME_GROWTH</t>
  </si>
  <si>
    <t>Number of Transactions</t>
  </si>
  <si>
    <t>PG_NUMBER_OF_TRANSACTIONS</t>
  </si>
  <si>
    <t>Average Utilization %</t>
  </si>
  <si>
    <t>PG_AVERAGE_UTILIZATION_%</t>
  </si>
  <si>
    <t>Rate Per Contract</t>
  </si>
  <si>
    <t>PG_RATE_PER_CONTRACT</t>
  </si>
  <si>
    <t>Casinos Table Win</t>
  </si>
  <si>
    <t>PG_CASINOS_TABLE_WIN</t>
  </si>
  <si>
    <t>Value of Homes Contracted</t>
  </si>
  <si>
    <t>PG_HOMEBUILDERS_VALUE_CONTRACTED</t>
  </si>
  <si>
    <t>Number of Licensed Beds</t>
  </si>
  <si>
    <t>PG_HOSPITALS_NUM_LICENSED_BEDS</t>
  </si>
  <si>
    <t>Average Occupancy</t>
  </si>
  <si>
    <t>PG_AVERAGE_OCCUPANCY</t>
  </si>
  <si>
    <t>Power Systems Retail Statistics</t>
  </si>
  <si>
    <t>PG_RECIP_&amp;_TURB_ENGINE_RTL_STAT</t>
  </si>
  <si>
    <t xml:space="preserve">Gross Premiums Written (Life) </t>
  </si>
  <si>
    <t>PG_GROSS_PREMIUMS_WRITTEN_LIFE</t>
  </si>
  <si>
    <t>Gross Merchandise Volume/Transaction Value</t>
  </si>
  <si>
    <t>PG_GROSS_MERCH_TRANS_VALUE</t>
  </si>
  <si>
    <t>Cash Margin Per Short Ton</t>
  </si>
  <si>
    <t>PG_CASH_MARGIN_PER_SHORT_TONNE</t>
  </si>
  <si>
    <t>Natural Gas Production (MMCF/D)</t>
  </si>
  <si>
    <t>PG_NATGAS_PROD_MMCF_DAY</t>
  </si>
  <si>
    <t>Vacancy Rate</t>
  </si>
  <si>
    <t>PG_RE_VACANCY_RATE</t>
  </si>
  <si>
    <t>PG_REFERENCE_BENCHMARK_MRGN_BBL</t>
  </si>
  <si>
    <t>PG_GROSS_REVENUE</t>
  </si>
  <si>
    <t>Shipping TEU Capacity</t>
  </si>
  <si>
    <t>PG_SHIPPING_CAPACITY_IN_TEU</t>
  </si>
  <si>
    <t>Revenue Generating Units (RGUs)</t>
  </si>
  <si>
    <t>PG_REVENUE_GENERATING_UNITS</t>
  </si>
  <si>
    <t>Freight Load Factor</t>
  </si>
  <si>
    <t>PG_FREIGHT_LOAD_FACTOR</t>
  </si>
  <si>
    <t>Total Electric Power Delivered (kWh)</t>
  </si>
  <si>
    <t>PG_UTILS_TOT_ELEC_PWR_DELIVERED</t>
  </si>
  <si>
    <t>Net New Orders in reporting currency for Commercial Aircraft</t>
  </si>
  <si>
    <t>PG_COML_AIRCRFT_NET_NEW_ORDERS</t>
  </si>
  <si>
    <t>Vehicles Produced - Latin America</t>
  </si>
  <si>
    <t>PG_VEHICLES_PRODUCED_LATAM</t>
  </si>
  <si>
    <t>Non Interest Expense</t>
  </si>
  <si>
    <t>PG_NON_INTEREST_EXPN</t>
  </si>
  <si>
    <t>PG_NUMBER_CEMENT_PLANTS</t>
  </si>
  <si>
    <t>Number of Accounts</t>
  </si>
  <si>
    <t>PG_NUMBER_OF_ACCOUNTS</t>
  </si>
  <si>
    <t xml:space="preserve">Drilling OFS Backlog </t>
  </si>
  <si>
    <t>PG_DRILL_OIL_FLD_SRVCS_BKLG_AMT</t>
  </si>
  <si>
    <t>Casinos Table Win YTD</t>
  </si>
  <si>
    <t>PG_YTD_CASINOS_TABLE_WIN</t>
  </si>
  <si>
    <t>Contracts/Orders Average Value</t>
  </si>
  <si>
    <t>PG_HOMEBLDR_CONTRACTS_AVG_VALUE</t>
  </si>
  <si>
    <t>Benefit Ratio</t>
  </si>
  <si>
    <t>PG_BENEFIT_RATIO</t>
  </si>
  <si>
    <t>Comparable Same Store Occupancy Rate YoY%</t>
  </si>
  <si>
    <t>PG_COMP_SS_OCCUP_RATE_YOY%</t>
  </si>
  <si>
    <t>Dealer Reported Retail Statistics - Machines</t>
  </si>
  <si>
    <t>PG_DEALER_REPORTED_RTL_STAT_MACH</t>
  </si>
  <si>
    <t>Gross Premiums Written and Deposits (Life)</t>
  </si>
  <si>
    <t>PG_GROSS_PREM_WRIT_&amp;_DEPST_LIFE</t>
  </si>
  <si>
    <t>Operating Costs Per Short Ton</t>
  </si>
  <si>
    <t>PG_OPER_COSTS_PER_SHRT_TONNE</t>
  </si>
  <si>
    <t>NGL Production (MBBL/Day)</t>
  </si>
  <si>
    <t>PG_NGL_PRODUCTION_MBBL_DAY</t>
  </si>
  <si>
    <t>Occupancy Rate</t>
  </si>
  <si>
    <t>PG_REAL_ESTATE_OCCUPANCY_RATE</t>
  </si>
  <si>
    <t>PG_GROSS_MARGIN_BBL</t>
  </si>
  <si>
    <t>PG_ALCOHOL_SALES_PERCENTAGE</t>
  </si>
  <si>
    <t>Shipping Fleet Utilization (%)</t>
  </si>
  <si>
    <t>PG_SHIPPING_FLEET_UTILIZATION_%</t>
  </si>
  <si>
    <t>Voice Minutes</t>
  </si>
  <si>
    <t>PG_VOICE_MINUTES</t>
  </si>
  <si>
    <t>Overall Load Factor</t>
  </si>
  <si>
    <t>PG_OVERALL_LOAD_FACTOR</t>
  </si>
  <si>
    <t xml:space="preserve">Total Electric Power Delivered (kWh) - Supplementary </t>
  </si>
  <si>
    <t>PG_TOT_ELEC_PWR_DEL_KWH_SUPP</t>
  </si>
  <si>
    <t>Narrowbody Deliveries</t>
  </si>
  <si>
    <t>PG_AIRCRFT_NARROWBODY_DELIV</t>
  </si>
  <si>
    <t>Vehicles Produced - Africa/Middle East</t>
  </si>
  <si>
    <t>PG_VEHICLES_PRODUCED_AFRICA_ME</t>
  </si>
  <si>
    <t>PG_TOTAL_LOANS</t>
  </si>
  <si>
    <t>Cement Capacity</t>
  </si>
  <si>
    <t>PG_CEMENT_CAPACITY</t>
  </si>
  <si>
    <t>Number of Cards</t>
  </si>
  <si>
    <t>PG_NUMBER_OF_CARDS</t>
  </si>
  <si>
    <t>Volumes Sold -Proppants (lbs)</t>
  </si>
  <si>
    <t>PG_VOL_SOLD_PROPPANTS_POUNDS</t>
  </si>
  <si>
    <t>Casinos Table Win %</t>
  </si>
  <si>
    <t>PG_CASINOS_TABLE_WIN_PCT</t>
  </si>
  <si>
    <t># of Homes in Backlog</t>
  </si>
  <si>
    <t>PG_HOMEBLDR_NUM_HOMES_BACKLOG</t>
  </si>
  <si>
    <t>Operating Cost Ratio</t>
  </si>
  <si>
    <t>PG_OPERATING_COST_RATIO</t>
  </si>
  <si>
    <t>Average Daily Rate</t>
  </si>
  <si>
    <t>PG_AVERAGE_DAILY_RATE</t>
  </si>
  <si>
    <t>Production Tonnage</t>
  </si>
  <si>
    <t>PG_PRODUCT_TONNAGE</t>
  </si>
  <si>
    <t xml:space="preserve">Net Premiums Written </t>
  </si>
  <si>
    <t>PG_NET_PREMIUMS_WRITTEN</t>
  </si>
  <si>
    <t>Operating Costs Per MetricTonne</t>
  </si>
  <si>
    <t>PG_OPER_CST_PER_METRIC_TONNE</t>
  </si>
  <si>
    <t>Liquids Average $/BBL</t>
  </si>
  <si>
    <t>PG_LIQUIDS_AVG_SA_PX_USD_BBL</t>
  </si>
  <si>
    <t>Number of Units (Apartments, Hospital Beds, etc.) - Owned</t>
  </si>
  <si>
    <t>PG_RE_NUMBER_UNITS</t>
  </si>
  <si>
    <t>PG_NET_MARGIN_BBL</t>
  </si>
  <si>
    <t>PG_RESTAURANT_MARGIN_%</t>
  </si>
  <si>
    <t>Container Shipping Average Revenue (USD/TEU)</t>
  </si>
  <si>
    <t>PG_CONTAINER_SHIP_AVG_REV_P_TEU</t>
  </si>
  <si>
    <t>Number of messages</t>
  </si>
  <si>
    <t>PG_NUMBER_OF_MESSAGES</t>
  </si>
  <si>
    <t xml:space="preserve">Load factor YTD </t>
  </si>
  <si>
    <t>PG_YTD_LOAD_FACTOR</t>
  </si>
  <si>
    <t>Fuel Imports (kl)</t>
  </si>
  <si>
    <t>PG_UTILITIES_FUEL_IMPORTS_KL</t>
  </si>
  <si>
    <t>Widebody Deliveries</t>
  </si>
  <si>
    <t>PG_AIRCRFT_WIDEBODY_DELIVERIES</t>
  </si>
  <si>
    <t>Vehicles Sold - Worldwide</t>
  </si>
  <si>
    <t>PG_VEHICLES_SOLD_WW</t>
  </si>
  <si>
    <t>Total Loans (Period Average)</t>
  </si>
  <si>
    <t>PG_TOTAL_LOANS_PERIOD_AVG</t>
  </si>
  <si>
    <t>Aggregates Volume/Shipments</t>
  </si>
  <si>
    <t>PG_AGGREGATES_VOLUME_SHIPMENTS</t>
  </si>
  <si>
    <t>Number of Merchants</t>
  </si>
  <si>
    <t>PG_NUMBER_OF_MERCHANTS</t>
  </si>
  <si>
    <t>Total Newbuilds/Under Construction Units</t>
  </si>
  <si>
    <t>PG_TOT_NEWBUILDS_UND_CONST_UNITS</t>
  </si>
  <si>
    <t>Casinos Table Drop</t>
  </si>
  <si>
    <t>PG_CASINOS_TABLE_DROP</t>
  </si>
  <si>
    <t>Value of Homes in Backlog</t>
  </si>
  <si>
    <t>PG_HOMEBLDR_VAL_HOMES_BACKLOG</t>
  </si>
  <si>
    <t>Medical Membership</t>
  </si>
  <si>
    <t>PG_MEDICAL_MEMBERSHIP</t>
  </si>
  <si>
    <t>Comparable Same Store ADR YoY%</t>
  </si>
  <si>
    <t>PG_COMP_SS_ADR_YOY%</t>
  </si>
  <si>
    <t>Fleet Composition</t>
  </si>
  <si>
    <t>PG_FLEET_COMPOSITION</t>
  </si>
  <si>
    <t>PG_NET_PREMIUMS_WRITTEN_NL</t>
  </si>
  <si>
    <t>Operating Margin Per Short Ton</t>
  </si>
  <si>
    <t>PG_OPERATING_MRGN_PER_SHRT_TONNE</t>
  </si>
  <si>
    <t>EBITDAX</t>
  </si>
  <si>
    <t>PG_EBITDAX</t>
  </si>
  <si>
    <t>Number of Units - Managed</t>
  </si>
  <si>
    <t>PG_NUMBER_OF_UNITS_MANAGED</t>
  </si>
  <si>
    <t>PG_OPERATING_COSTS_BBL</t>
  </si>
  <si>
    <t>PG_SAME_STORE_SALES_PCT</t>
  </si>
  <si>
    <t>General Rate Increase ($/TEU)</t>
  </si>
  <si>
    <t>PG_GENERAL_RATE_INC_USD_PER_TEU</t>
  </si>
  <si>
    <t>Average Revenue per User (ARPU)</t>
  </si>
  <si>
    <t>PG_AVERAGE_REVENUE_PER_USER</t>
  </si>
  <si>
    <t>Available Seat Miles / Kms</t>
  </si>
  <si>
    <t>PG_AVAILABLE_SEAT_MILES</t>
  </si>
  <si>
    <t>Fuel Cost for Power Generation</t>
  </si>
  <si>
    <t>PG_FUEL_COST_FOR_POWER_GEN</t>
  </si>
  <si>
    <t>Regional Deliveries</t>
  </si>
  <si>
    <t>PG_AIRCRFT_REGIONAL_DELIVERIES</t>
  </si>
  <si>
    <t>Vehicles Sold - Worldwide YTD</t>
  </si>
  <si>
    <t>PG_YTD_VEHICLES_SOLD_WW</t>
  </si>
  <si>
    <t>PG_PROV_LOAN_LOSS</t>
  </si>
  <si>
    <t>Aggregates Volume Growth</t>
  </si>
  <si>
    <t>PG_AGGREGATES_VOLUME_GROWTH</t>
  </si>
  <si>
    <t>Card Issuer Spending Volume</t>
  </si>
  <si>
    <t>PG_CARD_ISSUER_SPENDING_VOLUME</t>
  </si>
  <si>
    <t>Casinos Number of Slot Machines</t>
  </si>
  <si>
    <t>PG_CASINOS_NUM_SLOT_MACHINES</t>
  </si>
  <si>
    <t>Backlog Average Value</t>
  </si>
  <si>
    <t>PG_HOMEBLDR_BACKLOG_AVG_VALUE</t>
  </si>
  <si>
    <t>Revenue per Available Room</t>
  </si>
  <si>
    <t>PG_REVENUE_PER_AVAILABLE_ROOM</t>
  </si>
  <si>
    <t>Average Fleet Age (Months)</t>
  </si>
  <si>
    <t>PG_AVERAGE_FLEET_AGE_MONTHS</t>
  </si>
  <si>
    <t xml:space="preserve">Net Premiums Written (Life) </t>
  </si>
  <si>
    <t>PG_NET_PREMIUMS_WRITTEN_LIFE</t>
  </si>
  <si>
    <t>Operating Margin Per Metric Tonne</t>
  </si>
  <si>
    <t>PG_OPER_MRGN_PER_METRIC_TONNE</t>
  </si>
  <si>
    <t>Total Proved Reserves  (MMBOE)</t>
  </si>
  <si>
    <t>PG_TOTAL_PROVED_RSRV_MMBOE</t>
  </si>
  <si>
    <t>Number of Units - Owned &amp; Managed</t>
  </si>
  <si>
    <t>PG_NUM_OF_UNITS_OWNED_&amp;_MANAGED</t>
  </si>
  <si>
    <t>PG_D&amp;A_BBL</t>
  </si>
  <si>
    <t>PG_SAME_STORE_SALES_QUAL_NOTE</t>
  </si>
  <si>
    <t>Container Shipping Volume(TEU)</t>
  </si>
  <si>
    <t>PG_CONTAINER_SHIPPING_VOL_IN_TEU</t>
  </si>
  <si>
    <t>Average Usage per User per Month (MOU)</t>
  </si>
  <si>
    <t>PG_AVG_USE_PER_USER_PER_MONTH</t>
  </si>
  <si>
    <t xml:space="preserve">Available Seat Miles / Kms YTD </t>
  </si>
  <si>
    <t>PG_AVAILABLE_SEAT_MILES_YTD</t>
  </si>
  <si>
    <t xml:space="preserve">Purchased Power Cost </t>
  </si>
  <si>
    <t>PG_PURCHASED_POWER_COST</t>
  </si>
  <si>
    <t>Parked Widebody Aircraft</t>
  </si>
  <si>
    <t>PG_PARKED_WIDEBODY_AIRCRFT</t>
  </si>
  <si>
    <t xml:space="preserve">Vehicles Sold - North America </t>
  </si>
  <si>
    <t>PG_VEHICLES_SOLD_NA</t>
  </si>
  <si>
    <t xml:space="preserve">Net Charge Off </t>
  </si>
  <si>
    <t>PG_NET_CHGOFF</t>
  </si>
  <si>
    <t>Aggregates Price</t>
  </si>
  <si>
    <t>PG_AGGREGATES_PRICE</t>
  </si>
  <si>
    <t>Net Loss Ratio as % of Volume</t>
  </si>
  <si>
    <t>PG_NET_LOSS_RATIO_AS_%_OF_VOLUME</t>
  </si>
  <si>
    <t>Casinos Slot Machine Win</t>
  </si>
  <si>
    <t>PG_CASINOS_SLOT_MACHINE_WIN</t>
  </si>
  <si>
    <t>PG_CANCELLATION_RATE</t>
  </si>
  <si>
    <t>Comparable  Same Store  RevPAR YoY %</t>
  </si>
  <si>
    <t>PG_COMP_SS_REVPAR_YOY%</t>
  </si>
  <si>
    <t>Dollar Utilization</t>
  </si>
  <si>
    <t>PG_DOLLAR_UTILIZATION</t>
  </si>
  <si>
    <t xml:space="preserve">Net Premiums Earned </t>
  </si>
  <si>
    <t>PG_NET_PREMIUMS_EARNED</t>
  </si>
  <si>
    <t>Total Proved Gas Reserves (BCF)</t>
  </si>
  <si>
    <t>PG_TOT_PROVED_GAS_RSRV_BCF</t>
  </si>
  <si>
    <t>Number of Units  by Ownership Type</t>
  </si>
  <si>
    <t>PG_#_OF_UNITS_BY_OWNERSHIP_TYP</t>
  </si>
  <si>
    <t>PG_MERCHANDISE_SALES_MM</t>
  </si>
  <si>
    <t>PG_QTD_SAME_STORE_SALES</t>
  </si>
  <si>
    <t>Time Charter Equivalent (USD/Day)</t>
  </si>
  <si>
    <t>PG_TCE_IN_USD_PER_DAY</t>
  </si>
  <si>
    <t>Churn Rate</t>
  </si>
  <si>
    <t>PG_CHURN_RATE</t>
  </si>
  <si>
    <t>Available Cargo Tonne Miles (Kms)</t>
  </si>
  <si>
    <t>PG_AVAILABLE_FREIGHT_TONNE_MILES</t>
  </si>
  <si>
    <t>Deferred Energy  &amp; Other Cost</t>
  </si>
  <si>
    <t>PG_DEFERRED_ENERGY_&amp;_OTHER_COST</t>
  </si>
  <si>
    <t>Parked Narrowbody Aircraft</t>
  </si>
  <si>
    <t>PG_PARKED_NARROWBODY_AIRCRFT</t>
  </si>
  <si>
    <t>Vehicles Sold - North America YTD</t>
  </si>
  <si>
    <t>PG_YTD_VEHICLES_SOLD_NA</t>
  </si>
  <si>
    <t>Total Deposits</t>
  </si>
  <si>
    <t>PG_TOTAL_DEPOSITS</t>
  </si>
  <si>
    <t>Aggregates Price Growth</t>
  </si>
  <si>
    <t>PG_AGGREGATES_PRICE_GROWTH</t>
  </si>
  <si>
    <t>Net Interest Margin - Managed Basis</t>
  </si>
  <si>
    <t>PG_NET_INT_MARGIN_MANAGED_BASIS</t>
  </si>
  <si>
    <t>Casinos Slot Machine Win YTD</t>
  </si>
  <si>
    <t>PG_YTD_CASINOS_SLOT_MACHINE_WIN</t>
  </si>
  <si>
    <t>Room Revenue</t>
  </si>
  <si>
    <t>PG_ROOM_REVENUE</t>
  </si>
  <si>
    <t>Time Utilization</t>
  </si>
  <si>
    <t>PG_TIME_UTILIZATION</t>
  </si>
  <si>
    <t xml:space="preserve">Net Premiums Earned (Non-Life) </t>
  </si>
  <si>
    <t>PG_NET_PREMIUMS_EARNED_NL</t>
  </si>
  <si>
    <t>Total Proved Oil Reserves (MMBBL)</t>
  </si>
  <si>
    <t>PG_TOT_PRV_OIL_RSRV_MMBBL</t>
  </si>
  <si>
    <t>No of Units - Development</t>
  </si>
  <si>
    <t>PG_NUMBER_UNITS_DEVELOPMENT</t>
  </si>
  <si>
    <t>PG_MERCHANDISE_MARGIN_%</t>
  </si>
  <si>
    <t>PG_YTD_SAME_STORE_SALES_PCT</t>
  </si>
  <si>
    <t>Shipping Volume (Tons)</t>
  </si>
  <si>
    <t>PG_SHIPPING_VOLUME_IN_TONS</t>
  </si>
  <si>
    <t>Subscriber Acquisition Cost</t>
  </si>
  <si>
    <t>PG_SUBSCRIBER_ACQUIS_COST</t>
  </si>
  <si>
    <t>Available Tonne-Km/Miles</t>
  </si>
  <si>
    <t>PG_AVAILABLE_TONNE_KM_MILES</t>
  </si>
  <si>
    <t>Electricity Generated in KWh</t>
  </si>
  <si>
    <t>PG_ELECTRICITY_GENERATED_IN_KWH</t>
  </si>
  <si>
    <t>Parked Regional Aircraft</t>
  </si>
  <si>
    <t>PG_PARKED_REGIONAL_AIRCRFT</t>
  </si>
  <si>
    <t>Vehicles Sold - United States</t>
  </si>
  <si>
    <t>PG_VEHICLES_SOLD_US</t>
  </si>
  <si>
    <t>Total Deposits (Period Average)</t>
  </si>
  <si>
    <t>PG_TOTAL_DEPOSITS_PERIOD_AVG</t>
  </si>
  <si>
    <t>Aggregates Reserves</t>
  </si>
  <si>
    <t>PG_AGGREGATES_RESERVES</t>
  </si>
  <si>
    <t>Card Loans</t>
  </si>
  <si>
    <t>PG_CARD_LOANS</t>
  </si>
  <si>
    <t>Casinos Slot Machine Win %</t>
  </si>
  <si>
    <t>PG_CASINOS_SLOT_MACHINE_WIN_PCT</t>
  </si>
  <si>
    <t>Hotel Room Additions</t>
  </si>
  <si>
    <t>PG_HOTEL_ROOM_ADDITIONS</t>
  </si>
  <si>
    <t>Net Premiums Earned (Life)</t>
  </si>
  <si>
    <t>PG_NET_PREMIUMS_EARNED_LIFE</t>
  </si>
  <si>
    <t>Total Proved NGL Reserves (MMBBL)</t>
  </si>
  <si>
    <t>PG_TOT_PRV_NGL_RSRV_MMBBL</t>
  </si>
  <si>
    <t>No of Units - Acquisition</t>
  </si>
  <si>
    <t>PG_NUMBER_UNITS_ACQUISITION</t>
  </si>
  <si>
    <t>PG_TOTAL_REFINING_INPUTS_MBPD</t>
  </si>
  <si>
    <t>PG_SAME_STORE_SALES_PCT_PREV_YR</t>
  </si>
  <si>
    <t>Shipping Transportation Turnover</t>
  </si>
  <si>
    <t>PG_SHIPPING_TRANSPORT_TURNOVER</t>
  </si>
  <si>
    <t>Penetration Rate %</t>
  </si>
  <si>
    <t>PG_PENETRATION_RATE_PERCENT</t>
  </si>
  <si>
    <t>Available Tonne-Km/Miles (YTD)</t>
  </si>
  <si>
    <t>PG_YTD_AVAILABLE_TONNE_KM_MILES</t>
  </si>
  <si>
    <t>Purchased Power in KWh</t>
  </si>
  <si>
    <t>PG_PURCHASED_POWER_IN_KWH</t>
  </si>
  <si>
    <t>Scrapped Widebody Aircraft</t>
  </si>
  <si>
    <t>PG_SCRAPPED_WIDEBODY_AIRCRFT</t>
  </si>
  <si>
    <t>Vehicles Sold - Europe</t>
  </si>
  <si>
    <t>PG_VEHICLES_SOLD_EUROPE</t>
  </si>
  <si>
    <t>PG_NUMBER_OUTLETS_BRANCHES</t>
  </si>
  <si>
    <t>Number of Quarries - Aggregates</t>
  </si>
  <si>
    <t>PG_NUMBER_QUARRIES_AGGREGATES</t>
  </si>
  <si>
    <t>PG_MANAGED_CARD_LOANS</t>
  </si>
  <si>
    <t>Casinos Slot Machine Handle</t>
  </si>
  <si>
    <t>PG_CASINOS_SLOT_MACHINE_HANDLE</t>
  </si>
  <si>
    <t>Hotel Room Removals</t>
  </si>
  <si>
    <t>PG_HOTEL_ROOM_REMOVALS</t>
  </si>
  <si>
    <t>Underwriting Profit (Loss)</t>
  </si>
  <si>
    <t>PG_UNDERWRITING_PROFIT_LOSS</t>
  </si>
  <si>
    <t>Gross 2P Oil Reserves (MMBBL)</t>
  </si>
  <si>
    <t>PG_GROSS_2P_OIL_RSRV_MMBBL</t>
  </si>
  <si>
    <t>Average Number of Units</t>
  </si>
  <si>
    <t>PG_AVERAGE_NUMBER_OF_UNITS</t>
  </si>
  <si>
    <t>PG_TOTAL_REFINING_OUTPUTS_MBPD</t>
  </si>
  <si>
    <t>PG_YTD_SAME_STORE_SALES_%_PREV_Y</t>
  </si>
  <si>
    <t>PG_NEWBUILDINGS</t>
  </si>
  <si>
    <t>Cell Sites</t>
  </si>
  <si>
    <t>PG_CELLULAR_SITES</t>
  </si>
  <si>
    <t>Cargo Tonnes</t>
  </si>
  <si>
    <t>PG_CARGO_TONNES</t>
  </si>
  <si>
    <t>Electricity Supply in KWh</t>
  </si>
  <si>
    <t>PG_ELECTRICITY_SUPPLY_IN_KWH</t>
  </si>
  <si>
    <t>Scrapped Narrowbody Aircraft</t>
  </si>
  <si>
    <t>PG_SCRAPPED_NARROWBODY_AIRCRFT</t>
  </si>
  <si>
    <t>Vehicles Sold - Asia Pacific</t>
  </si>
  <si>
    <t>PG_VEHICLES_SOLD_ASIA_PAC</t>
  </si>
  <si>
    <t>Compensation Ratio</t>
  </si>
  <si>
    <t>PG_COMPENSATION_RATIO</t>
  </si>
  <si>
    <t>Number of Years Production Available - Aggregates</t>
  </si>
  <si>
    <t>PG_#_YEARS_PROD_AVAIL_AGGREGATES</t>
  </si>
  <si>
    <t>Average Card Loans</t>
  </si>
  <si>
    <t>PG_AVERAGE_CARD_LOANS</t>
  </si>
  <si>
    <t>Casinos Racing/Simulcasting Revenue</t>
  </si>
  <si>
    <t>PG_CASINOS_RACING_SIMLCST_REV</t>
  </si>
  <si>
    <t>Hotel Room Net Additions</t>
  </si>
  <si>
    <t>PG_HOTEL_ROOM_NET_ADDITIONS</t>
  </si>
  <si>
    <t>Insurance Claims &amp; Losses</t>
  </si>
  <si>
    <t>PG_INSURANCE_CLAIMS_LOSSES</t>
  </si>
  <si>
    <t>Net 2P Oil Reserves (MMBBL)</t>
  </si>
  <si>
    <t>PG_NET_2P_OIL_RSRV_MMBBL</t>
  </si>
  <si>
    <t>NOI Growth</t>
  </si>
  <si>
    <t>PG_NOI_GROWTH</t>
  </si>
  <si>
    <t>PG_TOTAL_REFINING_CAPACITY_MBPD</t>
  </si>
  <si>
    <t>PG_NUMBER_LOCATIONS</t>
  </si>
  <si>
    <t>Newbuildings Container Capacity (TEU)</t>
  </si>
  <si>
    <t>PG_NEWBLDGS_CONTAINER_CAP_TEU</t>
  </si>
  <si>
    <t>Telecom- Wireless Data Traffic (MB)</t>
  </si>
  <si>
    <t>PG_TELECOM_WRLS_DATA_TRAFFIC</t>
  </si>
  <si>
    <t xml:space="preserve">Cargo Ton Miles Kms </t>
  </si>
  <si>
    <t>PG_CARGO_TON_MILES_KM</t>
  </si>
  <si>
    <t>Average Fuel Cost per KWh of Generated Power</t>
  </si>
  <si>
    <t>PG_AVG_FUEL_COST_KWH_OF_GEN</t>
  </si>
  <si>
    <t>Scrapped Regional Aircraft</t>
  </si>
  <si>
    <t>PG_SCRAPPED_REGIONAL_AIRCRFT</t>
  </si>
  <si>
    <t>Vehicles Sold - Latin America</t>
  </si>
  <si>
    <t>PG_VEHICLES_SOLD_LATAM</t>
  </si>
  <si>
    <t>Overhead Ratio</t>
  </si>
  <si>
    <t>PG_OVERHEAD_RATIO</t>
  </si>
  <si>
    <t>Ready Mix Concrete Volumes/Shipments</t>
  </si>
  <si>
    <t>PG_READY_MIX_CONCRETE_VOL_SHPMNT</t>
  </si>
  <si>
    <t>Average Managed Card Loans</t>
  </si>
  <si>
    <t>PG_AVG_MANAGED_CARD_LOANS</t>
  </si>
  <si>
    <t>Casinos Racing/Simulcasting Handle</t>
  </si>
  <si>
    <t>PG_CASINOS_RACING_SIMLCST_HANDLE</t>
  </si>
  <si>
    <t>Hotel Pipeline Signings</t>
  </si>
  <si>
    <t>PG_HOTEL_PIPELINE_SIGNINGS</t>
  </si>
  <si>
    <t>Loss Ratio</t>
  </si>
  <si>
    <t>PG_LOSS_RATIO</t>
  </si>
  <si>
    <t>Gross 2P Gas Reserves (BCF)</t>
  </si>
  <si>
    <t>PG_GROSS_2P_GAS_RSRV_BCF</t>
  </si>
  <si>
    <t>Same Store NOI Growth</t>
  </si>
  <si>
    <t>PG_SS_NOI_GROWTH</t>
  </si>
  <si>
    <t>PG_TOTAL_REFINING_UTILIZATION_%</t>
  </si>
  <si>
    <t>PG_RETAIL_NUM_LOCATIONS_OPENED</t>
  </si>
  <si>
    <t>Newbuildings Capacity (DWT)</t>
  </si>
  <si>
    <t>PG_NEWBUILDINGS_CAPACITY_DWT</t>
  </si>
  <si>
    <t>Population Coverage %</t>
  </si>
  <si>
    <t>PG_POPULATION_COVERAGE_PCT</t>
  </si>
  <si>
    <t xml:space="preserve">Cargo Ton Miles Kms YTD </t>
  </si>
  <si>
    <t>PG_YTD_CARGO_TON_MILES_KM</t>
  </si>
  <si>
    <t>Average Fuel Cost per KWh of Purchased Power</t>
  </si>
  <si>
    <t>PG_AVG_FUEL_COST_P_KWH_PR_PWR</t>
  </si>
  <si>
    <t>Business Jet Deliveries</t>
  </si>
  <si>
    <t>PG_BUSINESS_JET_DELIVERIES</t>
  </si>
  <si>
    <t>Vehicles Sold - Africa/Middle East</t>
  </si>
  <si>
    <t>PG_VEHICLES_SOLD_AFRICA_ME</t>
  </si>
  <si>
    <t>Average Allocated Equity</t>
  </si>
  <si>
    <t>PG_AVERAGE_ALLOCATED_EQUITY</t>
  </si>
  <si>
    <t>Ready Mix Concrete Volume Growth</t>
  </si>
  <si>
    <t>PG_READY_MIX_CONCRETE_VOL_GRWTH</t>
  </si>
  <si>
    <t>Average Yield-Managed Basis</t>
  </si>
  <si>
    <t>PG_AVG_YIELD_MANAGED_BASIS</t>
  </si>
  <si>
    <t>Trade/Convention Visitors</t>
  </si>
  <si>
    <t>PG_TRADE_CONVENTION_VISITORS</t>
  </si>
  <si>
    <t>Hotel Pipeline Under Construction</t>
  </si>
  <si>
    <t>PG_HOTEL_PIPELINE_UND_CONSTR</t>
  </si>
  <si>
    <t>Combined Ratio - GAAP</t>
  </si>
  <si>
    <t>PG_COMBINED_RATIO_GAAP</t>
  </si>
  <si>
    <t>Net 2P Gas Reserves (BCF)</t>
  </si>
  <si>
    <t>PG_NET_2P_GAS_RESERVES_BCF</t>
  </si>
  <si>
    <t>% of NOI</t>
  </si>
  <si>
    <t>PG_PERCENTAGE_OF_NOI</t>
  </si>
  <si>
    <t>PG_TOT_CRUDE_THRUPUT_MBPD</t>
  </si>
  <si>
    <t>PG_RETAIL_NUM_LOCATIONS_CLOSED</t>
  </si>
  <si>
    <t>Average Fuel Price (USD/Tonne)</t>
  </si>
  <si>
    <t>PG_AVG_FUEL_PX_IN_USD_PER_TONNE</t>
  </si>
  <si>
    <t xml:space="preserve">Avg Aircraft Flight Length </t>
  </si>
  <si>
    <t>PG_AVG_AIRCRAFT_FLIGHT_LENGTH</t>
  </si>
  <si>
    <t>Average Electricity Cost per KWh</t>
  </si>
  <si>
    <t>PG_AVG_ELECTRICITY_COST_PER_KWH</t>
  </si>
  <si>
    <t>Engine Deliveries (units)</t>
  </si>
  <si>
    <t>PG_ENGINE_DELIVERIES_UNITS</t>
  </si>
  <si>
    <t>Vehicles Sold - Retail Basis</t>
  </si>
  <si>
    <t>PG_VEHICLES_SOLD_RTL_BASIS</t>
  </si>
  <si>
    <t>Allocated Equity</t>
  </si>
  <si>
    <t>PG_ALLOCATED_EQUITY</t>
  </si>
  <si>
    <t>Ready Mix Concrete Price</t>
  </si>
  <si>
    <t>PG_READY_MIX_CONCRETE_PRICE</t>
  </si>
  <si>
    <t>Consumer Travel Sales</t>
  </si>
  <si>
    <t>PG_CONSUMER_TRAVEL_SALES</t>
  </si>
  <si>
    <t>Credit Play % of Table Games</t>
  </si>
  <si>
    <t>PG_CREDIT_PLAY_%_TBL_GAMES</t>
  </si>
  <si>
    <t>Hotel Pipeline Total</t>
  </si>
  <si>
    <t>PG_HOTEL_PIPELINE_TOTAL</t>
  </si>
  <si>
    <t>Expense Ratio - GAAP</t>
  </si>
  <si>
    <t>PG_EXPENSE_RATIO_GAAP</t>
  </si>
  <si>
    <t>Gross 2P NGL Reserves (MMBBL)</t>
  </si>
  <si>
    <t>PG_GROSS_2P_NGL_RSRV_MMBBL</t>
  </si>
  <si>
    <t>Total Purchase Price Per Unit</t>
  </si>
  <si>
    <t>PG_TOTAL_PURCHASE_PPU</t>
  </si>
  <si>
    <t>PG_#_LOCATIONS_REFURBISHED</t>
  </si>
  <si>
    <t>Container Shipping Average Revenue  Growth %</t>
  </si>
  <si>
    <t>PG_CONTAINER_SHIP_AVG_REV_GR_%</t>
  </si>
  <si>
    <t xml:space="preserve">Avg Aircraft Flight Length YTD </t>
  </si>
  <si>
    <t>PG_YTD_AVG_AIRCRAFT_FLIGHT_LEN</t>
  </si>
  <si>
    <t>Average Electricity Revenue per KWh</t>
  </si>
  <si>
    <t>PG_AVG_ELECTRICITY_REV_PER_KWH</t>
  </si>
  <si>
    <t>Engine Deliveries</t>
  </si>
  <si>
    <t>PG_ENGINE_DELIVERIES</t>
  </si>
  <si>
    <t>Number of Newly Registered Vehicles</t>
  </si>
  <si>
    <t>PG_NUMBER_REGISTERED_VEHICLES</t>
  </si>
  <si>
    <t>Cost income Ratio</t>
  </si>
  <si>
    <t>PG_COST_INCOME_RATIO</t>
  </si>
  <si>
    <t>Ready Mix Concrete Price Growth</t>
  </si>
  <si>
    <t>PG_READY_MIX_CONCRETE_PX_GROWTH</t>
  </si>
  <si>
    <t>Travel Commissions and Fee Rate</t>
  </si>
  <si>
    <t>PG_TRAVEL_COMMISSIONS_&amp;_FEE_RATE</t>
  </si>
  <si>
    <t>Win per Unit per Day</t>
  </si>
  <si>
    <t>PG_WIN_PER_UNIT_PER_DAY</t>
  </si>
  <si>
    <t>Comparable Same Store EBITDA</t>
  </si>
  <si>
    <t>PG_COMP_SAME_STORE_EBITDA</t>
  </si>
  <si>
    <t>Current Catastrophes' Effect</t>
  </si>
  <si>
    <t>PG_CURRENT_CATASTROPHES_EFFECT</t>
  </si>
  <si>
    <t>Net 2P NGL Reserves (MMBBL)</t>
  </si>
  <si>
    <t>PG_NET_2P_NGL_RSRV_MMBBL</t>
  </si>
  <si>
    <t>Total Purchase Price</t>
  </si>
  <si>
    <t>PG_TOTAL_PURCHASE_PRICE</t>
  </si>
  <si>
    <t>PG_NET_STORE_ADDITIONS</t>
  </si>
  <si>
    <t>Shipping Volume Growth %</t>
  </si>
  <si>
    <t>PG_SHIPPING_VOLUME_GROWTH_%</t>
  </si>
  <si>
    <t>Total Flight Operation Rate (%)</t>
  </si>
  <si>
    <t>PG_TOTAL_FLIGHT_OPERATION_RATE</t>
  </si>
  <si>
    <t>Average Gas Revenue per Therm</t>
  </si>
  <si>
    <t>PG_AVERAGE_GAS_REVENUE_PER_THERM</t>
  </si>
  <si>
    <t>Engine Orders (units)</t>
  </si>
  <si>
    <t>PG_ENGINE_ORDERS_UNITS</t>
  </si>
  <si>
    <t>Number of Newly Registered Vehicles YTD</t>
  </si>
  <si>
    <t>PG_YTD_NUM_REGISTERED_VEHICLES</t>
  </si>
  <si>
    <t>Loan Origination Volume</t>
  </si>
  <si>
    <t>PG_LOAN_ORIGINATION_VOLUME</t>
  </si>
  <si>
    <t>Number of Ready Mix Concrete Plants</t>
  </si>
  <si>
    <t>PG_NUM_READY_MIX_CNCRT_PLANTS</t>
  </si>
  <si>
    <t>Delinquencies - Managed Basis</t>
  </si>
  <si>
    <t>PG_DELINQUENCIES_MANAGED_BASIS</t>
  </si>
  <si>
    <t>Number of Units Shipped</t>
  </si>
  <si>
    <t>PG_NUMBER_UNITS_SHIPPED</t>
  </si>
  <si>
    <t>Comparable Same Store EBITDA Margin</t>
  </si>
  <si>
    <t>PG_COMP_SS_EBITDA_MARGIN</t>
  </si>
  <si>
    <t>PG_CATASTROPHE_LOSSES</t>
  </si>
  <si>
    <t>Gross 2P Total Reserves (MMBOE)</t>
  </si>
  <si>
    <t>PG_GROSS_2P_TOT_RSRV_MMBOE</t>
  </si>
  <si>
    <t>Construction in Progress</t>
  </si>
  <si>
    <t>PG_CONSTRUCTION_IN_PROGRESS</t>
  </si>
  <si>
    <t>PG_SAME_STORE_NUM_LOCATIONS</t>
  </si>
  <si>
    <t xml:space="preserve">% Distribution of Shipping Volume </t>
  </si>
  <si>
    <t>PG_%_DISTRIBUTION_SHIPPING_VOL</t>
  </si>
  <si>
    <t xml:space="preserve">Number of Departures </t>
  </si>
  <si>
    <t>PG_NUMBER_DEPARTURES</t>
  </si>
  <si>
    <t>Gas Purchased for Resale in Therm</t>
  </si>
  <si>
    <t>PG_GAS_PURCH_FOR_RESALE_IN_THERM</t>
  </si>
  <si>
    <t>Engine Orders</t>
  </si>
  <si>
    <t>PG_ENGINE_ORDERS</t>
  </si>
  <si>
    <t>Selling Days</t>
  </si>
  <si>
    <t>PG_SELLING_DAYS</t>
  </si>
  <si>
    <t>Net New Money (Assets)</t>
  </si>
  <si>
    <t>PG_NET_NEW_MONEY_ASSETS</t>
  </si>
  <si>
    <t>Asphalt Volume/Shipments</t>
  </si>
  <si>
    <t>PG_ASPHALT_VOLUME_SHIPMENTS</t>
  </si>
  <si>
    <t xml:space="preserve">Delinquency Rate - Managed Basis </t>
  </si>
  <si>
    <t>PG_DELINQUENCY_RT_MANAGED_BASIS</t>
  </si>
  <si>
    <t>Rolling Chip Turnover</t>
  </si>
  <si>
    <t>PG_ROLLING_CHIP_TURNOVER</t>
  </si>
  <si>
    <t>Comparable Same Store EBITDA YoY%</t>
  </si>
  <si>
    <t>PG_COMP_SS_EBITDA_YOY%</t>
  </si>
  <si>
    <t>Gross Loss and LAE Reserves</t>
  </si>
  <si>
    <t>PG_GROSS_LOSS_AND_LAE_RESERVES</t>
  </si>
  <si>
    <t>Net 2P Total Reserves (MMBOE)</t>
  </si>
  <si>
    <t>PG_NET_2P_TOTAL_RSRV_MMBOE</t>
  </si>
  <si>
    <t>Total Estimated Cost</t>
  </si>
  <si>
    <t>PG_TOTAL_ESTIMATED_COST</t>
  </si>
  <si>
    <t>PG_SAME_STORE_SALES_%_W_FUEL</t>
  </si>
  <si>
    <t>Shipping Ownership Days</t>
  </si>
  <si>
    <t>PG_SHIPPING_OWNERSHIP_DAYS</t>
  </si>
  <si>
    <t xml:space="preserve">Number of Departures YTD </t>
  </si>
  <si>
    <t>PG_YTD_NUMBER_DEPARTURES</t>
  </si>
  <si>
    <t>Gas Purchased for Resale Cost</t>
  </si>
  <si>
    <t>PG_GAS_PURCHASED_FOR_RESALE_COST</t>
  </si>
  <si>
    <t>Engine Backlog (units)</t>
  </si>
  <si>
    <t>PG_ENGINE_BACKLOG_UNITS</t>
  </si>
  <si>
    <t>Selling Days YTD</t>
  </si>
  <si>
    <t>PG_YTD_SELLING_DAYS</t>
  </si>
  <si>
    <t>Net New Money  -Supplementary Breakdown</t>
  </si>
  <si>
    <t>PG_NET_NEW_MONEY_SUPP_BREAKDWN</t>
  </si>
  <si>
    <t>Asphalt Volume Growth</t>
  </si>
  <si>
    <t>PG_ASPHALT_VOLUME_GROWTH</t>
  </si>
  <si>
    <t xml:space="preserve">Net Charge-Off Rate - Managed Basis </t>
  </si>
  <si>
    <t>PG_NET_CHARGE_OFF_RATE_MANAGED</t>
  </si>
  <si>
    <t>Rolling Chip Turnover YoY</t>
  </si>
  <si>
    <t>PG_ROLL_CHIP_TURNOVER_YOY</t>
  </si>
  <si>
    <t>Comparable Same Store Constant Dollar RevPAR YoY%</t>
  </si>
  <si>
    <t>PG_COMP_SS_CNST_REVPAR_YOY%</t>
  </si>
  <si>
    <t>Net Loss and LAE Reserves</t>
  </si>
  <si>
    <t>PG_NET_LOSS_AND_LAE_RESERVES</t>
  </si>
  <si>
    <t>Crude Oil Sales Volume - MBPD</t>
  </si>
  <si>
    <t>PG_CRUDE_OIL_SALES_VOL_IN_MBPD</t>
  </si>
  <si>
    <t>Total Projected Square Feet</t>
  </si>
  <si>
    <t>PG_TOTAL_PROJECTED_SF</t>
  </si>
  <si>
    <t>PG_YTD_SAME_STORE_SALES_%_W_FUEL</t>
  </si>
  <si>
    <t>Shipping Available Days</t>
  </si>
  <si>
    <t>PG_SHIPPING_AVAILABLE_DAYS</t>
  </si>
  <si>
    <t>On-Time Departure Rate (%)</t>
  </si>
  <si>
    <t>PG_ON_TIME_DEPARTURE_RATE</t>
  </si>
  <si>
    <t>Weather Normalized Electric Sales Growth, % yoy</t>
  </si>
  <si>
    <t>PG_WTHR_NORM_ELEC_SL_GR_%_YOY</t>
  </si>
  <si>
    <t>Engine Backlog</t>
  </si>
  <si>
    <t>PG_ENGINE_BACKLOG</t>
  </si>
  <si>
    <t xml:space="preserve">Vehicle Inventories </t>
  </si>
  <si>
    <t>PG_VEHICLE_INVENTORIES</t>
  </si>
  <si>
    <t>Bonds Underwritten - Amount</t>
  </si>
  <si>
    <t>PG_BONDS_UNDERWRITTEN_AMOUNT</t>
  </si>
  <si>
    <t>PG_NUMBER_OF_ASPHALT_PLANTS</t>
  </si>
  <si>
    <t xml:space="preserve">Net Charge-Offs - Managed Basis </t>
  </si>
  <si>
    <t>PG_NET_CHARGE_OFFS_MANAGED_BASIS</t>
  </si>
  <si>
    <t>Rolling Chip Turnover YTD</t>
  </si>
  <si>
    <t>PG_ROLLING_CHIP_TURNOVER_YTD</t>
  </si>
  <si>
    <t>Comparable Same Store Constant Dollar ADR YoY%</t>
  </si>
  <si>
    <t>PG_COMP_SS_CNST_DOL_ADR_YOY%</t>
  </si>
  <si>
    <t>Policy in Force (PIF)</t>
  </si>
  <si>
    <t>PG_POLICY_IN_FORCE</t>
  </si>
  <si>
    <t xml:space="preserve"> % of  Gross Leasable Area (GLA)</t>
  </si>
  <si>
    <t>PG_TOP_TENANTS_%_OF_GLA</t>
  </si>
  <si>
    <t>PG_SM_STR_SALES_%_W_FUEL_PREV_YR</t>
  </si>
  <si>
    <t>Shipping Operating Days</t>
  </si>
  <si>
    <t>PG_SHIPPING_OPERATING_DAYS</t>
  </si>
  <si>
    <t>Revenue passengers carried</t>
  </si>
  <si>
    <t>PG_REV_PASSENGERS_CARRIED</t>
  </si>
  <si>
    <t>Rate Base</t>
  </si>
  <si>
    <t>PG_RATE_BASE</t>
  </si>
  <si>
    <t>Installed Thrust (lbs)</t>
  </si>
  <si>
    <t>PG_INSTALLED_THRUST_POUNDS</t>
  </si>
  <si>
    <t xml:space="preserve">Certified Vehicles Sold </t>
  </si>
  <si>
    <t>PG_CERTIFIED_VEHICLES_SOLD</t>
  </si>
  <si>
    <t>Bonds Underwritten - Number of Issues</t>
  </si>
  <si>
    <t>PG_BND_UNDERWRITTEN_#_OF_ISSUES</t>
  </si>
  <si>
    <t>Gypsum Volume/Shipments</t>
  </si>
  <si>
    <t>PG_GYPSUM_VOLUME_SHIPMENTS</t>
  </si>
  <si>
    <t>Rolling Chip Turnover YTD YoY</t>
  </si>
  <si>
    <t>PG_ROLLING_CHIP_TURN_YTD_YOY</t>
  </si>
  <si>
    <t>Comparable Same Store Constant Dollar RevPAR</t>
  </si>
  <si>
    <t>PG_COMP_SS_CNST_DOL_REVPAR</t>
  </si>
  <si>
    <t>Policy Renewal Rate</t>
  </si>
  <si>
    <t>PG_POLICY_RENEWAL_RATE</t>
  </si>
  <si>
    <t xml:space="preserve"> % of Rent</t>
  </si>
  <si>
    <t>PG_TOP_TENANTS_%_OF_RENT</t>
  </si>
  <si>
    <t>PG_YTD_SM_STR_SAL_%_W_FUEL_PRV_Y</t>
  </si>
  <si>
    <t>Shipping Fleet - Owned</t>
  </si>
  <si>
    <t>PG_SHIPPING_FLEET_OWNED</t>
  </si>
  <si>
    <t xml:space="preserve">Revenue passengers carried YTD </t>
  </si>
  <si>
    <t>PG_YTD_REV_PASSENGERS_CARRIED</t>
  </si>
  <si>
    <t>Regulated Generation Capacity  (MW)</t>
  </si>
  <si>
    <t>PG_REG_GENERATION_CAPACITY_MW</t>
  </si>
  <si>
    <t>Delivered Thrust (lbs)</t>
  </si>
  <si>
    <t>PG_DELIVERED_THRUST_POUNDS</t>
  </si>
  <si>
    <t>Motorcycles Produced</t>
  </si>
  <si>
    <t>PG_MOTORCYCLES_PRODUCED</t>
  </si>
  <si>
    <t>Assets under Management</t>
  </si>
  <si>
    <t>PG_ASSETS_UNDER_MANAGEMENT</t>
  </si>
  <si>
    <t>PG_GYPSUM_PRICE</t>
  </si>
  <si>
    <t>Monthly Average Rolling Chip Turnover YTD</t>
  </si>
  <si>
    <t>PG_MON_AVG_ROLL_CHIP_TURN_YTD</t>
  </si>
  <si>
    <t>Comparable Same Store Constant Dollar ADR</t>
  </si>
  <si>
    <t>PG_COMP_SS_CNST_DOLLAR_ADR</t>
  </si>
  <si>
    <t>Value of New Business</t>
  </si>
  <si>
    <t>PG_VALUE_NEW_BUSINESS</t>
  </si>
  <si>
    <t>Average Rental Rate</t>
  </si>
  <si>
    <t>PG_AVERAGE_RENTAL_RATE</t>
  </si>
  <si>
    <t>PG_SQUARE_FOOTAGE</t>
  </si>
  <si>
    <t>Shipping Fleet - Chartered</t>
  </si>
  <si>
    <t>PG_SHIPPING_FLEET_CHARTERED</t>
  </si>
  <si>
    <t xml:space="preserve">On-time arrival rate </t>
  </si>
  <si>
    <t>PG_ON_TIME_ARRIVAL_RATE</t>
  </si>
  <si>
    <t>Generation Capacity  (%)</t>
  </si>
  <si>
    <t>PG_GENERATION_CAPACITY_PCT</t>
  </si>
  <si>
    <t>MRO/Shop Visits (units)</t>
  </si>
  <si>
    <t>PG_MRO_SHOP_VISITS_UNITS</t>
  </si>
  <si>
    <t>Motorcycles Sold</t>
  </si>
  <si>
    <t>PG_MOTORCYCLES_SOLD</t>
  </si>
  <si>
    <t>Assets under Management - Supplementary Breakdown</t>
  </si>
  <si>
    <t>PG_AUM_SUPPLEMENTARY_BREAKDOWN</t>
  </si>
  <si>
    <t>PG_GYPSUM_PLANTS</t>
  </si>
  <si>
    <t>Year-to-date Revenue Per Available Room (RevPar)</t>
  </si>
  <si>
    <t>PG_YTD_REVPAR</t>
  </si>
  <si>
    <t>First Year Premium</t>
  </si>
  <si>
    <t>PG_FIRST_YEAR_PREMIUM</t>
  </si>
  <si>
    <t>Average Same Store Rental Rate Growth</t>
  </si>
  <si>
    <t>PG_AVG_SS_RENTAL_RATE_GROWTH</t>
  </si>
  <si>
    <t>PG_RETAIL_SQUARE_FOOTAGE</t>
  </si>
  <si>
    <t>Spot Time Charter Equivalent (TCE) rate</t>
  </si>
  <si>
    <t>PG_SPOT_TCE</t>
  </si>
  <si>
    <t xml:space="preserve">On-time arrival rate YTD </t>
  </si>
  <si>
    <t>PG_YTD_ON_TIME_ARRIVAL_RATE</t>
  </si>
  <si>
    <t>Generation  (%)</t>
  </si>
  <si>
    <t>PG_GENERATION_PERCENT</t>
  </si>
  <si>
    <t>MRO/Shop Visits</t>
  </si>
  <si>
    <t>PG_MRO_SHOP_VISITS</t>
  </si>
  <si>
    <t>Number of Dealerships</t>
  </si>
  <si>
    <t>PG_NUMBER_DEALERSHIPS</t>
  </si>
  <si>
    <t>Daily Average Revenue Trades</t>
  </si>
  <si>
    <t>PG_DAILY_AVERAGE_REV_TRADES</t>
  </si>
  <si>
    <t>Gypsum Volume Growth</t>
  </si>
  <si>
    <t>PG_GYPSUM_VOLUME_GROWTH</t>
  </si>
  <si>
    <t>Year-to-date Comparable Same Store RevPAR Yoy %</t>
  </si>
  <si>
    <t>PG_YTD_COMP_SS_REVPAR_YOY%</t>
  </si>
  <si>
    <t>First Year Premium (Supplementary)</t>
  </si>
  <si>
    <t>PG_FIRST_YEAR_PREM_SUPPLEMENTARY</t>
  </si>
  <si>
    <t>Top Tenants ? Average Store Size</t>
  </si>
  <si>
    <t>PG_TOP_TENANTS_AVG_STORE_SIZE</t>
  </si>
  <si>
    <t>PG_NUMBER_CUSTOMERS</t>
  </si>
  <si>
    <t xml:space="preserve">Yield per Passenger Mile / Kms (cents) </t>
  </si>
  <si>
    <t>PG_YIELD_PER_PASSENGER_MILE</t>
  </si>
  <si>
    <t>Merchant Generation  %, MWH</t>
  </si>
  <si>
    <t>PG_MERCHANT_GENERATION_%_MWH</t>
  </si>
  <si>
    <t>Ship Set Deliveries</t>
  </si>
  <si>
    <t>PG_SHIP_SET_DELIVERIES</t>
  </si>
  <si>
    <t>Average Interest Earnings Assets</t>
  </si>
  <si>
    <t>PG_AVG_INT_EARNING_ASSETS</t>
  </si>
  <si>
    <t>Gypsum Price Growth</t>
  </si>
  <si>
    <t>PG_GYPSUM_PRICE_GROWTH</t>
  </si>
  <si>
    <t>Year-to-date Average Daily Rate (ADR)</t>
  </si>
  <si>
    <t>PG_YTD_AVERAGE_DAILY_RATE</t>
  </si>
  <si>
    <t>APE (Annual Premium Equivalent)</t>
  </si>
  <si>
    <t>PG_APE</t>
  </si>
  <si>
    <t>Investment Balance</t>
  </si>
  <si>
    <t>PG_INVESTMENT_BALANCE</t>
  </si>
  <si>
    <t>PG_NUMBER_CUSTOMERS_GROWTH_PCT</t>
  </si>
  <si>
    <t>Yield per Passenger Mile YTD / Kms(cents)</t>
  </si>
  <si>
    <t>PG_YTD_YIELD_PER_PASSENGER_MILE</t>
  </si>
  <si>
    <t>Capacity %, MW</t>
  </si>
  <si>
    <t>PG_CAPACITY_PERCENT_MW</t>
  </si>
  <si>
    <t>Aircraft Deliveries</t>
  </si>
  <si>
    <t>PG_AIRCRAFT_DELIVERIES</t>
  </si>
  <si>
    <t>Assets Under Administration</t>
  </si>
  <si>
    <t>PG_ASSETS_UNDER_ADMIN</t>
  </si>
  <si>
    <t>Year-to-date Comparable (Same Store) ADR Yoy %</t>
  </si>
  <si>
    <t>PG_YTD_COMP_SS_ADR_YOY%</t>
  </si>
  <si>
    <t>APE (Annual Premium Equivalent)- Supplementary</t>
  </si>
  <si>
    <t>PG_APE_SUPPLEMENTARY</t>
  </si>
  <si>
    <t xml:space="preserve">Cash Flow Coverage </t>
  </si>
  <si>
    <t>PG_CASH_FLOW_COVERAGE</t>
  </si>
  <si>
    <t>PG_SAME_STORE_NUM_CUSTOMERS</t>
  </si>
  <si>
    <t>Passenger Revenue Per ASM /ASK(cents)</t>
  </si>
  <si>
    <t>PG_REVENUE_ASM</t>
  </si>
  <si>
    <t>Heating Degree Days Normal</t>
  </si>
  <si>
    <t>PG_HEATING_DEGREE_DAYS_NORMAL</t>
  </si>
  <si>
    <t>Client Assets in Brokerage Accounts</t>
  </si>
  <si>
    <t>PG_CLNT_ASSETS_IN_BROK_ACCT</t>
  </si>
  <si>
    <t>Year - to- date Occupancy Rate</t>
  </si>
  <si>
    <t>PG_YTD_OCCUPANCY_RATE</t>
  </si>
  <si>
    <t xml:space="preserve">Impact on EV of 100 bp Increase in the Interest Rate </t>
  </si>
  <si>
    <t>PG_IMPACT_EV_100_BP_INC_IN_IR</t>
  </si>
  <si>
    <t>Contracted Sales Amount</t>
  </si>
  <si>
    <t>PG_CONTRACTED_SALES</t>
  </si>
  <si>
    <t>PG_SAME_STORE_NUM_CSTMR_GROWTH_%</t>
  </si>
  <si>
    <t>Passenger Revenue Per ASM/ASK YTD (cents)</t>
  </si>
  <si>
    <t>PG_YTD_REVENUE_ASM</t>
  </si>
  <si>
    <t>Heating Degree Days Actual</t>
  </si>
  <si>
    <t>PG_HEATING_DEGREE_DAYS_ACTUAL</t>
  </si>
  <si>
    <t>Average Value At  Risk</t>
  </si>
  <si>
    <t>PG_AVERAGE_VALUE_AT_RISK</t>
  </si>
  <si>
    <t>Year-to-date Comparable (Same Store) Occupancy Rate Yoy %</t>
  </si>
  <si>
    <t>PG_YTD_COMP_SS_OCCUP_RT_YOY%</t>
  </si>
  <si>
    <t xml:space="preserve">Impact on EV of 100 bp Decrease in the Interest Rate </t>
  </si>
  <si>
    <t>PG_IMPACT_EV_100_BP_DECR_IN_IR</t>
  </si>
  <si>
    <t>YTD Contracted Sales amount</t>
  </si>
  <si>
    <t>PG_YTD_CONTRACTED_SALES_AMT</t>
  </si>
  <si>
    <t>PG_AVERAGE_SALES_PER_CUSTOMER</t>
  </si>
  <si>
    <t>Passenger Revenue p/ASM (PRASM) , p/ASK YOY</t>
  </si>
  <si>
    <t>PG_PASSENGER_REV_PER_ASM_ASK_YOY</t>
  </si>
  <si>
    <t>Cooling Degree Days Normal</t>
  </si>
  <si>
    <t>PG_COOLING_DEGREE_DAYS_NORMAL</t>
  </si>
  <si>
    <t>Credit Valuation Adjustment</t>
  </si>
  <si>
    <t>PG_CVA</t>
  </si>
  <si>
    <t xml:space="preserve">Impact on EV of 10% Increase in Equity/Property Capital Value  </t>
  </si>
  <si>
    <t>PG_IM_EV_10%_INC_EQ_PTY_CAP_VL</t>
  </si>
  <si>
    <t>Land Cost</t>
  </si>
  <si>
    <t>PG_LAND_COST</t>
  </si>
  <si>
    <t>PG_AVG_SALES_PER_CUSTOMER_GROWTH</t>
  </si>
  <si>
    <t>Revenue Passenger Miles /KmsYoY</t>
  </si>
  <si>
    <t>PG_REVENUE_PASSENGER_MI_KM_YOY</t>
  </si>
  <si>
    <t>Cooling Degree Days Actual</t>
  </si>
  <si>
    <t>PG_COOLING_DEGREE_DAYS_ACTUAL</t>
  </si>
  <si>
    <t>Debt Valuation Adjustment</t>
  </si>
  <si>
    <t>PG_DVA</t>
  </si>
  <si>
    <t xml:space="preserve">Impact on EV of 10% Decrease in Equity/Property Capital Value  </t>
  </si>
  <si>
    <t>PG_IM_EV_10%_DEC_EQ_PTY_CAP_VL</t>
  </si>
  <si>
    <t xml:space="preserve">Property Expenses </t>
  </si>
  <si>
    <t>PG_PROPERTY_EXPENSES</t>
  </si>
  <si>
    <t>PG_SAME_STORE_AVG_SALES_CSTMR</t>
  </si>
  <si>
    <t>Available Seat Miles / Kms YoY</t>
  </si>
  <si>
    <t>PG_ASM_YOY</t>
  </si>
  <si>
    <t>Distribution Overhead Lines - Circuit Miles</t>
  </si>
  <si>
    <t>PG_DIST_OVRHD_LINES_CIRCUIT_MI</t>
  </si>
  <si>
    <t>PG_NUMBER_OF_ATM</t>
  </si>
  <si>
    <t>Impact on EV of 10% Proportionate Increase in Lapse rates</t>
  </si>
  <si>
    <t>PG_IMP_EV_10%_PROP_INC_IN_LPS_RT</t>
  </si>
  <si>
    <t>Net Property Income</t>
  </si>
  <si>
    <t>PG_NET_PROPERTY_INCOME</t>
  </si>
  <si>
    <t>PG_SM_STR_AVG_SALES_CSTMR_GR_%</t>
  </si>
  <si>
    <t>Load Factors YoY</t>
  </si>
  <si>
    <t>PG_LOAD_FACTORS_YOY</t>
  </si>
  <si>
    <t>Distribution Underground Lines - Cable Miles</t>
  </si>
  <si>
    <t>PG_DIST_UNDGRND_LINES_CABLE_MI</t>
  </si>
  <si>
    <t>Sovereign Exposure - EBA</t>
  </si>
  <si>
    <t>PG_SOV_EXPOSURE_EUROPEAN_BK_AUTH</t>
  </si>
  <si>
    <t>Impact on EV of 10% Proportionate Decrease in Lapse rates</t>
  </si>
  <si>
    <t>PG_IM_EV_10%_PROP_DECR_IN_LPS_RT</t>
  </si>
  <si>
    <t>Net Operating Income( NOI)</t>
  </si>
  <si>
    <t>PG_NET_OPERATING_INCOME</t>
  </si>
  <si>
    <t>PG_SAME_STORE_SALES_GAS_EFFECT</t>
  </si>
  <si>
    <t>Yield YOY</t>
  </si>
  <si>
    <t>PG_YIELD_YOY</t>
  </si>
  <si>
    <t>Distribution Trench and Submarine - Cable Miles</t>
  </si>
  <si>
    <t>PG_DIST_TRENCH_&amp;_SUB_CABLE_MI</t>
  </si>
  <si>
    <t>Impact on EV of 10% Increase in Maintenance Expenses</t>
  </si>
  <si>
    <t>PG_IM_EV_10%_INC_IN_MAIN_EXPN</t>
  </si>
  <si>
    <t>Lease Expiry - Number of Leases</t>
  </si>
  <si>
    <t>PG_LEASE_EXPIRY_#_LEASES</t>
  </si>
  <si>
    <t>PG_SAME_STORE_SALES_FX_EFFECT</t>
  </si>
  <si>
    <t>Completion Factor</t>
  </si>
  <si>
    <t>PG_COMPLETION_FACTOR</t>
  </si>
  <si>
    <t>Distribution Overhead Lines - Pole Miles</t>
  </si>
  <si>
    <t>PG_DIST_OVRHD_LINES_POLE_MI</t>
  </si>
  <si>
    <t>Impact on EV of 10% Decrease in Maintenance Expenses</t>
  </si>
  <si>
    <t>PG_IM_EV_10%_DEC_IN_MAIN_EXPN</t>
  </si>
  <si>
    <t xml:space="preserve">Lease Expiry - NLA </t>
  </si>
  <si>
    <t>PG_LEA_EXPIRY_N_LETTABLE_AREA</t>
  </si>
  <si>
    <t>PG_#_OF_DIST_CTRS_TERMINALS</t>
  </si>
  <si>
    <t xml:space="preserve">Completion Factor YTD </t>
  </si>
  <si>
    <t>PG_YTD_COMPLETION_FACTOR</t>
  </si>
  <si>
    <t>Natural Gas Pipeline Miles</t>
  </si>
  <si>
    <t>PG_NATGAS_PIPELINE_MILES</t>
  </si>
  <si>
    <t>Impact on EV of 5% Lower Mortality Rate for Longevity (Life Assurance)</t>
  </si>
  <si>
    <t>PG_IM_EV_5%_LW_MORT_RT_LNG_LA</t>
  </si>
  <si>
    <t>Lease Expiry - Rental Income</t>
  </si>
  <si>
    <t>PG_LEASE_EXPIRY_RENTAL_INC</t>
  </si>
  <si>
    <t>PG_RETAIL_INTERNET_SALES_GROWTH</t>
  </si>
  <si>
    <t xml:space="preserve">Block Hours </t>
  </si>
  <si>
    <t>PG_BLOCK_HOURS</t>
  </si>
  <si>
    <t>Miles of Transmission System</t>
  </si>
  <si>
    <t>PG_MILES_OF_TRANSMISSION_SYSTEM</t>
  </si>
  <si>
    <t>Impact on EV of 5% Lower Mortality rate for Longevity ( Annuities)</t>
  </si>
  <si>
    <t>PG_IMP_EV_5%_LWR_MORT_LNG_ANN</t>
  </si>
  <si>
    <t>Rental Reversion - Number of Leases</t>
  </si>
  <si>
    <t>PG_RENTAL_REVERSION_#_LEAS</t>
  </si>
  <si>
    <t>PG_NUM_OF_STORES_BY_OWNERSHIP</t>
  </si>
  <si>
    <t xml:space="preserve">Block Hours YTD </t>
  </si>
  <si>
    <t>PG_YTD_BLOCK_HOURS</t>
  </si>
  <si>
    <t>Number of Substations</t>
  </si>
  <si>
    <t>PG_NUMBER_OF_SUBSTATIONS</t>
  </si>
  <si>
    <t xml:space="preserve">Impact on EV of 25% Increase in Equity/ Property Implied Volatilities  </t>
  </si>
  <si>
    <t>PG_IM_EV_25%_INC_EQY_PTY_IVOL</t>
  </si>
  <si>
    <t>Rental Reversion - Retention Rate</t>
  </si>
  <si>
    <t>PG_RENTAL_REV_RETEN_RT</t>
  </si>
  <si>
    <t>PG_NUM_OF_STORES_BY_LOCATION</t>
  </si>
  <si>
    <t xml:space="preserve">Avg Number of Employees </t>
  </si>
  <si>
    <t>PG_AVG_NUMBER_EMPLOYEES</t>
  </si>
  <si>
    <t>Substation Transformer Capacity in kV Amperes</t>
  </si>
  <si>
    <t>PG_SUBS_TRNFMR_CAP_IN_KV_AMPS</t>
  </si>
  <si>
    <t xml:space="preserve">Impact on EV of 25% Increase in Swaption Implied Volatilities </t>
  </si>
  <si>
    <t>PG_IMP_EV_25%_INCR_SWPN_IVOL</t>
  </si>
  <si>
    <t>Rental Reversion - NLA</t>
  </si>
  <si>
    <t>PG_RNTL_REV_NT_LETTABLE_AREA</t>
  </si>
  <si>
    <t>PG_IMPACT_OF_INTERNET_ON_SSS</t>
  </si>
  <si>
    <t xml:space="preserve">Airlines- Fuel Price per Gallon Liter </t>
  </si>
  <si>
    <t>PG_AIRLINES_FUEL_PX_GALLON_LITER</t>
  </si>
  <si>
    <t>Natural Gas Storage Capacity</t>
  </si>
  <si>
    <t>PG_NATGAS_STORAGE_CAPACITY</t>
  </si>
  <si>
    <t xml:space="preserve">Impact on EV of  25% Decrease in Swaption Implied Volatilities </t>
  </si>
  <si>
    <t>PG_IMP_EV_25%_DECR_SWPN_IVOL</t>
  </si>
  <si>
    <t>Landbank (Square Meters) - Attributable GFA</t>
  </si>
  <si>
    <t>PG_LANDBANK_SQUARE_METERS</t>
  </si>
  <si>
    <t>PG_CREDIT_CARD_DELINQUENCY_RATE</t>
  </si>
  <si>
    <t>Fuel Consumption in Gallons</t>
  </si>
  <si>
    <t>PG_FUEL_CONS_IN_GALLONS</t>
  </si>
  <si>
    <t>Authorized ROE</t>
  </si>
  <si>
    <t>PG_AUTHORIZED_RETURN_ON_EQUITY</t>
  </si>
  <si>
    <t>Impact on EV of   50 bp Higher in Credit Spread</t>
  </si>
  <si>
    <t>PG_IMP_EV_50BP_HGHR_CRED_SPRD</t>
  </si>
  <si>
    <t>Landbank (Square Foot) - Attributable GFA</t>
  </si>
  <si>
    <t>PG_LANDBANK_SQUARE_FOOT</t>
  </si>
  <si>
    <t>PG_TRAFFIC_OR_CUSTOMER_TRAFFIC</t>
  </si>
  <si>
    <t>Size of Fleet</t>
  </si>
  <si>
    <t>PG_SIZE_OF_FLEET</t>
  </si>
  <si>
    <t>Gas Throughput (Bcf)</t>
  </si>
  <si>
    <t>PG_GAS_THROUGHPUT_BCF</t>
  </si>
  <si>
    <t>Impact on EV of 50 bp Lower in Credit Spread</t>
  </si>
  <si>
    <t>PG_IMP_EV_50BP_LWR_CRED_SPRD</t>
  </si>
  <si>
    <t>Landbank (Square Meters) -Total GFA</t>
  </si>
  <si>
    <t>PG_LANDBANK_TOTAL_GFA_SQM</t>
  </si>
  <si>
    <t>PG_TRAFFIC_RANGE_HIGH</t>
  </si>
  <si>
    <t>Aircrafts on Firm Order</t>
  </si>
  <si>
    <t>PG_AIRLINES_AIRCRAFT_FIRM_ORDER</t>
  </si>
  <si>
    <t>Electric Throughput (Gwh)</t>
  </si>
  <si>
    <t>PG_ELECTRIC_THROUGHPUT_IN_KWH</t>
  </si>
  <si>
    <t>Impact on EV of Reference Rate Without Liquidity Premia</t>
  </si>
  <si>
    <t>PG_IMP_EV_REF_RT_WO_LIQ_PREM</t>
  </si>
  <si>
    <t>Landbank (Square Foot) - Total GFA</t>
  </si>
  <si>
    <t>PG_LANDBANK_TOTAL_GFA_SF</t>
  </si>
  <si>
    <t>PG_TRAFFIC_RANGE_LOW</t>
  </si>
  <si>
    <t>Aircrafts on Option</t>
  </si>
  <si>
    <t>PG_AIRLINES_AIRCRAFT_ON_OPTION</t>
  </si>
  <si>
    <t>Maximum Daily Withdrawal Rate (Bcf)</t>
  </si>
  <si>
    <t>PG_MAXIMUM_DAILY_WITHDRAWAL_RATE</t>
  </si>
  <si>
    <t>Impact on EV of Reference Rate With Liquidity Premia 10 bp Higher</t>
  </si>
  <si>
    <t>PG_IM_EV_REF_RT_W_LIQ_PR_10_BP_H</t>
  </si>
  <si>
    <t>Gross Floor Area (GFA) Acquired (Square Meters)</t>
  </si>
  <si>
    <t>PG_GFA_ACQUIRED_SQ_METERS</t>
  </si>
  <si>
    <t>PG_TRAFFIC_QUAL_NOTE</t>
  </si>
  <si>
    <t>Aircrafts on Option – Rolling Options</t>
  </si>
  <si>
    <t>PG_AIRLINE_AIRCRFT_OPT_ROLL_OPTS</t>
  </si>
  <si>
    <t>Electric Peak Demand (in MW)</t>
  </si>
  <si>
    <t>PG_ELECTRIC_PEAK_DEMAND_IN_MW</t>
  </si>
  <si>
    <t>Required Capital to be Equal to the Level of Solvency Capital</t>
  </si>
  <si>
    <t>PG_REQ_CAP_EQ_LEVL_OF_SOLV_CPTL</t>
  </si>
  <si>
    <t>Gross Floor Area (GFA) Acquired (Square Foot)</t>
  </si>
  <si>
    <t>PG_GFA_ACQUIRED_SQUARE_FOOT</t>
  </si>
  <si>
    <t>PG_TICKET_OR_TKT_PER_TRANSACTION</t>
  </si>
  <si>
    <t>Aircraft Operating Fleet by Aircraft Program &amp; Model - Total</t>
  </si>
  <si>
    <t>PG_AIRCRFT_OP_FLT_MODEL_TOTAL</t>
  </si>
  <si>
    <t>Gas Peak Demand (in Therm)</t>
  </si>
  <si>
    <t>PG_GAS_PEAK_DEMAND_IN_THERMS</t>
  </si>
  <si>
    <t>Present Value of New Business Premiums (PVNBP)</t>
  </si>
  <si>
    <t>PG_PV_OF_NEW_BUSINESS_PREMIUMS</t>
  </si>
  <si>
    <t>Gross Floor Area (GFA) Sold (Square Meters)</t>
  </si>
  <si>
    <t>PG_GFA_SOLD_SQUARE_METERS</t>
  </si>
  <si>
    <t>PG_TICKET_RANGE_HIGH</t>
  </si>
  <si>
    <t>Aircraft Operating Fleet by Aircraft Program &amp; Model - Owned</t>
  </si>
  <si>
    <t>PG_AIRCRFT_OP_FLT_MODEL_OWNED</t>
  </si>
  <si>
    <t>Gas Supply in MMcf</t>
  </si>
  <si>
    <t>PG_GAS_SUPPLY_IN_MMCF</t>
  </si>
  <si>
    <t>Total Opening Embedded Value</t>
  </si>
  <si>
    <t>PG_TOTAL_OPENING_EV</t>
  </si>
  <si>
    <t>Gross Floor Area (GFA) Sold (Square Foot)</t>
  </si>
  <si>
    <t>PG_GFA_SOLD_SQUARE_FOOT</t>
  </si>
  <si>
    <t>PG_TICKET_RANGE_LOW</t>
  </si>
  <si>
    <t>Aircraft Operating Fleet by Aircraft Program &amp; Model - Operating Lease</t>
  </si>
  <si>
    <t>PG_AIRCRFT_OP_FLT_MODEL_LEASE</t>
  </si>
  <si>
    <t>Average Gas Cost (in $/Mcf)</t>
  </si>
  <si>
    <t>PG_AVG_GAS_CST_IN_DOLLARS_MMCF</t>
  </si>
  <si>
    <t>Total Adjusted Opening Embedded Value</t>
  </si>
  <si>
    <t>PG_TOTAL_ADJUSTED_OPENING_EV</t>
  </si>
  <si>
    <t>Gross Floor Area (GFA) Completed (Square Meters)</t>
  </si>
  <si>
    <t>PG_GFA_COMPLETED_SQUARE_METERS</t>
  </si>
  <si>
    <t>PG_TICKET_QUAL_NOTE</t>
  </si>
  <si>
    <t>Aircraft Operating Fleet by Aircraft Program &amp; Model - Capital Lease</t>
  </si>
  <si>
    <t>PG_AIRLINES_FLEET_CAPITAL_LEASE</t>
  </si>
  <si>
    <t>Availability Factor</t>
  </si>
  <si>
    <t>PG_AVAILABILITY_FACTOR</t>
  </si>
  <si>
    <t>New Business Value / Contribution (Post Tax)</t>
  </si>
  <si>
    <t>PG_NEW_BUSN_VAL_CONTRIB_POST_TAX</t>
  </si>
  <si>
    <t>Gross Floor Area (GFA) Completed (Square Foot)</t>
  </si>
  <si>
    <t>PG_GFA_COMPLETED_SF</t>
  </si>
  <si>
    <t>PG_TRANSACTIONS_PER_STORE_GROWTH</t>
  </si>
  <si>
    <t>Aircraft Fleet by Aircraft Program &amp; Model - 3rd Party Contractual</t>
  </si>
  <si>
    <t>PG_AIRCRFT_OP_FLT_3RD_PRTY</t>
  </si>
  <si>
    <t>Average Cost of Coal for Power Generation (Per Metric Tonne)</t>
  </si>
  <si>
    <t>PG_AV_CST_COAL_PWR_GEN_MET_TN</t>
  </si>
  <si>
    <t>Total Expected Existing Business Contribution</t>
  </si>
  <si>
    <t>PG_TOT_EXP_EXISTING_BUSN_CONTRIB</t>
  </si>
  <si>
    <t>Target  GFA (Square Meters) to be Completed</t>
  </si>
  <si>
    <t>PG_TARGET_GFA_SQ_M_TO_BE_CMPL</t>
  </si>
  <si>
    <t>PG_UNIT_PER_TRANSACTIONS_GROWTH</t>
  </si>
  <si>
    <t>Aircraft Grounded/Parked by Aircraft Program &amp; Model</t>
  </si>
  <si>
    <t>PG_AIRCRFT_OP_FLT_GRND_PARKED</t>
  </si>
  <si>
    <t>Average Tariffs - End Users</t>
  </si>
  <si>
    <t>PG_AVERAGE_TARIFFS_END_USERS</t>
  </si>
  <si>
    <t>Total Experience and Assumption Variances</t>
  </si>
  <si>
    <t>PG_TOT_EXPER_&amp;_ASSUMPTION_VARS</t>
  </si>
  <si>
    <t>Target  GFA (Square Foot)to be Completed</t>
  </si>
  <si>
    <t>PG_TARGET_GFA_SF_TO_BE_COMPLETED</t>
  </si>
  <si>
    <t>PG_AVERAGE_SQUARE_FOOT</t>
  </si>
  <si>
    <t>Expiry of Operating Lease</t>
  </si>
  <si>
    <t>PG_EXPIRY_OF_OPERATING_LEASE</t>
  </si>
  <si>
    <t>Average Tariffs</t>
  </si>
  <si>
    <t>PG_AVERAGE_TARIFFS</t>
  </si>
  <si>
    <t>Total Operating Embedded Value Earnings</t>
  </si>
  <si>
    <t>PG_TOT_OPERATING_EV_EARNINGS</t>
  </si>
  <si>
    <t>Contracted Sales Gross Floor Area (GFA)</t>
  </si>
  <si>
    <t>PG_CONTRACTED_SALES_GFA</t>
  </si>
  <si>
    <t>PG_WAREHOUSE_CLUB_MEMB_BASE</t>
  </si>
  <si>
    <t>Lease Commitment</t>
  </si>
  <si>
    <t>PG_LEASE_COMMITMENT</t>
  </si>
  <si>
    <t>Coal Consumed</t>
  </si>
  <si>
    <t>PG_COAL_CONSUMED</t>
  </si>
  <si>
    <t>Total Non Operating Variances</t>
  </si>
  <si>
    <t>PG_TOT_NON_OPERATING_VARIANCES</t>
  </si>
  <si>
    <t>YTD Contracted Sales Gross Floor Area (GFA)</t>
  </si>
  <si>
    <t>PG_YTD_CONTRACTED_SALES_GFA</t>
  </si>
  <si>
    <t>PG_NUMBER_DRIVE_INS</t>
  </si>
  <si>
    <t>Passenger Volume</t>
  </si>
  <si>
    <t>PG_AIRPORT_PASSENGER_VOLUME</t>
  </si>
  <si>
    <t>Average Utilization Hours</t>
  </si>
  <si>
    <t>PG_AVERAGE_UTILIZATION_HOURS</t>
  </si>
  <si>
    <t>Total Embedded Value Earnings</t>
  </si>
  <si>
    <t>PG_TOTAL_EV_EARNINGS</t>
  </si>
  <si>
    <t>Land Bank - Car Park (Unit)</t>
  </si>
  <si>
    <t>PG_LANDBANK_CAR_PARK_UNIT</t>
  </si>
  <si>
    <t>PG_SS_RX_FILLED_GRWTH</t>
  </si>
  <si>
    <t>Aircraft Movement</t>
  </si>
  <si>
    <t>PG_AIRPORT_AIRCRAFT_MOVEMENT</t>
  </si>
  <si>
    <t>Average Coal Consumption for Power</t>
  </si>
  <si>
    <t>PG_AVG_COAL_CONSUMPTION_FOR_PWR</t>
  </si>
  <si>
    <t>Total Closing Adjustments</t>
  </si>
  <si>
    <t>PG_TOTAL_CLOSING_ADJUSTMENTS</t>
  </si>
  <si>
    <t>Land Bank - Car Park  (Square Meters)</t>
  </si>
  <si>
    <t>PG_LNDBK_CAR_PARK_SQUARE_M</t>
  </si>
  <si>
    <t>PG_3RD_PTY_RX_REV_AS_%_TOT_RX_RV</t>
  </si>
  <si>
    <t>Maximum Takeoff Weight (Tons)</t>
  </si>
  <si>
    <t>PG_MTOW_TONS</t>
  </si>
  <si>
    <t>Net Power Generation in KWh</t>
  </si>
  <si>
    <t>PG_NET_POWER_GENERATION_IN_KWH</t>
  </si>
  <si>
    <t>Total Closing Embedded Value</t>
  </si>
  <si>
    <t>PG_TOTAL_CLOSING_EV</t>
  </si>
  <si>
    <t>Land Bank - Car Park  (Square Foot)</t>
  </si>
  <si>
    <t>PG_LANDBANK_CAR_PARK_SF</t>
  </si>
  <si>
    <t>Connecting Rate</t>
  </si>
  <si>
    <t>PG_CONNECTING_RATE</t>
  </si>
  <si>
    <t>Power System Load Factor</t>
  </si>
  <si>
    <t>PG_POWER_SYSTEM_LOAD_FACTOR</t>
  </si>
  <si>
    <t>Fees and Other Consideration</t>
  </si>
  <si>
    <t>PG_FEES_AND_OTHER_CONSIDERATION</t>
  </si>
  <si>
    <t>Capitalization Rate</t>
  </si>
  <si>
    <t>PG_CAPITALIZATION_RATE</t>
  </si>
  <si>
    <t>Passengers per Movement</t>
  </si>
  <si>
    <t>PG_PASSENGERS_PER_MOVEMENT</t>
  </si>
  <si>
    <t>Future Policy Benefits</t>
  </si>
  <si>
    <t>PG_FUTURE_POLICY_BENEFITS</t>
  </si>
  <si>
    <t>Capitalization Rate - Range (High)</t>
  </si>
  <si>
    <t>PG_CAP_RATE_RANGE_HIGH</t>
  </si>
  <si>
    <t>Seats per Movement</t>
  </si>
  <si>
    <t>PG_SEATS_PER_MOVEMENT</t>
  </si>
  <si>
    <t>Policyholder Account Balances</t>
  </si>
  <si>
    <t>PG_POLICYHOLDER_ACCOUNT_BALANCES</t>
  </si>
  <si>
    <t>Capitalization Rate - Range (Low)</t>
  </si>
  <si>
    <t>PG_CAPITALIZATION_RATE_RANGE_LOW</t>
  </si>
  <si>
    <t>Average MTOW</t>
  </si>
  <si>
    <t>PG_AVERAGE_MAXIMUM_TAKEOFF_WT</t>
  </si>
  <si>
    <t>Life Policy Benefits</t>
  </si>
  <si>
    <t>PG_LIFE_POLICY_BENEFITS</t>
  </si>
  <si>
    <t>Average Expiring Rent per Square Meter</t>
  </si>
  <si>
    <t>PG_AVG_EXP_RENT_SQ_METER</t>
  </si>
  <si>
    <t>Seat Capacity</t>
  </si>
  <si>
    <t>PG_SEAT_CAPACITY</t>
  </si>
  <si>
    <t>Certainty Equivalent PVFP</t>
  </si>
  <si>
    <t>PG_CERTAINTY_EQUIV_PVFP</t>
  </si>
  <si>
    <t>Average Expiring Rent per Square Foot</t>
  </si>
  <si>
    <t>PG_AVERAGE_EXPIRING_RSF</t>
  </si>
  <si>
    <t>Carloads/Unit Volumes</t>
  </si>
  <si>
    <t>PG_CARLOADS_UNIT_VOLUME</t>
  </si>
  <si>
    <t>Time Value of Options and Guarantees</t>
  </si>
  <si>
    <t>PG_TIME_VAL_OPTS_GUARANTEES</t>
  </si>
  <si>
    <t>Weighted Average Lease Expiry (Years)</t>
  </si>
  <si>
    <t>PG_WAVG_LEASE_EXPIRY_YEARS</t>
  </si>
  <si>
    <t>Revenue Ton-Miles / Kms</t>
  </si>
  <si>
    <t>PG_REVENUE_TON_MILES</t>
  </si>
  <si>
    <t xml:space="preserve">Cost of Capital/Non Hedgable Risk  </t>
  </si>
  <si>
    <t>PG_COST_CPTL_NON_HEDG_RISK</t>
  </si>
  <si>
    <t>Site Area (Square Meters)</t>
  </si>
  <si>
    <t>PG_SITE_AREA_SQUARE_METERS</t>
  </si>
  <si>
    <t>Purchased Transportation</t>
  </si>
  <si>
    <t>PG_PURCHASED_TRANSPORTATION</t>
  </si>
  <si>
    <t>Site Area (Square Foot)</t>
  </si>
  <si>
    <t>PG_SITE_AREA_SF</t>
  </si>
  <si>
    <t>Average Daily Package Volume</t>
  </si>
  <si>
    <t>PG_AVERAGE_DAILY_PACKAGE_VOLUME</t>
  </si>
  <si>
    <t>Accomodation Value</t>
  </si>
  <si>
    <t>PG_ACCOMMODATION_VALUE</t>
  </si>
  <si>
    <t xml:space="preserve">Average Daily Package Volume Growth </t>
  </si>
  <si>
    <t>PG_AVG_DLY_PACKAGE_VOLUME_GROWTH</t>
  </si>
  <si>
    <t>PG_PROPERTY_FUNDING_YTD</t>
  </si>
  <si>
    <t>Revenue Per Package (Yield)</t>
  </si>
  <si>
    <t>PG_REVENUE_PER_PACKAGE_YIELD</t>
  </si>
  <si>
    <t>PG_EBITDAR</t>
  </si>
  <si>
    <t xml:space="preserve">Revenue Per Package (Yield) Growth % </t>
  </si>
  <si>
    <t>PG_REV_PER_PACKAGE_YLD_GROWTH_%</t>
  </si>
  <si>
    <t>PG_EBITDAR_CF_CVRG_PER_UNIT</t>
  </si>
  <si>
    <t xml:space="preserve">Revenue Per Package (Yield) Growth Excluding Fuel Surcharge </t>
  </si>
  <si>
    <t>PG_RV_PCKG_GR_EX_FUEL_SURCHRG</t>
  </si>
  <si>
    <t xml:space="preserve">Assets </t>
  </si>
  <si>
    <t>PG_EBITDARM_CF_COVERAGE</t>
  </si>
  <si>
    <t xml:space="preserve">Average Daily Freight Pounds </t>
  </si>
  <si>
    <t>PG_AVG_DLY_FREIGHT_POUNDS</t>
  </si>
  <si>
    <t xml:space="preserve">Assets - Supplementary Breakdown </t>
  </si>
  <si>
    <t>PG_SS_REVENUE_GROWTH</t>
  </si>
  <si>
    <t>Revenue per Freight Pound (Yield)</t>
  </si>
  <si>
    <t>PG_REV_PER_FREIGHT_POUND_YLD</t>
  </si>
  <si>
    <t>Cash, Cash Equivalents &amp; Marketable Securities</t>
  </si>
  <si>
    <t>PG_SS_EXPENSE_GROWTH</t>
  </si>
  <si>
    <t>Revenue per Freight Pound (Yield) Growth %</t>
  </si>
  <si>
    <t>PG_REV_PER_FRE_POUND_YLD_GRWTH_%</t>
  </si>
  <si>
    <t>Chargeouts</t>
  </si>
  <si>
    <t>PG_CHARGEOUTS</t>
  </si>
  <si>
    <t xml:space="preserve">Long-Term Asset </t>
  </si>
  <si>
    <t>Retail Unit Sales - Truck</t>
  </si>
  <si>
    <t>PG_RETAIL_UNIT_SALES_TRUCK</t>
  </si>
  <si>
    <t>Property Plant &amp; Equip (Gross)</t>
  </si>
  <si>
    <t>Trucking Loads</t>
  </si>
  <si>
    <t>PG_TRUCKING_LOADS</t>
  </si>
  <si>
    <t>Property Plant &amp; Equip (Net)</t>
  </si>
  <si>
    <t>Revenue Per Load</t>
  </si>
  <si>
    <t>PG_REVENUE_PER_LOAD</t>
  </si>
  <si>
    <t>PG_AVERAGE_LENGTH_OF_HAUL</t>
  </si>
  <si>
    <t>Intangible Assets</t>
  </si>
  <si>
    <t>Revenue Per Truck Per Week</t>
  </si>
  <si>
    <t>PG_REVENUE_PER_TRUCK_PER_WEEK</t>
  </si>
  <si>
    <t>Debt</t>
  </si>
  <si>
    <t>Total Loaded Miles</t>
  </si>
  <si>
    <t>PG_TOTAL_LOADED_MILES</t>
  </si>
  <si>
    <t>Liabilities</t>
  </si>
  <si>
    <t>Total Tractors</t>
  </si>
  <si>
    <t>PG_TOTAL_TRACTORS</t>
  </si>
  <si>
    <t>Capital Employed</t>
  </si>
  <si>
    <t>Tractors Owned</t>
  </si>
  <si>
    <t>PG_TRACTORS_OWNED</t>
  </si>
  <si>
    <t>Gross Sovereign Exposure</t>
  </si>
  <si>
    <t>Tractors-Owner Operator</t>
  </si>
  <si>
    <t>PG_TRACTORS_OWNER_OPERATOR</t>
  </si>
  <si>
    <t>Sovereign Exposure - Derivatives</t>
  </si>
  <si>
    <t>Average Number of Tractors</t>
  </si>
  <si>
    <t>PG_AVERAGE_NUMBER_OF_TRACTORS</t>
  </si>
  <si>
    <t>Sovereign Exposure</t>
  </si>
  <si>
    <t>Total Trailers</t>
  </si>
  <si>
    <t>PG_TOTAL_TRAILERS</t>
  </si>
  <si>
    <t>Gross Sovereign, Financial Institution &amp; Corporate Exposure</t>
  </si>
  <si>
    <t>Average Number of Trailers</t>
  </si>
  <si>
    <t>PG_AVERAGE_NUMBER_OF_TRAILERS</t>
  </si>
  <si>
    <t>Net Sovereign, Financial Institution &amp; Corporate Exposure</t>
  </si>
  <si>
    <t>PG_TOTAL_TONS</t>
  </si>
  <si>
    <t xml:space="preserve">Capital Expenditures </t>
  </si>
  <si>
    <t>Total Shipments</t>
  </si>
  <si>
    <t>PG_TOTAL_SHIPMENTS</t>
  </si>
  <si>
    <t>Capital Expenditures - Supplementary Breakdown</t>
  </si>
  <si>
    <t>Average Shipments Per Workday</t>
  </si>
  <si>
    <t>PG_AVERAGE_SHIPMENTS_PER_WORKDAY</t>
  </si>
  <si>
    <t>Revenue Per Shipment</t>
  </si>
  <si>
    <t>PG_REVENUE_PER_SHIPMENT</t>
  </si>
  <si>
    <t>Operating Cash Flow</t>
  </si>
  <si>
    <t>Weight Per Shipment</t>
  </si>
  <si>
    <t>PG_WEIGHT_PER_SHIPMENT</t>
  </si>
  <si>
    <t>Adjusted Sales</t>
  </si>
  <si>
    <t>PG_ADJUSTED_SALES</t>
  </si>
  <si>
    <t>Revenue Per Hundredweight</t>
  </si>
  <si>
    <t>PG_REVENUE_PER_HUNDREDWEIGHT</t>
  </si>
  <si>
    <t>Adjusted Sales - Supplementary Breakdown</t>
  </si>
  <si>
    <t>PG_ADJ_REV_SUPP_BREAKDWN</t>
  </si>
  <si>
    <t>Total Miles</t>
  </si>
  <si>
    <t>PG_TOTAL_MILES</t>
  </si>
  <si>
    <t>Organic Revenue Growth Non-GAAP</t>
  </si>
  <si>
    <t>PG_ADJ_ORGANIC_REV_GROWTH</t>
  </si>
  <si>
    <t>Average Age of Locomotives</t>
  </si>
  <si>
    <t>PG_AVERAGE_AGE_OF_LOCOMOTIVES</t>
  </si>
  <si>
    <t>PG_ADJUSTED_EBITDA</t>
  </si>
  <si>
    <t>Average Age of Freight Cars</t>
  </si>
  <si>
    <t>PG_AVERAGE_AGE_OF_FREIGHT_CARS</t>
  </si>
  <si>
    <t>Adjusted Operating Income</t>
  </si>
  <si>
    <t>PG_ADJUSTED_OPERATING_INCOME</t>
  </si>
  <si>
    <t>Adjusted Operating Ratio</t>
  </si>
  <si>
    <t>PG_ADJUSTED_OPERATING_RATIO</t>
  </si>
  <si>
    <t>Adjusted Operating Margin</t>
  </si>
  <si>
    <t>PG_ADJUSTED_OPERATING_MARGIN</t>
  </si>
  <si>
    <t>PG_OPER_RATIO_EX_FUEL_SURCHRG</t>
  </si>
  <si>
    <t>Adjusted Pretax Income</t>
  </si>
  <si>
    <t>PG_ADJUSTED_PRETAX_INCOME</t>
  </si>
  <si>
    <t>PG_NUMBER_OF_TERMINALS</t>
  </si>
  <si>
    <t>Adjusted Net Income</t>
  </si>
  <si>
    <t>PG_ADJUSTED_NET_INCOME</t>
  </si>
  <si>
    <t>Weight Per Workday</t>
  </si>
  <si>
    <t>PG_WEIGHT_PER_WORKDAY</t>
  </si>
  <si>
    <t>Adjusted EPS</t>
  </si>
  <si>
    <t>PG_ADJUSTED_EARNINGS_PER_SHARE</t>
  </si>
  <si>
    <t>Average Pounds per Package</t>
  </si>
  <si>
    <t>PG_AVERAGE_LBS_PER_PACKAGE</t>
  </si>
  <si>
    <t>Adjusted Gross Profit</t>
  </si>
  <si>
    <t>PG_ADJUSTED_GROSS_PROFIT</t>
  </si>
  <si>
    <t>Average Revenue per Package per Pound</t>
  </si>
  <si>
    <t>PG_AVG_REV_PER_PCKG_PER_POUND</t>
  </si>
  <si>
    <t>Adjusted Gross Profit Margin</t>
  </si>
  <si>
    <t>PG_ADJUSTED_GROSS_PROFIT_MARGIN</t>
  </si>
  <si>
    <t>Number of Workdays</t>
  </si>
  <si>
    <t>PG_NUMBER_WORKDAYS</t>
  </si>
  <si>
    <t>Restructuring/Workflow Balance - Adjusted EBITDA</t>
  </si>
  <si>
    <t>PG_RESTRUCT_WF_BAL_ADJ_EBITDA</t>
  </si>
  <si>
    <t>PG_GENERAL_RATE_INCREASE</t>
  </si>
  <si>
    <t>Acquisition Related Charges - Adjusted EBITDA</t>
  </si>
  <si>
    <t>PG_ACQ_REL_CHRG_ADJ_EBITDA</t>
  </si>
  <si>
    <t>Average Fuel Surcharge %</t>
  </si>
  <si>
    <t>PG_AVERAGE_FUEL_SURCHARGE_%</t>
  </si>
  <si>
    <t>Disposal of Assets - Adjusted EBITDA</t>
  </si>
  <si>
    <t>PG_DISPOSAL_ASSETS_ADJ_EBITDA</t>
  </si>
  <si>
    <t>Facilities</t>
  </si>
  <si>
    <t>PG_FACILITIES</t>
  </si>
  <si>
    <t>Other Adjustments - Adjusted EBITDA</t>
  </si>
  <si>
    <t>PG_OTH_ADJ_ADJUSTED_EBITDA</t>
  </si>
  <si>
    <t>Total Package Volume</t>
  </si>
  <si>
    <t>PG_TOTAL_PACKAGE_VOLUME</t>
  </si>
  <si>
    <t>Restructuring/Wokrflow Balance - Adjusted EBIT</t>
  </si>
  <si>
    <t>PG_RESTRUCT_WF_BAL_ADJ_EBIT</t>
  </si>
  <si>
    <t>Total Package Volume Growth %</t>
  </si>
  <si>
    <t>PG_TOTAL_PACKAGE_VOLUME_GROWTH_%</t>
  </si>
  <si>
    <t>Acquisition Related Charges - Adjusted EBIT</t>
  </si>
  <si>
    <t>PG_ACQ_REL_CHRG_ADJ_EBIT</t>
  </si>
  <si>
    <t>Average Daily Freight Pounds Growth%</t>
  </si>
  <si>
    <t>PG_AVG_DLY_FRE_POUNDS_GRWTH_%</t>
  </si>
  <si>
    <t>Disposal of Assets - Adjusted EBIT</t>
  </si>
  <si>
    <t>PG_DISP_ASSETS_ADJUSTED_EBIT</t>
  </si>
  <si>
    <t>Total Freight Pounds</t>
  </si>
  <si>
    <t>PG_TOTAL_FREIGHT_POUNDS</t>
  </si>
  <si>
    <t>Other Adjustments - Adjusted EBIT</t>
  </si>
  <si>
    <t>PG_REST_WF_BAL_ADJ_GR_PROF</t>
  </si>
  <si>
    <t>Seasonal Hiring</t>
  </si>
  <si>
    <t>PG_SEASONAL_HIRING</t>
  </si>
  <si>
    <t xml:space="preserve">Number of Employees </t>
  </si>
  <si>
    <t>PG_NUM_EMPLOYEES</t>
  </si>
  <si>
    <t>Warehousing Scale</t>
  </si>
  <si>
    <t>PG_WAREHOUSING_SCALE</t>
  </si>
  <si>
    <t>Number of Consultants</t>
  </si>
  <si>
    <t>PG_NUMBER_OF_CONSULTANTS</t>
  </si>
  <si>
    <t>Bulk Cargo Handled (Tonnes)</t>
  </si>
  <si>
    <t>PG_BULK_CARGO_HANDLED_TONNES</t>
  </si>
  <si>
    <t>Amount Produced (in KG)</t>
  </si>
  <si>
    <t>PG_AMOUNT_PRODUCED_KG</t>
  </si>
  <si>
    <t>Container Cargo Handled (TEU)</t>
  </si>
  <si>
    <t>PG_CONTAINER_CARGO_HANDLED_TEU</t>
  </si>
  <si>
    <t>Amount Produced (in Metric Tonnes)</t>
  </si>
  <si>
    <t>PG_AMOUNT_PRODUCED_METRIC_TONNES</t>
  </si>
  <si>
    <t>Freight Volume Handled Yoy % Change</t>
  </si>
  <si>
    <t>PG_FREIGHT_VOLUME_HANDLED_YOY%</t>
  </si>
  <si>
    <t>Amount Produced (in Short Tons)</t>
  </si>
  <si>
    <t>PG_AMOUNT_PRODUCED_SHORT_TONNES</t>
  </si>
  <si>
    <t>Freight Yield Yoy % Change</t>
  </si>
  <si>
    <t>PG_FREIGHT_YIELD_YOY%</t>
  </si>
  <si>
    <t>Amount Produced (in Cubic Meter)</t>
  </si>
  <si>
    <t>PG_AMOUNT_PRODUCED_CUBIC_METERS</t>
  </si>
  <si>
    <t>Revenue Excluding Purchased Transportation Costs</t>
  </si>
  <si>
    <t>PG_REV_EX_PURCH_TRANSPORT_COSTS</t>
  </si>
  <si>
    <t>Amount Produced (in Bunches)</t>
  </si>
  <si>
    <t>PG_AMOUNT_PRODUCED_BUNCHES</t>
  </si>
  <si>
    <t>Length of Rail (Kilometer)</t>
  </si>
  <si>
    <t>PG_LENGTH_OF_RAIL_KILOMETER</t>
  </si>
  <si>
    <t>Amount Produced (in Pounds)</t>
  </si>
  <si>
    <t>PG_AMOUNT_PRODUCED_POUNDS</t>
  </si>
  <si>
    <t>Commuter Percentage</t>
  </si>
  <si>
    <t>PG_COMMUTER_EXPENSE</t>
  </si>
  <si>
    <t>Average Gross Margin (in Short Tons)</t>
  </si>
  <si>
    <t>PG_AVG_GR_MRGN_IN_SHRT_TONS</t>
  </si>
  <si>
    <t>Revnue Percentage from Commuter</t>
  </si>
  <si>
    <t>PG_REVENUE_PERCENTAGE_COMMUTER</t>
  </si>
  <si>
    <t>Number of Units Sold</t>
  </si>
  <si>
    <t>PG_NUMBER_OF_UNITS_SOLD</t>
  </si>
  <si>
    <t>Freight Transport Volume  (Tons)</t>
  </si>
  <si>
    <t>PG_FREIGHT_TRANSP_VOLUME_TONS</t>
  </si>
  <si>
    <t>Average Sales Price</t>
  </si>
  <si>
    <t>PG_AVG_SALES_PX</t>
  </si>
  <si>
    <t>Traffic Volume</t>
  </si>
  <si>
    <t>PG_TRAFFIC_VOLUME</t>
  </si>
  <si>
    <t>Average Selling Price Change (%)</t>
  </si>
  <si>
    <t>PG_ASP_CHANGE_PERCENTAGE</t>
  </si>
  <si>
    <t>Cargo Throughput</t>
  </si>
  <si>
    <t>PG_CARGO_THROUGHPUT_BY_SEG</t>
  </si>
  <si>
    <t>List Price</t>
  </si>
  <si>
    <t>PRODUCT/GEOGRAPHIC_LIST_PRICE</t>
  </si>
  <si>
    <t>Container Throughput</t>
  </si>
  <si>
    <t>PG_CONTAINER_THRUPUT_BY_PORT</t>
  </si>
  <si>
    <t>Volume &amp; Mix Change (%)</t>
  </si>
  <si>
    <t>PG_VOLUME_AND_MIX_CHANGE_%</t>
  </si>
  <si>
    <t xml:space="preserve">Freight Throughput </t>
  </si>
  <si>
    <t>PG_FREIGHT_THROUGHPUT</t>
  </si>
  <si>
    <t>PG_MARKET_SHARE</t>
  </si>
  <si>
    <t>Nameplate/Theoretical/Original Capacity (in Metric Tonnes)</t>
  </si>
  <si>
    <t>PG_NAMEPLATE_THEO_ORIG_CAP_MT</t>
  </si>
  <si>
    <t>Nameplate/Theoretical/Original Capacity (in Pounds)</t>
  </si>
  <si>
    <t>PG_NP_THEORETICAL_ORIG_CAP_LBS</t>
  </si>
  <si>
    <t>Nameplate/Theoretical/Original Capacity (in Gallons)</t>
  </si>
  <si>
    <t>PG_NP_THEO_ORIG_CAP_IN_GAL</t>
  </si>
  <si>
    <t>Operational/Available/Effective Capacity (in Metric Tonnes)</t>
  </si>
  <si>
    <t>PG_OPERATIONAL_AVAIL_EFF_CAP_MT</t>
  </si>
  <si>
    <t>Announced Incremental Capacity (in Metric Tonnes)</t>
  </si>
  <si>
    <t>PG_ANNOUNCED_INCREMENTAL_CAP_MT</t>
  </si>
  <si>
    <t>Shipments/Sales (in Metric Tonnes)</t>
  </si>
  <si>
    <t>PG_SHIPMENTS_SALES_MT</t>
  </si>
  <si>
    <t>Shipments/Sales (in Short Tons)</t>
  </si>
  <si>
    <t>PG_SHIPMENTS_SALES_IN_SHORT_TON</t>
  </si>
  <si>
    <t>Shipment/Sales in Board Feet</t>
  </si>
  <si>
    <t>PG_SHIP_SALES_IN_BOARD_FT</t>
  </si>
  <si>
    <t>Shipment/Sales in Cubic Feet</t>
  </si>
  <si>
    <t>PG_SHIP_SALES_IN_CUBIC_FT</t>
  </si>
  <si>
    <t>Shipment/Sales in Square Feet</t>
  </si>
  <si>
    <t>PG_SHIP_SALES_IN_SQ_FT</t>
  </si>
  <si>
    <t>Unit Sales Growth</t>
  </si>
  <si>
    <t>PG_UNIT_SALES_GROWTH</t>
  </si>
  <si>
    <t>Sales Change - Volume</t>
  </si>
  <si>
    <t>PG_SALES_CHANGE_VOLUME</t>
  </si>
  <si>
    <t>Sales Change - Prices</t>
  </si>
  <si>
    <t>PG_SALES_CHANGE_PRICES</t>
  </si>
  <si>
    <t>Sales Change - Currencies</t>
  </si>
  <si>
    <t>PG_SALES_CHANGE_CURRENCIES</t>
  </si>
  <si>
    <t>Sales Change - Acquisitions &amp; Divestitures</t>
  </si>
  <si>
    <t>PG_SALES_CHG_ACQ_&amp;_DIVESTITURES</t>
  </si>
  <si>
    <t>Sales Change - Mix</t>
  </si>
  <si>
    <t>PG_SALES_CHANGE_MIX</t>
  </si>
  <si>
    <t>Sales Change - Other</t>
  </si>
  <si>
    <t>PG_SALES_CHANGE_OTHER</t>
  </si>
  <si>
    <t>Raw Material Consumption in Units</t>
  </si>
  <si>
    <t>PG_RAW_MATERIAL_CONS_IN_UNITS</t>
  </si>
  <si>
    <t>Raw Material Consumption Total Cost ($)</t>
  </si>
  <si>
    <t>PG_RAW_MAT_CONSUMPT_TOT_CST_DOL</t>
  </si>
  <si>
    <t>Raw Material Consumption Cost Per Unit ($)</t>
  </si>
  <si>
    <t>PG_RAW_MAT_CONS_CST_PER_UNIT</t>
  </si>
  <si>
    <t>Unit Per Labor YOY Change</t>
  </si>
  <si>
    <t>PG_UNIT_PER_LABOR_YOY_CHANGE</t>
  </si>
  <si>
    <t>Labor Productivity YOY Change</t>
  </si>
  <si>
    <t>PG_LABOR_PRODUCTIVITY_YOY_CHANGE</t>
  </si>
  <si>
    <t>Order Backlog</t>
  </si>
  <si>
    <t>PG_ORDER_BACKLOG</t>
  </si>
  <si>
    <t>Order Backlog (in Unit)</t>
  </si>
  <si>
    <t>PG_ORDER_BACKLOG_IN_UNITS</t>
  </si>
  <si>
    <t>Orders Received</t>
  </si>
  <si>
    <t>PG_ORDER_RECEIVED</t>
  </si>
  <si>
    <t>Orders Received (in Unit)</t>
  </si>
  <si>
    <t>PG_ORDERS_RECEIVED_IN_UNITS</t>
  </si>
  <si>
    <t>Organic Order Growth</t>
  </si>
  <si>
    <t>PG_ORGANIC_ORDER_GROWTH</t>
  </si>
  <si>
    <t>Foreign Currency Order Growth</t>
  </si>
  <si>
    <t>PG_FC_ORDER_GROWTH</t>
  </si>
  <si>
    <t>Acquisition/Divestiture &amp; Other Order Growth</t>
  </si>
  <si>
    <t>PG_ACQ_DIVEST_&amp;_OTH_ORD_GRWTH</t>
  </si>
  <si>
    <t>PRODUCT/GEOGRAPHIC_BOOK_TO_BILL</t>
  </si>
  <si>
    <t>Capacity Operating Rate</t>
  </si>
  <si>
    <t>PG_CAPACITY_OPERATING_RATE</t>
  </si>
  <si>
    <t>PG_CAPACITY_UTILIZATION</t>
  </si>
  <si>
    <t>Shipment (Metric Tonnes)</t>
  </si>
  <si>
    <t>PG_STEEL_SHIPMENT_METRIC_TONNES</t>
  </si>
  <si>
    <t>Production (Metric Tonnes)</t>
  </si>
  <si>
    <t>PG_STEEL_PROD_METRIC_TONNES</t>
  </si>
  <si>
    <t>Production in Board Feet</t>
  </si>
  <si>
    <t>PG_PRODUCTION_IN_BOARD_FT</t>
  </si>
  <si>
    <t>Productioin in Cubic Feet</t>
  </si>
  <si>
    <t>PG_PRODUCTION_IN_CUBIC_FT</t>
  </si>
  <si>
    <t>Production in Square Feet</t>
  </si>
  <si>
    <t>PG_PRODUCTION_IN_SQ_FT</t>
  </si>
  <si>
    <t>Capacity (Metric Tonnes)</t>
  </si>
  <si>
    <t>PG_STEEL_CAPACITY_METRIC_TONNES</t>
  </si>
  <si>
    <t>Capacity (Short Tons)</t>
  </si>
  <si>
    <t>PG_CAPACITY_SHORT_TONS</t>
  </si>
  <si>
    <t>Capacity in Board Feet</t>
  </si>
  <si>
    <t>PG_CAPACITY_IN_BOARD_FEET</t>
  </si>
  <si>
    <t>Capacity in Cubic Feet</t>
  </si>
  <si>
    <t>PG_CAPACITY_IN_CUBIC_FEET</t>
  </si>
  <si>
    <t>Capacity in Square feet</t>
  </si>
  <si>
    <t>PG_CAPACITY_IN_SQUARE_FEET</t>
  </si>
  <si>
    <t>Capacity - Cubic Metres</t>
  </si>
  <si>
    <t>PG_CAPACITY_CUBIC_METERS</t>
  </si>
  <si>
    <t>Capacity  (Units)</t>
  </si>
  <si>
    <t>PG_CAPACITY_UNITS</t>
  </si>
  <si>
    <t>Unit Cost</t>
  </si>
  <si>
    <t>PG_UNIT_COST</t>
  </si>
  <si>
    <t>Unit Cost Per Tonne</t>
  </si>
  <si>
    <t>PG_UNIT_COST_PER_TONNE</t>
  </si>
  <si>
    <t>Unit Cost  Per Cubic Meter</t>
  </si>
  <si>
    <t>PG_UNIT_COST_PER_CUBIC_METER</t>
  </si>
  <si>
    <t>Facility Downtime</t>
  </si>
  <si>
    <t>PG_FACILITY_DOWNTIME</t>
  </si>
  <si>
    <t>Industrial- RA</t>
  </si>
  <si>
    <t>Utility- RA</t>
  </si>
  <si>
    <t>Bank- RA</t>
  </si>
  <si>
    <t>REIT- RA</t>
  </si>
  <si>
    <t>Insurance- RA</t>
  </si>
  <si>
    <t>Financial- RA</t>
  </si>
  <si>
    <t>Returns</t>
  </si>
  <si>
    <t xml:space="preserve">  Return on Common Equity</t>
  </si>
  <si>
    <t xml:space="preserve">  Return on Assets</t>
  </si>
  <si>
    <t xml:space="preserve">  Return on Capital</t>
  </si>
  <si>
    <t>RETURN_ON_CAP</t>
  </si>
  <si>
    <t xml:space="preserve">  Return on Invested Capital</t>
  </si>
  <si>
    <t>RETURN_ON_INV_CAPITAL</t>
  </si>
  <si>
    <t>Margins</t>
  </si>
  <si>
    <t xml:space="preserve">  Gross Margin</t>
  </si>
  <si>
    <t xml:space="preserve">  EBITDA Margin</t>
  </si>
  <si>
    <t xml:space="preserve">  Operating Margin</t>
  </si>
  <si>
    <t xml:space="preserve">  Incremental Operating Margin</t>
  </si>
  <si>
    <t>INCREMENTAL_OPERATING_MARGIN</t>
  </si>
  <si>
    <t xml:space="preserve">  Pretax Margin</t>
  </si>
  <si>
    <t xml:space="preserve">  Income before XO Margin</t>
  </si>
  <si>
    <t>INC_BEF_XO_ITEMS_TO_NET_SALES</t>
  </si>
  <si>
    <t xml:space="preserve">  Net Income Margin</t>
  </si>
  <si>
    <t xml:space="preserve">  Net Income to Common Margin</t>
  </si>
  <si>
    <t>NET_INCOME_TO_COMMON_MARGIN</t>
  </si>
  <si>
    <t>Additional</t>
  </si>
  <si>
    <t xml:space="preserve">  Effective Tax Rate</t>
  </si>
  <si>
    <t xml:space="preserve">  Dvd Payout Ratio</t>
  </si>
  <si>
    <t xml:space="preserve">  Sustainable Growth Rate</t>
  </si>
  <si>
    <t>SUSTAIN_GROWTH_RT</t>
  </si>
  <si>
    <t>Macro</t>
  </si>
  <si>
    <t>ISM</t>
  </si>
  <si>
    <t>NAPMPMI</t>
  </si>
  <si>
    <t>FF</t>
  </si>
  <si>
    <t>Federal Funds Rate</t>
  </si>
  <si>
    <t>OIS</t>
  </si>
  <si>
    <t>OIS 6M 1Y 2Y returns</t>
  </si>
  <si>
    <t>Equity</t>
  </si>
  <si>
    <t>SPTX</t>
  </si>
  <si>
    <t>SP 500 total return index includes price changes plus divednied reinvestments</t>
  </si>
  <si>
    <t>Date</t>
  </si>
  <si>
    <t>OIS_6M</t>
  </si>
  <si>
    <t>Date_1Y</t>
  </si>
  <si>
    <t>OIS_1Y</t>
  </si>
  <si>
    <t>Date_2Y</t>
  </si>
  <si>
    <t>OIS_2Y</t>
  </si>
  <si>
    <t>Price</t>
  </si>
  <si>
    <t>Rate</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</si>
</sst>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_(* #,##0_);_(* \(#,##0\);_(* &quot;-&quot;??_);_(@_)"/>
  </numFmts>
  <fonts count="24">
    <font>
      <sz val="11.0"/>
      <color theme="1"/>
      <name val="Calibri"/>
      <scheme val="minor"/>
    </font>
    <font>
      <color theme="1"/>
      <name val="Calibri"/>
      <scheme val="minor"/>
    </font>
    <font>
      <sz val="11.0"/>
      <color theme="1"/>
      <name val="Calibri"/>
    </font>
    <font>
      <b/>
      <sz val="11.0"/>
      <color theme="1"/>
      <name val="Calibri"/>
    </font>
    <font>
      <b/>
      <sz val="10.0"/>
      <color rgb="FF000000"/>
      <name val="Arial"/>
    </font>
    <font>
      <sz val="10.0"/>
      <color rgb="FF333333"/>
      <name val="Arial"/>
    </font>
    <font>
      <i/>
      <sz val="10.0"/>
      <color rgb="FF333333"/>
      <name val="Arial"/>
    </font>
    <font>
      <sz val="11.0"/>
      <color rgb="FF333333"/>
      <name val="Calibri"/>
    </font>
    <font>
      <sz val="10.0"/>
      <color theme="1"/>
      <name val="Arial"/>
    </font>
    <font>
      <sz val="10.0"/>
      <color rgb="FF000000"/>
      <name val="Arial"/>
    </font>
    <font>
      <sz val="11.0"/>
      <color rgb="FF000000"/>
      <name val="Calibri"/>
    </font>
    <font>
      <sz val="11.0"/>
      <color rgb="FFFF0000"/>
      <name val="Calibri"/>
    </font>
    <font>
      <b/>
      <sz val="11.0"/>
      <color rgb="FFFFFFFF"/>
      <name val="Calibri"/>
    </font>
    <font>
      <b/>
      <sz val="11.0"/>
      <color rgb="FF000000"/>
      <name val="Calibri"/>
    </font>
    <font>
      <i/>
      <sz val="11.0"/>
      <color theme="1"/>
      <name val="Calibri"/>
    </font>
    <font>
      <b/>
      <i/>
      <sz val="11.0"/>
      <color theme="1"/>
      <name val="Calibri"/>
    </font>
    <font>
      <i/>
      <sz val="11.0"/>
      <color rgb="FFFF0000"/>
      <name val="Calibri"/>
    </font>
    <font/>
    <font>
      <b/>
      <sz val="16.0"/>
      <color rgb="FFFFFFFF"/>
      <name val="Calibri"/>
    </font>
    <font>
      <b/>
      <u/>
      <sz val="11.0"/>
      <color rgb="FFFFFFFF"/>
      <name val="Calibri"/>
    </font>
    <font>
      <b/>
      <u/>
      <sz val="11.0"/>
      <color rgb="FFFFFFFF"/>
      <name val="Calibri"/>
    </font>
    <font>
      <b/>
      <sz val="8.0"/>
      <color rgb="FFFFFFFF"/>
      <name val="Calibri"/>
    </font>
    <font>
      <b/>
      <sz val="10.0"/>
      <color rgb="FFFFFFFF"/>
      <name val="Calibri"/>
    </font>
    <font>
      <b/>
      <u/>
      <sz val="11.0"/>
      <color theme="1"/>
      <name val="Calibri"/>
    </font>
  </fonts>
  <fills count="11">
    <fill>
      <patternFill patternType="none"/>
    </fill>
    <fill>
      <patternFill patternType="lightGray"/>
    </fill>
    <fill>
      <patternFill patternType="solid">
        <fgColor rgb="FFFFFFFF"/>
        <bgColor rgb="FFFFFFFF"/>
      </patternFill>
    </fill>
    <fill>
      <patternFill patternType="solid">
        <fgColor rgb="FFFF0000"/>
        <bgColor rgb="FFFF0000"/>
      </patternFill>
    </fill>
    <fill>
      <patternFill patternType="solid">
        <fgColor rgb="FFD8D8D8"/>
        <bgColor rgb="FFD8D8D8"/>
      </patternFill>
    </fill>
    <fill>
      <patternFill patternType="solid">
        <fgColor rgb="FFA5A5A5"/>
        <bgColor rgb="FFA5A5A5"/>
      </patternFill>
    </fill>
    <fill>
      <patternFill patternType="solid">
        <fgColor rgb="FF92D050"/>
        <bgColor rgb="FF92D050"/>
      </patternFill>
    </fill>
    <fill>
      <patternFill patternType="solid">
        <fgColor rgb="FFFFFF00"/>
        <bgColor rgb="FFFFFF00"/>
      </patternFill>
    </fill>
    <fill>
      <patternFill patternType="solid">
        <fgColor rgb="FFBFBFBF"/>
        <bgColor rgb="FFBFBFBF"/>
      </patternFill>
    </fill>
    <fill>
      <patternFill patternType="solid">
        <fgColor rgb="FFFFC000"/>
        <bgColor rgb="FFFFC000"/>
      </patternFill>
    </fill>
    <fill>
      <patternFill patternType="solid">
        <fgColor rgb="FFF2F2F2"/>
        <bgColor rgb="FFF2F2F2"/>
      </patternFill>
    </fill>
  </fills>
  <borders count="49">
    <border/>
    <border>
      <left/>
      <right/>
      <top/>
      <bottom/>
    </border>
    <border>
      <left style="thin">
        <color rgb="FF000000"/>
      </left>
      <right style="thin">
        <color rgb="FF000000"/>
      </right>
      <top style="thin">
        <color rgb="FF000000"/>
      </top>
      <bottom style="thin">
        <color rgb="FF000000"/>
      </bottom>
    </border>
    <border>
      <right style="thin">
        <color theme="0"/>
      </right>
      <top style="thin">
        <color rgb="FF000000"/>
      </top>
      <bottom style="thin">
        <color rgb="FF000000"/>
      </bottom>
    </border>
    <border>
      <left style="thin">
        <color rgb="FF000000"/>
      </left>
      <right style="thin">
        <color rgb="FF000000"/>
      </right>
      <top style="thin">
        <color rgb="FF000000"/>
      </top>
    </border>
    <border>
      <left style="medium">
        <color rgb="FF000000"/>
      </left>
      <right style="medium">
        <color rgb="FF000000"/>
      </right>
      <top style="medium">
        <color rgb="FF000000"/>
      </top>
      <bottom style="medium">
        <color rgb="FF000000"/>
      </bottom>
    </border>
    <border>
      <left style="thin">
        <color rgb="FF000000"/>
      </left>
      <top style="thin">
        <color rgb="FF000000"/>
      </top>
      <bottom style="thin">
        <color rgb="FF000000"/>
      </bottom>
    </border>
    <border>
      <bottom style="thin">
        <color rgb="FF000000"/>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thin">
        <color rgb="FF000000"/>
      </left>
      <top style="thin">
        <color rgb="FF000000"/>
      </top>
      <bottom style="thin">
        <color rgb="FFFFFFFF"/>
      </bottom>
    </border>
    <border>
      <right style="thin">
        <color rgb="FF000000"/>
      </right>
      <top style="thin">
        <color rgb="FF000000"/>
      </top>
      <bottom style="thin">
        <color rgb="FF000000"/>
      </bottom>
    </border>
    <border>
      <right style="thin">
        <color rgb="FF000000"/>
      </right>
      <top style="thin">
        <color rgb="FF000000"/>
      </top>
      <bottom style="thin">
        <color rgb="FFFFFFFF"/>
      </bottom>
    </border>
    <border>
      <right style="thin">
        <color rgb="FF000000"/>
      </right>
      <top style="thin">
        <color rgb="FF000000"/>
      </top>
    </border>
    <border>
      <left style="thin">
        <color rgb="FF000000"/>
      </left>
      <right style="thin">
        <color rgb="FF000000"/>
      </right>
      <top style="thin">
        <color rgb="FF000000"/>
      </top>
      <bottom style="thin">
        <color rgb="FFFFFFFF"/>
      </bottom>
    </border>
    <border>
      <left style="thin">
        <color rgb="FF000000"/>
      </left>
      <top style="thin">
        <color rgb="FFFFFFFF"/>
      </top>
      <bottom style="thin">
        <color rgb="FF000000"/>
      </bottom>
    </border>
    <border>
      <left style="thin">
        <color rgb="FF000000"/>
      </left>
      <bottom style="thin">
        <color rgb="FF000000"/>
      </bottom>
    </border>
    <border>
      <right style="thin">
        <color rgb="FF000000"/>
      </right>
      <bottom style="thin">
        <color rgb="FF000000"/>
      </bottom>
    </border>
    <border>
      <right style="thin">
        <color rgb="FF000000"/>
      </right>
      <top style="thin">
        <color rgb="FFFFFFFF"/>
      </top>
      <bottom style="thin">
        <color rgb="FF000000"/>
      </bottom>
    </border>
    <border>
      <left style="thin">
        <color rgb="FF000000"/>
      </left>
      <right style="thin">
        <color rgb="FF000000"/>
      </right>
      <top style="thin">
        <color rgb="FFFFFFFF"/>
      </top>
      <bottom style="thin">
        <color rgb="FF000000"/>
      </bottom>
    </border>
    <border>
      <left style="thin">
        <color rgb="FF000000"/>
      </left>
      <top style="thin">
        <color rgb="FF000000"/>
      </top>
    </border>
    <border>
      <top style="thin">
        <color rgb="FF000000"/>
      </top>
    </border>
    <border>
      <right style="thin">
        <color rgb="FFFFFFFF"/>
      </right>
      <top style="thin">
        <color rgb="FF000000"/>
      </top>
    </border>
    <border>
      <left style="thin">
        <color rgb="FFFFFFFF"/>
      </left>
      <right style="thin">
        <color rgb="FFFFFFFF"/>
      </right>
      <top style="thin">
        <color rgb="FF000000"/>
      </top>
    </border>
    <border>
      <left style="thin">
        <color rgb="FFFFFFFF"/>
      </left>
      <right style="thin">
        <color rgb="FF000000"/>
      </right>
      <top style="thin">
        <color rgb="FF000000"/>
      </top>
    </border>
    <border>
      <left style="thin">
        <color rgb="FF000000"/>
      </left>
      <bottom style="thin">
        <color rgb="FFFFFFFF"/>
      </bottom>
    </border>
    <border>
      <bottom style="thin">
        <color rgb="FFFFFFFF"/>
      </bottom>
    </border>
    <border>
      <right style="thin">
        <color rgb="FFFFFFFF"/>
      </right>
      <bottom style="thin">
        <color rgb="FFFFFFFF"/>
      </bottom>
    </border>
    <border>
      <left style="thin">
        <color theme="0"/>
      </left>
      <right style="thin">
        <color rgb="FFFFFFFF"/>
      </right>
      <bottom style="thin">
        <color rgb="FFFFFFFF"/>
      </bottom>
    </border>
    <border>
      <left style="thin">
        <color rgb="FFFFFFFF"/>
      </left>
      <right style="thin">
        <color rgb="FFFFFFFF"/>
      </right>
      <bottom style="thin">
        <color rgb="FFFFFFFF"/>
      </bottom>
    </border>
    <border>
      <left style="thin">
        <color rgb="FFFFFFFF"/>
      </left>
      <right style="thin">
        <color rgb="FF000000"/>
      </right>
      <bottom style="thin">
        <color rgb="FFFFFFFF"/>
      </bottom>
    </border>
    <border>
      <left style="thin">
        <color rgb="FF000000"/>
      </left>
      <right style="thin">
        <color rgb="FF000000"/>
      </right>
      <bottom style="thin">
        <color rgb="FF000000"/>
      </bottom>
    </border>
    <border>
      <top style="thin">
        <color rgb="FF000000"/>
      </top>
      <bottom style="thin">
        <color rgb="FF000000"/>
      </bottom>
    </border>
    <border>
      <left style="thin">
        <color rgb="FF000000"/>
      </left>
    </border>
    <border>
      <left style="thin">
        <color rgb="FF000000"/>
      </left>
      <right style="thin">
        <color rgb="FF000000"/>
      </right>
      <top style="thin">
        <color rgb="FF000000"/>
      </top>
      <bottom/>
    </border>
    <border>
      <left style="thin">
        <color rgb="FF000000"/>
      </left>
      <right style="thin">
        <color rgb="FF000000"/>
      </right>
      <top/>
      <bottom/>
    </border>
    <border>
      <left style="thin">
        <color rgb="FF000000"/>
      </left>
      <right style="thin">
        <color rgb="FF000000"/>
      </right>
      <top/>
      <bottom style="thin">
        <color rgb="FF000000"/>
      </bottom>
    </border>
    <border>
      <left style="thin">
        <color rgb="FF000000"/>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style="thin">
        <color rgb="FF000000"/>
      </right>
      <top/>
      <bottom style="thin">
        <color rgb="FF000000"/>
      </bottom>
    </border>
  </borders>
  <cellStyleXfs count="1">
    <xf borderId="0" fillId="0" fontId="0" numFmtId="0" applyAlignment="1" applyFont="1"/>
  </cellStyleXfs>
  <cellXfs count="99">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2" numFmtId="0" xfId="0" applyAlignment="1" applyFont="1">
      <alignment horizontal="center"/>
    </xf>
    <xf borderId="0" fillId="0" fontId="5" numFmtId="0" xfId="0" applyFont="1"/>
    <xf borderId="0" fillId="0" fontId="6" numFmtId="0" xfId="0" applyFont="1"/>
    <xf borderId="1" fillId="2" fontId="7" numFmtId="0" xfId="0" applyBorder="1" applyFill="1" applyFont="1"/>
    <xf borderId="0" fillId="0" fontId="8" numFmtId="0" xfId="0" applyFont="1"/>
    <xf borderId="0" fillId="0" fontId="5" numFmtId="0" xfId="0" applyAlignment="1" applyFont="1">
      <alignment horizontal="left"/>
    </xf>
    <xf borderId="0" fillId="0" fontId="9" numFmtId="3" xfId="0" applyAlignment="1" applyFont="1" applyNumberFormat="1">
      <alignment horizontal="right"/>
    </xf>
    <xf borderId="1" fillId="2" fontId="5" numFmtId="0" xfId="0" applyBorder="1" applyFont="1"/>
    <xf borderId="2" fillId="0" fontId="10" numFmtId="0" xfId="0" applyAlignment="1" applyBorder="1" applyFont="1">
      <alignment vertical="top"/>
    </xf>
    <xf borderId="0" fillId="0" fontId="11" numFmtId="0" xfId="0" applyFont="1"/>
    <xf borderId="0" fillId="0" fontId="9" numFmtId="0" xfId="0" applyFont="1"/>
    <xf borderId="3" fillId="0" fontId="12" numFmtId="0" xfId="0" applyAlignment="1" applyBorder="1" applyFont="1">
      <alignment horizontal="center" vertical="center"/>
    </xf>
    <xf borderId="2" fillId="0" fontId="10" numFmtId="0" xfId="0" applyAlignment="1" applyBorder="1" applyFont="1">
      <alignment horizontal="center" vertical="top"/>
    </xf>
    <xf quotePrefix="1" borderId="0" fillId="0" fontId="11" numFmtId="0" xfId="0" applyFont="1"/>
    <xf borderId="4" fillId="0" fontId="13" numFmtId="0" xfId="0" applyAlignment="1" applyBorder="1" applyFont="1">
      <alignment horizontal="center" vertical="top"/>
    </xf>
    <xf borderId="0" fillId="0" fontId="14" numFmtId="0" xfId="0" applyFont="1"/>
    <xf quotePrefix="1" borderId="0" fillId="0" fontId="14" numFmtId="0" xfId="0" applyFont="1"/>
    <xf borderId="0" fillId="0" fontId="15" numFmtId="0" xfId="0" applyFont="1"/>
    <xf borderId="0" fillId="0" fontId="16" numFmtId="0" xfId="0" applyFont="1"/>
    <xf borderId="5" fillId="0" fontId="2" numFmtId="0" xfId="0" applyBorder="1" applyFont="1"/>
    <xf borderId="6" fillId="0" fontId="12" numFmtId="0" xfId="0" applyAlignment="1" applyBorder="1" applyFont="1">
      <alignment horizontal="center" vertical="center"/>
    </xf>
    <xf borderId="7" fillId="0" fontId="12" numFmtId="0" xfId="0" applyAlignment="1" applyBorder="1" applyFont="1">
      <alignment horizontal="center" vertical="center"/>
    </xf>
    <xf borderId="0" fillId="0" fontId="12" numFmtId="0" xfId="0" applyAlignment="1" applyFont="1">
      <alignment horizontal="center" vertical="center"/>
    </xf>
    <xf borderId="8" fillId="0" fontId="3" numFmtId="0" xfId="0" applyBorder="1" applyFont="1"/>
    <xf borderId="9" fillId="0" fontId="3" numFmtId="0" xfId="0" applyBorder="1" applyFont="1"/>
    <xf borderId="10" fillId="0" fontId="3" numFmtId="0" xfId="0" applyBorder="1" applyFont="1"/>
    <xf borderId="1" fillId="3" fontId="2" numFmtId="0" xfId="0" applyBorder="1" applyFill="1" applyFont="1"/>
    <xf borderId="2" fillId="0" fontId="13" numFmtId="0" xfId="0" applyAlignment="1" applyBorder="1" applyFont="1">
      <alignment horizontal="center" vertical="top"/>
    </xf>
    <xf borderId="1" fillId="4" fontId="2" numFmtId="0" xfId="0" applyBorder="1" applyFill="1" applyFont="1"/>
    <xf borderId="1" fillId="5" fontId="2" numFmtId="0" xfId="0" applyBorder="1" applyFill="1" applyFont="1"/>
    <xf borderId="11" fillId="0" fontId="2" numFmtId="0" xfId="0" applyBorder="1" applyFont="1"/>
    <xf borderId="12" fillId="0" fontId="2" numFmtId="0" xfId="0" applyBorder="1" applyFont="1"/>
    <xf quotePrefix="1" borderId="0" fillId="0" fontId="2" numFmtId="0" xfId="0" applyFont="1"/>
    <xf borderId="13" fillId="0" fontId="2" numFmtId="0" xfId="0" applyBorder="1" applyFont="1"/>
    <xf borderId="14" fillId="0" fontId="2" numFmtId="0" xfId="0" applyBorder="1" applyFont="1"/>
    <xf borderId="15" fillId="0" fontId="2" numFmtId="0" xfId="0" applyBorder="1" applyFont="1"/>
    <xf borderId="16" fillId="0" fontId="12" numFmtId="0" xfId="0" applyAlignment="1" applyBorder="1" applyFont="1">
      <alignment horizontal="left" vertical="top"/>
    </xf>
    <xf borderId="6" fillId="0" fontId="10" numFmtId="0" xfId="0" applyAlignment="1" applyBorder="1" applyFont="1">
      <alignment horizontal="left" vertical="center"/>
    </xf>
    <xf borderId="17" fillId="0" fontId="17" numFmtId="0" xfId="0" applyBorder="1" applyFont="1"/>
    <xf borderId="18" fillId="0" fontId="17" numFmtId="0" xfId="0" applyBorder="1" applyFont="1"/>
    <xf borderId="19" fillId="0" fontId="10" numFmtId="0" xfId="0" applyAlignment="1" applyBorder="1" applyFont="1">
      <alignment horizontal="center" vertical="top"/>
    </xf>
    <xf borderId="20" fillId="0" fontId="12" numFmtId="0" xfId="0" applyAlignment="1" applyBorder="1" applyFont="1">
      <alignment horizontal="left" vertical="top"/>
    </xf>
    <xf borderId="6" fillId="0" fontId="12" numFmtId="0" xfId="0" applyAlignment="1" applyBorder="1" applyFont="1">
      <alignment horizontal="left" vertical="top"/>
    </xf>
    <xf borderId="6" fillId="0" fontId="13" numFmtId="0" xfId="0" applyAlignment="1" applyBorder="1" applyFont="1">
      <alignment horizontal="center" vertical="top"/>
    </xf>
    <xf borderId="21" fillId="0" fontId="12" numFmtId="0" xfId="0" applyAlignment="1" applyBorder="1" applyFont="1">
      <alignment horizontal="left" vertical="top"/>
    </xf>
    <xf borderId="22" fillId="0" fontId="10" numFmtId="0" xfId="0" applyAlignment="1" applyBorder="1" applyFont="1">
      <alignment horizontal="left" shrinkToFit="1" vertical="center" wrapText="0"/>
    </xf>
    <xf borderId="7" fillId="0" fontId="17" numFmtId="0" xfId="0" applyBorder="1" applyFont="1"/>
    <xf borderId="23" fillId="0" fontId="17" numFmtId="0" xfId="0" applyBorder="1" applyFont="1"/>
    <xf borderId="24" fillId="0" fontId="17" numFmtId="0" xfId="0" applyBorder="1" applyFont="1"/>
    <xf borderId="17" fillId="0" fontId="10" numFmtId="0" xfId="0" applyAlignment="1" applyBorder="1" applyFont="1">
      <alignment horizontal="center" vertical="top"/>
    </xf>
    <xf borderId="25" fillId="0" fontId="12" numFmtId="0" xfId="0" applyAlignment="1" applyBorder="1" applyFont="1">
      <alignment horizontal="left" vertical="top"/>
    </xf>
    <xf borderId="26" fillId="0" fontId="18" numFmtId="0" xfId="0" applyAlignment="1" applyBorder="1" applyFont="1">
      <alignment horizontal="left" vertical="center"/>
    </xf>
    <xf borderId="27" fillId="0" fontId="17" numFmtId="0" xfId="0" applyBorder="1" applyFont="1"/>
    <xf borderId="28" fillId="0" fontId="17" numFmtId="0" xfId="0" applyBorder="1" applyFont="1"/>
    <xf borderId="29" fillId="0" fontId="19" numFmtId="0" xfId="0" applyAlignment="1" applyBorder="1" applyFont="1">
      <alignment horizontal="center" vertical="center"/>
    </xf>
    <xf borderId="30" fillId="0" fontId="20" numFmtId="0" xfId="0" applyAlignment="1" applyBorder="1" applyFont="1">
      <alignment horizontal="center" vertical="center"/>
    </xf>
    <xf borderId="31" fillId="0" fontId="21" numFmtId="0" xfId="0" applyAlignment="1" applyBorder="1" applyFont="1">
      <alignment horizontal="left" vertical="center"/>
    </xf>
    <xf borderId="32" fillId="0" fontId="17" numFmtId="0" xfId="0" applyBorder="1" applyFont="1"/>
    <xf borderId="33" fillId="0" fontId="17" numFmtId="0" xfId="0" applyBorder="1" applyFont="1"/>
    <xf borderId="34" fillId="0" fontId="22" numFmtId="0" xfId="0" applyAlignment="1" applyBorder="1" applyFont="1">
      <alignment horizontal="center" vertical="center"/>
    </xf>
    <xf borderId="35" fillId="0" fontId="22" numFmtId="14" xfId="0" applyAlignment="1" applyBorder="1" applyFont="1" applyNumberFormat="1">
      <alignment horizontal="center" vertical="center"/>
    </xf>
    <xf borderId="36" fillId="0" fontId="22" numFmtId="14" xfId="0" applyAlignment="1" applyBorder="1" applyFont="1" applyNumberFormat="1">
      <alignment horizontal="center" vertical="center"/>
    </xf>
    <xf borderId="4" fillId="0" fontId="12" numFmtId="0" xfId="0" applyAlignment="1" applyBorder="1" applyFont="1">
      <alignment horizontal="left" vertical="top"/>
    </xf>
    <xf borderId="8" fillId="0" fontId="2" numFmtId="0" xfId="0" applyBorder="1" applyFont="1"/>
    <xf borderId="9" fillId="0" fontId="2" numFmtId="0" xfId="0" applyBorder="1" applyFont="1"/>
    <xf borderId="10" fillId="0" fontId="2" numFmtId="0" xfId="0" applyBorder="1" applyFont="1"/>
    <xf borderId="37" fillId="0" fontId="12" numFmtId="0" xfId="0" applyAlignment="1" applyBorder="1" applyFont="1">
      <alignment horizontal="left" vertical="top"/>
    </xf>
    <xf borderId="1" fillId="6" fontId="2" numFmtId="0" xfId="0" applyBorder="1" applyFill="1" applyFont="1"/>
    <xf borderId="6" fillId="0" fontId="12" numFmtId="0" xfId="0" applyAlignment="1" applyBorder="1" applyFont="1">
      <alignment horizontal="center" vertical="top"/>
    </xf>
    <xf borderId="38" fillId="0" fontId="17" numFmtId="0" xfId="0" applyBorder="1" applyFont="1"/>
    <xf borderId="2" fillId="0" fontId="12" numFmtId="0" xfId="0" applyAlignment="1" applyBorder="1" applyFont="1">
      <alignment horizontal="left" vertical="top"/>
    </xf>
    <xf borderId="2" fillId="0" fontId="13" numFmtId="0" xfId="0" applyAlignment="1" applyBorder="1" applyFont="1">
      <alignment vertical="top"/>
    </xf>
    <xf borderId="39" fillId="0" fontId="12" numFmtId="0" xfId="0" applyAlignment="1" applyBorder="1" applyFont="1">
      <alignment horizontal="center" vertical="top"/>
    </xf>
    <xf borderId="0" fillId="0" fontId="2" numFmtId="164" xfId="0" applyFont="1" applyNumberFormat="1"/>
    <xf borderId="1" fillId="7" fontId="2" numFmtId="0" xfId="0" applyBorder="1" applyFill="1" applyFont="1"/>
    <xf borderId="0" fillId="0" fontId="2" numFmtId="14" xfId="0" applyFont="1" applyNumberFormat="1"/>
    <xf borderId="1" fillId="8" fontId="2" numFmtId="0" xfId="0" applyBorder="1" applyFill="1" applyFont="1"/>
    <xf borderId="40" fillId="9" fontId="2" numFmtId="0" xfId="0" applyBorder="1" applyFill="1" applyFont="1"/>
    <xf borderId="40" fillId="9" fontId="2" numFmtId="0" xfId="0" applyAlignment="1" applyBorder="1" applyFont="1">
      <alignment horizontal="right"/>
    </xf>
    <xf borderId="41" fillId="9" fontId="2" numFmtId="0" xfId="0" applyBorder="1" applyFont="1"/>
    <xf borderId="41" fillId="9" fontId="2" numFmtId="0" xfId="0" applyAlignment="1" applyBorder="1" applyFont="1">
      <alignment horizontal="right"/>
    </xf>
    <xf borderId="42" fillId="9" fontId="2" numFmtId="0" xfId="0" applyBorder="1" applyFont="1"/>
    <xf borderId="42" fillId="9" fontId="2" numFmtId="0" xfId="0" applyAlignment="1" applyBorder="1" applyFont="1">
      <alignment horizontal="right"/>
    </xf>
    <xf borderId="0" fillId="0" fontId="2" numFmtId="0" xfId="0" applyAlignment="1" applyFont="1">
      <alignment horizontal="right"/>
    </xf>
    <xf borderId="0" fillId="0" fontId="23" numFmtId="0" xfId="0" applyAlignment="1" applyFont="1">
      <alignment horizontal="right"/>
    </xf>
    <xf borderId="1" fillId="10" fontId="3" numFmtId="0" xfId="0" applyBorder="1" applyFill="1" applyFont="1"/>
    <xf borderId="1" fillId="10" fontId="2" numFmtId="0" xfId="0" applyBorder="1" applyFont="1"/>
    <xf borderId="43" fillId="10" fontId="2" numFmtId="0" xfId="0" applyBorder="1" applyFont="1"/>
    <xf borderId="44" fillId="10" fontId="2" numFmtId="0" xfId="0" applyBorder="1" applyFont="1"/>
    <xf borderId="45" fillId="10" fontId="2" numFmtId="0" xfId="0" applyBorder="1" applyFont="1"/>
    <xf borderId="46" fillId="10" fontId="2" numFmtId="0" xfId="0" applyBorder="1" applyFont="1"/>
    <xf borderId="47" fillId="10" fontId="2" numFmtId="0" xfId="0" applyBorder="1" applyFont="1"/>
    <xf borderId="48" fillId="10" fontId="2" numFmtId="0" xfId="0" applyBorder="1" applyFont="1"/>
    <xf borderId="0" fillId="0" fontId="2" numFmtId="14" xfId="0" applyAlignment="1" applyFont="1" applyNumberFormat="1">
      <alignment readingOrder="0"/>
    </xf>
  </cellXfs>
  <cellStyles count="1">
    <cellStyle xfId="0" name="Normal" builtinId="0"/>
  </cellStyles>
  <dxfs count="2">
    <dxf>
      <font>
        <b/>
      </font>
      <fill>
        <patternFill patternType="none"/>
      </fill>
      <border/>
    </dxf>
    <dxf>
      <font>
        <color theme="0"/>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6" Type="http://customschemas.google.com/relationships/workbookmetadata" Target="metadata"/><Relationship Id="rId25" Type="http://schemas.openxmlformats.org/officeDocument/2006/relationships/externalLink" Target="externalLinks/externalLink1.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571500</xdr:colOff>
      <xdr:row>1</xdr:row>
      <xdr:rowOff>0</xdr:rowOff>
    </xdr:from>
    <xdr:ext cx="9115425" cy="571500"/>
    <xdr:sp>
      <xdr:nvSpPr>
        <xdr:cNvPr id="3" name="Shape 3"/>
        <xdr:cNvSpPr/>
      </xdr:nvSpPr>
      <xdr:spPr>
        <a:xfrm>
          <a:off x="793050" y="3499013"/>
          <a:ext cx="9105900" cy="561975"/>
        </a:xfrm>
        <a:prstGeom prst="rect">
          <a:avLst/>
        </a:prstGeom>
        <a:gradFill>
          <a:gsLst>
            <a:gs pos="0">
              <a:schemeClr val="dk2"/>
            </a:gs>
            <a:gs pos="98000">
              <a:schemeClr val="lt1"/>
            </a:gs>
            <a:gs pos="100000">
              <a:schemeClr val="lt1"/>
            </a:gs>
          </a:gsLst>
          <a:path path="circle">
            <a:fillToRect b="50%" l="50%" r="50%" t="50%"/>
          </a:path>
          <a:tileRect/>
        </a:gradFill>
        <a:ln>
          <a:noFill/>
        </a:ln>
      </xdr:spPr>
      <xdr:txBody>
        <a:bodyPr anchorCtr="0" anchor="ctr" bIns="50275" lIns="54850" spcFirstLastPara="1" rIns="54850" wrap="square" tIns="50275">
          <a:noAutofit/>
        </a:bodyPr>
        <a:lstStyle/>
        <a:p>
          <a:pPr indent="0" lvl="0" marL="0" rtl="0" algn="ctr">
            <a:spcBef>
              <a:spcPts val="0"/>
            </a:spcBef>
            <a:spcAft>
              <a:spcPts val="0"/>
            </a:spcAft>
            <a:buNone/>
          </a:pPr>
          <a:r>
            <a:rPr b="1" i="0" lang="en-US" sz="2800" u="none" strike="noStrike">
              <a:solidFill>
                <a:srgbClr val="F2F2F2"/>
              </a:solidFill>
              <a:latin typeface="Calibri"/>
              <a:ea typeface="Calibri"/>
              <a:cs typeface="Calibri"/>
              <a:sym typeface="Calibri"/>
            </a:rPr>
            <a:t>Financial Analysis</a:t>
          </a:r>
          <a:endParaRPr sz="1400"/>
        </a:p>
      </xdr:txBody>
    </xdr:sp>
    <xdr:clientData fLocksWithSheet="0"/>
  </xdr:oneCellAnchor>
  <xdr:oneCellAnchor>
    <xdr:from>
      <xdr:col>1</xdr:col>
      <xdr:colOff>0</xdr:colOff>
      <xdr:row>1</xdr:row>
      <xdr:rowOff>0</xdr:rowOff>
    </xdr:from>
    <xdr:ext cx="5934075" cy="561975"/>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aji1\AppData\Local\BLOOMB~1\data\v1.1%20XFA.xls"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Template (XFA)"/>
      <sheetName val="Help (XFA)"/>
      <sheetName val="Utility (XHFU)"/>
      <sheetName val="Help (XHFU)"/>
      <sheetName val="Energy (XHFG)"/>
      <sheetName val="Help (XHFG)"/>
      <sheetName val="REIT (XHFR)"/>
      <sheetName val="Help (XHFR)"/>
      <sheetName val="Bank (XHFB)"/>
      <sheetName val="Help (XHFB)"/>
      <sheetName val="Mining (XHFM)"/>
      <sheetName val=" Help (XHFM)"/>
      <sheetName val="Financial (XHFF)"/>
      <sheetName val="Help (XHFF)"/>
      <sheetName val="Industrial (XHFN)"/>
      <sheetName val="Help (XHFN)"/>
      <sheetName val="Calc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7.xml"/><Relationship Id="rId3"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9.xml"/><Relationship Id="rId3"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11.xml"/><Relationship Id="rId3"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10.29"/>
    <col customWidth="1" min="2" max="2" width="38.43"/>
    <col customWidth="1" min="3" max="3" width="37.29"/>
    <col customWidth="1" min="4" max="4" width="4.14"/>
    <col customWidth="1" min="5" max="5" width="8.86"/>
    <col customWidth="1" min="6" max="6" width="34.14"/>
    <col customWidth="1" min="7" max="7" width="36.57"/>
    <col customWidth="1" min="8" max="8" width="4.14"/>
    <col customWidth="1" min="9" max="9" width="8.86"/>
    <col customWidth="1" min="10" max="10" width="35.86"/>
    <col customWidth="1" min="11" max="11" width="36.57"/>
    <col customWidth="1" min="12" max="12" width="4.14"/>
    <col customWidth="1" min="13" max="13" width="8.86"/>
    <col customWidth="1" min="14" max="14" width="37.43"/>
    <col customWidth="1" min="15" max="15" width="37.14"/>
    <col customWidth="1" min="16" max="16" width="4.14"/>
    <col customWidth="1" min="17" max="17" width="8.86"/>
    <col customWidth="1" min="18" max="18" width="37.0"/>
    <col customWidth="1" min="19" max="19" width="36.57"/>
    <col customWidth="1" min="20" max="20" width="4.14"/>
    <col customWidth="1" min="21" max="21" width="8.86"/>
    <col customWidth="1" min="22" max="22" width="37.0"/>
    <col customWidth="1" min="23" max="23" width="36.57"/>
    <col customWidth="1" min="24" max="24" width="4.14"/>
    <col customWidth="1" min="25" max="25" width="8.86"/>
    <col customWidth="1" min="26" max="26" width="38.43"/>
    <col customWidth="1" min="27" max="27" width="37.71"/>
    <col customWidth="1" min="28" max="28" width="4.14"/>
    <col customWidth="1" min="29" max="29" width="8.86"/>
    <col customWidth="1" min="30" max="30" width="34.14"/>
    <col customWidth="1" min="31" max="31" width="37.71"/>
    <col customWidth="1" min="32" max="32" width="4.14"/>
    <col customWidth="1" min="33" max="33" width="8.86"/>
    <col customWidth="1" min="34" max="34" width="37.71"/>
    <col customWidth="1" min="35" max="35" width="36.57"/>
    <col customWidth="1" min="36" max="36" width="4.14"/>
    <col customWidth="1" min="37" max="37" width="8.86"/>
    <col customWidth="1" min="38" max="38" width="39.71"/>
    <col customWidth="1" min="39" max="39" width="37.14"/>
    <col customWidth="1" min="40" max="40" width="4.14"/>
    <col customWidth="1" min="41" max="41" width="8.86"/>
    <col customWidth="1" min="42" max="42" width="35.86"/>
    <col customWidth="1" min="43" max="43" width="36.57"/>
    <col customWidth="1" min="44" max="44" width="4.14"/>
    <col customWidth="1" min="45" max="45" width="8.86"/>
    <col customWidth="1" min="46" max="46" width="35.86"/>
    <col customWidth="1" min="47" max="47" width="36.57"/>
    <col customWidth="1" min="48" max="48" width="4.14"/>
    <col customWidth="1" min="49" max="49" width="8.86"/>
    <col customWidth="1" min="50" max="50" width="38.43"/>
    <col customWidth="1" min="51" max="51" width="37.14"/>
    <col customWidth="1" min="52" max="52" width="4.14"/>
    <col customWidth="1" min="53" max="53" width="8.86"/>
    <col customWidth="1" min="54" max="54" width="34.14"/>
    <col customWidth="1" min="55" max="55" width="38.43"/>
    <col customWidth="1" min="56" max="56" width="4.14"/>
    <col customWidth="1" min="57" max="57" width="8.86"/>
    <col customWidth="1" min="58" max="58" width="39.14"/>
    <col customWidth="1" min="59" max="59" width="36.57"/>
    <col customWidth="1" min="60" max="60" width="4.14"/>
    <col customWidth="1" min="61" max="61" width="7.0"/>
    <col customWidth="1" min="62" max="62" width="38.43"/>
    <col customWidth="1" min="63" max="63" width="39.29"/>
    <col customWidth="1" min="64" max="64" width="4.14"/>
    <col customWidth="1" min="65" max="65" width="8.86"/>
    <col customWidth="1" min="66" max="66" width="34.14"/>
    <col customWidth="1" min="67" max="67" width="39.29"/>
    <col customWidth="1" min="68" max="68" width="4.14"/>
    <col customWidth="1" min="69" max="69" width="8.86"/>
    <col customWidth="1" min="70" max="70" width="38.29"/>
    <col customWidth="1" min="71" max="71" width="36.57"/>
    <col customWidth="1" min="72" max="72" width="4.14"/>
    <col customWidth="1" min="73" max="73" width="8.86"/>
  </cols>
  <sheetData>
    <row r="1">
      <c r="A1" s="1" t="s">
        <v>0</v>
      </c>
      <c r="B1" s="1" t="s">
        <v>1</v>
      </c>
      <c r="F1" s="1" t="s">
        <v>2</v>
      </c>
      <c r="G1" s="1" t="str">
        <f>NthRecentPeriod("AAPL US EQUITY","4","Q")</f>
        <v>#NAME?</v>
      </c>
      <c r="J1" s="1" t="s">
        <v>3</v>
      </c>
      <c r="N1" s="1" t="s">
        <v>4</v>
      </c>
      <c r="R1" s="1" t="s">
        <v>5</v>
      </c>
      <c r="V1" s="1" t="s">
        <v>6</v>
      </c>
      <c r="Z1" s="1" t="s">
        <v>7</v>
      </c>
      <c r="AD1" s="1" t="s">
        <v>8</v>
      </c>
      <c r="AH1" s="1" t="s">
        <v>9</v>
      </c>
      <c r="AL1" s="1" t="s">
        <v>10</v>
      </c>
      <c r="AP1" s="1" t="s">
        <v>11</v>
      </c>
      <c r="AT1" s="1" t="s">
        <v>12</v>
      </c>
      <c r="AX1" s="1" t="s">
        <v>13</v>
      </c>
      <c r="BB1" s="1" t="s">
        <v>14</v>
      </c>
      <c r="BF1" s="1" t="s">
        <v>15</v>
      </c>
      <c r="BJ1" s="1" t="s">
        <v>16</v>
      </c>
      <c r="BN1" s="1" t="s">
        <v>17</v>
      </c>
      <c r="BR1" s="1" t="s">
        <v>18</v>
      </c>
    </row>
    <row r="2">
      <c r="A2" s="1">
        <v>1.0</v>
      </c>
      <c r="B2" s="1" t="s">
        <v>19</v>
      </c>
      <c r="C2" s="1" t="s">
        <v>20</v>
      </c>
      <c r="D2" s="1" t="str">
        <f t="shared" ref="D2:D134" si="1">IF(OR(ISNUMBER(SEARCH("Diluted EPS",B2)),ISNUMBER(SEARCH("Earnings Per Share",B2)),ISNUMBER(SEARCH("Basic EPS",B2)),ISNUMBER(SEARCH("Diluted Share",B2)),ISNUMBER(SEARCH("Basic Share",B2))),"EPS","")</f>
        <v/>
      </c>
      <c r="E2" s="1" t="str">
        <f t="shared" ref="E2:E96" si="2">IF(OR(LEFT(B2,1)=CHAR(32),LEFT(B2,1)=CHAR(9),LEFT(B2,1)=CHAR(160),indenture(B2)&gt;0),"NO","BOLD")&amp;D2</f>
        <v>#NAME?</v>
      </c>
      <c r="F2" s="1" t="s">
        <v>19</v>
      </c>
      <c r="G2" s="1" t="s">
        <v>20</v>
      </c>
      <c r="H2" s="2" t="str">
        <f t="shared" ref="H2:H134" si="3">IF(OR(ISNUMBER(SEARCH("Diluted EPS",F2)),ISNUMBER(SEARCH("Earnings Per Share",F2)),ISNUMBER(SEARCH("Basic EPS",F2)),ISNUMBER(SEARCH("Diluted Share",F2)),ISNUMBER(SEARCH("Basic Share",F2))),"EPS","")</f>
        <v/>
      </c>
      <c r="I2" s="2" t="str">
        <f t="shared" ref="I2:I96" si="4">IF(OR(LEFT(F2,1)=CHAR(32),LEFT(F2,1)=CHAR(9),LEFT(F2,1)=CHAR(160),indenture(F2)&gt;0),"NO","BOLD")&amp;H2</f>
        <v>#NAME?</v>
      </c>
      <c r="J2" s="1" t="s">
        <v>21</v>
      </c>
      <c r="K2" s="1" t="s">
        <v>20</v>
      </c>
      <c r="L2" s="2" t="str">
        <f t="shared" ref="L2:L134" si="5">IF(OR(ISNUMBER(SEARCH("Diluted EPS",J2)),ISNUMBER(SEARCH("Earnings Per Share",J2)),ISNUMBER(SEARCH("Basic EPS",J2)),ISNUMBER(SEARCH("Diluted Share",J2)),ISNUMBER(SEARCH("Basic Share",J2))),"EPS","")</f>
        <v/>
      </c>
      <c r="M2" s="2" t="str">
        <f t="shared" ref="M2:M33" si="6">IF(OR(LEFT(J2,1)=CHAR(32),LEFT(J2,1)=CHAR(9),LEFT(J2,1)=CHAR(160),indenture(J2)&gt;0),"NO","BOLD")&amp;L2</f>
        <v>#NAME?</v>
      </c>
      <c r="N2" s="1" t="s">
        <v>22</v>
      </c>
      <c r="O2" s="1" t="s">
        <v>23</v>
      </c>
      <c r="P2" s="1" t="str">
        <f t="shared" ref="P2:P134" si="7">IF(OR(ISNUMBER(SEARCH("Diluted EPS",N2)),ISNUMBER(SEARCH("Earnings Per Share",N2)),ISNUMBER(SEARCH("Basic EPS",N2)),ISNUMBER(SEARCH("Diluted Share",N2)),ISNUMBER(SEARCH("Basic Share",N2))),"EPS","")</f>
        <v/>
      </c>
      <c r="Q2" s="2" t="str">
        <f t="shared" ref="Q2:Q96" si="8">IF(OR(LEFT(N2,1)=CHAR(32),LEFT(N2,1)=CHAR(9),LEFT(N2,1)=CHAR(160),indenture(N2)&gt;0),"NO","BOLD")&amp;P2</f>
        <v>#NAME?</v>
      </c>
      <c r="R2" s="1" t="s">
        <v>22</v>
      </c>
      <c r="S2" s="1" t="s">
        <v>24</v>
      </c>
      <c r="T2" s="1" t="str">
        <f t="shared" ref="T2:T134" si="9">IF(OR(ISNUMBER(SEARCH("Diluted EPS",R2)),ISNUMBER(SEARCH("Earnings Per Share",R2)),ISNUMBER(SEARCH("Basic EPS",R2)),ISNUMBER(SEARCH("Diluted Share",R2)),ISNUMBER(SEARCH("Basic Share",R2))),"EPS","")</f>
        <v/>
      </c>
      <c r="U2" s="2" t="str">
        <f t="shared" ref="U2:U81" si="10">IF(OR(LEFT(R2,1)=CHAR(32),LEFT(R2,1)=CHAR(9),LEFT(R2,1)=CHAR(160),indenture(R2)&gt;0),"NO","BOLD")&amp;T2</f>
        <v>#NAME?</v>
      </c>
      <c r="V2" s="1" t="s">
        <v>25</v>
      </c>
      <c r="W2" s="1" t="s">
        <v>26</v>
      </c>
      <c r="X2" s="1" t="str">
        <f t="shared" ref="X2:X134" si="11">IF(OR(ISNUMBER(SEARCH("Diluted EPS",V2)),ISNUMBER(SEARCH("Earnings Per Share",V2)),ISNUMBER(SEARCH("Basic EPS",V2)),ISNUMBER(SEARCH("Diluted Share",V2)),ISNUMBER(SEARCH("Basic Share",V2))),"EPS","")</f>
        <v/>
      </c>
      <c r="Y2" s="2" t="str">
        <f t="shared" ref="Y2:Y81" si="12">IF(OR(LEFT(V2,1)=CHAR(32),LEFT(V2,1)=CHAR(9),LEFT(V2,1)=CHAR(160),indenture(V2)&gt;0),"NO","BOLD")&amp;X2</f>
        <v>#NAME?</v>
      </c>
      <c r="Z2" s="1" t="s">
        <v>19</v>
      </c>
      <c r="AA2" s="1" t="s">
        <v>20</v>
      </c>
      <c r="AB2" s="1" t="str">
        <f t="shared" ref="AB2:AB134" si="13">IF(OR(ISNUMBER(SEARCH("Diluted EPS",Z2)),ISNUMBER(SEARCH("Earnings Per Share",Z2)),ISNUMBER(SEARCH("Basic EPS",Z2)),ISNUMBER(SEARCH("Diluted Share",Z2)),ISNUMBER(SEARCH("Basic Share",Z2))),"EPS","")</f>
        <v/>
      </c>
      <c r="AC2" s="2" t="str">
        <f t="shared" ref="AC2:AC91" si="14">IF(OR(LEFT(Z2,1)=CHAR(32),LEFT(Z2,1)=CHAR(9),LEFT(Z2,1)=CHAR(160),indenture(Z2)&gt;0),"NO","BOLD")&amp;AB2</f>
        <v>#NAME?</v>
      </c>
      <c r="AD2" s="1" t="s">
        <v>19</v>
      </c>
      <c r="AE2" s="1" t="s">
        <v>20</v>
      </c>
      <c r="AF2" s="1" t="str">
        <f t="shared" ref="AF2:AF134" si="15">IF(OR(ISNUMBER(SEARCH("Diluted EPS",AD2)),ISNUMBER(SEARCH("Earnings Per Share",AD2)),ISNUMBER(SEARCH("Basic EPS",AD2)),ISNUMBER(SEARCH("Diluted Share",AD2)),ISNUMBER(SEARCH("Basic Share",AD2))),"EPS","")</f>
        <v/>
      </c>
      <c r="AG2" s="2" t="str">
        <f t="shared" ref="AG2:AG81" si="16">IF(OR(LEFT(AD2,1)=CHAR(32),LEFT(AD2,1)=CHAR(9),LEFT(AD2,1)=CHAR(160),indenture(AD2)&gt;0),"NO","BOLD")&amp;AF2</f>
        <v>#NAME?</v>
      </c>
      <c r="AH2" s="1" t="s">
        <v>27</v>
      </c>
      <c r="AI2" s="1" t="s">
        <v>28</v>
      </c>
      <c r="AJ2" s="1" t="str">
        <f t="shared" ref="AJ2:AJ134" si="17">IF(OR(ISNUMBER(SEARCH("Diluted EPS",AH2)),ISNUMBER(SEARCH("Earnings Per Share",AH2)),ISNUMBER(SEARCH("Basic EPS",AH2)),ISNUMBER(SEARCH("Diluted Share",AH2)),ISNUMBER(SEARCH("Basic Share",AH2))),"EPS","")</f>
        <v/>
      </c>
      <c r="AK2" s="2" t="str">
        <f t="shared" ref="AK2:AK81" si="18">IF(OR(LEFT(AH2,1)=CHAR(32),LEFT(AH2,1)=CHAR(9),LEFT(AH2,1)=CHAR(160),indenture(AH2)&gt;0),"NO","BOLD")&amp;AJ2</f>
        <v>#NAME?</v>
      </c>
      <c r="AL2" s="1" t="s">
        <v>22</v>
      </c>
      <c r="AM2" s="1" t="s">
        <v>23</v>
      </c>
      <c r="AN2" s="1" t="str">
        <f t="shared" ref="AN2:AN134" si="19">IF(OR(ISNUMBER(SEARCH("Diluted EPS",AL2)),ISNUMBER(SEARCH("Earnings Per Share",AL2)),ISNUMBER(SEARCH("Basic EPS",AL2)),ISNUMBER(SEARCH("Diluted Share",AL2)),ISNUMBER(SEARCH("Basic Share",AL2))),"EPS","")</f>
        <v/>
      </c>
      <c r="AO2" s="2" t="str">
        <f t="shared" ref="AO2:AO96" si="20">IF(OR(LEFT(AL2,1)=CHAR(32),LEFT(AL2,1)=CHAR(9),LEFT(AL2,1)=CHAR(160),indenture(AL2)&gt;0),"NO","BOLD")&amp;AN2</f>
        <v>#NAME?</v>
      </c>
      <c r="AP2" s="1" t="s">
        <v>22</v>
      </c>
      <c r="AQ2" s="1" t="s">
        <v>24</v>
      </c>
      <c r="AR2" s="1" t="str">
        <f t="shared" ref="AR2:AR134" si="21">IF(OR(ISNUMBER(SEARCH("Diluted EPS",AP2)),ISNUMBER(SEARCH("Earnings Per Share",AP2)),ISNUMBER(SEARCH("Basic EPS",AP2)),ISNUMBER(SEARCH("Diluted Share",AP2)),ISNUMBER(SEARCH("Basic Share",AP2))),"EPS","")</f>
        <v/>
      </c>
      <c r="AS2" s="2" t="str">
        <f t="shared" ref="AS2:AS81" si="22">IF(OR(LEFT(AP2,1)=CHAR(32),LEFT(AP2,1)=CHAR(9),LEFT(AP2,1)=CHAR(160),indenture(AP2)&gt;0),"NO","BOLD")&amp;AR2</f>
        <v>#NAME?</v>
      </c>
      <c r="AT2" s="1" t="s">
        <v>29</v>
      </c>
      <c r="AU2" s="1" t="s">
        <v>26</v>
      </c>
      <c r="AV2" s="1" t="str">
        <f t="shared" ref="AV2:AV134" si="23">IF(OR(ISNUMBER(SEARCH("Diluted EPS",AT2)),ISNUMBER(SEARCH("Earnings Per Share",AT2)),ISNUMBER(SEARCH("Basic EPS",AT2)),ISNUMBER(SEARCH("Diluted Share",AT2)),ISNUMBER(SEARCH("Basic Share",AT2))),"EPS","")</f>
        <v/>
      </c>
      <c r="AW2" s="2" t="str">
        <f t="shared" ref="AW2:AW81" si="24">IF(OR(LEFT(AT2,1)=CHAR(32),LEFT(AT2,1)=CHAR(9),LEFT(AT2,1)=CHAR(160),indenture(AT2)&gt;0),"NO","BOLD")&amp;AV2</f>
        <v>#NAME?</v>
      </c>
      <c r="AX2" s="1" t="s">
        <v>19</v>
      </c>
      <c r="AY2" s="1" t="s">
        <v>20</v>
      </c>
      <c r="AZ2" s="1" t="str">
        <f t="shared" ref="AZ2:AZ134" si="25">IF(OR(ISNUMBER(SEARCH("Diluted EPS",AX2)),ISNUMBER(SEARCH("Earnings Per Share",AX2)),ISNUMBER(SEARCH("Basic EPS",AX2)),ISNUMBER(SEARCH("Diluted Share",AX2)),ISNUMBER(SEARCH("Basic Share",AX2))),"EPS","")</f>
        <v/>
      </c>
      <c r="BA2" s="2" t="str">
        <f t="shared" ref="BA2:BA100" si="26">IF(OR(LEFT(AX2,1)=CHAR(32),LEFT(AX2,1)=CHAR(9),LEFT(AX2,1)=CHAR(160),indenture(AX2)&gt;0),"NO","BOLD")&amp;AZ2</f>
        <v>#NAME?</v>
      </c>
      <c r="BB2" s="1" t="s">
        <v>19</v>
      </c>
      <c r="BC2" s="1" t="s">
        <v>20</v>
      </c>
      <c r="BD2" s="1" t="str">
        <f t="shared" ref="BD2:BD134" si="27">IF(OR(ISNUMBER(SEARCH("Diluted EPS",BB2)),ISNUMBER(SEARCH("Earnings Per Share",BB2)),ISNUMBER(SEARCH("Basic EPS",BB2)),ISNUMBER(SEARCH("Diluted Share",BB2)),ISNUMBER(SEARCH("Basic Share",BB2))),"EPS","")</f>
        <v/>
      </c>
      <c r="BE2" s="2" t="str">
        <f t="shared" ref="BE2:BE81" si="28">IF(OR(LEFT(BB2,1)=CHAR(32),LEFT(BB2,1)=CHAR(9),LEFT(BB2,1)=CHAR(160),indenture(BB2)&gt;0),"NO","BOLD")&amp;BD2</f>
        <v>#NAME?</v>
      </c>
      <c r="BF2" s="1" t="s">
        <v>30</v>
      </c>
      <c r="BG2" s="1" t="s">
        <v>31</v>
      </c>
      <c r="BH2" s="1" t="str">
        <f t="shared" ref="BH2:BH134" si="29">IF(OR(ISNUMBER(SEARCH("Diluted EPS",BF2)),ISNUMBER(SEARCH("Earnings Per Share",BF2)),ISNUMBER(SEARCH("Basic EPS",BF2)),ISNUMBER(SEARCH("Diluted Share",BF2)),ISNUMBER(SEARCH("Basic Share",BF2))),"EPS","")</f>
        <v/>
      </c>
      <c r="BI2" s="2" t="str">
        <f t="shared" ref="BI2:BI81" si="30">IF(OR(LEFT(BF2,1)=CHAR(32),LEFT(BF2,1)=CHAR(9),LEFT(BF2,1)=CHAR(160),indenture(BF2)&gt;0),"NO","BOLD")&amp;BH2</f>
        <v>#NAME?</v>
      </c>
      <c r="BJ2" s="1" t="s">
        <v>19</v>
      </c>
      <c r="BK2" s="1" t="s">
        <v>20</v>
      </c>
      <c r="BL2" s="1" t="str">
        <f t="shared" ref="BL2:BL134" si="31">IF(OR(ISNUMBER(SEARCH("Diluted EPS",BJ2)),ISNUMBER(SEARCH("Earnings Per Share",BJ2)),ISNUMBER(SEARCH("Basic EPS",BJ2)),ISNUMBER(SEARCH("Diluted Share",BJ2)),ISNUMBER(SEARCH("Basic Share",BJ2))),"EPS","")</f>
        <v/>
      </c>
      <c r="BM2" s="2" t="str">
        <f t="shared" ref="BM2:BM134" si="32">IF(OR(LEFT(BJ2,1)=CHAR(32),LEFT(BJ2,1)=CHAR(9),LEFT(BJ2,1)=CHAR(160),indenture(BJ2)&gt;0),"NO","BOLD")&amp;BL2</f>
        <v>#NAME?</v>
      </c>
      <c r="BN2" s="1" t="s">
        <v>19</v>
      </c>
      <c r="BO2" s="1" t="s">
        <v>20</v>
      </c>
      <c r="BP2" s="1" t="str">
        <f t="shared" ref="BP2:BP134" si="33">IF(OR(ISNUMBER(SEARCH("Diluted EPS",BN2)),ISNUMBER(SEARCH("Earnings Per Share",BN2)),ISNUMBER(SEARCH("Basic EPS",BN2)),ISNUMBER(SEARCH("Diluted Share",BN2)),ISNUMBER(SEARCH("Basic Share",BN2))),"EPS","")</f>
        <v/>
      </c>
      <c r="BQ2" s="2" t="str">
        <f t="shared" ref="BQ2:BQ119" si="34">IF(OR(LEFT(BN2,1)=CHAR(32),LEFT(BN2,1)=CHAR(9),LEFT(BN2,1)=CHAR(160),indenture(BN2)&gt;0),"NO","BOLD")&amp;BP2</f>
        <v>#NAME?</v>
      </c>
      <c r="BR2" s="1" t="s">
        <v>32</v>
      </c>
      <c r="BS2" s="1" t="s">
        <v>33</v>
      </c>
      <c r="BT2" s="1" t="str">
        <f t="shared" ref="BT2:BT134" si="35">IF(OR(ISNUMBER(SEARCH("Diluted EPS",BR2)),ISNUMBER(SEARCH("Earnings Per Share",BR2)),ISNUMBER(SEARCH("Basic EPS",BR2)),ISNUMBER(SEARCH("Diluted Share",BR2)),ISNUMBER(SEARCH("Basic Share",BR2))),"EPS","")</f>
        <v/>
      </c>
      <c r="BU2" s="2" t="str">
        <f t="shared" ref="BU2:BU81" si="36">IF(OR(LEFT(BR2,1)=CHAR(32),LEFT(BR2,1)=CHAR(9),LEFT(BR2,1)=CHAR(160),indenture(BR2)&gt;0),"NO","BOLD")&amp;BT2</f>
        <v>#NAME?</v>
      </c>
    </row>
    <row r="3">
      <c r="A3" s="1">
        <v>2.0</v>
      </c>
      <c r="B3" s="1" t="s">
        <v>34</v>
      </c>
      <c r="C3" s="1" t="s">
        <v>35</v>
      </c>
      <c r="D3" s="2" t="str">
        <f t="shared" si="1"/>
        <v/>
      </c>
      <c r="E3" s="2" t="str">
        <f t="shared" si="2"/>
        <v>#NAME?</v>
      </c>
      <c r="F3" s="1" t="s">
        <v>34</v>
      </c>
      <c r="G3" s="1" t="s">
        <v>35</v>
      </c>
      <c r="H3" s="2" t="str">
        <f t="shared" si="3"/>
        <v/>
      </c>
      <c r="I3" s="2" t="str">
        <f t="shared" si="4"/>
        <v>#NAME?</v>
      </c>
      <c r="J3" s="1" t="s">
        <v>36</v>
      </c>
      <c r="K3" s="1" t="s">
        <v>37</v>
      </c>
      <c r="L3" s="2" t="str">
        <f t="shared" si="5"/>
        <v/>
      </c>
      <c r="M3" s="2" t="str">
        <f t="shared" si="6"/>
        <v>#NAME?</v>
      </c>
      <c r="N3" s="1" t="s">
        <v>38</v>
      </c>
      <c r="O3" s="1" t="s">
        <v>39</v>
      </c>
      <c r="P3" s="1" t="str">
        <f t="shared" si="7"/>
        <v/>
      </c>
      <c r="Q3" s="2" t="str">
        <f t="shared" si="8"/>
        <v>#NAME?</v>
      </c>
      <c r="R3" s="1" t="s">
        <v>38</v>
      </c>
      <c r="S3" s="1" t="s">
        <v>39</v>
      </c>
      <c r="T3" s="1" t="str">
        <f t="shared" si="9"/>
        <v/>
      </c>
      <c r="U3" s="2" t="str">
        <f t="shared" si="10"/>
        <v>#NAME?</v>
      </c>
      <c r="V3" s="1" t="s">
        <v>40</v>
      </c>
      <c r="W3" s="1" t="s">
        <v>41</v>
      </c>
      <c r="X3" s="1" t="str">
        <f t="shared" si="11"/>
        <v/>
      </c>
      <c r="Y3" s="2" t="str">
        <f t="shared" si="12"/>
        <v>#NAME?</v>
      </c>
      <c r="Z3" s="1" t="s">
        <v>42</v>
      </c>
      <c r="AA3" s="1" t="s">
        <v>28</v>
      </c>
      <c r="AB3" s="1" t="str">
        <f t="shared" si="13"/>
        <v/>
      </c>
      <c r="AC3" s="2" t="str">
        <f t="shared" si="14"/>
        <v>#NAME?</v>
      </c>
      <c r="AD3" s="1" t="s">
        <v>42</v>
      </c>
      <c r="AE3" s="1" t="s">
        <v>28</v>
      </c>
      <c r="AF3" s="1" t="str">
        <f t="shared" si="15"/>
        <v/>
      </c>
      <c r="AG3" s="2" t="str">
        <f t="shared" si="16"/>
        <v>#NAME?</v>
      </c>
      <c r="AH3" s="1" t="s">
        <v>43</v>
      </c>
      <c r="AI3" s="1" t="s">
        <v>44</v>
      </c>
      <c r="AJ3" s="1" t="str">
        <f t="shared" si="17"/>
        <v/>
      </c>
      <c r="AK3" s="2" t="str">
        <f t="shared" si="18"/>
        <v>#NAME?</v>
      </c>
      <c r="AL3" s="1" t="s">
        <v>38</v>
      </c>
      <c r="AM3" s="1" t="s">
        <v>39</v>
      </c>
      <c r="AN3" s="1" t="str">
        <f t="shared" si="19"/>
        <v/>
      </c>
      <c r="AO3" s="2" t="str">
        <f t="shared" si="20"/>
        <v>#NAME?</v>
      </c>
      <c r="AP3" s="1" t="s">
        <v>38</v>
      </c>
      <c r="AQ3" s="1" t="s">
        <v>39</v>
      </c>
      <c r="AR3" s="1" t="str">
        <f t="shared" si="21"/>
        <v/>
      </c>
      <c r="AS3" s="2" t="str">
        <f t="shared" si="22"/>
        <v>#NAME?</v>
      </c>
      <c r="AT3" s="1" t="s">
        <v>40</v>
      </c>
      <c r="AU3" s="1" t="s">
        <v>41</v>
      </c>
      <c r="AV3" s="1" t="str">
        <f t="shared" si="23"/>
        <v/>
      </c>
      <c r="AW3" s="2" t="str">
        <f t="shared" si="24"/>
        <v>#NAME?</v>
      </c>
      <c r="AX3" s="1" t="s">
        <v>45</v>
      </c>
      <c r="AY3" s="1" t="s">
        <v>31</v>
      </c>
      <c r="AZ3" s="1" t="str">
        <f t="shared" si="25"/>
        <v/>
      </c>
      <c r="BA3" s="2" t="str">
        <f t="shared" si="26"/>
        <v>#NAME?</v>
      </c>
      <c r="BB3" s="1" t="s">
        <v>45</v>
      </c>
      <c r="BC3" s="1" t="s">
        <v>31</v>
      </c>
      <c r="BD3" s="1" t="str">
        <f t="shared" si="27"/>
        <v/>
      </c>
      <c r="BE3" s="2" t="str">
        <f t="shared" si="28"/>
        <v>#NAME?</v>
      </c>
      <c r="BF3" s="1" t="s">
        <v>46</v>
      </c>
      <c r="BG3" s="1" t="s">
        <v>47</v>
      </c>
      <c r="BH3" s="1" t="str">
        <f t="shared" si="29"/>
        <v/>
      </c>
      <c r="BI3" s="2" t="str">
        <f t="shared" si="30"/>
        <v>#NAME?</v>
      </c>
      <c r="BJ3" s="1" t="s">
        <v>32</v>
      </c>
      <c r="BK3" s="1" t="s">
        <v>33</v>
      </c>
      <c r="BL3" s="1" t="str">
        <f t="shared" si="31"/>
        <v/>
      </c>
      <c r="BM3" s="2" t="str">
        <f t="shared" si="32"/>
        <v>#NAME?</v>
      </c>
      <c r="BN3" s="1" t="s">
        <v>32</v>
      </c>
      <c r="BO3" s="1" t="s">
        <v>33</v>
      </c>
      <c r="BP3" s="1" t="str">
        <f t="shared" si="33"/>
        <v/>
      </c>
      <c r="BQ3" s="2" t="str">
        <f t="shared" si="34"/>
        <v>#NAME?</v>
      </c>
      <c r="BR3" s="1" t="s">
        <v>48</v>
      </c>
      <c r="BS3" s="1" t="s">
        <v>49</v>
      </c>
      <c r="BT3" s="1" t="str">
        <f t="shared" si="35"/>
        <v/>
      </c>
      <c r="BU3" s="2" t="str">
        <f t="shared" si="36"/>
        <v>#NAME?</v>
      </c>
    </row>
    <row r="4">
      <c r="A4" s="1">
        <v>3.0</v>
      </c>
      <c r="B4" s="1" t="s">
        <v>50</v>
      </c>
      <c r="C4" s="1" t="s">
        <v>51</v>
      </c>
      <c r="D4" s="2" t="str">
        <f t="shared" si="1"/>
        <v/>
      </c>
      <c r="E4" s="2" t="str">
        <f t="shared" si="2"/>
        <v>#NAME?</v>
      </c>
      <c r="F4" s="1" t="s">
        <v>50</v>
      </c>
      <c r="G4" s="1" t="s">
        <v>52</v>
      </c>
      <c r="H4" s="2" t="str">
        <f t="shared" si="3"/>
        <v/>
      </c>
      <c r="I4" s="2" t="str">
        <f t="shared" si="4"/>
        <v>#NAME?</v>
      </c>
      <c r="J4" s="1" t="s">
        <v>53</v>
      </c>
      <c r="K4" s="1" t="s">
        <v>54</v>
      </c>
      <c r="L4" s="2" t="str">
        <f t="shared" si="5"/>
        <v/>
      </c>
      <c r="M4" s="2" t="str">
        <f t="shared" si="6"/>
        <v>#NAME?</v>
      </c>
      <c r="N4" s="1" t="s">
        <v>55</v>
      </c>
      <c r="O4" s="1" t="s">
        <v>26</v>
      </c>
      <c r="P4" s="1" t="str">
        <f t="shared" si="7"/>
        <v/>
      </c>
      <c r="Q4" s="2" t="str">
        <f t="shared" si="8"/>
        <v>#NAME?</v>
      </c>
      <c r="R4" s="1" t="s">
        <v>55</v>
      </c>
      <c r="S4" s="1" t="s">
        <v>26</v>
      </c>
      <c r="T4" s="1" t="str">
        <f t="shared" si="9"/>
        <v/>
      </c>
      <c r="U4" s="2" t="str">
        <f t="shared" si="10"/>
        <v>#NAME?</v>
      </c>
      <c r="V4" s="1" t="s">
        <v>56</v>
      </c>
      <c r="W4" s="1" t="s">
        <v>39</v>
      </c>
      <c r="X4" s="1" t="str">
        <f t="shared" si="11"/>
        <v/>
      </c>
      <c r="Y4" s="2" t="str">
        <f t="shared" si="12"/>
        <v>#NAME?</v>
      </c>
      <c r="Z4" s="1" t="s">
        <v>57</v>
      </c>
      <c r="AA4" s="1" t="s">
        <v>58</v>
      </c>
      <c r="AB4" s="1" t="str">
        <f t="shared" si="13"/>
        <v/>
      </c>
      <c r="AC4" s="2" t="str">
        <f t="shared" si="14"/>
        <v>#NAME?</v>
      </c>
      <c r="AD4" s="1" t="s">
        <v>57</v>
      </c>
      <c r="AE4" s="1" t="s">
        <v>58</v>
      </c>
      <c r="AF4" s="1" t="str">
        <f t="shared" si="15"/>
        <v/>
      </c>
      <c r="AG4" s="2" t="str">
        <f t="shared" si="16"/>
        <v>#NAME?</v>
      </c>
      <c r="AH4" s="1" t="s">
        <v>59</v>
      </c>
      <c r="AI4" s="1" t="s">
        <v>60</v>
      </c>
      <c r="AJ4" s="1" t="str">
        <f t="shared" si="17"/>
        <v/>
      </c>
      <c r="AK4" s="2" t="str">
        <f t="shared" si="18"/>
        <v>#NAME?</v>
      </c>
      <c r="AL4" s="1" t="s">
        <v>55</v>
      </c>
      <c r="AM4" s="1" t="s">
        <v>26</v>
      </c>
      <c r="AN4" s="1" t="str">
        <f t="shared" si="19"/>
        <v/>
      </c>
      <c r="AO4" s="2" t="str">
        <f t="shared" si="20"/>
        <v>#NAME?</v>
      </c>
      <c r="AP4" s="1" t="s">
        <v>55</v>
      </c>
      <c r="AQ4" s="1" t="s">
        <v>26</v>
      </c>
      <c r="AR4" s="1" t="str">
        <f t="shared" si="21"/>
        <v/>
      </c>
      <c r="AS4" s="2" t="str">
        <f t="shared" si="22"/>
        <v>#NAME?</v>
      </c>
      <c r="AT4" s="1" t="s">
        <v>56</v>
      </c>
      <c r="AU4" s="1" t="s">
        <v>39</v>
      </c>
      <c r="AV4" s="1" t="str">
        <f t="shared" si="23"/>
        <v/>
      </c>
      <c r="AW4" s="2" t="str">
        <f t="shared" si="24"/>
        <v>#NAME?</v>
      </c>
      <c r="AX4" s="1" t="s">
        <v>61</v>
      </c>
      <c r="AY4" s="1" t="s">
        <v>62</v>
      </c>
      <c r="AZ4" s="1" t="str">
        <f t="shared" si="25"/>
        <v/>
      </c>
      <c r="BA4" s="2" t="str">
        <f t="shared" si="26"/>
        <v>#NAME?</v>
      </c>
      <c r="BB4" s="1" t="s">
        <v>61</v>
      </c>
      <c r="BC4" s="1" t="s">
        <v>62</v>
      </c>
      <c r="BD4" s="1" t="str">
        <f t="shared" si="27"/>
        <v/>
      </c>
      <c r="BE4" s="2" t="str">
        <f t="shared" si="28"/>
        <v>#NAME?</v>
      </c>
      <c r="BF4" s="1" t="s">
        <v>63</v>
      </c>
      <c r="BG4" s="1" t="s">
        <v>64</v>
      </c>
      <c r="BH4" s="1" t="str">
        <f t="shared" si="29"/>
        <v/>
      </c>
      <c r="BI4" s="2" t="str">
        <f t="shared" si="30"/>
        <v>#NAME?</v>
      </c>
      <c r="BJ4" s="1" t="s">
        <v>65</v>
      </c>
      <c r="BK4" s="1" t="s">
        <v>66</v>
      </c>
      <c r="BL4" s="1" t="str">
        <f t="shared" si="31"/>
        <v/>
      </c>
      <c r="BM4" s="2" t="str">
        <f t="shared" si="32"/>
        <v>#NAME?</v>
      </c>
      <c r="BN4" s="1" t="s">
        <v>65</v>
      </c>
      <c r="BO4" s="1" t="s">
        <v>66</v>
      </c>
      <c r="BP4" s="1" t="str">
        <f t="shared" si="33"/>
        <v/>
      </c>
      <c r="BQ4" s="2" t="str">
        <f t="shared" si="34"/>
        <v>#NAME?</v>
      </c>
      <c r="BR4" s="1" t="s">
        <v>67</v>
      </c>
      <c r="BS4" s="1" t="s">
        <v>68</v>
      </c>
      <c r="BT4" s="1" t="str">
        <f t="shared" si="35"/>
        <v/>
      </c>
      <c r="BU4" s="2" t="str">
        <f t="shared" si="36"/>
        <v>#NAME?</v>
      </c>
    </row>
    <row r="5">
      <c r="A5" s="1">
        <v>4.0</v>
      </c>
      <c r="B5" s="1" t="s">
        <v>69</v>
      </c>
      <c r="C5" s="1" t="s">
        <v>70</v>
      </c>
      <c r="D5" s="2" t="str">
        <f t="shared" si="1"/>
        <v/>
      </c>
      <c r="E5" s="2" t="str">
        <f t="shared" si="2"/>
        <v>#NAME?</v>
      </c>
      <c r="F5" s="1" t="s">
        <v>69</v>
      </c>
      <c r="G5" s="1" t="s">
        <v>70</v>
      </c>
      <c r="H5" s="2" t="str">
        <f t="shared" si="3"/>
        <v/>
      </c>
      <c r="I5" s="2" t="str">
        <f t="shared" si="4"/>
        <v>#NAME?</v>
      </c>
      <c r="J5" s="1" t="s">
        <v>71</v>
      </c>
      <c r="K5" s="1" t="s">
        <v>72</v>
      </c>
      <c r="L5" s="2" t="str">
        <f t="shared" si="5"/>
        <v/>
      </c>
      <c r="M5" s="2" t="str">
        <f t="shared" si="6"/>
        <v>#NAME?</v>
      </c>
      <c r="N5" s="1" t="s">
        <v>73</v>
      </c>
      <c r="O5" s="1" t="s">
        <v>74</v>
      </c>
      <c r="P5" s="1" t="str">
        <f t="shared" si="7"/>
        <v/>
      </c>
      <c r="Q5" s="2" t="str">
        <f t="shared" si="8"/>
        <v>#NAME?</v>
      </c>
      <c r="R5" s="1" t="s">
        <v>73</v>
      </c>
      <c r="S5" s="1" t="s">
        <v>74</v>
      </c>
      <c r="T5" s="1" t="str">
        <f t="shared" si="9"/>
        <v/>
      </c>
      <c r="U5" s="2" t="str">
        <f t="shared" si="10"/>
        <v>#NAME?</v>
      </c>
      <c r="V5" s="1" t="s">
        <v>75</v>
      </c>
      <c r="W5" s="1" t="s">
        <v>44</v>
      </c>
      <c r="X5" s="1" t="str">
        <f t="shared" si="11"/>
        <v/>
      </c>
      <c r="Y5" s="2" t="str">
        <f t="shared" si="12"/>
        <v>#NAME?</v>
      </c>
      <c r="Z5" s="1" t="s">
        <v>76</v>
      </c>
      <c r="AA5" s="1" t="s">
        <v>77</v>
      </c>
      <c r="AB5" s="1" t="str">
        <f t="shared" si="13"/>
        <v/>
      </c>
      <c r="AC5" s="2" t="str">
        <f t="shared" si="14"/>
        <v>#NAME?</v>
      </c>
      <c r="AD5" s="1" t="s">
        <v>76</v>
      </c>
      <c r="AE5" s="1" t="s">
        <v>77</v>
      </c>
      <c r="AF5" s="1" t="str">
        <f t="shared" si="15"/>
        <v/>
      </c>
      <c r="AG5" s="2" t="str">
        <f t="shared" si="16"/>
        <v>#NAME?</v>
      </c>
      <c r="AH5" s="1" t="s">
        <v>78</v>
      </c>
      <c r="AI5" s="1" t="s">
        <v>79</v>
      </c>
      <c r="AJ5" s="1" t="str">
        <f t="shared" si="17"/>
        <v/>
      </c>
      <c r="AK5" s="2" t="str">
        <f t="shared" si="18"/>
        <v>#NAME?</v>
      </c>
      <c r="AL5" s="1" t="s">
        <v>73</v>
      </c>
      <c r="AM5" s="1" t="s">
        <v>74</v>
      </c>
      <c r="AN5" s="1" t="str">
        <f t="shared" si="19"/>
        <v/>
      </c>
      <c r="AO5" s="2" t="str">
        <f t="shared" si="20"/>
        <v>#NAME?</v>
      </c>
      <c r="AP5" s="1" t="s">
        <v>73</v>
      </c>
      <c r="AQ5" s="1" t="s">
        <v>74</v>
      </c>
      <c r="AR5" s="1" t="str">
        <f t="shared" si="21"/>
        <v/>
      </c>
      <c r="AS5" s="2" t="str">
        <f t="shared" si="22"/>
        <v>#NAME?</v>
      </c>
      <c r="AT5" s="1" t="s">
        <v>75</v>
      </c>
      <c r="AU5" s="1" t="s">
        <v>44</v>
      </c>
      <c r="AV5" s="1" t="str">
        <f t="shared" si="23"/>
        <v/>
      </c>
      <c r="AW5" s="2" t="str">
        <f t="shared" si="24"/>
        <v>#NAME?</v>
      </c>
      <c r="AX5" s="1" t="s">
        <v>80</v>
      </c>
      <c r="AY5" s="1" t="s">
        <v>81</v>
      </c>
      <c r="AZ5" s="1" t="str">
        <f t="shared" si="25"/>
        <v/>
      </c>
      <c r="BA5" s="2" t="str">
        <f t="shared" si="26"/>
        <v>#NAME?</v>
      </c>
      <c r="BB5" s="1" t="s">
        <v>80</v>
      </c>
      <c r="BC5" s="1" t="s">
        <v>81</v>
      </c>
      <c r="BD5" s="1" t="str">
        <f t="shared" si="27"/>
        <v/>
      </c>
      <c r="BE5" s="2" t="str">
        <f t="shared" si="28"/>
        <v>#NAME?</v>
      </c>
      <c r="BF5" s="1" t="s">
        <v>82</v>
      </c>
      <c r="BG5" s="1" t="s">
        <v>83</v>
      </c>
      <c r="BH5" s="1" t="str">
        <f t="shared" si="29"/>
        <v/>
      </c>
      <c r="BI5" s="2" t="str">
        <f t="shared" si="30"/>
        <v>#NAME?</v>
      </c>
      <c r="BJ5" s="1" t="s">
        <v>84</v>
      </c>
      <c r="BK5" s="1" t="s">
        <v>85</v>
      </c>
      <c r="BL5" s="1" t="str">
        <f t="shared" si="31"/>
        <v/>
      </c>
      <c r="BM5" s="2" t="str">
        <f t="shared" si="32"/>
        <v>#NAME?</v>
      </c>
      <c r="BN5" s="1" t="s">
        <v>84</v>
      </c>
      <c r="BO5" s="1" t="s">
        <v>85</v>
      </c>
      <c r="BP5" s="1" t="str">
        <f t="shared" si="33"/>
        <v/>
      </c>
      <c r="BQ5" s="2" t="str">
        <f t="shared" si="34"/>
        <v>#NAME?</v>
      </c>
      <c r="BR5" s="1" t="s">
        <v>48</v>
      </c>
      <c r="BS5" s="1" t="s">
        <v>86</v>
      </c>
      <c r="BT5" s="1" t="str">
        <f t="shared" si="35"/>
        <v/>
      </c>
      <c r="BU5" s="2" t="str">
        <f t="shared" si="36"/>
        <v>#NAME?</v>
      </c>
    </row>
    <row r="6">
      <c r="A6" s="1">
        <v>5.0</v>
      </c>
      <c r="B6" s="1" t="s">
        <v>87</v>
      </c>
      <c r="C6" s="1" t="s">
        <v>37</v>
      </c>
      <c r="D6" s="2" t="str">
        <f t="shared" si="1"/>
        <v/>
      </c>
      <c r="E6" s="2" t="str">
        <f t="shared" si="2"/>
        <v>#NAME?</v>
      </c>
      <c r="F6" s="1" t="s">
        <v>87</v>
      </c>
      <c r="G6" s="1" t="s">
        <v>37</v>
      </c>
      <c r="H6" s="2" t="str">
        <f t="shared" si="3"/>
        <v/>
      </c>
      <c r="I6" s="2" t="str">
        <f t="shared" si="4"/>
        <v>#NAME?</v>
      </c>
      <c r="J6" s="1" t="s">
        <v>88</v>
      </c>
      <c r="K6" s="1" t="s">
        <v>89</v>
      </c>
      <c r="L6" s="2" t="str">
        <f t="shared" si="5"/>
        <v/>
      </c>
      <c r="M6" s="2" t="str">
        <f t="shared" si="6"/>
        <v>#NAME?</v>
      </c>
      <c r="N6" s="1" t="s">
        <v>90</v>
      </c>
      <c r="O6" s="1" t="s">
        <v>91</v>
      </c>
      <c r="P6" s="1" t="str">
        <f t="shared" si="7"/>
        <v/>
      </c>
      <c r="Q6" s="2" t="str">
        <f t="shared" si="8"/>
        <v>#NAME?</v>
      </c>
      <c r="R6" s="1" t="s">
        <v>90</v>
      </c>
      <c r="S6" s="1" t="s">
        <v>91</v>
      </c>
      <c r="T6" s="1" t="str">
        <f t="shared" si="9"/>
        <v/>
      </c>
      <c r="U6" s="2" t="str">
        <f t="shared" si="10"/>
        <v>#NAME?</v>
      </c>
      <c r="V6" s="1" t="s">
        <v>92</v>
      </c>
      <c r="W6" s="1" t="s">
        <v>68</v>
      </c>
      <c r="X6" s="1" t="str">
        <f t="shared" si="11"/>
        <v/>
      </c>
      <c r="Y6" s="2" t="str">
        <f t="shared" si="12"/>
        <v>#NAME?</v>
      </c>
      <c r="Z6" s="1" t="s">
        <v>93</v>
      </c>
      <c r="AA6" s="1" t="s">
        <v>94</v>
      </c>
      <c r="AB6" s="1" t="str">
        <f t="shared" si="13"/>
        <v/>
      </c>
      <c r="AC6" s="2" t="str">
        <f t="shared" si="14"/>
        <v>#NAME?</v>
      </c>
      <c r="AD6" s="1" t="s">
        <v>93</v>
      </c>
      <c r="AE6" s="1" t="s">
        <v>95</v>
      </c>
      <c r="AF6" s="1" t="str">
        <f t="shared" si="15"/>
        <v/>
      </c>
      <c r="AG6" s="2" t="str">
        <f t="shared" si="16"/>
        <v>#NAME?</v>
      </c>
      <c r="AH6" s="1" t="s">
        <v>71</v>
      </c>
      <c r="AI6" s="1" t="s">
        <v>96</v>
      </c>
      <c r="AJ6" s="1" t="str">
        <f t="shared" si="17"/>
        <v/>
      </c>
      <c r="AK6" s="2" t="str">
        <f t="shared" si="18"/>
        <v>#NAME?</v>
      </c>
      <c r="AL6" s="1" t="s">
        <v>90</v>
      </c>
      <c r="AM6" s="1" t="s">
        <v>91</v>
      </c>
      <c r="AN6" s="1" t="str">
        <f t="shared" si="19"/>
        <v/>
      </c>
      <c r="AO6" s="2" t="str">
        <f t="shared" si="20"/>
        <v>#NAME?</v>
      </c>
      <c r="AP6" s="1" t="s">
        <v>90</v>
      </c>
      <c r="AQ6" s="1" t="s">
        <v>91</v>
      </c>
      <c r="AR6" s="1" t="str">
        <f t="shared" si="21"/>
        <v/>
      </c>
      <c r="AS6" s="2" t="str">
        <f t="shared" si="22"/>
        <v>#NAME?</v>
      </c>
      <c r="AT6" s="1" t="s">
        <v>92</v>
      </c>
      <c r="AU6" s="1" t="s">
        <v>68</v>
      </c>
      <c r="AV6" s="1" t="str">
        <f t="shared" si="23"/>
        <v/>
      </c>
      <c r="AW6" s="2" t="str">
        <f t="shared" si="24"/>
        <v>#NAME?</v>
      </c>
      <c r="AX6" s="1" t="s">
        <v>97</v>
      </c>
      <c r="AY6" s="1" t="s">
        <v>98</v>
      </c>
      <c r="AZ6" s="1" t="str">
        <f t="shared" si="25"/>
        <v/>
      </c>
      <c r="BA6" s="2" t="str">
        <f t="shared" si="26"/>
        <v>#NAME?</v>
      </c>
      <c r="BB6" s="1" t="s">
        <v>97</v>
      </c>
      <c r="BC6" s="1" t="s">
        <v>98</v>
      </c>
      <c r="BD6" s="1" t="str">
        <f t="shared" si="27"/>
        <v/>
      </c>
      <c r="BE6" s="2" t="str">
        <f t="shared" si="28"/>
        <v>#NAME?</v>
      </c>
      <c r="BF6" s="1" t="s">
        <v>99</v>
      </c>
      <c r="BG6" s="1" t="s">
        <v>100</v>
      </c>
      <c r="BH6" s="1" t="str">
        <f t="shared" si="29"/>
        <v/>
      </c>
      <c r="BI6" s="2" t="str">
        <f t="shared" si="30"/>
        <v>#NAME?</v>
      </c>
      <c r="BJ6" s="1" t="s">
        <v>101</v>
      </c>
      <c r="BK6" s="1" t="s">
        <v>102</v>
      </c>
      <c r="BL6" s="1" t="str">
        <f t="shared" si="31"/>
        <v/>
      </c>
      <c r="BM6" s="2" t="str">
        <f t="shared" si="32"/>
        <v>#NAME?</v>
      </c>
      <c r="BN6" s="1" t="s">
        <v>101</v>
      </c>
      <c r="BO6" s="1" t="s">
        <v>102</v>
      </c>
      <c r="BP6" s="1" t="str">
        <f t="shared" si="33"/>
        <v/>
      </c>
      <c r="BQ6" s="2" t="str">
        <f t="shared" si="34"/>
        <v>#NAME?</v>
      </c>
      <c r="BR6" s="1" t="s">
        <v>103</v>
      </c>
      <c r="BS6" s="1" t="s">
        <v>74</v>
      </c>
      <c r="BT6" s="1" t="str">
        <f t="shared" si="35"/>
        <v/>
      </c>
      <c r="BU6" s="2" t="str">
        <f t="shared" si="36"/>
        <v>#NAME?</v>
      </c>
    </row>
    <row r="7">
      <c r="A7" s="1">
        <v>6.0</v>
      </c>
      <c r="B7" s="1" t="s">
        <v>104</v>
      </c>
      <c r="C7" s="1" t="s">
        <v>105</v>
      </c>
      <c r="D7" s="2" t="str">
        <f t="shared" si="1"/>
        <v/>
      </c>
      <c r="E7" s="2" t="str">
        <f t="shared" si="2"/>
        <v>#NAME?</v>
      </c>
      <c r="F7" s="1" t="s">
        <v>104</v>
      </c>
      <c r="G7" s="1" t="s">
        <v>105</v>
      </c>
      <c r="H7" s="2" t="str">
        <f t="shared" si="3"/>
        <v/>
      </c>
      <c r="I7" s="2" t="str">
        <f t="shared" si="4"/>
        <v>#NAME?</v>
      </c>
      <c r="J7" s="1" t="s">
        <v>106</v>
      </c>
      <c r="K7" s="1" t="s">
        <v>107</v>
      </c>
      <c r="L7" s="2" t="str">
        <f t="shared" si="5"/>
        <v/>
      </c>
      <c r="M7" s="2" t="str">
        <f t="shared" si="6"/>
        <v>#NAME?</v>
      </c>
      <c r="N7" s="1" t="s">
        <v>108</v>
      </c>
      <c r="O7" s="1" t="s">
        <v>41</v>
      </c>
      <c r="P7" s="1" t="str">
        <f t="shared" si="7"/>
        <v/>
      </c>
      <c r="Q7" s="2" t="str">
        <f t="shared" si="8"/>
        <v>#NAME?</v>
      </c>
      <c r="R7" s="1" t="s">
        <v>108</v>
      </c>
      <c r="S7" s="1" t="s">
        <v>41</v>
      </c>
      <c r="T7" s="1" t="str">
        <f t="shared" si="9"/>
        <v/>
      </c>
      <c r="U7" s="2" t="str">
        <f t="shared" si="10"/>
        <v>#NAME?</v>
      </c>
      <c r="V7" s="1" t="s">
        <v>71</v>
      </c>
      <c r="W7" s="1" t="s">
        <v>96</v>
      </c>
      <c r="X7" s="1" t="str">
        <f t="shared" si="11"/>
        <v/>
      </c>
      <c r="Y7" s="2" t="str">
        <f t="shared" si="12"/>
        <v>#NAME?</v>
      </c>
      <c r="Z7" s="1" t="s">
        <v>109</v>
      </c>
      <c r="AA7" s="1" t="s">
        <v>110</v>
      </c>
      <c r="AB7" s="1" t="str">
        <f t="shared" si="13"/>
        <v/>
      </c>
      <c r="AC7" s="2" t="str">
        <f t="shared" si="14"/>
        <v>#NAME?</v>
      </c>
      <c r="AD7" s="1" t="s">
        <v>109</v>
      </c>
      <c r="AE7" s="1" t="s">
        <v>111</v>
      </c>
      <c r="AF7" s="1" t="str">
        <f t="shared" si="15"/>
        <v/>
      </c>
      <c r="AG7" s="2" t="str">
        <f t="shared" si="16"/>
        <v>#NAME?</v>
      </c>
      <c r="AH7" s="1" t="s">
        <v>19</v>
      </c>
      <c r="AI7" s="1" t="s">
        <v>20</v>
      </c>
      <c r="AJ7" s="1" t="str">
        <f t="shared" si="17"/>
        <v/>
      </c>
      <c r="AK7" s="2" t="str">
        <f t="shared" si="18"/>
        <v>#NAME?</v>
      </c>
      <c r="AL7" s="1" t="s">
        <v>108</v>
      </c>
      <c r="AM7" s="1" t="s">
        <v>41</v>
      </c>
      <c r="AN7" s="1" t="str">
        <f t="shared" si="19"/>
        <v/>
      </c>
      <c r="AO7" s="2" t="str">
        <f t="shared" si="20"/>
        <v>#NAME?</v>
      </c>
      <c r="AP7" s="1" t="s">
        <v>108</v>
      </c>
      <c r="AQ7" s="1" t="s">
        <v>41</v>
      </c>
      <c r="AR7" s="1" t="str">
        <f t="shared" si="21"/>
        <v/>
      </c>
      <c r="AS7" s="2" t="str">
        <f t="shared" si="22"/>
        <v>#NAME?</v>
      </c>
      <c r="AT7" s="1" t="s">
        <v>71</v>
      </c>
      <c r="AU7" s="1" t="s">
        <v>96</v>
      </c>
      <c r="AV7" s="1" t="str">
        <f t="shared" si="23"/>
        <v/>
      </c>
      <c r="AW7" s="2" t="str">
        <f t="shared" si="24"/>
        <v>#NAME?</v>
      </c>
      <c r="AX7" s="1" t="s">
        <v>112</v>
      </c>
      <c r="AY7" s="1" t="s">
        <v>47</v>
      </c>
      <c r="AZ7" s="1" t="str">
        <f t="shared" si="25"/>
        <v/>
      </c>
      <c r="BA7" s="2" t="str">
        <f t="shared" si="26"/>
        <v>#NAME?</v>
      </c>
      <c r="BB7" s="1" t="s">
        <v>112</v>
      </c>
      <c r="BC7" s="1" t="s">
        <v>47</v>
      </c>
      <c r="BD7" s="1" t="str">
        <f t="shared" si="27"/>
        <v/>
      </c>
      <c r="BE7" s="2" t="str">
        <f t="shared" si="28"/>
        <v>#NAME?</v>
      </c>
      <c r="BF7" s="1" t="s">
        <v>113</v>
      </c>
      <c r="BG7" s="1" t="s">
        <v>20</v>
      </c>
      <c r="BH7" s="1" t="str">
        <f t="shared" si="29"/>
        <v/>
      </c>
      <c r="BI7" s="2" t="str">
        <f t="shared" si="30"/>
        <v>#NAME?</v>
      </c>
      <c r="BJ7" s="1" t="s">
        <v>114</v>
      </c>
      <c r="BK7" s="1" t="s">
        <v>115</v>
      </c>
      <c r="BL7" s="1" t="str">
        <f t="shared" si="31"/>
        <v/>
      </c>
      <c r="BM7" s="2" t="str">
        <f t="shared" si="32"/>
        <v>#NAME?</v>
      </c>
      <c r="BN7" s="1" t="s">
        <v>114</v>
      </c>
      <c r="BO7" s="1" t="s">
        <v>115</v>
      </c>
      <c r="BP7" s="1" t="str">
        <f t="shared" si="33"/>
        <v/>
      </c>
      <c r="BQ7" s="2" t="str">
        <f t="shared" si="34"/>
        <v>#NAME?</v>
      </c>
      <c r="BR7" s="1" t="s">
        <v>116</v>
      </c>
      <c r="BS7" s="1" t="s">
        <v>91</v>
      </c>
      <c r="BT7" s="1" t="str">
        <f t="shared" si="35"/>
        <v/>
      </c>
      <c r="BU7" s="2" t="str">
        <f t="shared" si="36"/>
        <v>#NAME?</v>
      </c>
    </row>
    <row r="8">
      <c r="A8" s="1">
        <v>7.0</v>
      </c>
      <c r="B8" s="1" t="s">
        <v>117</v>
      </c>
      <c r="C8" s="1" t="s">
        <v>118</v>
      </c>
      <c r="D8" s="2" t="str">
        <f t="shared" si="1"/>
        <v/>
      </c>
      <c r="E8" s="2" t="str">
        <f t="shared" si="2"/>
        <v>#NAME?</v>
      </c>
      <c r="F8" s="1" t="s">
        <v>117</v>
      </c>
      <c r="G8" s="1" t="s">
        <v>118</v>
      </c>
      <c r="H8" s="2" t="str">
        <f t="shared" si="3"/>
        <v/>
      </c>
      <c r="I8" s="2" t="str">
        <f t="shared" si="4"/>
        <v>#NAME?</v>
      </c>
      <c r="J8" s="1" t="s">
        <v>119</v>
      </c>
      <c r="K8" s="1" t="s">
        <v>120</v>
      </c>
      <c r="L8" s="2" t="str">
        <f t="shared" si="5"/>
        <v/>
      </c>
      <c r="M8" s="2" t="str">
        <f t="shared" si="6"/>
        <v>#NAME?</v>
      </c>
      <c r="N8" s="1" t="s">
        <v>121</v>
      </c>
      <c r="O8" s="1" t="s">
        <v>122</v>
      </c>
      <c r="P8" s="1" t="str">
        <f t="shared" si="7"/>
        <v/>
      </c>
      <c r="Q8" s="2" t="str">
        <f t="shared" si="8"/>
        <v>#NAME?</v>
      </c>
      <c r="R8" s="1" t="s">
        <v>121</v>
      </c>
      <c r="S8" s="1" t="s">
        <v>123</v>
      </c>
      <c r="T8" s="1" t="str">
        <f t="shared" si="9"/>
        <v/>
      </c>
      <c r="U8" s="2" t="str">
        <f t="shared" si="10"/>
        <v>#NAME?</v>
      </c>
      <c r="V8" s="1" t="s">
        <v>22</v>
      </c>
      <c r="W8" s="1" t="s">
        <v>24</v>
      </c>
      <c r="X8" s="1" t="str">
        <f t="shared" si="11"/>
        <v/>
      </c>
      <c r="Y8" s="2" t="str">
        <f t="shared" si="12"/>
        <v>#NAME?</v>
      </c>
      <c r="Z8" s="1" t="s">
        <v>124</v>
      </c>
      <c r="AA8" s="1" t="s">
        <v>68</v>
      </c>
      <c r="AB8" s="1" t="str">
        <f t="shared" si="13"/>
        <v/>
      </c>
      <c r="AC8" s="2" t="str">
        <f t="shared" si="14"/>
        <v>#NAME?</v>
      </c>
      <c r="AD8" s="1" t="s">
        <v>124</v>
      </c>
      <c r="AE8" s="1" t="s">
        <v>68</v>
      </c>
      <c r="AF8" s="1" t="str">
        <f t="shared" si="15"/>
        <v/>
      </c>
      <c r="AG8" s="2" t="str">
        <f t="shared" si="16"/>
        <v>#NAME?</v>
      </c>
      <c r="AH8" s="1" t="s">
        <v>125</v>
      </c>
      <c r="AI8" s="1" t="s">
        <v>126</v>
      </c>
      <c r="AJ8" s="1" t="str">
        <f t="shared" si="17"/>
        <v/>
      </c>
      <c r="AK8" s="2" t="str">
        <f t="shared" si="18"/>
        <v>#NAME?</v>
      </c>
      <c r="AL8" s="1" t="s">
        <v>121</v>
      </c>
      <c r="AM8" s="1" t="s">
        <v>122</v>
      </c>
      <c r="AN8" s="1" t="str">
        <f t="shared" si="19"/>
        <v/>
      </c>
      <c r="AO8" s="2" t="str">
        <f t="shared" si="20"/>
        <v>#NAME?</v>
      </c>
      <c r="AP8" s="1" t="s">
        <v>121</v>
      </c>
      <c r="AQ8" s="1" t="s">
        <v>123</v>
      </c>
      <c r="AR8" s="1" t="str">
        <f t="shared" si="21"/>
        <v/>
      </c>
      <c r="AS8" s="2" t="str">
        <f t="shared" si="22"/>
        <v>#NAME?</v>
      </c>
      <c r="AT8" s="1" t="s">
        <v>22</v>
      </c>
      <c r="AU8" s="1" t="s">
        <v>24</v>
      </c>
      <c r="AV8" s="1" t="str">
        <f t="shared" si="23"/>
        <v/>
      </c>
      <c r="AW8" s="2" t="str">
        <f t="shared" si="24"/>
        <v>#NAME?</v>
      </c>
      <c r="AX8" s="1" t="s">
        <v>127</v>
      </c>
      <c r="AY8" s="1" t="s">
        <v>128</v>
      </c>
      <c r="AZ8" s="1" t="str">
        <f t="shared" si="25"/>
        <v/>
      </c>
      <c r="BA8" s="2" t="str">
        <f t="shared" si="26"/>
        <v>#NAME?</v>
      </c>
      <c r="BB8" s="1" t="s">
        <v>127</v>
      </c>
      <c r="BC8" s="1" t="s">
        <v>128</v>
      </c>
      <c r="BD8" s="1" t="str">
        <f t="shared" si="27"/>
        <v/>
      </c>
      <c r="BE8" s="2" t="str">
        <f t="shared" si="28"/>
        <v>#NAME?</v>
      </c>
      <c r="BF8" s="1" t="s">
        <v>129</v>
      </c>
      <c r="BG8" s="1" t="s">
        <v>130</v>
      </c>
      <c r="BH8" s="1" t="str">
        <f t="shared" si="29"/>
        <v/>
      </c>
      <c r="BI8" s="2" t="str">
        <f t="shared" si="30"/>
        <v>#NAME?</v>
      </c>
      <c r="BJ8" s="1" t="s">
        <v>48</v>
      </c>
      <c r="BK8" s="1" t="s">
        <v>131</v>
      </c>
      <c r="BL8" s="1" t="str">
        <f t="shared" si="31"/>
        <v/>
      </c>
      <c r="BM8" s="2" t="str">
        <f t="shared" si="32"/>
        <v>#NAME?</v>
      </c>
      <c r="BN8" s="1" t="s">
        <v>48</v>
      </c>
      <c r="BO8" s="1" t="s">
        <v>131</v>
      </c>
      <c r="BP8" s="1" t="str">
        <f t="shared" si="33"/>
        <v/>
      </c>
      <c r="BQ8" s="2" t="str">
        <f t="shared" si="34"/>
        <v>#NAME?</v>
      </c>
      <c r="BR8" s="1" t="s">
        <v>71</v>
      </c>
      <c r="BS8" s="1" t="s">
        <v>96</v>
      </c>
      <c r="BT8" s="1" t="str">
        <f t="shared" si="35"/>
        <v/>
      </c>
      <c r="BU8" s="2" t="str">
        <f t="shared" si="36"/>
        <v>#NAME?</v>
      </c>
    </row>
    <row r="9">
      <c r="A9" s="1">
        <v>8.0</v>
      </c>
      <c r="B9" s="1" t="s">
        <v>132</v>
      </c>
      <c r="C9" s="1" t="s">
        <v>133</v>
      </c>
      <c r="D9" s="2" t="str">
        <f t="shared" si="1"/>
        <v/>
      </c>
      <c r="E9" s="2" t="str">
        <f t="shared" si="2"/>
        <v>#NAME?</v>
      </c>
      <c r="F9" s="1" t="s">
        <v>132</v>
      </c>
      <c r="G9" s="1" t="s">
        <v>133</v>
      </c>
      <c r="H9" s="2" t="str">
        <f t="shared" si="3"/>
        <v/>
      </c>
      <c r="I9" s="2" t="str">
        <f t="shared" si="4"/>
        <v>#NAME?</v>
      </c>
      <c r="J9" s="1" t="s">
        <v>134</v>
      </c>
      <c r="K9" s="1" t="s">
        <v>135</v>
      </c>
      <c r="L9" s="2" t="str">
        <f t="shared" si="5"/>
        <v/>
      </c>
      <c r="M9" s="2" t="str">
        <f t="shared" si="6"/>
        <v>#NAME?</v>
      </c>
      <c r="N9" s="1" t="s">
        <v>136</v>
      </c>
      <c r="O9" s="1" t="s">
        <v>137</v>
      </c>
      <c r="P9" s="1" t="str">
        <f t="shared" si="7"/>
        <v/>
      </c>
      <c r="Q9" s="2" t="str">
        <f t="shared" si="8"/>
        <v>#NAME?</v>
      </c>
      <c r="R9" s="1" t="s">
        <v>136</v>
      </c>
      <c r="S9" s="1" t="s">
        <v>137</v>
      </c>
      <c r="T9" s="1" t="str">
        <f t="shared" si="9"/>
        <v/>
      </c>
      <c r="U9" s="2" t="str">
        <f t="shared" si="10"/>
        <v>#NAME?</v>
      </c>
      <c r="V9" s="1" t="s">
        <v>138</v>
      </c>
      <c r="W9" s="1" t="s">
        <v>139</v>
      </c>
      <c r="X9" s="1" t="str">
        <f t="shared" si="11"/>
        <v/>
      </c>
      <c r="Y9" s="2" t="str">
        <f t="shared" si="12"/>
        <v>#NAME?</v>
      </c>
      <c r="Z9" s="1" t="s">
        <v>140</v>
      </c>
      <c r="AA9" s="1" t="s">
        <v>96</v>
      </c>
      <c r="AB9" s="1" t="str">
        <f t="shared" si="13"/>
        <v/>
      </c>
      <c r="AC9" s="2" t="str">
        <f t="shared" si="14"/>
        <v>#NAME?</v>
      </c>
      <c r="AD9" s="1" t="s">
        <v>140</v>
      </c>
      <c r="AE9" s="1" t="s">
        <v>96</v>
      </c>
      <c r="AF9" s="1" t="str">
        <f t="shared" si="15"/>
        <v/>
      </c>
      <c r="AG9" s="2" t="str">
        <f t="shared" si="16"/>
        <v>#NAME?</v>
      </c>
      <c r="AH9" s="1" t="s">
        <v>141</v>
      </c>
      <c r="AI9" s="1" t="s">
        <v>142</v>
      </c>
      <c r="AJ9" s="1" t="str">
        <f t="shared" si="17"/>
        <v/>
      </c>
      <c r="AK9" s="2" t="str">
        <f t="shared" si="18"/>
        <v>#NAME?</v>
      </c>
      <c r="AL9" s="1" t="s">
        <v>136</v>
      </c>
      <c r="AM9" s="1" t="s">
        <v>137</v>
      </c>
      <c r="AN9" s="1" t="str">
        <f t="shared" si="19"/>
        <v/>
      </c>
      <c r="AO9" s="2" t="str">
        <f t="shared" si="20"/>
        <v>#NAME?</v>
      </c>
      <c r="AP9" s="1" t="s">
        <v>143</v>
      </c>
      <c r="AQ9" s="1" t="s">
        <v>144</v>
      </c>
      <c r="AR9" s="1" t="str">
        <f t="shared" si="21"/>
        <v/>
      </c>
      <c r="AS9" s="2" t="str">
        <f t="shared" si="22"/>
        <v>#NAME?</v>
      </c>
      <c r="AT9" s="1" t="s">
        <v>138</v>
      </c>
      <c r="AU9" s="1" t="s">
        <v>139</v>
      </c>
      <c r="AV9" s="1" t="str">
        <f t="shared" si="23"/>
        <v/>
      </c>
      <c r="AW9" s="2" t="str">
        <f t="shared" si="24"/>
        <v>#NAME?</v>
      </c>
      <c r="AX9" s="1" t="s">
        <v>145</v>
      </c>
      <c r="AY9" s="1" t="s">
        <v>146</v>
      </c>
      <c r="AZ9" s="1" t="str">
        <f t="shared" si="25"/>
        <v/>
      </c>
      <c r="BA9" s="2" t="str">
        <f t="shared" si="26"/>
        <v>#NAME?</v>
      </c>
      <c r="BB9" s="1" t="s">
        <v>145</v>
      </c>
      <c r="BC9" s="1" t="s">
        <v>146</v>
      </c>
      <c r="BD9" s="1" t="str">
        <f t="shared" si="27"/>
        <v/>
      </c>
      <c r="BE9" s="2" t="str">
        <f t="shared" si="28"/>
        <v>#NAME?</v>
      </c>
      <c r="BF9" s="1" t="s">
        <v>147</v>
      </c>
      <c r="BG9" s="1" t="s">
        <v>148</v>
      </c>
      <c r="BH9" s="1" t="str">
        <f t="shared" si="29"/>
        <v/>
      </c>
      <c r="BI9" s="2" t="str">
        <f t="shared" si="30"/>
        <v>#NAME?</v>
      </c>
      <c r="BJ9" s="1" t="s">
        <v>67</v>
      </c>
      <c r="BK9" s="1" t="s">
        <v>68</v>
      </c>
      <c r="BL9" s="1" t="str">
        <f t="shared" si="31"/>
        <v/>
      </c>
      <c r="BM9" s="2" t="str">
        <f t="shared" si="32"/>
        <v>#NAME?</v>
      </c>
      <c r="BN9" s="1" t="s">
        <v>67</v>
      </c>
      <c r="BO9" s="1" t="s">
        <v>68</v>
      </c>
      <c r="BP9" s="1" t="str">
        <f t="shared" si="33"/>
        <v/>
      </c>
      <c r="BQ9" s="2" t="str">
        <f t="shared" si="34"/>
        <v>#NAME?</v>
      </c>
      <c r="BR9" s="1" t="s">
        <v>19</v>
      </c>
      <c r="BS9" s="1" t="s">
        <v>20</v>
      </c>
      <c r="BT9" s="1" t="str">
        <f t="shared" si="35"/>
        <v/>
      </c>
      <c r="BU9" s="2" t="str">
        <f t="shared" si="36"/>
        <v>#NAME?</v>
      </c>
    </row>
    <row r="10">
      <c r="A10" s="1">
        <v>9.0</v>
      </c>
      <c r="B10" s="1" t="s">
        <v>149</v>
      </c>
      <c r="C10" s="1" t="s">
        <v>150</v>
      </c>
      <c r="D10" s="2" t="str">
        <f t="shared" si="1"/>
        <v/>
      </c>
      <c r="E10" s="2" t="str">
        <f t="shared" si="2"/>
        <v>#NAME?</v>
      </c>
      <c r="F10" s="1" t="s">
        <v>149</v>
      </c>
      <c r="G10" s="1" t="s">
        <v>150</v>
      </c>
      <c r="H10" s="2" t="str">
        <f t="shared" si="3"/>
        <v/>
      </c>
      <c r="I10" s="2" t="str">
        <f t="shared" si="4"/>
        <v>#NAME?</v>
      </c>
      <c r="J10" s="1" t="s">
        <v>151</v>
      </c>
      <c r="K10" s="1" t="s">
        <v>152</v>
      </c>
      <c r="L10" s="2" t="str">
        <f t="shared" si="5"/>
        <v/>
      </c>
      <c r="M10" s="2" t="str">
        <f t="shared" si="6"/>
        <v>#NAME?</v>
      </c>
      <c r="N10" s="1" t="s">
        <v>153</v>
      </c>
      <c r="O10" s="1" t="s">
        <v>154</v>
      </c>
      <c r="P10" s="1" t="str">
        <f t="shared" si="7"/>
        <v/>
      </c>
      <c r="Q10" s="2" t="str">
        <f t="shared" si="8"/>
        <v>#NAME?</v>
      </c>
      <c r="R10" s="1" t="s">
        <v>153</v>
      </c>
      <c r="S10" s="1" t="s">
        <v>154</v>
      </c>
      <c r="T10" s="1" t="str">
        <f t="shared" si="9"/>
        <v/>
      </c>
      <c r="U10" s="2" t="str">
        <f t="shared" si="10"/>
        <v>#NAME?</v>
      </c>
      <c r="V10" s="1" t="s">
        <v>155</v>
      </c>
      <c r="W10" s="1" t="s">
        <v>156</v>
      </c>
      <c r="X10" s="1" t="str">
        <f t="shared" si="11"/>
        <v/>
      </c>
      <c r="Y10" s="2" t="str">
        <f t="shared" si="12"/>
        <v>#NAME?</v>
      </c>
      <c r="Z10" s="1" t="s">
        <v>157</v>
      </c>
      <c r="AA10" s="1" t="s">
        <v>158</v>
      </c>
      <c r="AB10" s="1" t="str">
        <f t="shared" si="13"/>
        <v/>
      </c>
      <c r="AC10" s="2" t="str">
        <f t="shared" si="14"/>
        <v>#NAME?</v>
      </c>
      <c r="AD10" s="1" t="s">
        <v>157</v>
      </c>
      <c r="AE10" s="1" t="s">
        <v>158</v>
      </c>
      <c r="AF10" s="1" t="str">
        <f t="shared" si="15"/>
        <v/>
      </c>
      <c r="AG10" s="2" t="str">
        <f t="shared" si="16"/>
        <v>#NAME?</v>
      </c>
      <c r="AH10" s="1" t="s">
        <v>159</v>
      </c>
      <c r="AI10" s="1" t="s">
        <v>89</v>
      </c>
      <c r="AJ10" s="1" t="str">
        <f t="shared" si="17"/>
        <v/>
      </c>
      <c r="AK10" s="2" t="str">
        <f t="shared" si="18"/>
        <v>#NAME?</v>
      </c>
      <c r="AL10" s="1" t="s">
        <v>160</v>
      </c>
      <c r="AM10" s="1" t="s">
        <v>154</v>
      </c>
      <c r="AN10" s="1" t="str">
        <f t="shared" si="19"/>
        <v/>
      </c>
      <c r="AO10" s="2" t="str">
        <f t="shared" si="20"/>
        <v>#NAME?</v>
      </c>
      <c r="AP10" s="1" t="s">
        <v>161</v>
      </c>
      <c r="AQ10" s="1" t="s">
        <v>137</v>
      </c>
      <c r="AR10" s="1" t="str">
        <f t="shared" si="21"/>
        <v/>
      </c>
      <c r="AS10" s="2" t="str">
        <f t="shared" si="22"/>
        <v>#NAME?</v>
      </c>
      <c r="AT10" s="1" t="s">
        <v>155</v>
      </c>
      <c r="AU10" s="1" t="s">
        <v>156</v>
      </c>
      <c r="AV10" s="1" t="str">
        <f t="shared" si="23"/>
        <v/>
      </c>
      <c r="AW10" s="2" t="str">
        <f t="shared" si="24"/>
        <v>#NAME?</v>
      </c>
      <c r="AX10" s="1" t="s">
        <v>162</v>
      </c>
      <c r="AY10" s="1" t="s">
        <v>163</v>
      </c>
      <c r="AZ10" s="1" t="str">
        <f t="shared" si="25"/>
        <v/>
      </c>
      <c r="BA10" s="2" t="str">
        <f t="shared" si="26"/>
        <v>#NAME?</v>
      </c>
      <c r="BB10" s="1" t="s">
        <v>162</v>
      </c>
      <c r="BC10" s="1" t="s">
        <v>163</v>
      </c>
      <c r="BD10" s="1" t="str">
        <f t="shared" si="27"/>
        <v/>
      </c>
      <c r="BE10" s="2" t="str">
        <f t="shared" si="28"/>
        <v>#NAME?</v>
      </c>
      <c r="BF10" s="1" t="s">
        <v>164</v>
      </c>
      <c r="BG10" s="1" t="s">
        <v>165</v>
      </c>
      <c r="BH10" s="1" t="str">
        <f t="shared" si="29"/>
        <v/>
      </c>
      <c r="BI10" s="2" t="str">
        <f t="shared" si="30"/>
        <v>#NAME?</v>
      </c>
      <c r="BJ10" s="1" t="s">
        <v>166</v>
      </c>
      <c r="BK10" s="1" t="s">
        <v>74</v>
      </c>
      <c r="BL10" s="1" t="str">
        <f t="shared" si="31"/>
        <v/>
      </c>
      <c r="BM10" s="2" t="str">
        <f t="shared" si="32"/>
        <v>#NAME?</v>
      </c>
      <c r="BN10" s="1" t="s">
        <v>166</v>
      </c>
      <c r="BO10" s="1" t="s">
        <v>74</v>
      </c>
      <c r="BP10" s="1" t="str">
        <f t="shared" si="33"/>
        <v/>
      </c>
      <c r="BQ10" s="2" t="str">
        <f t="shared" si="34"/>
        <v>#NAME?</v>
      </c>
      <c r="BR10" s="1" t="s">
        <v>167</v>
      </c>
      <c r="BS10" s="1" t="s">
        <v>168</v>
      </c>
      <c r="BT10" s="1" t="str">
        <f t="shared" si="35"/>
        <v/>
      </c>
      <c r="BU10" s="2" t="str">
        <f t="shared" si="36"/>
        <v>#NAME?</v>
      </c>
    </row>
    <row r="11">
      <c r="A11" s="1">
        <v>10.0</v>
      </c>
      <c r="B11" s="1" t="s">
        <v>53</v>
      </c>
      <c r="C11" s="1" t="s">
        <v>54</v>
      </c>
      <c r="D11" s="2" t="str">
        <f t="shared" si="1"/>
        <v/>
      </c>
      <c r="E11" s="2" t="str">
        <f t="shared" si="2"/>
        <v>#NAME?</v>
      </c>
      <c r="F11" s="1" t="s">
        <v>53</v>
      </c>
      <c r="G11" s="1" t="s">
        <v>54</v>
      </c>
      <c r="H11" s="2" t="str">
        <f t="shared" si="3"/>
        <v/>
      </c>
      <c r="I11" s="2" t="str">
        <f t="shared" si="4"/>
        <v>#NAME?</v>
      </c>
      <c r="J11" s="1" t="s">
        <v>169</v>
      </c>
      <c r="K11" s="1" t="s">
        <v>170</v>
      </c>
      <c r="L11" s="2" t="str">
        <f t="shared" si="5"/>
        <v/>
      </c>
      <c r="M11" s="2" t="str">
        <f t="shared" si="6"/>
        <v>#NAME?</v>
      </c>
      <c r="N11" s="1" t="s">
        <v>171</v>
      </c>
      <c r="O11" s="1" t="s">
        <v>172</v>
      </c>
      <c r="P11" s="1" t="str">
        <f t="shared" si="7"/>
        <v/>
      </c>
      <c r="Q11" s="2" t="str">
        <f t="shared" si="8"/>
        <v>#NAME?</v>
      </c>
      <c r="R11" s="1" t="s">
        <v>171</v>
      </c>
      <c r="S11" s="1" t="s">
        <v>172</v>
      </c>
      <c r="T11" s="1" t="str">
        <f t="shared" si="9"/>
        <v/>
      </c>
      <c r="U11" s="2" t="str">
        <f t="shared" si="10"/>
        <v>#NAME?</v>
      </c>
      <c r="V11" s="1" t="s">
        <v>173</v>
      </c>
      <c r="W11" s="1" t="s">
        <v>174</v>
      </c>
      <c r="X11" s="1" t="str">
        <f t="shared" si="11"/>
        <v/>
      </c>
      <c r="Y11" s="2" t="str">
        <f t="shared" si="12"/>
        <v>#NAME?</v>
      </c>
      <c r="Z11" s="1" t="s">
        <v>175</v>
      </c>
      <c r="AA11" s="1" t="s">
        <v>176</v>
      </c>
      <c r="AB11" s="1" t="str">
        <f t="shared" si="13"/>
        <v/>
      </c>
      <c r="AC11" s="2" t="str">
        <f t="shared" si="14"/>
        <v>#NAME?</v>
      </c>
      <c r="AD11" s="1" t="s">
        <v>175</v>
      </c>
      <c r="AE11" s="1" t="s">
        <v>72</v>
      </c>
      <c r="AF11" s="1" t="str">
        <f t="shared" si="15"/>
        <v/>
      </c>
      <c r="AG11" s="2" t="str">
        <f t="shared" si="16"/>
        <v>#NAME?</v>
      </c>
      <c r="AH11" s="1" t="s">
        <v>177</v>
      </c>
      <c r="AI11" s="1" t="s">
        <v>107</v>
      </c>
      <c r="AJ11" s="1" t="str">
        <f t="shared" si="17"/>
        <v/>
      </c>
      <c r="AK11" s="2" t="str">
        <f t="shared" si="18"/>
        <v>#NAME?</v>
      </c>
      <c r="AL11" s="1" t="s">
        <v>178</v>
      </c>
      <c r="AM11" s="1" t="s">
        <v>172</v>
      </c>
      <c r="AN11" s="1" t="str">
        <f t="shared" si="19"/>
        <v/>
      </c>
      <c r="AO11" s="2" t="str">
        <f t="shared" si="20"/>
        <v>#NAME?</v>
      </c>
      <c r="AP11" s="1" t="s">
        <v>179</v>
      </c>
      <c r="AQ11" s="1" t="s">
        <v>154</v>
      </c>
      <c r="AR11" s="1" t="str">
        <f t="shared" si="21"/>
        <v/>
      </c>
      <c r="AS11" s="2" t="str">
        <f t="shared" si="22"/>
        <v>#NAME?</v>
      </c>
      <c r="AT11" s="1" t="s">
        <v>173</v>
      </c>
      <c r="AU11" s="1" t="s">
        <v>174</v>
      </c>
      <c r="AV11" s="1" t="str">
        <f t="shared" si="23"/>
        <v/>
      </c>
      <c r="AW11" s="2" t="str">
        <f t="shared" si="24"/>
        <v>#NAME?</v>
      </c>
      <c r="AX11" s="1" t="s">
        <v>180</v>
      </c>
      <c r="AY11" s="1" t="s">
        <v>64</v>
      </c>
      <c r="AZ11" s="1" t="str">
        <f t="shared" si="25"/>
        <v/>
      </c>
      <c r="BA11" s="2" t="str">
        <f t="shared" si="26"/>
        <v>#NAME?</v>
      </c>
      <c r="BB11" s="1" t="s">
        <v>180</v>
      </c>
      <c r="BC11" s="1" t="s">
        <v>64</v>
      </c>
      <c r="BD11" s="1" t="str">
        <f t="shared" si="27"/>
        <v/>
      </c>
      <c r="BE11" s="2" t="str">
        <f t="shared" si="28"/>
        <v>#NAME?</v>
      </c>
      <c r="BF11" s="1" t="s">
        <v>181</v>
      </c>
      <c r="BG11" s="1" t="s">
        <v>182</v>
      </c>
      <c r="BH11" s="1" t="str">
        <f t="shared" si="29"/>
        <v/>
      </c>
      <c r="BI11" s="2" t="str">
        <f t="shared" si="30"/>
        <v>#NAME?</v>
      </c>
      <c r="BJ11" s="1" t="s">
        <v>71</v>
      </c>
      <c r="BK11" s="1" t="s">
        <v>96</v>
      </c>
      <c r="BL11" s="1" t="str">
        <f t="shared" si="31"/>
        <v/>
      </c>
      <c r="BM11" s="2" t="str">
        <f t="shared" si="32"/>
        <v>#NAME?</v>
      </c>
      <c r="BN11" s="1" t="s">
        <v>71</v>
      </c>
      <c r="BO11" s="1" t="s">
        <v>183</v>
      </c>
      <c r="BP11" s="1" t="str">
        <f t="shared" si="33"/>
        <v/>
      </c>
      <c r="BQ11" s="2" t="str">
        <f t="shared" si="34"/>
        <v>#NAME?</v>
      </c>
      <c r="BR11" s="1" t="s">
        <v>184</v>
      </c>
      <c r="BS11" s="1" t="s">
        <v>185</v>
      </c>
      <c r="BT11" s="1" t="str">
        <f t="shared" si="35"/>
        <v/>
      </c>
      <c r="BU11" s="2" t="str">
        <f t="shared" si="36"/>
        <v>#NAME?</v>
      </c>
    </row>
    <row r="12">
      <c r="A12" s="1">
        <v>11.0</v>
      </c>
      <c r="B12" s="1" t="s">
        <v>71</v>
      </c>
      <c r="C12" s="1" t="s">
        <v>72</v>
      </c>
      <c r="D12" s="2" t="str">
        <f t="shared" si="1"/>
        <v/>
      </c>
      <c r="E12" s="2" t="str">
        <f t="shared" si="2"/>
        <v>#NAME?</v>
      </c>
      <c r="F12" s="1" t="s">
        <v>71</v>
      </c>
      <c r="G12" s="1" t="s">
        <v>72</v>
      </c>
      <c r="H12" s="2" t="str">
        <f t="shared" si="3"/>
        <v/>
      </c>
      <c r="I12" s="2" t="str">
        <f t="shared" si="4"/>
        <v>#NAME?</v>
      </c>
      <c r="J12" s="1" t="s">
        <v>186</v>
      </c>
      <c r="K12" s="1" t="s">
        <v>187</v>
      </c>
      <c r="L12" s="2" t="str">
        <f t="shared" si="5"/>
        <v/>
      </c>
      <c r="M12" s="2" t="str">
        <f t="shared" si="6"/>
        <v>#NAME?</v>
      </c>
      <c r="N12" s="1" t="s">
        <v>188</v>
      </c>
      <c r="O12" s="1" t="s">
        <v>189</v>
      </c>
      <c r="P12" s="1" t="str">
        <f t="shared" si="7"/>
        <v/>
      </c>
      <c r="Q12" s="2" t="str">
        <f t="shared" si="8"/>
        <v>#NAME?</v>
      </c>
      <c r="R12" s="1" t="s">
        <v>188</v>
      </c>
      <c r="S12" s="1" t="s">
        <v>189</v>
      </c>
      <c r="T12" s="1" t="str">
        <f t="shared" si="9"/>
        <v/>
      </c>
      <c r="U12" s="2" t="str">
        <f t="shared" si="10"/>
        <v>#NAME?</v>
      </c>
      <c r="V12" s="1" t="s">
        <v>177</v>
      </c>
      <c r="W12" s="1" t="s">
        <v>107</v>
      </c>
      <c r="X12" s="1" t="str">
        <f t="shared" si="11"/>
        <v/>
      </c>
      <c r="Y12" s="2" t="str">
        <f t="shared" si="12"/>
        <v>#NAME?</v>
      </c>
      <c r="Z12" s="1" t="s">
        <v>190</v>
      </c>
      <c r="AA12" s="1" t="s">
        <v>191</v>
      </c>
      <c r="AB12" s="1" t="str">
        <f t="shared" si="13"/>
        <v/>
      </c>
      <c r="AC12" s="2" t="str">
        <f t="shared" si="14"/>
        <v>#NAME?</v>
      </c>
      <c r="AD12" s="1" t="s">
        <v>190</v>
      </c>
      <c r="AE12" s="1" t="s">
        <v>192</v>
      </c>
      <c r="AF12" s="1" t="str">
        <f t="shared" si="15"/>
        <v/>
      </c>
      <c r="AG12" s="2" t="str">
        <f t="shared" si="16"/>
        <v>#NAME?</v>
      </c>
      <c r="AH12" s="1" t="s">
        <v>119</v>
      </c>
      <c r="AI12" s="1" t="s">
        <v>120</v>
      </c>
      <c r="AJ12" s="1" t="str">
        <f t="shared" si="17"/>
        <v/>
      </c>
      <c r="AK12" s="2" t="str">
        <f t="shared" si="18"/>
        <v>#NAME?</v>
      </c>
      <c r="AL12" s="1" t="s">
        <v>193</v>
      </c>
      <c r="AM12" s="1" t="s">
        <v>189</v>
      </c>
      <c r="AN12" s="1" t="str">
        <f t="shared" si="19"/>
        <v/>
      </c>
      <c r="AO12" s="2" t="str">
        <f t="shared" si="20"/>
        <v>#NAME?</v>
      </c>
      <c r="AP12" s="1" t="s">
        <v>194</v>
      </c>
      <c r="AQ12" s="1" t="s">
        <v>195</v>
      </c>
      <c r="AR12" s="1" t="str">
        <f t="shared" si="21"/>
        <v/>
      </c>
      <c r="AS12" s="2" t="str">
        <f t="shared" si="22"/>
        <v>#NAME?</v>
      </c>
      <c r="AT12" s="1" t="s">
        <v>177</v>
      </c>
      <c r="AU12" s="1" t="s">
        <v>107</v>
      </c>
      <c r="AV12" s="1" t="str">
        <f t="shared" si="23"/>
        <v/>
      </c>
      <c r="AW12" s="2" t="str">
        <f t="shared" si="24"/>
        <v>#NAME?</v>
      </c>
      <c r="AX12" s="1" t="s">
        <v>69</v>
      </c>
      <c r="AY12" s="1" t="s">
        <v>83</v>
      </c>
      <c r="AZ12" s="1" t="str">
        <f t="shared" si="25"/>
        <v/>
      </c>
      <c r="BA12" s="2" t="str">
        <f t="shared" si="26"/>
        <v>#NAME?</v>
      </c>
      <c r="BB12" s="1" t="s">
        <v>69</v>
      </c>
      <c r="BC12" s="1" t="s">
        <v>83</v>
      </c>
      <c r="BD12" s="1" t="str">
        <f t="shared" si="27"/>
        <v/>
      </c>
      <c r="BE12" s="2" t="str">
        <f t="shared" si="28"/>
        <v>#NAME?</v>
      </c>
      <c r="BF12" s="1" t="s">
        <v>196</v>
      </c>
      <c r="BG12" s="1" t="s">
        <v>37</v>
      </c>
      <c r="BH12" s="1" t="str">
        <f t="shared" si="29"/>
        <v/>
      </c>
      <c r="BI12" s="2" t="str">
        <f t="shared" si="30"/>
        <v>#NAME?</v>
      </c>
      <c r="BJ12" s="1" t="s">
        <v>88</v>
      </c>
      <c r="BK12" s="1" t="s">
        <v>197</v>
      </c>
      <c r="BL12" s="1" t="str">
        <f t="shared" si="31"/>
        <v/>
      </c>
      <c r="BM12" s="2" t="str">
        <f t="shared" si="32"/>
        <v>#NAME?</v>
      </c>
      <c r="BN12" s="1" t="s">
        <v>88</v>
      </c>
      <c r="BO12" s="1" t="s">
        <v>198</v>
      </c>
      <c r="BP12" s="1" t="str">
        <f t="shared" si="33"/>
        <v/>
      </c>
      <c r="BQ12" s="2" t="str">
        <f t="shared" si="34"/>
        <v>#NAME?</v>
      </c>
      <c r="BR12" s="1" t="s">
        <v>159</v>
      </c>
      <c r="BS12" s="1" t="s">
        <v>89</v>
      </c>
      <c r="BT12" s="1" t="str">
        <f t="shared" si="35"/>
        <v/>
      </c>
      <c r="BU12" s="2" t="str">
        <f t="shared" si="36"/>
        <v>#NAME?</v>
      </c>
    </row>
    <row r="13">
      <c r="A13" s="1">
        <v>12.0</v>
      </c>
      <c r="B13" s="1" t="s">
        <v>88</v>
      </c>
      <c r="C13" s="1" t="s">
        <v>89</v>
      </c>
      <c r="D13" s="2" t="str">
        <f t="shared" si="1"/>
        <v/>
      </c>
      <c r="E13" s="2" t="str">
        <f t="shared" si="2"/>
        <v>#NAME?</v>
      </c>
      <c r="F13" s="1" t="s">
        <v>88</v>
      </c>
      <c r="G13" s="1" t="s">
        <v>89</v>
      </c>
      <c r="H13" s="2" t="str">
        <f t="shared" si="3"/>
        <v/>
      </c>
      <c r="I13" s="2" t="str">
        <f t="shared" si="4"/>
        <v>#NAME?</v>
      </c>
      <c r="J13" s="1" t="s">
        <v>199</v>
      </c>
      <c r="K13" s="1" t="s">
        <v>200</v>
      </c>
      <c r="L13" s="2" t="str">
        <f t="shared" si="5"/>
        <v/>
      </c>
      <c r="M13" s="2" t="str">
        <f t="shared" si="6"/>
        <v>#NAME?</v>
      </c>
      <c r="N13" s="1" t="s">
        <v>194</v>
      </c>
      <c r="O13" s="1" t="s">
        <v>195</v>
      </c>
      <c r="P13" s="1" t="str">
        <f t="shared" si="7"/>
        <v/>
      </c>
      <c r="Q13" s="2" t="str">
        <f t="shared" si="8"/>
        <v>#NAME?</v>
      </c>
      <c r="R13" s="1" t="s">
        <v>194</v>
      </c>
      <c r="S13" s="1" t="s">
        <v>195</v>
      </c>
      <c r="T13" s="1" t="str">
        <f t="shared" si="9"/>
        <v/>
      </c>
      <c r="U13" s="2" t="str">
        <f t="shared" si="10"/>
        <v>#NAME?</v>
      </c>
      <c r="V13" s="1" t="s">
        <v>151</v>
      </c>
      <c r="W13" s="1" t="s">
        <v>152</v>
      </c>
      <c r="X13" s="1" t="str">
        <f t="shared" si="11"/>
        <v/>
      </c>
      <c r="Y13" s="2" t="str">
        <f t="shared" si="12"/>
        <v>#NAME?</v>
      </c>
      <c r="Z13" s="1" t="s">
        <v>201</v>
      </c>
      <c r="AA13" s="1" t="s">
        <v>202</v>
      </c>
      <c r="AB13" s="1" t="str">
        <f t="shared" si="13"/>
        <v/>
      </c>
      <c r="AC13" s="2" t="str">
        <f t="shared" si="14"/>
        <v>#NAME?</v>
      </c>
      <c r="AD13" s="1" t="s">
        <v>201</v>
      </c>
      <c r="AE13" s="1" t="s">
        <v>203</v>
      </c>
      <c r="AF13" s="1" t="str">
        <f t="shared" si="15"/>
        <v/>
      </c>
      <c r="AG13" s="2" t="str">
        <f t="shared" si="16"/>
        <v>#NAME?</v>
      </c>
      <c r="AH13" s="1" t="s">
        <v>151</v>
      </c>
      <c r="AI13" s="1" t="s">
        <v>152</v>
      </c>
      <c r="AJ13" s="1" t="str">
        <f t="shared" si="17"/>
        <v/>
      </c>
      <c r="AK13" s="2" t="str">
        <f t="shared" si="18"/>
        <v>#NAME?</v>
      </c>
      <c r="AL13" s="1" t="s">
        <v>194</v>
      </c>
      <c r="AM13" s="1" t="s">
        <v>195</v>
      </c>
      <c r="AN13" s="1" t="str">
        <f t="shared" si="19"/>
        <v/>
      </c>
      <c r="AO13" s="2" t="str">
        <f t="shared" si="20"/>
        <v>#NAME?</v>
      </c>
      <c r="AP13" s="1" t="s">
        <v>92</v>
      </c>
      <c r="AQ13" s="1" t="s">
        <v>68</v>
      </c>
      <c r="AR13" s="1" t="str">
        <f t="shared" si="21"/>
        <v/>
      </c>
      <c r="AS13" s="2" t="str">
        <f t="shared" si="22"/>
        <v>#NAME?</v>
      </c>
      <c r="AT13" s="1" t="s">
        <v>151</v>
      </c>
      <c r="AU13" s="1" t="s">
        <v>152</v>
      </c>
      <c r="AV13" s="1" t="str">
        <f t="shared" si="23"/>
        <v/>
      </c>
      <c r="AW13" s="2" t="str">
        <f t="shared" si="24"/>
        <v>#NAME?</v>
      </c>
      <c r="AX13" s="1" t="s">
        <v>204</v>
      </c>
      <c r="AY13" s="1" t="s">
        <v>100</v>
      </c>
      <c r="AZ13" s="1" t="str">
        <f t="shared" si="25"/>
        <v/>
      </c>
      <c r="BA13" s="2" t="str">
        <f t="shared" si="26"/>
        <v>#NAME?</v>
      </c>
      <c r="BB13" s="1" t="s">
        <v>204</v>
      </c>
      <c r="BC13" s="1" t="s">
        <v>100</v>
      </c>
      <c r="BD13" s="1" t="str">
        <f t="shared" si="27"/>
        <v/>
      </c>
      <c r="BE13" s="2" t="str">
        <f t="shared" si="28"/>
        <v>#NAME?</v>
      </c>
      <c r="BF13" s="1" t="s">
        <v>205</v>
      </c>
      <c r="BG13" s="1" t="s">
        <v>206</v>
      </c>
      <c r="BH13" s="1" t="str">
        <f t="shared" si="29"/>
        <v/>
      </c>
      <c r="BI13" s="2" t="str">
        <f t="shared" si="30"/>
        <v>#NAME?</v>
      </c>
      <c r="BJ13" s="1" t="s">
        <v>207</v>
      </c>
      <c r="BK13" s="1" t="s">
        <v>168</v>
      </c>
      <c r="BL13" s="1" t="str">
        <f t="shared" si="31"/>
        <v/>
      </c>
      <c r="BM13" s="2" t="str">
        <f t="shared" si="32"/>
        <v>#NAME?</v>
      </c>
      <c r="BN13" s="1" t="s">
        <v>207</v>
      </c>
      <c r="BO13" s="1" t="s">
        <v>168</v>
      </c>
      <c r="BP13" s="1" t="str">
        <f t="shared" si="33"/>
        <v/>
      </c>
      <c r="BQ13" s="2" t="str">
        <f t="shared" si="34"/>
        <v>#NAME?</v>
      </c>
      <c r="BR13" s="1" t="s">
        <v>208</v>
      </c>
      <c r="BS13" s="1" t="s">
        <v>209</v>
      </c>
      <c r="BT13" s="1" t="str">
        <f t="shared" si="35"/>
        <v/>
      </c>
      <c r="BU13" s="2" t="str">
        <f t="shared" si="36"/>
        <v>#NAME?</v>
      </c>
    </row>
    <row r="14">
      <c r="A14" s="1">
        <v>13.0</v>
      </c>
      <c r="B14" s="1" t="s">
        <v>210</v>
      </c>
      <c r="C14" s="1" t="s">
        <v>211</v>
      </c>
      <c r="D14" s="2" t="str">
        <f t="shared" si="1"/>
        <v/>
      </c>
      <c r="E14" s="2" t="str">
        <f t="shared" si="2"/>
        <v>#NAME?</v>
      </c>
      <c r="F14" s="1" t="s">
        <v>210</v>
      </c>
      <c r="G14" s="1" t="s">
        <v>211</v>
      </c>
      <c r="H14" s="2" t="str">
        <f t="shared" si="3"/>
        <v/>
      </c>
      <c r="I14" s="2" t="str">
        <f t="shared" si="4"/>
        <v>#NAME?</v>
      </c>
      <c r="J14" s="1" t="s">
        <v>212</v>
      </c>
      <c r="K14" s="1" t="s">
        <v>213</v>
      </c>
      <c r="L14" s="2" t="str">
        <f t="shared" si="5"/>
        <v/>
      </c>
      <c r="M14" s="2" t="str">
        <f t="shared" si="6"/>
        <v>#NAME?</v>
      </c>
      <c r="N14" s="1" t="s">
        <v>92</v>
      </c>
      <c r="O14" s="1" t="s">
        <v>68</v>
      </c>
      <c r="P14" s="1" t="str">
        <f t="shared" si="7"/>
        <v/>
      </c>
      <c r="Q14" s="2" t="str">
        <f t="shared" si="8"/>
        <v>#NAME?</v>
      </c>
      <c r="R14" s="1" t="s">
        <v>92</v>
      </c>
      <c r="S14" s="1" t="s">
        <v>68</v>
      </c>
      <c r="T14" s="1" t="str">
        <f t="shared" si="9"/>
        <v/>
      </c>
      <c r="U14" s="2" t="str">
        <f t="shared" si="10"/>
        <v>#NAME?</v>
      </c>
      <c r="V14" s="1" t="s">
        <v>169</v>
      </c>
      <c r="W14" s="1" t="s">
        <v>170</v>
      </c>
      <c r="X14" s="1" t="str">
        <f t="shared" si="11"/>
        <v/>
      </c>
      <c r="Y14" s="2" t="str">
        <f t="shared" si="12"/>
        <v>#NAME?</v>
      </c>
      <c r="Z14" s="1" t="s">
        <v>214</v>
      </c>
      <c r="AA14" s="1" t="s">
        <v>215</v>
      </c>
      <c r="AB14" s="1" t="str">
        <f t="shared" si="13"/>
        <v/>
      </c>
      <c r="AC14" s="2" t="str">
        <f t="shared" si="14"/>
        <v>#NAME?</v>
      </c>
      <c r="AD14" s="1" t="s">
        <v>214</v>
      </c>
      <c r="AE14" s="1" t="s">
        <v>215</v>
      </c>
      <c r="AF14" s="1" t="str">
        <f t="shared" si="15"/>
        <v/>
      </c>
      <c r="AG14" s="2" t="str">
        <f t="shared" si="16"/>
        <v>#NAME?</v>
      </c>
      <c r="AH14" s="1" t="s">
        <v>169</v>
      </c>
      <c r="AI14" s="1" t="s">
        <v>170</v>
      </c>
      <c r="AJ14" s="1" t="str">
        <f t="shared" si="17"/>
        <v/>
      </c>
      <c r="AK14" s="2" t="str">
        <f t="shared" si="18"/>
        <v>#NAME?</v>
      </c>
      <c r="AL14" s="1" t="s">
        <v>92</v>
      </c>
      <c r="AM14" s="1" t="s">
        <v>68</v>
      </c>
      <c r="AN14" s="1" t="str">
        <f t="shared" si="19"/>
        <v/>
      </c>
      <c r="AO14" s="2" t="str">
        <f t="shared" si="20"/>
        <v>#NAME?</v>
      </c>
      <c r="AP14" s="1" t="s">
        <v>216</v>
      </c>
      <c r="AQ14" s="1" t="s">
        <v>96</v>
      </c>
      <c r="AR14" s="1" t="str">
        <f t="shared" si="21"/>
        <v/>
      </c>
      <c r="AS14" s="2" t="str">
        <f t="shared" si="22"/>
        <v>#NAME?</v>
      </c>
      <c r="AT14" s="1" t="s">
        <v>169</v>
      </c>
      <c r="AU14" s="1" t="s">
        <v>170</v>
      </c>
      <c r="AV14" s="1" t="str">
        <f t="shared" si="23"/>
        <v/>
      </c>
      <c r="AW14" s="2" t="str">
        <f t="shared" si="24"/>
        <v>#NAME?</v>
      </c>
      <c r="AX14" s="1" t="s">
        <v>217</v>
      </c>
      <c r="AY14" s="1" t="s">
        <v>37</v>
      </c>
      <c r="AZ14" s="1" t="str">
        <f t="shared" si="25"/>
        <v/>
      </c>
      <c r="BA14" s="2" t="str">
        <f t="shared" si="26"/>
        <v>#NAME?</v>
      </c>
      <c r="BB14" s="1" t="s">
        <v>217</v>
      </c>
      <c r="BC14" s="1" t="s">
        <v>37</v>
      </c>
      <c r="BD14" s="1" t="str">
        <f t="shared" si="27"/>
        <v/>
      </c>
      <c r="BE14" s="2" t="str">
        <f t="shared" si="28"/>
        <v>#NAME?</v>
      </c>
      <c r="BF14" s="1" t="s">
        <v>218</v>
      </c>
      <c r="BG14" s="1" t="s">
        <v>209</v>
      </c>
      <c r="BH14" s="1" t="str">
        <f t="shared" si="29"/>
        <v/>
      </c>
      <c r="BI14" s="2" t="str">
        <f t="shared" si="30"/>
        <v>#NAME?</v>
      </c>
      <c r="BJ14" s="1" t="s">
        <v>219</v>
      </c>
      <c r="BK14" s="1" t="s">
        <v>220</v>
      </c>
      <c r="BL14" s="1" t="str">
        <f t="shared" si="31"/>
        <v/>
      </c>
      <c r="BM14" s="2" t="str">
        <f t="shared" si="32"/>
        <v>#NAME?</v>
      </c>
      <c r="BN14" s="1" t="s">
        <v>219</v>
      </c>
      <c r="BO14" s="1" t="s">
        <v>220</v>
      </c>
      <c r="BP14" s="1" t="str">
        <f t="shared" si="33"/>
        <v/>
      </c>
      <c r="BQ14" s="2" t="str">
        <f t="shared" si="34"/>
        <v>#NAME?</v>
      </c>
      <c r="BR14" s="1" t="s">
        <v>221</v>
      </c>
      <c r="BS14" s="1" t="s">
        <v>222</v>
      </c>
      <c r="BT14" s="1" t="str">
        <f t="shared" si="35"/>
        <v/>
      </c>
      <c r="BU14" s="2" t="str">
        <f t="shared" si="36"/>
        <v>#NAME?</v>
      </c>
    </row>
    <row r="15">
      <c r="A15" s="1">
        <v>14.0</v>
      </c>
      <c r="B15" s="1" t="s">
        <v>223</v>
      </c>
      <c r="C15" s="1" t="s">
        <v>224</v>
      </c>
      <c r="D15" s="2" t="str">
        <f t="shared" si="1"/>
        <v/>
      </c>
      <c r="E15" s="2" t="str">
        <f t="shared" si="2"/>
        <v>#NAME?</v>
      </c>
      <c r="F15" s="1" t="s">
        <v>223</v>
      </c>
      <c r="G15" s="1" t="s">
        <v>224</v>
      </c>
      <c r="H15" s="2" t="str">
        <f t="shared" si="3"/>
        <v/>
      </c>
      <c r="I15" s="2" t="str">
        <f t="shared" si="4"/>
        <v>#NAME?</v>
      </c>
      <c r="J15" s="1" t="s">
        <v>225</v>
      </c>
      <c r="K15" s="1" t="s">
        <v>226</v>
      </c>
      <c r="L15" s="2" t="str">
        <f t="shared" si="5"/>
        <v/>
      </c>
      <c r="M15" s="2" t="str">
        <f t="shared" si="6"/>
        <v>#NAME?</v>
      </c>
      <c r="N15" s="1" t="s">
        <v>216</v>
      </c>
      <c r="O15" s="1" t="s">
        <v>96</v>
      </c>
      <c r="P15" s="1" t="str">
        <f t="shared" si="7"/>
        <v/>
      </c>
      <c r="Q15" s="2" t="str">
        <f t="shared" si="8"/>
        <v>#NAME?</v>
      </c>
      <c r="R15" s="1" t="s">
        <v>216</v>
      </c>
      <c r="S15" s="1" t="s">
        <v>96</v>
      </c>
      <c r="T15" s="1" t="str">
        <f t="shared" si="9"/>
        <v/>
      </c>
      <c r="U15" s="2" t="str">
        <f t="shared" si="10"/>
        <v>#NAME?</v>
      </c>
      <c r="V15" s="1" t="s">
        <v>227</v>
      </c>
      <c r="W15" s="1" t="s">
        <v>187</v>
      </c>
      <c r="X15" s="1" t="str">
        <f t="shared" si="11"/>
        <v/>
      </c>
      <c r="Y15" s="2" t="str">
        <f t="shared" si="12"/>
        <v>#NAME?</v>
      </c>
      <c r="Z15" s="1" t="s">
        <v>228</v>
      </c>
      <c r="AA15" s="1" t="s">
        <v>229</v>
      </c>
      <c r="AB15" s="1" t="str">
        <f t="shared" si="13"/>
        <v/>
      </c>
      <c r="AC15" s="2" t="str">
        <f t="shared" si="14"/>
        <v>#NAME?</v>
      </c>
      <c r="AD15" s="1" t="s">
        <v>228</v>
      </c>
      <c r="AE15" s="1" t="s">
        <v>229</v>
      </c>
      <c r="AF15" s="1" t="str">
        <f t="shared" si="15"/>
        <v/>
      </c>
      <c r="AG15" s="2" t="str">
        <f t="shared" si="16"/>
        <v>#NAME?</v>
      </c>
      <c r="AH15" s="1" t="s">
        <v>186</v>
      </c>
      <c r="AI15" s="1" t="s">
        <v>187</v>
      </c>
      <c r="AJ15" s="1" t="str">
        <f t="shared" si="17"/>
        <v/>
      </c>
      <c r="AK15" s="2" t="str">
        <f t="shared" si="18"/>
        <v>#NAME?</v>
      </c>
      <c r="AL15" s="1" t="s">
        <v>216</v>
      </c>
      <c r="AM15" s="1" t="s">
        <v>96</v>
      </c>
      <c r="AN15" s="1" t="str">
        <f t="shared" si="19"/>
        <v/>
      </c>
      <c r="AO15" s="2" t="str">
        <f t="shared" si="20"/>
        <v>#NAME?</v>
      </c>
      <c r="AP15" s="1" t="s">
        <v>230</v>
      </c>
      <c r="AQ15" s="1" t="s">
        <v>139</v>
      </c>
      <c r="AR15" s="1" t="str">
        <f t="shared" si="21"/>
        <v/>
      </c>
      <c r="AS15" s="2" t="str">
        <f t="shared" si="22"/>
        <v>#NAME?</v>
      </c>
      <c r="AT15" s="1" t="s">
        <v>227</v>
      </c>
      <c r="AU15" s="1" t="s">
        <v>187</v>
      </c>
      <c r="AV15" s="1" t="str">
        <f t="shared" si="23"/>
        <v/>
      </c>
      <c r="AW15" s="2" t="str">
        <f t="shared" si="24"/>
        <v>#NAME?</v>
      </c>
      <c r="AX15" s="1" t="s">
        <v>231</v>
      </c>
      <c r="AY15" s="1" t="s">
        <v>232</v>
      </c>
      <c r="AZ15" s="1" t="str">
        <f t="shared" si="25"/>
        <v/>
      </c>
      <c r="BA15" s="2" t="str">
        <f t="shared" si="26"/>
        <v>#NAME?</v>
      </c>
      <c r="BB15" s="1" t="s">
        <v>231</v>
      </c>
      <c r="BC15" s="1" t="s">
        <v>233</v>
      </c>
      <c r="BD15" s="1" t="str">
        <f t="shared" si="27"/>
        <v/>
      </c>
      <c r="BE15" s="2" t="str">
        <f t="shared" si="28"/>
        <v>#NAME?</v>
      </c>
      <c r="BF15" s="1" t="s">
        <v>234</v>
      </c>
      <c r="BG15" s="1" t="s">
        <v>235</v>
      </c>
      <c r="BH15" s="1" t="str">
        <f t="shared" si="29"/>
        <v/>
      </c>
      <c r="BI15" s="2" t="str">
        <f t="shared" si="30"/>
        <v>#NAME?</v>
      </c>
      <c r="BJ15" s="1" t="s">
        <v>236</v>
      </c>
      <c r="BK15" s="1" t="s">
        <v>237</v>
      </c>
      <c r="BL15" s="1" t="str">
        <f t="shared" si="31"/>
        <v/>
      </c>
      <c r="BM15" s="2" t="str">
        <f t="shared" si="32"/>
        <v>#NAME?</v>
      </c>
      <c r="BN15" s="1" t="s">
        <v>236</v>
      </c>
      <c r="BO15" s="1" t="s">
        <v>237</v>
      </c>
      <c r="BP15" s="1" t="str">
        <f t="shared" si="33"/>
        <v/>
      </c>
      <c r="BQ15" s="2" t="str">
        <f t="shared" si="34"/>
        <v>#NAME?</v>
      </c>
      <c r="BR15" s="1" t="s">
        <v>238</v>
      </c>
      <c r="BS15" s="1" t="s">
        <v>139</v>
      </c>
      <c r="BT15" s="1" t="str">
        <f t="shared" si="35"/>
        <v/>
      </c>
      <c r="BU15" s="2" t="str">
        <f t="shared" si="36"/>
        <v>#NAME?</v>
      </c>
    </row>
    <row r="16">
      <c r="A16" s="1">
        <v>15.0</v>
      </c>
      <c r="B16" s="1" t="s">
        <v>239</v>
      </c>
      <c r="C16" s="1" t="s">
        <v>240</v>
      </c>
      <c r="D16" s="2" t="str">
        <f t="shared" si="1"/>
        <v/>
      </c>
      <c r="E16" s="2" t="str">
        <f t="shared" si="2"/>
        <v>#NAME?</v>
      </c>
      <c r="F16" s="1" t="s">
        <v>239</v>
      </c>
      <c r="G16" s="1" t="s">
        <v>240</v>
      </c>
      <c r="H16" s="2" t="str">
        <f t="shared" si="3"/>
        <v/>
      </c>
      <c r="I16" s="2" t="str">
        <f t="shared" si="4"/>
        <v>#NAME?</v>
      </c>
      <c r="J16" s="1" t="s">
        <v>241</v>
      </c>
      <c r="K16" s="1" t="s">
        <v>242</v>
      </c>
      <c r="L16" s="2" t="str">
        <f t="shared" si="5"/>
        <v/>
      </c>
      <c r="M16" s="2" t="str">
        <f t="shared" si="6"/>
        <v>#NAME?</v>
      </c>
      <c r="N16" s="1" t="s">
        <v>230</v>
      </c>
      <c r="O16" s="1" t="s">
        <v>139</v>
      </c>
      <c r="P16" s="1" t="str">
        <f t="shared" si="7"/>
        <v/>
      </c>
      <c r="Q16" s="2" t="str">
        <f t="shared" si="8"/>
        <v>#NAME?</v>
      </c>
      <c r="R16" s="1" t="s">
        <v>230</v>
      </c>
      <c r="S16" s="1" t="s">
        <v>139</v>
      </c>
      <c r="T16" s="1" t="str">
        <f t="shared" si="9"/>
        <v/>
      </c>
      <c r="U16" s="2" t="str">
        <f t="shared" si="10"/>
        <v>#NAME?</v>
      </c>
      <c r="V16" s="1" t="s">
        <v>225</v>
      </c>
      <c r="W16" s="1" t="s">
        <v>226</v>
      </c>
      <c r="X16" s="1" t="str">
        <f t="shared" si="11"/>
        <v/>
      </c>
      <c r="Y16" s="2" t="str">
        <f t="shared" si="12"/>
        <v>#NAME?</v>
      </c>
      <c r="Z16" s="1" t="s">
        <v>243</v>
      </c>
      <c r="AA16" s="1" t="s">
        <v>244</v>
      </c>
      <c r="AB16" s="1" t="str">
        <f t="shared" si="13"/>
        <v/>
      </c>
      <c r="AC16" s="2" t="str">
        <f t="shared" si="14"/>
        <v>#NAME?</v>
      </c>
      <c r="AD16" s="1" t="s">
        <v>243</v>
      </c>
      <c r="AE16" s="1" t="s">
        <v>244</v>
      </c>
      <c r="AF16" s="1" t="str">
        <f t="shared" si="15"/>
        <v/>
      </c>
      <c r="AG16" s="2" t="str">
        <f t="shared" si="16"/>
        <v>#NAME?</v>
      </c>
      <c r="AH16" s="1" t="s">
        <v>225</v>
      </c>
      <c r="AI16" s="1" t="s">
        <v>226</v>
      </c>
      <c r="AJ16" s="1" t="str">
        <f t="shared" si="17"/>
        <v/>
      </c>
      <c r="AK16" s="2" t="str">
        <f t="shared" si="18"/>
        <v>#NAME?</v>
      </c>
      <c r="AL16" s="1" t="s">
        <v>230</v>
      </c>
      <c r="AM16" s="1" t="s">
        <v>139</v>
      </c>
      <c r="AN16" s="1" t="str">
        <f t="shared" si="19"/>
        <v/>
      </c>
      <c r="AO16" s="2" t="str">
        <f t="shared" si="20"/>
        <v>#NAME?</v>
      </c>
      <c r="AP16" s="1" t="s">
        <v>245</v>
      </c>
      <c r="AQ16" s="1" t="s">
        <v>156</v>
      </c>
      <c r="AR16" s="1" t="str">
        <f t="shared" si="21"/>
        <v/>
      </c>
      <c r="AS16" s="2" t="str">
        <f t="shared" si="22"/>
        <v>#NAME?</v>
      </c>
      <c r="AT16" s="1" t="s">
        <v>225</v>
      </c>
      <c r="AU16" s="1" t="s">
        <v>226</v>
      </c>
      <c r="AV16" s="1" t="str">
        <f t="shared" si="23"/>
        <v/>
      </c>
      <c r="AW16" s="2" t="str">
        <f t="shared" si="24"/>
        <v>#NAME?</v>
      </c>
      <c r="AX16" s="1" t="s">
        <v>246</v>
      </c>
      <c r="AY16" s="1" t="s">
        <v>130</v>
      </c>
      <c r="AZ16" s="1" t="str">
        <f t="shared" si="25"/>
        <v/>
      </c>
      <c r="BA16" s="2" t="str">
        <f t="shared" si="26"/>
        <v>#NAME?</v>
      </c>
      <c r="BB16" s="1" t="s">
        <v>246</v>
      </c>
      <c r="BC16" s="1" t="s">
        <v>130</v>
      </c>
      <c r="BD16" s="1" t="str">
        <f t="shared" si="27"/>
        <v/>
      </c>
      <c r="BE16" s="2" t="str">
        <f t="shared" si="28"/>
        <v>#NAME?</v>
      </c>
      <c r="BF16" s="1" t="s">
        <v>247</v>
      </c>
      <c r="BG16" s="1" t="s">
        <v>248</v>
      </c>
      <c r="BH16" s="1" t="str">
        <f t="shared" si="29"/>
        <v/>
      </c>
      <c r="BI16" s="2" t="str">
        <f t="shared" si="30"/>
        <v>#NAME?</v>
      </c>
      <c r="BJ16" s="1" t="s">
        <v>249</v>
      </c>
      <c r="BK16" s="1" t="s">
        <v>250</v>
      </c>
      <c r="BL16" s="1" t="str">
        <f t="shared" si="31"/>
        <v/>
      </c>
      <c r="BM16" s="2" t="str">
        <f t="shared" si="32"/>
        <v>#NAME?</v>
      </c>
      <c r="BN16" s="1" t="s">
        <v>249</v>
      </c>
      <c r="BO16" s="1" t="s">
        <v>250</v>
      </c>
      <c r="BP16" s="1" t="str">
        <f t="shared" si="33"/>
        <v/>
      </c>
      <c r="BQ16" s="2" t="str">
        <f t="shared" si="34"/>
        <v>#NAME?</v>
      </c>
      <c r="BR16" s="1" t="s">
        <v>119</v>
      </c>
      <c r="BS16" s="1" t="s">
        <v>120</v>
      </c>
      <c r="BT16" s="1" t="str">
        <f t="shared" si="35"/>
        <v/>
      </c>
      <c r="BU16" s="2" t="str">
        <f t="shared" si="36"/>
        <v>#NAME?</v>
      </c>
    </row>
    <row r="17">
      <c r="A17" s="1">
        <v>16.0</v>
      </c>
      <c r="B17" s="1" t="s">
        <v>149</v>
      </c>
      <c r="C17" s="1" t="s">
        <v>251</v>
      </c>
      <c r="D17" s="2" t="str">
        <f t="shared" si="1"/>
        <v/>
      </c>
      <c r="E17" s="2" t="str">
        <f t="shared" si="2"/>
        <v>#NAME?</v>
      </c>
      <c r="F17" s="1" t="s">
        <v>149</v>
      </c>
      <c r="G17" s="1" t="s">
        <v>252</v>
      </c>
      <c r="H17" s="2" t="str">
        <f t="shared" si="3"/>
        <v/>
      </c>
      <c r="I17" s="2" t="str">
        <f t="shared" si="4"/>
        <v>#NAME?</v>
      </c>
      <c r="J17" s="1" t="s">
        <v>253</v>
      </c>
      <c r="K17" s="1" t="s">
        <v>254</v>
      </c>
      <c r="L17" s="2" t="str">
        <f t="shared" si="5"/>
        <v/>
      </c>
      <c r="M17" s="2" t="str">
        <f t="shared" si="6"/>
        <v>#NAME?</v>
      </c>
      <c r="N17" s="1" t="s">
        <v>245</v>
      </c>
      <c r="O17" s="1" t="s">
        <v>156</v>
      </c>
      <c r="P17" s="1" t="str">
        <f t="shared" si="7"/>
        <v/>
      </c>
      <c r="Q17" s="2" t="str">
        <f t="shared" si="8"/>
        <v>#NAME?</v>
      </c>
      <c r="R17" s="1" t="s">
        <v>245</v>
      </c>
      <c r="S17" s="1" t="s">
        <v>156</v>
      </c>
      <c r="T17" s="1" t="str">
        <f t="shared" si="9"/>
        <v/>
      </c>
      <c r="U17" s="2" t="str">
        <f t="shared" si="10"/>
        <v>#NAME?</v>
      </c>
      <c r="V17" s="1" t="s">
        <v>241</v>
      </c>
      <c r="W17" s="1" t="s">
        <v>242</v>
      </c>
      <c r="X17" s="1" t="str">
        <f t="shared" si="11"/>
        <v/>
      </c>
      <c r="Y17" s="2" t="str">
        <f t="shared" si="12"/>
        <v>#NAME?</v>
      </c>
      <c r="Z17" s="1" t="s">
        <v>255</v>
      </c>
      <c r="AA17" s="1" t="s">
        <v>256</v>
      </c>
      <c r="AB17" s="1" t="str">
        <f t="shared" si="13"/>
        <v/>
      </c>
      <c r="AC17" s="2" t="str">
        <f t="shared" si="14"/>
        <v>#NAME?</v>
      </c>
      <c r="AD17" s="1" t="s">
        <v>255</v>
      </c>
      <c r="AE17" s="1" t="s">
        <v>142</v>
      </c>
      <c r="AF17" s="1" t="str">
        <f t="shared" si="15"/>
        <v/>
      </c>
      <c r="AG17" s="2" t="str">
        <f t="shared" si="16"/>
        <v>#NAME?</v>
      </c>
      <c r="AH17" s="1" t="s">
        <v>241</v>
      </c>
      <c r="AI17" s="1" t="s">
        <v>242</v>
      </c>
      <c r="AJ17" s="1" t="str">
        <f t="shared" si="17"/>
        <v/>
      </c>
      <c r="AK17" s="2" t="str">
        <f t="shared" si="18"/>
        <v>#NAME?</v>
      </c>
      <c r="AL17" s="1" t="s">
        <v>245</v>
      </c>
      <c r="AM17" s="1" t="s">
        <v>156</v>
      </c>
      <c r="AN17" s="1" t="str">
        <f t="shared" si="19"/>
        <v/>
      </c>
      <c r="AO17" s="2" t="str">
        <f t="shared" si="20"/>
        <v>#NAME?</v>
      </c>
      <c r="AP17" s="1" t="s">
        <v>257</v>
      </c>
      <c r="AQ17" s="1" t="s">
        <v>174</v>
      </c>
      <c r="AR17" s="1" t="str">
        <f t="shared" si="21"/>
        <v/>
      </c>
      <c r="AS17" s="2" t="str">
        <f t="shared" si="22"/>
        <v>#NAME?</v>
      </c>
      <c r="AT17" s="1" t="s">
        <v>241</v>
      </c>
      <c r="AU17" s="1" t="s">
        <v>242</v>
      </c>
      <c r="AV17" s="1" t="str">
        <f t="shared" si="23"/>
        <v/>
      </c>
      <c r="AW17" s="2" t="str">
        <f t="shared" si="24"/>
        <v>#NAME?</v>
      </c>
      <c r="AX17" s="1" t="s">
        <v>258</v>
      </c>
      <c r="AY17" s="1" t="s">
        <v>148</v>
      </c>
      <c r="AZ17" s="1" t="str">
        <f t="shared" si="25"/>
        <v/>
      </c>
      <c r="BA17" s="2" t="str">
        <f t="shared" si="26"/>
        <v>#NAME?</v>
      </c>
      <c r="BB17" s="1" t="s">
        <v>258</v>
      </c>
      <c r="BC17" s="1" t="s">
        <v>148</v>
      </c>
      <c r="BD17" s="1" t="str">
        <f t="shared" si="27"/>
        <v/>
      </c>
      <c r="BE17" s="2" t="str">
        <f t="shared" si="28"/>
        <v>#NAME?</v>
      </c>
      <c r="BF17" s="1" t="s">
        <v>259</v>
      </c>
      <c r="BG17" s="1" t="s">
        <v>89</v>
      </c>
      <c r="BH17" s="1" t="str">
        <f t="shared" si="29"/>
        <v/>
      </c>
      <c r="BI17" s="2" t="str">
        <f t="shared" si="30"/>
        <v>#NAME?</v>
      </c>
      <c r="BJ17" s="1" t="s">
        <v>260</v>
      </c>
      <c r="BK17" s="1" t="s">
        <v>185</v>
      </c>
      <c r="BL17" s="1" t="str">
        <f t="shared" si="31"/>
        <v/>
      </c>
      <c r="BM17" s="2" t="str">
        <f t="shared" si="32"/>
        <v>#NAME?</v>
      </c>
      <c r="BN17" s="1" t="s">
        <v>260</v>
      </c>
      <c r="BO17" s="1" t="s">
        <v>261</v>
      </c>
      <c r="BP17" s="1" t="str">
        <f t="shared" si="33"/>
        <v/>
      </c>
      <c r="BQ17" s="2" t="str">
        <f t="shared" si="34"/>
        <v>#NAME?</v>
      </c>
      <c r="BR17" s="1" t="s">
        <v>262</v>
      </c>
      <c r="BS17" s="1" t="s">
        <v>72</v>
      </c>
      <c r="BT17" s="1" t="str">
        <f t="shared" si="35"/>
        <v/>
      </c>
      <c r="BU17" s="2" t="str">
        <f t="shared" si="36"/>
        <v>#NAME?</v>
      </c>
    </row>
    <row r="18">
      <c r="A18" s="1">
        <v>17.0</v>
      </c>
      <c r="B18" s="1" t="s">
        <v>132</v>
      </c>
      <c r="C18" s="1" t="s">
        <v>263</v>
      </c>
      <c r="D18" s="2" t="str">
        <f t="shared" si="1"/>
        <v/>
      </c>
      <c r="E18" s="2" t="str">
        <f t="shared" si="2"/>
        <v>#NAME?</v>
      </c>
      <c r="F18" s="1" t="s">
        <v>132</v>
      </c>
      <c r="G18" s="1" t="s">
        <v>263</v>
      </c>
      <c r="H18" s="2" t="str">
        <f t="shared" si="3"/>
        <v/>
      </c>
      <c r="I18" s="2" t="str">
        <f t="shared" si="4"/>
        <v>#NAME?</v>
      </c>
      <c r="J18" s="1" t="s">
        <v>264</v>
      </c>
      <c r="K18" s="1" t="s">
        <v>265</v>
      </c>
      <c r="L18" s="2" t="str">
        <f t="shared" si="5"/>
        <v/>
      </c>
      <c r="M18" s="2" t="str">
        <f t="shared" si="6"/>
        <v>#NAME?</v>
      </c>
      <c r="N18" s="1" t="s">
        <v>257</v>
      </c>
      <c r="O18" s="1" t="s">
        <v>174</v>
      </c>
      <c r="P18" s="1" t="str">
        <f t="shared" si="7"/>
        <v/>
      </c>
      <c r="Q18" s="2" t="str">
        <f t="shared" si="8"/>
        <v>#NAME?</v>
      </c>
      <c r="R18" s="1" t="s">
        <v>257</v>
      </c>
      <c r="S18" s="1" t="s">
        <v>174</v>
      </c>
      <c r="T18" s="1" t="str">
        <f t="shared" si="9"/>
        <v/>
      </c>
      <c r="U18" s="2" t="str">
        <f t="shared" si="10"/>
        <v>#NAME?</v>
      </c>
      <c r="V18" s="1" t="s">
        <v>253</v>
      </c>
      <c r="W18" s="1" t="s">
        <v>254</v>
      </c>
      <c r="X18" s="1" t="str">
        <f t="shared" si="11"/>
        <v/>
      </c>
      <c r="Y18" s="2" t="str">
        <f t="shared" si="12"/>
        <v>#NAME?</v>
      </c>
      <c r="Z18" s="1" t="s">
        <v>266</v>
      </c>
      <c r="AA18" s="1" t="s">
        <v>267</v>
      </c>
      <c r="AB18" s="1" t="str">
        <f t="shared" si="13"/>
        <v/>
      </c>
      <c r="AC18" s="2" t="str">
        <f t="shared" si="14"/>
        <v>#NAME?</v>
      </c>
      <c r="AD18" s="1" t="s">
        <v>266</v>
      </c>
      <c r="AE18" s="1" t="s">
        <v>267</v>
      </c>
      <c r="AF18" s="1" t="str">
        <f t="shared" si="15"/>
        <v/>
      </c>
      <c r="AG18" s="2" t="str">
        <f t="shared" si="16"/>
        <v>#NAME?</v>
      </c>
      <c r="AH18" s="1" t="s">
        <v>268</v>
      </c>
      <c r="AI18" s="1" t="s">
        <v>254</v>
      </c>
      <c r="AJ18" s="1" t="str">
        <f t="shared" si="17"/>
        <v/>
      </c>
      <c r="AK18" s="2" t="str">
        <f t="shared" si="18"/>
        <v>#NAME?</v>
      </c>
      <c r="AL18" s="1" t="s">
        <v>257</v>
      </c>
      <c r="AM18" s="1" t="s">
        <v>174</v>
      </c>
      <c r="AN18" s="1" t="str">
        <f t="shared" si="19"/>
        <v/>
      </c>
      <c r="AO18" s="2" t="str">
        <f t="shared" si="20"/>
        <v>#NAME?</v>
      </c>
      <c r="AP18" s="1" t="s">
        <v>269</v>
      </c>
      <c r="AQ18" s="1" t="s">
        <v>270</v>
      </c>
      <c r="AR18" s="1" t="str">
        <f t="shared" si="21"/>
        <v/>
      </c>
      <c r="AS18" s="2" t="str">
        <f t="shared" si="22"/>
        <v>#NAME?</v>
      </c>
      <c r="AT18" s="1" t="s">
        <v>253</v>
      </c>
      <c r="AU18" s="1" t="s">
        <v>254</v>
      </c>
      <c r="AV18" s="1" t="str">
        <f t="shared" si="23"/>
        <v/>
      </c>
      <c r="AW18" s="2" t="str">
        <f t="shared" si="24"/>
        <v>#NAME?</v>
      </c>
      <c r="AX18" s="1" t="s">
        <v>271</v>
      </c>
      <c r="AY18" s="1" t="s">
        <v>165</v>
      </c>
      <c r="AZ18" s="1" t="str">
        <f t="shared" si="25"/>
        <v/>
      </c>
      <c r="BA18" s="2" t="str">
        <f t="shared" si="26"/>
        <v>#NAME?</v>
      </c>
      <c r="BB18" s="1" t="s">
        <v>271</v>
      </c>
      <c r="BC18" s="1" t="s">
        <v>165</v>
      </c>
      <c r="BD18" s="1" t="str">
        <f t="shared" si="27"/>
        <v/>
      </c>
      <c r="BE18" s="2" t="str">
        <f t="shared" si="28"/>
        <v>#NAME?</v>
      </c>
      <c r="BF18" s="1" t="s">
        <v>177</v>
      </c>
      <c r="BG18" s="1" t="s">
        <v>107</v>
      </c>
      <c r="BH18" s="1" t="str">
        <f t="shared" si="29"/>
        <v/>
      </c>
      <c r="BI18" s="2" t="str">
        <f t="shared" si="30"/>
        <v>#NAME?</v>
      </c>
      <c r="BJ18" s="1" t="s">
        <v>272</v>
      </c>
      <c r="BK18" s="1" t="s">
        <v>273</v>
      </c>
      <c r="BL18" s="1" t="str">
        <f t="shared" si="31"/>
        <v/>
      </c>
      <c r="BM18" s="2" t="str">
        <f t="shared" si="32"/>
        <v>#NAME?</v>
      </c>
      <c r="BN18" s="1" t="s">
        <v>272</v>
      </c>
      <c r="BO18" s="1" t="s">
        <v>274</v>
      </c>
      <c r="BP18" s="1" t="str">
        <f t="shared" si="33"/>
        <v/>
      </c>
      <c r="BQ18" s="2" t="str">
        <f t="shared" si="34"/>
        <v>#NAME?</v>
      </c>
      <c r="BR18" s="1" t="s">
        <v>177</v>
      </c>
      <c r="BS18" s="1" t="s">
        <v>107</v>
      </c>
      <c r="BT18" s="1" t="str">
        <f t="shared" si="35"/>
        <v/>
      </c>
      <c r="BU18" s="2" t="str">
        <f t="shared" si="36"/>
        <v>#NAME?</v>
      </c>
    </row>
    <row r="19">
      <c r="A19" s="1">
        <v>18.0</v>
      </c>
      <c r="B19" s="1" t="s">
        <v>275</v>
      </c>
      <c r="C19" s="1" t="s">
        <v>276</v>
      </c>
      <c r="D19" s="2" t="str">
        <f t="shared" si="1"/>
        <v/>
      </c>
      <c r="E19" s="2" t="str">
        <f t="shared" si="2"/>
        <v>#NAME?</v>
      </c>
      <c r="F19" s="1" t="s">
        <v>275</v>
      </c>
      <c r="G19" s="1" t="s">
        <v>276</v>
      </c>
      <c r="H19" s="2" t="str">
        <f t="shared" si="3"/>
        <v/>
      </c>
      <c r="I19" s="2" t="str">
        <f t="shared" si="4"/>
        <v>#NAME?</v>
      </c>
      <c r="J19" s="1" t="s">
        <v>277</v>
      </c>
      <c r="K19" s="1" t="s">
        <v>278</v>
      </c>
      <c r="L19" s="2" t="str">
        <f t="shared" si="5"/>
        <v/>
      </c>
      <c r="M19" s="2" t="str">
        <f t="shared" si="6"/>
        <v>#NAME?</v>
      </c>
      <c r="N19" s="1" t="s">
        <v>269</v>
      </c>
      <c r="O19" s="1" t="s">
        <v>270</v>
      </c>
      <c r="P19" s="1" t="str">
        <f t="shared" si="7"/>
        <v/>
      </c>
      <c r="Q19" s="2" t="str">
        <f t="shared" si="8"/>
        <v>#NAME?</v>
      </c>
      <c r="R19" s="1" t="s">
        <v>269</v>
      </c>
      <c r="S19" s="1" t="s">
        <v>270</v>
      </c>
      <c r="T19" s="1" t="str">
        <f t="shared" si="9"/>
        <v/>
      </c>
      <c r="U19" s="2" t="str">
        <f t="shared" si="10"/>
        <v>#NAME?</v>
      </c>
      <c r="V19" s="1" t="s">
        <v>279</v>
      </c>
      <c r="W19" s="1" t="s">
        <v>265</v>
      </c>
      <c r="X19" s="1" t="str">
        <f t="shared" si="11"/>
        <v/>
      </c>
      <c r="Y19" s="2" t="str">
        <f t="shared" si="12"/>
        <v>#NAME?</v>
      </c>
      <c r="Z19" s="1" t="s">
        <v>280</v>
      </c>
      <c r="AA19" s="1" t="s">
        <v>281</v>
      </c>
      <c r="AB19" s="1" t="str">
        <f t="shared" si="13"/>
        <v/>
      </c>
      <c r="AC19" s="2" t="str">
        <f t="shared" si="14"/>
        <v>#NAME?</v>
      </c>
      <c r="AD19" s="1" t="s">
        <v>280</v>
      </c>
      <c r="AE19" s="1" t="s">
        <v>281</v>
      </c>
      <c r="AF19" s="1" t="str">
        <f t="shared" si="15"/>
        <v/>
      </c>
      <c r="AG19" s="2" t="str">
        <f t="shared" si="16"/>
        <v>#NAME?</v>
      </c>
      <c r="AH19" s="1" t="s">
        <v>279</v>
      </c>
      <c r="AI19" s="1" t="s">
        <v>265</v>
      </c>
      <c r="AJ19" s="1" t="str">
        <f t="shared" si="17"/>
        <v/>
      </c>
      <c r="AK19" s="2" t="str">
        <f t="shared" si="18"/>
        <v>#NAME?</v>
      </c>
      <c r="AL19" s="1" t="s">
        <v>269</v>
      </c>
      <c r="AM19" s="1" t="s">
        <v>270</v>
      </c>
      <c r="AN19" s="1" t="str">
        <f t="shared" si="19"/>
        <v/>
      </c>
      <c r="AO19" s="2" t="str">
        <f t="shared" si="20"/>
        <v>#NAME?</v>
      </c>
      <c r="AP19" s="1" t="s">
        <v>282</v>
      </c>
      <c r="AQ19" s="1" t="s">
        <v>89</v>
      </c>
      <c r="AR19" s="1" t="str">
        <f t="shared" si="21"/>
        <v/>
      </c>
      <c r="AS19" s="2" t="str">
        <f t="shared" si="22"/>
        <v>#NAME?</v>
      </c>
      <c r="AT19" s="1" t="s">
        <v>279</v>
      </c>
      <c r="AU19" s="1" t="s">
        <v>265</v>
      </c>
      <c r="AV19" s="1" t="str">
        <f t="shared" si="23"/>
        <v/>
      </c>
      <c r="AW19" s="2" t="str">
        <f t="shared" si="24"/>
        <v>#NAME?</v>
      </c>
      <c r="AX19" s="1" t="s">
        <v>283</v>
      </c>
      <c r="AY19" s="1" t="s">
        <v>284</v>
      </c>
      <c r="AZ19" s="1" t="str">
        <f t="shared" si="25"/>
        <v/>
      </c>
      <c r="BA19" s="2" t="str">
        <f t="shared" si="26"/>
        <v>#NAME?</v>
      </c>
      <c r="BB19" s="1" t="s">
        <v>283</v>
      </c>
      <c r="BC19" s="1" t="s">
        <v>284</v>
      </c>
      <c r="BD19" s="1" t="str">
        <f t="shared" si="27"/>
        <v/>
      </c>
      <c r="BE19" s="2" t="str">
        <f t="shared" si="28"/>
        <v>#NAME?</v>
      </c>
      <c r="BF19" s="1" t="s">
        <v>285</v>
      </c>
      <c r="BG19" s="1" t="s">
        <v>286</v>
      </c>
      <c r="BH19" s="1" t="str">
        <f t="shared" si="29"/>
        <v/>
      </c>
      <c r="BI19" s="2" t="str">
        <f t="shared" si="30"/>
        <v>#NAME?</v>
      </c>
      <c r="BJ19" s="1" t="s">
        <v>287</v>
      </c>
      <c r="BK19" s="1" t="s">
        <v>139</v>
      </c>
      <c r="BL19" s="1" t="str">
        <f t="shared" si="31"/>
        <v/>
      </c>
      <c r="BM19" s="2" t="str">
        <f t="shared" si="32"/>
        <v>#NAME?</v>
      </c>
      <c r="BN19" s="1" t="s">
        <v>287</v>
      </c>
      <c r="BO19" s="1" t="s">
        <v>139</v>
      </c>
      <c r="BP19" s="1" t="str">
        <f t="shared" si="33"/>
        <v/>
      </c>
      <c r="BQ19" s="2" t="str">
        <f t="shared" si="34"/>
        <v>#NAME?</v>
      </c>
      <c r="BR19" s="1" t="s">
        <v>288</v>
      </c>
      <c r="BS19" s="1" t="s">
        <v>289</v>
      </c>
      <c r="BT19" s="1" t="str">
        <f t="shared" si="35"/>
        <v/>
      </c>
      <c r="BU19" s="2" t="str">
        <f t="shared" si="36"/>
        <v>#NAME?</v>
      </c>
    </row>
    <row r="20">
      <c r="A20" s="1">
        <v>19.0</v>
      </c>
      <c r="B20" s="1" t="s">
        <v>290</v>
      </c>
      <c r="C20" s="1" t="s">
        <v>291</v>
      </c>
      <c r="D20" s="2" t="str">
        <f t="shared" si="1"/>
        <v/>
      </c>
      <c r="E20" s="2" t="str">
        <f t="shared" si="2"/>
        <v>#NAME?</v>
      </c>
      <c r="F20" s="1" t="s">
        <v>290</v>
      </c>
      <c r="G20" s="1" t="s">
        <v>292</v>
      </c>
      <c r="H20" s="2" t="str">
        <f t="shared" si="3"/>
        <v/>
      </c>
      <c r="I20" s="2" t="str">
        <f t="shared" si="4"/>
        <v>#NAME?</v>
      </c>
      <c r="J20" s="1" t="s">
        <v>293</v>
      </c>
      <c r="K20" s="1" t="s">
        <v>294</v>
      </c>
      <c r="L20" s="2" t="str">
        <f t="shared" si="5"/>
        <v/>
      </c>
      <c r="M20" s="2" t="str">
        <f t="shared" si="6"/>
        <v>#NAME?</v>
      </c>
      <c r="N20" s="1" t="s">
        <v>282</v>
      </c>
      <c r="O20" s="1" t="s">
        <v>89</v>
      </c>
      <c r="P20" s="1" t="str">
        <f t="shared" si="7"/>
        <v/>
      </c>
      <c r="Q20" s="2" t="str">
        <f t="shared" si="8"/>
        <v>#NAME?</v>
      </c>
      <c r="R20" s="1" t="s">
        <v>282</v>
      </c>
      <c r="S20" s="1" t="s">
        <v>89</v>
      </c>
      <c r="T20" s="1" t="str">
        <f t="shared" si="9"/>
        <v/>
      </c>
      <c r="U20" s="2" t="str">
        <f t="shared" si="10"/>
        <v>#NAME?</v>
      </c>
      <c r="V20" s="1" t="s">
        <v>277</v>
      </c>
      <c r="W20" s="1" t="s">
        <v>278</v>
      </c>
      <c r="X20" s="1" t="str">
        <f t="shared" si="11"/>
        <v/>
      </c>
      <c r="Y20" s="2" t="str">
        <f t="shared" si="12"/>
        <v>#NAME?</v>
      </c>
      <c r="Z20" s="1" t="s">
        <v>295</v>
      </c>
      <c r="AA20" s="1" t="s">
        <v>296</v>
      </c>
      <c r="AB20" s="1" t="str">
        <f t="shared" si="13"/>
        <v/>
      </c>
      <c r="AC20" s="2" t="str">
        <f t="shared" si="14"/>
        <v>#NAME?</v>
      </c>
      <c r="AD20" s="1" t="s">
        <v>295</v>
      </c>
      <c r="AE20" s="1" t="s">
        <v>296</v>
      </c>
      <c r="AF20" s="1" t="str">
        <f t="shared" si="15"/>
        <v/>
      </c>
      <c r="AG20" s="2" t="str">
        <f t="shared" si="16"/>
        <v>#NAME?</v>
      </c>
      <c r="AH20" s="1" t="s">
        <v>277</v>
      </c>
      <c r="AI20" s="1" t="s">
        <v>278</v>
      </c>
      <c r="AJ20" s="1" t="str">
        <f t="shared" si="17"/>
        <v/>
      </c>
      <c r="AK20" s="2" t="str">
        <f t="shared" si="18"/>
        <v>#NAME?</v>
      </c>
      <c r="AL20" s="1" t="s">
        <v>282</v>
      </c>
      <c r="AM20" s="1" t="s">
        <v>89</v>
      </c>
      <c r="AN20" s="1" t="str">
        <f t="shared" si="19"/>
        <v/>
      </c>
      <c r="AO20" s="2" t="str">
        <f t="shared" si="20"/>
        <v>#NAME?</v>
      </c>
      <c r="AP20" s="1" t="s">
        <v>297</v>
      </c>
      <c r="AQ20" s="1" t="s">
        <v>107</v>
      </c>
      <c r="AR20" s="1" t="str">
        <f t="shared" si="21"/>
        <v/>
      </c>
      <c r="AS20" s="2" t="str">
        <f t="shared" si="22"/>
        <v>#NAME?</v>
      </c>
      <c r="AT20" s="1" t="s">
        <v>277</v>
      </c>
      <c r="AU20" s="1" t="s">
        <v>278</v>
      </c>
      <c r="AV20" s="1" t="str">
        <f t="shared" si="23"/>
        <v/>
      </c>
      <c r="AW20" s="2" t="str">
        <f t="shared" si="24"/>
        <v>#NAME?</v>
      </c>
      <c r="AX20" s="1" t="s">
        <v>298</v>
      </c>
      <c r="AY20" s="1" t="s">
        <v>299</v>
      </c>
      <c r="AZ20" s="1" t="str">
        <f t="shared" si="25"/>
        <v/>
      </c>
      <c r="BA20" s="2" t="str">
        <f t="shared" si="26"/>
        <v>#NAME?</v>
      </c>
      <c r="BB20" s="1" t="s">
        <v>298</v>
      </c>
      <c r="BC20" s="1" t="s">
        <v>299</v>
      </c>
      <c r="BD20" s="1" t="str">
        <f t="shared" si="27"/>
        <v/>
      </c>
      <c r="BE20" s="2" t="str">
        <f t="shared" si="28"/>
        <v>#NAME?</v>
      </c>
      <c r="BF20" s="1" t="s">
        <v>151</v>
      </c>
      <c r="BG20" s="1" t="s">
        <v>152</v>
      </c>
      <c r="BH20" s="1" t="str">
        <f t="shared" si="29"/>
        <v/>
      </c>
      <c r="BI20" s="2" t="str">
        <f t="shared" si="30"/>
        <v>#NAME?</v>
      </c>
      <c r="BJ20" s="1" t="s">
        <v>300</v>
      </c>
      <c r="BK20" s="1" t="s">
        <v>222</v>
      </c>
      <c r="BL20" s="1" t="str">
        <f t="shared" si="31"/>
        <v/>
      </c>
      <c r="BM20" s="2" t="str">
        <f t="shared" si="32"/>
        <v>#NAME?</v>
      </c>
      <c r="BN20" s="1" t="s">
        <v>300</v>
      </c>
      <c r="BO20" s="1" t="s">
        <v>222</v>
      </c>
      <c r="BP20" s="1" t="str">
        <f t="shared" si="33"/>
        <v/>
      </c>
      <c r="BQ20" s="2" t="str">
        <f t="shared" si="34"/>
        <v>#NAME?</v>
      </c>
      <c r="BR20" s="1" t="s">
        <v>301</v>
      </c>
      <c r="BS20" s="1" t="s">
        <v>302</v>
      </c>
      <c r="BT20" s="1" t="str">
        <f t="shared" si="35"/>
        <v/>
      </c>
      <c r="BU20" s="2" t="str">
        <f t="shared" si="36"/>
        <v>#NAME?</v>
      </c>
    </row>
    <row r="21" ht="15.75" customHeight="1">
      <c r="A21" s="1">
        <v>20.0</v>
      </c>
      <c r="B21" s="1" t="s">
        <v>297</v>
      </c>
      <c r="C21" s="1" t="s">
        <v>107</v>
      </c>
      <c r="D21" s="2" t="str">
        <f t="shared" si="1"/>
        <v/>
      </c>
      <c r="E21" s="2" t="str">
        <f t="shared" si="2"/>
        <v>#NAME?</v>
      </c>
      <c r="F21" s="1" t="s">
        <v>297</v>
      </c>
      <c r="G21" s="1" t="s">
        <v>107</v>
      </c>
      <c r="H21" s="2" t="str">
        <f t="shared" si="3"/>
        <v/>
      </c>
      <c r="I21" s="2" t="str">
        <f t="shared" si="4"/>
        <v>#NAME?</v>
      </c>
      <c r="J21" s="1" t="s">
        <v>303</v>
      </c>
      <c r="K21" s="1" t="s">
        <v>304</v>
      </c>
      <c r="L21" s="2" t="str">
        <f t="shared" si="5"/>
        <v/>
      </c>
      <c r="M21" s="2" t="str">
        <f t="shared" si="6"/>
        <v>#NAME?</v>
      </c>
      <c r="N21" s="1" t="s">
        <v>297</v>
      </c>
      <c r="O21" s="1" t="s">
        <v>107</v>
      </c>
      <c r="P21" s="1" t="str">
        <f t="shared" si="7"/>
        <v/>
      </c>
      <c r="Q21" s="2" t="str">
        <f t="shared" si="8"/>
        <v>#NAME?</v>
      </c>
      <c r="R21" s="1" t="s">
        <v>297</v>
      </c>
      <c r="S21" s="1" t="s">
        <v>107</v>
      </c>
      <c r="T21" s="1" t="str">
        <f t="shared" si="9"/>
        <v/>
      </c>
      <c r="U21" s="2" t="str">
        <f t="shared" si="10"/>
        <v>#NAME?</v>
      </c>
      <c r="V21" s="1" t="s">
        <v>293</v>
      </c>
      <c r="W21" s="1" t="s">
        <v>294</v>
      </c>
      <c r="X21" s="1" t="str">
        <f t="shared" si="11"/>
        <v/>
      </c>
      <c r="Y21" s="2" t="str">
        <f t="shared" si="12"/>
        <v>#NAME?</v>
      </c>
      <c r="Z21" s="1" t="s">
        <v>305</v>
      </c>
      <c r="AA21" s="1" t="s">
        <v>306</v>
      </c>
      <c r="AB21" s="1" t="str">
        <f t="shared" si="13"/>
        <v/>
      </c>
      <c r="AC21" s="2" t="str">
        <f t="shared" si="14"/>
        <v>#NAME?</v>
      </c>
      <c r="AD21" s="1" t="s">
        <v>305</v>
      </c>
      <c r="AE21" s="1" t="s">
        <v>306</v>
      </c>
      <c r="AF21" s="1" t="str">
        <f t="shared" si="15"/>
        <v/>
      </c>
      <c r="AG21" s="2" t="str">
        <f t="shared" si="16"/>
        <v>#NAME?</v>
      </c>
      <c r="AH21" s="1" t="s">
        <v>293</v>
      </c>
      <c r="AI21" s="1" t="s">
        <v>294</v>
      </c>
      <c r="AJ21" s="1" t="str">
        <f t="shared" si="17"/>
        <v/>
      </c>
      <c r="AK21" s="2" t="str">
        <f t="shared" si="18"/>
        <v>#NAME?</v>
      </c>
      <c r="AL21" s="1" t="s">
        <v>297</v>
      </c>
      <c r="AM21" s="1" t="s">
        <v>107</v>
      </c>
      <c r="AN21" s="1" t="str">
        <f t="shared" si="19"/>
        <v/>
      </c>
      <c r="AO21" s="2" t="str">
        <f t="shared" si="20"/>
        <v>#NAME?</v>
      </c>
      <c r="AP21" s="1" t="s">
        <v>307</v>
      </c>
      <c r="AQ21" s="1" t="s">
        <v>308</v>
      </c>
      <c r="AR21" s="1" t="str">
        <f t="shared" si="21"/>
        <v/>
      </c>
      <c r="AS21" s="2" t="str">
        <f t="shared" si="22"/>
        <v>#NAME?</v>
      </c>
      <c r="AT21" s="1" t="s">
        <v>293</v>
      </c>
      <c r="AU21" s="1" t="s">
        <v>294</v>
      </c>
      <c r="AV21" s="1" t="str">
        <f t="shared" si="23"/>
        <v/>
      </c>
      <c r="AW21" s="2" t="str">
        <f t="shared" si="24"/>
        <v>#NAME?</v>
      </c>
      <c r="AX21" s="1" t="s">
        <v>309</v>
      </c>
      <c r="AY21" s="1" t="s">
        <v>310</v>
      </c>
      <c r="AZ21" s="1" t="str">
        <f t="shared" si="25"/>
        <v/>
      </c>
      <c r="BA21" s="2" t="str">
        <f t="shared" si="26"/>
        <v>#NAME?</v>
      </c>
      <c r="BB21" s="1" t="s">
        <v>309</v>
      </c>
      <c r="BC21" s="1" t="s">
        <v>310</v>
      </c>
      <c r="BD21" s="1" t="str">
        <f t="shared" si="27"/>
        <v/>
      </c>
      <c r="BE21" s="2" t="str">
        <f t="shared" si="28"/>
        <v>#NAME?</v>
      </c>
      <c r="BF21" s="1" t="s">
        <v>311</v>
      </c>
      <c r="BG21" s="1" t="s">
        <v>312</v>
      </c>
      <c r="BH21" s="1" t="str">
        <f t="shared" si="29"/>
        <v/>
      </c>
      <c r="BI21" s="2" t="str">
        <f t="shared" si="30"/>
        <v>#NAME?</v>
      </c>
      <c r="BJ21" s="1" t="s">
        <v>282</v>
      </c>
      <c r="BK21" s="1" t="s">
        <v>313</v>
      </c>
      <c r="BL21" s="1" t="str">
        <f t="shared" si="31"/>
        <v/>
      </c>
      <c r="BM21" s="2" t="str">
        <f t="shared" si="32"/>
        <v>#NAME?</v>
      </c>
      <c r="BN21" s="1" t="s">
        <v>282</v>
      </c>
      <c r="BO21" s="1" t="s">
        <v>292</v>
      </c>
      <c r="BP21" s="1" t="str">
        <f t="shared" si="33"/>
        <v/>
      </c>
      <c r="BQ21" s="2" t="str">
        <f t="shared" si="34"/>
        <v>#NAME?</v>
      </c>
      <c r="BR21" s="1" t="s">
        <v>151</v>
      </c>
      <c r="BS21" s="1" t="s">
        <v>152</v>
      </c>
      <c r="BT21" s="1" t="str">
        <f t="shared" si="35"/>
        <v/>
      </c>
      <c r="BU21" s="2" t="str">
        <f t="shared" si="36"/>
        <v>#NAME?</v>
      </c>
    </row>
    <row r="22" ht="15.75" customHeight="1">
      <c r="A22" s="1">
        <v>21.0</v>
      </c>
      <c r="B22" s="1" t="s">
        <v>314</v>
      </c>
      <c r="C22" s="1" t="s">
        <v>315</v>
      </c>
      <c r="D22" s="2" t="str">
        <f t="shared" si="1"/>
        <v/>
      </c>
      <c r="E22" s="2" t="str">
        <f t="shared" si="2"/>
        <v>#NAME?</v>
      </c>
      <c r="F22" s="1" t="s">
        <v>314</v>
      </c>
      <c r="G22" s="1" t="s">
        <v>308</v>
      </c>
      <c r="H22" s="2" t="str">
        <f t="shared" si="3"/>
        <v/>
      </c>
      <c r="I22" s="2" t="str">
        <f t="shared" si="4"/>
        <v>#NAME?</v>
      </c>
      <c r="L22" s="2" t="str">
        <f t="shared" si="5"/>
        <v/>
      </c>
      <c r="M22" s="2" t="str">
        <f t="shared" si="6"/>
        <v>#NAME?</v>
      </c>
      <c r="N22" s="1" t="s">
        <v>307</v>
      </c>
      <c r="O22" s="1" t="s">
        <v>308</v>
      </c>
      <c r="P22" s="1" t="str">
        <f t="shared" si="7"/>
        <v/>
      </c>
      <c r="Q22" s="2" t="str">
        <f t="shared" si="8"/>
        <v>#NAME?</v>
      </c>
      <c r="R22" s="1" t="s">
        <v>307</v>
      </c>
      <c r="S22" s="1" t="s">
        <v>308</v>
      </c>
      <c r="T22" s="1" t="str">
        <f t="shared" si="9"/>
        <v/>
      </c>
      <c r="U22" s="2" t="str">
        <f t="shared" si="10"/>
        <v>#NAME?</v>
      </c>
      <c r="V22" s="1" t="s">
        <v>303</v>
      </c>
      <c r="W22" s="1" t="s">
        <v>304</v>
      </c>
      <c r="X22" s="1" t="str">
        <f t="shared" si="11"/>
        <v/>
      </c>
      <c r="Y22" s="2" t="str">
        <f t="shared" si="12"/>
        <v>#NAME?</v>
      </c>
      <c r="Z22" s="1" t="s">
        <v>316</v>
      </c>
      <c r="AA22" s="1" t="s">
        <v>317</v>
      </c>
      <c r="AB22" s="1" t="str">
        <f t="shared" si="13"/>
        <v/>
      </c>
      <c r="AC22" s="2" t="str">
        <f t="shared" si="14"/>
        <v>#NAME?</v>
      </c>
      <c r="AD22" s="1" t="s">
        <v>316</v>
      </c>
      <c r="AE22" s="1" t="s">
        <v>317</v>
      </c>
      <c r="AF22" s="1" t="str">
        <f t="shared" si="15"/>
        <v/>
      </c>
      <c r="AG22" s="2" t="str">
        <f t="shared" si="16"/>
        <v>#NAME?</v>
      </c>
      <c r="AH22" s="1" t="s">
        <v>318</v>
      </c>
      <c r="AI22" s="1" t="s">
        <v>304</v>
      </c>
      <c r="AJ22" s="1" t="str">
        <f t="shared" si="17"/>
        <v/>
      </c>
      <c r="AK22" s="2" t="str">
        <f t="shared" si="18"/>
        <v>#NAME?</v>
      </c>
      <c r="AL22" s="1" t="s">
        <v>307</v>
      </c>
      <c r="AM22" s="1" t="s">
        <v>308</v>
      </c>
      <c r="AN22" s="1" t="str">
        <f t="shared" si="19"/>
        <v/>
      </c>
      <c r="AO22" s="2" t="str">
        <f t="shared" si="20"/>
        <v>#NAME?</v>
      </c>
      <c r="AP22" s="1" t="s">
        <v>319</v>
      </c>
      <c r="AQ22" s="1" t="s">
        <v>320</v>
      </c>
      <c r="AR22" s="1" t="str">
        <f t="shared" si="21"/>
        <v/>
      </c>
      <c r="AS22" s="2" t="str">
        <f t="shared" si="22"/>
        <v>#NAME?</v>
      </c>
      <c r="AT22" s="1" t="s">
        <v>303</v>
      </c>
      <c r="AU22" s="1" t="s">
        <v>304</v>
      </c>
      <c r="AV22" s="1" t="str">
        <f t="shared" si="23"/>
        <v/>
      </c>
      <c r="AW22" s="2" t="str">
        <f t="shared" si="24"/>
        <v>#NAME?</v>
      </c>
      <c r="AX22" s="1" t="s">
        <v>321</v>
      </c>
      <c r="AY22" s="1" t="s">
        <v>182</v>
      </c>
      <c r="AZ22" s="1" t="str">
        <f t="shared" si="25"/>
        <v/>
      </c>
      <c r="BA22" s="2" t="str">
        <f t="shared" si="26"/>
        <v>#NAME?</v>
      </c>
      <c r="BB22" s="1" t="s">
        <v>321</v>
      </c>
      <c r="BC22" s="1" t="s">
        <v>182</v>
      </c>
      <c r="BD22" s="1" t="str">
        <f t="shared" si="27"/>
        <v/>
      </c>
      <c r="BE22" s="2" t="str">
        <f t="shared" si="28"/>
        <v>#NAME?</v>
      </c>
      <c r="BF22" s="1" t="s">
        <v>322</v>
      </c>
      <c r="BG22" s="1" t="s">
        <v>323</v>
      </c>
      <c r="BH22" s="1" t="str">
        <f t="shared" si="29"/>
        <v/>
      </c>
      <c r="BI22" s="2" t="str">
        <f t="shared" si="30"/>
        <v>#NAME?</v>
      </c>
      <c r="BJ22" s="1" t="s">
        <v>297</v>
      </c>
      <c r="BK22" s="1" t="s">
        <v>324</v>
      </c>
      <c r="BL22" s="1" t="str">
        <f t="shared" si="31"/>
        <v/>
      </c>
      <c r="BM22" s="2" t="str">
        <f t="shared" si="32"/>
        <v>#NAME?</v>
      </c>
      <c r="BN22" s="1" t="s">
        <v>297</v>
      </c>
      <c r="BO22" s="1" t="s">
        <v>325</v>
      </c>
      <c r="BP22" s="1" t="str">
        <f t="shared" si="33"/>
        <v/>
      </c>
      <c r="BQ22" s="2" t="str">
        <f t="shared" si="34"/>
        <v>#NAME?</v>
      </c>
      <c r="BR22" s="1" t="s">
        <v>169</v>
      </c>
      <c r="BS22" s="1" t="s">
        <v>170</v>
      </c>
      <c r="BT22" s="1" t="str">
        <f t="shared" si="35"/>
        <v/>
      </c>
      <c r="BU22" s="2" t="str">
        <f t="shared" si="36"/>
        <v>#NAME?</v>
      </c>
    </row>
    <row r="23" ht="15.75" customHeight="1">
      <c r="A23" s="1">
        <v>22.0</v>
      </c>
      <c r="B23" s="1" t="s">
        <v>326</v>
      </c>
      <c r="C23" s="1" t="s">
        <v>327</v>
      </c>
      <c r="D23" s="2" t="str">
        <f t="shared" si="1"/>
        <v/>
      </c>
      <c r="E23" s="2" t="str">
        <f t="shared" si="2"/>
        <v>#NAME?</v>
      </c>
      <c r="F23" s="1" t="s">
        <v>326</v>
      </c>
      <c r="G23" s="1" t="s">
        <v>327</v>
      </c>
      <c r="H23" s="2" t="str">
        <f t="shared" si="3"/>
        <v/>
      </c>
      <c r="I23" s="2" t="str">
        <f t="shared" si="4"/>
        <v>#NAME?</v>
      </c>
      <c r="J23" s="1" t="s">
        <v>328</v>
      </c>
      <c r="K23" s="1" t="s">
        <v>329</v>
      </c>
      <c r="L23" s="2" t="str">
        <f t="shared" si="5"/>
        <v/>
      </c>
      <c r="M23" s="2" t="str">
        <f t="shared" si="6"/>
        <v>#NAME?</v>
      </c>
      <c r="N23" s="1" t="s">
        <v>319</v>
      </c>
      <c r="O23" s="1" t="s">
        <v>320</v>
      </c>
      <c r="P23" s="1" t="str">
        <f t="shared" si="7"/>
        <v/>
      </c>
      <c r="Q23" s="2" t="str">
        <f t="shared" si="8"/>
        <v>#NAME?</v>
      </c>
      <c r="R23" s="1" t="s">
        <v>319</v>
      </c>
      <c r="S23" s="1" t="s">
        <v>320</v>
      </c>
      <c r="T23" s="1" t="str">
        <f t="shared" si="9"/>
        <v/>
      </c>
      <c r="U23" s="2" t="str">
        <f t="shared" si="10"/>
        <v>#NAME?</v>
      </c>
      <c r="X23" s="1" t="str">
        <f t="shared" si="11"/>
        <v/>
      </c>
      <c r="Y23" s="2" t="str">
        <f t="shared" si="12"/>
        <v>#NAME?</v>
      </c>
      <c r="Z23" s="1" t="s">
        <v>330</v>
      </c>
      <c r="AA23" s="1" t="s">
        <v>331</v>
      </c>
      <c r="AB23" s="1" t="str">
        <f t="shared" si="13"/>
        <v/>
      </c>
      <c r="AC23" s="2" t="str">
        <f t="shared" si="14"/>
        <v>#NAME?</v>
      </c>
      <c r="AD23" s="1" t="s">
        <v>330</v>
      </c>
      <c r="AE23" s="1" t="s">
        <v>331</v>
      </c>
      <c r="AF23" s="1" t="str">
        <f t="shared" si="15"/>
        <v/>
      </c>
      <c r="AG23" s="2" t="str">
        <f t="shared" si="16"/>
        <v>#NAME?</v>
      </c>
      <c r="AJ23" s="1" t="str">
        <f t="shared" si="17"/>
        <v/>
      </c>
      <c r="AK23" s="2" t="str">
        <f t="shared" si="18"/>
        <v>#NAME?</v>
      </c>
      <c r="AL23" s="1" t="s">
        <v>319</v>
      </c>
      <c r="AM23" s="1" t="s">
        <v>320</v>
      </c>
      <c r="AN23" s="1" t="str">
        <f t="shared" si="19"/>
        <v/>
      </c>
      <c r="AO23" s="2" t="str">
        <f t="shared" si="20"/>
        <v>#NAME?</v>
      </c>
      <c r="AP23" s="1" t="s">
        <v>332</v>
      </c>
      <c r="AQ23" s="1" t="s">
        <v>333</v>
      </c>
      <c r="AR23" s="1" t="str">
        <f t="shared" si="21"/>
        <v/>
      </c>
      <c r="AS23" s="2" t="str">
        <f t="shared" si="22"/>
        <v>#NAME?</v>
      </c>
      <c r="AV23" s="1" t="str">
        <f t="shared" si="23"/>
        <v/>
      </c>
      <c r="AW23" s="2" t="str">
        <f t="shared" si="24"/>
        <v>#NAME?</v>
      </c>
      <c r="AX23" s="1" t="s">
        <v>53</v>
      </c>
      <c r="AY23" s="1" t="s">
        <v>54</v>
      </c>
      <c r="AZ23" s="1" t="str">
        <f t="shared" si="25"/>
        <v/>
      </c>
      <c r="BA23" s="2" t="str">
        <f t="shared" si="26"/>
        <v>#NAME?</v>
      </c>
      <c r="BB23" s="1" t="s">
        <v>53</v>
      </c>
      <c r="BC23" s="1" t="s">
        <v>54</v>
      </c>
      <c r="BD23" s="1" t="str">
        <f t="shared" si="27"/>
        <v/>
      </c>
      <c r="BE23" s="2" t="str">
        <f t="shared" si="28"/>
        <v>#NAME?</v>
      </c>
      <c r="BF23" s="1" t="s">
        <v>334</v>
      </c>
      <c r="BG23" s="1" t="s">
        <v>335</v>
      </c>
      <c r="BH23" s="1" t="str">
        <f t="shared" si="29"/>
        <v/>
      </c>
      <c r="BI23" s="2" t="str">
        <f t="shared" si="30"/>
        <v>#NAME?</v>
      </c>
      <c r="BJ23" s="1" t="s">
        <v>314</v>
      </c>
      <c r="BK23" s="1" t="s">
        <v>315</v>
      </c>
      <c r="BL23" s="1" t="str">
        <f t="shared" si="31"/>
        <v/>
      </c>
      <c r="BM23" s="2" t="str">
        <f t="shared" si="32"/>
        <v>#NAME?</v>
      </c>
      <c r="BN23" s="1" t="s">
        <v>314</v>
      </c>
      <c r="BO23" s="1" t="s">
        <v>308</v>
      </c>
      <c r="BP23" s="1" t="str">
        <f t="shared" si="33"/>
        <v/>
      </c>
      <c r="BQ23" s="2" t="str">
        <f t="shared" si="34"/>
        <v>#NAME?</v>
      </c>
      <c r="BR23" s="1" t="s">
        <v>186</v>
      </c>
      <c r="BS23" s="1" t="s">
        <v>187</v>
      </c>
      <c r="BT23" s="1" t="str">
        <f t="shared" si="35"/>
        <v/>
      </c>
      <c r="BU23" s="2" t="str">
        <f t="shared" si="36"/>
        <v>#NAME?</v>
      </c>
    </row>
    <row r="24" ht="15.75" customHeight="1">
      <c r="A24" s="1">
        <v>23.0</v>
      </c>
      <c r="B24" s="1" t="s">
        <v>336</v>
      </c>
      <c r="C24" s="1" t="s">
        <v>120</v>
      </c>
      <c r="D24" s="2" t="str">
        <f t="shared" si="1"/>
        <v/>
      </c>
      <c r="E24" s="2" t="str">
        <f t="shared" si="2"/>
        <v>#NAME?</v>
      </c>
      <c r="F24" s="1" t="s">
        <v>336</v>
      </c>
      <c r="G24" s="1" t="s">
        <v>120</v>
      </c>
      <c r="H24" s="2" t="str">
        <f t="shared" si="3"/>
        <v/>
      </c>
      <c r="I24" s="2" t="str">
        <f t="shared" si="4"/>
        <v>#NAME?</v>
      </c>
      <c r="J24" s="1" t="s">
        <v>337</v>
      </c>
      <c r="K24" s="1" t="s">
        <v>338</v>
      </c>
      <c r="L24" s="2" t="str">
        <f t="shared" si="5"/>
        <v/>
      </c>
      <c r="M24" s="2" t="str">
        <f t="shared" si="6"/>
        <v>#NAME?</v>
      </c>
      <c r="N24" s="1" t="s">
        <v>339</v>
      </c>
      <c r="O24" s="1" t="s">
        <v>333</v>
      </c>
      <c r="P24" s="1" t="str">
        <f t="shared" si="7"/>
        <v/>
      </c>
      <c r="Q24" s="2" t="str">
        <f t="shared" si="8"/>
        <v>#NAME?</v>
      </c>
      <c r="R24" s="1" t="s">
        <v>339</v>
      </c>
      <c r="S24" s="1" t="s">
        <v>333</v>
      </c>
      <c r="T24" s="1" t="str">
        <f t="shared" si="9"/>
        <v/>
      </c>
      <c r="U24" s="2" t="str">
        <f t="shared" si="10"/>
        <v>#NAME?</v>
      </c>
      <c r="V24" s="1" t="s">
        <v>340</v>
      </c>
      <c r="W24" s="1" t="s">
        <v>329</v>
      </c>
      <c r="X24" s="1" t="str">
        <f t="shared" si="11"/>
        <v/>
      </c>
      <c r="Y24" s="2" t="str">
        <f t="shared" si="12"/>
        <v>#NAME?</v>
      </c>
      <c r="Z24" s="1" t="s">
        <v>341</v>
      </c>
      <c r="AA24" s="1" t="s">
        <v>342</v>
      </c>
      <c r="AB24" s="1" t="str">
        <f t="shared" si="13"/>
        <v/>
      </c>
      <c r="AC24" s="2" t="str">
        <f t="shared" si="14"/>
        <v>#NAME?</v>
      </c>
      <c r="AD24" s="1" t="s">
        <v>341</v>
      </c>
      <c r="AE24" s="1" t="s">
        <v>342</v>
      </c>
      <c r="AF24" s="1" t="str">
        <f t="shared" si="15"/>
        <v/>
      </c>
      <c r="AG24" s="2" t="str">
        <f t="shared" si="16"/>
        <v>#NAME?</v>
      </c>
      <c r="AH24" s="1" t="s">
        <v>343</v>
      </c>
      <c r="AI24" s="1" t="s">
        <v>329</v>
      </c>
      <c r="AJ24" s="1" t="str">
        <f t="shared" si="17"/>
        <v/>
      </c>
      <c r="AK24" s="2" t="str">
        <f t="shared" si="18"/>
        <v>#NAME?</v>
      </c>
      <c r="AL24" s="1" t="s">
        <v>339</v>
      </c>
      <c r="AM24" s="1" t="s">
        <v>333</v>
      </c>
      <c r="AN24" s="1" t="str">
        <f t="shared" si="19"/>
        <v/>
      </c>
      <c r="AO24" s="2" t="str">
        <f t="shared" si="20"/>
        <v>#NAME?</v>
      </c>
      <c r="AP24" s="1" t="s">
        <v>344</v>
      </c>
      <c r="AQ24" s="1" t="s">
        <v>170</v>
      </c>
      <c r="AR24" s="1" t="str">
        <f t="shared" si="21"/>
        <v/>
      </c>
      <c r="AS24" s="2" t="str">
        <f t="shared" si="22"/>
        <v>#NAME?</v>
      </c>
      <c r="AT24" s="1" t="s">
        <v>340</v>
      </c>
      <c r="AU24" s="1" t="s">
        <v>329</v>
      </c>
      <c r="AV24" s="1" t="str">
        <f t="shared" si="23"/>
        <v/>
      </c>
      <c r="AW24" s="2" t="str">
        <f t="shared" si="24"/>
        <v>#NAME?</v>
      </c>
      <c r="AX24" s="1" t="s">
        <v>88</v>
      </c>
      <c r="AY24" s="1" t="s">
        <v>89</v>
      </c>
      <c r="AZ24" s="1" t="str">
        <f t="shared" si="25"/>
        <v/>
      </c>
      <c r="BA24" s="2" t="str">
        <f t="shared" si="26"/>
        <v>#NAME?</v>
      </c>
      <c r="BB24" s="1" t="s">
        <v>88</v>
      </c>
      <c r="BC24" s="1" t="s">
        <v>89</v>
      </c>
      <c r="BD24" s="1" t="str">
        <f t="shared" si="27"/>
        <v/>
      </c>
      <c r="BE24" s="2" t="str">
        <f t="shared" si="28"/>
        <v>#NAME?</v>
      </c>
      <c r="BF24" s="1" t="s">
        <v>108</v>
      </c>
      <c r="BG24" s="1" t="s">
        <v>120</v>
      </c>
      <c r="BH24" s="1" t="str">
        <f t="shared" si="29"/>
        <v/>
      </c>
      <c r="BI24" s="2" t="str">
        <f t="shared" si="30"/>
        <v>#NAME?</v>
      </c>
      <c r="BJ24" s="1" t="s">
        <v>345</v>
      </c>
      <c r="BK24" s="1" t="s">
        <v>120</v>
      </c>
      <c r="BL24" s="1" t="str">
        <f t="shared" si="31"/>
        <v/>
      </c>
      <c r="BM24" s="2" t="str">
        <f t="shared" si="32"/>
        <v>#NAME?</v>
      </c>
      <c r="BN24" s="1" t="s">
        <v>345</v>
      </c>
      <c r="BO24" s="1" t="s">
        <v>120</v>
      </c>
      <c r="BP24" s="1" t="str">
        <f t="shared" si="33"/>
        <v/>
      </c>
      <c r="BQ24" s="2" t="str">
        <f t="shared" si="34"/>
        <v>#NAME?</v>
      </c>
      <c r="BR24" s="1" t="s">
        <v>225</v>
      </c>
      <c r="BS24" s="1" t="s">
        <v>226</v>
      </c>
      <c r="BT24" s="1" t="str">
        <f t="shared" si="35"/>
        <v/>
      </c>
      <c r="BU24" s="2" t="str">
        <f t="shared" si="36"/>
        <v>#NAME?</v>
      </c>
    </row>
    <row r="25" ht="15.75" customHeight="1">
      <c r="A25" s="1">
        <v>24.0</v>
      </c>
      <c r="B25" s="1" t="s">
        <v>346</v>
      </c>
      <c r="C25" s="1" t="s">
        <v>74</v>
      </c>
      <c r="D25" s="2" t="str">
        <f t="shared" si="1"/>
        <v/>
      </c>
      <c r="E25" s="2" t="str">
        <f t="shared" si="2"/>
        <v>#NAME?</v>
      </c>
      <c r="F25" s="1" t="s">
        <v>346</v>
      </c>
      <c r="G25" s="1" t="s">
        <v>74</v>
      </c>
      <c r="H25" s="2" t="str">
        <f t="shared" si="3"/>
        <v/>
      </c>
      <c r="I25" s="2" t="str">
        <f t="shared" si="4"/>
        <v>#NAME?</v>
      </c>
      <c r="J25" s="1" t="s">
        <v>347</v>
      </c>
      <c r="K25" s="1" t="s">
        <v>348</v>
      </c>
      <c r="L25" s="2" t="str">
        <f t="shared" si="5"/>
        <v/>
      </c>
      <c r="M25" s="2" t="str">
        <f t="shared" si="6"/>
        <v>#NAME?</v>
      </c>
      <c r="N25" s="1" t="s">
        <v>349</v>
      </c>
      <c r="O25" s="1" t="s">
        <v>170</v>
      </c>
      <c r="P25" s="1" t="str">
        <f t="shared" si="7"/>
        <v/>
      </c>
      <c r="Q25" s="2" t="str">
        <f t="shared" si="8"/>
        <v>#NAME?</v>
      </c>
      <c r="R25" s="1" t="s">
        <v>344</v>
      </c>
      <c r="S25" s="1" t="s">
        <v>170</v>
      </c>
      <c r="T25" s="1" t="str">
        <f t="shared" si="9"/>
        <v/>
      </c>
      <c r="U25" s="2" t="str">
        <f t="shared" si="10"/>
        <v>#NAME?</v>
      </c>
      <c r="V25" s="1" t="s">
        <v>337</v>
      </c>
      <c r="W25" s="1" t="s">
        <v>338</v>
      </c>
      <c r="X25" s="1" t="str">
        <f t="shared" si="11"/>
        <v/>
      </c>
      <c r="Y25" s="2" t="str">
        <f t="shared" si="12"/>
        <v>#NAME?</v>
      </c>
      <c r="Z25" s="1" t="s">
        <v>350</v>
      </c>
      <c r="AA25" s="1" t="s">
        <v>351</v>
      </c>
      <c r="AB25" s="1" t="str">
        <f t="shared" si="13"/>
        <v/>
      </c>
      <c r="AC25" s="2" t="str">
        <f t="shared" si="14"/>
        <v>#NAME?</v>
      </c>
      <c r="AD25" s="1" t="s">
        <v>350</v>
      </c>
      <c r="AE25" s="1" t="s">
        <v>351</v>
      </c>
      <c r="AF25" s="1" t="str">
        <f t="shared" si="15"/>
        <v/>
      </c>
      <c r="AG25" s="2" t="str">
        <f t="shared" si="16"/>
        <v>#NAME?</v>
      </c>
      <c r="AH25" s="1" t="s">
        <v>337</v>
      </c>
      <c r="AI25" s="1" t="s">
        <v>338</v>
      </c>
      <c r="AJ25" s="1" t="str">
        <f t="shared" si="17"/>
        <v/>
      </c>
      <c r="AK25" s="2" t="str">
        <f t="shared" si="18"/>
        <v>#NAME?</v>
      </c>
      <c r="AL25" s="1" t="s">
        <v>349</v>
      </c>
      <c r="AM25" s="1" t="s">
        <v>170</v>
      </c>
      <c r="AN25" s="1" t="str">
        <f t="shared" si="19"/>
        <v/>
      </c>
      <c r="AO25" s="2" t="str">
        <f t="shared" si="20"/>
        <v>#NAME?</v>
      </c>
      <c r="AP25" s="1" t="s">
        <v>352</v>
      </c>
      <c r="AQ25" s="1" t="s">
        <v>187</v>
      </c>
      <c r="AR25" s="1" t="str">
        <f t="shared" si="21"/>
        <v/>
      </c>
      <c r="AS25" s="2" t="str">
        <f t="shared" si="22"/>
        <v>#NAME?</v>
      </c>
      <c r="AT25" s="1" t="s">
        <v>337</v>
      </c>
      <c r="AU25" s="1" t="s">
        <v>338</v>
      </c>
      <c r="AV25" s="1" t="str">
        <f t="shared" si="23"/>
        <v/>
      </c>
      <c r="AW25" s="2" t="str">
        <f t="shared" si="24"/>
        <v>#NAME?</v>
      </c>
      <c r="AX25" s="1" t="s">
        <v>236</v>
      </c>
      <c r="AY25" s="1" t="s">
        <v>206</v>
      </c>
      <c r="AZ25" s="1" t="str">
        <f t="shared" si="25"/>
        <v/>
      </c>
      <c r="BA25" s="2" t="str">
        <f t="shared" si="26"/>
        <v>#NAME?</v>
      </c>
      <c r="BB25" s="1" t="s">
        <v>236</v>
      </c>
      <c r="BC25" s="1" t="s">
        <v>206</v>
      </c>
      <c r="BD25" s="1" t="str">
        <f t="shared" si="27"/>
        <v/>
      </c>
      <c r="BE25" s="2" t="str">
        <f t="shared" si="28"/>
        <v>#NAME?</v>
      </c>
      <c r="BF25" s="1" t="s">
        <v>169</v>
      </c>
      <c r="BG25" s="1" t="s">
        <v>170</v>
      </c>
      <c r="BH25" s="1" t="str">
        <f t="shared" si="29"/>
        <v/>
      </c>
      <c r="BI25" s="2" t="str">
        <f t="shared" si="30"/>
        <v>#NAME?</v>
      </c>
      <c r="BJ25" s="1" t="s">
        <v>319</v>
      </c>
      <c r="BK25" s="1" t="s">
        <v>353</v>
      </c>
      <c r="BL25" s="1" t="str">
        <f t="shared" si="31"/>
        <v/>
      </c>
      <c r="BM25" s="2" t="str">
        <f t="shared" si="32"/>
        <v>#NAME?</v>
      </c>
      <c r="BN25" s="1" t="s">
        <v>319</v>
      </c>
      <c r="BO25" s="1" t="s">
        <v>289</v>
      </c>
      <c r="BP25" s="1" t="str">
        <f t="shared" si="33"/>
        <v/>
      </c>
      <c r="BQ25" s="2" t="str">
        <f t="shared" si="34"/>
        <v>#NAME?</v>
      </c>
      <c r="BR25" s="1" t="s">
        <v>354</v>
      </c>
      <c r="BS25" s="1" t="s">
        <v>355</v>
      </c>
      <c r="BT25" s="1" t="str">
        <f t="shared" si="35"/>
        <v/>
      </c>
      <c r="BU25" s="2" t="str">
        <f t="shared" si="36"/>
        <v>#NAME?</v>
      </c>
    </row>
    <row r="26" ht="15.75" customHeight="1">
      <c r="A26" s="1">
        <v>25.0</v>
      </c>
      <c r="B26" s="1" t="s">
        <v>356</v>
      </c>
      <c r="C26" s="1" t="s">
        <v>357</v>
      </c>
      <c r="D26" s="2" t="str">
        <f t="shared" si="1"/>
        <v/>
      </c>
      <c r="E26" s="2" t="str">
        <f t="shared" si="2"/>
        <v>#NAME?</v>
      </c>
      <c r="F26" s="1" t="s">
        <v>356</v>
      </c>
      <c r="G26" s="1" t="s">
        <v>357</v>
      </c>
      <c r="H26" s="2" t="str">
        <f t="shared" si="3"/>
        <v/>
      </c>
      <c r="I26" s="2" t="str">
        <f t="shared" si="4"/>
        <v>#NAME?</v>
      </c>
      <c r="L26" s="2" t="str">
        <f t="shared" si="5"/>
        <v/>
      </c>
      <c r="M26" s="2" t="str">
        <f t="shared" si="6"/>
        <v>#NAME?</v>
      </c>
      <c r="N26" s="1" t="s">
        <v>358</v>
      </c>
      <c r="O26" s="1" t="s">
        <v>329</v>
      </c>
      <c r="P26" s="1" t="str">
        <f t="shared" si="7"/>
        <v/>
      </c>
      <c r="Q26" s="2" t="str">
        <f t="shared" si="8"/>
        <v>#NAME?</v>
      </c>
      <c r="R26" s="1" t="s">
        <v>352</v>
      </c>
      <c r="S26" s="1" t="s">
        <v>187</v>
      </c>
      <c r="T26" s="1" t="str">
        <f t="shared" si="9"/>
        <v/>
      </c>
      <c r="U26" s="2" t="str">
        <f t="shared" si="10"/>
        <v>#NAME?</v>
      </c>
      <c r="V26" s="1" t="s">
        <v>347</v>
      </c>
      <c r="W26" s="1" t="s">
        <v>348</v>
      </c>
      <c r="X26" s="1" t="str">
        <f t="shared" si="11"/>
        <v/>
      </c>
      <c r="Y26" s="2" t="str">
        <f t="shared" si="12"/>
        <v>#NAME?</v>
      </c>
      <c r="Z26" s="1" t="s">
        <v>359</v>
      </c>
      <c r="AA26" s="1" t="s">
        <v>360</v>
      </c>
      <c r="AB26" s="1" t="str">
        <f t="shared" si="13"/>
        <v/>
      </c>
      <c r="AC26" s="2" t="str">
        <f t="shared" si="14"/>
        <v>#NAME?</v>
      </c>
      <c r="AD26" s="1" t="s">
        <v>359</v>
      </c>
      <c r="AE26" s="1" t="s">
        <v>360</v>
      </c>
      <c r="AF26" s="1" t="str">
        <f t="shared" si="15"/>
        <v/>
      </c>
      <c r="AG26" s="2" t="str">
        <f t="shared" si="16"/>
        <v>#NAME?</v>
      </c>
      <c r="AH26" s="1" t="s">
        <v>347</v>
      </c>
      <c r="AI26" s="1" t="s">
        <v>348</v>
      </c>
      <c r="AJ26" s="1" t="str">
        <f t="shared" si="17"/>
        <v/>
      </c>
      <c r="AK26" s="2" t="str">
        <f t="shared" si="18"/>
        <v>#NAME?</v>
      </c>
      <c r="AL26" s="1" t="s">
        <v>358</v>
      </c>
      <c r="AM26" s="1" t="s">
        <v>329</v>
      </c>
      <c r="AN26" s="1" t="str">
        <f t="shared" si="19"/>
        <v/>
      </c>
      <c r="AO26" s="2" t="str">
        <f t="shared" si="20"/>
        <v>#NAME?</v>
      </c>
      <c r="AP26" s="1" t="s">
        <v>361</v>
      </c>
      <c r="AQ26" s="1" t="s">
        <v>362</v>
      </c>
      <c r="AR26" s="1" t="str">
        <f t="shared" si="21"/>
        <v/>
      </c>
      <c r="AS26" s="2" t="str">
        <f t="shared" si="22"/>
        <v>#NAME?</v>
      </c>
      <c r="AT26" s="1" t="s">
        <v>347</v>
      </c>
      <c r="AU26" s="1" t="s">
        <v>348</v>
      </c>
      <c r="AV26" s="1" t="str">
        <f t="shared" si="23"/>
        <v/>
      </c>
      <c r="AW26" s="2" t="str">
        <f t="shared" si="24"/>
        <v>#NAME?</v>
      </c>
      <c r="AX26" s="1" t="s">
        <v>363</v>
      </c>
      <c r="AY26" s="1" t="s">
        <v>209</v>
      </c>
      <c r="AZ26" s="1" t="str">
        <f t="shared" si="25"/>
        <v/>
      </c>
      <c r="BA26" s="2" t="str">
        <f t="shared" si="26"/>
        <v>#NAME?</v>
      </c>
      <c r="BB26" s="1" t="s">
        <v>363</v>
      </c>
      <c r="BC26" s="1" t="s">
        <v>209</v>
      </c>
      <c r="BD26" s="1" t="str">
        <f t="shared" si="27"/>
        <v/>
      </c>
      <c r="BE26" s="2" t="str">
        <f t="shared" si="28"/>
        <v>#NAME?</v>
      </c>
      <c r="BF26" s="1" t="s">
        <v>186</v>
      </c>
      <c r="BG26" s="1" t="s">
        <v>187</v>
      </c>
      <c r="BH26" s="1" t="str">
        <f t="shared" si="29"/>
        <v/>
      </c>
      <c r="BI26" s="2" t="str">
        <f t="shared" si="30"/>
        <v>#NAME?</v>
      </c>
      <c r="BJ26" s="1" t="s">
        <v>364</v>
      </c>
      <c r="BK26" s="1" t="s">
        <v>302</v>
      </c>
      <c r="BL26" s="1" t="str">
        <f t="shared" si="31"/>
        <v/>
      </c>
      <c r="BM26" s="2" t="str">
        <f t="shared" si="32"/>
        <v>#NAME?</v>
      </c>
      <c r="BN26" s="1" t="s">
        <v>364</v>
      </c>
      <c r="BO26" s="1" t="s">
        <v>302</v>
      </c>
      <c r="BP26" s="1" t="str">
        <f t="shared" si="33"/>
        <v/>
      </c>
      <c r="BQ26" s="2" t="str">
        <f t="shared" si="34"/>
        <v>#NAME?</v>
      </c>
      <c r="BR26" s="1" t="s">
        <v>253</v>
      </c>
      <c r="BS26" s="1" t="s">
        <v>254</v>
      </c>
      <c r="BT26" s="1" t="str">
        <f t="shared" si="35"/>
        <v/>
      </c>
      <c r="BU26" s="2" t="str">
        <f t="shared" si="36"/>
        <v>#NAME?</v>
      </c>
    </row>
    <row r="27" ht="15.75" customHeight="1">
      <c r="A27" s="1">
        <v>26.0</v>
      </c>
      <c r="B27" s="1" t="s">
        <v>365</v>
      </c>
      <c r="C27" s="1" t="s">
        <v>135</v>
      </c>
      <c r="D27" s="2" t="str">
        <f t="shared" si="1"/>
        <v/>
      </c>
      <c r="E27" s="2" t="str">
        <f t="shared" si="2"/>
        <v>#NAME?</v>
      </c>
      <c r="F27" s="1" t="s">
        <v>365</v>
      </c>
      <c r="G27" s="1" t="s">
        <v>135</v>
      </c>
      <c r="H27" s="2" t="str">
        <f t="shared" si="3"/>
        <v/>
      </c>
      <c r="I27" s="2" t="str">
        <f t="shared" si="4"/>
        <v>#NAME?</v>
      </c>
      <c r="J27" s="1" t="s">
        <v>366</v>
      </c>
      <c r="K27" s="1" t="s">
        <v>367</v>
      </c>
      <c r="L27" s="2" t="str">
        <f t="shared" si="5"/>
        <v>EPS</v>
      </c>
      <c r="M27" s="2" t="str">
        <f t="shared" si="6"/>
        <v>#NAME?</v>
      </c>
      <c r="N27" s="1" t="s">
        <v>368</v>
      </c>
      <c r="O27" s="1" t="s">
        <v>369</v>
      </c>
      <c r="P27" s="1" t="str">
        <f t="shared" si="7"/>
        <v/>
      </c>
      <c r="Q27" s="2" t="str">
        <f t="shared" si="8"/>
        <v>#NAME?</v>
      </c>
      <c r="R27" s="1" t="s">
        <v>361</v>
      </c>
      <c r="S27" s="1" t="s">
        <v>362</v>
      </c>
      <c r="T27" s="1" t="str">
        <f t="shared" si="9"/>
        <v/>
      </c>
      <c r="U27" s="2" t="str">
        <f t="shared" si="10"/>
        <v>#NAME?</v>
      </c>
      <c r="X27" s="1" t="str">
        <f t="shared" si="11"/>
        <v/>
      </c>
      <c r="Y27" s="2" t="str">
        <f t="shared" si="12"/>
        <v>#NAME?</v>
      </c>
      <c r="Z27" s="1" t="s">
        <v>370</v>
      </c>
      <c r="AA27" s="1" t="s">
        <v>313</v>
      </c>
      <c r="AB27" s="1" t="str">
        <f t="shared" si="13"/>
        <v/>
      </c>
      <c r="AC27" s="2" t="str">
        <f t="shared" si="14"/>
        <v>#NAME?</v>
      </c>
      <c r="AD27" s="1" t="s">
        <v>370</v>
      </c>
      <c r="AE27" s="1" t="s">
        <v>89</v>
      </c>
      <c r="AF27" s="1" t="str">
        <f t="shared" si="15"/>
        <v/>
      </c>
      <c r="AG27" s="2" t="str">
        <f t="shared" si="16"/>
        <v>#NAME?</v>
      </c>
      <c r="AJ27" s="1" t="str">
        <f t="shared" si="17"/>
        <v/>
      </c>
      <c r="AK27" s="2" t="str">
        <f t="shared" si="18"/>
        <v>#NAME?</v>
      </c>
      <c r="AL27" s="1" t="s">
        <v>368</v>
      </c>
      <c r="AM27" s="1" t="s">
        <v>369</v>
      </c>
      <c r="AN27" s="1" t="str">
        <f t="shared" si="19"/>
        <v/>
      </c>
      <c r="AO27" s="2" t="str">
        <f t="shared" si="20"/>
        <v>#NAME?</v>
      </c>
      <c r="AP27" s="1" t="s">
        <v>371</v>
      </c>
      <c r="AQ27" s="1" t="s">
        <v>372</v>
      </c>
      <c r="AR27" s="1" t="str">
        <f t="shared" si="21"/>
        <v/>
      </c>
      <c r="AS27" s="2" t="str">
        <f t="shared" si="22"/>
        <v>#NAME?</v>
      </c>
      <c r="AV27" s="1" t="str">
        <f t="shared" si="23"/>
        <v/>
      </c>
      <c r="AW27" s="2" t="str">
        <f t="shared" si="24"/>
        <v>#NAME?</v>
      </c>
      <c r="AX27" s="1" t="s">
        <v>373</v>
      </c>
      <c r="AY27" s="1" t="s">
        <v>235</v>
      </c>
      <c r="AZ27" s="1" t="str">
        <f t="shared" si="25"/>
        <v/>
      </c>
      <c r="BA27" s="2" t="str">
        <f t="shared" si="26"/>
        <v>#NAME?</v>
      </c>
      <c r="BB27" s="1" t="s">
        <v>373</v>
      </c>
      <c r="BC27" s="1" t="s">
        <v>235</v>
      </c>
      <c r="BD27" s="1" t="str">
        <f t="shared" si="27"/>
        <v/>
      </c>
      <c r="BE27" s="2" t="str">
        <f t="shared" si="28"/>
        <v>#NAME?</v>
      </c>
      <c r="BF27" s="1" t="s">
        <v>225</v>
      </c>
      <c r="BG27" s="1" t="s">
        <v>226</v>
      </c>
      <c r="BH27" s="1" t="str">
        <f t="shared" si="29"/>
        <v/>
      </c>
      <c r="BI27" s="2" t="str">
        <f t="shared" si="30"/>
        <v>#NAME?</v>
      </c>
      <c r="BJ27" s="1" t="s">
        <v>339</v>
      </c>
      <c r="BK27" s="1" t="s">
        <v>374</v>
      </c>
      <c r="BL27" s="1" t="str">
        <f t="shared" si="31"/>
        <v/>
      </c>
      <c r="BM27" s="2" t="str">
        <f t="shared" si="32"/>
        <v>#NAME?</v>
      </c>
      <c r="BN27" s="1" t="s">
        <v>339</v>
      </c>
      <c r="BO27" s="1" t="s">
        <v>333</v>
      </c>
      <c r="BP27" s="1" t="str">
        <f t="shared" si="33"/>
        <v/>
      </c>
      <c r="BQ27" s="2" t="str">
        <f t="shared" si="34"/>
        <v>#NAME?</v>
      </c>
      <c r="BR27" s="1" t="s">
        <v>375</v>
      </c>
      <c r="BS27" s="1" t="s">
        <v>265</v>
      </c>
      <c r="BT27" s="1" t="str">
        <f t="shared" si="35"/>
        <v/>
      </c>
      <c r="BU27" s="2" t="str">
        <f t="shared" si="36"/>
        <v>#NAME?</v>
      </c>
    </row>
    <row r="28" ht="15.75" customHeight="1">
      <c r="A28" s="1">
        <v>27.0</v>
      </c>
      <c r="B28" s="1" t="s">
        <v>376</v>
      </c>
      <c r="C28" s="1" t="s">
        <v>320</v>
      </c>
      <c r="D28" s="2" t="str">
        <f t="shared" si="1"/>
        <v/>
      </c>
      <c r="E28" s="2" t="str">
        <f t="shared" si="2"/>
        <v>#NAME?</v>
      </c>
      <c r="F28" s="1" t="s">
        <v>376</v>
      </c>
      <c r="G28" s="1" t="s">
        <v>320</v>
      </c>
      <c r="H28" s="2" t="str">
        <f t="shared" si="3"/>
        <v/>
      </c>
      <c r="I28" s="2" t="str">
        <f t="shared" si="4"/>
        <v>#NAME?</v>
      </c>
      <c r="J28" s="1" t="s">
        <v>377</v>
      </c>
      <c r="K28" s="1" t="s">
        <v>378</v>
      </c>
      <c r="L28" s="2" t="str">
        <f t="shared" si="5"/>
        <v>EPS</v>
      </c>
      <c r="M28" s="2" t="str">
        <f t="shared" si="6"/>
        <v>#NAME?</v>
      </c>
      <c r="N28" s="1" t="s">
        <v>379</v>
      </c>
      <c r="O28" s="1" t="s">
        <v>380</v>
      </c>
      <c r="P28" s="1" t="str">
        <f t="shared" si="7"/>
        <v/>
      </c>
      <c r="Q28" s="2" t="str">
        <f t="shared" si="8"/>
        <v>#NAME?</v>
      </c>
      <c r="R28" s="1" t="s">
        <v>371</v>
      </c>
      <c r="S28" s="1" t="s">
        <v>372</v>
      </c>
      <c r="T28" s="1" t="str">
        <f t="shared" si="9"/>
        <v/>
      </c>
      <c r="U28" s="2" t="str">
        <f t="shared" si="10"/>
        <v>#NAME?</v>
      </c>
      <c r="V28" s="1" t="s">
        <v>366</v>
      </c>
      <c r="W28" s="1" t="s">
        <v>367</v>
      </c>
      <c r="X28" s="1" t="str">
        <f t="shared" si="11"/>
        <v>EPS</v>
      </c>
      <c r="Y28" s="2" t="str">
        <f t="shared" si="12"/>
        <v>#NAME?</v>
      </c>
      <c r="Z28" s="1" t="s">
        <v>297</v>
      </c>
      <c r="AA28" s="1" t="s">
        <v>107</v>
      </c>
      <c r="AB28" s="1" t="str">
        <f t="shared" si="13"/>
        <v/>
      </c>
      <c r="AC28" s="2" t="str">
        <f t="shared" si="14"/>
        <v>#NAME?</v>
      </c>
      <c r="AD28" s="1" t="s">
        <v>297</v>
      </c>
      <c r="AE28" s="1" t="s">
        <v>107</v>
      </c>
      <c r="AF28" s="1" t="str">
        <f t="shared" si="15"/>
        <v/>
      </c>
      <c r="AG28" s="2" t="str">
        <f t="shared" si="16"/>
        <v>#NAME?</v>
      </c>
      <c r="AH28" s="1" t="s">
        <v>381</v>
      </c>
      <c r="AI28" s="1" t="s">
        <v>367</v>
      </c>
      <c r="AJ28" s="1" t="str">
        <f t="shared" si="17"/>
        <v>EPS</v>
      </c>
      <c r="AK28" s="2" t="str">
        <f t="shared" si="18"/>
        <v>#NAME?</v>
      </c>
      <c r="AL28" s="1" t="s">
        <v>379</v>
      </c>
      <c r="AM28" s="1" t="s">
        <v>380</v>
      </c>
      <c r="AN28" s="1" t="str">
        <f t="shared" si="19"/>
        <v/>
      </c>
      <c r="AO28" s="2" t="str">
        <f t="shared" si="20"/>
        <v>#NAME?</v>
      </c>
      <c r="AP28" s="1" t="s">
        <v>382</v>
      </c>
      <c r="AQ28" s="1" t="s">
        <v>383</v>
      </c>
      <c r="AR28" s="1" t="str">
        <f t="shared" si="21"/>
        <v/>
      </c>
      <c r="AS28" s="2" t="str">
        <f t="shared" si="22"/>
        <v>#NAME?</v>
      </c>
      <c r="AT28" s="1" t="s">
        <v>366</v>
      </c>
      <c r="AU28" s="1" t="s">
        <v>367</v>
      </c>
      <c r="AV28" s="1" t="str">
        <f t="shared" si="23"/>
        <v>EPS</v>
      </c>
      <c r="AW28" s="2" t="str">
        <f t="shared" si="24"/>
        <v>#NAME?</v>
      </c>
      <c r="AX28" s="1" t="s">
        <v>290</v>
      </c>
      <c r="AY28" s="1" t="s">
        <v>248</v>
      </c>
      <c r="AZ28" s="1" t="str">
        <f t="shared" si="25"/>
        <v/>
      </c>
      <c r="BA28" s="2" t="str">
        <f t="shared" si="26"/>
        <v>#NAME?</v>
      </c>
      <c r="BB28" s="1" t="s">
        <v>290</v>
      </c>
      <c r="BC28" s="1" t="s">
        <v>248</v>
      </c>
      <c r="BD28" s="1" t="str">
        <f t="shared" si="27"/>
        <v/>
      </c>
      <c r="BE28" s="2" t="str">
        <f t="shared" si="28"/>
        <v>#NAME?</v>
      </c>
      <c r="BF28" s="1" t="s">
        <v>241</v>
      </c>
      <c r="BG28" s="1" t="s">
        <v>242</v>
      </c>
      <c r="BH28" s="1" t="str">
        <f t="shared" si="29"/>
        <v/>
      </c>
      <c r="BI28" s="2" t="str">
        <f t="shared" si="30"/>
        <v>#NAME?</v>
      </c>
      <c r="BJ28" s="1" t="s">
        <v>349</v>
      </c>
      <c r="BK28" s="1" t="s">
        <v>170</v>
      </c>
      <c r="BL28" s="1" t="str">
        <f t="shared" si="31"/>
        <v/>
      </c>
      <c r="BM28" s="2" t="str">
        <f t="shared" si="32"/>
        <v>#NAME?</v>
      </c>
      <c r="BN28" s="1" t="s">
        <v>169</v>
      </c>
      <c r="BO28" s="1" t="s">
        <v>170</v>
      </c>
      <c r="BP28" s="1" t="str">
        <f t="shared" si="33"/>
        <v/>
      </c>
      <c r="BQ28" s="2" t="str">
        <f t="shared" si="34"/>
        <v>#NAME?</v>
      </c>
      <c r="BR28" s="1" t="s">
        <v>277</v>
      </c>
      <c r="BS28" s="1" t="s">
        <v>278</v>
      </c>
      <c r="BT28" s="1" t="str">
        <f t="shared" si="35"/>
        <v/>
      </c>
      <c r="BU28" s="2" t="str">
        <f t="shared" si="36"/>
        <v>#NAME?</v>
      </c>
    </row>
    <row r="29" ht="15.75" customHeight="1">
      <c r="A29" s="1">
        <v>28.0</v>
      </c>
      <c r="B29" s="1" t="s">
        <v>384</v>
      </c>
      <c r="C29" s="1" t="s">
        <v>374</v>
      </c>
      <c r="D29" s="2" t="str">
        <f t="shared" si="1"/>
        <v/>
      </c>
      <c r="E29" s="2" t="str">
        <f t="shared" si="2"/>
        <v>#NAME?</v>
      </c>
      <c r="F29" s="1" t="s">
        <v>384</v>
      </c>
      <c r="G29" s="1" t="s">
        <v>333</v>
      </c>
      <c r="H29" s="2" t="str">
        <f t="shared" si="3"/>
        <v/>
      </c>
      <c r="I29" s="2" t="str">
        <f t="shared" si="4"/>
        <v>#NAME?</v>
      </c>
      <c r="J29" s="1" t="s">
        <v>385</v>
      </c>
      <c r="K29" s="1" t="s">
        <v>386</v>
      </c>
      <c r="L29" s="2" t="str">
        <f t="shared" si="5"/>
        <v>EPS</v>
      </c>
      <c r="M29" s="2" t="str">
        <f t="shared" si="6"/>
        <v>#NAME?</v>
      </c>
      <c r="N29" s="1" t="s">
        <v>387</v>
      </c>
      <c r="O29" s="1" t="s">
        <v>388</v>
      </c>
      <c r="P29" s="1" t="str">
        <f t="shared" si="7"/>
        <v/>
      </c>
      <c r="Q29" s="2" t="str">
        <f t="shared" si="8"/>
        <v>#NAME?</v>
      </c>
      <c r="R29" s="1" t="s">
        <v>382</v>
      </c>
      <c r="S29" s="1" t="s">
        <v>383</v>
      </c>
      <c r="T29" s="1" t="str">
        <f t="shared" si="9"/>
        <v/>
      </c>
      <c r="U29" s="2" t="str">
        <f t="shared" si="10"/>
        <v>#NAME?</v>
      </c>
      <c r="V29" s="1" t="s">
        <v>377</v>
      </c>
      <c r="W29" s="1" t="s">
        <v>378</v>
      </c>
      <c r="X29" s="1" t="str">
        <f t="shared" si="11"/>
        <v>EPS</v>
      </c>
      <c r="Y29" s="2" t="str">
        <f t="shared" si="12"/>
        <v>#NAME?</v>
      </c>
      <c r="Z29" s="1" t="s">
        <v>389</v>
      </c>
      <c r="AA29" s="1" t="s">
        <v>320</v>
      </c>
      <c r="AB29" s="1" t="str">
        <f t="shared" si="13"/>
        <v/>
      </c>
      <c r="AC29" s="2" t="str">
        <f t="shared" si="14"/>
        <v>#NAME?</v>
      </c>
      <c r="AD29" s="1" t="s">
        <v>389</v>
      </c>
      <c r="AE29" s="1" t="s">
        <v>320</v>
      </c>
      <c r="AF29" s="1" t="str">
        <f t="shared" si="15"/>
        <v/>
      </c>
      <c r="AG29" s="2" t="str">
        <f t="shared" si="16"/>
        <v>#NAME?</v>
      </c>
      <c r="AH29" s="1" t="s">
        <v>390</v>
      </c>
      <c r="AI29" s="1" t="s">
        <v>378</v>
      </c>
      <c r="AJ29" s="1" t="str">
        <f t="shared" si="17"/>
        <v>EPS</v>
      </c>
      <c r="AK29" s="2" t="str">
        <f t="shared" si="18"/>
        <v>#NAME?</v>
      </c>
      <c r="AL29" s="1" t="s">
        <v>387</v>
      </c>
      <c r="AM29" s="1" t="s">
        <v>388</v>
      </c>
      <c r="AN29" s="1" t="str">
        <f t="shared" si="19"/>
        <v/>
      </c>
      <c r="AO29" s="2" t="str">
        <f t="shared" si="20"/>
        <v>#NAME?</v>
      </c>
      <c r="AP29" s="1" t="s">
        <v>389</v>
      </c>
      <c r="AQ29" s="1" t="s">
        <v>200</v>
      </c>
      <c r="AR29" s="1" t="str">
        <f t="shared" si="21"/>
        <v/>
      </c>
      <c r="AS29" s="2" t="str">
        <f t="shared" si="22"/>
        <v>#NAME?</v>
      </c>
      <c r="AT29" s="1" t="s">
        <v>377</v>
      </c>
      <c r="AU29" s="1" t="s">
        <v>378</v>
      </c>
      <c r="AV29" s="1" t="str">
        <f t="shared" si="23"/>
        <v>EPS</v>
      </c>
      <c r="AW29" s="2" t="str">
        <f t="shared" si="24"/>
        <v>#NAME?</v>
      </c>
      <c r="AX29" s="1" t="s">
        <v>297</v>
      </c>
      <c r="AY29" s="1" t="s">
        <v>107</v>
      </c>
      <c r="AZ29" s="1" t="str">
        <f t="shared" si="25"/>
        <v/>
      </c>
      <c r="BA29" s="2" t="str">
        <f t="shared" si="26"/>
        <v>#NAME?</v>
      </c>
      <c r="BB29" s="1" t="s">
        <v>297</v>
      </c>
      <c r="BC29" s="1" t="s">
        <v>107</v>
      </c>
      <c r="BD29" s="1" t="str">
        <f t="shared" si="27"/>
        <v/>
      </c>
      <c r="BE29" s="2" t="str">
        <f t="shared" si="28"/>
        <v>#NAME?</v>
      </c>
      <c r="BF29" s="1" t="s">
        <v>253</v>
      </c>
      <c r="BG29" s="1" t="s">
        <v>254</v>
      </c>
      <c r="BH29" s="1" t="str">
        <f t="shared" si="29"/>
        <v/>
      </c>
      <c r="BI29" s="2" t="str">
        <f t="shared" si="30"/>
        <v>#NAME?</v>
      </c>
      <c r="BJ29" s="1" t="s">
        <v>391</v>
      </c>
      <c r="BK29" s="1" t="s">
        <v>329</v>
      </c>
      <c r="BL29" s="1" t="str">
        <f t="shared" si="31"/>
        <v/>
      </c>
      <c r="BM29" s="2" t="str">
        <f t="shared" si="32"/>
        <v>#NAME?</v>
      </c>
      <c r="BN29" s="1" t="s">
        <v>392</v>
      </c>
      <c r="BO29" s="1" t="s">
        <v>187</v>
      </c>
      <c r="BP29" s="1" t="str">
        <f t="shared" si="33"/>
        <v/>
      </c>
      <c r="BQ29" s="2" t="str">
        <f t="shared" si="34"/>
        <v>#NAME?</v>
      </c>
      <c r="BR29" s="1" t="s">
        <v>293</v>
      </c>
      <c r="BS29" s="1" t="s">
        <v>294</v>
      </c>
      <c r="BT29" s="1" t="str">
        <f t="shared" si="35"/>
        <v/>
      </c>
      <c r="BU29" s="2" t="str">
        <f t="shared" si="36"/>
        <v>#NAME?</v>
      </c>
    </row>
    <row r="30" ht="15.75" customHeight="1">
      <c r="A30" s="1">
        <v>29.0</v>
      </c>
      <c r="B30" s="1" t="s">
        <v>349</v>
      </c>
      <c r="C30" s="1" t="s">
        <v>170</v>
      </c>
      <c r="D30" s="2" t="str">
        <f t="shared" si="1"/>
        <v/>
      </c>
      <c r="E30" s="2" t="str">
        <f t="shared" si="2"/>
        <v>#NAME?</v>
      </c>
      <c r="F30" s="1" t="s">
        <v>393</v>
      </c>
      <c r="G30" s="1" t="s">
        <v>170</v>
      </c>
      <c r="H30" s="2" t="str">
        <f t="shared" si="3"/>
        <v/>
      </c>
      <c r="I30" s="2" t="str">
        <f t="shared" si="4"/>
        <v>#NAME?</v>
      </c>
      <c r="J30" s="1" t="s">
        <v>394</v>
      </c>
      <c r="K30" s="1" t="s">
        <v>395</v>
      </c>
      <c r="L30" s="2" t="str">
        <f t="shared" si="5"/>
        <v/>
      </c>
      <c r="M30" s="2" t="str">
        <f t="shared" si="6"/>
        <v>#NAME?</v>
      </c>
      <c r="N30" s="1" t="s">
        <v>396</v>
      </c>
      <c r="O30" s="1" t="s">
        <v>397</v>
      </c>
      <c r="P30" s="1" t="str">
        <f t="shared" si="7"/>
        <v/>
      </c>
      <c r="Q30" s="2" t="str">
        <f t="shared" si="8"/>
        <v>#NAME?</v>
      </c>
      <c r="R30" s="1" t="s">
        <v>389</v>
      </c>
      <c r="S30" s="1" t="s">
        <v>200</v>
      </c>
      <c r="T30" s="1" t="str">
        <f t="shared" si="9"/>
        <v/>
      </c>
      <c r="U30" s="2" t="str">
        <f t="shared" si="10"/>
        <v>#NAME?</v>
      </c>
      <c r="V30" s="1" t="s">
        <v>385</v>
      </c>
      <c r="W30" s="1" t="s">
        <v>386</v>
      </c>
      <c r="X30" s="1" t="str">
        <f t="shared" si="11"/>
        <v>EPS</v>
      </c>
      <c r="Y30" s="2" t="str">
        <f t="shared" si="12"/>
        <v>#NAME?</v>
      </c>
      <c r="Z30" s="1" t="s">
        <v>398</v>
      </c>
      <c r="AA30" s="1" t="s">
        <v>120</v>
      </c>
      <c r="AB30" s="1" t="str">
        <f t="shared" si="13"/>
        <v/>
      </c>
      <c r="AC30" s="2" t="str">
        <f t="shared" si="14"/>
        <v>#NAME?</v>
      </c>
      <c r="AD30" s="1" t="s">
        <v>398</v>
      </c>
      <c r="AE30" s="1" t="s">
        <v>120</v>
      </c>
      <c r="AF30" s="1" t="str">
        <f t="shared" si="15"/>
        <v/>
      </c>
      <c r="AG30" s="2" t="str">
        <f t="shared" si="16"/>
        <v>#NAME?</v>
      </c>
      <c r="AH30" s="1" t="s">
        <v>399</v>
      </c>
      <c r="AI30" s="1" t="s">
        <v>386</v>
      </c>
      <c r="AJ30" s="1" t="str">
        <f t="shared" si="17"/>
        <v>EPS</v>
      </c>
      <c r="AK30" s="2" t="str">
        <f t="shared" si="18"/>
        <v>#NAME?</v>
      </c>
      <c r="AL30" s="1" t="s">
        <v>400</v>
      </c>
      <c r="AM30" s="1" t="s">
        <v>397</v>
      </c>
      <c r="AN30" s="1" t="str">
        <f t="shared" si="19"/>
        <v/>
      </c>
      <c r="AO30" s="2" t="str">
        <f t="shared" si="20"/>
        <v>#NAME?</v>
      </c>
      <c r="AP30" s="1" t="s">
        <v>401</v>
      </c>
      <c r="AQ30" s="1" t="s">
        <v>226</v>
      </c>
      <c r="AR30" s="1" t="str">
        <f t="shared" si="21"/>
        <v/>
      </c>
      <c r="AS30" s="2" t="str">
        <f t="shared" si="22"/>
        <v>#NAME?</v>
      </c>
      <c r="AT30" s="1" t="s">
        <v>385</v>
      </c>
      <c r="AU30" s="1" t="s">
        <v>386</v>
      </c>
      <c r="AV30" s="1" t="str">
        <f t="shared" si="23"/>
        <v>EPS</v>
      </c>
      <c r="AW30" s="2" t="str">
        <f t="shared" si="24"/>
        <v>#NAME?</v>
      </c>
      <c r="AX30" s="1" t="s">
        <v>314</v>
      </c>
      <c r="AY30" s="1" t="s">
        <v>315</v>
      </c>
      <c r="AZ30" s="1" t="str">
        <f t="shared" si="25"/>
        <v/>
      </c>
      <c r="BA30" s="2" t="str">
        <f t="shared" si="26"/>
        <v>#NAME?</v>
      </c>
      <c r="BB30" s="1" t="s">
        <v>314</v>
      </c>
      <c r="BC30" s="1" t="s">
        <v>308</v>
      </c>
      <c r="BD30" s="1" t="str">
        <f t="shared" si="27"/>
        <v/>
      </c>
      <c r="BE30" s="2" t="str">
        <f t="shared" si="28"/>
        <v>#NAME?</v>
      </c>
      <c r="BF30" s="1" t="s">
        <v>279</v>
      </c>
      <c r="BG30" s="1" t="s">
        <v>265</v>
      </c>
      <c r="BH30" s="1" t="str">
        <f t="shared" si="29"/>
        <v/>
      </c>
      <c r="BI30" s="2" t="str">
        <f t="shared" si="30"/>
        <v>#NAME?</v>
      </c>
      <c r="BJ30" s="1" t="s">
        <v>402</v>
      </c>
      <c r="BK30" s="1" t="s">
        <v>388</v>
      </c>
      <c r="BL30" s="1" t="str">
        <f t="shared" si="31"/>
        <v/>
      </c>
      <c r="BM30" s="2" t="str">
        <f t="shared" si="32"/>
        <v>#NAME?</v>
      </c>
      <c r="BN30" s="1" t="s">
        <v>403</v>
      </c>
      <c r="BO30" s="1" t="s">
        <v>362</v>
      </c>
      <c r="BP30" s="1" t="str">
        <f t="shared" si="33"/>
        <v/>
      </c>
      <c r="BQ30" s="2" t="str">
        <f t="shared" si="34"/>
        <v>#NAME?</v>
      </c>
      <c r="BR30" s="1" t="s">
        <v>303</v>
      </c>
      <c r="BS30" s="1" t="s">
        <v>304</v>
      </c>
      <c r="BT30" s="1" t="str">
        <f t="shared" si="35"/>
        <v/>
      </c>
      <c r="BU30" s="2" t="str">
        <f t="shared" si="36"/>
        <v>#NAME?</v>
      </c>
    </row>
    <row r="31" ht="15.75" customHeight="1">
      <c r="A31" s="1">
        <v>30.0</v>
      </c>
      <c r="B31" s="1" t="s">
        <v>391</v>
      </c>
      <c r="C31" s="1" t="s">
        <v>329</v>
      </c>
      <c r="D31" s="2" t="str">
        <f t="shared" si="1"/>
        <v/>
      </c>
      <c r="E31" s="2" t="str">
        <f t="shared" si="2"/>
        <v>#NAME?</v>
      </c>
      <c r="F31" s="1" t="s">
        <v>392</v>
      </c>
      <c r="G31" s="1" t="s">
        <v>187</v>
      </c>
      <c r="H31" s="2" t="str">
        <f t="shared" si="3"/>
        <v/>
      </c>
      <c r="I31" s="2" t="str">
        <f t="shared" si="4"/>
        <v>#NAME?</v>
      </c>
      <c r="J31" s="1" t="s">
        <v>404</v>
      </c>
      <c r="K31" s="1" t="s">
        <v>405</v>
      </c>
      <c r="L31" s="2" t="str">
        <f t="shared" si="5"/>
        <v>EPS</v>
      </c>
      <c r="M31" s="2" t="str">
        <f t="shared" si="6"/>
        <v>#NAME?</v>
      </c>
      <c r="N31" s="1" t="s">
        <v>406</v>
      </c>
      <c r="O31" s="1" t="s">
        <v>407</v>
      </c>
      <c r="P31" s="1" t="str">
        <f t="shared" si="7"/>
        <v/>
      </c>
      <c r="Q31" s="2" t="str">
        <f t="shared" si="8"/>
        <v>#NAME?</v>
      </c>
      <c r="R31" s="1" t="s">
        <v>401</v>
      </c>
      <c r="S31" s="1" t="s">
        <v>226</v>
      </c>
      <c r="T31" s="1" t="str">
        <f t="shared" si="9"/>
        <v/>
      </c>
      <c r="U31" s="2" t="str">
        <f t="shared" si="10"/>
        <v>#NAME?</v>
      </c>
      <c r="V31" s="1" t="s">
        <v>394</v>
      </c>
      <c r="W31" s="1" t="s">
        <v>395</v>
      </c>
      <c r="X31" s="1" t="str">
        <f t="shared" si="11"/>
        <v/>
      </c>
      <c r="Y31" s="2" t="str">
        <f t="shared" si="12"/>
        <v>#NAME?</v>
      </c>
      <c r="Z31" s="1" t="s">
        <v>408</v>
      </c>
      <c r="AA31" s="1" t="s">
        <v>374</v>
      </c>
      <c r="AB31" s="1" t="str">
        <f t="shared" si="13"/>
        <v/>
      </c>
      <c r="AC31" s="2" t="str">
        <f t="shared" si="14"/>
        <v>#NAME?</v>
      </c>
      <c r="AD31" s="1" t="s">
        <v>408</v>
      </c>
      <c r="AE31" s="1" t="s">
        <v>333</v>
      </c>
      <c r="AF31" s="1" t="str">
        <f t="shared" si="15"/>
        <v/>
      </c>
      <c r="AG31" s="2" t="str">
        <f t="shared" si="16"/>
        <v>#NAME?</v>
      </c>
      <c r="AH31" s="1" t="s">
        <v>409</v>
      </c>
      <c r="AI31" s="1" t="s">
        <v>395</v>
      </c>
      <c r="AJ31" s="1" t="str">
        <f t="shared" si="17"/>
        <v/>
      </c>
      <c r="AK31" s="2" t="str">
        <f t="shared" si="18"/>
        <v>#NAME?</v>
      </c>
      <c r="AL31" s="1" t="s">
        <v>410</v>
      </c>
      <c r="AM31" s="1" t="s">
        <v>407</v>
      </c>
      <c r="AN31" s="1" t="str">
        <f t="shared" si="19"/>
        <v/>
      </c>
      <c r="AO31" s="2" t="str">
        <f t="shared" si="20"/>
        <v>#NAME?</v>
      </c>
      <c r="AP31" s="1" t="s">
        <v>411</v>
      </c>
      <c r="AQ31" s="1" t="s">
        <v>242</v>
      </c>
      <c r="AR31" s="1" t="str">
        <f t="shared" si="21"/>
        <v/>
      </c>
      <c r="AS31" s="2" t="str">
        <f t="shared" si="22"/>
        <v>#NAME?</v>
      </c>
      <c r="AT31" s="1" t="s">
        <v>394</v>
      </c>
      <c r="AU31" s="1" t="s">
        <v>395</v>
      </c>
      <c r="AV31" s="1" t="str">
        <f t="shared" si="23"/>
        <v/>
      </c>
      <c r="AW31" s="2" t="str">
        <f t="shared" si="24"/>
        <v>#NAME?</v>
      </c>
      <c r="AX31" s="1" t="s">
        <v>326</v>
      </c>
      <c r="AY31" s="1" t="s">
        <v>327</v>
      </c>
      <c r="AZ31" s="1" t="str">
        <f t="shared" si="25"/>
        <v/>
      </c>
      <c r="BA31" s="2" t="str">
        <f t="shared" si="26"/>
        <v>#NAME?</v>
      </c>
      <c r="BB31" s="1" t="s">
        <v>326</v>
      </c>
      <c r="BC31" s="1" t="s">
        <v>327</v>
      </c>
      <c r="BD31" s="1" t="str">
        <f t="shared" si="27"/>
        <v/>
      </c>
      <c r="BE31" s="2" t="str">
        <f t="shared" si="28"/>
        <v>#NAME?</v>
      </c>
      <c r="BF31" s="1" t="s">
        <v>277</v>
      </c>
      <c r="BG31" s="1" t="s">
        <v>278</v>
      </c>
      <c r="BH31" s="1" t="str">
        <f t="shared" si="29"/>
        <v/>
      </c>
      <c r="BI31" s="2" t="str">
        <f t="shared" si="30"/>
        <v>#NAME?</v>
      </c>
      <c r="BJ31" s="1" t="s">
        <v>412</v>
      </c>
      <c r="BK31" s="1" t="s">
        <v>413</v>
      </c>
      <c r="BL31" s="1" t="str">
        <f t="shared" si="31"/>
        <v/>
      </c>
      <c r="BM31" s="2" t="str">
        <f t="shared" si="32"/>
        <v>#NAME?</v>
      </c>
      <c r="BN31" s="1" t="s">
        <v>414</v>
      </c>
      <c r="BO31" s="1" t="s">
        <v>372</v>
      </c>
      <c r="BP31" s="1" t="str">
        <f t="shared" si="33"/>
        <v/>
      </c>
      <c r="BQ31" s="2" t="str">
        <f t="shared" si="34"/>
        <v>#NAME?</v>
      </c>
      <c r="BR31" s="1" t="s">
        <v>340</v>
      </c>
      <c r="BS31" s="1" t="s">
        <v>329</v>
      </c>
      <c r="BT31" s="1" t="str">
        <f t="shared" si="35"/>
        <v/>
      </c>
      <c r="BU31" s="2" t="str">
        <f t="shared" si="36"/>
        <v>#NAME?</v>
      </c>
    </row>
    <row r="32" ht="15.75" customHeight="1">
      <c r="A32" s="1">
        <v>31.0</v>
      </c>
      <c r="B32" s="1" t="s">
        <v>415</v>
      </c>
      <c r="C32" s="1" t="s">
        <v>416</v>
      </c>
      <c r="D32" s="2" t="str">
        <f t="shared" si="1"/>
        <v/>
      </c>
      <c r="E32" s="2" t="str">
        <f t="shared" si="2"/>
        <v>#NAME?</v>
      </c>
      <c r="F32" s="1" t="s">
        <v>417</v>
      </c>
      <c r="G32" s="1" t="s">
        <v>362</v>
      </c>
      <c r="H32" s="2" t="str">
        <f t="shared" si="3"/>
        <v/>
      </c>
      <c r="I32" s="2" t="str">
        <f t="shared" si="4"/>
        <v>#NAME?</v>
      </c>
      <c r="J32" s="1" t="s">
        <v>418</v>
      </c>
      <c r="K32" s="1" t="s">
        <v>419</v>
      </c>
      <c r="L32" s="2" t="str">
        <f t="shared" si="5"/>
        <v>EPS</v>
      </c>
      <c r="M32" s="2" t="str">
        <f t="shared" si="6"/>
        <v>#NAME?</v>
      </c>
      <c r="N32" s="1" t="s">
        <v>420</v>
      </c>
      <c r="O32" s="1" t="s">
        <v>421</v>
      </c>
      <c r="P32" s="1" t="str">
        <f t="shared" si="7"/>
        <v/>
      </c>
      <c r="Q32" s="2" t="str">
        <f t="shared" si="8"/>
        <v>#NAME?</v>
      </c>
      <c r="R32" s="1" t="s">
        <v>411</v>
      </c>
      <c r="S32" s="1" t="s">
        <v>242</v>
      </c>
      <c r="T32" s="1" t="str">
        <f t="shared" si="9"/>
        <v/>
      </c>
      <c r="U32" s="2" t="str">
        <f t="shared" si="10"/>
        <v>#NAME?</v>
      </c>
      <c r="V32" s="1" t="s">
        <v>404</v>
      </c>
      <c r="W32" s="1" t="s">
        <v>405</v>
      </c>
      <c r="X32" s="1" t="str">
        <f t="shared" si="11"/>
        <v>EPS</v>
      </c>
      <c r="Y32" s="2" t="str">
        <f t="shared" si="12"/>
        <v>#NAME?</v>
      </c>
      <c r="Z32" s="1" t="s">
        <v>349</v>
      </c>
      <c r="AA32" s="1" t="s">
        <v>170</v>
      </c>
      <c r="AB32" s="1" t="str">
        <f t="shared" si="13"/>
        <v/>
      </c>
      <c r="AC32" s="2" t="str">
        <f t="shared" si="14"/>
        <v>#NAME?</v>
      </c>
      <c r="AD32" s="1" t="s">
        <v>344</v>
      </c>
      <c r="AE32" s="1" t="s">
        <v>170</v>
      </c>
      <c r="AF32" s="1" t="str">
        <f t="shared" si="15"/>
        <v/>
      </c>
      <c r="AG32" s="2" t="str">
        <f t="shared" si="16"/>
        <v>#NAME?</v>
      </c>
      <c r="AH32" s="1" t="s">
        <v>422</v>
      </c>
      <c r="AI32" s="1" t="s">
        <v>405</v>
      </c>
      <c r="AJ32" s="1" t="str">
        <f t="shared" si="17"/>
        <v>EPS</v>
      </c>
      <c r="AK32" s="2" t="str">
        <f t="shared" si="18"/>
        <v>#NAME?</v>
      </c>
      <c r="AL32" s="1" t="s">
        <v>420</v>
      </c>
      <c r="AM32" s="1" t="s">
        <v>421</v>
      </c>
      <c r="AN32" s="1" t="str">
        <f t="shared" si="19"/>
        <v/>
      </c>
      <c r="AO32" s="2" t="str">
        <f t="shared" si="20"/>
        <v>#NAME?</v>
      </c>
      <c r="AP32" s="1" t="s">
        <v>423</v>
      </c>
      <c r="AQ32" s="1" t="s">
        <v>424</v>
      </c>
      <c r="AR32" s="1" t="str">
        <f t="shared" si="21"/>
        <v/>
      </c>
      <c r="AS32" s="2" t="str">
        <f t="shared" si="22"/>
        <v>#NAME?</v>
      </c>
      <c r="AT32" s="1" t="s">
        <v>404</v>
      </c>
      <c r="AU32" s="1" t="s">
        <v>405</v>
      </c>
      <c r="AV32" s="1" t="str">
        <f t="shared" si="23"/>
        <v>EPS</v>
      </c>
      <c r="AW32" s="2" t="str">
        <f t="shared" si="24"/>
        <v>#NAME?</v>
      </c>
      <c r="AX32" s="1" t="s">
        <v>425</v>
      </c>
      <c r="AY32" s="1" t="s">
        <v>426</v>
      </c>
      <c r="AZ32" s="1" t="str">
        <f t="shared" si="25"/>
        <v/>
      </c>
      <c r="BA32" s="2" t="str">
        <f t="shared" si="26"/>
        <v>#NAME?</v>
      </c>
      <c r="BB32" s="1" t="s">
        <v>425</v>
      </c>
      <c r="BC32" s="1" t="s">
        <v>426</v>
      </c>
      <c r="BD32" s="1" t="str">
        <f t="shared" si="27"/>
        <v/>
      </c>
      <c r="BE32" s="2" t="str">
        <f t="shared" si="28"/>
        <v>#NAME?</v>
      </c>
      <c r="BF32" s="1" t="s">
        <v>293</v>
      </c>
      <c r="BG32" s="1" t="s">
        <v>294</v>
      </c>
      <c r="BH32" s="1" t="str">
        <f t="shared" si="29"/>
        <v/>
      </c>
      <c r="BI32" s="2" t="str">
        <f t="shared" si="30"/>
        <v>#NAME?</v>
      </c>
      <c r="BJ32" s="1" t="s">
        <v>427</v>
      </c>
      <c r="BK32" s="1" t="s">
        <v>397</v>
      </c>
      <c r="BL32" s="1" t="str">
        <f t="shared" si="31"/>
        <v/>
      </c>
      <c r="BM32" s="2" t="str">
        <f t="shared" si="32"/>
        <v>#NAME?</v>
      </c>
      <c r="BN32" s="1" t="s">
        <v>428</v>
      </c>
      <c r="BO32" s="1" t="s">
        <v>383</v>
      </c>
      <c r="BP32" s="1" t="str">
        <f t="shared" si="33"/>
        <v/>
      </c>
      <c r="BQ32" s="2" t="str">
        <f t="shared" si="34"/>
        <v>#NAME?</v>
      </c>
      <c r="BR32" s="1" t="s">
        <v>337</v>
      </c>
      <c r="BS32" s="1" t="s">
        <v>338</v>
      </c>
      <c r="BT32" s="1" t="str">
        <f t="shared" si="35"/>
        <v/>
      </c>
      <c r="BU32" s="2" t="str">
        <f t="shared" si="36"/>
        <v>#NAME?</v>
      </c>
    </row>
    <row r="33" ht="15.75" customHeight="1">
      <c r="A33" s="1">
        <v>32.0</v>
      </c>
      <c r="B33" s="1" t="s">
        <v>429</v>
      </c>
      <c r="C33" s="1" t="s">
        <v>388</v>
      </c>
      <c r="D33" s="2" t="str">
        <f t="shared" si="1"/>
        <v/>
      </c>
      <c r="E33" s="2" t="str">
        <f t="shared" si="2"/>
        <v>#NAME?</v>
      </c>
      <c r="F33" s="1" t="s">
        <v>430</v>
      </c>
      <c r="G33" s="1" t="s">
        <v>372</v>
      </c>
      <c r="H33" s="2" t="str">
        <f t="shared" si="3"/>
        <v/>
      </c>
      <c r="I33" s="2" t="str">
        <f t="shared" si="4"/>
        <v>#NAME?</v>
      </c>
      <c r="J33" s="1" t="s">
        <v>431</v>
      </c>
      <c r="K33" s="1" t="s">
        <v>432</v>
      </c>
      <c r="L33" s="2" t="str">
        <f t="shared" si="5"/>
        <v>EPS</v>
      </c>
      <c r="M33" s="2" t="str">
        <f t="shared" si="6"/>
        <v>#NAME?</v>
      </c>
      <c r="N33" s="1" t="s">
        <v>433</v>
      </c>
      <c r="O33" s="1" t="s">
        <v>434</v>
      </c>
      <c r="P33" s="1" t="str">
        <f t="shared" si="7"/>
        <v/>
      </c>
      <c r="Q33" s="2" t="str">
        <f t="shared" si="8"/>
        <v>#NAME?</v>
      </c>
      <c r="R33" s="1" t="s">
        <v>423</v>
      </c>
      <c r="S33" s="1" t="s">
        <v>424</v>
      </c>
      <c r="T33" s="1" t="str">
        <f t="shared" si="9"/>
        <v/>
      </c>
      <c r="U33" s="2" t="str">
        <f t="shared" si="10"/>
        <v>#NAME?</v>
      </c>
      <c r="V33" s="1" t="s">
        <v>418</v>
      </c>
      <c r="W33" s="1" t="s">
        <v>419</v>
      </c>
      <c r="X33" s="1" t="str">
        <f t="shared" si="11"/>
        <v>EPS</v>
      </c>
      <c r="Y33" s="2" t="str">
        <f t="shared" si="12"/>
        <v>#NAME?</v>
      </c>
      <c r="Z33" s="1" t="s">
        <v>358</v>
      </c>
      <c r="AA33" s="1" t="s">
        <v>329</v>
      </c>
      <c r="AB33" s="1" t="str">
        <f t="shared" si="13"/>
        <v/>
      </c>
      <c r="AC33" s="2" t="str">
        <f t="shared" si="14"/>
        <v>#NAME?</v>
      </c>
      <c r="AD33" s="1" t="s">
        <v>352</v>
      </c>
      <c r="AE33" s="1" t="s">
        <v>187</v>
      </c>
      <c r="AF33" s="1" t="str">
        <f t="shared" si="15"/>
        <v/>
      </c>
      <c r="AG33" s="2" t="str">
        <f t="shared" si="16"/>
        <v>#NAME?</v>
      </c>
      <c r="AH33" s="1" t="s">
        <v>435</v>
      </c>
      <c r="AI33" s="1" t="s">
        <v>419</v>
      </c>
      <c r="AJ33" s="1" t="str">
        <f t="shared" si="17"/>
        <v>EPS</v>
      </c>
      <c r="AK33" s="2" t="str">
        <f t="shared" si="18"/>
        <v>#NAME?</v>
      </c>
      <c r="AL33" s="1" t="s">
        <v>436</v>
      </c>
      <c r="AM33" s="1" t="s">
        <v>434</v>
      </c>
      <c r="AN33" s="1" t="str">
        <f t="shared" si="19"/>
        <v/>
      </c>
      <c r="AO33" s="2" t="str">
        <f t="shared" si="20"/>
        <v>#NAME?</v>
      </c>
      <c r="AP33" s="1" t="s">
        <v>437</v>
      </c>
      <c r="AQ33" s="1" t="s">
        <v>438</v>
      </c>
      <c r="AR33" s="1" t="str">
        <f t="shared" si="21"/>
        <v/>
      </c>
      <c r="AS33" s="2" t="str">
        <f t="shared" si="22"/>
        <v>#NAME?</v>
      </c>
      <c r="AT33" s="1" t="s">
        <v>418</v>
      </c>
      <c r="AU33" s="1" t="s">
        <v>419</v>
      </c>
      <c r="AV33" s="1" t="str">
        <f t="shared" si="23"/>
        <v>EPS</v>
      </c>
      <c r="AW33" s="2" t="str">
        <f t="shared" si="24"/>
        <v>#NAME?</v>
      </c>
      <c r="AX33" s="1" t="s">
        <v>439</v>
      </c>
      <c r="AY33" s="1" t="s">
        <v>286</v>
      </c>
      <c r="AZ33" s="1" t="str">
        <f t="shared" si="25"/>
        <v/>
      </c>
      <c r="BA33" s="2" t="str">
        <f t="shared" si="26"/>
        <v>#NAME?</v>
      </c>
      <c r="BB33" s="1" t="s">
        <v>439</v>
      </c>
      <c r="BC33" s="1" t="s">
        <v>286</v>
      </c>
      <c r="BD33" s="1" t="str">
        <f t="shared" si="27"/>
        <v/>
      </c>
      <c r="BE33" s="2" t="str">
        <f t="shared" si="28"/>
        <v>#NAME?</v>
      </c>
      <c r="BF33" s="1" t="s">
        <v>318</v>
      </c>
      <c r="BG33" s="1" t="s">
        <v>304</v>
      </c>
      <c r="BH33" s="1" t="str">
        <f t="shared" si="29"/>
        <v/>
      </c>
      <c r="BI33" s="2" t="str">
        <f t="shared" si="30"/>
        <v>#NAME?</v>
      </c>
      <c r="BJ33" s="1" t="s">
        <v>440</v>
      </c>
      <c r="BK33" s="1" t="s">
        <v>407</v>
      </c>
      <c r="BL33" s="1" t="str">
        <f t="shared" si="31"/>
        <v/>
      </c>
      <c r="BM33" s="2" t="str">
        <f t="shared" si="32"/>
        <v>#NAME?</v>
      </c>
      <c r="BN33" s="1" t="s">
        <v>199</v>
      </c>
      <c r="BO33" s="1" t="s">
        <v>200</v>
      </c>
      <c r="BP33" s="1" t="str">
        <f t="shared" si="33"/>
        <v/>
      </c>
      <c r="BQ33" s="2" t="str">
        <f t="shared" si="34"/>
        <v>#NAME?</v>
      </c>
      <c r="BR33" s="1" t="s">
        <v>347</v>
      </c>
      <c r="BS33" s="1" t="s">
        <v>348</v>
      </c>
      <c r="BT33" s="1" t="str">
        <f t="shared" si="35"/>
        <v/>
      </c>
      <c r="BU33" s="2" t="str">
        <f t="shared" si="36"/>
        <v>#NAME?</v>
      </c>
    </row>
    <row r="34" ht="15.75" customHeight="1">
      <c r="A34" s="1">
        <v>33.0</v>
      </c>
      <c r="B34" s="1" t="s">
        <v>412</v>
      </c>
      <c r="C34" s="1" t="s">
        <v>413</v>
      </c>
      <c r="D34" s="2" t="str">
        <f t="shared" si="1"/>
        <v/>
      </c>
      <c r="E34" s="2" t="str">
        <f t="shared" si="2"/>
        <v>#NAME?</v>
      </c>
      <c r="F34" s="1" t="s">
        <v>428</v>
      </c>
      <c r="G34" s="1" t="s">
        <v>383</v>
      </c>
      <c r="H34" s="2" t="str">
        <f t="shared" si="3"/>
        <v/>
      </c>
      <c r="I34" s="2" t="str">
        <f t="shared" si="4"/>
        <v>#NAME?</v>
      </c>
      <c r="J34" s="1" t="s">
        <v>441</v>
      </c>
      <c r="K34" s="1" t="s">
        <v>442</v>
      </c>
      <c r="L34" s="2" t="str">
        <f t="shared" si="5"/>
        <v/>
      </c>
      <c r="N34" s="1" t="s">
        <v>443</v>
      </c>
      <c r="O34" s="1" t="s">
        <v>444</v>
      </c>
      <c r="P34" s="1" t="str">
        <f t="shared" si="7"/>
        <v/>
      </c>
      <c r="Q34" s="2" t="str">
        <f t="shared" si="8"/>
        <v>#NAME?</v>
      </c>
      <c r="R34" s="1" t="s">
        <v>445</v>
      </c>
      <c r="S34" s="1" t="s">
        <v>438</v>
      </c>
      <c r="T34" s="1" t="str">
        <f t="shared" si="9"/>
        <v/>
      </c>
      <c r="U34" s="2" t="str">
        <f t="shared" si="10"/>
        <v>#NAME?</v>
      </c>
      <c r="V34" s="1" t="s">
        <v>431</v>
      </c>
      <c r="W34" s="1" t="s">
        <v>432</v>
      </c>
      <c r="X34" s="1" t="str">
        <f t="shared" si="11"/>
        <v>EPS</v>
      </c>
      <c r="Y34" s="2" t="str">
        <f t="shared" si="12"/>
        <v>#NAME?</v>
      </c>
      <c r="Z34" s="1" t="s">
        <v>387</v>
      </c>
      <c r="AA34" s="1" t="s">
        <v>388</v>
      </c>
      <c r="AB34" s="1" t="str">
        <f t="shared" si="13"/>
        <v/>
      </c>
      <c r="AC34" s="2" t="str">
        <f t="shared" si="14"/>
        <v>#NAME?</v>
      </c>
      <c r="AD34" s="1" t="s">
        <v>361</v>
      </c>
      <c r="AE34" s="1" t="s">
        <v>362</v>
      </c>
      <c r="AF34" s="1" t="str">
        <f t="shared" si="15"/>
        <v/>
      </c>
      <c r="AG34" s="2" t="str">
        <f t="shared" si="16"/>
        <v>#NAME?</v>
      </c>
      <c r="AH34" s="1" t="s">
        <v>446</v>
      </c>
      <c r="AI34" s="1" t="s">
        <v>432</v>
      </c>
      <c r="AJ34" s="1" t="str">
        <f t="shared" si="17"/>
        <v>EPS</v>
      </c>
      <c r="AK34" s="2" t="str">
        <f t="shared" si="18"/>
        <v>#NAME?</v>
      </c>
      <c r="AL34" s="1" t="s">
        <v>443</v>
      </c>
      <c r="AM34" s="1" t="s">
        <v>444</v>
      </c>
      <c r="AN34" s="1" t="str">
        <f t="shared" si="19"/>
        <v/>
      </c>
      <c r="AO34" s="2" t="str">
        <f t="shared" si="20"/>
        <v>#NAME?</v>
      </c>
      <c r="AP34" s="1" t="s">
        <v>447</v>
      </c>
      <c r="AQ34" s="1" t="s">
        <v>448</v>
      </c>
      <c r="AR34" s="1" t="str">
        <f t="shared" si="21"/>
        <v/>
      </c>
      <c r="AS34" s="2" t="str">
        <f t="shared" si="22"/>
        <v>#NAME?</v>
      </c>
      <c r="AT34" s="1" t="s">
        <v>431</v>
      </c>
      <c r="AU34" s="1" t="s">
        <v>432</v>
      </c>
      <c r="AV34" s="1" t="str">
        <f t="shared" si="23"/>
        <v>EPS</v>
      </c>
      <c r="AW34" s="2" t="str">
        <f t="shared" si="24"/>
        <v>#NAME?</v>
      </c>
      <c r="AX34" s="1" t="s">
        <v>73</v>
      </c>
      <c r="AY34" s="1" t="s">
        <v>74</v>
      </c>
      <c r="AZ34" s="1" t="str">
        <f t="shared" si="25"/>
        <v/>
      </c>
      <c r="BA34" s="2" t="str">
        <f t="shared" si="26"/>
        <v>#NAME?</v>
      </c>
      <c r="BB34" s="1" t="s">
        <v>73</v>
      </c>
      <c r="BC34" s="1" t="s">
        <v>74</v>
      </c>
      <c r="BD34" s="1" t="str">
        <f t="shared" si="27"/>
        <v/>
      </c>
      <c r="BE34" s="2" t="str">
        <f t="shared" si="28"/>
        <v>#NAME?</v>
      </c>
      <c r="BH34" s="1" t="str">
        <f t="shared" si="29"/>
        <v/>
      </c>
      <c r="BI34" s="2" t="str">
        <f t="shared" si="30"/>
        <v>#NAME?</v>
      </c>
      <c r="BJ34" s="1" t="s">
        <v>449</v>
      </c>
      <c r="BK34" s="1" t="s">
        <v>421</v>
      </c>
      <c r="BL34" s="1" t="str">
        <f t="shared" si="31"/>
        <v/>
      </c>
      <c r="BM34" s="2" t="str">
        <f t="shared" si="32"/>
        <v>#NAME?</v>
      </c>
      <c r="BN34" s="1" t="s">
        <v>401</v>
      </c>
      <c r="BO34" s="1" t="s">
        <v>226</v>
      </c>
      <c r="BP34" s="1" t="str">
        <f t="shared" si="33"/>
        <v/>
      </c>
      <c r="BQ34" s="2" t="str">
        <f t="shared" si="34"/>
        <v>#NAME?</v>
      </c>
      <c r="BT34" s="1" t="str">
        <f t="shared" si="35"/>
        <v/>
      </c>
      <c r="BU34" s="2" t="str">
        <f t="shared" si="36"/>
        <v>#NAME?</v>
      </c>
    </row>
    <row r="35" ht="15.75" customHeight="1">
      <c r="A35" s="1">
        <v>34.0</v>
      </c>
      <c r="B35" s="1" t="s">
        <v>427</v>
      </c>
      <c r="C35" s="1" t="s">
        <v>397</v>
      </c>
      <c r="D35" s="2" t="str">
        <f t="shared" si="1"/>
        <v/>
      </c>
      <c r="E35" s="2" t="str">
        <f t="shared" si="2"/>
        <v>#NAME?</v>
      </c>
      <c r="F35" s="1" t="s">
        <v>199</v>
      </c>
      <c r="G35" s="1" t="s">
        <v>200</v>
      </c>
      <c r="H35" s="2" t="str">
        <f t="shared" si="3"/>
        <v/>
      </c>
      <c r="I35" s="2" t="str">
        <f t="shared" si="4"/>
        <v>#NAME?</v>
      </c>
      <c r="J35" s="1" t="s">
        <v>450</v>
      </c>
      <c r="K35" s="1" t="s">
        <v>451</v>
      </c>
      <c r="L35" s="2" t="str">
        <f t="shared" si="5"/>
        <v>EPS</v>
      </c>
      <c r="N35" s="1" t="s">
        <v>452</v>
      </c>
      <c r="O35" s="1" t="s">
        <v>453</v>
      </c>
      <c r="P35" s="1" t="str">
        <f t="shared" si="7"/>
        <v/>
      </c>
      <c r="Q35" s="2" t="str">
        <f t="shared" si="8"/>
        <v>#NAME?</v>
      </c>
      <c r="R35" s="1" t="s">
        <v>454</v>
      </c>
      <c r="S35" s="1" t="s">
        <v>448</v>
      </c>
      <c r="T35" s="1" t="str">
        <f t="shared" si="9"/>
        <v/>
      </c>
      <c r="U35" s="2" t="str">
        <f t="shared" si="10"/>
        <v>#NAME?</v>
      </c>
      <c r="V35" s="1" t="s">
        <v>441</v>
      </c>
      <c r="W35" s="1" t="s">
        <v>442</v>
      </c>
      <c r="X35" s="1" t="str">
        <f t="shared" si="11"/>
        <v/>
      </c>
      <c r="Y35" s="2" t="str">
        <f t="shared" si="12"/>
        <v>#NAME?</v>
      </c>
      <c r="Z35" s="1" t="s">
        <v>455</v>
      </c>
      <c r="AA35" s="1" t="s">
        <v>413</v>
      </c>
      <c r="AB35" s="1" t="str">
        <f t="shared" si="13"/>
        <v/>
      </c>
      <c r="AC35" s="2" t="str">
        <f t="shared" si="14"/>
        <v>#NAME?</v>
      </c>
      <c r="AD35" s="1" t="s">
        <v>371</v>
      </c>
      <c r="AE35" s="1" t="s">
        <v>372</v>
      </c>
      <c r="AF35" s="1" t="str">
        <f t="shared" si="15"/>
        <v/>
      </c>
      <c r="AG35" s="2" t="str">
        <f t="shared" si="16"/>
        <v>#NAME?</v>
      </c>
      <c r="AH35" s="1" t="s">
        <v>456</v>
      </c>
      <c r="AI35" s="1" t="s">
        <v>442</v>
      </c>
      <c r="AJ35" s="1" t="str">
        <f t="shared" si="17"/>
        <v/>
      </c>
      <c r="AK35" s="2" t="str">
        <f t="shared" si="18"/>
        <v>#NAME?</v>
      </c>
      <c r="AL35" s="1" t="s">
        <v>452</v>
      </c>
      <c r="AM35" s="1" t="s">
        <v>453</v>
      </c>
      <c r="AN35" s="1" t="str">
        <f t="shared" si="19"/>
        <v/>
      </c>
      <c r="AO35" s="2" t="str">
        <f t="shared" si="20"/>
        <v>#NAME?</v>
      </c>
      <c r="AP35" s="1" t="s">
        <v>268</v>
      </c>
      <c r="AQ35" s="1" t="s">
        <v>254</v>
      </c>
      <c r="AR35" s="1" t="str">
        <f t="shared" si="21"/>
        <v/>
      </c>
      <c r="AS35" s="2" t="str">
        <f t="shared" si="22"/>
        <v>#NAME?</v>
      </c>
      <c r="AT35" s="1" t="s">
        <v>441</v>
      </c>
      <c r="AU35" s="1" t="s">
        <v>442</v>
      </c>
      <c r="AV35" s="1" t="str">
        <f t="shared" si="23"/>
        <v/>
      </c>
      <c r="AW35" s="2" t="str">
        <f t="shared" si="24"/>
        <v>#NAME?</v>
      </c>
      <c r="AX35" s="1" t="s">
        <v>345</v>
      </c>
      <c r="AY35" s="1" t="s">
        <v>120</v>
      </c>
      <c r="AZ35" s="1" t="str">
        <f t="shared" si="25"/>
        <v/>
      </c>
      <c r="BA35" s="2" t="str">
        <f t="shared" si="26"/>
        <v>#NAME?</v>
      </c>
      <c r="BB35" s="1" t="s">
        <v>345</v>
      </c>
      <c r="BC35" s="1" t="s">
        <v>120</v>
      </c>
      <c r="BD35" s="1" t="str">
        <f t="shared" si="27"/>
        <v/>
      </c>
      <c r="BE35" s="2" t="str">
        <f t="shared" si="28"/>
        <v>#NAME?</v>
      </c>
      <c r="BF35" s="1" t="s">
        <v>340</v>
      </c>
      <c r="BG35" s="1" t="s">
        <v>329</v>
      </c>
      <c r="BH35" s="1" t="str">
        <f t="shared" si="29"/>
        <v/>
      </c>
      <c r="BI35" s="2" t="str">
        <f t="shared" si="30"/>
        <v>#NAME?</v>
      </c>
      <c r="BJ35" s="1" t="s">
        <v>457</v>
      </c>
      <c r="BK35" s="1" t="s">
        <v>434</v>
      </c>
      <c r="BL35" s="1" t="str">
        <f t="shared" si="31"/>
        <v/>
      </c>
      <c r="BM35" s="2" t="str">
        <f t="shared" si="32"/>
        <v>#NAME?</v>
      </c>
      <c r="BN35" s="1" t="s">
        <v>458</v>
      </c>
      <c r="BO35" s="1" t="s">
        <v>242</v>
      </c>
      <c r="BP35" s="1" t="str">
        <f t="shared" si="33"/>
        <v/>
      </c>
      <c r="BQ35" s="2" t="str">
        <f t="shared" si="34"/>
        <v>#NAME?</v>
      </c>
      <c r="BR35" s="1" t="s">
        <v>381</v>
      </c>
      <c r="BS35" s="1" t="s">
        <v>367</v>
      </c>
      <c r="BT35" s="1" t="str">
        <f t="shared" si="35"/>
        <v>EPS</v>
      </c>
      <c r="BU35" s="2" t="str">
        <f t="shared" si="36"/>
        <v>#NAME?</v>
      </c>
    </row>
    <row r="36" ht="15.75" customHeight="1">
      <c r="A36" s="1">
        <v>35.0</v>
      </c>
      <c r="B36" s="1" t="s">
        <v>440</v>
      </c>
      <c r="C36" s="1" t="s">
        <v>407</v>
      </c>
      <c r="D36" s="2" t="str">
        <f t="shared" si="1"/>
        <v/>
      </c>
      <c r="E36" s="2" t="str">
        <f t="shared" si="2"/>
        <v>#NAME?</v>
      </c>
      <c r="F36" s="1" t="s">
        <v>401</v>
      </c>
      <c r="G36" s="1" t="s">
        <v>226</v>
      </c>
      <c r="H36" s="2" t="str">
        <f t="shared" si="3"/>
        <v/>
      </c>
      <c r="I36" s="2" t="str">
        <f t="shared" si="4"/>
        <v>#NAME?</v>
      </c>
      <c r="L36" s="2" t="str">
        <f t="shared" si="5"/>
        <v/>
      </c>
      <c r="N36" s="1" t="s">
        <v>459</v>
      </c>
      <c r="O36" s="1" t="s">
        <v>460</v>
      </c>
      <c r="P36" s="1" t="str">
        <f t="shared" si="7"/>
        <v/>
      </c>
      <c r="Q36" s="2" t="str">
        <f t="shared" si="8"/>
        <v>#NAME?</v>
      </c>
      <c r="R36" s="1" t="s">
        <v>268</v>
      </c>
      <c r="S36" s="1" t="s">
        <v>254</v>
      </c>
      <c r="T36" s="1" t="str">
        <f t="shared" si="9"/>
        <v/>
      </c>
      <c r="U36" s="2" t="str">
        <f t="shared" si="10"/>
        <v>#NAME?</v>
      </c>
      <c r="V36" s="1" t="s">
        <v>461</v>
      </c>
      <c r="W36" s="1" t="s">
        <v>451</v>
      </c>
      <c r="X36" s="1" t="str">
        <f t="shared" si="11"/>
        <v/>
      </c>
      <c r="Y36" s="2" t="str">
        <f t="shared" si="12"/>
        <v>#NAME?</v>
      </c>
      <c r="Z36" s="1" t="s">
        <v>396</v>
      </c>
      <c r="AA36" s="1" t="s">
        <v>397</v>
      </c>
      <c r="AB36" s="1" t="str">
        <f t="shared" si="13"/>
        <v/>
      </c>
      <c r="AC36" s="2" t="str">
        <f t="shared" si="14"/>
        <v>#NAME?</v>
      </c>
      <c r="AD36" s="1" t="s">
        <v>382</v>
      </c>
      <c r="AE36" s="1" t="s">
        <v>383</v>
      </c>
      <c r="AF36" s="1" t="str">
        <f t="shared" si="15"/>
        <v/>
      </c>
      <c r="AG36" s="2" t="str">
        <f t="shared" si="16"/>
        <v>#NAME?</v>
      </c>
      <c r="AH36" s="1" t="s">
        <v>462</v>
      </c>
      <c r="AI36" s="1" t="s">
        <v>463</v>
      </c>
      <c r="AJ36" s="1" t="str">
        <f t="shared" si="17"/>
        <v/>
      </c>
      <c r="AK36" s="2" t="str">
        <f t="shared" si="18"/>
        <v>#NAME?</v>
      </c>
      <c r="AL36" s="1" t="s">
        <v>459</v>
      </c>
      <c r="AM36" s="1" t="s">
        <v>460</v>
      </c>
      <c r="AN36" s="1" t="str">
        <f t="shared" si="19"/>
        <v/>
      </c>
      <c r="AO36" s="2" t="str">
        <f t="shared" si="20"/>
        <v>#NAME?</v>
      </c>
      <c r="AP36" s="1" t="s">
        <v>464</v>
      </c>
      <c r="AQ36" s="1" t="s">
        <v>265</v>
      </c>
      <c r="AR36" s="1" t="str">
        <f t="shared" si="21"/>
        <v/>
      </c>
      <c r="AS36" s="2" t="str">
        <f t="shared" si="22"/>
        <v>#NAME?</v>
      </c>
      <c r="AT36" s="1" t="s">
        <v>461</v>
      </c>
      <c r="AU36" s="1" t="s">
        <v>451</v>
      </c>
      <c r="AV36" s="1" t="str">
        <f t="shared" si="23"/>
        <v/>
      </c>
      <c r="AW36" s="2" t="str">
        <f t="shared" si="24"/>
        <v>#NAME?</v>
      </c>
      <c r="AX36" s="1" t="s">
        <v>465</v>
      </c>
      <c r="AY36" s="1" t="s">
        <v>312</v>
      </c>
      <c r="AZ36" s="1" t="str">
        <f t="shared" si="25"/>
        <v/>
      </c>
      <c r="BA36" s="2" t="str">
        <f t="shared" si="26"/>
        <v>#NAME?</v>
      </c>
      <c r="BB36" s="1" t="s">
        <v>466</v>
      </c>
      <c r="BC36" s="1" t="s">
        <v>312</v>
      </c>
      <c r="BD36" s="1" t="str">
        <f t="shared" si="27"/>
        <v/>
      </c>
      <c r="BE36" s="2" t="str">
        <f t="shared" si="28"/>
        <v>#NAME?</v>
      </c>
      <c r="BF36" s="1" t="s">
        <v>337</v>
      </c>
      <c r="BG36" s="1" t="s">
        <v>338</v>
      </c>
      <c r="BH36" s="1" t="str">
        <f t="shared" si="29"/>
        <v/>
      </c>
      <c r="BI36" s="2" t="str">
        <f t="shared" si="30"/>
        <v>#NAME?</v>
      </c>
      <c r="BJ36" s="1" t="s">
        <v>467</v>
      </c>
      <c r="BK36" s="1" t="s">
        <v>444</v>
      </c>
      <c r="BL36" s="1" t="str">
        <f t="shared" si="31"/>
        <v/>
      </c>
      <c r="BM36" s="2" t="str">
        <f t="shared" si="32"/>
        <v>#NAME?</v>
      </c>
      <c r="BN36" s="1" t="s">
        <v>468</v>
      </c>
      <c r="BO36" s="1" t="s">
        <v>424</v>
      </c>
      <c r="BP36" s="1" t="str">
        <f t="shared" si="33"/>
        <v/>
      </c>
      <c r="BQ36" s="2" t="str">
        <f t="shared" si="34"/>
        <v>#NAME?</v>
      </c>
      <c r="BR36" s="1" t="s">
        <v>390</v>
      </c>
      <c r="BS36" s="1" t="s">
        <v>378</v>
      </c>
      <c r="BT36" s="1" t="str">
        <f t="shared" si="35"/>
        <v>EPS</v>
      </c>
      <c r="BU36" s="2" t="str">
        <f t="shared" si="36"/>
        <v>#NAME?</v>
      </c>
    </row>
    <row r="37" ht="15.75" customHeight="1">
      <c r="A37" s="1">
        <v>36.0</v>
      </c>
      <c r="B37" s="1" t="s">
        <v>449</v>
      </c>
      <c r="C37" s="1" t="s">
        <v>421</v>
      </c>
      <c r="D37" s="2" t="str">
        <f t="shared" si="1"/>
        <v/>
      </c>
      <c r="E37" s="2" t="str">
        <f t="shared" si="2"/>
        <v>#NAME?</v>
      </c>
      <c r="F37" s="1" t="s">
        <v>458</v>
      </c>
      <c r="G37" s="1" t="s">
        <v>242</v>
      </c>
      <c r="H37" s="2" t="str">
        <f t="shared" si="3"/>
        <v/>
      </c>
      <c r="I37" s="2" t="str">
        <f t="shared" si="4"/>
        <v>#NAME?</v>
      </c>
      <c r="J37" s="1" t="s">
        <v>469</v>
      </c>
      <c r="L37" s="2" t="str">
        <f t="shared" si="5"/>
        <v/>
      </c>
      <c r="N37" s="1" t="s">
        <v>470</v>
      </c>
      <c r="O37" s="1" t="s">
        <v>471</v>
      </c>
      <c r="P37" s="1" t="str">
        <f t="shared" si="7"/>
        <v/>
      </c>
      <c r="Q37" s="2" t="str">
        <f t="shared" si="8"/>
        <v>#NAME?</v>
      </c>
      <c r="R37" s="1" t="s">
        <v>464</v>
      </c>
      <c r="S37" s="1" t="s">
        <v>265</v>
      </c>
      <c r="T37" s="1" t="str">
        <f t="shared" si="9"/>
        <v/>
      </c>
      <c r="U37" s="2" t="str">
        <f t="shared" si="10"/>
        <v>#NAME?</v>
      </c>
      <c r="X37" s="1" t="str">
        <f t="shared" si="11"/>
        <v/>
      </c>
      <c r="Y37" s="2" t="str">
        <f t="shared" si="12"/>
        <v>#NAME?</v>
      </c>
      <c r="Z37" s="1" t="s">
        <v>406</v>
      </c>
      <c r="AA37" s="1" t="s">
        <v>407</v>
      </c>
      <c r="AB37" s="1" t="str">
        <f t="shared" si="13"/>
        <v/>
      </c>
      <c r="AC37" s="2" t="str">
        <f t="shared" si="14"/>
        <v>#NAME?</v>
      </c>
      <c r="AD37" s="1" t="s">
        <v>389</v>
      </c>
      <c r="AE37" s="1" t="s">
        <v>200</v>
      </c>
      <c r="AF37" s="1" t="str">
        <f t="shared" si="15"/>
        <v/>
      </c>
      <c r="AG37" s="2" t="str">
        <f t="shared" si="16"/>
        <v>#NAME?</v>
      </c>
      <c r="AH37" s="1" t="s">
        <v>461</v>
      </c>
      <c r="AI37" s="1" t="s">
        <v>451</v>
      </c>
      <c r="AJ37" s="1" t="str">
        <f t="shared" si="17"/>
        <v/>
      </c>
      <c r="AK37" s="2" t="str">
        <f t="shared" si="18"/>
        <v>#NAME?</v>
      </c>
      <c r="AL37" s="1" t="s">
        <v>470</v>
      </c>
      <c r="AM37" s="1" t="s">
        <v>471</v>
      </c>
      <c r="AN37" s="1" t="str">
        <f t="shared" si="19"/>
        <v/>
      </c>
      <c r="AO37" s="2" t="str">
        <f t="shared" si="20"/>
        <v>#NAME?</v>
      </c>
      <c r="AP37" s="1" t="s">
        <v>472</v>
      </c>
      <c r="AQ37" s="1" t="s">
        <v>278</v>
      </c>
      <c r="AR37" s="1" t="str">
        <f t="shared" si="21"/>
        <v/>
      </c>
      <c r="AS37" s="2" t="str">
        <f t="shared" si="22"/>
        <v>#NAME?</v>
      </c>
      <c r="AV37" s="1" t="str">
        <f t="shared" si="23"/>
        <v/>
      </c>
      <c r="AW37" s="2" t="str">
        <f t="shared" si="24"/>
        <v>#NAME?</v>
      </c>
      <c r="AX37" s="1" t="s">
        <v>473</v>
      </c>
      <c r="AY37" s="1" t="s">
        <v>323</v>
      </c>
      <c r="AZ37" s="1" t="str">
        <f t="shared" si="25"/>
        <v/>
      </c>
      <c r="BA37" s="2" t="str">
        <f t="shared" si="26"/>
        <v>#NAME?</v>
      </c>
      <c r="BB37" s="1" t="s">
        <v>473</v>
      </c>
      <c r="BC37" s="1" t="s">
        <v>323</v>
      </c>
      <c r="BD37" s="1" t="str">
        <f t="shared" si="27"/>
        <v/>
      </c>
      <c r="BE37" s="2" t="str">
        <f t="shared" si="28"/>
        <v>#NAME?</v>
      </c>
      <c r="BF37" s="1" t="s">
        <v>347</v>
      </c>
      <c r="BG37" s="1" t="s">
        <v>348</v>
      </c>
      <c r="BH37" s="1" t="str">
        <f t="shared" si="29"/>
        <v/>
      </c>
      <c r="BI37" s="2" t="str">
        <f t="shared" si="30"/>
        <v>#NAME?</v>
      </c>
      <c r="BJ37" s="1" t="s">
        <v>474</v>
      </c>
      <c r="BK37" s="1" t="s">
        <v>453</v>
      </c>
      <c r="BL37" s="1" t="str">
        <f t="shared" si="31"/>
        <v/>
      </c>
      <c r="BM37" s="2" t="str">
        <f t="shared" si="32"/>
        <v>#NAME?</v>
      </c>
      <c r="BN37" s="1" t="s">
        <v>475</v>
      </c>
      <c r="BO37" s="1" t="s">
        <v>438</v>
      </c>
      <c r="BP37" s="1" t="str">
        <f t="shared" si="33"/>
        <v/>
      </c>
      <c r="BQ37" s="2" t="str">
        <f t="shared" si="34"/>
        <v>#NAME?</v>
      </c>
      <c r="BR37" s="1" t="s">
        <v>399</v>
      </c>
      <c r="BS37" s="1" t="s">
        <v>386</v>
      </c>
      <c r="BT37" s="1" t="str">
        <f t="shared" si="35"/>
        <v>EPS</v>
      </c>
      <c r="BU37" s="2" t="str">
        <f t="shared" si="36"/>
        <v>#NAME?</v>
      </c>
    </row>
    <row r="38" ht="15.75" customHeight="1">
      <c r="A38" s="1">
        <v>37.0</v>
      </c>
      <c r="B38" s="1" t="s">
        <v>457</v>
      </c>
      <c r="C38" s="1" t="s">
        <v>434</v>
      </c>
      <c r="D38" s="2" t="str">
        <f t="shared" si="1"/>
        <v/>
      </c>
      <c r="E38" s="2" t="str">
        <f t="shared" si="2"/>
        <v>#NAME?</v>
      </c>
      <c r="F38" s="1" t="s">
        <v>468</v>
      </c>
      <c r="G38" s="1" t="s">
        <v>424</v>
      </c>
      <c r="H38" s="2" t="str">
        <f t="shared" si="3"/>
        <v/>
      </c>
      <c r="I38" s="2" t="str">
        <f t="shared" si="4"/>
        <v>#NAME?</v>
      </c>
      <c r="J38" s="1" t="s">
        <v>476</v>
      </c>
      <c r="K38" s="1" t="s">
        <v>477</v>
      </c>
      <c r="L38" s="2" t="str">
        <f t="shared" si="5"/>
        <v/>
      </c>
      <c r="N38" s="1" t="s">
        <v>478</v>
      </c>
      <c r="O38" s="1" t="s">
        <v>479</v>
      </c>
      <c r="P38" s="1" t="str">
        <f t="shared" si="7"/>
        <v/>
      </c>
      <c r="Q38" s="2" t="str">
        <f t="shared" si="8"/>
        <v>#NAME?</v>
      </c>
      <c r="R38" s="1" t="s">
        <v>472</v>
      </c>
      <c r="S38" s="1" t="s">
        <v>278</v>
      </c>
      <c r="T38" s="1" t="str">
        <f t="shared" si="9"/>
        <v/>
      </c>
      <c r="U38" s="2" t="str">
        <f t="shared" si="10"/>
        <v>#NAME?</v>
      </c>
      <c r="V38" s="1" t="s">
        <v>469</v>
      </c>
      <c r="X38" s="1" t="str">
        <f t="shared" si="11"/>
        <v/>
      </c>
      <c r="Y38" s="2" t="str">
        <f t="shared" si="12"/>
        <v>#NAME?</v>
      </c>
      <c r="Z38" s="1" t="s">
        <v>420</v>
      </c>
      <c r="AA38" s="1" t="s">
        <v>421</v>
      </c>
      <c r="AB38" s="1" t="str">
        <f t="shared" si="13"/>
        <v/>
      </c>
      <c r="AC38" s="2" t="str">
        <f t="shared" si="14"/>
        <v>#NAME?</v>
      </c>
      <c r="AD38" s="1" t="s">
        <v>401</v>
      </c>
      <c r="AE38" s="1" t="s">
        <v>226</v>
      </c>
      <c r="AF38" s="1" t="str">
        <f t="shared" si="15"/>
        <v/>
      </c>
      <c r="AG38" s="2" t="str">
        <f t="shared" si="16"/>
        <v>#NAME?</v>
      </c>
      <c r="AJ38" s="1" t="str">
        <f t="shared" si="17"/>
        <v/>
      </c>
      <c r="AK38" s="2" t="str">
        <f t="shared" si="18"/>
        <v>#NAME?</v>
      </c>
      <c r="AL38" s="1" t="s">
        <v>480</v>
      </c>
      <c r="AM38" s="1" t="s">
        <v>481</v>
      </c>
      <c r="AN38" s="1" t="str">
        <f t="shared" si="19"/>
        <v/>
      </c>
      <c r="AO38" s="2" t="str">
        <f t="shared" si="20"/>
        <v>#NAME?</v>
      </c>
      <c r="AP38" s="1" t="s">
        <v>293</v>
      </c>
      <c r="AQ38" s="1" t="s">
        <v>294</v>
      </c>
      <c r="AR38" s="1" t="str">
        <f t="shared" si="21"/>
        <v/>
      </c>
      <c r="AS38" s="2" t="str">
        <f t="shared" si="22"/>
        <v>#NAME?</v>
      </c>
      <c r="AT38" s="1" t="s">
        <v>469</v>
      </c>
      <c r="AV38" s="1" t="str">
        <f t="shared" si="23"/>
        <v/>
      </c>
      <c r="AW38" s="2" t="str">
        <f t="shared" si="24"/>
        <v>#NAME?</v>
      </c>
      <c r="AX38" s="1" t="s">
        <v>482</v>
      </c>
      <c r="AY38" s="1" t="s">
        <v>335</v>
      </c>
      <c r="AZ38" s="1" t="str">
        <f t="shared" si="25"/>
        <v/>
      </c>
      <c r="BA38" s="2" t="str">
        <f t="shared" si="26"/>
        <v>#NAME?</v>
      </c>
      <c r="BB38" s="1" t="s">
        <v>483</v>
      </c>
      <c r="BC38" s="1" t="s">
        <v>335</v>
      </c>
      <c r="BD38" s="1" t="str">
        <f t="shared" si="27"/>
        <v/>
      </c>
      <c r="BE38" s="2" t="str">
        <f t="shared" si="28"/>
        <v>#NAME?</v>
      </c>
      <c r="BH38" s="1" t="str">
        <f t="shared" si="29"/>
        <v/>
      </c>
      <c r="BI38" s="2" t="str">
        <f t="shared" si="30"/>
        <v>#NAME?</v>
      </c>
      <c r="BJ38" s="1" t="s">
        <v>484</v>
      </c>
      <c r="BK38" s="1" t="s">
        <v>460</v>
      </c>
      <c r="BL38" s="1" t="str">
        <f t="shared" si="31"/>
        <v/>
      </c>
      <c r="BM38" s="2" t="str">
        <f t="shared" si="32"/>
        <v>#NAME?</v>
      </c>
      <c r="BN38" s="1" t="s">
        <v>454</v>
      </c>
      <c r="BO38" s="1" t="s">
        <v>448</v>
      </c>
      <c r="BP38" s="1" t="str">
        <f t="shared" si="33"/>
        <v/>
      </c>
      <c r="BQ38" s="2" t="str">
        <f t="shared" si="34"/>
        <v>#NAME?</v>
      </c>
      <c r="BR38" s="1" t="s">
        <v>409</v>
      </c>
      <c r="BS38" s="1" t="s">
        <v>395</v>
      </c>
      <c r="BT38" s="1" t="str">
        <f t="shared" si="35"/>
        <v/>
      </c>
      <c r="BU38" s="2" t="str">
        <f t="shared" si="36"/>
        <v>#NAME?</v>
      </c>
    </row>
    <row r="39" ht="15.75" customHeight="1">
      <c r="A39" s="1">
        <v>38.0</v>
      </c>
      <c r="B39" s="1" t="s">
        <v>467</v>
      </c>
      <c r="C39" s="1" t="s">
        <v>444</v>
      </c>
      <c r="D39" s="2" t="str">
        <f t="shared" si="1"/>
        <v/>
      </c>
      <c r="E39" s="2" t="str">
        <f t="shared" si="2"/>
        <v>#NAME?</v>
      </c>
      <c r="F39" s="1" t="s">
        <v>475</v>
      </c>
      <c r="G39" s="1" t="s">
        <v>438</v>
      </c>
      <c r="H39" s="2" t="str">
        <f t="shared" si="3"/>
        <v/>
      </c>
      <c r="I39" s="2" t="str">
        <f t="shared" si="4"/>
        <v>#NAME?</v>
      </c>
      <c r="J39" s="1" t="s">
        <v>485</v>
      </c>
      <c r="K39" s="1" t="s">
        <v>485</v>
      </c>
      <c r="L39" s="2" t="str">
        <f t="shared" si="5"/>
        <v/>
      </c>
      <c r="N39" s="1" t="s">
        <v>344</v>
      </c>
      <c r="O39" s="1" t="s">
        <v>170</v>
      </c>
      <c r="P39" s="1" t="str">
        <f t="shared" si="7"/>
        <v/>
      </c>
      <c r="Q39" s="2" t="str">
        <f t="shared" si="8"/>
        <v>#NAME?</v>
      </c>
      <c r="R39" s="1" t="s">
        <v>293</v>
      </c>
      <c r="S39" s="1" t="s">
        <v>294</v>
      </c>
      <c r="T39" s="1" t="str">
        <f t="shared" si="9"/>
        <v/>
      </c>
      <c r="U39" s="2" t="str">
        <f t="shared" si="10"/>
        <v>#NAME?</v>
      </c>
      <c r="V39" s="1" t="s">
        <v>476</v>
      </c>
      <c r="W39" s="1" t="s">
        <v>477</v>
      </c>
      <c r="X39" s="1" t="str">
        <f t="shared" si="11"/>
        <v/>
      </c>
      <c r="Y39" s="2" t="str">
        <f t="shared" si="12"/>
        <v>#NAME?</v>
      </c>
      <c r="Z39" s="1" t="s">
        <v>486</v>
      </c>
      <c r="AA39" s="1" t="s">
        <v>434</v>
      </c>
      <c r="AB39" s="1" t="str">
        <f t="shared" si="13"/>
        <v/>
      </c>
      <c r="AC39" s="2" t="str">
        <f t="shared" si="14"/>
        <v>#NAME?</v>
      </c>
      <c r="AD39" s="1" t="s">
        <v>411</v>
      </c>
      <c r="AE39" s="1" t="s">
        <v>242</v>
      </c>
      <c r="AF39" s="1" t="str">
        <f t="shared" si="15"/>
        <v/>
      </c>
      <c r="AG39" s="2" t="str">
        <f t="shared" si="16"/>
        <v>#NAME?</v>
      </c>
      <c r="AH39" s="1" t="s">
        <v>469</v>
      </c>
      <c r="AJ39" s="1" t="str">
        <f t="shared" si="17"/>
        <v/>
      </c>
      <c r="AK39" s="2" t="str">
        <f t="shared" si="18"/>
        <v>#NAME?</v>
      </c>
      <c r="AL39" s="1" t="s">
        <v>487</v>
      </c>
      <c r="AM39" s="1" t="s">
        <v>488</v>
      </c>
      <c r="AN39" s="1" t="str">
        <f t="shared" si="19"/>
        <v/>
      </c>
      <c r="AO39" s="2" t="str">
        <f t="shared" si="20"/>
        <v>#NAME?</v>
      </c>
      <c r="AP39" s="1" t="s">
        <v>489</v>
      </c>
      <c r="AQ39" s="1" t="s">
        <v>304</v>
      </c>
      <c r="AR39" s="1" t="str">
        <f t="shared" si="21"/>
        <v/>
      </c>
      <c r="AS39" s="2" t="str">
        <f t="shared" si="22"/>
        <v>#NAME?</v>
      </c>
      <c r="AT39" s="1" t="s">
        <v>476</v>
      </c>
      <c r="AU39" s="1" t="s">
        <v>477</v>
      </c>
      <c r="AV39" s="1" t="str">
        <f t="shared" si="23"/>
        <v/>
      </c>
      <c r="AW39" s="2" t="str">
        <f t="shared" si="24"/>
        <v>#NAME?</v>
      </c>
      <c r="AX39" s="1" t="s">
        <v>339</v>
      </c>
      <c r="AY39" s="1" t="s">
        <v>490</v>
      </c>
      <c r="AZ39" s="1" t="str">
        <f t="shared" si="25"/>
        <v/>
      </c>
      <c r="BA39" s="2" t="str">
        <f t="shared" si="26"/>
        <v>#NAME?</v>
      </c>
      <c r="BB39" s="1" t="s">
        <v>339</v>
      </c>
      <c r="BC39" s="1" t="s">
        <v>333</v>
      </c>
      <c r="BD39" s="1" t="str">
        <f t="shared" si="27"/>
        <v/>
      </c>
      <c r="BE39" s="2" t="str">
        <f t="shared" si="28"/>
        <v>#NAME?</v>
      </c>
      <c r="BF39" s="1" t="s">
        <v>381</v>
      </c>
      <c r="BG39" s="1" t="s">
        <v>367</v>
      </c>
      <c r="BH39" s="1" t="str">
        <f t="shared" si="29"/>
        <v>EPS</v>
      </c>
      <c r="BI39" s="2" t="str">
        <f t="shared" si="30"/>
        <v>#NAME?</v>
      </c>
      <c r="BJ39" s="1" t="s">
        <v>491</v>
      </c>
      <c r="BK39" s="1" t="s">
        <v>471</v>
      </c>
      <c r="BL39" s="1" t="str">
        <f t="shared" si="31"/>
        <v/>
      </c>
      <c r="BM39" s="2" t="str">
        <f t="shared" si="32"/>
        <v>#NAME?</v>
      </c>
      <c r="BN39" s="1" t="s">
        <v>268</v>
      </c>
      <c r="BO39" s="1" t="s">
        <v>254</v>
      </c>
      <c r="BP39" s="1" t="str">
        <f t="shared" si="33"/>
        <v/>
      </c>
      <c r="BQ39" s="2" t="str">
        <f t="shared" si="34"/>
        <v>#NAME?</v>
      </c>
      <c r="BR39" s="1" t="s">
        <v>422</v>
      </c>
      <c r="BS39" s="1" t="s">
        <v>405</v>
      </c>
      <c r="BT39" s="1" t="str">
        <f t="shared" si="35"/>
        <v>EPS</v>
      </c>
      <c r="BU39" s="2" t="str">
        <f t="shared" si="36"/>
        <v>#NAME?</v>
      </c>
    </row>
    <row r="40" ht="15.75" customHeight="1">
      <c r="A40" s="1">
        <v>39.0</v>
      </c>
      <c r="B40" s="1" t="s">
        <v>474</v>
      </c>
      <c r="C40" s="1" t="s">
        <v>453</v>
      </c>
      <c r="D40" s="2" t="str">
        <f t="shared" si="1"/>
        <v/>
      </c>
      <c r="E40" s="2" t="str">
        <f t="shared" si="2"/>
        <v>#NAME?</v>
      </c>
      <c r="F40" s="1" t="s">
        <v>454</v>
      </c>
      <c r="G40" s="1" t="s">
        <v>448</v>
      </c>
      <c r="H40" s="2" t="str">
        <f t="shared" si="3"/>
        <v/>
      </c>
      <c r="I40" s="2" t="str">
        <f t="shared" si="4"/>
        <v>#NAME?</v>
      </c>
      <c r="J40" s="1" t="s">
        <v>492</v>
      </c>
      <c r="K40" s="1" t="s">
        <v>493</v>
      </c>
      <c r="L40" s="2" t="str">
        <f t="shared" si="5"/>
        <v/>
      </c>
      <c r="N40" s="1" t="s">
        <v>494</v>
      </c>
      <c r="O40" s="1" t="s">
        <v>187</v>
      </c>
      <c r="P40" s="1" t="str">
        <f t="shared" si="7"/>
        <v/>
      </c>
      <c r="Q40" s="2" t="str">
        <f t="shared" si="8"/>
        <v>#NAME?</v>
      </c>
      <c r="R40" s="1" t="s">
        <v>489</v>
      </c>
      <c r="S40" s="1" t="s">
        <v>304</v>
      </c>
      <c r="T40" s="1" t="str">
        <f t="shared" si="9"/>
        <v/>
      </c>
      <c r="U40" s="2" t="str">
        <f t="shared" si="10"/>
        <v>#NAME?</v>
      </c>
      <c r="V40" s="1" t="s">
        <v>495</v>
      </c>
      <c r="W40" s="1" t="s">
        <v>496</v>
      </c>
      <c r="X40" s="1" t="str">
        <f t="shared" si="11"/>
        <v/>
      </c>
      <c r="Y40" s="2" t="str">
        <f t="shared" si="12"/>
        <v>#NAME?</v>
      </c>
      <c r="Z40" s="1" t="s">
        <v>443</v>
      </c>
      <c r="AA40" s="1" t="s">
        <v>444</v>
      </c>
      <c r="AB40" s="1" t="str">
        <f t="shared" si="13"/>
        <v/>
      </c>
      <c r="AC40" s="2" t="str">
        <f t="shared" si="14"/>
        <v>#NAME?</v>
      </c>
      <c r="AD40" s="1" t="s">
        <v>423</v>
      </c>
      <c r="AE40" s="1" t="s">
        <v>424</v>
      </c>
      <c r="AF40" s="1" t="str">
        <f t="shared" si="15"/>
        <v/>
      </c>
      <c r="AG40" s="2" t="str">
        <f t="shared" si="16"/>
        <v>#NAME?</v>
      </c>
      <c r="AH40" s="1" t="s">
        <v>476</v>
      </c>
      <c r="AI40" s="1" t="s">
        <v>477</v>
      </c>
      <c r="AJ40" s="1" t="str">
        <f t="shared" si="17"/>
        <v/>
      </c>
      <c r="AK40" s="2" t="str">
        <f t="shared" si="18"/>
        <v>#NAME?</v>
      </c>
      <c r="AL40" s="1" t="s">
        <v>478</v>
      </c>
      <c r="AM40" s="1" t="s">
        <v>479</v>
      </c>
      <c r="AN40" s="1" t="str">
        <f t="shared" si="19"/>
        <v/>
      </c>
      <c r="AO40" s="2" t="str">
        <f t="shared" si="20"/>
        <v>#NAME?</v>
      </c>
      <c r="AR40" s="1" t="str">
        <f t="shared" si="21"/>
        <v/>
      </c>
      <c r="AS40" s="2" t="str">
        <f t="shared" si="22"/>
        <v>#NAME?</v>
      </c>
      <c r="AT40" s="1" t="s">
        <v>497</v>
      </c>
      <c r="AU40" s="1" t="s">
        <v>498</v>
      </c>
      <c r="AV40" s="1" t="str">
        <f t="shared" si="23"/>
        <v/>
      </c>
      <c r="AW40" s="2" t="str">
        <f t="shared" si="24"/>
        <v>#NAME?</v>
      </c>
      <c r="AX40" s="1" t="s">
        <v>349</v>
      </c>
      <c r="AY40" s="1" t="s">
        <v>170</v>
      </c>
      <c r="AZ40" s="1" t="str">
        <f t="shared" si="25"/>
        <v/>
      </c>
      <c r="BA40" s="2" t="str">
        <f t="shared" si="26"/>
        <v>#NAME?</v>
      </c>
      <c r="BB40" s="1" t="s">
        <v>169</v>
      </c>
      <c r="BC40" s="1" t="s">
        <v>170</v>
      </c>
      <c r="BD40" s="1" t="str">
        <f t="shared" si="27"/>
        <v/>
      </c>
      <c r="BE40" s="2" t="str">
        <f t="shared" si="28"/>
        <v>#NAME?</v>
      </c>
      <c r="BF40" s="1" t="s">
        <v>390</v>
      </c>
      <c r="BG40" s="1" t="s">
        <v>378</v>
      </c>
      <c r="BH40" s="1" t="str">
        <f t="shared" si="29"/>
        <v>EPS</v>
      </c>
      <c r="BI40" s="2" t="str">
        <f t="shared" si="30"/>
        <v>#NAME?</v>
      </c>
      <c r="BJ40" s="1" t="s">
        <v>499</v>
      </c>
      <c r="BK40" s="1" t="s">
        <v>481</v>
      </c>
      <c r="BL40" s="1" t="str">
        <f t="shared" si="31"/>
        <v/>
      </c>
      <c r="BM40" s="2" t="str">
        <f t="shared" si="32"/>
        <v>#NAME?</v>
      </c>
      <c r="BN40" s="1" t="s">
        <v>464</v>
      </c>
      <c r="BO40" s="1" t="s">
        <v>265</v>
      </c>
      <c r="BP40" s="1" t="str">
        <f t="shared" si="33"/>
        <v/>
      </c>
      <c r="BQ40" s="2" t="str">
        <f t="shared" si="34"/>
        <v>#NAME?</v>
      </c>
      <c r="BR40" s="1" t="s">
        <v>435</v>
      </c>
      <c r="BS40" s="1" t="s">
        <v>419</v>
      </c>
      <c r="BT40" s="1" t="str">
        <f t="shared" si="35"/>
        <v>EPS</v>
      </c>
      <c r="BU40" s="2" t="str">
        <f t="shared" si="36"/>
        <v>#NAME?</v>
      </c>
    </row>
    <row r="41" ht="15.75" customHeight="1">
      <c r="A41" s="1">
        <v>40.0</v>
      </c>
      <c r="B41" s="1" t="s">
        <v>484</v>
      </c>
      <c r="C41" s="1" t="s">
        <v>460</v>
      </c>
      <c r="D41" s="2" t="str">
        <f t="shared" si="1"/>
        <v/>
      </c>
      <c r="E41" s="2" t="str">
        <f t="shared" si="2"/>
        <v>#NAME?</v>
      </c>
      <c r="F41" s="1" t="s">
        <v>268</v>
      </c>
      <c r="G41" s="1" t="s">
        <v>254</v>
      </c>
      <c r="H41" s="2" t="str">
        <f t="shared" si="3"/>
        <v/>
      </c>
      <c r="I41" s="2" t="str">
        <f t="shared" si="4"/>
        <v>#NAME?</v>
      </c>
      <c r="J41" s="1" t="s">
        <v>500</v>
      </c>
      <c r="K41" s="1" t="s">
        <v>501</v>
      </c>
      <c r="L41" s="2" t="str">
        <f t="shared" si="5"/>
        <v/>
      </c>
      <c r="N41" s="1" t="s">
        <v>502</v>
      </c>
      <c r="O41" s="1" t="s">
        <v>362</v>
      </c>
      <c r="P41" s="1" t="str">
        <f t="shared" si="7"/>
        <v/>
      </c>
      <c r="Q41" s="2" t="str">
        <f t="shared" si="8"/>
        <v>#NAME?</v>
      </c>
      <c r="T41" s="1" t="str">
        <f t="shared" si="9"/>
        <v/>
      </c>
      <c r="U41" s="2" t="str">
        <f t="shared" si="10"/>
        <v>#NAME?</v>
      </c>
      <c r="V41" s="1" t="s">
        <v>503</v>
      </c>
      <c r="W41" s="1" t="s">
        <v>504</v>
      </c>
      <c r="X41" s="1" t="str">
        <f t="shared" si="11"/>
        <v/>
      </c>
      <c r="Y41" s="2" t="str">
        <f t="shared" si="12"/>
        <v>#NAME?</v>
      </c>
      <c r="Z41" s="1" t="s">
        <v>452</v>
      </c>
      <c r="AA41" s="1" t="s">
        <v>453</v>
      </c>
      <c r="AB41" s="1" t="str">
        <f t="shared" si="13"/>
        <v/>
      </c>
      <c r="AC41" s="2" t="str">
        <f t="shared" si="14"/>
        <v>#NAME?</v>
      </c>
      <c r="AD41" s="1" t="s">
        <v>445</v>
      </c>
      <c r="AE41" s="1" t="s">
        <v>438</v>
      </c>
      <c r="AF41" s="1" t="str">
        <f t="shared" si="15"/>
        <v/>
      </c>
      <c r="AG41" s="2" t="str">
        <f t="shared" si="16"/>
        <v>#NAME?</v>
      </c>
      <c r="AH41" s="1" t="s">
        <v>497</v>
      </c>
      <c r="AI41" s="1" t="s">
        <v>498</v>
      </c>
      <c r="AJ41" s="1" t="str">
        <f t="shared" si="17"/>
        <v/>
      </c>
      <c r="AK41" s="2" t="str">
        <f t="shared" si="18"/>
        <v>#NAME?</v>
      </c>
      <c r="AL41" s="1" t="s">
        <v>344</v>
      </c>
      <c r="AM41" s="1" t="s">
        <v>170</v>
      </c>
      <c r="AN41" s="1" t="str">
        <f t="shared" si="19"/>
        <v/>
      </c>
      <c r="AO41" s="2" t="str">
        <f t="shared" si="20"/>
        <v>#NAME?</v>
      </c>
      <c r="AP41" s="1" t="s">
        <v>505</v>
      </c>
      <c r="AQ41" s="1" t="s">
        <v>304</v>
      </c>
      <c r="AR41" s="1" t="str">
        <f t="shared" si="21"/>
        <v/>
      </c>
      <c r="AS41" s="2" t="str">
        <f t="shared" si="22"/>
        <v>#NAME?</v>
      </c>
      <c r="AT41" s="1" t="s">
        <v>113</v>
      </c>
      <c r="AU41" s="1" t="s">
        <v>20</v>
      </c>
      <c r="AV41" s="1" t="str">
        <f t="shared" si="23"/>
        <v/>
      </c>
      <c r="AW41" s="2" t="str">
        <f t="shared" si="24"/>
        <v>#NAME?</v>
      </c>
      <c r="AX41" s="1" t="s">
        <v>391</v>
      </c>
      <c r="AY41" s="1" t="s">
        <v>329</v>
      </c>
      <c r="AZ41" s="1" t="str">
        <f t="shared" si="25"/>
        <v/>
      </c>
      <c r="BA41" s="2" t="str">
        <f t="shared" si="26"/>
        <v>#NAME?</v>
      </c>
      <c r="BB41" s="1" t="s">
        <v>392</v>
      </c>
      <c r="BC41" s="1" t="s">
        <v>187</v>
      </c>
      <c r="BD41" s="1" t="str">
        <f t="shared" si="27"/>
        <v/>
      </c>
      <c r="BE41" s="2" t="str">
        <f t="shared" si="28"/>
        <v>#NAME?</v>
      </c>
      <c r="BF41" s="1" t="s">
        <v>399</v>
      </c>
      <c r="BG41" s="1" t="s">
        <v>386</v>
      </c>
      <c r="BH41" s="1" t="str">
        <f t="shared" si="29"/>
        <v>EPS</v>
      </c>
      <c r="BI41" s="2" t="str">
        <f t="shared" si="30"/>
        <v>#NAME?</v>
      </c>
      <c r="BJ41" s="1" t="s">
        <v>506</v>
      </c>
      <c r="BK41" s="1" t="s">
        <v>488</v>
      </c>
      <c r="BL41" s="1" t="str">
        <f t="shared" si="31"/>
        <v/>
      </c>
      <c r="BM41" s="2" t="str">
        <f t="shared" si="32"/>
        <v>#NAME?</v>
      </c>
      <c r="BN41" s="1" t="s">
        <v>472</v>
      </c>
      <c r="BO41" s="1" t="s">
        <v>278</v>
      </c>
      <c r="BP41" s="1" t="str">
        <f t="shared" si="33"/>
        <v/>
      </c>
      <c r="BQ41" s="2" t="str">
        <f t="shared" si="34"/>
        <v>#NAME?</v>
      </c>
      <c r="BR41" s="1" t="s">
        <v>446</v>
      </c>
      <c r="BS41" s="1" t="s">
        <v>432</v>
      </c>
      <c r="BT41" s="1" t="str">
        <f t="shared" si="35"/>
        <v>EPS</v>
      </c>
      <c r="BU41" s="2" t="str">
        <f t="shared" si="36"/>
        <v>#NAME?</v>
      </c>
    </row>
    <row r="42" ht="15.75" customHeight="1">
      <c r="A42" s="1">
        <v>41.0</v>
      </c>
      <c r="B42" s="1" t="s">
        <v>507</v>
      </c>
      <c r="C42" s="1" t="s">
        <v>471</v>
      </c>
      <c r="D42" s="2" t="str">
        <f t="shared" si="1"/>
        <v/>
      </c>
      <c r="E42" s="2" t="str">
        <f t="shared" si="2"/>
        <v>#NAME?</v>
      </c>
      <c r="F42" s="1" t="s">
        <v>464</v>
      </c>
      <c r="G42" s="1" t="s">
        <v>265</v>
      </c>
      <c r="H42" s="2" t="str">
        <f t="shared" si="3"/>
        <v/>
      </c>
      <c r="I42" s="2" t="str">
        <f t="shared" si="4"/>
        <v>#NAME?</v>
      </c>
      <c r="J42" s="1" t="s">
        <v>508</v>
      </c>
      <c r="K42" s="1" t="s">
        <v>509</v>
      </c>
      <c r="L42" s="2" t="str">
        <f t="shared" si="5"/>
        <v/>
      </c>
      <c r="N42" s="1" t="s">
        <v>510</v>
      </c>
      <c r="O42" s="1" t="s">
        <v>372</v>
      </c>
      <c r="P42" s="1" t="str">
        <f t="shared" si="7"/>
        <v/>
      </c>
      <c r="Q42" s="2" t="str">
        <f t="shared" si="8"/>
        <v>#NAME?</v>
      </c>
      <c r="R42" s="1" t="s">
        <v>505</v>
      </c>
      <c r="S42" s="1" t="s">
        <v>304</v>
      </c>
      <c r="T42" s="1" t="str">
        <f t="shared" si="9"/>
        <v/>
      </c>
      <c r="U42" s="2" t="str">
        <f t="shared" si="10"/>
        <v>#NAME?</v>
      </c>
      <c r="V42" s="1" t="s">
        <v>113</v>
      </c>
      <c r="W42" s="1" t="s">
        <v>20</v>
      </c>
      <c r="X42" s="1" t="str">
        <f t="shared" si="11"/>
        <v/>
      </c>
      <c r="Y42" s="2" t="str">
        <f t="shared" si="12"/>
        <v>#NAME?</v>
      </c>
      <c r="Z42" s="1" t="s">
        <v>459</v>
      </c>
      <c r="AA42" s="1" t="s">
        <v>460</v>
      </c>
      <c r="AB42" s="1" t="str">
        <f t="shared" si="13"/>
        <v/>
      </c>
      <c r="AC42" s="2" t="str">
        <f t="shared" si="14"/>
        <v>#NAME?</v>
      </c>
      <c r="AD42" s="1" t="s">
        <v>454</v>
      </c>
      <c r="AE42" s="1" t="s">
        <v>448</v>
      </c>
      <c r="AF42" s="1" t="str">
        <f t="shared" si="15"/>
        <v/>
      </c>
      <c r="AG42" s="2" t="str">
        <f t="shared" si="16"/>
        <v>#NAME?</v>
      </c>
      <c r="AH42" s="1" t="s">
        <v>511</v>
      </c>
      <c r="AI42" s="1" t="s">
        <v>512</v>
      </c>
      <c r="AJ42" s="1" t="str">
        <f t="shared" si="17"/>
        <v/>
      </c>
      <c r="AK42" s="2" t="str">
        <f t="shared" si="18"/>
        <v>#NAME?</v>
      </c>
      <c r="AL42" s="1" t="s">
        <v>494</v>
      </c>
      <c r="AM42" s="1" t="s">
        <v>187</v>
      </c>
      <c r="AN42" s="1" t="str">
        <f t="shared" si="19"/>
        <v/>
      </c>
      <c r="AO42" s="2" t="str">
        <f t="shared" si="20"/>
        <v>#NAME?</v>
      </c>
      <c r="AP42" s="1" t="s">
        <v>513</v>
      </c>
      <c r="AQ42" s="1" t="s">
        <v>514</v>
      </c>
      <c r="AR42" s="1" t="str">
        <f t="shared" si="21"/>
        <v/>
      </c>
      <c r="AS42" s="2" t="str">
        <f t="shared" si="22"/>
        <v>#NAME?</v>
      </c>
      <c r="AT42" s="1" t="s">
        <v>515</v>
      </c>
      <c r="AU42" s="1" t="s">
        <v>516</v>
      </c>
      <c r="AV42" s="1" t="str">
        <f t="shared" si="23"/>
        <v/>
      </c>
      <c r="AW42" s="2" t="str">
        <f t="shared" si="24"/>
        <v>#NAME?</v>
      </c>
      <c r="AX42" s="1" t="s">
        <v>415</v>
      </c>
      <c r="AY42" s="1" t="s">
        <v>416</v>
      </c>
      <c r="AZ42" s="1" t="str">
        <f t="shared" si="25"/>
        <v/>
      </c>
      <c r="BA42" s="2" t="str">
        <f t="shared" si="26"/>
        <v>#NAME?</v>
      </c>
      <c r="BB42" s="1" t="s">
        <v>403</v>
      </c>
      <c r="BC42" s="1" t="s">
        <v>362</v>
      </c>
      <c r="BD42" s="1" t="str">
        <f t="shared" si="27"/>
        <v/>
      </c>
      <c r="BE42" s="2" t="str">
        <f t="shared" si="28"/>
        <v>#NAME?</v>
      </c>
      <c r="BF42" s="1" t="s">
        <v>409</v>
      </c>
      <c r="BG42" s="1" t="s">
        <v>395</v>
      </c>
      <c r="BH42" s="1" t="str">
        <f t="shared" si="29"/>
        <v/>
      </c>
      <c r="BI42" s="2" t="str">
        <f t="shared" si="30"/>
        <v>#NAME?</v>
      </c>
      <c r="BJ42" s="1" t="s">
        <v>517</v>
      </c>
      <c r="BK42" s="1" t="s">
        <v>518</v>
      </c>
      <c r="BL42" s="1" t="str">
        <f t="shared" si="31"/>
        <v/>
      </c>
      <c r="BM42" s="2" t="str">
        <f t="shared" si="32"/>
        <v>#NAME?</v>
      </c>
      <c r="BN42" s="1" t="s">
        <v>293</v>
      </c>
      <c r="BO42" s="1" t="s">
        <v>294</v>
      </c>
      <c r="BP42" s="1" t="str">
        <f t="shared" si="33"/>
        <v/>
      </c>
      <c r="BQ42" s="2" t="str">
        <f t="shared" si="34"/>
        <v>#NAME?</v>
      </c>
      <c r="BR42" s="1" t="s">
        <v>456</v>
      </c>
      <c r="BS42" s="1" t="s">
        <v>442</v>
      </c>
      <c r="BT42" s="1" t="str">
        <f t="shared" si="35"/>
        <v/>
      </c>
      <c r="BU42" s="2" t="str">
        <f t="shared" si="36"/>
        <v>#NAME?</v>
      </c>
    </row>
    <row r="43" ht="15.75" customHeight="1">
      <c r="A43" s="1">
        <v>42.0</v>
      </c>
      <c r="B43" s="1" t="s">
        <v>499</v>
      </c>
      <c r="C43" s="1" t="s">
        <v>481</v>
      </c>
      <c r="D43" s="2" t="str">
        <f t="shared" si="1"/>
        <v/>
      </c>
      <c r="E43" s="2" t="str">
        <f t="shared" si="2"/>
        <v>#NAME?</v>
      </c>
      <c r="F43" s="1" t="s">
        <v>472</v>
      </c>
      <c r="G43" s="1" t="s">
        <v>278</v>
      </c>
      <c r="H43" s="2" t="str">
        <f t="shared" si="3"/>
        <v/>
      </c>
      <c r="I43" s="2" t="str">
        <f t="shared" si="4"/>
        <v>#NAME?</v>
      </c>
      <c r="J43" s="1" t="s">
        <v>511</v>
      </c>
      <c r="K43" s="1" t="s">
        <v>512</v>
      </c>
      <c r="L43" s="2" t="str">
        <f t="shared" si="5"/>
        <v/>
      </c>
      <c r="N43" s="1" t="s">
        <v>519</v>
      </c>
      <c r="O43" s="1" t="s">
        <v>383</v>
      </c>
      <c r="P43" s="1" t="str">
        <f t="shared" si="7"/>
        <v/>
      </c>
      <c r="Q43" s="2" t="str">
        <f t="shared" si="8"/>
        <v>#NAME?</v>
      </c>
      <c r="R43" s="1" t="s">
        <v>513</v>
      </c>
      <c r="S43" s="1" t="s">
        <v>514</v>
      </c>
      <c r="T43" s="1" t="str">
        <f t="shared" si="9"/>
        <v/>
      </c>
      <c r="U43" s="2" t="str">
        <f t="shared" si="10"/>
        <v>#NAME?</v>
      </c>
      <c r="V43" s="1" t="s">
        <v>497</v>
      </c>
      <c r="W43" s="1" t="s">
        <v>498</v>
      </c>
      <c r="X43" s="1" t="str">
        <f t="shared" si="11"/>
        <v/>
      </c>
      <c r="Y43" s="2" t="str">
        <f t="shared" si="12"/>
        <v>#NAME?</v>
      </c>
      <c r="Z43" s="1" t="s">
        <v>470</v>
      </c>
      <c r="AA43" s="1" t="s">
        <v>471</v>
      </c>
      <c r="AB43" s="1" t="str">
        <f t="shared" si="13"/>
        <v/>
      </c>
      <c r="AC43" s="2" t="str">
        <f t="shared" si="14"/>
        <v>#NAME?</v>
      </c>
      <c r="AD43" s="1" t="s">
        <v>268</v>
      </c>
      <c r="AE43" s="1" t="s">
        <v>254</v>
      </c>
      <c r="AF43" s="1" t="str">
        <f t="shared" si="15"/>
        <v/>
      </c>
      <c r="AG43" s="2" t="str">
        <f t="shared" si="16"/>
        <v>#NAME?</v>
      </c>
      <c r="AH43" s="1" t="s">
        <v>520</v>
      </c>
      <c r="AI43" s="1" t="s">
        <v>521</v>
      </c>
      <c r="AJ43" s="1" t="str">
        <f t="shared" si="17"/>
        <v/>
      </c>
      <c r="AK43" s="2" t="str">
        <f t="shared" si="18"/>
        <v>#NAME?</v>
      </c>
      <c r="AL43" s="1" t="s">
        <v>502</v>
      </c>
      <c r="AM43" s="1" t="s">
        <v>362</v>
      </c>
      <c r="AN43" s="1" t="str">
        <f t="shared" si="19"/>
        <v/>
      </c>
      <c r="AO43" s="2" t="str">
        <f t="shared" si="20"/>
        <v>#NAME?</v>
      </c>
      <c r="AP43" s="1" t="s">
        <v>522</v>
      </c>
      <c r="AQ43" s="1" t="s">
        <v>242</v>
      </c>
      <c r="AR43" s="1" t="str">
        <f t="shared" si="21"/>
        <v/>
      </c>
      <c r="AS43" s="2" t="str">
        <f t="shared" si="22"/>
        <v>#NAME?</v>
      </c>
      <c r="AT43" s="1" t="s">
        <v>523</v>
      </c>
      <c r="AU43" s="1" t="s">
        <v>524</v>
      </c>
      <c r="AV43" s="1" t="str">
        <f t="shared" si="23"/>
        <v/>
      </c>
      <c r="AW43" s="2" t="str">
        <f t="shared" si="24"/>
        <v>#NAME?</v>
      </c>
      <c r="AX43" s="1" t="s">
        <v>402</v>
      </c>
      <c r="AY43" s="1" t="s">
        <v>388</v>
      </c>
      <c r="AZ43" s="1" t="str">
        <f t="shared" si="25"/>
        <v/>
      </c>
      <c r="BA43" s="2" t="str">
        <f t="shared" si="26"/>
        <v>#NAME?</v>
      </c>
      <c r="BB43" s="1" t="s">
        <v>414</v>
      </c>
      <c r="BC43" s="1" t="s">
        <v>372</v>
      </c>
      <c r="BD43" s="1" t="str">
        <f t="shared" si="27"/>
        <v/>
      </c>
      <c r="BE43" s="2" t="str">
        <f t="shared" si="28"/>
        <v>#NAME?</v>
      </c>
      <c r="BF43" s="1" t="s">
        <v>422</v>
      </c>
      <c r="BG43" s="1" t="s">
        <v>405</v>
      </c>
      <c r="BH43" s="1" t="str">
        <f t="shared" si="29"/>
        <v>EPS</v>
      </c>
      <c r="BI43" s="2" t="str">
        <f t="shared" si="30"/>
        <v>#NAME?</v>
      </c>
      <c r="BJ43" s="1" t="s">
        <v>525</v>
      </c>
      <c r="BK43" s="1" t="s">
        <v>479</v>
      </c>
      <c r="BL43" s="1" t="str">
        <f t="shared" si="31"/>
        <v/>
      </c>
      <c r="BM43" s="2" t="str">
        <f t="shared" si="32"/>
        <v>#NAME?</v>
      </c>
      <c r="BN43" s="1" t="s">
        <v>489</v>
      </c>
      <c r="BO43" s="1" t="s">
        <v>304</v>
      </c>
      <c r="BP43" s="1" t="str">
        <f t="shared" si="33"/>
        <v/>
      </c>
      <c r="BQ43" s="2" t="str">
        <f t="shared" si="34"/>
        <v>#NAME?</v>
      </c>
      <c r="BT43" s="1" t="str">
        <f t="shared" si="35"/>
        <v/>
      </c>
      <c r="BU43" s="2" t="str">
        <f t="shared" si="36"/>
        <v>#NAME?</v>
      </c>
    </row>
    <row r="44" ht="15.75" customHeight="1">
      <c r="A44" s="1">
        <v>43.0</v>
      </c>
      <c r="B44" s="1" t="s">
        <v>506</v>
      </c>
      <c r="C44" s="1" t="s">
        <v>488</v>
      </c>
      <c r="D44" s="2" t="str">
        <f t="shared" si="1"/>
        <v/>
      </c>
      <c r="E44" s="2" t="str">
        <f t="shared" si="2"/>
        <v>#NAME?</v>
      </c>
      <c r="F44" s="1" t="s">
        <v>293</v>
      </c>
      <c r="G44" s="1" t="s">
        <v>294</v>
      </c>
      <c r="H44" s="2" t="str">
        <f t="shared" si="3"/>
        <v/>
      </c>
      <c r="I44" s="2" t="str">
        <f t="shared" si="4"/>
        <v>#NAME?</v>
      </c>
      <c r="J44" s="1" t="s">
        <v>526</v>
      </c>
      <c r="K44" s="1" t="s">
        <v>498</v>
      </c>
      <c r="L44" s="2" t="str">
        <f t="shared" si="5"/>
        <v/>
      </c>
      <c r="N44" s="1" t="s">
        <v>527</v>
      </c>
      <c r="O44" s="1" t="s">
        <v>200</v>
      </c>
      <c r="P44" s="1" t="str">
        <f t="shared" si="7"/>
        <v/>
      </c>
      <c r="Q44" s="2" t="str">
        <f t="shared" si="8"/>
        <v>#NAME?</v>
      </c>
      <c r="R44" s="1" t="s">
        <v>522</v>
      </c>
      <c r="S44" s="1" t="s">
        <v>242</v>
      </c>
      <c r="T44" s="1" t="str">
        <f t="shared" si="9"/>
        <v/>
      </c>
      <c r="U44" s="2" t="str">
        <f t="shared" si="10"/>
        <v>#NAME?</v>
      </c>
      <c r="V44" s="1" t="s">
        <v>508</v>
      </c>
      <c r="W44" s="1" t="s">
        <v>509</v>
      </c>
      <c r="X44" s="1" t="str">
        <f t="shared" si="11"/>
        <v/>
      </c>
      <c r="Y44" s="2" t="str">
        <f t="shared" si="12"/>
        <v>#NAME?</v>
      </c>
      <c r="Z44" s="1" t="s">
        <v>528</v>
      </c>
      <c r="AA44" s="1" t="s">
        <v>172</v>
      </c>
      <c r="AB44" s="1" t="str">
        <f t="shared" si="13"/>
        <v/>
      </c>
      <c r="AC44" s="2" t="str">
        <f t="shared" si="14"/>
        <v>#NAME?</v>
      </c>
      <c r="AD44" s="1" t="s">
        <v>464</v>
      </c>
      <c r="AE44" s="1" t="s">
        <v>265</v>
      </c>
      <c r="AF44" s="1" t="str">
        <f t="shared" si="15"/>
        <v/>
      </c>
      <c r="AG44" s="2" t="str">
        <f t="shared" si="16"/>
        <v>#NAME?</v>
      </c>
      <c r="AH44" s="1" t="s">
        <v>529</v>
      </c>
      <c r="AI44" s="1" t="s">
        <v>530</v>
      </c>
      <c r="AJ44" s="1" t="str">
        <f t="shared" si="17"/>
        <v/>
      </c>
      <c r="AK44" s="2" t="str">
        <f t="shared" si="18"/>
        <v>#NAME?</v>
      </c>
      <c r="AL44" s="1" t="s">
        <v>510</v>
      </c>
      <c r="AM44" s="1" t="s">
        <v>372</v>
      </c>
      <c r="AN44" s="1" t="str">
        <f t="shared" si="19"/>
        <v/>
      </c>
      <c r="AO44" s="2" t="str">
        <f t="shared" si="20"/>
        <v>#NAME?</v>
      </c>
      <c r="AR44" s="1" t="str">
        <f t="shared" si="21"/>
        <v/>
      </c>
      <c r="AS44" s="2" t="str">
        <f t="shared" si="22"/>
        <v>#NAME?</v>
      </c>
      <c r="AT44" s="1" t="s">
        <v>531</v>
      </c>
      <c r="AU44" s="1" t="s">
        <v>532</v>
      </c>
      <c r="AV44" s="1" t="str">
        <f t="shared" si="23"/>
        <v/>
      </c>
      <c r="AW44" s="2" t="str">
        <f t="shared" si="24"/>
        <v>#NAME?</v>
      </c>
      <c r="AX44" s="1" t="s">
        <v>412</v>
      </c>
      <c r="AY44" s="1" t="s">
        <v>413</v>
      </c>
      <c r="AZ44" s="1" t="str">
        <f t="shared" si="25"/>
        <v/>
      </c>
      <c r="BA44" s="2" t="str">
        <f t="shared" si="26"/>
        <v>#NAME?</v>
      </c>
      <c r="BB44" s="1" t="s">
        <v>428</v>
      </c>
      <c r="BC44" s="1" t="s">
        <v>383</v>
      </c>
      <c r="BD44" s="1" t="str">
        <f t="shared" si="27"/>
        <v/>
      </c>
      <c r="BE44" s="2" t="str">
        <f t="shared" si="28"/>
        <v>#NAME?</v>
      </c>
      <c r="BF44" s="1" t="s">
        <v>435</v>
      </c>
      <c r="BG44" s="1" t="s">
        <v>419</v>
      </c>
      <c r="BH44" s="1" t="str">
        <f t="shared" si="29"/>
        <v>EPS</v>
      </c>
      <c r="BI44" s="2" t="str">
        <f t="shared" si="30"/>
        <v>#NAME?</v>
      </c>
      <c r="BJ44" s="1" t="s">
        <v>344</v>
      </c>
      <c r="BK44" s="1" t="s">
        <v>170</v>
      </c>
      <c r="BL44" s="1" t="str">
        <f t="shared" si="31"/>
        <v/>
      </c>
      <c r="BM44" s="2" t="str">
        <f t="shared" si="32"/>
        <v>#NAME?</v>
      </c>
      <c r="BP44" s="1" t="str">
        <f t="shared" si="33"/>
        <v/>
      </c>
      <c r="BQ44" s="2" t="str">
        <f t="shared" si="34"/>
        <v>#NAME?</v>
      </c>
      <c r="BR44" s="1" t="s">
        <v>469</v>
      </c>
      <c r="BT44" s="1" t="str">
        <f t="shared" si="35"/>
        <v/>
      </c>
      <c r="BU44" s="2" t="str">
        <f t="shared" si="36"/>
        <v>#NAME?</v>
      </c>
    </row>
    <row r="45" ht="15.75" customHeight="1">
      <c r="A45" s="1">
        <v>44.0</v>
      </c>
      <c r="B45" s="1" t="s">
        <v>517</v>
      </c>
      <c r="C45" s="1" t="s">
        <v>518</v>
      </c>
      <c r="D45" s="2" t="str">
        <f t="shared" si="1"/>
        <v/>
      </c>
      <c r="E45" s="2" t="str">
        <f t="shared" si="2"/>
        <v>#NAME?</v>
      </c>
      <c r="F45" s="1" t="s">
        <v>489</v>
      </c>
      <c r="G45" s="1" t="s">
        <v>304</v>
      </c>
      <c r="H45" s="2" t="str">
        <f t="shared" si="3"/>
        <v/>
      </c>
      <c r="I45" s="2" t="str">
        <f t="shared" si="4"/>
        <v>#NAME?</v>
      </c>
      <c r="J45" s="1" t="s">
        <v>533</v>
      </c>
      <c r="K45" s="1" t="s">
        <v>534</v>
      </c>
      <c r="L45" s="2" t="str">
        <f t="shared" si="5"/>
        <v/>
      </c>
      <c r="N45" s="1" t="s">
        <v>535</v>
      </c>
      <c r="O45" s="1" t="s">
        <v>226</v>
      </c>
      <c r="P45" s="1" t="str">
        <f t="shared" si="7"/>
        <v/>
      </c>
      <c r="Q45" s="2" t="str">
        <f t="shared" si="8"/>
        <v>#NAME?</v>
      </c>
      <c r="T45" s="1" t="str">
        <f t="shared" si="9"/>
        <v/>
      </c>
      <c r="U45" s="2" t="str">
        <f t="shared" si="10"/>
        <v>#NAME?</v>
      </c>
      <c r="V45" s="1" t="s">
        <v>536</v>
      </c>
      <c r="W45" s="1" t="s">
        <v>537</v>
      </c>
      <c r="X45" s="1" t="str">
        <f t="shared" si="11"/>
        <v/>
      </c>
      <c r="Y45" s="2" t="str">
        <f t="shared" si="12"/>
        <v>#NAME?</v>
      </c>
      <c r="Z45" s="1" t="s">
        <v>538</v>
      </c>
      <c r="AA45" s="1" t="s">
        <v>539</v>
      </c>
      <c r="AB45" s="1" t="str">
        <f t="shared" si="13"/>
        <v/>
      </c>
      <c r="AC45" s="2" t="str">
        <f t="shared" si="14"/>
        <v>#NAME?</v>
      </c>
      <c r="AD45" s="1" t="s">
        <v>472</v>
      </c>
      <c r="AE45" s="1" t="s">
        <v>278</v>
      </c>
      <c r="AF45" s="1" t="str">
        <f t="shared" si="15"/>
        <v/>
      </c>
      <c r="AG45" s="2" t="str">
        <f t="shared" si="16"/>
        <v>#NAME?</v>
      </c>
      <c r="AH45" s="1" t="s">
        <v>540</v>
      </c>
      <c r="AI45" s="1" t="s">
        <v>541</v>
      </c>
      <c r="AJ45" s="1" t="str">
        <f t="shared" si="17"/>
        <v/>
      </c>
      <c r="AK45" s="2" t="str">
        <f t="shared" si="18"/>
        <v>#NAME?</v>
      </c>
      <c r="AL45" s="1" t="s">
        <v>542</v>
      </c>
      <c r="AM45" s="1" t="s">
        <v>383</v>
      </c>
      <c r="AN45" s="1" t="str">
        <f t="shared" si="19"/>
        <v/>
      </c>
      <c r="AO45" s="2" t="str">
        <f t="shared" si="20"/>
        <v>#NAME?</v>
      </c>
      <c r="AP45" s="1" t="s">
        <v>409</v>
      </c>
      <c r="AQ45" s="1" t="s">
        <v>395</v>
      </c>
      <c r="AR45" s="1" t="str">
        <f t="shared" si="21"/>
        <v/>
      </c>
      <c r="AS45" s="2" t="str">
        <f t="shared" si="22"/>
        <v>#NAME?</v>
      </c>
      <c r="AT45" s="1" t="s">
        <v>536</v>
      </c>
      <c r="AU45" s="1" t="s">
        <v>537</v>
      </c>
      <c r="AV45" s="1" t="str">
        <f t="shared" si="23"/>
        <v/>
      </c>
      <c r="AW45" s="2" t="str">
        <f t="shared" si="24"/>
        <v>#NAME?</v>
      </c>
      <c r="AX45" s="1" t="s">
        <v>427</v>
      </c>
      <c r="AY45" s="1" t="s">
        <v>397</v>
      </c>
      <c r="AZ45" s="1" t="str">
        <f t="shared" si="25"/>
        <v/>
      </c>
      <c r="BA45" s="2" t="str">
        <f t="shared" si="26"/>
        <v>#NAME?</v>
      </c>
      <c r="BB45" s="1" t="s">
        <v>199</v>
      </c>
      <c r="BC45" s="1" t="s">
        <v>200</v>
      </c>
      <c r="BD45" s="1" t="str">
        <f t="shared" si="27"/>
        <v/>
      </c>
      <c r="BE45" s="2" t="str">
        <f t="shared" si="28"/>
        <v>#NAME?</v>
      </c>
      <c r="BF45" s="1" t="s">
        <v>446</v>
      </c>
      <c r="BG45" s="1" t="s">
        <v>432</v>
      </c>
      <c r="BH45" s="1" t="str">
        <f t="shared" si="29"/>
        <v>EPS</v>
      </c>
      <c r="BI45" s="2" t="str">
        <f t="shared" si="30"/>
        <v>#NAME?</v>
      </c>
      <c r="BJ45" s="1" t="s">
        <v>543</v>
      </c>
      <c r="BK45" s="1" t="s">
        <v>187</v>
      </c>
      <c r="BL45" s="1" t="str">
        <f t="shared" si="31"/>
        <v/>
      </c>
      <c r="BM45" s="2" t="str">
        <f t="shared" si="32"/>
        <v>#NAME?</v>
      </c>
      <c r="BN45" s="1" t="s">
        <v>505</v>
      </c>
      <c r="BO45" s="1" t="s">
        <v>304</v>
      </c>
      <c r="BP45" s="1" t="str">
        <f t="shared" si="33"/>
        <v/>
      </c>
      <c r="BQ45" s="2" t="str">
        <f t="shared" si="34"/>
        <v>#NAME?</v>
      </c>
      <c r="BR45" s="1" t="s">
        <v>476</v>
      </c>
      <c r="BS45" s="1" t="s">
        <v>477</v>
      </c>
      <c r="BT45" s="1" t="str">
        <f t="shared" si="35"/>
        <v/>
      </c>
      <c r="BU45" s="2" t="str">
        <f t="shared" si="36"/>
        <v>#NAME?</v>
      </c>
    </row>
    <row r="46" ht="15.75" customHeight="1">
      <c r="A46" s="1">
        <v>45.0</v>
      </c>
      <c r="B46" s="1" t="s">
        <v>525</v>
      </c>
      <c r="C46" s="1" t="s">
        <v>479</v>
      </c>
      <c r="D46" s="2" t="str">
        <f t="shared" si="1"/>
        <v/>
      </c>
      <c r="E46" s="2" t="str">
        <f t="shared" si="2"/>
        <v>#NAME?</v>
      </c>
      <c r="H46" s="2" t="str">
        <f t="shared" si="3"/>
        <v/>
      </c>
      <c r="I46" s="2" t="str">
        <f t="shared" si="4"/>
        <v>#NAME?</v>
      </c>
      <c r="J46" s="1" t="s">
        <v>544</v>
      </c>
      <c r="K46" s="1" t="s">
        <v>545</v>
      </c>
      <c r="L46" s="2" t="str">
        <f t="shared" si="5"/>
        <v/>
      </c>
      <c r="N46" s="1" t="s">
        <v>546</v>
      </c>
      <c r="O46" s="1" t="s">
        <v>242</v>
      </c>
      <c r="P46" s="1" t="str">
        <f t="shared" si="7"/>
        <v/>
      </c>
      <c r="Q46" s="2" t="str">
        <f t="shared" si="8"/>
        <v>#NAME?</v>
      </c>
      <c r="R46" s="1" t="s">
        <v>409</v>
      </c>
      <c r="S46" s="1" t="s">
        <v>395</v>
      </c>
      <c r="T46" s="1" t="str">
        <f t="shared" si="9"/>
        <v/>
      </c>
      <c r="U46" s="2" t="str">
        <f t="shared" si="10"/>
        <v>#NAME?</v>
      </c>
      <c r="V46" s="1" t="s">
        <v>511</v>
      </c>
      <c r="W46" s="1" t="s">
        <v>512</v>
      </c>
      <c r="X46" s="1" t="str">
        <f t="shared" si="11"/>
        <v/>
      </c>
      <c r="Y46" s="2" t="str">
        <f t="shared" si="12"/>
        <v>#NAME?</v>
      </c>
      <c r="Z46" s="1" t="s">
        <v>478</v>
      </c>
      <c r="AA46" s="1" t="s">
        <v>479</v>
      </c>
      <c r="AB46" s="1" t="str">
        <f t="shared" si="13"/>
        <v/>
      </c>
      <c r="AC46" s="2" t="str">
        <f t="shared" si="14"/>
        <v>#NAME?</v>
      </c>
      <c r="AD46" s="1" t="s">
        <v>293</v>
      </c>
      <c r="AE46" s="1" t="s">
        <v>294</v>
      </c>
      <c r="AF46" s="1" t="str">
        <f t="shared" si="15"/>
        <v/>
      </c>
      <c r="AG46" s="2" t="str">
        <f t="shared" si="16"/>
        <v>#NAME?</v>
      </c>
      <c r="AH46" s="1" t="s">
        <v>547</v>
      </c>
      <c r="AI46" s="1" t="s">
        <v>548</v>
      </c>
      <c r="AJ46" s="1" t="str">
        <f t="shared" si="17"/>
        <v/>
      </c>
      <c r="AK46" s="2" t="str">
        <f t="shared" si="18"/>
        <v>#NAME?</v>
      </c>
      <c r="AL46" s="1" t="s">
        <v>527</v>
      </c>
      <c r="AM46" s="1" t="s">
        <v>200</v>
      </c>
      <c r="AN46" s="1" t="str">
        <f t="shared" si="19"/>
        <v/>
      </c>
      <c r="AO46" s="2" t="str">
        <f t="shared" si="20"/>
        <v>#NAME?</v>
      </c>
      <c r="AP46" s="1" t="s">
        <v>549</v>
      </c>
      <c r="AQ46" s="1" t="s">
        <v>386</v>
      </c>
      <c r="AR46" s="1" t="str">
        <f t="shared" si="21"/>
        <v>EPS</v>
      </c>
      <c r="AS46" s="2" t="str">
        <f t="shared" si="22"/>
        <v>#NAME?</v>
      </c>
      <c r="AT46" s="1" t="s">
        <v>533</v>
      </c>
      <c r="AU46" s="1" t="s">
        <v>534</v>
      </c>
      <c r="AV46" s="1" t="str">
        <f t="shared" si="23"/>
        <v/>
      </c>
      <c r="AW46" s="2" t="str">
        <f t="shared" si="24"/>
        <v>#NAME?</v>
      </c>
      <c r="AX46" s="1" t="s">
        <v>440</v>
      </c>
      <c r="AY46" s="1" t="s">
        <v>407</v>
      </c>
      <c r="AZ46" s="1" t="str">
        <f t="shared" si="25"/>
        <v/>
      </c>
      <c r="BA46" s="2" t="str">
        <f t="shared" si="26"/>
        <v>#NAME?</v>
      </c>
      <c r="BB46" s="1" t="s">
        <v>401</v>
      </c>
      <c r="BC46" s="1" t="s">
        <v>226</v>
      </c>
      <c r="BD46" s="1" t="str">
        <f t="shared" si="27"/>
        <v/>
      </c>
      <c r="BE46" s="2" t="str">
        <f t="shared" si="28"/>
        <v>#NAME?</v>
      </c>
      <c r="BF46" s="1" t="s">
        <v>456</v>
      </c>
      <c r="BG46" s="1" t="s">
        <v>442</v>
      </c>
      <c r="BH46" s="1" t="str">
        <f t="shared" si="29"/>
        <v/>
      </c>
      <c r="BI46" s="2" t="str">
        <f t="shared" si="30"/>
        <v>#NAME?</v>
      </c>
      <c r="BJ46" s="1" t="s">
        <v>550</v>
      </c>
      <c r="BK46" s="1" t="s">
        <v>362</v>
      </c>
      <c r="BL46" s="1" t="str">
        <f t="shared" si="31"/>
        <v/>
      </c>
      <c r="BM46" s="2" t="str">
        <f t="shared" si="32"/>
        <v>#NAME?</v>
      </c>
      <c r="BN46" s="1" t="s">
        <v>513</v>
      </c>
      <c r="BO46" s="1" t="s">
        <v>514</v>
      </c>
      <c r="BP46" s="1" t="str">
        <f t="shared" si="33"/>
        <v/>
      </c>
      <c r="BQ46" s="2" t="str">
        <f t="shared" si="34"/>
        <v>#NAME?</v>
      </c>
      <c r="BR46" s="1" t="s">
        <v>551</v>
      </c>
      <c r="BS46" s="1" t="s">
        <v>552</v>
      </c>
      <c r="BT46" s="1" t="str">
        <f t="shared" si="35"/>
        <v/>
      </c>
      <c r="BU46" s="2" t="str">
        <f t="shared" si="36"/>
        <v>#NAME?</v>
      </c>
    </row>
    <row r="47" ht="15.75" customHeight="1">
      <c r="A47" s="1">
        <v>46.0</v>
      </c>
      <c r="B47" s="1" t="s">
        <v>344</v>
      </c>
      <c r="C47" s="1" t="s">
        <v>170</v>
      </c>
      <c r="D47" s="2" t="str">
        <f t="shared" si="1"/>
        <v/>
      </c>
      <c r="E47" s="2" t="str">
        <f t="shared" si="2"/>
        <v>#NAME?</v>
      </c>
      <c r="F47" s="1" t="s">
        <v>505</v>
      </c>
      <c r="G47" s="1" t="s">
        <v>304</v>
      </c>
      <c r="H47" s="2" t="str">
        <f t="shared" si="3"/>
        <v/>
      </c>
      <c r="I47" s="2" t="str">
        <f t="shared" si="4"/>
        <v>#NAME?</v>
      </c>
      <c r="J47" s="1" t="s">
        <v>553</v>
      </c>
      <c r="K47" s="1" t="s">
        <v>554</v>
      </c>
      <c r="L47" s="2" t="str">
        <f t="shared" si="5"/>
        <v/>
      </c>
      <c r="N47" s="1" t="s">
        <v>555</v>
      </c>
      <c r="O47" s="1" t="s">
        <v>424</v>
      </c>
      <c r="P47" s="1" t="str">
        <f t="shared" si="7"/>
        <v/>
      </c>
      <c r="Q47" s="2" t="str">
        <f t="shared" si="8"/>
        <v>#NAME?</v>
      </c>
      <c r="R47" s="1" t="s">
        <v>549</v>
      </c>
      <c r="S47" s="1" t="s">
        <v>386</v>
      </c>
      <c r="T47" s="1" t="str">
        <f t="shared" si="9"/>
        <v>EPS</v>
      </c>
      <c r="U47" s="2" t="str">
        <f t="shared" si="10"/>
        <v>#NAME?</v>
      </c>
      <c r="V47" s="1" t="s">
        <v>523</v>
      </c>
      <c r="W47" s="1" t="s">
        <v>524</v>
      </c>
      <c r="X47" s="1" t="str">
        <f t="shared" si="11"/>
        <v/>
      </c>
      <c r="Y47" s="2" t="str">
        <f t="shared" si="12"/>
        <v>#NAME?</v>
      </c>
      <c r="Z47" s="1" t="s">
        <v>344</v>
      </c>
      <c r="AA47" s="1" t="s">
        <v>170</v>
      </c>
      <c r="AB47" s="1" t="str">
        <f t="shared" si="13"/>
        <v/>
      </c>
      <c r="AC47" s="2" t="str">
        <f t="shared" si="14"/>
        <v>#NAME?</v>
      </c>
      <c r="AD47" s="1" t="s">
        <v>489</v>
      </c>
      <c r="AE47" s="1" t="s">
        <v>304</v>
      </c>
      <c r="AF47" s="1" t="str">
        <f t="shared" si="15"/>
        <v/>
      </c>
      <c r="AG47" s="2" t="str">
        <f t="shared" si="16"/>
        <v>#NAME?</v>
      </c>
      <c r="AH47" s="1" t="s">
        <v>556</v>
      </c>
      <c r="AI47" s="1" t="s">
        <v>557</v>
      </c>
      <c r="AJ47" s="1" t="str">
        <f t="shared" si="17"/>
        <v/>
      </c>
      <c r="AK47" s="2" t="str">
        <f t="shared" si="18"/>
        <v>#NAME?</v>
      </c>
      <c r="AL47" s="1" t="s">
        <v>535</v>
      </c>
      <c r="AM47" s="1" t="s">
        <v>226</v>
      </c>
      <c r="AN47" s="1" t="str">
        <f t="shared" si="19"/>
        <v/>
      </c>
      <c r="AO47" s="2" t="str">
        <f t="shared" si="20"/>
        <v>#NAME?</v>
      </c>
      <c r="AP47" s="1" t="s">
        <v>558</v>
      </c>
      <c r="AQ47" s="1" t="s">
        <v>378</v>
      </c>
      <c r="AR47" s="1" t="str">
        <f t="shared" si="21"/>
        <v>EPS</v>
      </c>
      <c r="AS47" s="2" t="str">
        <f t="shared" si="22"/>
        <v>#NAME?</v>
      </c>
      <c r="AT47" s="1" t="s">
        <v>544</v>
      </c>
      <c r="AU47" s="1" t="s">
        <v>545</v>
      </c>
      <c r="AV47" s="1" t="str">
        <f t="shared" si="23"/>
        <v/>
      </c>
      <c r="AW47" s="2" t="str">
        <f t="shared" si="24"/>
        <v>#NAME?</v>
      </c>
      <c r="AX47" s="1" t="s">
        <v>449</v>
      </c>
      <c r="AY47" s="1" t="s">
        <v>421</v>
      </c>
      <c r="AZ47" s="1" t="str">
        <f t="shared" si="25"/>
        <v/>
      </c>
      <c r="BA47" s="2" t="str">
        <f t="shared" si="26"/>
        <v>#NAME?</v>
      </c>
      <c r="BB47" s="1" t="s">
        <v>458</v>
      </c>
      <c r="BC47" s="1" t="s">
        <v>242</v>
      </c>
      <c r="BD47" s="1" t="str">
        <f t="shared" si="27"/>
        <v/>
      </c>
      <c r="BE47" s="2" t="str">
        <f t="shared" si="28"/>
        <v>#NAME?</v>
      </c>
      <c r="BF47" s="1" t="s">
        <v>461</v>
      </c>
      <c r="BG47" s="1" t="s">
        <v>451</v>
      </c>
      <c r="BH47" s="1" t="str">
        <f t="shared" si="29"/>
        <v/>
      </c>
      <c r="BI47" s="2" t="str">
        <f t="shared" si="30"/>
        <v>#NAME?</v>
      </c>
      <c r="BJ47" s="1" t="s">
        <v>559</v>
      </c>
      <c r="BK47" s="1" t="s">
        <v>372</v>
      </c>
      <c r="BL47" s="1" t="str">
        <f t="shared" si="31"/>
        <v/>
      </c>
      <c r="BM47" s="2" t="str">
        <f t="shared" si="32"/>
        <v>#NAME?</v>
      </c>
      <c r="BN47" s="1" t="s">
        <v>522</v>
      </c>
      <c r="BO47" s="1" t="s">
        <v>242</v>
      </c>
      <c r="BP47" s="1" t="str">
        <f t="shared" si="33"/>
        <v/>
      </c>
      <c r="BQ47" s="2" t="str">
        <f t="shared" si="34"/>
        <v>#NAME?</v>
      </c>
      <c r="BR47" s="1" t="s">
        <v>485</v>
      </c>
      <c r="BS47" s="1" t="s">
        <v>485</v>
      </c>
      <c r="BT47" s="1" t="str">
        <f t="shared" si="35"/>
        <v/>
      </c>
      <c r="BU47" s="2" t="str">
        <f t="shared" si="36"/>
        <v>#NAME?</v>
      </c>
    </row>
    <row r="48" ht="15.75" customHeight="1">
      <c r="A48" s="1">
        <v>47.0</v>
      </c>
      <c r="B48" s="1" t="s">
        <v>543</v>
      </c>
      <c r="C48" s="1" t="s">
        <v>187</v>
      </c>
      <c r="D48" s="2" t="str">
        <f t="shared" si="1"/>
        <v/>
      </c>
      <c r="E48" s="2" t="str">
        <f t="shared" si="2"/>
        <v>#NAME?</v>
      </c>
      <c r="F48" s="1" t="s">
        <v>513</v>
      </c>
      <c r="G48" s="1" t="s">
        <v>514</v>
      </c>
      <c r="H48" s="2" t="str">
        <f t="shared" si="3"/>
        <v/>
      </c>
      <c r="I48" s="2" t="str">
        <f t="shared" si="4"/>
        <v>#NAME?</v>
      </c>
      <c r="J48" s="1" t="s">
        <v>560</v>
      </c>
      <c r="K48" s="1" t="s">
        <v>74</v>
      </c>
      <c r="L48" s="2" t="str">
        <f t="shared" si="5"/>
        <v/>
      </c>
      <c r="N48" s="1" t="s">
        <v>561</v>
      </c>
      <c r="O48" s="1" t="s">
        <v>438</v>
      </c>
      <c r="P48" s="1" t="str">
        <f t="shared" si="7"/>
        <v/>
      </c>
      <c r="Q48" s="2" t="str">
        <f t="shared" si="8"/>
        <v>#NAME?</v>
      </c>
      <c r="R48" s="1" t="s">
        <v>558</v>
      </c>
      <c r="S48" s="1" t="s">
        <v>378</v>
      </c>
      <c r="T48" s="1" t="str">
        <f t="shared" si="9"/>
        <v>EPS</v>
      </c>
      <c r="U48" s="2" t="str">
        <f t="shared" si="10"/>
        <v>#NAME?</v>
      </c>
      <c r="V48" s="1" t="s">
        <v>562</v>
      </c>
      <c r="W48" s="1" t="s">
        <v>563</v>
      </c>
      <c r="X48" s="1" t="str">
        <f t="shared" si="11"/>
        <v/>
      </c>
      <c r="Y48" s="2" t="str">
        <f t="shared" si="12"/>
        <v>#NAME?</v>
      </c>
      <c r="Z48" s="1" t="s">
        <v>543</v>
      </c>
      <c r="AA48" s="1" t="s">
        <v>187</v>
      </c>
      <c r="AB48" s="1" t="str">
        <f t="shared" si="13"/>
        <v/>
      </c>
      <c r="AC48" s="2" t="str">
        <f t="shared" si="14"/>
        <v>#NAME?</v>
      </c>
      <c r="AF48" s="1" t="str">
        <f t="shared" si="15"/>
        <v/>
      </c>
      <c r="AG48" s="2" t="str">
        <f t="shared" si="16"/>
        <v>#NAME?</v>
      </c>
      <c r="AH48" s="1" t="s">
        <v>564</v>
      </c>
      <c r="AI48" s="1" t="s">
        <v>565</v>
      </c>
      <c r="AJ48" s="1" t="str">
        <f t="shared" si="17"/>
        <v/>
      </c>
      <c r="AK48" s="2" t="str">
        <f t="shared" si="18"/>
        <v>#NAME?</v>
      </c>
      <c r="AL48" s="1" t="s">
        <v>546</v>
      </c>
      <c r="AM48" s="1" t="s">
        <v>242</v>
      </c>
      <c r="AN48" s="1" t="str">
        <f t="shared" si="19"/>
        <v/>
      </c>
      <c r="AO48" s="2" t="str">
        <f t="shared" si="20"/>
        <v>#NAME?</v>
      </c>
      <c r="AP48" s="1" t="s">
        <v>566</v>
      </c>
      <c r="AQ48" s="1" t="s">
        <v>367</v>
      </c>
      <c r="AR48" s="1" t="str">
        <f t="shared" si="21"/>
        <v>EPS</v>
      </c>
      <c r="AS48" s="2" t="str">
        <f t="shared" si="22"/>
        <v>#NAME?</v>
      </c>
      <c r="AT48" s="1" t="s">
        <v>553</v>
      </c>
      <c r="AU48" s="1" t="s">
        <v>554</v>
      </c>
      <c r="AV48" s="1" t="str">
        <f t="shared" si="23"/>
        <v/>
      </c>
      <c r="AW48" s="2" t="str">
        <f t="shared" si="24"/>
        <v>#NAME?</v>
      </c>
      <c r="AX48" s="1" t="s">
        <v>457</v>
      </c>
      <c r="AY48" s="1" t="s">
        <v>434</v>
      </c>
      <c r="AZ48" s="1" t="str">
        <f t="shared" si="25"/>
        <v/>
      </c>
      <c r="BA48" s="2" t="str">
        <f t="shared" si="26"/>
        <v>#NAME?</v>
      </c>
      <c r="BB48" s="1" t="s">
        <v>468</v>
      </c>
      <c r="BC48" s="1" t="s">
        <v>424</v>
      </c>
      <c r="BD48" s="1" t="str">
        <f t="shared" si="27"/>
        <v/>
      </c>
      <c r="BE48" s="2" t="str">
        <f t="shared" si="28"/>
        <v>#NAME?</v>
      </c>
      <c r="BH48" s="1" t="str">
        <f t="shared" si="29"/>
        <v/>
      </c>
      <c r="BI48" s="2" t="str">
        <f t="shared" si="30"/>
        <v>#NAME?</v>
      </c>
      <c r="BJ48" s="1" t="s">
        <v>567</v>
      </c>
      <c r="BK48" s="1" t="s">
        <v>383</v>
      </c>
      <c r="BL48" s="1" t="str">
        <f t="shared" si="31"/>
        <v/>
      </c>
      <c r="BM48" s="2" t="str">
        <f t="shared" si="32"/>
        <v>#NAME?</v>
      </c>
      <c r="BP48" s="1" t="str">
        <f t="shared" si="33"/>
        <v/>
      </c>
      <c r="BQ48" s="2" t="str">
        <f t="shared" si="34"/>
        <v>#NAME?</v>
      </c>
      <c r="BR48" s="1" t="s">
        <v>492</v>
      </c>
      <c r="BS48" s="1" t="s">
        <v>493</v>
      </c>
      <c r="BT48" s="1" t="str">
        <f t="shared" si="35"/>
        <v/>
      </c>
      <c r="BU48" s="2" t="str">
        <f t="shared" si="36"/>
        <v>#NAME?</v>
      </c>
    </row>
    <row r="49" ht="15.75" customHeight="1">
      <c r="A49" s="1">
        <v>48.0</v>
      </c>
      <c r="B49" s="1" t="s">
        <v>568</v>
      </c>
      <c r="C49" s="1" t="s">
        <v>362</v>
      </c>
      <c r="D49" s="2" t="str">
        <f t="shared" si="1"/>
        <v/>
      </c>
      <c r="E49" s="2" t="str">
        <f t="shared" si="2"/>
        <v>#NAME?</v>
      </c>
      <c r="F49" s="1" t="s">
        <v>522</v>
      </c>
      <c r="G49" s="1" t="s">
        <v>242</v>
      </c>
      <c r="H49" s="2" t="str">
        <f t="shared" si="3"/>
        <v/>
      </c>
      <c r="I49" s="2" t="str">
        <f t="shared" si="4"/>
        <v>#NAME?</v>
      </c>
      <c r="J49" s="1" t="s">
        <v>569</v>
      </c>
      <c r="K49" s="1" t="s">
        <v>570</v>
      </c>
      <c r="L49" s="2" t="str">
        <f t="shared" si="5"/>
        <v/>
      </c>
      <c r="N49" s="1" t="s">
        <v>571</v>
      </c>
      <c r="O49" s="1" t="s">
        <v>448</v>
      </c>
      <c r="P49" s="1" t="str">
        <f t="shared" si="7"/>
        <v/>
      </c>
      <c r="Q49" s="2" t="str">
        <f t="shared" si="8"/>
        <v>#NAME?</v>
      </c>
      <c r="R49" s="1" t="s">
        <v>566</v>
      </c>
      <c r="S49" s="1" t="s">
        <v>367</v>
      </c>
      <c r="T49" s="1" t="str">
        <f t="shared" si="9"/>
        <v>EPS</v>
      </c>
      <c r="U49" s="2" t="str">
        <f t="shared" si="10"/>
        <v>#NAME?</v>
      </c>
      <c r="V49" s="1" t="s">
        <v>533</v>
      </c>
      <c r="W49" s="1" t="s">
        <v>534</v>
      </c>
      <c r="X49" s="1" t="str">
        <f t="shared" si="11"/>
        <v/>
      </c>
      <c r="Y49" s="2" t="str">
        <f t="shared" si="12"/>
        <v>#NAME?</v>
      </c>
      <c r="Z49" s="1" t="s">
        <v>502</v>
      </c>
      <c r="AA49" s="1" t="s">
        <v>362</v>
      </c>
      <c r="AB49" s="1" t="str">
        <f t="shared" si="13"/>
        <v/>
      </c>
      <c r="AC49" s="2" t="str">
        <f t="shared" si="14"/>
        <v>#NAME?</v>
      </c>
      <c r="AD49" s="1" t="s">
        <v>505</v>
      </c>
      <c r="AE49" s="1" t="s">
        <v>304</v>
      </c>
      <c r="AF49" s="1" t="str">
        <f t="shared" si="15"/>
        <v/>
      </c>
      <c r="AG49" s="2" t="str">
        <f t="shared" si="16"/>
        <v>#NAME?</v>
      </c>
      <c r="AH49" s="1" t="s">
        <v>572</v>
      </c>
      <c r="AI49" s="1" t="s">
        <v>573</v>
      </c>
      <c r="AJ49" s="1" t="str">
        <f t="shared" si="17"/>
        <v>EPS</v>
      </c>
      <c r="AK49" s="2" t="str">
        <f t="shared" si="18"/>
        <v>#NAME?</v>
      </c>
      <c r="AL49" s="1" t="s">
        <v>574</v>
      </c>
      <c r="AM49" s="1" t="s">
        <v>424</v>
      </c>
      <c r="AN49" s="1" t="str">
        <f t="shared" si="19"/>
        <v/>
      </c>
      <c r="AO49" s="2" t="str">
        <f t="shared" si="20"/>
        <v>#NAME?</v>
      </c>
      <c r="AR49" s="1" t="str">
        <f t="shared" si="21"/>
        <v/>
      </c>
      <c r="AS49" s="2" t="str">
        <f t="shared" si="22"/>
        <v>#NAME?</v>
      </c>
      <c r="AT49" s="1" t="s">
        <v>575</v>
      </c>
      <c r="AU49" s="1" t="s">
        <v>576</v>
      </c>
      <c r="AV49" s="1" t="str">
        <f t="shared" si="23"/>
        <v/>
      </c>
      <c r="AW49" s="2" t="str">
        <f t="shared" si="24"/>
        <v>#NAME?</v>
      </c>
      <c r="AX49" s="1" t="s">
        <v>467</v>
      </c>
      <c r="AY49" s="1" t="s">
        <v>444</v>
      </c>
      <c r="AZ49" s="1" t="str">
        <f t="shared" si="25"/>
        <v/>
      </c>
      <c r="BA49" s="2" t="str">
        <f t="shared" si="26"/>
        <v>#NAME?</v>
      </c>
      <c r="BB49" s="1" t="s">
        <v>475</v>
      </c>
      <c r="BC49" s="1" t="s">
        <v>438</v>
      </c>
      <c r="BD49" s="1" t="str">
        <f t="shared" si="27"/>
        <v/>
      </c>
      <c r="BE49" s="2" t="str">
        <f t="shared" si="28"/>
        <v>#NAME?</v>
      </c>
      <c r="BF49" s="1" t="s">
        <v>469</v>
      </c>
      <c r="BH49" s="1" t="str">
        <f t="shared" si="29"/>
        <v/>
      </c>
      <c r="BI49" s="2" t="str">
        <f t="shared" si="30"/>
        <v>#NAME?</v>
      </c>
      <c r="BJ49" s="1" t="s">
        <v>577</v>
      </c>
      <c r="BK49" s="1" t="s">
        <v>200</v>
      </c>
      <c r="BL49" s="1" t="str">
        <f t="shared" si="31"/>
        <v/>
      </c>
      <c r="BM49" s="2" t="str">
        <f t="shared" si="32"/>
        <v>#NAME?</v>
      </c>
      <c r="BN49" s="1" t="s">
        <v>409</v>
      </c>
      <c r="BO49" s="1" t="s">
        <v>395</v>
      </c>
      <c r="BP49" s="1" t="str">
        <f t="shared" si="33"/>
        <v/>
      </c>
      <c r="BQ49" s="2" t="str">
        <f t="shared" si="34"/>
        <v>#NAME?</v>
      </c>
      <c r="BR49" s="1" t="s">
        <v>497</v>
      </c>
      <c r="BS49" s="1" t="s">
        <v>498</v>
      </c>
      <c r="BT49" s="1" t="str">
        <f t="shared" si="35"/>
        <v/>
      </c>
      <c r="BU49" s="2" t="str">
        <f t="shared" si="36"/>
        <v>#NAME?</v>
      </c>
    </row>
    <row r="50" ht="15.75" customHeight="1">
      <c r="A50" s="1">
        <v>49.0</v>
      </c>
      <c r="B50" s="1" t="s">
        <v>578</v>
      </c>
      <c r="C50" s="1" t="s">
        <v>372</v>
      </c>
      <c r="D50" s="2" t="str">
        <f t="shared" si="1"/>
        <v/>
      </c>
      <c r="E50" s="2" t="str">
        <f t="shared" si="2"/>
        <v>#NAME?</v>
      </c>
      <c r="H50" s="2" t="str">
        <f t="shared" si="3"/>
        <v/>
      </c>
      <c r="I50" s="2" t="str">
        <f t="shared" si="4"/>
        <v>#NAME?</v>
      </c>
      <c r="J50" s="1" t="s">
        <v>579</v>
      </c>
      <c r="K50" s="1" t="s">
        <v>580</v>
      </c>
      <c r="L50" s="2" t="str">
        <f t="shared" si="5"/>
        <v/>
      </c>
      <c r="N50" s="1" t="s">
        <v>581</v>
      </c>
      <c r="O50" s="1" t="s">
        <v>254</v>
      </c>
      <c r="P50" s="1" t="str">
        <f t="shared" si="7"/>
        <v/>
      </c>
      <c r="Q50" s="2" t="str">
        <f t="shared" si="8"/>
        <v>#NAME?</v>
      </c>
      <c r="T50" s="1" t="str">
        <f t="shared" si="9"/>
        <v/>
      </c>
      <c r="U50" s="2" t="str">
        <f t="shared" si="10"/>
        <v>#NAME?</v>
      </c>
      <c r="V50" s="1" t="s">
        <v>544</v>
      </c>
      <c r="W50" s="1" t="s">
        <v>545</v>
      </c>
      <c r="X50" s="1" t="str">
        <f t="shared" si="11"/>
        <v/>
      </c>
      <c r="Y50" s="2" t="str">
        <f t="shared" si="12"/>
        <v>#NAME?</v>
      </c>
      <c r="Z50" s="1" t="s">
        <v>510</v>
      </c>
      <c r="AA50" s="1" t="s">
        <v>372</v>
      </c>
      <c r="AB50" s="1" t="str">
        <f t="shared" si="13"/>
        <v/>
      </c>
      <c r="AC50" s="2" t="str">
        <f t="shared" si="14"/>
        <v>#NAME?</v>
      </c>
      <c r="AD50" s="1" t="s">
        <v>513</v>
      </c>
      <c r="AE50" s="1" t="s">
        <v>514</v>
      </c>
      <c r="AF50" s="1" t="str">
        <f t="shared" si="15"/>
        <v/>
      </c>
      <c r="AG50" s="2" t="str">
        <f t="shared" si="16"/>
        <v>#NAME?</v>
      </c>
      <c r="AH50" s="1" t="s">
        <v>533</v>
      </c>
      <c r="AI50" s="1" t="s">
        <v>534</v>
      </c>
      <c r="AJ50" s="1" t="str">
        <f t="shared" si="17"/>
        <v/>
      </c>
      <c r="AK50" s="2" t="str">
        <f t="shared" si="18"/>
        <v>#NAME?</v>
      </c>
      <c r="AL50" s="1" t="s">
        <v>582</v>
      </c>
      <c r="AM50" s="1" t="s">
        <v>438</v>
      </c>
      <c r="AN50" s="1" t="str">
        <f t="shared" si="19"/>
        <v/>
      </c>
      <c r="AO50" s="2" t="str">
        <f t="shared" si="20"/>
        <v>#NAME?</v>
      </c>
      <c r="AP50" s="1" t="s">
        <v>456</v>
      </c>
      <c r="AQ50" s="1" t="s">
        <v>442</v>
      </c>
      <c r="AR50" s="1" t="str">
        <f t="shared" si="21"/>
        <v/>
      </c>
      <c r="AS50" s="2" t="str">
        <f t="shared" si="22"/>
        <v>#NAME?</v>
      </c>
      <c r="AT50" s="1" t="s">
        <v>583</v>
      </c>
      <c r="AU50" s="1" t="s">
        <v>584</v>
      </c>
      <c r="AV50" s="1" t="str">
        <f t="shared" si="23"/>
        <v/>
      </c>
      <c r="AW50" s="2" t="str">
        <f t="shared" si="24"/>
        <v>#NAME?</v>
      </c>
      <c r="AX50" s="1" t="s">
        <v>474</v>
      </c>
      <c r="AY50" s="1" t="s">
        <v>453</v>
      </c>
      <c r="AZ50" s="1" t="str">
        <f t="shared" si="25"/>
        <v/>
      </c>
      <c r="BA50" s="2" t="str">
        <f t="shared" si="26"/>
        <v>#NAME?</v>
      </c>
      <c r="BB50" s="1" t="s">
        <v>454</v>
      </c>
      <c r="BC50" s="1" t="s">
        <v>448</v>
      </c>
      <c r="BD50" s="1" t="str">
        <f t="shared" si="27"/>
        <v/>
      </c>
      <c r="BE50" s="2" t="str">
        <f t="shared" si="28"/>
        <v>#NAME?</v>
      </c>
      <c r="BF50" s="1" t="s">
        <v>476</v>
      </c>
      <c r="BG50" s="1" t="s">
        <v>477</v>
      </c>
      <c r="BH50" s="1" t="str">
        <f t="shared" si="29"/>
        <v/>
      </c>
      <c r="BI50" s="2" t="str">
        <f t="shared" si="30"/>
        <v>#NAME?</v>
      </c>
      <c r="BJ50" s="1" t="s">
        <v>535</v>
      </c>
      <c r="BK50" s="1" t="s">
        <v>226</v>
      </c>
      <c r="BL50" s="1" t="str">
        <f t="shared" si="31"/>
        <v/>
      </c>
      <c r="BM50" s="2" t="str">
        <f t="shared" si="32"/>
        <v>#NAME?</v>
      </c>
      <c r="BN50" s="1" t="s">
        <v>549</v>
      </c>
      <c r="BO50" s="1" t="s">
        <v>386</v>
      </c>
      <c r="BP50" s="1" t="str">
        <f t="shared" si="33"/>
        <v>EPS</v>
      </c>
      <c r="BQ50" s="2" t="str">
        <f t="shared" si="34"/>
        <v>#NAME?</v>
      </c>
      <c r="BR50" s="1" t="s">
        <v>508</v>
      </c>
      <c r="BS50" s="1" t="s">
        <v>509</v>
      </c>
      <c r="BT50" s="1" t="str">
        <f t="shared" si="35"/>
        <v/>
      </c>
      <c r="BU50" s="2" t="str">
        <f t="shared" si="36"/>
        <v>#NAME?</v>
      </c>
    </row>
    <row r="51" ht="15.75" customHeight="1">
      <c r="A51" s="1">
        <v>50.0</v>
      </c>
      <c r="B51" s="1" t="s">
        <v>567</v>
      </c>
      <c r="C51" s="1" t="s">
        <v>383</v>
      </c>
      <c r="D51" s="2" t="str">
        <f t="shared" si="1"/>
        <v/>
      </c>
      <c r="E51" s="2" t="str">
        <f t="shared" si="2"/>
        <v>#NAME?</v>
      </c>
      <c r="F51" s="1" t="s">
        <v>409</v>
      </c>
      <c r="G51" s="1" t="s">
        <v>395</v>
      </c>
      <c r="H51" s="2" t="str">
        <f t="shared" si="3"/>
        <v/>
      </c>
      <c r="I51" s="2" t="str">
        <f t="shared" si="4"/>
        <v>#NAME?</v>
      </c>
      <c r="J51" s="1" t="s">
        <v>585</v>
      </c>
      <c r="K51" s="1" t="s">
        <v>586</v>
      </c>
      <c r="L51" s="2" t="str">
        <f t="shared" si="5"/>
        <v/>
      </c>
      <c r="N51" s="1" t="s">
        <v>464</v>
      </c>
      <c r="O51" s="1" t="s">
        <v>265</v>
      </c>
      <c r="P51" s="1" t="str">
        <f t="shared" si="7"/>
        <v/>
      </c>
      <c r="Q51" s="2" t="str">
        <f t="shared" si="8"/>
        <v>#NAME?</v>
      </c>
      <c r="R51" s="1" t="s">
        <v>456</v>
      </c>
      <c r="S51" s="1" t="s">
        <v>442</v>
      </c>
      <c r="T51" s="1" t="str">
        <f t="shared" si="9"/>
        <v/>
      </c>
      <c r="U51" s="2" t="str">
        <f t="shared" si="10"/>
        <v>#NAME?</v>
      </c>
      <c r="V51" s="1" t="s">
        <v>553</v>
      </c>
      <c r="W51" s="1" t="s">
        <v>554</v>
      </c>
      <c r="X51" s="1" t="str">
        <f t="shared" si="11"/>
        <v/>
      </c>
      <c r="Y51" s="2" t="str">
        <f t="shared" si="12"/>
        <v>#NAME?</v>
      </c>
      <c r="Z51" s="1" t="s">
        <v>519</v>
      </c>
      <c r="AA51" s="1" t="s">
        <v>383</v>
      </c>
      <c r="AB51" s="1" t="str">
        <f t="shared" si="13"/>
        <v/>
      </c>
      <c r="AC51" s="2" t="str">
        <f t="shared" si="14"/>
        <v>#NAME?</v>
      </c>
      <c r="AD51" s="1" t="s">
        <v>522</v>
      </c>
      <c r="AE51" s="1" t="s">
        <v>242</v>
      </c>
      <c r="AF51" s="1" t="str">
        <f t="shared" si="15"/>
        <v/>
      </c>
      <c r="AG51" s="2" t="str">
        <f t="shared" si="16"/>
        <v>#NAME?</v>
      </c>
      <c r="AH51" s="1" t="s">
        <v>544</v>
      </c>
      <c r="AI51" s="1" t="s">
        <v>545</v>
      </c>
      <c r="AJ51" s="1" t="str">
        <f t="shared" si="17"/>
        <v/>
      </c>
      <c r="AK51" s="2" t="str">
        <f t="shared" si="18"/>
        <v>#NAME?</v>
      </c>
      <c r="AL51" s="1" t="s">
        <v>571</v>
      </c>
      <c r="AM51" s="1" t="s">
        <v>448</v>
      </c>
      <c r="AN51" s="1" t="str">
        <f t="shared" si="19"/>
        <v/>
      </c>
      <c r="AO51" s="2" t="str">
        <f t="shared" si="20"/>
        <v>#NAME?</v>
      </c>
      <c r="AP51" s="1" t="s">
        <v>587</v>
      </c>
      <c r="AQ51" s="1" t="s">
        <v>432</v>
      </c>
      <c r="AR51" s="1" t="str">
        <f t="shared" si="21"/>
        <v>EPS</v>
      </c>
      <c r="AS51" s="2" t="str">
        <f t="shared" si="22"/>
        <v>#NAME?</v>
      </c>
      <c r="AT51" s="1" t="s">
        <v>588</v>
      </c>
      <c r="AU51" s="1" t="s">
        <v>589</v>
      </c>
      <c r="AV51" s="1" t="str">
        <f t="shared" si="23"/>
        <v/>
      </c>
      <c r="AW51" s="2" t="str">
        <f t="shared" si="24"/>
        <v>#NAME?</v>
      </c>
      <c r="AX51" s="1" t="s">
        <v>484</v>
      </c>
      <c r="AY51" s="1" t="s">
        <v>460</v>
      </c>
      <c r="AZ51" s="1" t="str">
        <f t="shared" si="25"/>
        <v/>
      </c>
      <c r="BA51" s="2" t="str">
        <f t="shared" si="26"/>
        <v>#NAME?</v>
      </c>
      <c r="BB51" s="1" t="s">
        <v>268</v>
      </c>
      <c r="BC51" s="1" t="s">
        <v>254</v>
      </c>
      <c r="BD51" s="1" t="str">
        <f t="shared" si="27"/>
        <v/>
      </c>
      <c r="BE51" s="2" t="str">
        <f t="shared" si="28"/>
        <v>#NAME?</v>
      </c>
      <c r="BF51" s="1" t="s">
        <v>551</v>
      </c>
      <c r="BG51" s="1" t="s">
        <v>552</v>
      </c>
      <c r="BH51" s="1" t="str">
        <f t="shared" si="29"/>
        <v/>
      </c>
      <c r="BI51" s="2" t="str">
        <f t="shared" si="30"/>
        <v>#NAME?</v>
      </c>
      <c r="BJ51" s="1" t="s">
        <v>590</v>
      </c>
      <c r="BK51" s="1" t="s">
        <v>242</v>
      </c>
      <c r="BL51" s="1" t="str">
        <f t="shared" si="31"/>
        <v/>
      </c>
      <c r="BM51" s="2" t="str">
        <f t="shared" si="32"/>
        <v>#NAME?</v>
      </c>
      <c r="BN51" s="1" t="s">
        <v>558</v>
      </c>
      <c r="BO51" s="1" t="s">
        <v>378</v>
      </c>
      <c r="BP51" s="1" t="str">
        <f t="shared" si="33"/>
        <v>EPS</v>
      </c>
      <c r="BQ51" s="2" t="str">
        <f t="shared" si="34"/>
        <v>#NAME?</v>
      </c>
      <c r="BR51" s="1" t="s">
        <v>544</v>
      </c>
      <c r="BS51" s="1" t="s">
        <v>545</v>
      </c>
      <c r="BT51" s="1" t="str">
        <f t="shared" si="35"/>
        <v/>
      </c>
      <c r="BU51" s="2" t="str">
        <f t="shared" si="36"/>
        <v>#NAME?</v>
      </c>
    </row>
    <row r="52" ht="15.75" customHeight="1">
      <c r="A52" s="1">
        <v>51.0</v>
      </c>
      <c r="B52" s="1" t="s">
        <v>577</v>
      </c>
      <c r="C52" s="1" t="s">
        <v>200</v>
      </c>
      <c r="D52" s="2" t="str">
        <f t="shared" si="1"/>
        <v/>
      </c>
      <c r="E52" s="2" t="str">
        <f t="shared" si="2"/>
        <v>#NAME?</v>
      </c>
      <c r="F52" s="1" t="s">
        <v>549</v>
      </c>
      <c r="G52" s="1" t="s">
        <v>386</v>
      </c>
      <c r="H52" s="1" t="str">
        <f t="shared" si="3"/>
        <v>EPS</v>
      </c>
      <c r="I52" s="2" t="str">
        <f t="shared" si="4"/>
        <v>#NAME?</v>
      </c>
      <c r="J52" s="1" t="s">
        <v>591</v>
      </c>
      <c r="K52" s="1" t="s">
        <v>592</v>
      </c>
      <c r="L52" s="2" t="str">
        <f t="shared" si="5"/>
        <v/>
      </c>
      <c r="N52" s="1" t="s">
        <v>593</v>
      </c>
      <c r="O52" s="1" t="s">
        <v>278</v>
      </c>
      <c r="P52" s="1" t="str">
        <f t="shared" si="7"/>
        <v/>
      </c>
      <c r="Q52" s="2" t="str">
        <f t="shared" si="8"/>
        <v>#NAME?</v>
      </c>
      <c r="R52" s="1" t="s">
        <v>587</v>
      </c>
      <c r="S52" s="1" t="s">
        <v>432</v>
      </c>
      <c r="T52" s="1" t="str">
        <f t="shared" si="9"/>
        <v>EPS</v>
      </c>
      <c r="U52" s="2" t="str">
        <f t="shared" si="10"/>
        <v>#NAME?</v>
      </c>
      <c r="V52" s="1" t="s">
        <v>515</v>
      </c>
      <c r="W52" s="1" t="s">
        <v>516</v>
      </c>
      <c r="X52" s="1" t="str">
        <f t="shared" si="11"/>
        <v/>
      </c>
      <c r="Y52" s="2" t="str">
        <f t="shared" si="12"/>
        <v>#NAME?</v>
      </c>
      <c r="Z52" s="1" t="s">
        <v>577</v>
      </c>
      <c r="AA52" s="1" t="s">
        <v>200</v>
      </c>
      <c r="AB52" s="1" t="str">
        <f t="shared" si="13"/>
        <v/>
      </c>
      <c r="AC52" s="2" t="str">
        <f t="shared" si="14"/>
        <v>#NAME?</v>
      </c>
      <c r="AF52" s="1" t="str">
        <f t="shared" si="15"/>
        <v/>
      </c>
      <c r="AG52" s="2" t="str">
        <f t="shared" si="16"/>
        <v>#NAME?</v>
      </c>
      <c r="AH52" s="1" t="s">
        <v>553</v>
      </c>
      <c r="AI52" s="1" t="s">
        <v>554</v>
      </c>
      <c r="AJ52" s="1" t="str">
        <f t="shared" si="17"/>
        <v/>
      </c>
      <c r="AK52" s="2" t="str">
        <f t="shared" si="18"/>
        <v>#NAME?</v>
      </c>
      <c r="AL52" s="1" t="s">
        <v>581</v>
      </c>
      <c r="AM52" s="1" t="s">
        <v>254</v>
      </c>
      <c r="AN52" s="1" t="str">
        <f t="shared" si="19"/>
        <v/>
      </c>
      <c r="AO52" s="2" t="str">
        <f t="shared" si="20"/>
        <v>#NAME?</v>
      </c>
      <c r="AP52" s="1" t="s">
        <v>594</v>
      </c>
      <c r="AQ52" s="1" t="s">
        <v>419</v>
      </c>
      <c r="AR52" s="1" t="str">
        <f t="shared" si="21"/>
        <v>EPS</v>
      </c>
      <c r="AS52" s="2" t="str">
        <f t="shared" si="22"/>
        <v>#NAME?</v>
      </c>
      <c r="AV52" s="1" t="str">
        <f t="shared" si="23"/>
        <v/>
      </c>
      <c r="AW52" s="2" t="str">
        <f t="shared" si="24"/>
        <v>#NAME?</v>
      </c>
      <c r="AX52" s="1" t="s">
        <v>491</v>
      </c>
      <c r="AY52" s="1" t="s">
        <v>471</v>
      </c>
      <c r="AZ52" s="1" t="str">
        <f t="shared" si="25"/>
        <v/>
      </c>
      <c r="BA52" s="2" t="str">
        <f t="shared" si="26"/>
        <v>#NAME?</v>
      </c>
      <c r="BB52" s="1" t="s">
        <v>464</v>
      </c>
      <c r="BC52" s="1" t="s">
        <v>265</v>
      </c>
      <c r="BD52" s="1" t="str">
        <f t="shared" si="27"/>
        <v/>
      </c>
      <c r="BE52" s="2" t="str">
        <f t="shared" si="28"/>
        <v>#NAME?</v>
      </c>
      <c r="BF52" s="1" t="s">
        <v>497</v>
      </c>
      <c r="BG52" s="1" t="s">
        <v>498</v>
      </c>
      <c r="BH52" s="1" t="str">
        <f t="shared" si="29"/>
        <v/>
      </c>
      <c r="BI52" s="2" t="str">
        <f t="shared" si="30"/>
        <v>#NAME?</v>
      </c>
      <c r="BJ52" s="1" t="s">
        <v>555</v>
      </c>
      <c r="BK52" s="1" t="s">
        <v>424</v>
      </c>
      <c r="BL52" s="1" t="str">
        <f t="shared" si="31"/>
        <v/>
      </c>
      <c r="BM52" s="2" t="str">
        <f t="shared" si="32"/>
        <v>#NAME?</v>
      </c>
      <c r="BN52" s="1" t="s">
        <v>566</v>
      </c>
      <c r="BO52" s="1" t="s">
        <v>367</v>
      </c>
      <c r="BP52" s="1" t="str">
        <f t="shared" si="33"/>
        <v>EPS</v>
      </c>
      <c r="BQ52" s="2" t="str">
        <f t="shared" si="34"/>
        <v>#NAME?</v>
      </c>
      <c r="BR52" s="1" t="s">
        <v>553</v>
      </c>
      <c r="BS52" s="1" t="s">
        <v>554</v>
      </c>
      <c r="BT52" s="1" t="str">
        <f t="shared" si="35"/>
        <v/>
      </c>
      <c r="BU52" s="2" t="str">
        <f t="shared" si="36"/>
        <v>#NAME?</v>
      </c>
    </row>
    <row r="53" ht="15.75" customHeight="1">
      <c r="A53" s="1">
        <v>52.0</v>
      </c>
      <c r="B53" s="1" t="s">
        <v>535</v>
      </c>
      <c r="C53" s="1" t="s">
        <v>226</v>
      </c>
      <c r="D53" s="2" t="str">
        <f t="shared" si="1"/>
        <v/>
      </c>
      <c r="E53" s="2" t="str">
        <f t="shared" si="2"/>
        <v>#NAME?</v>
      </c>
      <c r="F53" s="1" t="s">
        <v>558</v>
      </c>
      <c r="G53" s="1" t="s">
        <v>378</v>
      </c>
      <c r="H53" s="1" t="str">
        <f t="shared" si="3"/>
        <v>EPS</v>
      </c>
      <c r="I53" s="2" t="str">
        <f t="shared" si="4"/>
        <v>#NAME?</v>
      </c>
      <c r="J53" s="1" t="s">
        <v>595</v>
      </c>
      <c r="K53" s="1" t="s">
        <v>209</v>
      </c>
      <c r="L53" s="2" t="str">
        <f t="shared" si="5"/>
        <v/>
      </c>
      <c r="N53" s="1" t="s">
        <v>596</v>
      </c>
      <c r="O53" s="1" t="s">
        <v>294</v>
      </c>
      <c r="P53" s="1" t="str">
        <f t="shared" si="7"/>
        <v/>
      </c>
      <c r="Q53" s="2" t="str">
        <f t="shared" si="8"/>
        <v>#NAME?</v>
      </c>
      <c r="R53" s="1" t="s">
        <v>594</v>
      </c>
      <c r="S53" s="1" t="s">
        <v>419</v>
      </c>
      <c r="T53" s="1" t="str">
        <f t="shared" si="9"/>
        <v>EPS</v>
      </c>
      <c r="U53" s="2" t="str">
        <f t="shared" si="10"/>
        <v>#NAME?</v>
      </c>
      <c r="V53" s="1" t="s">
        <v>575</v>
      </c>
      <c r="W53" s="1" t="s">
        <v>576</v>
      </c>
      <c r="X53" s="1" t="str">
        <f t="shared" si="11"/>
        <v/>
      </c>
      <c r="Y53" s="2" t="str">
        <f t="shared" si="12"/>
        <v>#NAME?</v>
      </c>
      <c r="Z53" s="1" t="s">
        <v>535</v>
      </c>
      <c r="AA53" s="1" t="s">
        <v>226</v>
      </c>
      <c r="AB53" s="1" t="str">
        <f t="shared" si="13"/>
        <v/>
      </c>
      <c r="AC53" s="2" t="str">
        <f t="shared" si="14"/>
        <v>#NAME?</v>
      </c>
      <c r="AD53" s="1" t="s">
        <v>409</v>
      </c>
      <c r="AE53" s="1" t="s">
        <v>395</v>
      </c>
      <c r="AF53" s="1" t="str">
        <f t="shared" si="15"/>
        <v/>
      </c>
      <c r="AG53" s="2" t="str">
        <f t="shared" si="16"/>
        <v>#NAME?</v>
      </c>
      <c r="AJ53" s="1" t="str">
        <f t="shared" si="17"/>
        <v/>
      </c>
      <c r="AK53" s="2" t="str">
        <f t="shared" si="18"/>
        <v>#NAME?</v>
      </c>
      <c r="AL53" s="1" t="s">
        <v>464</v>
      </c>
      <c r="AM53" s="1" t="s">
        <v>265</v>
      </c>
      <c r="AN53" s="1" t="str">
        <f t="shared" si="19"/>
        <v/>
      </c>
      <c r="AO53" s="2" t="str">
        <f t="shared" si="20"/>
        <v>#NAME?</v>
      </c>
      <c r="AP53" s="1" t="s">
        <v>597</v>
      </c>
      <c r="AQ53" s="1" t="s">
        <v>405</v>
      </c>
      <c r="AR53" s="1" t="str">
        <f t="shared" si="21"/>
        <v>EPS</v>
      </c>
      <c r="AS53" s="2" t="str">
        <f t="shared" si="22"/>
        <v>#NAME?</v>
      </c>
      <c r="AV53" s="1" t="str">
        <f t="shared" si="23"/>
        <v/>
      </c>
      <c r="AW53" s="2" t="str">
        <f t="shared" si="24"/>
        <v>#NAME?</v>
      </c>
      <c r="AX53" s="1" t="s">
        <v>499</v>
      </c>
      <c r="AY53" s="1" t="s">
        <v>481</v>
      </c>
      <c r="AZ53" s="1" t="str">
        <f t="shared" si="25"/>
        <v/>
      </c>
      <c r="BA53" s="2" t="str">
        <f t="shared" si="26"/>
        <v>#NAME?</v>
      </c>
      <c r="BB53" s="1" t="s">
        <v>472</v>
      </c>
      <c r="BC53" s="1" t="s">
        <v>278</v>
      </c>
      <c r="BD53" s="1" t="str">
        <f t="shared" si="27"/>
        <v/>
      </c>
      <c r="BE53" s="2" t="str">
        <f t="shared" si="28"/>
        <v>#NAME?</v>
      </c>
      <c r="BF53" s="1" t="s">
        <v>485</v>
      </c>
      <c r="BG53" s="1" t="s">
        <v>485</v>
      </c>
      <c r="BH53" s="1" t="str">
        <f t="shared" si="29"/>
        <v/>
      </c>
      <c r="BI53" s="2" t="str">
        <f t="shared" si="30"/>
        <v>#NAME?</v>
      </c>
      <c r="BJ53" s="1" t="s">
        <v>561</v>
      </c>
      <c r="BK53" s="1" t="s">
        <v>438</v>
      </c>
      <c r="BL53" s="1" t="str">
        <f t="shared" si="31"/>
        <v/>
      </c>
      <c r="BM53" s="2" t="str">
        <f t="shared" si="32"/>
        <v>#NAME?</v>
      </c>
      <c r="BP53" s="1" t="str">
        <f t="shared" si="33"/>
        <v/>
      </c>
      <c r="BQ53" s="2" t="str">
        <f t="shared" si="34"/>
        <v>#NAME?</v>
      </c>
      <c r="BR53" s="1" t="s">
        <v>598</v>
      </c>
      <c r="BS53" s="1" t="s">
        <v>534</v>
      </c>
      <c r="BT53" s="1" t="str">
        <f t="shared" si="35"/>
        <v/>
      </c>
      <c r="BU53" s="2" t="str">
        <f t="shared" si="36"/>
        <v>#NAME?</v>
      </c>
    </row>
    <row r="54" ht="15.75" customHeight="1">
      <c r="A54" s="1">
        <v>53.0</v>
      </c>
      <c r="B54" s="1" t="s">
        <v>590</v>
      </c>
      <c r="C54" s="1" t="s">
        <v>242</v>
      </c>
      <c r="D54" s="2" t="str">
        <f t="shared" si="1"/>
        <v/>
      </c>
      <c r="E54" s="2" t="str">
        <f t="shared" si="2"/>
        <v>#NAME?</v>
      </c>
      <c r="F54" s="1" t="s">
        <v>566</v>
      </c>
      <c r="G54" s="1" t="s">
        <v>367</v>
      </c>
      <c r="H54" s="1" t="str">
        <f t="shared" si="3"/>
        <v>EPS</v>
      </c>
      <c r="I54" s="2" t="str">
        <f t="shared" si="4"/>
        <v>#NAME?</v>
      </c>
      <c r="J54" s="1" t="s">
        <v>599</v>
      </c>
      <c r="K54" s="1" t="s">
        <v>600</v>
      </c>
      <c r="L54" s="2" t="str">
        <f t="shared" si="5"/>
        <v/>
      </c>
      <c r="N54" s="1" t="s">
        <v>489</v>
      </c>
      <c r="O54" s="1" t="s">
        <v>304</v>
      </c>
      <c r="P54" s="1" t="str">
        <f t="shared" si="7"/>
        <v/>
      </c>
      <c r="Q54" s="2" t="str">
        <f t="shared" si="8"/>
        <v>#NAME?</v>
      </c>
      <c r="R54" s="1" t="s">
        <v>597</v>
      </c>
      <c r="S54" s="1" t="s">
        <v>405</v>
      </c>
      <c r="T54" s="1" t="str">
        <f t="shared" si="9"/>
        <v>EPS</v>
      </c>
      <c r="U54" s="2" t="str">
        <f t="shared" si="10"/>
        <v>#NAME?</v>
      </c>
      <c r="V54" s="1" t="s">
        <v>583</v>
      </c>
      <c r="W54" s="1" t="s">
        <v>584</v>
      </c>
      <c r="X54" s="1" t="str">
        <f t="shared" si="11"/>
        <v/>
      </c>
      <c r="Y54" s="2" t="str">
        <f t="shared" si="12"/>
        <v>#NAME?</v>
      </c>
      <c r="Z54" s="1" t="s">
        <v>590</v>
      </c>
      <c r="AA54" s="1" t="s">
        <v>242</v>
      </c>
      <c r="AB54" s="1" t="str">
        <f t="shared" si="13"/>
        <v/>
      </c>
      <c r="AC54" s="2" t="str">
        <f t="shared" si="14"/>
        <v>#NAME?</v>
      </c>
      <c r="AD54" s="1" t="s">
        <v>549</v>
      </c>
      <c r="AE54" s="1" t="s">
        <v>386</v>
      </c>
      <c r="AF54" s="1" t="str">
        <f t="shared" si="15"/>
        <v>EPS</v>
      </c>
      <c r="AG54" s="2" t="str">
        <f t="shared" si="16"/>
        <v>#NAME?</v>
      </c>
      <c r="AJ54" s="1" t="str">
        <f t="shared" si="17"/>
        <v/>
      </c>
      <c r="AK54" s="2" t="str">
        <f t="shared" si="18"/>
        <v>#NAME?</v>
      </c>
      <c r="AL54" s="1" t="s">
        <v>593</v>
      </c>
      <c r="AM54" s="1" t="s">
        <v>278</v>
      </c>
      <c r="AN54" s="1" t="str">
        <f t="shared" si="19"/>
        <v/>
      </c>
      <c r="AO54" s="2" t="str">
        <f t="shared" si="20"/>
        <v>#NAME?</v>
      </c>
      <c r="AR54" s="1" t="str">
        <f t="shared" si="21"/>
        <v/>
      </c>
      <c r="AS54" s="2" t="str">
        <f t="shared" si="22"/>
        <v>#NAME?</v>
      </c>
      <c r="AV54" s="1" t="str">
        <f t="shared" si="23"/>
        <v/>
      </c>
      <c r="AW54" s="2" t="str">
        <f t="shared" si="24"/>
        <v>#NAME?</v>
      </c>
      <c r="AX54" s="1" t="s">
        <v>506</v>
      </c>
      <c r="AY54" s="1" t="s">
        <v>488</v>
      </c>
      <c r="AZ54" s="1" t="str">
        <f t="shared" si="25"/>
        <v/>
      </c>
      <c r="BA54" s="2" t="str">
        <f t="shared" si="26"/>
        <v>#NAME?</v>
      </c>
      <c r="BB54" s="1" t="s">
        <v>293</v>
      </c>
      <c r="BC54" s="1" t="s">
        <v>294</v>
      </c>
      <c r="BD54" s="1" t="str">
        <f t="shared" si="27"/>
        <v/>
      </c>
      <c r="BE54" s="2" t="str">
        <f t="shared" si="28"/>
        <v>#NAME?</v>
      </c>
      <c r="BF54" s="1" t="s">
        <v>492</v>
      </c>
      <c r="BG54" s="1" t="s">
        <v>493</v>
      </c>
      <c r="BH54" s="1" t="str">
        <f t="shared" si="29"/>
        <v/>
      </c>
      <c r="BI54" s="2" t="str">
        <f t="shared" si="30"/>
        <v>#NAME?</v>
      </c>
      <c r="BJ54" s="1" t="s">
        <v>571</v>
      </c>
      <c r="BK54" s="1" t="s">
        <v>448</v>
      </c>
      <c r="BL54" s="1" t="str">
        <f t="shared" si="31"/>
        <v/>
      </c>
      <c r="BM54" s="2" t="str">
        <f t="shared" si="32"/>
        <v>#NAME?</v>
      </c>
      <c r="BN54" s="1" t="s">
        <v>456</v>
      </c>
      <c r="BO54" s="1" t="s">
        <v>442</v>
      </c>
      <c r="BP54" s="1" t="str">
        <f t="shared" si="33"/>
        <v/>
      </c>
      <c r="BQ54" s="2" t="str">
        <f t="shared" si="34"/>
        <v>#NAME?</v>
      </c>
      <c r="BR54" s="1" t="s">
        <v>601</v>
      </c>
      <c r="BS54" s="1" t="s">
        <v>602</v>
      </c>
      <c r="BT54" s="1" t="str">
        <f t="shared" si="35"/>
        <v/>
      </c>
      <c r="BU54" s="2" t="str">
        <f t="shared" si="36"/>
        <v>#NAME?</v>
      </c>
    </row>
    <row r="55" ht="15.75" customHeight="1">
      <c r="A55" s="1">
        <v>54.0</v>
      </c>
      <c r="B55" s="1" t="s">
        <v>555</v>
      </c>
      <c r="C55" s="1" t="s">
        <v>424</v>
      </c>
      <c r="D55" s="2" t="str">
        <f t="shared" si="1"/>
        <v/>
      </c>
      <c r="E55" s="2" t="str">
        <f t="shared" si="2"/>
        <v>#NAME?</v>
      </c>
      <c r="H55" s="1" t="str">
        <f t="shared" si="3"/>
        <v/>
      </c>
      <c r="I55" s="2" t="str">
        <f t="shared" si="4"/>
        <v>#NAME?</v>
      </c>
      <c r="L55" s="2" t="str">
        <f t="shared" si="5"/>
        <v/>
      </c>
      <c r="P55" s="1" t="str">
        <f t="shared" si="7"/>
        <v/>
      </c>
      <c r="Q55" s="2" t="str">
        <f t="shared" si="8"/>
        <v>#NAME?</v>
      </c>
      <c r="T55" s="1" t="str">
        <f t="shared" si="9"/>
        <v/>
      </c>
      <c r="U55" s="2" t="str">
        <f t="shared" si="10"/>
        <v>#NAME?</v>
      </c>
      <c r="V55" s="1" t="s">
        <v>603</v>
      </c>
      <c r="W55" s="1" t="s">
        <v>604</v>
      </c>
      <c r="X55" s="1" t="str">
        <f t="shared" si="11"/>
        <v/>
      </c>
      <c r="Y55" s="2" t="str">
        <f t="shared" si="12"/>
        <v>#NAME?</v>
      </c>
      <c r="Z55" s="1" t="s">
        <v>574</v>
      </c>
      <c r="AA55" s="1" t="s">
        <v>424</v>
      </c>
      <c r="AB55" s="1" t="str">
        <f t="shared" si="13"/>
        <v/>
      </c>
      <c r="AC55" s="2" t="str">
        <f t="shared" si="14"/>
        <v>#NAME?</v>
      </c>
      <c r="AD55" s="1" t="s">
        <v>558</v>
      </c>
      <c r="AE55" s="1" t="s">
        <v>378</v>
      </c>
      <c r="AF55" s="1" t="str">
        <f t="shared" si="15"/>
        <v>EPS</v>
      </c>
      <c r="AG55" s="2" t="str">
        <f t="shared" si="16"/>
        <v>#NAME?</v>
      </c>
      <c r="AJ55" s="1" t="str">
        <f t="shared" si="17"/>
        <v/>
      </c>
      <c r="AK55" s="2" t="str">
        <f t="shared" si="18"/>
        <v>#NAME?</v>
      </c>
      <c r="AL55" s="1" t="s">
        <v>596</v>
      </c>
      <c r="AM55" s="1" t="s">
        <v>294</v>
      </c>
      <c r="AN55" s="1" t="str">
        <f t="shared" si="19"/>
        <v/>
      </c>
      <c r="AO55" s="2" t="str">
        <f t="shared" si="20"/>
        <v>#NAME?</v>
      </c>
      <c r="AP55" s="1" t="s">
        <v>469</v>
      </c>
      <c r="AR55" s="1" t="str">
        <f t="shared" si="21"/>
        <v/>
      </c>
      <c r="AS55" s="2" t="str">
        <f t="shared" si="22"/>
        <v>#NAME?</v>
      </c>
      <c r="AV55" s="1" t="str">
        <f t="shared" si="23"/>
        <v/>
      </c>
      <c r="AW55" s="2" t="str">
        <f t="shared" si="24"/>
        <v>#NAME?</v>
      </c>
      <c r="AX55" s="1" t="s">
        <v>517</v>
      </c>
      <c r="AY55" s="1" t="s">
        <v>518</v>
      </c>
      <c r="AZ55" s="1" t="str">
        <f t="shared" si="25"/>
        <v/>
      </c>
      <c r="BA55" s="2" t="str">
        <f t="shared" si="26"/>
        <v>#NAME?</v>
      </c>
      <c r="BB55" s="1" t="s">
        <v>489</v>
      </c>
      <c r="BC55" s="1" t="s">
        <v>304</v>
      </c>
      <c r="BD55" s="1" t="str">
        <f t="shared" si="27"/>
        <v/>
      </c>
      <c r="BE55" s="2" t="str">
        <f t="shared" si="28"/>
        <v>#NAME?</v>
      </c>
      <c r="BF55" s="1" t="s">
        <v>508</v>
      </c>
      <c r="BG55" s="1" t="s">
        <v>509</v>
      </c>
      <c r="BH55" s="1" t="str">
        <f t="shared" si="29"/>
        <v/>
      </c>
      <c r="BI55" s="2" t="str">
        <f t="shared" si="30"/>
        <v>#NAME?</v>
      </c>
      <c r="BJ55" s="1" t="s">
        <v>581</v>
      </c>
      <c r="BK55" s="1" t="s">
        <v>254</v>
      </c>
      <c r="BL55" s="1" t="str">
        <f t="shared" si="31"/>
        <v/>
      </c>
      <c r="BM55" s="2" t="str">
        <f t="shared" si="32"/>
        <v>#NAME?</v>
      </c>
      <c r="BN55" s="1" t="s">
        <v>587</v>
      </c>
      <c r="BO55" s="1" t="s">
        <v>432</v>
      </c>
      <c r="BP55" s="1" t="str">
        <f t="shared" si="33"/>
        <v>EPS</v>
      </c>
      <c r="BQ55" s="2" t="str">
        <f t="shared" si="34"/>
        <v>#NAME?</v>
      </c>
      <c r="BR55" s="1" t="s">
        <v>605</v>
      </c>
      <c r="BS55" s="1" t="s">
        <v>606</v>
      </c>
      <c r="BT55" s="1" t="str">
        <f t="shared" si="35"/>
        <v/>
      </c>
      <c r="BU55" s="2" t="str">
        <f t="shared" si="36"/>
        <v>#NAME?</v>
      </c>
    </row>
    <row r="56" ht="15.75" customHeight="1">
      <c r="A56" s="1">
        <v>55.0</v>
      </c>
      <c r="B56" s="1" t="s">
        <v>561</v>
      </c>
      <c r="C56" s="1" t="s">
        <v>438</v>
      </c>
      <c r="D56" s="2" t="str">
        <f t="shared" si="1"/>
        <v/>
      </c>
      <c r="E56" s="2" t="str">
        <f t="shared" si="2"/>
        <v>#NAME?</v>
      </c>
      <c r="F56" s="1" t="s">
        <v>456</v>
      </c>
      <c r="G56" s="1" t="s">
        <v>442</v>
      </c>
      <c r="H56" s="1" t="str">
        <f t="shared" si="3"/>
        <v/>
      </c>
      <c r="I56" s="2" t="str">
        <f t="shared" si="4"/>
        <v>#NAME?</v>
      </c>
      <c r="L56" s="2" t="str">
        <f t="shared" si="5"/>
        <v/>
      </c>
      <c r="N56" s="1" t="s">
        <v>505</v>
      </c>
      <c r="O56" s="1" t="s">
        <v>304</v>
      </c>
      <c r="P56" s="1" t="str">
        <f t="shared" si="7"/>
        <v/>
      </c>
      <c r="Q56" s="2" t="str">
        <f t="shared" si="8"/>
        <v>#NAME?</v>
      </c>
      <c r="R56" s="1" t="s">
        <v>469</v>
      </c>
      <c r="T56" s="1" t="str">
        <f t="shared" si="9"/>
        <v/>
      </c>
      <c r="U56" s="2" t="str">
        <f t="shared" si="10"/>
        <v>#NAME?</v>
      </c>
      <c r="X56" s="1" t="str">
        <f t="shared" si="11"/>
        <v/>
      </c>
      <c r="Y56" s="2" t="str">
        <f t="shared" si="12"/>
        <v>#NAME?</v>
      </c>
      <c r="Z56" s="1" t="s">
        <v>607</v>
      </c>
      <c r="AA56" s="1" t="s">
        <v>438</v>
      </c>
      <c r="AB56" s="1" t="str">
        <f t="shared" si="13"/>
        <v/>
      </c>
      <c r="AC56" s="2" t="str">
        <f t="shared" si="14"/>
        <v>#NAME?</v>
      </c>
      <c r="AD56" s="1" t="s">
        <v>566</v>
      </c>
      <c r="AE56" s="1" t="s">
        <v>367</v>
      </c>
      <c r="AF56" s="1" t="str">
        <f t="shared" si="15"/>
        <v>EPS</v>
      </c>
      <c r="AG56" s="2" t="str">
        <f t="shared" si="16"/>
        <v>#NAME?</v>
      </c>
      <c r="AJ56" s="1" t="str">
        <f t="shared" si="17"/>
        <v/>
      </c>
      <c r="AK56" s="2" t="str">
        <f t="shared" si="18"/>
        <v>#NAME?</v>
      </c>
      <c r="AL56" s="1" t="s">
        <v>489</v>
      </c>
      <c r="AM56" s="1" t="s">
        <v>304</v>
      </c>
      <c r="AN56" s="1" t="str">
        <f t="shared" si="19"/>
        <v/>
      </c>
      <c r="AO56" s="2" t="str">
        <f t="shared" si="20"/>
        <v>#NAME?</v>
      </c>
      <c r="AP56" s="1" t="s">
        <v>476</v>
      </c>
      <c r="AQ56" s="1" t="s">
        <v>477</v>
      </c>
      <c r="AR56" s="1" t="str">
        <f t="shared" si="21"/>
        <v/>
      </c>
      <c r="AS56" s="2" t="str">
        <f t="shared" si="22"/>
        <v>#NAME?</v>
      </c>
      <c r="AV56" s="1" t="str">
        <f t="shared" si="23"/>
        <v/>
      </c>
      <c r="AW56" s="2" t="str">
        <f t="shared" si="24"/>
        <v>#NAME?</v>
      </c>
      <c r="AX56" s="1" t="s">
        <v>525</v>
      </c>
      <c r="AY56" s="1" t="s">
        <v>479</v>
      </c>
      <c r="AZ56" s="1" t="str">
        <f t="shared" si="25"/>
        <v/>
      </c>
      <c r="BA56" s="2" t="str">
        <f t="shared" si="26"/>
        <v>#NAME?</v>
      </c>
      <c r="BD56" s="1" t="str">
        <f t="shared" si="27"/>
        <v/>
      </c>
      <c r="BE56" s="2" t="str">
        <f t="shared" si="28"/>
        <v>#NAME?</v>
      </c>
      <c r="BF56" s="1" t="s">
        <v>511</v>
      </c>
      <c r="BG56" s="1" t="s">
        <v>512</v>
      </c>
      <c r="BH56" s="1" t="str">
        <f t="shared" si="29"/>
        <v/>
      </c>
      <c r="BI56" s="2" t="str">
        <f t="shared" si="30"/>
        <v>#NAME?</v>
      </c>
      <c r="BJ56" s="1" t="s">
        <v>464</v>
      </c>
      <c r="BK56" s="1" t="s">
        <v>265</v>
      </c>
      <c r="BL56" s="1" t="str">
        <f t="shared" si="31"/>
        <v/>
      </c>
      <c r="BM56" s="2" t="str">
        <f t="shared" si="32"/>
        <v>#NAME?</v>
      </c>
      <c r="BN56" s="1" t="s">
        <v>594</v>
      </c>
      <c r="BO56" s="1" t="s">
        <v>419</v>
      </c>
      <c r="BP56" s="1" t="str">
        <f t="shared" si="33"/>
        <v>EPS</v>
      </c>
      <c r="BQ56" s="2" t="str">
        <f t="shared" si="34"/>
        <v>#NAME?</v>
      </c>
      <c r="BR56" s="1" t="s">
        <v>608</v>
      </c>
      <c r="BS56" s="1" t="s">
        <v>609</v>
      </c>
      <c r="BT56" s="1" t="str">
        <f t="shared" si="35"/>
        <v/>
      </c>
      <c r="BU56" s="2" t="str">
        <f t="shared" si="36"/>
        <v>#NAME?</v>
      </c>
    </row>
    <row r="57" ht="15.75" customHeight="1">
      <c r="A57" s="1">
        <v>56.0</v>
      </c>
      <c r="B57" s="1" t="s">
        <v>571</v>
      </c>
      <c r="C57" s="1" t="s">
        <v>448</v>
      </c>
      <c r="D57" s="2" t="str">
        <f t="shared" si="1"/>
        <v/>
      </c>
      <c r="E57" s="2" t="str">
        <f t="shared" si="2"/>
        <v>#NAME?</v>
      </c>
      <c r="F57" s="1" t="s">
        <v>587</v>
      </c>
      <c r="G57" s="1" t="s">
        <v>432</v>
      </c>
      <c r="H57" s="1" t="str">
        <f t="shared" si="3"/>
        <v>EPS</v>
      </c>
      <c r="I57" s="2" t="str">
        <f t="shared" si="4"/>
        <v>#NAME?</v>
      </c>
      <c r="L57" s="2" t="str">
        <f t="shared" si="5"/>
        <v/>
      </c>
      <c r="N57" s="1" t="s">
        <v>513</v>
      </c>
      <c r="O57" s="1" t="s">
        <v>514</v>
      </c>
      <c r="P57" s="1" t="str">
        <f t="shared" si="7"/>
        <v/>
      </c>
      <c r="Q57" s="2" t="str">
        <f t="shared" si="8"/>
        <v>#NAME?</v>
      </c>
      <c r="R57" s="1" t="s">
        <v>476</v>
      </c>
      <c r="S57" s="1" t="s">
        <v>477</v>
      </c>
      <c r="T57" s="1" t="str">
        <f t="shared" si="9"/>
        <v/>
      </c>
      <c r="U57" s="2" t="str">
        <f t="shared" si="10"/>
        <v>#NAME?</v>
      </c>
      <c r="X57" s="1" t="str">
        <f t="shared" si="11"/>
        <v/>
      </c>
      <c r="Y57" s="2" t="str">
        <f t="shared" si="12"/>
        <v>#NAME?</v>
      </c>
      <c r="Z57" s="1" t="s">
        <v>571</v>
      </c>
      <c r="AA57" s="1" t="s">
        <v>448</v>
      </c>
      <c r="AB57" s="1" t="str">
        <f t="shared" si="13"/>
        <v/>
      </c>
      <c r="AC57" s="2" t="str">
        <f t="shared" si="14"/>
        <v>#NAME?</v>
      </c>
      <c r="AF57" s="1" t="str">
        <f t="shared" si="15"/>
        <v/>
      </c>
      <c r="AG57" s="2" t="str">
        <f t="shared" si="16"/>
        <v>#NAME?</v>
      </c>
      <c r="AJ57" s="1" t="str">
        <f t="shared" si="17"/>
        <v/>
      </c>
      <c r="AK57" s="2" t="str">
        <f t="shared" si="18"/>
        <v>#NAME?</v>
      </c>
      <c r="AN57" s="1" t="str">
        <f t="shared" si="19"/>
        <v/>
      </c>
      <c r="AO57" s="2" t="str">
        <f t="shared" si="20"/>
        <v>#NAME?</v>
      </c>
      <c r="AP57" s="1" t="s">
        <v>497</v>
      </c>
      <c r="AQ57" s="1" t="s">
        <v>498</v>
      </c>
      <c r="AR57" s="1" t="str">
        <f t="shared" si="21"/>
        <v/>
      </c>
      <c r="AS57" s="2" t="str">
        <f t="shared" si="22"/>
        <v>#NAME?</v>
      </c>
      <c r="AV57" s="1" t="str">
        <f t="shared" si="23"/>
        <v/>
      </c>
      <c r="AW57" s="2" t="str">
        <f t="shared" si="24"/>
        <v>#NAME?</v>
      </c>
      <c r="AX57" s="1" t="s">
        <v>344</v>
      </c>
      <c r="AY57" s="1" t="s">
        <v>170</v>
      </c>
      <c r="AZ57" s="1" t="str">
        <f t="shared" si="25"/>
        <v/>
      </c>
      <c r="BA57" s="2" t="str">
        <f t="shared" si="26"/>
        <v>#NAME?</v>
      </c>
      <c r="BB57" s="1" t="s">
        <v>505</v>
      </c>
      <c r="BC57" s="1" t="s">
        <v>304</v>
      </c>
      <c r="BD57" s="1" t="str">
        <f t="shared" si="27"/>
        <v/>
      </c>
      <c r="BE57" s="2" t="str">
        <f t="shared" si="28"/>
        <v>#NAME?</v>
      </c>
      <c r="BF57" s="1" t="s">
        <v>610</v>
      </c>
      <c r="BG57" s="1" t="s">
        <v>611</v>
      </c>
      <c r="BH57" s="1" t="str">
        <f t="shared" si="29"/>
        <v/>
      </c>
      <c r="BI57" s="2" t="str">
        <f t="shared" si="30"/>
        <v>#NAME?</v>
      </c>
      <c r="BJ57" s="1" t="s">
        <v>593</v>
      </c>
      <c r="BK57" s="1" t="s">
        <v>278</v>
      </c>
      <c r="BL57" s="1" t="str">
        <f t="shared" si="31"/>
        <v/>
      </c>
      <c r="BM57" s="2" t="str">
        <f t="shared" si="32"/>
        <v>#NAME?</v>
      </c>
      <c r="BN57" s="1" t="s">
        <v>597</v>
      </c>
      <c r="BO57" s="1" t="s">
        <v>405</v>
      </c>
      <c r="BP57" s="1" t="str">
        <f t="shared" si="33"/>
        <v>EPS</v>
      </c>
      <c r="BQ57" s="2" t="str">
        <f t="shared" si="34"/>
        <v>#NAME?</v>
      </c>
      <c r="BR57" s="1" t="s">
        <v>612</v>
      </c>
      <c r="BS57" s="1" t="s">
        <v>613</v>
      </c>
      <c r="BT57" s="1" t="str">
        <f t="shared" si="35"/>
        <v>EPS</v>
      </c>
      <c r="BU57" s="2" t="str">
        <f t="shared" si="36"/>
        <v>#NAME?</v>
      </c>
    </row>
    <row r="58" ht="15.75" customHeight="1">
      <c r="A58" s="1">
        <v>57.0</v>
      </c>
      <c r="B58" s="1" t="s">
        <v>581</v>
      </c>
      <c r="C58" s="1" t="s">
        <v>254</v>
      </c>
      <c r="D58" s="2" t="str">
        <f t="shared" si="1"/>
        <v/>
      </c>
      <c r="E58" s="2" t="str">
        <f t="shared" si="2"/>
        <v>#NAME?</v>
      </c>
      <c r="F58" s="1" t="s">
        <v>594</v>
      </c>
      <c r="G58" s="1" t="s">
        <v>419</v>
      </c>
      <c r="H58" s="1" t="str">
        <f t="shared" si="3"/>
        <v>EPS</v>
      </c>
      <c r="I58" s="2" t="str">
        <f t="shared" si="4"/>
        <v>#NAME?</v>
      </c>
      <c r="L58" s="2" t="str">
        <f t="shared" si="5"/>
        <v/>
      </c>
      <c r="N58" s="1" t="s">
        <v>522</v>
      </c>
      <c r="O58" s="1" t="s">
        <v>242</v>
      </c>
      <c r="P58" s="1" t="str">
        <f t="shared" si="7"/>
        <v/>
      </c>
      <c r="Q58" s="2" t="str">
        <f t="shared" si="8"/>
        <v>#NAME?</v>
      </c>
      <c r="R58" s="1" t="s">
        <v>495</v>
      </c>
      <c r="S58" s="1" t="s">
        <v>496</v>
      </c>
      <c r="T58" s="1" t="str">
        <f t="shared" si="9"/>
        <v/>
      </c>
      <c r="U58" s="2" t="str">
        <f t="shared" si="10"/>
        <v>#NAME?</v>
      </c>
      <c r="X58" s="1" t="str">
        <f t="shared" si="11"/>
        <v/>
      </c>
      <c r="Y58" s="2" t="str">
        <f t="shared" si="12"/>
        <v>#NAME?</v>
      </c>
      <c r="Z58" s="1" t="s">
        <v>581</v>
      </c>
      <c r="AA58" s="1" t="s">
        <v>254</v>
      </c>
      <c r="AB58" s="1" t="str">
        <f t="shared" si="13"/>
        <v/>
      </c>
      <c r="AC58" s="2" t="str">
        <f t="shared" si="14"/>
        <v>#NAME?</v>
      </c>
      <c r="AD58" s="1" t="s">
        <v>456</v>
      </c>
      <c r="AE58" s="1" t="s">
        <v>442</v>
      </c>
      <c r="AF58" s="1" t="str">
        <f t="shared" si="15"/>
        <v/>
      </c>
      <c r="AG58" s="2" t="str">
        <f t="shared" si="16"/>
        <v>#NAME?</v>
      </c>
      <c r="AJ58" s="1" t="str">
        <f t="shared" si="17"/>
        <v/>
      </c>
      <c r="AK58" s="2" t="str">
        <f t="shared" si="18"/>
        <v>#NAME?</v>
      </c>
      <c r="AL58" s="1" t="s">
        <v>505</v>
      </c>
      <c r="AM58" s="1" t="s">
        <v>304</v>
      </c>
      <c r="AN58" s="1" t="str">
        <f t="shared" si="19"/>
        <v/>
      </c>
      <c r="AO58" s="2" t="str">
        <f t="shared" si="20"/>
        <v>#NAME?</v>
      </c>
      <c r="AP58" s="1" t="s">
        <v>113</v>
      </c>
      <c r="AQ58" s="1" t="s">
        <v>20</v>
      </c>
      <c r="AR58" s="1" t="str">
        <f t="shared" si="21"/>
        <v/>
      </c>
      <c r="AS58" s="2" t="str">
        <f t="shared" si="22"/>
        <v>#NAME?</v>
      </c>
      <c r="AV58" s="1" t="str">
        <f t="shared" si="23"/>
        <v/>
      </c>
      <c r="AW58" s="2" t="str">
        <f t="shared" si="24"/>
        <v>#NAME?</v>
      </c>
      <c r="AX58" s="1" t="s">
        <v>543</v>
      </c>
      <c r="AY58" s="1" t="s">
        <v>187</v>
      </c>
      <c r="AZ58" s="1" t="str">
        <f t="shared" si="25"/>
        <v/>
      </c>
      <c r="BA58" s="2" t="str">
        <f t="shared" si="26"/>
        <v>#NAME?</v>
      </c>
      <c r="BB58" s="1" t="s">
        <v>513</v>
      </c>
      <c r="BC58" s="1" t="s">
        <v>514</v>
      </c>
      <c r="BD58" s="1" t="str">
        <f t="shared" si="27"/>
        <v/>
      </c>
      <c r="BE58" s="2" t="str">
        <f t="shared" si="28"/>
        <v>#NAME?</v>
      </c>
      <c r="BF58" s="1" t="s">
        <v>614</v>
      </c>
      <c r="BG58" s="1" t="s">
        <v>615</v>
      </c>
      <c r="BH58" s="1" t="str">
        <f t="shared" si="29"/>
        <v/>
      </c>
      <c r="BI58" s="2" t="str">
        <f t="shared" si="30"/>
        <v>#NAME?</v>
      </c>
      <c r="BJ58" s="1" t="s">
        <v>596</v>
      </c>
      <c r="BK58" s="1" t="s">
        <v>294</v>
      </c>
      <c r="BL58" s="1" t="str">
        <f t="shared" si="31"/>
        <v/>
      </c>
      <c r="BM58" s="2" t="str">
        <f t="shared" si="32"/>
        <v>#NAME?</v>
      </c>
      <c r="BP58" s="1" t="str">
        <f t="shared" si="33"/>
        <v/>
      </c>
      <c r="BQ58" s="2" t="str">
        <f t="shared" si="34"/>
        <v>#NAME?</v>
      </c>
      <c r="BR58" s="1" t="s">
        <v>616</v>
      </c>
      <c r="BS58" s="1" t="s">
        <v>617</v>
      </c>
      <c r="BT58" s="1" t="str">
        <f t="shared" si="35"/>
        <v/>
      </c>
      <c r="BU58" s="2" t="str">
        <f t="shared" si="36"/>
        <v>#NAME?</v>
      </c>
    </row>
    <row r="59" ht="15.75" customHeight="1">
      <c r="A59" s="1">
        <v>58.0</v>
      </c>
      <c r="B59" s="1" t="s">
        <v>464</v>
      </c>
      <c r="C59" s="1" t="s">
        <v>265</v>
      </c>
      <c r="D59" s="2" t="str">
        <f t="shared" si="1"/>
        <v/>
      </c>
      <c r="E59" s="2" t="str">
        <f t="shared" si="2"/>
        <v>#NAME?</v>
      </c>
      <c r="F59" s="1" t="s">
        <v>597</v>
      </c>
      <c r="G59" s="1" t="s">
        <v>405</v>
      </c>
      <c r="H59" s="1" t="str">
        <f t="shared" si="3"/>
        <v>EPS</v>
      </c>
      <c r="I59" s="2" t="str">
        <f t="shared" si="4"/>
        <v>#NAME?</v>
      </c>
      <c r="L59" s="2" t="str">
        <f t="shared" si="5"/>
        <v/>
      </c>
      <c r="P59" s="1" t="str">
        <f t="shared" si="7"/>
        <v/>
      </c>
      <c r="Q59" s="2" t="str">
        <f t="shared" si="8"/>
        <v>#NAME?</v>
      </c>
      <c r="R59" s="1" t="s">
        <v>503</v>
      </c>
      <c r="S59" s="1" t="s">
        <v>504</v>
      </c>
      <c r="T59" s="1" t="str">
        <f t="shared" si="9"/>
        <v/>
      </c>
      <c r="U59" s="2" t="str">
        <f t="shared" si="10"/>
        <v>#NAME?</v>
      </c>
      <c r="X59" s="1" t="str">
        <f t="shared" si="11"/>
        <v/>
      </c>
      <c r="Y59" s="2" t="str">
        <f t="shared" si="12"/>
        <v>#NAME?</v>
      </c>
      <c r="Z59" s="1" t="s">
        <v>464</v>
      </c>
      <c r="AA59" s="1" t="s">
        <v>265</v>
      </c>
      <c r="AB59" s="1" t="str">
        <f t="shared" si="13"/>
        <v/>
      </c>
      <c r="AC59" s="2" t="str">
        <f t="shared" si="14"/>
        <v>#NAME?</v>
      </c>
      <c r="AD59" s="1" t="s">
        <v>587</v>
      </c>
      <c r="AE59" s="1" t="s">
        <v>432</v>
      </c>
      <c r="AF59" s="1" t="str">
        <f t="shared" si="15"/>
        <v>EPS</v>
      </c>
      <c r="AG59" s="2" t="str">
        <f t="shared" si="16"/>
        <v>#NAME?</v>
      </c>
      <c r="AJ59" s="1" t="str">
        <f t="shared" si="17"/>
        <v/>
      </c>
      <c r="AK59" s="2" t="str">
        <f t="shared" si="18"/>
        <v>#NAME?</v>
      </c>
      <c r="AL59" s="1" t="s">
        <v>513</v>
      </c>
      <c r="AM59" s="1" t="s">
        <v>514</v>
      </c>
      <c r="AN59" s="1" t="str">
        <f t="shared" si="19"/>
        <v/>
      </c>
      <c r="AO59" s="2" t="str">
        <f t="shared" si="20"/>
        <v>#NAME?</v>
      </c>
      <c r="AP59" s="1" t="s">
        <v>515</v>
      </c>
      <c r="AQ59" s="1" t="s">
        <v>516</v>
      </c>
      <c r="AR59" s="1" t="str">
        <f t="shared" si="21"/>
        <v/>
      </c>
      <c r="AS59" s="2" t="str">
        <f t="shared" si="22"/>
        <v>#NAME?</v>
      </c>
      <c r="AV59" s="1" t="str">
        <f t="shared" si="23"/>
        <v/>
      </c>
      <c r="AW59" s="2" t="str">
        <f t="shared" si="24"/>
        <v>#NAME?</v>
      </c>
      <c r="AX59" s="1" t="s">
        <v>550</v>
      </c>
      <c r="AY59" s="1" t="s">
        <v>362</v>
      </c>
      <c r="AZ59" s="1" t="str">
        <f t="shared" si="25"/>
        <v/>
      </c>
      <c r="BA59" s="2" t="str">
        <f t="shared" si="26"/>
        <v>#NAME?</v>
      </c>
      <c r="BB59" s="1" t="s">
        <v>522</v>
      </c>
      <c r="BC59" s="1" t="s">
        <v>242</v>
      </c>
      <c r="BD59" s="1" t="str">
        <f t="shared" si="27"/>
        <v/>
      </c>
      <c r="BE59" s="2" t="str">
        <f t="shared" si="28"/>
        <v>#NAME?</v>
      </c>
      <c r="BH59" s="1" t="str">
        <f t="shared" si="29"/>
        <v/>
      </c>
      <c r="BI59" s="2" t="str">
        <f t="shared" si="30"/>
        <v>#NAME?</v>
      </c>
      <c r="BJ59" s="1" t="s">
        <v>489</v>
      </c>
      <c r="BK59" s="1" t="s">
        <v>304</v>
      </c>
      <c r="BL59" s="1" t="str">
        <f t="shared" si="31"/>
        <v/>
      </c>
      <c r="BM59" s="2" t="str">
        <f t="shared" si="32"/>
        <v>#NAME?</v>
      </c>
      <c r="BN59" s="1" t="s">
        <v>618</v>
      </c>
      <c r="BP59" s="1" t="str">
        <f t="shared" si="33"/>
        <v/>
      </c>
      <c r="BQ59" s="2" t="str">
        <f t="shared" si="34"/>
        <v>#NAME?</v>
      </c>
      <c r="BR59" s="1" t="s">
        <v>619</v>
      </c>
      <c r="BS59" s="1" t="s">
        <v>620</v>
      </c>
      <c r="BT59" s="1" t="str">
        <f t="shared" si="35"/>
        <v/>
      </c>
      <c r="BU59" s="2" t="str">
        <f t="shared" si="36"/>
        <v>#NAME?</v>
      </c>
    </row>
    <row r="60" ht="15.75" customHeight="1">
      <c r="A60" s="1">
        <v>59.0</v>
      </c>
      <c r="B60" s="1" t="s">
        <v>593</v>
      </c>
      <c r="C60" s="1" t="s">
        <v>278</v>
      </c>
      <c r="D60" s="2" t="str">
        <f t="shared" si="1"/>
        <v/>
      </c>
      <c r="E60" s="2" t="str">
        <f t="shared" si="2"/>
        <v>#NAME?</v>
      </c>
      <c r="H60" s="1" t="str">
        <f t="shared" si="3"/>
        <v/>
      </c>
      <c r="I60" s="2" t="str">
        <f t="shared" si="4"/>
        <v>#NAME?</v>
      </c>
      <c r="L60" s="2" t="str">
        <f t="shared" si="5"/>
        <v/>
      </c>
      <c r="N60" s="1" t="s">
        <v>409</v>
      </c>
      <c r="O60" s="1" t="s">
        <v>395</v>
      </c>
      <c r="P60" s="1" t="str">
        <f t="shared" si="7"/>
        <v/>
      </c>
      <c r="Q60" s="2" t="str">
        <f t="shared" si="8"/>
        <v>#NAME?</v>
      </c>
      <c r="R60" s="1" t="s">
        <v>113</v>
      </c>
      <c r="S60" s="1" t="s">
        <v>20</v>
      </c>
      <c r="T60" s="1" t="str">
        <f t="shared" si="9"/>
        <v/>
      </c>
      <c r="U60" s="2" t="str">
        <f t="shared" si="10"/>
        <v>#NAME?</v>
      </c>
      <c r="X60" s="1" t="str">
        <f t="shared" si="11"/>
        <v/>
      </c>
      <c r="Y60" s="2" t="str">
        <f t="shared" si="12"/>
        <v>#NAME?</v>
      </c>
      <c r="Z60" s="1" t="s">
        <v>593</v>
      </c>
      <c r="AA60" s="1" t="s">
        <v>278</v>
      </c>
      <c r="AB60" s="1" t="str">
        <f t="shared" si="13"/>
        <v/>
      </c>
      <c r="AC60" s="2" t="str">
        <f t="shared" si="14"/>
        <v>#NAME?</v>
      </c>
      <c r="AD60" s="1" t="s">
        <v>594</v>
      </c>
      <c r="AE60" s="1" t="s">
        <v>419</v>
      </c>
      <c r="AF60" s="1" t="str">
        <f t="shared" si="15"/>
        <v>EPS</v>
      </c>
      <c r="AG60" s="2" t="str">
        <f t="shared" si="16"/>
        <v>#NAME?</v>
      </c>
      <c r="AJ60" s="1" t="str">
        <f t="shared" si="17"/>
        <v/>
      </c>
      <c r="AK60" s="2" t="str">
        <f t="shared" si="18"/>
        <v>#NAME?</v>
      </c>
      <c r="AL60" s="1" t="s">
        <v>522</v>
      </c>
      <c r="AM60" s="1" t="s">
        <v>242</v>
      </c>
      <c r="AN60" s="1" t="str">
        <f t="shared" si="19"/>
        <v/>
      </c>
      <c r="AO60" s="2" t="str">
        <f t="shared" si="20"/>
        <v>#NAME?</v>
      </c>
      <c r="AP60" s="1" t="s">
        <v>523</v>
      </c>
      <c r="AQ60" s="1" t="s">
        <v>524</v>
      </c>
      <c r="AR60" s="1" t="str">
        <f t="shared" si="21"/>
        <v/>
      </c>
      <c r="AS60" s="2" t="str">
        <f t="shared" si="22"/>
        <v>#NAME?</v>
      </c>
      <c r="AV60" s="1" t="str">
        <f t="shared" si="23"/>
        <v/>
      </c>
      <c r="AW60" s="2" t="str">
        <f t="shared" si="24"/>
        <v>#NAME?</v>
      </c>
      <c r="AX60" s="1" t="s">
        <v>559</v>
      </c>
      <c r="AY60" s="1" t="s">
        <v>372</v>
      </c>
      <c r="AZ60" s="1" t="str">
        <f t="shared" si="25"/>
        <v/>
      </c>
      <c r="BA60" s="2" t="str">
        <f t="shared" si="26"/>
        <v>#NAME?</v>
      </c>
      <c r="BD60" s="1" t="str">
        <f t="shared" si="27"/>
        <v/>
      </c>
      <c r="BE60" s="2" t="str">
        <f t="shared" si="28"/>
        <v>#NAME?</v>
      </c>
      <c r="BH60" s="1" t="str">
        <f t="shared" si="29"/>
        <v/>
      </c>
      <c r="BI60" s="2" t="str">
        <f t="shared" si="30"/>
        <v>#NAME?</v>
      </c>
      <c r="BL60" s="1" t="str">
        <f t="shared" si="31"/>
        <v/>
      </c>
      <c r="BM60" s="2" t="str">
        <f t="shared" si="32"/>
        <v>#NAME?</v>
      </c>
      <c r="BN60" s="1" t="s">
        <v>401</v>
      </c>
      <c r="BO60" s="1" t="s">
        <v>621</v>
      </c>
      <c r="BP60" s="1" t="str">
        <f t="shared" si="33"/>
        <v/>
      </c>
      <c r="BQ60" s="2" t="str">
        <f t="shared" si="34"/>
        <v>#NAME?</v>
      </c>
      <c r="BR60" s="1" t="s">
        <v>622</v>
      </c>
      <c r="BS60" s="1" t="s">
        <v>623</v>
      </c>
      <c r="BT60" s="1" t="str">
        <f t="shared" si="35"/>
        <v/>
      </c>
      <c r="BU60" s="2" t="str">
        <f t="shared" si="36"/>
        <v>#NAME?</v>
      </c>
    </row>
    <row r="61" ht="15.75" customHeight="1">
      <c r="A61" s="1">
        <v>60.0</v>
      </c>
      <c r="B61" s="1" t="s">
        <v>596</v>
      </c>
      <c r="C61" s="1" t="s">
        <v>294</v>
      </c>
      <c r="D61" s="2" t="str">
        <f t="shared" si="1"/>
        <v/>
      </c>
      <c r="E61" s="2" t="str">
        <f t="shared" si="2"/>
        <v>#NAME?</v>
      </c>
      <c r="F61" s="1" t="s">
        <v>469</v>
      </c>
      <c r="H61" s="1" t="str">
        <f t="shared" si="3"/>
        <v/>
      </c>
      <c r="I61" s="2" t="str">
        <f t="shared" si="4"/>
        <v>#NAME?</v>
      </c>
      <c r="L61" s="2" t="str">
        <f t="shared" si="5"/>
        <v/>
      </c>
      <c r="N61" s="1" t="s">
        <v>549</v>
      </c>
      <c r="O61" s="1" t="s">
        <v>386</v>
      </c>
      <c r="P61" s="1" t="str">
        <f t="shared" si="7"/>
        <v>EPS</v>
      </c>
      <c r="Q61" s="2" t="str">
        <f t="shared" si="8"/>
        <v>#NAME?</v>
      </c>
      <c r="R61" s="1" t="s">
        <v>497</v>
      </c>
      <c r="S61" s="1" t="s">
        <v>498</v>
      </c>
      <c r="T61" s="1" t="str">
        <f t="shared" si="9"/>
        <v/>
      </c>
      <c r="U61" s="2" t="str">
        <f t="shared" si="10"/>
        <v>#NAME?</v>
      </c>
      <c r="X61" s="1" t="str">
        <f t="shared" si="11"/>
        <v/>
      </c>
      <c r="Y61" s="2" t="str">
        <f t="shared" si="12"/>
        <v>#NAME?</v>
      </c>
      <c r="Z61" s="1" t="s">
        <v>596</v>
      </c>
      <c r="AA61" s="1" t="s">
        <v>294</v>
      </c>
      <c r="AB61" s="1" t="str">
        <f t="shared" si="13"/>
        <v/>
      </c>
      <c r="AC61" s="2" t="str">
        <f t="shared" si="14"/>
        <v>#NAME?</v>
      </c>
      <c r="AD61" s="1" t="s">
        <v>597</v>
      </c>
      <c r="AE61" s="1" t="s">
        <v>405</v>
      </c>
      <c r="AF61" s="1" t="str">
        <f t="shared" si="15"/>
        <v>EPS</v>
      </c>
      <c r="AG61" s="2" t="str">
        <f t="shared" si="16"/>
        <v>#NAME?</v>
      </c>
      <c r="AJ61" s="1" t="str">
        <f t="shared" si="17"/>
        <v/>
      </c>
      <c r="AK61" s="2" t="str">
        <f t="shared" si="18"/>
        <v>#NAME?</v>
      </c>
      <c r="AN61" s="1" t="str">
        <f t="shared" si="19"/>
        <v/>
      </c>
      <c r="AO61" s="2" t="str">
        <f t="shared" si="20"/>
        <v>#NAME?</v>
      </c>
      <c r="AP61" s="1" t="s">
        <v>531</v>
      </c>
      <c r="AQ61" s="1" t="s">
        <v>532</v>
      </c>
      <c r="AR61" s="1" t="str">
        <f t="shared" si="21"/>
        <v/>
      </c>
      <c r="AS61" s="2" t="str">
        <f t="shared" si="22"/>
        <v>#NAME?</v>
      </c>
      <c r="AV61" s="1" t="str">
        <f t="shared" si="23"/>
        <v/>
      </c>
      <c r="AW61" s="2" t="str">
        <f t="shared" si="24"/>
        <v>#NAME?</v>
      </c>
      <c r="AX61" s="1" t="s">
        <v>567</v>
      </c>
      <c r="AY61" s="1" t="s">
        <v>383</v>
      </c>
      <c r="AZ61" s="1" t="str">
        <f t="shared" si="25"/>
        <v/>
      </c>
      <c r="BA61" s="2" t="str">
        <f t="shared" si="26"/>
        <v>#NAME?</v>
      </c>
      <c r="BB61" s="1" t="s">
        <v>409</v>
      </c>
      <c r="BC61" s="1" t="s">
        <v>395</v>
      </c>
      <c r="BD61" s="1" t="str">
        <f t="shared" si="27"/>
        <v/>
      </c>
      <c r="BE61" s="2" t="str">
        <f t="shared" si="28"/>
        <v>#NAME?</v>
      </c>
      <c r="BH61" s="1" t="str">
        <f t="shared" si="29"/>
        <v/>
      </c>
      <c r="BI61" s="2" t="str">
        <f t="shared" si="30"/>
        <v>#NAME?</v>
      </c>
      <c r="BJ61" s="1" t="s">
        <v>505</v>
      </c>
      <c r="BK61" s="1" t="s">
        <v>304</v>
      </c>
      <c r="BL61" s="1" t="str">
        <f t="shared" si="31"/>
        <v/>
      </c>
      <c r="BM61" s="2" t="str">
        <f t="shared" si="32"/>
        <v>#NAME?</v>
      </c>
      <c r="BN61" s="1" t="s">
        <v>624</v>
      </c>
      <c r="BO61" s="1" t="s">
        <v>625</v>
      </c>
      <c r="BP61" s="1" t="str">
        <f t="shared" si="33"/>
        <v/>
      </c>
      <c r="BQ61" s="2" t="str">
        <f t="shared" si="34"/>
        <v>#NAME?</v>
      </c>
      <c r="BR61" s="1" t="s">
        <v>626</v>
      </c>
      <c r="BS61" s="1" t="s">
        <v>627</v>
      </c>
      <c r="BT61" s="1" t="str">
        <f t="shared" si="35"/>
        <v/>
      </c>
      <c r="BU61" s="2" t="str">
        <f t="shared" si="36"/>
        <v>#NAME?</v>
      </c>
    </row>
    <row r="62" ht="15.75" customHeight="1">
      <c r="A62" s="1">
        <v>61.0</v>
      </c>
      <c r="B62" s="1" t="s">
        <v>489</v>
      </c>
      <c r="C62" s="1" t="s">
        <v>304</v>
      </c>
      <c r="D62" s="2" t="str">
        <f t="shared" si="1"/>
        <v/>
      </c>
      <c r="E62" s="2" t="str">
        <f t="shared" si="2"/>
        <v>#NAME?</v>
      </c>
      <c r="F62" s="1" t="s">
        <v>476</v>
      </c>
      <c r="G62" s="1" t="s">
        <v>477</v>
      </c>
      <c r="H62" s="1" t="str">
        <f t="shared" si="3"/>
        <v/>
      </c>
      <c r="I62" s="2" t="str">
        <f t="shared" si="4"/>
        <v>#NAME?</v>
      </c>
      <c r="L62" s="2" t="str">
        <f t="shared" si="5"/>
        <v/>
      </c>
      <c r="N62" s="1" t="s">
        <v>558</v>
      </c>
      <c r="O62" s="1" t="s">
        <v>378</v>
      </c>
      <c r="P62" s="1" t="str">
        <f t="shared" si="7"/>
        <v>EPS</v>
      </c>
      <c r="Q62" s="2" t="str">
        <f t="shared" si="8"/>
        <v>#NAME?</v>
      </c>
      <c r="R62" s="1" t="s">
        <v>508</v>
      </c>
      <c r="S62" s="1" t="s">
        <v>509</v>
      </c>
      <c r="T62" s="1" t="str">
        <f t="shared" si="9"/>
        <v/>
      </c>
      <c r="U62" s="2" t="str">
        <f t="shared" si="10"/>
        <v>#NAME?</v>
      </c>
      <c r="X62" s="1" t="str">
        <f t="shared" si="11"/>
        <v/>
      </c>
      <c r="Y62" s="2" t="str">
        <f t="shared" si="12"/>
        <v>#NAME?</v>
      </c>
      <c r="Z62" s="1" t="s">
        <v>489</v>
      </c>
      <c r="AA62" s="1" t="s">
        <v>304</v>
      </c>
      <c r="AB62" s="1" t="str">
        <f t="shared" si="13"/>
        <v/>
      </c>
      <c r="AC62" s="2" t="str">
        <f t="shared" si="14"/>
        <v>#NAME?</v>
      </c>
      <c r="AF62" s="1" t="str">
        <f t="shared" si="15"/>
        <v/>
      </c>
      <c r="AG62" s="2" t="str">
        <f t="shared" si="16"/>
        <v>#NAME?</v>
      </c>
      <c r="AJ62" s="1" t="str">
        <f t="shared" si="17"/>
        <v/>
      </c>
      <c r="AK62" s="2" t="str">
        <f t="shared" si="18"/>
        <v>#NAME?</v>
      </c>
      <c r="AL62" s="1" t="s">
        <v>409</v>
      </c>
      <c r="AM62" s="1" t="s">
        <v>395</v>
      </c>
      <c r="AN62" s="1" t="str">
        <f t="shared" si="19"/>
        <v/>
      </c>
      <c r="AO62" s="2" t="str">
        <f t="shared" si="20"/>
        <v>#NAME?</v>
      </c>
      <c r="AP62" s="1" t="s">
        <v>536</v>
      </c>
      <c r="AQ62" s="1" t="s">
        <v>537</v>
      </c>
      <c r="AR62" s="1" t="str">
        <f t="shared" si="21"/>
        <v/>
      </c>
      <c r="AS62" s="2" t="str">
        <f t="shared" si="22"/>
        <v>#NAME?</v>
      </c>
      <c r="AV62" s="1" t="str">
        <f t="shared" si="23"/>
        <v/>
      </c>
      <c r="AW62" s="2" t="str">
        <f t="shared" si="24"/>
        <v>#NAME?</v>
      </c>
      <c r="AX62" s="1" t="s">
        <v>577</v>
      </c>
      <c r="AY62" s="1" t="s">
        <v>200</v>
      </c>
      <c r="AZ62" s="1" t="str">
        <f t="shared" si="25"/>
        <v/>
      </c>
      <c r="BA62" s="2" t="str">
        <f t="shared" si="26"/>
        <v>#NAME?</v>
      </c>
      <c r="BB62" s="1" t="s">
        <v>549</v>
      </c>
      <c r="BC62" s="1" t="s">
        <v>386</v>
      </c>
      <c r="BD62" s="1" t="str">
        <f t="shared" si="27"/>
        <v>EPS</v>
      </c>
      <c r="BE62" s="2" t="str">
        <f t="shared" si="28"/>
        <v>#NAME?</v>
      </c>
      <c r="BH62" s="1" t="str">
        <f t="shared" si="29"/>
        <v/>
      </c>
      <c r="BI62" s="2" t="str">
        <f t="shared" si="30"/>
        <v>#NAME?</v>
      </c>
      <c r="BJ62" s="1" t="s">
        <v>513</v>
      </c>
      <c r="BK62" s="1" t="s">
        <v>514</v>
      </c>
      <c r="BL62" s="1" t="str">
        <f t="shared" si="31"/>
        <v/>
      </c>
      <c r="BM62" s="2" t="str">
        <f t="shared" si="32"/>
        <v>#NAME?</v>
      </c>
      <c r="BN62" s="1" t="s">
        <v>628</v>
      </c>
      <c r="BO62" s="1" t="s">
        <v>629</v>
      </c>
      <c r="BP62" s="1" t="str">
        <f t="shared" si="33"/>
        <v/>
      </c>
      <c r="BQ62" s="2" t="str">
        <f t="shared" si="34"/>
        <v>#NAME?</v>
      </c>
      <c r="BR62" s="1" t="s">
        <v>630</v>
      </c>
      <c r="BS62" s="1" t="s">
        <v>631</v>
      </c>
      <c r="BT62" s="1" t="str">
        <f t="shared" si="35"/>
        <v/>
      </c>
      <c r="BU62" s="2" t="str">
        <f t="shared" si="36"/>
        <v>#NAME?</v>
      </c>
    </row>
    <row r="63" ht="15.75" customHeight="1">
      <c r="A63" s="1">
        <v>62.0</v>
      </c>
      <c r="D63" s="2" t="str">
        <f t="shared" si="1"/>
        <v/>
      </c>
      <c r="E63" s="2" t="str">
        <f t="shared" si="2"/>
        <v>#NAME?</v>
      </c>
      <c r="F63" s="1" t="s">
        <v>485</v>
      </c>
      <c r="G63" s="1" t="s">
        <v>485</v>
      </c>
      <c r="H63" s="1" t="str">
        <f t="shared" si="3"/>
        <v/>
      </c>
      <c r="I63" s="2" t="str">
        <f t="shared" si="4"/>
        <v>#NAME?</v>
      </c>
      <c r="L63" s="2" t="str">
        <f t="shared" si="5"/>
        <v/>
      </c>
      <c r="N63" s="1" t="s">
        <v>566</v>
      </c>
      <c r="O63" s="1" t="s">
        <v>367</v>
      </c>
      <c r="P63" s="1" t="str">
        <f t="shared" si="7"/>
        <v>EPS</v>
      </c>
      <c r="Q63" s="2" t="str">
        <f t="shared" si="8"/>
        <v>#NAME?</v>
      </c>
      <c r="R63" s="1" t="s">
        <v>536</v>
      </c>
      <c r="S63" s="1" t="s">
        <v>537</v>
      </c>
      <c r="T63" s="1" t="str">
        <f t="shared" si="9"/>
        <v/>
      </c>
      <c r="U63" s="2" t="str">
        <f t="shared" si="10"/>
        <v>#NAME?</v>
      </c>
      <c r="X63" s="1" t="str">
        <f t="shared" si="11"/>
        <v/>
      </c>
      <c r="Y63" s="2" t="str">
        <f t="shared" si="12"/>
        <v>#NAME?</v>
      </c>
      <c r="AB63" s="1" t="str">
        <f t="shared" si="13"/>
        <v/>
      </c>
      <c r="AC63" s="2" t="str">
        <f t="shared" si="14"/>
        <v>#NAME?</v>
      </c>
      <c r="AD63" s="1" t="s">
        <v>469</v>
      </c>
      <c r="AF63" s="1" t="str">
        <f t="shared" si="15"/>
        <v/>
      </c>
      <c r="AG63" s="2" t="str">
        <f t="shared" si="16"/>
        <v>#NAME?</v>
      </c>
      <c r="AJ63" s="1" t="str">
        <f t="shared" si="17"/>
        <v/>
      </c>
      <c r="AK63" s="2" t="str">
        <f t="shared" si="18"/>
        <v>#NAME?</v>
      </c>
      <c r="AL63" s="1" t="s">
        <v>549</v>
      </c>
      <c r="AM63" s="1" t="s">
        <v>386</v>
      </c>
      <c r="AN63" s="1" t="str">
        <f t="shared" si="19"/>
        <v>EPS</v>
      </c>
      <c r="AO63" s="2" t="str">
        <f t="shared" si="20"/>
        <v>#NAME?</v>
      </c>
      <c r="AP63" s="1" t="s">
        <v>598</v>
      </c>
      <c r="AQ63" s="1" t="s">
        <v>534</v>
      </c>
      <c r="AR63" s="1" t="str">
        <f t="shared" si="21"/>
        <v/>
      </c>
      <c r="AS63" s="2" t="str">
        <f t="shared" si="22"/>
        <v>#NAME?</v>
      </c>
      <c r="AV63" s="1" t="str">
        <f t="shared" si="23"/>
        <v/>
      </c>
      <c r="AW63" s="2" t="str">
        <f t="shared" si="24"/>
        <v>#NAME?</v>
      </c>
      <c r="AX63" s="1" t="s">
        <v>535</v>
      </c>
      <c r="AY63" s="1" t="s">
        <v>226</v>
      </c>
      <c r="AZ63" s="1" t="str">
        <f t="shared" si="25"/>
        <v/>
      </c>
      <c r="BA63" s="2" t="str">
        <f t="shared" si="26"/>
        <v>#NAME?</v>
      </c>
      <c r="BB63" s="1" t="s">
        <v>558</v>
      </c>
      <c r="BC63" s="1" t="s">
        <v>378</v>
      </c>
      <c r="BD63" s="1" t="str">
        <f t="shared" si="27"/>
        <v>EPS</v>
      </c>
      <c r="BE63" s="2" t="str">
        <f t="shared" si="28"/>
        <v>#NAME?</v>
      </c>
      <c r="BH63" s="1" t="str">
        <f t="shared" si="29"/>
        <v/>
      </c>
      <c r="BI63" s="2" t="str">
        <f t="shared" si="30"/>
        <v>#NAME?</v>
      </c>
      <c r="BJ63" s="1" t="s">
        <v>522</v>
      </c>
      <c r="BK63" s="1" t="s">
        <v>242</v>
      </c>
      <c r="BL63" s="1" t="str">
        <f t="shared" si="31"/>
        <v/>
      </c>
      <c r="BM63" s="2" t="str">
        <f t="shared" si="32"/>
        <v>#NAME?</v>
      </c>
      <c r="BN63" s="1" t="s">
        <v>632</v>
      </c>
      <c r="BO63" s="1" t="s">
        <v>633</v>
      </c>
      <c r="BP63" s="1" t="str">
        <f t="shared" si="33"/>
        <v/>
      </c>
      <c r="BQ63" s="2" t="str">
        <f t="shared" si="34"/>
        <v>#NAME?</v>
      </c>
      <c r="BR63" s="1" t="s">
        <v>634</v>
      </c>
      <c r="BS63" s="1" t="s">
        <v>521</v>
      </c>
      <c r="BT63" s="1" t="str">
        <f t="shared" si="35"/>
        <v/>
      </c>
      <c r="BU63" s="2" t="str">
        <f t="shared" si="36"/>
        <v>#NAME?</v>
      </c>
    </row>
    <row r="64" ht="15.75" customHeight="1">
      <c r="A64" s="1">
        <v>63.0</v>
      </c>
      <c r="B64" s="1" t="s">
        <v>505</v>
      </c>
      <c r="C64" s="1" t="s">
        <v>304</v>
      </c>
      <c r="D64" s="2" t="str">
        <f t="shared" si="1"/>
        <v/>
      </c>
      <c r="E64" s="2" t="str">
        <f t="shared" si="2"/>
        <v>#NAME?</v>
      </c>
      <c r="F64" s="1" t="s">
        <v>492</v>
      </c>
      <c r="G64" s="1" t="s">
        <v>493</v>
      </c>
      <c r="H64" s="1" t="str">
        <f t="shared" si="3"/>
        <v/>
      </c>
      <c r="I64" s="2" t="str">
        <f t="shared" si="4"/>
        <v>#NAME?</v>
      </c>
      <c r="L64" s="2" t="str">
        <f t="shared" si="5"/>
        <v/>
      </c>
      <c r="P64" s="1" t="str">
        <f t="shared" si="7"/>
        <v/>
      </c>
      <c r="Q64" s="2" t="str">
        <f t="shared" si="8"/>
        <v>#NAME?</v>
      </c>
      <c r="R64" s="1" t="s">
        <v>511</v>
      </c>
      <c r="S64" s="1" t="s">
        <v>512</v>
      </c>
      <c r="T64" s="1" t="str">
        <f t="shared" si="9"/>
        <v/>
      </c>
      <c r="U64" s="2" t="str">
        <f t="shared" si="10"/>
        <v>#NAME?</v>
      </c>
      <c r="X64" s="1" t="str">
        <f t="shared" si="11"/>
        <v/>
      </c>
      <c r="Y64" s="2" t="str">
        <f t="shared" si="12"/>
        <v>#NAME?</v>
      </c>
      <c r="Z64" s="1" t="s">
        <v>505</v>
      </c>
      <c r="AA64" s="1" t="s">
        <v>304</v>
      </c>
      <c r="AB64" s="1" t="str">
        <f t="shared" si="13"/>
        <v/>
      </c>
      <c r="AC64" s="2" t="str">
        <f t="shared" si="14"/>
        <v>#NAME?</v>
      </c>
      <c r="AD64" s="1" t="s">
        <v>476</v>
      </c>
      <c r="AE64" s="1" t="s">
        <v>477</v>
      </c>
      <c r="AF64" s="1" t="str">
        <f t="shared" si="15"/>
        <v/>
      </c>
      <c r="AG64" s="2" t="str">
        <f t="shared" si="16"/>
        <v>#NAME?</v>
      </c>
      <c r="AJ64" s="1" t="str">
        <f t="shared" si="17"/>
        <v/>
      </c>
      <c r="AK64" s="2" t="str">
        <f t="shared" si="18"/>
        <v>#NAME?</v>
      </c>
      <c r="AL64" s="1" t="s">
        <v>558</v>
      </c>
      <c r="AM64" s="1" t="s">
        <v>378</v>
      </c>
      <c r="AN64" s="1" t="str">
        <f t="shared" si="19"/>
        <v>EPS</v>
      </c>
      <c r="AO64" s="2" t="str">
        <f t="shared" si="20"/>
        <v>#NAME?</v>
      </c>
      <c r="AP64" s="1" t="s">
        <v>544</v>
      </c>
      <c r="AQ64" s="1" t="s">
        <v>545</v>
      </c>
      <c r="AR64" s="1" t="str">
        <f t="shared" si="21"/>
        <v/>
      </c>
      <c r="AS64" s="2" t="str">
        <f t="shared" si="22"/>
        <v>#NAME?</v>
      </c>
      <c r="AV64" s="1" t="str">
        <f t="shared" si="23"/>
        <v/>
      </c>
      <c r="AW64" s="2" t="str">
        <f t="shared" si="24"/>
        <v>#NAME?</v>
      </c>
      <c r="AX64" s="1" t="s">
        <v>590</v>
      </c>
      <c r="AY64" s="1" t="s">
        <v>242</v>
      </c>
      <c r="AZ64" s="1" t="str">
        <f t="shared" si="25"/>
        <v/>
      </c>
      <c r="BA64" s="2" t="str">
        <f t="shared" si="26"/>
        <v>#NAME?</v>
      </c>
      <c r="BB64" s="1" t="s">
        <v>566</v>
      </c>
      <c r="BC64" s="1" t="s">
        <v>367</v>
      </c>
      <c r="BD64" s="1" t="str">
        <f t="shared" si="27"/>
        <v>EPS</v>
      </c>
      <c r="BE64" s="2" t="str">
        <f t="shared" si="28"/>
        <v>#NAME?</v>
      </c>
      <c r="BH64" s="1" t="str">
        <f t="shared" si="29"/>
        <v/>
      </c>
      <c r="BI64" s="2" t="str">
        <f t="shared" si="30"/>
        <v>#NAME?</v>
      </c>
      <c r="BL64" s="1" t="str">
        <f t="shared" si="31"/>
        <v/>
      </c>
      <c r="BM64" s="2" t="str">
        <f t="shared" si="32"/>
        <v>#NAME?</v>
      </c>
      <c r="BN64" s="1" t="s">
        <v>635</v>
      </c>
      <c r="BO64" s="1" t="s">
        <v>636</v>
      </c>
      <c r="BP64" s="1" t="str">
        <f t="shared" si="33"/>
        <v/>
      </c>
      <c r="BQ64" s="2" t="str">
        <f t="shared" si="34"/>
        <v>#NAME?</v>
      </c>
      <c r="BR64" s="1" t="s">
        <v>637</v>
      </c>
      <c r="BS64" s="1" t="s">
        <v>638</v>
      </c>
      <c r="BT64" s="1" t="str">
        <f t="shared" si="35"/>
        <v/>
      </c>
      <c r="BU64" s="2" t="str">
        <f t="shared" si="36"/>
        <v>#NAME?</v>
      </c>
    </row>
    <row r="65" ht="15.75" customHeight="1">
      <c r="A65" s="1">
        <v>64.0</v>
      </c>
      <c r="B65" s="1" t="s">
        <v>513</v>
      </c>
      <c r="C65" s="1" t="s">
        <v>514</v>
      </c>
      <c r="D65" s="2" t="str">
        <f t="shared" si="1"/>
        <v/>
      </c>
      <c r="E65" s="2" t="str">
        <f t="shared" si="2"/>
        <v>#NAME?</v>
      </c>
      <c r="F65" s="1" t="s">
        <v>639</v>
      </c>
      <c r="G65" s="1" t="s">
        <v>639</v>
      </c>
      <c r="H65" s="1" t="str">
        <f t="shared" si="3"/>
        <v/>
      </c>
      <c r="I65" s="2" t="str">
        <f t="shared" si="4"/>
        <v>#NAME?</v>
      </c>
      <c r="L65" s="2" t="str">
        <f t="shared" si="5"/>
        <v/>
      </c>
      <c r="N65" s="1" t="s">
        <v>456</v>
      </c>
      <c r="O65" s="1" t="s">
        <v>442</v>
      </c>
      <c r="P65" s="1" t="str">
        <f t="shared" si="7"/>
        <v/>
      </c>
      <c r="Q65" s="2" t="str">
        <f t="shared" si="8"/>
        <v>#NAME?</v>
      </c>
      <c r="R65" s="1" t="s">
        <v>523</v>
      </c>
      <c r="S65" s="1" t="s">
        <v>524</v>
      </c>
      <c r="T65" s="1" t="str">
        <f t="shared" si="9"/>
        <v/>
      </c>
      <c r="U65" s="2" t="str">
        <f t="shared" si="10"/>
        <v>#NAME?</v>
      </c>
      <c r="X65" s="1" t="str">
        <f t="shared" si="11"/>
        <v/>
      </c>
      <c r="Y65" s="2" t="str">
        <f t="shared" si="12"/>
        <v>#NAME?</v>
      </c>
      <c r="Z65" s="1" t="s">
        <v>513</v>
      </c>
      <c r="AA65" s="1" t="s">
        <v>514</v>
      </c>
      <c r="AB65" s="1" t="str">
        <f t="shared" si="13"/>
        <v/>
      </c>
      <c r="AC65" s="2" t="str">
        <f t="shared" si="14"/>
        <v>#NAME?</v>
      </c>
      <c r="AD65" s="1" t="s">
        <v>497</v>
      </c>
      <c r="AE65" s="1" t="s">
        <v>498</v>
      </c>
      <c r="AF65" s="1" t="str">
        <f t="shared" si="15"/>
        <v/>
      </c>
      <c r="AG65" s="2" t="str">
        <f t="shared" si="16"/>
        <v>#NAME?</v>
      </c>
      <c r="AJ65" s="1" t="str">
        <f t="shared" si="17"/>
        <v/>
      </c>
      <c r="AK65" s="2" t="str">
        <f t="shared" si="18"/>
        <v>#NAME?</v>
      </c>
      <c r="AL65" s="1" t="s">
        <v>566</v>
      </c>
      <c r="AM65" s="1" t="s">
        <v>367</v>
      </c>
      <c r="AN65" s="1" t="str">
        <f t="shared" si="19"/>
        <v>EPS</v>
      </c>
      <c r="AO65" s="2" t="str">
        <f t="shared" si="20"/>
        <v>#NAME?</v>
      </c>
      <c r="AP65" s="1" t="s">
        <v>553</v>
      </c>
      <c r="AQ65" s="1" t="s">
        <v>554</v>
      </c>
      <c r="AR65" s="1" t="str">
        <f t="shared" si="21"/>
        <v/>
      </c>
      <c r="AS65" s="2" t="str">
        <f t="shared" si="22"/>
        <v>#NAME?</v>
      </c>
      <c r="AV65" s="1" t="str">
        <f t="shared" si="23"/>
        <v/>
      </c>
      <c r="AW65" s="2" t="str">
        <f t="shared" si="24"/>
        <v>#NAME?</v>
      </c>
      <c r="AX65" s="1" t="s">
        <v>555</v>
      </c>
      <c r="AY65" s="1" t="s">
        <v>424</v>
      </c>
      <c r="AZ65" s="1" t="str">
        <f t="shared" si="25"/>
        <v/>
      </c>
      <c r="BA65" s="2" t="str">
        <f t="shared" si="26"/>
        <v>#NAME?</v>
      </c>
      <c r="BD65" s="1" t="str">
        <f t="shared" si="27"/>
        <v/>
      </c>
      <c r="BE65" s="2" t="str">
        <f t="shared" si="28"/>
        <v>#NAME?</v>
      </c>
      <c r="BH65" s="1" t="str">
        <f t="shared" si="29"/>
        <v/>
      </c>
      <c r="BI65" s="2" t="str">
        <f t="shared" si="30"/>
        <v>#NAME?</v>
      </c>
      <c r="BJ65" s="1" t="s">
        <v>409</v>
      </c>
      <c r="BK65" s="1" t="s">
        <v>395</v>
      </c>
      <c r="BL65" s="1" t="str">
        <f t="shared" si="31"/>
        <v/>
      </c>
      <c r="BM65" s="2" t="str">
        <f t="shared" si="32"/>
        <v>#NAME?</v>
      </c>
      <c r="BN65" s="1" t="s">
        <v>640</v>
      </c>
      <c r="BO65" s="1" t="s">
        <v>641</v>
      </c>
      <c r="BP65" s="1" t="str">
        <f t="shared" si="33"/>
        <v/>
      </c>
      <c r="BQ65" s="2" t="str">
        <f t="shared" si="34"/>
        <v>#NAME?</v>
      </c>
      <c r="BR65" s="1" t="s">
        <v>642</v>
      </c>
      <c r="BS65" s="1" t="s">
        <v>643</v>
      </c>
      <c r="BT65" s="1" t="str">
        <f t="shared" si="35"/>
        <v/>
      </c>
      <c r="BU65" s="2" t="str">
        <f t="shared" si="36"/>
        <v>#NAME?</v>
      </c>
    </row>
    <row r="66" ht="15.75" customHeight="1">
      <c r="A66" s="1">
        <v>65.0</v>
      </c>
      <c r="B66" s="1" t="s">
        <v>522</v>
      </c>
      <c r="C66" s="1" t="s">
        <v>242</v>
      </c>
      <c r="D66" s="2" t="str">
        <f t="shared" si="1"/>
        <v/>
      </c>
      <c r="E66" s="2" t="str">
        <f t="shared" si="2"/>
        <v>#NAME?</v>
      </c>
      <c r="F66" s="1" t="s">
        <v>325</v>
      </c>
      <c r="G66" s="1" t="s">
        <v>325</v>
      </c>
      <c r="H66" s="1" t="str">
        <f t="shared" si="3"/>
        <v/>
      </c>
      <c r="I66" s="2" t="str">
        <f t="shared" si="4"/>
        <v>#NAME?</v>
      </c>
      <c r="L66" s="2" t="str">
        <f t="shared" si="5"/>
        <v/>
      </c>
      <c r="N66" s="1" t="s">
        <v>587</v>
      </c>
      <c r="O66" s="1" t="s">
        <v>432</v>
      </c>
      <c r="P66" s="1" t="str">
        <f t="shared" si="7"/>
        <v>EPS</v>
      </c>
      <c r="Q66" s="2" t="str">
        <f t="shared" si="8"/>
        <v>#NAME?</v>
      </c>
      <c r="R66" s="1" t="s">
        <v>562</v>
      </c>
      <c r="S66" s="1" t="s">
        <v>563</v>
      </c>
      <c r="T66" s="1" t="str">
        <f t="shared" si="9"/>
        <v/>
      </c>
      <c r="U66" s="2" t="str">
        <f t="shared" si="10"/>
        <v>#NAME?</v>
      </c>
      <c r="X66" s="1" t="str">
        <f t="shared" si="11"/>
        <v/>
      </c>
      <c r="Y66" s="2" t="str">
        <f t="shared" si="12"/>
        <v>#NAME?</v>
      </c>
      <c r="Z66" s="1" t="s">
        <v>522</v>
      </c>
      <c r="AA66" s="1" t="s">
        <v>242</v>
      </c>
      <c r="AB66" s="1" t="str">
        <f t="shared" si="13"/>
        <v/>
      </c>
      <c r="AC66" s="2" t="str">
        <f t="shared" si="14"/>
        <v>#NAME?</v>
      </c>
      <c r="AD66" s="1" t="s">
        <v>511</v>
      </c>
      <c r="AE66" s="1" t="s">
        <v>512</v>
      </c>
      <c r="AF66" s="1" t="str">
        <f t="shared" si="15"/>
        <v/>
      </c>
      <c r="AG66" s="2" t="str">
        <f t="shared" si="16"/>
        <v>#NAME?</v>
      </c>
      <c r="AJ66" s="1" t="str">
        <f t="shared" si="17"/>
        <v/>
      </c>
      <c r="AK66" s="2" t="str">
        <f t="shared" si="18"/>
        <v>#NAME?</v>
      </c>
      <c r="AN66" s="1" t="str">
        <f t="shared" si="19"/>
        <v/>
      </c>
      <c r="AO66" s="2" t="str">
        <f t="shared" si="20"/>
        <v>#NAME?</v>
      </c>
      <c r="AP66" s="1" t="s">
        <v>575</v>
      </c>
      <c r="AQ66" s="1" t="s">
        <v>576</v>
      </c>
      <c r="AR66" s="1" t="str">
        <f t="shared" si="21"/>
        <v/>
      </c>
      <c r="AS66" s="2" t="str">
        <f t="shared" si="22"/>
        <v>#NAME?</v>
      </c>
      <c r="AV66" s="1" t="str">
        <f t="shared" si="23"/>
        <v/>
      </c>
      <c r="AW66" s="2" t="str">
        <f t="shared" si="24"/>
        <v>#NAME?</v>
      </c>
      <c r="AX66" s="1" t="s">
        <v>561</v>
      </c>
      <c r="AY66" s="1" t="s">
        <v>438</v>
      </c>
      <c r="AZ66" s="1" t="str">
        <f t="shared" si="25"/>
        <v/>
      </c>
      <c r="BA66" s="2" t="str">
        <f t="shared" si="26"/>
        <v>#NAME?</v>
      </c>
      <c r="BB66" s="1" t="s">
        <v>456</v>
      </c>
      <c r="BC66" s="1" t="s">
        <v>442</v>
      </c>
      <c r="BD66" s="1" t="str">
        <f t="shared" si="27"/>
        <v/>
      </c>
      <c r="BE66" s="2" t="str">
        <f t="shared" si="28"/>
        <v>#NAME?</v>
      </c>
      <c r="BH66" s="1" t="str">
        <f t="shared" si="29"/>
        <v/>
      </c>
      <c r="BI66" s="2" t="str">
        <f t="shared" si="30"/>
        <v>#NAME?</v>
      </c>
      <c r="BJ66" s="1" t="s">
        <v>549</v>
      </c>
      <c r="BK66" s="1" t="s">
        <v>386</v>
      </c>
      <c r="BL66" s="1" t="str">
        <f t="shared" si="31"/>
        <v>EPS</v>
      </c>
      <c r="BM66" s="2" t="str">
        <f t="shared" si="32"/>
        <v>#NAME?</v>
      </c>
      <c r="BN66" s="1" t="s">
        <v>644</v>
      </c>
      <c r="BO66" s="1" t="s">
        <v>645</v>
      </c>
      <c r="BP66" s="1" t="str">
        <f t="shared" si="33"/>
        <v/>
      </c>
      <c r="BQ66" s="2" t="str">
        <f t="shared" si="34"/>
        <v>#NAME?</v>
      </c>
      <c r="BT66" s="1" t="str">
        <f t="shared" si="35"/>
        <v/>
      </c>
      <c r="BU66" s="2" t="str">
        <f t="shared" si="36"/>
        <v>#NAME?</v>
      </c>
    </row>
    <row r="67" ht="15.75" customHeight="1">
      <c r="A67" s="1">
        <v>66.0</v>
      </c>
      <c r="D67" s="2" t="str">
        <f t="shared" si="1"/>
        <v/>
      </c>
      <c r="E67" s="2" t="str">
        <f t="shared" si="2"/>
        <v>#NAME?</v>
      </c>
      <c r="F67" s="1" t="s">
        <v>500</v>
      </c>
      <c r="G67" s="1" t="s">
        <v>501</v>
      </c>
      <c r="H67" s="1" t="str">
        <f t="shared" si="3"/>
        <v/>
      </c>
      <c r="I67" s="2" t="str">
        <f t="shared" si="4"/>
        <v>#NAME?</v>
      </c>
      <c r="L67" s="2" t="str">
        <f t="shared" si="5"/>
        <v/>
      </c>
      <c r="N67" s="1" t="s">
        <v>594</v>
      </c>
      <c r="O67" s="1" t="s">
        <v>419</v>
      </c>
      <c r="P67" s="1" t="str">
        <f t="shared" si="7"/>
        <v>EPS</v>
      </c>
      <c r="Q67" s="2" t="str">
        <f t="shared" si="8"/>
        <v>#NAME?</v>
      </c>
      <c r="R67" s="1" t="s">
        <v>598</v>
      </c>
      <c r="S67" s="1" t="s">
        <v>534</v>
      </c>
      <c r="T67" s="1" t="str">
        <f t="shared" si="9"/>
        <v/>
      </c>
      <c r="U67" s="2" t="str">
        <f t="shared" si="10"/>
        <v>#NAME?</v>
      </c>
      <c r="X67" s="1" t="str">
        <f t="shared" si="11"/>
        <v/>
      </c>
      <c r="Y67" s="2" t="str">
        <f t="shared" si="12"/>
        <v>#NAME?</v>
      </c>
      <c r="AB67" s="1" t="str">
        <f t="shared" si="13"/>
        <v/>
      </c>
      <c r="AC67" s="2" t="str">
        <f t="shared" si="14"/>
        <v>#NAME?</v>
      </c>
      <c r="AD67" s="1" t="s">
        <v>520</v>
      </c>
      <c r="AE67" s="1" t="s">
        <v>521</v>
      </c>
      <c r="AF67" s="1" t="str">
        <f t="shared" si="15"/>
        <v/>
      </c>
      <c r="AG67" s="2" t="str">
        <f t="shared" si="16"/>
        <v>#NAME?</v>
      </c>
      <c r="AJ67" s="1" t="str">
        <f t="shared" si="17"/>
        <v/>
      </c>
      <c r="AK67" s="2" t="str">
        <f t="shared" si="18"/>
        <v>#NAME?</v>
      </c>
      <c r="AL67" s="1" t="s">
        <v>456</v>
      </c>
      <c r="AM67" s="1" t="s">
        <v>442</v>
      </c>
      <c r="AN67" s="1" t="str">
        <f t="shared" si="19"/>
        <v/>
      </c>
      <c r="AO67" s="2" t="str">
        <f t="shared" si="20"/>
        <v>#NAME?</v>
      </c>
      <c r="AP67" s="1" t="s">
        <v>583</v>
      </c>
      <c r="AQ67" s="1" t="s">
        <v>584</v>
      </c>
      <c r="AR67" s="1" t="str">
        <f t="shared" si="21"/>
        <v/>
      </c>
      <c r="AS67" s="2" t="str">
        <f t="shared" si="22"/>
        <v>#NAME?</v>
      </c>
      <c r="AV67" s="1" t="str">
        <f t="shared" si="23"/>
        <v/>
      </c>
      <c r="AW67" s="2" t="str">
        <f t="shared" si="24"/>
        <v>#NAME?</v>
      </c>
      <c r="AX67" s="1" t="s">
        <v>571</v>
      </c>
      <c r="AY67" s="1" t="s">
        <v>448</v>
      </c>
      <c r="AZ67" s="1" t="str">
        <f t="shared" si="25"/>
        <v/>
      </c>
      <c r="BA67" s="2" t="str">
        <f t="shared" si="26"/>
        <v>#NAME?</v>
      </c>
      <c r="BB67" s="1" t="s">
        <v>587</v>
      </c>
      <c r="BC67" s="1" t="s">
        <v>432</v>
      </c>
      <c r="BD67" s="1" t="str">
        <f t="shared" si="27"/>
        <v>EPS</v>
      </c>
      <c r="BE67" s="2" t="str">
        <f t="shared" si="28"/>
        <v>#NAME?</v>
      </c>
      <c r="BH67" s="1" t="str">
        <f t="shared" si="29"/>
        <v/>
      </c>
      <c r="BI67" s="2" t="str">
        <f t="shared" si="30"/>
        <v>#NAME?</v>
      </c>
      <c r="BJ67" s="1" t="s">
        <v>558</v>
      </c>
      <c r="BK67" s="1" t="s">
        <v>378</v>
      </c>
      <c r="BL67" s="1" t="str">
        <f t="shared" si="31"/>
        <v>EPS</v>
      </c>
      <c r="BM67" s="2" t="str">
        <f t="shared" si="32"/>
        <v>#NAME?</v>
      </c>
      <c r="BN67" s="1" t="s">
        <v>646</v>
      </c>
      <c r="BO67" s="1" t="s">
        <v>647</v>
      </c>
      <c r="BP67" s="1" t="str">
        <f t="shared" si="33"/>
        <v/>
      </c>
      <c r="BQ67" s="2" t="str">
        <f t="shared" si="34"/>
        <v>#NAME?</v>
      </c>
      <c r="BT67" s="1" t="str">
        <f t="shared" si="35"/>
        <v/>
      </c>
      <c r="BU67" s="2" t="str">
        <f t="shared" si="36"/>
        <v>#NAME?</v>
      </c>
    </row>
    <row r="68" ht="15.75" customHeight="1">
      <c r="A68" s="1">
        <v>67.0</v>
      </c>
      <c r="B68" s="1" t="s">
        <v>409</v>
      </c>
      <c r="C68" s="1" t="s">
        <v>395</v>
      </c>
      <c r="D68" s="2" t="str">
        <f t="shared" si="1"/>
        <v/>
      </c>
      <c r="E68" s="2" t="str">
        <f t="shared" si="2"/>
        <v>#NAME?</v>
      </c>
      <c r="F68" s="1" t="s">
        <v>508</v>
      </c>
      <c r="G68" s="1" t="s">
        <v>509</v>
      </c>
      <c r="H68" s="1" t="str">
        <f t="shared" si="3"/>
        <v/>
      </c>
      <c r="I68" s="2" t="str">
        <f t="shared" si="4"/>
        <v>#NAME?</v>
      </c>
      <c r="L68" s="2" t="str">
        <f t="shared" si="5"/>
        <v/>
      </c>
      <c r="N68" s="1" t="s">
        <v>597</v>
      </c>
      <c r="O68" s="1" t="s">
        <v>405</v>
      </c>
      <c r="P68" s="1" t="str">
        <f t="shared" si="7"/>
        <v>EPS</v>
      </c>
      <c r="Q68" s="2" t="str">
        <f t="shared" si="8"/>
        <v>#NAME?</v>
      </c>
      <c r="R68" s="1" t="s">
        <v>544</v>
      </c>
      <c r="S68" s="1" t="s">
        <v>545</v>
      </c>
      <c r="T68" s="1" t="str">
        <f t="shared" si="9"/>
        <v/>
      </c>
      <c r="U68" s="2" t="str">
        <f t="shared" si="10"/>
        <v>#NAME?</v>
      </c>
      <c r="X68" s="1" t="str">
        <f t="shared" si="11"/>
        <v/>
      </c>
      <c r="Y68" s="2" t="str">
        <f t="shared" si="12"/>
        <v>#NAME?</v>
      </c>
      <c r="Z68" s="1" t="s">
        <v>409</v>
      </c>
      <c r="AA68" s="1" t="s">
        <v>395</v>
      </c>
      <c r="AB68" s="1" t="str">
        <f t="shared" si="13"/>
        <v/>
      </c>
      <c r="AC68" s="2" t="str">
        <f t="shared" si="14"/>
        <v>#NAME?</v>
      </c>
      <c r="AD68" s="1" t="s">
        <v>529</v>
      </c>
      <c r="AE68" s="1" t="s">
        <v>530</v>
      </c>
      <c r="AF68" s="1" t="str">
        <f t="shared" si="15"/>
        <v/>
      </c>
      <c r="AG68" s="2" t="str">
        <f t="shared" si="16"/>
        <v>#NAME?</v>
      </c>
      <c r="AJ68" s="1" t="str">
        <f t="shared" si="17"/>
        <v/>
      </c>
      <c r="AK68" s="2" t="str">
        <f t="shared" si="18"/>
        <v>#NAME?</v>
      </c>
      <c r="AL68" s="1" t="s">
        <v>587</v>
      </c>
      <c r="AM68" s="1" t="s">
        <v>432</v>
      </c>
      <c r="AN68" s="1" t="str">
        <f t="shared" si="19"/>
        <v>EPS</v>
      </c>
      <c r="AO68" s="2" t="str">
        <f t="shared" si="20"/>
        <v>#NAME?</v>
      </c>
      <c r="AP68" s="1" t="s">
        <v>588</v>
      </c>
      <c r="AQ68" s="1" t="s">
        <v>589</v>
      </c>
      <c r="AR68" s="1" t="str">
        <f t="shared" si="21"/>
        <v/>
      </c>
      <c r="AS68" s="2" t="str">
        <f t="shared" si="22"/>
        <v>#NAME?</v>
      </c>
      <c r="AV68" s="1" t="str">
        <f t="shared" si="23"/>
        <v/>
      </c>
      <c r="AW68" s="2" t="str">
        <f t="shared" si="24"/>
        <v>#NAME?</v>
      </c>
      <c r="AX68" s="1" t="s">
        <v>581</v>
      </c>
      <c r="AY68" s="1" t="s">
        <v>254</v>
      </c>
      <c r="AZ68" s="1" t="str">
        <f t="shared" si="25"/>
        <v/>
      </c>
      <c r="BA68" s="2" t="str">
        <f t="shared" si="26"/>
        <v>#NAME?</v>
      </c>
      <c r="BB68" s="1" t="s">
        <v>594</v>
      </c>
      <c r="BC68" s="1" t="s">
        <v>419</v>
      </c>
      <c r="BD68" s="1" t="str">
        <f t="shared" si="27"/>
        <v>EPS</v>
      </c>
      <c r="BE68" s="2" t="str">
        <f t="shared" si="28"/>
        <v>#NAME?</v>
      </c>
      <c r="BH68" s="1" t="str">
        <f t="shared" si="29"/>
        <v/>
      </c>
      <c r="BI68" s="2" t="str">
        <f t="shared" si="30"/>
        <v>#NAME?</v>
      </c>
      <c r="BJ68" s="1" t="s">
        <v>566</v>
      </c>
      <c r="BK68" s="1" t="s">
        <v>367</v>
      </c>
      <c r="BL68" s="1" t="str">
        <f t="shared" si="31"/>
        <v>EPS</v>
      </c>
      <c r="BM68" s="2" t="str">
        <f t="shared" si="32"/>
        <v>#NAME?</v>
      </c>
      <c r="BN68" s="1" t="s">
        <v>648</v>
      </c>
      <c r="BO68" s="1" t="s">
        <v>649</v>
      </c>
      <c r="BP68" s="1" t="str">
        <f t="shared" si="33"/>
        <v/>
      </c>
      <c r="BQ68" s="2" t="str">
        <f t="shared" si="34"/>
        <v>#NAME?</v>
      </c>
      <c r="BT68" s="1" t="str">
        <f t="shared" si="35"/>
        <v/>
      </c>
      <c r="BU68" s="2" t="str">
        <f t="shared" si="36"/>
        <v>#NAME?</v>
      </c>
    </row>
    <row r="69" ht="15.75" customHeight="1">
      <c r="A69" s="1">
        <v>68.0</v>
      </c>
      <c r="B69" s="1" t="s">
        <v>549</v>
      </c>
      <c r="C69" s="1" t="s">
        <v>386</v>
      </c>
      <c r="D69" s="2" t="str">
        <f t="shared" si="1"/>
        <v>EPS</v>
      </c>
      <c r="E69" s="2" t="str">
        <f t="shared" si="2"/>
        <v>#NAME?</v>
      </c>
      <c r="F69" s="1" t="s">
        <v>511</v>
      </c>
      <c r="G69" s="1" t="s">
        <v>512</v>
      </c>
      <c r="H69" s="1" t="str">
        <f t="shared" si="3"/>
        <v/>
      </c>
      <c r="I69" s="2" t="str">
        <f t="shared" si="4"/>
        <v>#NAME?</v>
      </c>
      <c r="L69" s="2" t="str">
        <f t="shared" si="5"/>
        <v/>
      </c>
      <c r="P69" s="1" t="str">
        <f t="shared" si="7"/>
        <v/>
      </c>
      <c r="Q69" s="2" t="str">
        <f t="shared" si="8"/>
        <v>#NAME?</v>
      </c>
      <c r="R69" s="1" t="s">
        <v>553</v>
      </c>
      <c r="S69" s="1" t="s">
        <v>554</v>
      </c>
      <c r="T69" s="1" t="str">
        <f t="shared" si="9"/>
        <v/>
      </c>
      <c r="U69" s="2" t="str">
        <f t="shared" si="10"/>
        <v>#NAME?</v>
      </c>
      <c r="X69" s="1" t="str">
        <f t="shared" si="11"/>
        <v/>
      </c>
      <c r="Y69" s="2" t="str">
        <f t="shared" si="12"/>
        <v>#NAME?</v>
      </c>
      <c r="Z69" s="1" t="s">
        <v>549</v>
      </c>
      <c r="AA69" s="1" t="s">
        <v>386</v>
      </c>
      <c r="AB69" s="1" t="str">
        <f t="shared" si="13"/>
        <v>EPS</v>
      </c>
      <c r="AC69" s="2" t="str">
        <f t="shared" si="14"/>
        <v>#NAME?</v>
      </c>
      <c r="AD69" s="1" t="s">
        <v>540</v>
      </c>
      <c r="AE69" s="1" t="s">
        <v>541</v>
      </c>
      <c r="AF69" s="1" t="str">
        <f t="shared" si="15"/>
        <v/>
      </c>
      <c r="AG69" s="2" t="str">
        <f t="shared" si="16"/>
        <v>#NAME?</v>
      </c>
      <c r="AJ69" s="1" t="str">
        <f t="shared" si="17"/>
        <v/>
      </c>
      <c r="AK69" s="2" t="str">
        <f t="shared" si="18"/>
        <v>#NAME?</v>
      </c>
      <c r="AL69" s="1" t="s">
        <v>594</v>
      </c>
      <c r="AM69" s="1" t="s">
        <v>419</v>
      </c>
      <c r="AN69" s="1" t="str">
        <f t="shared" si="19"/>
        <v>EPS</v>
      </c>
      <c r="AO69" s="2" t="str">
        <f t="shared" si="20"/>
        <v>#NAME?</v>
      </c>
      <c r="AR69" s="1" t="str">
        <f t="shared" si="21"/>
        <v/>
      </c>
      <c r="AS69" s="2" t="str">
        <f t="shared" si="22"/>
        <v>#NAME?</v>
      </c>
      <c r="AV69" s="1" t="str">
        <f t="shared" si="23"/>
        <v/>
      </c>
      <c r="AW69" s="2" t="str">
        <f t="shared" si="24"/>
        <v>#NAME?</v>
      </c>
      <c r="AX69" s="1" t="s">
        <v>464</v>
      </c>
      <c r="AY69" s="1" t="s">
        <v>265</v>
      </c>
      <c r="AZ69" s="1" t="str">
        <f t="shared" si="25"/>
        <v/>
      </c>
      <c r="BA69" s="2" t="str">
        <f t="shared" si="26"/>
        <v>#NAME?</v>
      </c>
      <c r="BB69" s="1" t="s">
        <v>597</v>
      </c>
      <c r="BC69" s="1" t="s">
        <v>405</v>
      </c>
      <c r="BD69" s="1" t="str">
        <f t="shared" si="27"/>
        <v>EPS</v>
      </c>
      <c r="BE69" s="2" t="str">
        <f t="shared" si="28"/>
        <v>#NAME?</v>
      </c>
      <c r="BH69" s="1" t="str">
        <f t="shared" si="29"/>
        <v/>
      </c>
      <c r="BI69" s="2" t="str">
        <f t="shared" si="30"/>
        <v>#NAME?</v>
      </c>
      <c r="BL69" s="1" t="str">
        <f t="shared" si="31"/>
        <v/>
      </c>
      <c r="BM69" s="2" t="str">
        <f t="shared" si="32"/>
        <v>#NAME?</v>
      </c>
      <c r="BN69" s="1" t="s">
        <v>650</v>
      </c>
      <c r="BO69" s="1" t="s">
        <v>651</v>
      </c>
      <c r="BP69" s="1" t="str">
        <f t="shared" si="33"/>
        <v/>
      </c>
      <c r="BQ69" s="2" t="str">
        <f t="shared" si="34"/>
        <v>#NAME?</v>
      </c>
      <c r="BT69" s="1" t="str">
        <f t="shared" si="35"/>
        <v/>
      </c>
      <c r="BU69" s="2" t="str">
        <f t="shared" si="36"/>
        <v>#NAME?</v>
      </c>
    </row>
    <row r="70" ht="15.75" customHeight="1">
      <c r="A70" s="1">
        <v>69.0</v>
      </c>
      <c r="B70" s="1" t="s">
        <v>558</v>
      </c>
      <c r="C70" s="1" t="s">
        <v>378</v>
      </c>
      <c r="D70" s="2" t="str">
        <f t="shared" si="1"/>
        <v>EPS</v>
      </c>
      <c r="E70" s="2" t="str">
        <f t="shared" si="2"/>
        <v>#NAME?</v>
      </c>
      <c r="F70" s="1" t="s">
        <v>526</v>
      </c>
      <c r="G70" s="1" t="s">
        <v>498</v>
      </c>
      <c r="H70" s="1" t="str">
        <f t="shared" si="3"/>
        <v/>
      </c>
      <c r="I70" s="2" t="str">
        <f t="shared" si="4"/>
        <v>#NAME?</v>
      </c>
      <c r="L70" s="2" t="str">
        <f t="shared" si="5"/>
        <v/>
      </c>
      <c r="N70" s="1" t="s">
        <v>469</v>
      </c>
      <c r="P70" s="1" t="str">
        <f t="shared" si="7"/>
        <v/>
      </c>
      <c r="Q70" s="2" t="str">
        <f t="shared" si="8"/>
        <v>#NAME?</v>
      </c>
      <c r="R70" s="1" t="s">
        <v>515</v>
      </c>
      <c r="S70" s="1" t="s">
        <v>516</v>
      </c>
      <c r="T70" s="1" t="str">
        <f t="shared" si="9"/>
        <v/>
      </c>
      <c r="U70" s="2" t="str">
        <f t="shared" si="10"/>
        <v>#NAME?</v>
      </c>
      <c r="X70" s="1" t="str">
        <f t="shared" si="11"/>
        <v/>
      </c>
      <c r="Y70" s="2" t="str">
        <f t="shared" si="12"/>
        <v>#NAME?</v>
      </c>
      <c r="Z70" s="1" t="s">
        <v>558</v>
      </c>
      <c r="AA70" s="1" t="s">
        <v>378</v>
      </c>
      <c r="AB70" s="1" t="str">
        <f t="shared" si="13"/>
        <v>EPS</v>
      </c>
      <c r="AC70" s="2" t="str">
        <f t="shared" si="14"/>
        <v>#NAME?</v>
      </c>
      <c r="AD70" s="1" t="s">
        <v>547</v>
      </c>
      <c r="AE70" s="1" t="s">
        <v>548</v>
      </c>
      <c r="AF70" s="1" t="str">
        <f t="shared" si="15"/>
        <v/>
      </c>
      <c r="AG70" s="2" t="str">
        <f t="shared" si="16"/>
        <v>#NAME?</v>
      </c>
      <c r="AJ70" s="1" t="str">
        <f t="shared" si="17"/>
        <v/>
      </c>
      <c r="AK70" s="2" t="str">
        <f t="shared" si="18"/>
        <v>#NAME?</v>
      </c>
      <c r="AL70" s="1" t="s">
        <v>597</v>
      </c>
      <c r="AM70" s="1" t="s">
        <v>405</v>
      </c>
      <c r="AN70" s="1" t="str">
        <f t="shared" si="19"/>
        <v>EPS</v>
      </c>
      <c r="AO70" s="2" t="str">
        <f t="shared" si="20"/>
        <v>#NAME?</v>
      </c>
      <c r="AR70" s="1" t="str">
        <f t="shared" si="21"/>
        <v/>
      </c>
      <c r="AS70" s="2" t="str">
        <f t="shared" si="22"/>
        <v>#NAME?</v>
      </c>
      <c r="AV70" s="1" t="str">
        <f t="shared" si="23"/>
        <v/>
      </c>
      <c r="AW70" s="2" t="str">
        <f t="shared" si="24"/>
        <v>#NAME?</v>
      </c>
      <c r="AX70" s="1" t="s">
        <v>593</v>
      </c>
      <c r="AY70" s="1" t="s">
        <v>278</v>
      </c>
      <c r="AZ70" s="1" t="str">
        <f t="shared" si="25"/>
        <v/>
      </c>
      <c r="BA70" s="2" t="str">
        <f t="shared" si="26"/>
        <v>#NAME?</v>
      </c>
      <c r="BD70" s="1" t="str">
        <f t="shared" si="27"/>
        <v/>
      </c>
      <c r="BE70" s="2" t="str">
        <f t="shared" si="28"/>
        <v>#NAME?</v>
      </c>
      <c r="BH70" s="1" t="str">
        <f t="shared" si="29"/>
        <v/>
      </c>
      <c r="BI70" s="2" t="str">
        <f t="shared" si="30"/>
        <v>#NAME?</v>
      </c>
      <c r="BJ70" s="1" t="s">
        <v>456</v>
      </c>
      <c r="BK70" s="1" t="s">
        <v>442</v>
      </c>
      <c r="BL70" s="1" t="str">
        <f t="shared" si="31"/>
        <v/>
      </c>
      <c r="BM70" s="2" t="str">
        <f t="shared" si="32"/>
        <v>#NAME?</v>
      </c>
      <c r="BN70" s="1" t="s">
        <v>652</v>
      </c>
      <c r="BO70" s="1" t="s">
        <v>653</v>
      </c>
      <c r="BP70" s="1" t="str">
        <f t="shared" si="33"/>
        <v/>
      </c>
      <c r="BQ70" s="2" t="str">
        <f t="shared" si="34"/>
        <v>#NAME?</v>
      </c>
      <c r="BT70" s="1" t="str">
        <f t="shared" si="35"/>
        <v/>
      </c>
      <c r="BU70" s="2" t="str">
        <f t="shared" si="36"/>
        <v>#NAME?</v>
      </c>
    </row>
    <row r="71" ht="15.75" customHeight="1">
      <c r="A71" s="1">
        <v>70.0</v>
      </c>
      <c r="B71" s="1" t="s">
        <v>566</v>
      </c>
      <c r="C71" s="1" t="s">
        <v>367</v>
      </c>
      <c r="D71" s="2" t="str">
        <f t="shared" si="1"/>
        <v>EPS</v>
      </c>
      <c r="E71" s="2" t="str">
        <f t="shared" si="2"/>
        <v>#NAME?</v>
      </c>
      <c r="F71" s="1" t="s">
        <v>533</v>
      </c>
      <c r="G71" s="1" t="s">
        <v>534</v>
      </c>
      <c r="H71" s="1" t="str">
        <f t="shared" si="3"/>
        <v/>
      </c>
      <c r="I71" s="2" t="str">
        <f t="shared" si="4"/>
        <v>#NAME?</v>
      </c>
      <c r="L71" s="2" t="str">
        <f t="shared" si="5"/>
        <v/>
      </c>
      <c r="N71" s="1" t="s">
        <v>476</v>
      </c>
      <c r="O71" s="1" t="s">
        <v>477</v>
      </c>
      <c r="P71" s="1" t="str">
        <f t="shared" si="7"/>
        <v/>
      </c>
      <c r="Q71" s="2" t="str">
        <f t="shared" si="8"/>
        <v>#NAME?</v>
      </c>
      <c r="R71" s="1" t="s">
        <v>575</v>
      </c>
      <c r="S71" s="1" t="s">
        <v>576</v>
      </c>
      <c r="T71" s="1" t="str">
        <f t="shared" si="9"/>
        <v/>
      </c>
      <c r="U71" s="2" t="str">
        <f t="shared" si="10"/>
        <v>#NAME?</v>
      </c>
      <c r="X71" s="1" t="str">
        <f t="shared" si="11"/>
        <v/>
      </c>
      <c r="Y71" s="2" t="str">
        <f t="shared" si="12"/>
        <v>#NAME?</v>
      </c>
      <c r="Z71" s="1" t="s">
        <v>566</v>
      </c>
      <c r="AA71" s="1" t="s">
        <v>367</v>
      </c>
      <c r="AB71" s="1" t="str">
        <f t="shared" si="13"/>
        <v>EPS</v>
      </c>
      <c r="AC71" s="2" t="str">
        <f t="shared" si="14"/>
        <v>#NAME?</v>
      </c>
      <c r="AD71" s="1" t="s">
        <v>556</v>
      </c>
      <c r="AE71" s="1" t="s">
        <v>557</v>
      </c>
      <c r="AF71" s="1" t="str">
        <f t="shared" si="15"/>
        <v/>
      </c>
      <c r="AG71" s="2" t="str">
        <f t="shared" si="16"/>
        <v>#NAME?</v>
      </c>
      <c r="AJ71" s="1" t="str">
        <f t="shared" si="17"/>
        <v/>
      </c>
      <c r="AK71" s="2" t="str">
        <f t="shared" si="18"/>
        <v>#NAME?</v>
      </c>
      <c r="AN71" s="1" t="str">
        <f t="shared" si="19"/>
        <v/>
      </c>
      <c r="AO71" s="2" t="str">
        <f t="shared" si="20"/>
        <v>#NAME?</v>
      </c>
      <c r="AR71" s="1" t="str">
        <f t="shared" si="21"/>
        <v/>
      </c>
      <c r="AS71" s="2" t="str">
        <f t="shared" si="22"/>
        <v>#NAME?</v>
      </c>
      <c r="AV71" s="1" t="str">
        <f t="shared" si="23"/>
        <v/>
      </c>
      <c r="AW71" s="2" t="str">
        <f t="shared" si="24"/>
        <v>#NAME?</v>
      </c>
      <c r="AX71" s="1" t="s">
        <v>596</v>
      </c>
      <c r="AY71" s="1" t="s">
        <v>294</v>
      </c>
      <c r="AZ71" s="1" t="str">
        <f t="shared" si="25"/>
        <v/>
      </c>
      <c r="BA71" s="2" t="str">
        <f t="shared" si="26"/>
        <v>#NAME?</v>
      </c>
      <c r="BB71" s="1" t="s">
        <v>469</v>
      </c>
      <c r="BD71" s="1" t="str">
        <f t="shared" si="27"/>
        <v/>
      </c>
      <c r="BE71" s="2" t="str">
        <f t="shared" si="28"/>
        <v>#NAME?</v>
      </c>
      <c r="BH71" s="1" t="str">
        <f t="shared" si="29"/>
        <v/>
      </c>
      <c r="BI71" s="2" t="str">
        <f t="shared" si="30"/>
        <v>#NAME?</v>
      </c>
      <c r="BJ71" s="1" t="s">
        <v>587</v>
      </c>
      <c r="BK71" s="1" t="s">
        <v>432</v>
      </c>
      <c r="BL71" s="1" t="str">
        <f t="shared" si="31"/>
        <v>EPS</v>
      </c>
      <c r="BM71" s="2" t="str">
        <f t="shared" si="32"/>
        <v>#NAME?</v>
      </c>
      <c r="BN71" s="1" t="s">
        <v>654</v>
      </c>
      <c r="BO71" s="1" t="s">
        <v>655</v>
      </c>
      <c r="BP71" s="1" t="str">
        <f t="shared" si="33"/>
        <v/>
      </c>
      <c r="BQ71" s="2" t="str">
        <f t="shared" si="34"/>
        <v>#NAME?</v>
      </c>
      <c r="BT71" s="1" t="str">
        <f t="shared" si="35"/>
        <v/>
      </c>
      <c r="BU71" s="2" t="str">
        <f t="shared" si="36"/>
        <v>#NAME?</v>
      </c>
    </row>
    <row r="72" ht="15.75" customHeight="1">
      <c r="A72" s="1">
        <v>71.0</v>
      </c>
      <c r="D72" s="2" t="str">
        <f t="shared" si="1"/>
        <v/>
      </c>
      <c r="E72" s="2" t="str">
        <f t="shared" si="2"/>
        <v>#NAME?</v>
      </c>
      <c r="F72" s="1" t="s">
        <v>544</v>
      </c>
      <c r="G72" s="1" t="s">
        <v>545</v>
      </c>
      <c r="H72" s="1" t="str">
        <f t="shared" si="3"/>
        <v/>
      </c>
      <c r="I72" s="2" t="str">
        <f t="shared" si="4"/>
        <v>#NAME?</v>
      </c>
      <c r="L72" s="2" t="str">
        <f t="shared" si="5"/>
        <v/>
      </c>
      <c r="N72" s="1" t="s">
        <v>495</v>
      </c>
      <c r="O72" s="1" t="s">
        <v>496</v>
      </c>
      <c r="P72" s="1" t="str">
        <f t="shared" si="7"/>
        <v/>
      </c>
      <c r="Q72" s="2" t="str">
        <f t="shared" si="8"/>
        <v>#NAME?</v>
      </c>
      <c r="R72" s="1" t="s">
        <v>583</v>
      </c>
      <c r="S72" s="1" t="s">
        <v>584</v>
      </c>
      <c r="T72" s="1" t="str">
        <f t="shared" si="9"/>
        <v/>
      </c>
      <c r="U72" s="2" t="str">
        <f t="shared" si="10"/>
        <v>#NAME?</v>
      </c>
      <c r="X72" s="1" t="str">
        <f t="shared" si="11"/>
        <v/>
      </c>
      <c r="Y72" s="2" t="str">
        <f t="shared" si="12"/>
        <v>#NAME?</v>
      </c>
      <c r="AB72" s="1" t="str">
        <f t="shared" si="13"/>
        <v/>
      </c>
      <c r="AC72" s="2" t="str">
        <f t="shared" si="14"/>
        <v>#NAME?</v>
      </c>
      <c r="AD72" s="1" t="s">
        <v>564</v>
      </c>
      <c r="AE72" s="1" t="s">
        <v>565</v>
      </c>
      <c r="AF72" s="1" t="str">
        <f t="shared" si="15"/>
        <v/>
      </c>
      <c r="AG72" s="2" t="str">
        <f t="shared" si="16"/>
        <v>#NAME?</v>
      </c>
      <c r="AJ72" s="1" t="str">
        <f t="shared" si="17"/>
        <v/>
      </c>
      <c r="AK72" s="2" t="str">
        <f t="shared" si="18"/>
        <v>#NAME?</v>
      </c>
      <c r="AL72" s="1" t="s">
        <v>469</v>
      </c>
      <c r="AN72" s="1" t="str">
        <f t="shared" si="19"/>
        <v/>
      </c>
      <c r="AO72" s="2" t="str">
        <f t="shared" si="20"/>
        <v>#NAME?</v>
      </c>
      <c r="AR72" s="1" t="str">
        <f t="shared" si="21"/>
        <v/>
      </c>
      <c r="AS72" s="2" t="str">
        <f t="shared" si="22"/>
        <v>#NAME?</v>
      </c>
      <c r="AV72" s="1" t="str">
        <f t="shared" si="23"/>
        <v/>
      </c>
      <c r="AW72" s="2" t="str">
        <f t="shared" si="24"/>
        <v>#NAME?</v>
      </c>
      <c r="AX72" s="1" t="s">
        <v>489</v>
      </c>
      <c r="AY72" s="1" t="s">
        <v>304</v>
      </c>
      <c r="AZ72" s="1" t="str">
        <f t="shared" si="25"/>
        <v/>
      </c>
      <c r="BA72" s="2" t="str">
        <f t="shared" si="26"/>
        <v>#NAME?</v>
      </c>
      <c r="BB72" s="1" t="s">
        <v>476</v>
      </c>
      <c r="BC72" s="1" t="s">
        <v>477</v>
      </c>
      <c r="BD72" s="1" t="str">
        <f t="shared" si="27"/>
        <v/>
      </c>
      <c r="BE72" s="2" t="str">
        <f t="shared" si="28"/>
        <v>#NAME?</v>
      </c>
      <c r="BH72" s="1" t="str">
        <f t="shared" si="29"/>
        <v/>
      </c>
      <c r="BI72" s="2" t="str">
        <f t="shared" si="30"/>
        <v>#NAME?</v>
      </c>
      <c r="BJ72" s="1" t="s">
        <v>594</v>
      </c>
      <c r="BK72" s="1" t="s">
        <v>419</v>
      </c>
      <c r="BL72" s="1" t="str">
        <f t="shared" si="31"/>
        <v>EPS</v>
      </c>
      <c r="BM72" s="2" t="str">
        <f t="shared" si="32"/>
        <v>#NAME?</v>
      </c>
      <c r="BN72" s="1" t="s">
        <v>656</v>
      </c>
      <c r="BO72" s="1" t="s">
        <v>657</v>
      </c>
      <c r="BP72" s="1" t="str">
        <f t="shared" si="33"/>
        <v/>
      </c>
      <c r="BQ72" s="2" t="str">
        <f t="shared" si="34"/>
        <v>#NAME?</v>
      </c>
      <c r="BT72" s="1" t="str">
        <f t="shared" si="35"/>
        <v/>
      </c>
      <c r="BU72" s="2" t="str">
        <f t="shared" si="36"/>
        <v>#NAME?</v>
      </c>
    </row>
    <row r="73" ht="15.75" customHeight="1">
      <c r="A73" s="1">
        <v>72.0</v>
      </c>
      <c r="B73" s="1" t="s">
        <v>456</v>
      </c>
      <c r="C73" s="1" t="s">
        <v>442</v>
      </c>
      <c r="D73" s="2" t="str">
        <f t="shared" si="1"/>
        <v/>
      </c>
      <c r="E73" s="2" t="str">
        <f t="shared" si="2"/>
        <v>#NAME?</v>
      </c>
      <c r="F73" s="1" t="s">
        <v>553</v>
      </c>
      <c r="G73" s="1" t="s">
        <v>554</v>
      </c>
      <c r="H73" s="1" t="str">
        <f t="shared" si="3"/>
        <v/>
      </c>
      <c r="I73" s="2" t="str">
        <f t="shared" si="4"/>
        <v>#NAME?</v>
      </c>
      <c r="L73" s="2" t="str">
        <f t="shared" si="5"/>
        <v/>
      </c>
      <c r="N73" s="1" t="s">
        <v>503</v>
      </c>
      <c r="O73" s="1" t="s">
        <v>504</v>
      </c>
      <c r="P73" s="1" t="str">
        <f t="shared" si="7"/>
        <v/>
      </c>
      <c r="Q73" s="2" t="str">
        <f t="shared" si="8"/>
        <v>#NAME?</v>
      </c>
      <c r="R73" s="1" t="s">
        <v>603</v>
      </c>
      <c r="S73" s="1" t="s">
        <v>604</v>
      </c>
      <c r="T73" s="1" t="str">
        <f t="shared" si="9"/>
        <v/>
      </c>
      <c r="U73" s="2" t="str">
        <f t="shared" si="10"/>
        <v>#NAME?</v>
      </c>
      <c r="X73" s="1" t="str">
        <f t="shared" si="11"/>
        <v/>
      </c>
      <c r="Y73" s="2" t="str">
        <f t="shared" si="12"/>
        <v>#NAME?</v>
      </c>
      <c r="Z73" s="1" t="s">
        <v>456</v>
      </c>
      <c r="AA73" s="1" t="s">
        <v>442</v>
      </c>
      <c r="AB73" s="1" t="str">
        <f t="shared" si="13"/>
        <v/>
      </c>
      <c r="AC73" s="2" t="str">
        <f t="shared" si="14"/>
        <v>#NAME?</v>
      </c>
      <c r="AD73" s="1" t="s">
        <v>572</v>
      </c>
      <c r="AE73" s="1" t="s">
        <v>573</v>
      </c>
      <c r="AF73" s="1" t="str">
        <f t="shared" si="15"/>
        <v>EPS</v>
      </c>
      <c r="AG73" s="2" t="str">
        <f t="shared" si="16"/>
        <v>#NAME?</v>
      </c>
      <c r="AJ73" s="1" t="str">
        <f t="shared" si="17"/>
        <v/>
      </c>
      <c r="AK73" s="2" t="str">
        <f t="shared" si="18"/>
        <v>#NAME?</v>
      </c>
      <c r="AL73" s="1" t="s">
        <v>476</v>
      </c>
      <c r="AM73" s="1" t="s">
        <v>477</v>
      </c>
      <c r="AN73" s="1" t="str">
        <f t="shared" si="19"/>
        <v/>
      </c>
      <c r="AO73" s="2" t="str">
        <f t="shared" si="20"/>
        <v>#NAME?</v>
      </c>
      <c r="AR73" s="1" t="str">
        <f t="shared" si="21"/>
        <v/>
      </c>
      <c r="AS73" s="2" t="str">
        <f t="shared" si="22"/>
        <v>#NAME?</v>
      </c>
      <c r="AV73" s="1" t="str">
        <f t="shared" si="23"/>
        <v/>
      </c>
      <c r="AW73" s="2" t="str">
        <f t="shared" si="24"/>
        <v>#NAME?</v>
      </c>
      <c r="AZ73" s="1" t="str">
        <f t="shared" si="25"/>
        <v/>
      </c>
      <c r="BA73" s="2" t="str">
        <f t="shared" si="26"/>
        <v>#NAME?</v>
      </c>
      <c r="BB73" s="1" t="s">
        <v>497</v>
      </c>
      <c r="BC73" s="1" t="s">
        <v>498</v>
      </c>
      <c r="BD73" s="1" t="str">
        <f t="shared" si="27"/>
        <v/>
      </c>
      <c r="BE73" s="2" t="str">
        <f t="shared" si="28"/>
        <v>#NAME?</v>
      </c>
      <c r="BH73" s="1" t="str">
        <f t="shared" si="29"/>
        <v/>
      </c>
      <c r="BI73" s="2" t="str">
        <f t="shared" si="30"/>
        <v>#NAME?</v>
      </c>
      <c r="BJ73" s="1" t="s">
        <v>597</v>
      </c>
      <c r="BK73" s="1" t="s">
        <v>405</v>
      </c>
      <c r="BL73" s="1" t="str">
        <f t="shared" si="31"/>
        <v>EPS</v>
      </c>
      <c r="BM73" s="2" t="str">
        <f t="shared" si="32"/>
        <v>#NAME?</v>
      </c>
      <c r="BN73" s="1" t="s">
        <v>658</v>
      </c>
      <c r="BO73" s="1" t="s">
        <v>659</v>
      </c>
      <c r="BP73" s="1" t="str">
        <f t="shared" si="33"/>
        <v/>
      </c>
      <c r="BQ73" s="2" t="str">
        <f t="shared" si="34"/>
        <v>#NAME?</v>
      </c>
      <c r="BT73" s="1" t="str">
        <f t="shared" si="35"/>
        <v/>
      </c>
      <c r="BU73" s="2" t="str">
        <f t="shared" si="36"/>
        <v>#NAME?</v>
      </c>
    </row>
    <row r="74" ht="15.75" customHeight="1">
      <c r="A74" s="1">
        <v>73.0</v>
      </c>
      <c r="B74" s="1" t="s">
        <v>587</v>
      </c>
      <c r="C74" s="1" t="s">
        <v>432</v>
      </c>
      <c r="D74" s="2" t="str">
        <f t="shared" si="1"/>
        <v>EPS</v>
      </c>
      <c r="E74" s="2" t="str">
        <f t="shared" si="2"/>
        <v>#NAME?</v>
      </c>
      <c r="F74" s="1" t="s">
        <v>569</v>
      </c>
      <c r="G74" s="1" t="s">
        <v>570</v>
      </c>
      <c r="H74" s="1" t="str">
        <f t="shared" si="3"/>
        <v/>
      </c>
      <c r="I74" s="2" t="str">
        <f t="shared" si="4"/>
        <v>#NAME?</v>
      </c>
      <c r="L74" s="2" t="str">
        <f t="shared" si="5"/>
        <v/>
      </c>
      <c r="N74" s="1" t="s">
        <v>113</v>
      </c>
      <c r="O74" s="1" t="s">
        <v>20</v>
      </c>
      <c r="P74" s="1" t="str">
        <f t="shared" si="7"/>
        <v/>
      </c>
      <c r="Q74" s="2" t="str">
        <f t="shared" si="8"/>
        <v>#NAME?</v>
      </c>
      <c r="T74" s="1" t="str">
        <f t="shared" si="9"/>
        <v/>
      </c>
      <c r="U74" s="2" t="str">
        <f t="shared" si="10"/>
        <v>#NAME?</v>
      </c>
      <c r="X74" s="1" t="str">
        <f t="shared" si="11"/>
        <v/>
      </c>
      <c r="Y74" s="2" t="str">
        <f t="shared" si="12"/>
        <v>#NAME?</v>
      </c>
      <c r="Z74" s="1" t="s">
        <v>587</v>
      </c>
      <c r="AA74" s="1" t="s">
        <v>432</v>
      </c>
      <c r="AB74" s="1" t="str">
        <f t="shared" si="13"/>
        <v>EPS</v>
      </c>
      <c r="AC74" s="2" t="str">
        <f t="shared" si="14"/>
        <v>#NAME?</v>
      </c>
      <c r="AD74" s="1" t="s">
        <v>598</v>
      </c>
      <c r="AE74" s="1" t="s">
        <v>534</v>
      </c>
      <c r="AF74" s="1" t="str">
        <f t="shared" si="15"/>
        <v/>
      </c>
      <c r="AG74" s="2" t="str">
        <f t="shared" si="16"/>
        <v>#NAME?</v>
      </c>
      <c r="AJ74" s="1" t="str">
        <f t="shared" si="17"/>
        <v/>
      </c>
      <c r="AK74" s="2" t="str">
        <f t="shared" si="18"/>
        <v>#NAME?</v>
      </c>
      <c r="AL74" s="1" t="s">
        <v>497</v>
      </c>
      <c r="AM74" s="1" t="s">
        <v>498</v>
      </c>
      <c r="AN74" s="1" t="str">
        <f t="shared" si="19"/>
        <v/>
      </c>
      <c r="AO74" s="2" t="str">
        <f t="shared" si="20"/>
        <v>#NAME?</v>
      </c>
      <c r="AR74" s="1" t="str">
        <f t="shared" si="21"/>
        <v/>
      </c>
      <c r="AS74" s="2" t="str">
        <f t="shared" si="22"/>
        <v>#NAME?</v>
      </c>
      <c r="AV74" s="1" t="str">
        <f t="shared" si="23"/>
        <v/>
      </c>
      <c r="AW74" s="2" t="str">
        <f t="shared" si="24"/>
        <v>#NAME?</v>
      </c>
      <c r="AX74" s="1" t="s">
        <v>505</v>
      </c>
      <c r="AY74" s="1" t="s">
        <v>304</v>
      </c>
      <c r="AZ74" s="1" t="str">
        <f t="shared" si="25"/>
        <v/>
      </c>
      <c r="BA74" s="2" t="str">
        <f t="shared" si="26"/>
        <v>#NAME?</v>
      </c>
      <c r="BB74" s="1" t="s">
        <v>485</v>
      </c>
      <c r="BC74" s="1" t="s">
        <v>485</v>
      </c>
      <c r="BD74" s="1" t="str">
        <f t="shared" si="27"/>
        <v/>
      </c>
      <c r="BE74" s="2" t="str">
        <f t="shared" si="28"/>
        <v>#NAME?</v>
      </c>
      <c r="BH74" s="1" t="str">
        <f t="shared" si="29"/>
        <v/>
      </c>
      <c r="BI74" s="2" t="str">
        <f t="shared" si="30"/>
        <v>#NAME?</v>
      </c>
      <c r="BL74" s="1" t="str">
        <f t="shared" si="31"/>
        <v/>
      </c>
      <c r="BM74" s="2" t="str">
        <f t="shared" si="32"/>
        <v>#NAME?</v>
      </c>
      <c r="BN74" s="1" t="s">
        <v>660</v>
      </c>
      <c r="BO74" s="1" t="s">
        <v>661</v>
      </c>
      <c r="BP74" s="1" t="str">
        <f t="shared" si="33"/>
        <v/>
      </c>
      <c r="BQ74" s="2" t="str">
        <f t="shared" si="34"/>
        <v>#NAME?</v>
      </c>
      <c r="BT74" s="1" t="str">
        <f t="shared" si="35"/>
        <v/>
      </c>
      <c r="BU74" s="2" t="str">
        <f t="shared" si="36"/>
        <v>#NAME?</v>
      </c>
    </row>
    <row r="75" ht="15.75" customHeight="1">
      <c r="A75" s="1">
        <v>74.0</v>
      </c>
      <c r="B75" s="1" t="s">
        <v>594</v>
      </c>
      <c r="C75" s="1" t="s">
        <v>419</v>
      </c>
      <c r="D75" s="2" t="str">
        <f t="shared" si="1"/>
        <v>EPS</v>
      </c>
      <c r="E75" s="2" t="str">
        <f t="shared" si="2"/>
        <v>#NAME?</v>
      </c>
      <c r="F75" s="1" t="s">
        <v>585</v>
      </c>
      <c r="G75" s="1" t="s">
        <v>586</v>
      </c>
      <c r="H75" s="1" t="str">
        <f t="shared" si="3"/>
        <v/>
      </c>
      <c r="I75" s="2" t="str">
        <f t="shared" si="4"/>
        <v>#NAME?</v>
      </c>
      <c r="L75" s="2" t="str">
        <f t="shared" si="5"/>
        <v/>
      </c>
      <c r="N75" s="1" t="s">
        <v>497</v>
      </c>
      <c r="O75" s="1" t="s">
        <v>498</v>
      </c>
      <c r="P75" s="1" t="str">
        <f t="shared" si="7"/>
        <v/>
      </c>
      <c r="Q75" s="2" t="str">
        <f t="shared" si="8"/>
        <v>#NAME?</v>
      </c>
      <c r="T75" s="1" t="str">
        <f t="shared" si="9"/>
        <v/>
      </c>
      <c r="U75" s="2" t="str">
        <f t="shared" si="10"/>
        <v>#NAME?</v>
      </c>
      <c r="X75" s="1" t="str">
        <f t="shared" si="11"/>
        <v/>
      </c>
      <c r="Y75" s="2" t="str">
        <f t="shared" si="12"/>
        <v>#NAME?</v>
      </c>
      <c r="Z75" s="1" t="s">
        <v>594</v>
      </c>
      <c r="AA75" s="1" t="s">
        <v>419</v>
      </c>
      <c r="AB75" s="1" t="str">
        <f t="shared" si="13"/>
        <v>EPS</v>
      </c>
      <c r="AC75" s="2" t="str">
        <f t="shared" si="14"/>
        <v>#NAME?</v>
      </c>
      <c r="AD75" s="1" t="s">
        <v>544</v>
      </c>
      <c r="AE75" s="1" t="s">
        <v>545</v>
      </c>
      <c r="AF75" s="1" t="str">
        <f t="shared" si="15"/>
        <v/>
      </c>
      <c r="AG75" s="2" t="str">
        <f t="shared" si="16"/>
        <v>#NAME?</v>
      </c>
      <c r="AJ75" s="1" t="str">
        <f t="shared" si="17"/>
        <v/>
      </c>
      <c r="AK75" s="2" t="str">
        <f t="shared" si="18"/>
        <v>#NAME?</v>
      </c>
      <c r="AL75" s="1" t="s">
        <v>113</v>
      </c>
      <c r="AM75" s="1" t="s">
        <v>20</v>
      </c>
      <c r="AN75" s="1" t="str">
        <f t="shared" si="19"/>
        <v/>
      </c>
      <c r="AO75" s="2" t="str">
        <f t="shared" si="20"/>
        <v>#NAME?</v>
      </c>
      <c r="AR75" s="1" t="str">
        <f t="shared" si="21"/>
        <v/>
      </c>
      <c r="AS75" s="2" t="str">
        <f t="shared" si="22"/>
        <v>#NAME?</v>
      </c>
      <c r="AV75" s="1" t="str">
        <f t="shared" si="23"/>
        <v/>
      </c>
      <c r="AW75" s="2" t="str">
        <f t="shared" si="24"/>
        <v>#NAME?</v>
      </c>
      <c r="AX75" s="1" t="s">
        <v>513</v>
      </c>
      <c r="AY75" s="1" t="s">
        <v>514</v>
      </c>
      <c r="AZ75" s="1" t="str">
        <f t="shared" si="25"/>
        <v/>
      </c>
      <c r="BA75" s="2" t="str">
        <f t="shared" si="26"/>
        <v>#NAME?</v>
      </c>
      <c r="BB75" s="1" t="s">
        <v>492</v>
      </c>
      <c r="BC75" s="1" t="s">
        <v>493</v>
      </c>
      <c r="BD75" s="1" t="str">
        <f t="shared" si="27"/>
        <v/>
      </c>
      <c r="BE75" s="2" t="str">
        <f t="shared" si="28"/>
        <v>#NAME?</v>
      </c>
      <c r="BH75" s="1" t="str">
        <f t="shared" si="29"/>
        <v/>
      </c>
      <c r="BI75" s="2" t="str">
        <f t="shared" si="30"/>
        <v>#NAME?</v>
      </c>
      <c r="BJ75" s="1" t="s">
        <v>618</v>
      </c>
      <c r="BL75" s="1" t="str">
        <f t="shared" si="31"/>
        <v/>
      </c>
      <c r="BM75" s="2" t="str">
        <f t="shared" si="32"/>
        <v>#NAME?</v>
      </c>
      <c r="BN75" s="1" t="s">
        <v>662</v>
      </c>
      <c r="BO75" s="1" t="s">
        <v>663</v>
      </c>
      <c r="BP75" s="1" t="str">
        <f t="shared" si="33"/>
        <v/>
      </c>
      <c r="BQ75" s="2" t="str">
        <f t="shared" si="34"/>
        <v>#NAME?</v>
      </c>
      <c r="BT75" s="1" t="str">
        <f t="shared" si="35"/>
        <v/>
      </c>
      <c r="BU75" s="2" t="str">
        <f t="shared" si="36"/>
        <v>#NAME?</v>
      </c>
    </row>
    <row r="76" ht="15.75" customHeight="1">
      <c r="A76" s="1">
        <v>75.0</v>
      </c>
      <c r="B76" s="1" t="s">
        <v>597</v>
      </c>
      <c r="C76" s="1" t="s">
        <v>405</v>
      </c>
      <c r="D76" s="2" t="str">
        <f t="shared" si="1"/>
        <v>EPS</v>
      </c>
      <c r="E76" s="2" t="str">
        <f t="shared" si="2"/>
        <v>#NAME?</v>
      </c>
      <c r="F76" s="1" t="s">
        <v>591</v>
      </c>
      <c r="G76" s="1" t="s">
        <v>592</v>
      </c>
      <c r="H76" s="1" t="str">
        <f t="shared" si="3"/>
        <v/>
      </c>
      <c r="I76" s="2" t="str">
        <f t="shared" si="4"/>
        <v>#NAME?</v>
      </c>
      <c r="L76" s="2" t="str">
        <f t="shared" si="5"/>
        <v/>
      </c>
      <c r="N76" s="1" t="s">
        <v>508</v>
      </c>
      <c r="O76" s="1" t="s">
        <v>509</v>
      </c>
      <c r="P76" s="1" t="str">
        <f t="shared" si="7"/>
        <v/>
      </c>
      <c r="Q76" s="2" t="str">
        <f t="shared" si="8"/>
        <v>#NAME?</v>
      </c>
      <c r="T76" s="1" t="str">
        <f t="shared" si="9"/>
        <v/>
      </c>
      <c r="U76" s="2" t="str">
        <f t="shared" si="10"/>
        <v>#NAME?</v>
      </c>
      <c r="X76" s="1" t="str">
        <f t="shared" si="11"/>
        <v/>
      </c>
      <c r="Y76" s="2" t="str">
        <f t="shared" si="12"/>
        <v>#NAME?</v>
      </c>
      <c r="Z76" s="1" t="s">
        <v>597</v>
      </c>
      <c r="AA76" s="1" t="s">
        <v>405</v>
      </c>
      <c r="AB76" s="1" t="str">
        <f t="shared" si="13"/>
        <v>EPS</v>
      </c>
      <c r="AC76" s="2" t="str">
        <f t="shared" si="14"/>
        <v>#NAME?</v>
      </c>
      <c r="AD76" s="1" t="s">
        <v>553</v>
      </c>
      <c r="AE76" s="1" t="s">
        <v>554</v>
      </c>
      <c r="AF76" s="1" t="str">
        <f t="shared" si="15"/>
        <v/>
      </c>
      <c r="AG76" s="2" t="str">
        <f t="shared" si="16"/>
        <v>#NAME?</v>
      </c>
      <c r="AJ76" s="1" t="str">
        <f t="shared" si="17"/>
        <v/>
      </c>
      <c r="AK76" s="2" t="str">
        <f t="shared" si="18"/>
        <v>#NAME?</v>
      </c>
      <c r="AL76" s="1" t="s">
        <v>515</v>
      </c>
      <c r="AM76" s="1" t="s">
        <v>516</v>
      </c>
      <c r="AN76" s="1" t="str">
        <f t="shared" si="19"/>
        <v/>
      </c>
      <c r="AO76" s="2" t="str">
        <f t="shared" si="20"/>
        <v>#NAME?</v>
      </c>
      <c r="AR76" s="1" t="str">
        <f t="shared" si="21"/>
        <v/>
      </c>
      <c r="AS76" s="2" t="str">
        <f t="shared" si="22"/>
        <v>#NAME?</v>
      </c>
      <c r="AV76" s="1" t="str">
        <f t="shared" si="23"/>
        <v/>
      </c>
      <c r="AW76" s="2" t="str">
        <f t="shared" si="24"/>
        <v>#NAME?</v>
      </c>
      <c r="AX76" s="1" t="s">
        <v>522</v>
      </c>
      <c r="AY76" s="1" t="s">
        <v>242</v>
      </c>
      <c r="AZ76" s="1" t="str">
        <f t="shared" si="25"/>
        <v/>
      </c>
      <c r="BA76" s="2" t="str">
        <f t="shared" si="26"/>
        <v>#NAME?</v>
      </c>
      <c r="BB76" s="1" t="s">
        <v>508</v>
      </c>
      <c r="BC76" s="1" t="s">
        <v>509</v>
      </c>
      <c r="BD76" s="1" t="str">
        <f t="shared" si="27"/>
        <v/>
      </c>
      <c r="BE76" s="2" t="str">
        <f t="shared" si="28"/>
        <v>#NAME?</v>
      </c>
      <c r="BH76" s="1" t="str">
        <f t="shared" si="29"/>
        <v/>
      </c>
      <c r="BI76" s="2" t="str">
        <f t="shared" si="30"/>
        <v>#NAME?</v>
      </c>
      <c r="BJ76" s="1" t="s">
        <v>401</v>
      </c>
      <c r="BK76" s="1" t="s">
        <v>621</v>
      </c>
      <c r="BL76" s="1" t="str">
        <f t="shared" si="31"/>
        <v/>
      </c>
      <c r="BM76" s="2" t="str">
        <f t="shared" si="32"/>
        <v>#NAME?</v>
      </c>
      <c r="BN76" s="1" t="s">
        <v>664</v>
      </c>
      <c r="BO76" s="1" t="s">
        <v>665</v>
      </c>
      <c r="BP76" s="1" t="str">
        <f t="shared" si="33"/>
        <v/>
      </c>
      <c r="BQ76" s="2" t="str">
        <f t="shared" si="34"/>
        <v>#NAME?</v>
      </c>
      <c r="BT76" s="1" t="str">
        <f t="shared" si="35"/>
        <v/>
      </c>
      <c r="BU76" s="2" t="str">
        <f t="shared" si="36"/>
        <v>#NAME?</v>
      </c>
    </row>
    <row r="77" ht="15.75" customHeight="1">
      <c r="A77" s="1">
        <v>76.0</v>
      </c>
      <c r="D77" s="2" t="str">
        <f t="shared" si="1"/>
        <v/>
      </c>
      <c r="E77" s="2" t="str">
        <f t="shared" si="2"/>
        <v>#NAME?</v>
      </c>
      <c r="F77" s="1" t="s">
        <v>595</v>
      </c>
      <c r="G77" s="1" t="s">
        <v>209</v>
      </c>
      <c r="H77" s="1" t="str">
        <f t="shared" si="3"/>
        <v/>
      </c>
      <c r="I77" s="2" t="str">
        <f t="shared" si="4"/>
        <v>#NAME?</v>
      </c>
      <c r="L77" s="2" t="str">
        <f t="shared" si="5"/>
        <v/>
      </c>
      <c r="N77" s="1" t="s">
        <v>536</v>
      </c>
      <c r="O77" s="1" t="s">
        <v>537</v>
      </c>
      <c r="P77" s="1" t="str">
        <f t="shared" si="7"/>
        <v/>
      </c>
      <c r="Q77" s="2" t="str">
        <f t="shared" si="8"/>
        <v>#NAME?</v>
      </c>
      <c r="T77" s="1" t="str">
        <f t="shared" si="9"/>
        <v/>
      </c>
      <c r="U77" s="2" t="str">
        <f t="shared" si="10"/>
        <v>#NAME?</v>
      </c>
      <c r="X77" s="1" t="str">
        <f t="shared" si="11"/>
        <v/>
      </c>
      <c r="Y77" s="2" t="str">
        <f t="shared" si="12"/>
        <v>#NAME?</v>
      </c>
      <c r="AB77" s="1" t="str">
        <f t="shared" si="13"/>
        <v/>
      </c>
      <c r="AC77" s="2" t="str">
        <f t="shared" si="14"/>
        <v>#NAME?</v>
      </c>
      <c r="AF77" s="1" t="str">
        <f t="shared" si="15"/>
        <v/>
      </c>
      <c r="AG77" s="2" t="str">
        <f t="shared" si="16"/>
        <v>#NAME?</v>
      </c>
      <c r="AJ77" s="1" t="str">
        <f t="shared" si="17"/>
        <v/>
      </c>
      <c r="AK77" s="2" t="str">
        <f t="shared" si="18"/>
        <v>#NAME?</v>
      </c>
      <c r="AL77" s="1" t="s">
        <v>523</v>
      </c>
      <c r="AM77" s="1" t="s">
        <v>524</v>
      </c>
      <c r="AN77" s="1" t="str">
        <f t="shared" si="19"/>
        <v/>
      </c>
      <c r="AO77" s="2" t="str">
        <f t="shared" si="20"/>
        <v>#NAME?</v>
      </c>
      <c r="AR77" s="1" t="str">
        <f t="shared" si="21"/>
        <v/>
      </c>
      <c r="AS77" s="2" t="str">
        <f t="shared" si="22"/>
        <v>#NAME?</v>
      </c>
      <c r="AV77" s="1" t="str">
        <f t="shared" si="23"/>
        <v/>
      </c>
      <c r="AW77" s="2" t="str">
        <f t="shared" si="24"/>
        <v>#NAME?</v>
      </c>
      <c r="AZ77" s="1" t="str">
        <f t="shared" si="25"/>
        <v/>
      </c>
      <c r="BA77" s="2" t="str">
        <f t="shared" si="26"/>
        <v>#NAME?</v>
      </c>
      <c r="BB77" s="1" t="s">
        <v>511</v>
      </c>
      <c r="BC77" s="1" t="s">
        <v>512</v>
      </c>
      <c r="BD77" s="1" t="str">
        <f t="shared" si="27"/>
        <v/>
      </c>
      <c r="BE77" s="2" t="str">
        <f t="shared" si="28"/>
        <v>#NAME?</v>
      </c>
      <c r="BH77" s="1" t="str">
        <f t="shared" si="29"/>
        <v/>
      </c>
      <c r="BI77" s="2" t="str">
        <f t="shared" si="30"/>
        <v>#NAME?</v>
      </c>
      <c r="BJ77" s="1" t="s">
        <v>624</v>
      </c>
      <c r="BK77" s="1" t="s">
        <v>625</v>
      </c>
      <c r="BL77" s="1" t="str">
        <f t="shared" si="31"/>
        <v/>
      </c>
      <c r="BM77" s="2" t="str">
        <f t="shared" si="32"/>
        <v>#NAME?</v>
      </c>
      <c r="BN77" s="1" t="s">
        <v>666</v>
      </c>
      <c r="BO77" s="1" t="s">
        <v>667</v>
      </c>
      <c r="BP77" s="1" t="str">
        <f t="shared" si="33"/>
        <v/>
      </c>
      <c r="BQ77" s="2" t="str">
        <f t="shared" si="34"/>
        <v>#NAME?</v>
      </c>
      <c r="BT77" s="1" t="str">
        <f t="shared" si="35"/>
        <v/>
      </c>
      <c r="BU77" s="2" t="str">
        <f t="shared" si="36"/>
        <v>#NAME?</v>
      </c>
    </row>
    <row r="78" ht="15.75" customHeight="1">
      <c r="A78" s="1">
        <v>77.0</v>
      </c>
      <c r="B78" s="1" t="s">
        <v>469</v>
      </c>
      <c r="D78" s="2" t="str">
        <f t="shared" si="1"/>
        <v/>
      </c>
      <c r="E78" s="2" t="str">
        <f t="shared" si="2"/>
        <v>#NAME?</v>
      </c>
      <c r="F78" s="1" t="s">
        <v>599</v>
      </c>
      <c r="G78" s="1" t="s">
        <v>600</v>
      </c>
      <c r="H78" s="1" t="str">
        <f t="shared" si="3"/>
        <v/>
      </c>
      <c r="I78" s="2" t="str">
        <f t="shared" si="4"/>
        <v>#NAME?</v>
      </c>
      <c r="L78" s="2" t="str">
        <f t="shared" si="5"/>
        <v/>
      </c>
      <c r="N78" s="1" t="s">
        <v>511</v>
      </c>
      <c r="O78" s="1" t="s">
        <v>512</v>
      </c>
      <c r="P78" s="1" t="str">
        <f t="shared" si="7"/>
        <v/>
      </c>
      <c r="Q78" s="2" t="str">
        <f t="shared" si="8"/>
        <v>#NAME?</v>
      </c>
      <c r="T78" s="1" t="str">
        <f t="shared" si="9"/>
        <v/>
      </c>
      <c r="U78" s="2" t="str">
        <f t="shared" si="10"/>
        <v>#NAME?</v>
      </c>
      <c r="X78" s="1" t="str">
        <f t="shared" si="11"/>
        <v/>
      </c>
      <c r="Y78" s="2" t="str">
        <f t="shared" si="12"/>
        <v>#NAME?</v>
      </c>
      <c r="Z78" s="1" t="s">
        <v>469</v>
      </c>
      <c r="AB78" s="1" t="str">
        <f t="shared" si="13"/>
        <v/>
      </c>
      <c r="AC78" s="2" t="str">
        <f t="shared" si="14"/>
        <v>#NAME?</v>
      </c>
      <c r="AF78" s="1" t="str">
        <f t="shared" si="15"/>
        <v/>
      </c>
      <c r="AG78" s="2" t="str">
        <f t="shared" si="16"/>
        <v>#NAME?</v>
      </c>
      <c r="AJ78" s="1" t="str">
        <f t="shared" si="17"/>
        <v/>
      </c>
      <c r="AK78" s="2" t="str">
        <f t="shared" si="18"/>
        <v>#NAME?</v>
      </c>
      <c r="AL78" s="1" t="s">
        <v>531</v>
      </c>
      <c r="AM78" s="1" t="s">
        <v>532</v>
      </c>
      <c r="AN78" s="1" t="str">
        <f t="shared" si="19"/>
        <v/>
      </c>
      <c r="AO78" s="2" t="str">
        <f t="shared" si="20"/>
        <v>#NAME?</v>
      </c>
      <c r="AR78" s="1" t="str">
        <f t="shared" si="21"/>
        <v/>
      </c>
      <c r="AS78" s="2" t="str">
        <f t="shared" si="22"/>
        <v>#NAME?</v>
      </c>
      <c r="AV78" s="1" t="str">
        <f t="shared" si="23"/>
        <v/>
      </c>
      <c r="AW78" s="2" t="str">
        <f t="shared" si="24"/>
        <v>#NAME?</v>
      </c>
      <c r="AX78" s="1" t="s">
        <v>409</v>
      </c>
      <c r="AY78" s="1" t="s">
        <v>395</v>
      </c>
      <c r="AZ78" s="1" t="str">
        <f t="shared" si="25"/>
        <v/>
      </c>
      <c r="BA78" s="2" t="str">
        <f t="shared" si="26"/>
        <v>#NAME?</v>
      </c>
      <c r="BB78" s="1" t="s">
        <v>610</v>
      </c>
      <c r="BC78" s="1" t="s">
        <v>611</v>
      </c>
      <c r="BD78" s="1" t="str">
        <f t="shared" si="27"/>
        <v/>
      </c>
      <c r="BE78" s="2" t="str">
        <f t="shared" si="28"/>
        <v>#NAME?</v>
      </c>
      <c r="BH78" s="1" t="str">
        <f t="shared" si="29"/>
        <v/>
      </c>
      <c r="BI78" s="2" t="str">
        <f t="shared" si="30"/>
        <v>#NAME?</v>
      </c>
      <c r="BJ78" s="1" t="s">
        <v>628</v>
      </c>
      <c r="BK78" s="1" t="s">
        <v>629</v>
      </c>
      <c r="BL78" s="1" t="str">
        <f t="shared" si="31"/>
        <v/>
      </c>
      <c r="BM78" s="2" t="str">
        <f t="shared" si="32"/>
        <v>#NAME?</v>
      </c>
      <c r="BN78" s="1" t="s">
        <v>668</v>
      </c>
      <c r="BO78" s="1" t="s">
        <v>669</v>
      </c>
      <c r="BP78" s="1" t="str">
        <f t="shared" si="33"/>
        <v/>
      </c>
      <c r="BQ78" s="2" t="str">
        <f t="shared" si="34"/>
        <v>#NAME?</v>
      </c>
      <c r="BT78" s="1" t="str">
        <f t="shared" si="35"/>
        <v/>
      </c>
      <c r="BU78" s="2" t="str">
        <f t="shared" si="36"/>
        <v>#NAME?</v>
      </c>
    </row>
    <row r="79" ht="15.75" customHeight="1">
      <c r="A79" s="1">
        <v>78.0</v>
      </c>
      <c r="B79" s="1" t="s">
        <v>476</v>
      </c>
      <c r="C79" s="1" t="s">
        <v>477</v>
      </c>
      <c r="D79" s="2" t="str">
        <f t="shared" si="1"/>
        <v/>
      </c>
      <c r="E79" s="2" t="str">
        <f t="shared" si="2"/>
        <v>#NAME?</v>
      </c>
      <c r="H79" s="1" t="str">
        <f t="shared" si="3"/>
        <v/>
      </c>
      <c r="I79" s="2" t="str">
        <f t="shared" si="4"/>
        <v>#NAME?</v>
      </c>
      <c r="L79" s="2" t="str">
        <f t="shared" si="5"/>
        <v/>
      </c>
      <c r="N79" s="1" t="s">
        <v>523</v>
      </c>
      <c r="O79" s="1" t="s">
        <v>524</v>
      </c>
      <c r="P79" s="1" t="str">
        <f t="shared" si="7"/>
        <v/>
      </c>
      <c r="Q79" s="2" t="str">
        <f t="shared" si="8"/>
        <v>#NAME?</v>
      </c>
      <c r="T79" s="1" t="str">
        <f t="shared" si="9"/>
        <v/>
      </c>
      <c r="U79" s="2" t="str">
        <f t="shared" si="10"/>
        <v>#NAME?</v>
      </c>
      <c r="X79" s="1" t="str">
        <f t="shared" si="11"/>
        <v/>
      </c>
      <c r="Y79" s="2" t="str">
        <f t="shared" si="12"/>
        <v>#NAME?</v>
      </c>
      <c r="Z79" s="1" t="s">
        <v>476</v>
      </c>
      <c r="AA79" s="1" t="s">
        <v>477</v>
      </c>
      <c r="AB79" s="1" t="str">
        <f t="shared" si="13"/>
        <v/>
      </c>
      <c r="AC79" s="2" t="str">
        <f t="shared" si="14"/>
        <v>#NAME?</v>
      </c>
      <c r="AF79" s="1" t="str">
        <f t="shared" si="15"/>
        <v/>
      </c>
      <c r="AG79" s="2" t="str">
        <f t="shared" si="16"/>
        <v>#NAME?</v>
      </c>
      <c r="AJ79" s="1" t="str">
        <f t="shared" si="17"/>
        <v/>
      </c>
      <c r="AK79" s="2" t="str">
        <f t="shared" si="18"/>
        <v>#NAME?</v>
      </c>
      <c r="AL79" s="1" t="s">
        <v>536</v>
      </c>
      <c r="AM79" s="1" t="s">
        <v>537</v>
      </c>
      <c r="AN79" s="1" t="str">
        <f t="shared" si="19"/>
        <v/>
      </c>
      <c r="AO79" s="2" t="str">
        <f t="shared" si="20"/>
        <v>#NAME?</v>
      </c>
      <c r="AR79" s="1" t="str">
        <f t="shared" si="21"/>
        <v/>
      </c>
      <c r="AS79" s="2" t="str">
        <f t="shared" si="22"/>
        <v>#NAME?</v>
      </c>
      <c r="AV79" s="1" t="str">
        <f t="shared" si="23"/>
        <v/>
      </c>
      <c r="AW79" s="2" t="str">
        <f t="shared" si="24"/>
        <v>#NAME?</v>
      </c>
      <c r="AX79" s="1" t="s">
        <v>549</v>
      </c>
      <c r="AY79" s="1" t="s">
        <v>386</v>
      </c>
      <c r="AZ79" s="1" t="str">
        <f t="shared" si="25"/>
        <v>EPS</v>
      </c>
      <c r="BA79" s="2" t="str">
        <f t="shared" si="26"/>
        <v>#NAME?</v>
      </c>
      <c r="BB79" s="1" t="s">
        <v>614</v>
      </c>
      <c r="BC79" s="1" t="s">
        <v>615</v>
      </c>
      <c r="BD79" s="1" t="str">
        <f t="shared" si="27"/>
        <v/>
      </c>
      <c r="BE79" s="2" t="str">
        <f t="shared" si="28"/>
        <v>#NAME?</v>
      </c>
      <c r="BH79" s="1" t="str">
        <f t="shared" si="29"/>
        <v/>
      </c>
      <c r="BI79" s="2" t="str">
        <f t="shared" si="30"/>
        <v>#NAME?</v>
      </c>
      <c r="BJ79" s="1" t="s">
        <v>632</v>
      </c>
      <c r="BK79" s="1" t="s">
        <v>633</v>
      </c>
      <c r="BL79" s="1" t="str">
        <f t="shared" si="31"/>
        <v/>
      </c>
      <c r="BM79" s="2" t="str">
        <f t="shared" si="32"/>
        <v>#NAME?</v>
      </c>
      <c r="BN79" s="1" t="s">
        <v>670</v>
      </c>
      <c r="BO79" s="1" t="s">
        <v>602</v>
      </c>
      <c r="BP79" s="1" t="str">
        <f t="shared" si="33"/>
        <v/>
      </c>
      <c r="BQ79" s="2" t="str">
        <f t="shared" si="34"/>
        <v>#NAME?</v>
      </c>
      <c r="BT79" s="1" t="str">
        <f t="shared" si="35"/>
        <v/>
      </c>
      <c r="BU79" s="2" t="str">
        <f t="shared" si="36"/>
        <v>#NAME?</v>
      </c>
    </row>
    <row r="80" ht="15.75" customHeight="1">
      <c r="A80" s="1">
        <v>79.0</v>
      </c>
      <c r="B80" s="1" t="s">
        <v>485</v>
      </c>
      <c r="C80" s="1" t="s">
        <v>485</v>
      </c>
      <c r="D80" s="2" t="str">
        <f t="shared" si="1"/>
        <v/>
      </c>
      <c r="E80" s="2" t="str">
        <f t="shared" si="2"/>
        <v>#NAME?</v>
      </c>
      <c r="H80" s="1" t="str">
        <f t="shared" si="3"/>
        <v/>
      </c>
      <c r="I80" s="2" t="str">
        <f t="shared" si="4"/>
        <v>#NAME?</v>
      </c>
      <c r="L80" s="2" t="str">
        <f t="shared" si="5"/>
        <v/>
      </c>
      <c r="N80" s="1" t="s">
        <v>562</v>
      </c>
      <c r="O80" s="1" t="s">
        <v>563</v>
      </c>
      <c r="P80" s="1" t="str">
        <f t="shared" si="7"/>
        <v/>
      </c>
      <c r="Q80" s="2" t="str">
        <f t="shared" si="8"/>
        <v>#NAME?</v>
      </c>
      <c r="T80" s="1" t="str">
        <f t="shared" si="9"/>
        <v/>
      </c>
      <c r="U80" s="2" t="str">
        <f t="shared" si="10"/>
        <v>#NAME?</v>
      </c>
      <c r="X80" s="1" t="str">
        <f t="shared" si="11"/>
        <v/>
      </c>
      <c r="Y80" s="2" t="str">
        <f t="shared" si="12"/>
        <v>#NAME?</v>
      </c>
      <c r="Z80" s="1" t="s">
        <v>497</v>
      </c>
      <c r="AA80" s="1" t="s">
        <v>498</v>
      </c>
      <c r="AB80" s="1" t="str">
        <f t="shared" si="13"/>
        <v/>
      </c>
      <c r="AC80" s="2" t="str">
        <f t="shared" si="14"/>
        <v>#NAME?</v>
      </c>
      <c r="AF80" s="1" t="str">
        <f t="shared" si="15"/>
        <v/>
      </c>
      <c r="AG80" s="2" t="str">
        <f t="shared" si="16"/>
        <v>#NAME?</v>
      </c>
      <c r="AJ80" s="1" t="str">
        <f t="shared" si="17"/>
        <v/>
      </c>
      <c r="AK80" s="2" t="str">
        <f t="shared" si="18"/>
        <v>#NAME?</v>
      </c>
      <c r="AL80" s="1" t="s">
        <v>533</v>
      </c>
      <c r="AM80" s="1" t="s">
        <v>534</v>
      </c>
      <c r="AN80" s="1" t="str">
        <f t="shared" si="19"/>
        <v/>
      </c>
      <c r="AO80" s="2" t="str">
        <f t="shared" si="20"/>
        <v>#NAME?</v>
      </c>
      <c r="AR80" s="1" t="str">
        <f t="shared" si="21"/>
        <v/>
      </c>
      <c r="AS80" s="2" t="str">
        <f t="shared" si="22"/>
        <v>#NAME?</v>
      </c>
      <c r="AV80" s="1" t="str">
        <f t="shared" si="23"/>
        <v/>
      </c>
      <c r="AW80" s="2" t="str">
        <f t="shared" si="24"/>
        <v>#NAME?</v>
      </c>
      <c r="AX80" s="1" t="s">
        <v>558</v>
      </c>
      <c r="AY80" s="1" t="s">
        <v>378</v>
      </c>
      <c r="AZ80" s="1" t="str">
        <f t="shared" si="25"/>
        <v>EPS</v>
      </c>
      <c r="BA80" s="2" t="str">
        <f t="shared" si="26"/>
        <v>#NAME?</v>
      </c>
      <c r="BD80" s="1" t="str">
        <f t="shared" si="27"/>
        <v/>
      </c>
      <c r="BE80" s="2" t="str">
        <f t="shared" si="28"/>
        <v>#NAME?</v>
      </c>
      <c r="BH80" s="1" t="str">
        <f t="shared" si="29"/>
        <v/>
      </c>
      <c r="BI80" s="2" t="str">
        <f t="shared" si="30"/>
        <v>#NAME?</v>
      </c>
      <c r="BJ80" s="1" t="s">
        <v>635</v>
      </c>
      <c r="BK80" s="1" t="s">
        <v>636</v>
      </c>
      <c r="BL80" s="1" t="str">
        <f t="shared" si="31"/>
        <v/>
      </c>
      <c r="BM80" s="2" t="str">
        <f t="shared" si="32"/>
        <v>#NAME?</v>
      </c>
      <c r="BN80" s="1" t="s">
        <v>671</v>
      </c>
      <c r="BO80" s="1" t="s">
        <v>672</v>
      </c>
      <c r="BP80" s="1" t="str">
        <f t="shared" si="33"/>
        <v/>
      </c>
      <c r="BQ80" s="2" t="str">
        <f t="shared" si="34"/>
        <v>#NAME?</v>
      </c>
      <c r="BT80" s="1" t="str">
        <f t="shared" si="35"/>
        <v/>
      </c>
      <c r="BU80" s="2" t="str">
        <f t="shared" si="36"/>
        <v>#NAME?</v>
      </c>
    </row>
    <row r="81" ht="15.75" customHeight="1">
      <c r="A81" s="1">
        <v>80.0</v>
      </c>
      <c r="B81" s="1" t="s">
        <v>492</v>
      </c>
      <c r="C81" s="1" t="s">
        <v>493</v>
      </c>
      <c r="D81" s="2" t="str">
        <f t="shared" si="1"/>
        <v/>
      </c>
      <c r="E81" s="2" t="str">
        <f t="shared" si="2"/>
        <v>#NAME?</v>
      </c>
      <c r="H81" s="1" t="str">
        <f t="shared" si="3"/>
        <v/>
      </c>
      <c r="I81" s="2" t="str">
        <f t="shared" si="4"/>
        <v>#NAME?</v>
      </c>
      <c r="L81" s="2" t="str">
        <f t="shared" si="5"/>
        <v/>
      </c>
      <c r="N81" s="1" t="s">
        <v>533</v>
      </c>
      <c r="O81" s="1" t="s">
        <v>534</v>
      </c>
      <c r="P81" s="1" t="str">
        <f t="shared" si="7"/>
        <v/>
      </c>
      <c r="Q81" s="2" t="str">
        <f t="shared" si="8"/>
        <v>#NAME?</v>
      </c>
      <c r="T81" s="1" t="str">
        <f t="shared" si="9"/>
        <v/>
      </c>
      <c r="U81" s="2" t="str">
        <f t="shared" si="10"/>
        <v>#NAME?</v>
      </c>
      <c r="X81" s="1" t="str">
        <f t="shared" si="11"/>
        <v/>
      </c>
      <c r="Y81" s="2" t="str">
        <f t="shared" si="12"/>
        <v>#NAME?</v>
      </c>
      <c r="Z81" s="1" t="s">
        <v>511</v>
      </c>
      <c r="AA81" s="1" t="s">
        <v>512</v>
      </c>
      <c r="AB81" s="1" t="str">
        <f t="shared" si="13"/>
        <v/>
      </c>
      <c r="AC81" s="2" t="str">
        <f t="shared" si="14"/>
        <v>#NAME?</v>
      </c>
      <c r="AF81" s="1" t="str">
        <f t="shared" si="15"/>
        <v/>
      </c>
      <c r="AG81" s="2" t="str">
        <f t="shared" si="16"/>
        <v>#NAME?</v>
      </c>
      <c r="AJ81" s="1" t="str">
        <f t="shared" si="17"/>
        <v/>
      </c>
      <c r="AK81" s="2" t="str">
        <f t="shared" si="18"/>
        <v>#NAME?</v>
      </c>
      <c r="AL81" s="1" t="s">
        <v>544</v>
      </c>
      <c r="AM81" s="1" t="s">
        <v>545</v>
      </c>
      <c r="AN81" s="1" t="str">
        <f t="shared" si="19"/>
        <v/>
      </c>
      <c r="AO81" s="2" t="str">
        <f t="shared" si="20"/>
        <v>#NAME?</v>
      </c>
      <c r="AR81" s="1" t="str">
        <f t="shared" si="21"/>
        <v/>
      </c>
      <c r="AS81" s="2" t="str">
        <f t="shared" si="22"/>
        <v>#NAME?</v>
      </c>
      <c r="AV81" s="1" t="str">
        <f t="shared" si="23"/>
        <v/>
      </c>
      <c r="AW81" s="2" t="str">
        <f t="shared" si="24"/>
        <v>#NAME?</v>
      </c>
      <c r="AX81" s="1" t="s">
        <v>566</v>
      </c>
      <c r="AY81" s="1" t="s">
        <v>367</v>
      </c>
      <c r="AZ81" s="1" t="str">
        <f t="shared" si="25"/>
        <v>EPS</v>
      </c>
      <c r="BA81" s="2" t="str">
        <f t="shared" si="26"/>
        <v>#NAME?</v>
      </c>
      <c r="BD81" s="1" t="str">
        <f t="shared" si="27"/>
        <v/>
      </c>
      <c r="BE81" s="2" t="str">
        <f t="shared" si="28"/>
        <v>#NAME?</v>
      </c>
      <c r="BH81" s="1" t="str">
        <f t="shared" si="29"/>
        <v/>
      </c>
      <c r="BI81" s="2" t="str">
        <f t="shared" si="30"/>
        <v>#NAME?</v>
      </c>
      <c r="BJ81" s="1" t="s">
        <v>640</v>
      </c>
      <c r="BK81" s="1" t="s">
        <v>641</v>
      </c>
      <c r="BL81" s="1" t="str">
        <f t="shared" si="31"/>
        <v/>
      </c>
      <c r="BM81" s="2" t="str">
        <f t="shared" si="32"/>
        <v>#NAME?</v>
      </c>
      <c r="BN81" s="1" t="s">
        <v>673</v>
      </c>
      <c r="BO81" s="1" t="s">
        <v>674</v>
      </c>
      <c r="BP81" s="1" t="str">
        <f t="shared" si="33"/>
        <v/>
      </c>
      <c r="BQ81" s="2" t="str">
        <f t="shared" si="34"/>
        <v>#NAME?</v>
      </c>
      <c r="BT81" s="1" t="str">
        <f t="shared" si="35"/>
        <v/>
      </c>
      <c r="BU81" s="2" t="str">
        <f t="shared" si="36"/>
        <v>#NAME?</v>
      </c>
    </row>
    <row r="82" ht="15.75" customHeight="1">
      <c r="A82" s="1">
        <v>81.0</v>
      </c>
      <c r="B82" s="1" t="s">
        <v>639</v>
      </c>
      <c r="C82" s="1" t="s">
        <v>639</v>
      </c>
      <c r="D82" s="2" t="str">
        <f t="shared" si="1"/>
        <v/>
      </c>
      <c r="E82" s="2" t="str">
        <f t="shared" si="2"/>
        <v>#NAME?</v>
      </c>
      <c r="H82" s="1" t="str">
        <f t="shared" si="3"/>
        <v/>
      </c>
      <c r="I82" s="2" t="str">
        <f t="shared" si="4"/>
        <v>#NAME?</v>
      </c>
      <c r="L82" s="2" t="str">
        <f t="shared" si="5"/>
        <v/>
      </c>
      <c r="N82" s="1" t="s">
        <v>544</v>
      </c>
      <c r="O82" s="1" t="s">
        <v>545</v>
      </c>
      <c r="P82" s="1" t="str">
        <f t="shared" si="7"/>
        <v/>
      </c>
      <c r="Q82" s="2" t="str">
        <f t="shared" si="8"/>
        <v>#NAME?</v>
      </c>
      <c r="T82" s="1" t="str">
        <f t="shared" si="9"/>
        <v/>
      </c>
      <c r="X82" s="1" t="str">
        <f t="shared" si="11"/>
        <v/>
      </c>
      <c r="Z82" s="1" t="s">
        <v>520</v>
      </c>
      <c r="AA82" s="1" t="s">
        <v>521</v>
      </c>
      <c r="AB82" s="1" t="str">
        <f t="shared" si="13"/>
        <v/>
      </c>
      <c r="AC82" s="2" t="str">
        <f t="shared" si="14"/>
        <v>#NAME?</v>
      </c>
      <c r="AF82" s="1" t="str">
        <f t="shared" si="15"/>
        <v/>
      </c>
      <c r="AJ82" s="1" t="str">
        <f t="shared" si="17"/>
        <v/>
      </c>
      <c r="AL82" s="1" t="s">
        <v>553</v>
      </c>
      <c r="AM82" s="1" t="s">
        <v>554</v>
      </c>
      <c r="AN82" s="1" t="str">
        <f t="shared" si="19"/>
        <v/>
      </c>
      <c r="AO82" s="2" t="str">
        <f t="shared" si="20"/>
        <v>#NAME?</v>
      </c>
      <c r="AR82" s="1" t="str">
        <f t="shared" si="21"/>
        <v/>
      </c>
      <c r="AV82" s="1" t="str">
        <f t="shared" si="23"/>
        <v/>
      </c>
      <c r="AZ82" s="1" t="str">
        <f t="shared" si="25"/>
        <v/>
      </c>
      <c r="BA82" s="2" t="str">
        <f t="shared" si="26"/>
        <v>#NAME?</v>
      </c>
      <c r="BD82" s="1" t="str">
        <f t="shared" si="27"/>
        <v/>
      </c>
      <c r="BH82" s="1" t="str">
        <f t="shared" si="29"/>
        <v/>
      </c>
      <c r="BJ82" s="1" t="s">
        <v>644</v>
      </c>
      <c r="BK82" s="1" t="s">
        <v>645</v>
      </c>
      <c r="BL82" s="1" t="str">
        <f t="shared" si="31"/>
        <v/>
      </c>
      <c r="BM82" s="2" t="str">
        <f t="shared" si="32"/>
        <v>#NAME?</v>
      </c>
      <c r="BN82" s="1" t="s">
        <v>675</v>
      </c>
      <c r="BO82" s="1" t="s">
        <v>676</v>
      </c>
      <c r="BP82" s="1" t="str">
        <f t="shared" si="33"/>
        <v/>
      </c>
      <c r="BQ82" s="2" t="str">
        <f t="shared" si="34"/>
        <v>#NAME?</v>
      </c>
      <c r="BT82" s="1" t="str">
        <f t="shared" si="35"/>
        <v/>
      </c>
    </row>
    <row r="83" ht="15.75" customHeight="1">
      <c r="A83" s="1">
        <v>82.0</v>
      </c>
      <c r="B83" s="1" t="s">
        <v>325</v>
      </c>
      <c r="C83" s="1" t="s">
        <v>325</v>
      </c>
      <c r="D83" s="2" t="str">
        <f t="shared" si="1"/>
        <v/>
      </c>
      <c r="E83" s="2" t="str">
        <f t="shared" si="2"/>
        <v>#NAME?</v>
      </c>
      <c r="H83" s="1" t="str">
        <f t="shared" si="3"/>
        <v/>
      </c>
      <c r="I83" s="2" t="str">
        <f t="shared" si="4"/>
        <v>#NAME?</v>
      </c>
      <c r="L83" s="2" t="str">
        <f t="shared" si="5"/>
        <v/>
      </c>
      <c r="N83" s="1" t="s">
        <v>553</v>
      </c>
      <c r="O83" s="1" t="s">
        <v>554</v>
      </c>
      <c r="P83" s="1" t="str">
        <f t="shared" si="7"/>
        <v/>
      </c>
      <c r="Q83" s="2" t="str">
        <f t="shared" si="8"/>
        <v>#NAME?</v>
      </c>
      <c r="T83" s="1" t="str">
        <f t="shared" si="9"/>
        <v/>
      </c>
      <c r="X83" s="1" t="str">
        <f t="shared" si="11"/>
        <v/>
      </c>
      <c r="Z83" s="1" t="s">
        <v>529</v>
      </c>
      <c r="AA83" s="1" t="s">
        <v>530</v>
      </c>
      <c r="AB83" s="1" t="str">
        <f t="shared" si="13"/>
        <v/>
      </c>
      <c r="AC83" s="2" t="str">
        <f t="shared" si="14"/>
        <v>#NAME?</v>
      </c>
      <c r="AF83" s="1" t="str">
        <f t="shared" si="15"/>
        <v/>
      </c>
      <c r="AJ83" s="1" t="str">
        <f t="shared" si="17"/>
        <v/>
      </c>
      <c r="AL83" s="1" t="s">
        <v>575</v>
      </c>
      <c r="AM83" s="1" t="s">
        <v>576</v>
      </c>
      <c r="AN83" s="1" t="str">
        <f t="shared" si="19"/>
        <v/>
      </c>
      <c r="AO83" s="2" t="str">
        <f t="shared" si="20"/>
        <v>#NAME?</v>
      </c>
      <c r="AR83" s="1" t="str">
        <f t="shared" si="21"/>
        <v/>
      </c>
      <c r="AV83" s="1" t="str">
        <f t="shared" si="23"/>
        <v/>
      </c>
      <c r="AX83" s="1" t="s">
        <v>456</v>
      </c>
      <c r="AY83" s="1" t="s">
        <v>442</v>
      </c>
      <c r="AZ83" s="1" t="str">
        <f t="shared" si="25"/>
        <v/>
      </c>
      <c r="BA83" s="2" t="str">
        <f t="shared" si="26"/>
        <v>#NAME?</v>
      </c>
      <c r="BD83" s="1" t="str">
        <f t="shared" si="27"/>
        <v/>
      </c>
      <c r="BH83" s="1" t="str">
        <f t="shared" si="29"/>
        <v/>
      </c>
      <c r="BJ83" s="1" t="s">
        <v>646</v>
      </c>
      <c r="BK83" s="1" t="s">
        <v>647</v>
      </c>
      <c r="BL83" s="1" t="str">
        <f t="shared" si="31"/>
        <v/>
      </c>
      <c r="BM83" s="2" t="str">
        <f t="shared" si="32"/>
        <v>#NAME?</v>
      </c>
      <c r="BN83" s="1" t="s">
        <v>677</v>
      </c>
      <c r="BO83" s="1" t="s">
        <v>678</v>
      </c>
      <c r="BP83" s="1" t="str">
        <f t="shared" si="33"/>
        <v/>
      </c>
      <c r="BQ83" s="2" t="str">
        <f t="shared" si="34"/>
        <v>#NAME?</v>
      </c>
      <c r="BT83" s="1" t="str">
        <f t="shared" si="35"/>
        <v/>
      </c>
    </row>
    <row r="84" ht="15.75" customHeight="1">
      <c r="A84" s="1">
        <v>83.0</v>
      </c>
      <c r="B84" s="1" t="s">
        <v>500</v>
      </c>
      <c r="C84" s="1" t="s">
        <v>501</v>
      </c>
      <c r="D84" s="2" t="str">
        <f t="shared" si="1"/>
        <v/>
      </c>
      <c r="E84" s="2" t="str">
        <f t="shared" si="2"/>
        <v>#NAME?</v>
      </c>
      <c r="H84" s="1" t="str">
        <f t="shared" si="3"/>
        <v/>
      </c>
      <c r="I84" s="2" t="str">
        <f t="shared" si="4"/>
        <v>#NAME?</v>
      </c>
      <c r="L84" s="2" t="str">
        <f t="shared" si="5"/>
        <v/>
      </c>
      <c r="N84" s="1" t="s">
        <v>515</v>
      </c>
      <c r="O84" s="1" t="s">
        <v>516</v>
      </c>
      <c r="P84" s="1" t="str">
        <f t="shared" si="7"/>
        <v/>
      </c>
      <c r="Q84" s="2" t="str">
        <f t="shared" si="8"/>
        <v>#NAME?</v>
      </c>
      <c r="T84" s="1" t="str">
        <f t="shared" si="9"/>
        <v/>
      </c>
      <c r="X84" s="1" t="str">
        <f t="shared" si="11"/>
        <v/>
      </c>
      <c r="Z84" s="1" t="s">
        <v>540</v>
      </c>
      <c r="AA84" s="1" t="s">
        <v>541</v>
      </c>
      <c r="AB84" s="1" t="str">
        <f t="shared" si="13"/>
        <v/>
      </c>
      <c r="AC84" s="2" t="str">
        <f t="shared" si="14"/>
        <v>#NAME?</v>
      </c>
      <c r="AF84" s="1" t="str">
        <f t="shared" si="15"/>
        <v/>
      </c>
      <c r="AJ84" s="1" t="str">
        <f t="shared" si="17"/>
        <v/>
      </c>
      <c r="AL84" s="1" t="s">
        <v>583</v>
      </c>
      <c r="AM84" s="1" t="s">
        <v>584</v>
      </c>
      <c r="AN84" s="1" t="str">
        <f t="shared" si="19"/>
        <v/>
      </c>
      <c r="AO84" s="2" t="str">
        <f t="shared" si="20"/>
        <v>#NAME?</v>
      </c>
      <c r="AR84" s="1" t="str">
        <f t="shared" si="21"/>
        <v/>
      </c>
      <c r="AV84" s="1" t="str">
        <f t="shared" si="23"/>
        <v/>
      </c>
      <c r="AX84" s="1" t="s">
        <v>587</v>
      </c>
      <c r="AY84" s="1" t="s">
        <v>432</v>
      </c>
      <c r="AZ84" s="1" t="str">
        <f t="shared" si="25"/>
        <v>EPS</v>
      </c>
      <c r="BA84" s="2" t="str">
        <f t="shared" si="26"/>
        <v>#NAME?</v>
      </c>
      <c r="BD84" s="1" t="str">
        <f t="shared" si="27"/>
        <v/>
      </c>
      <c r="BH84" s="1" t="str">
        <f t="shared" si="29"/>
        <v/>
      </c>
      <c r="BJ84" s="1" t="s">
        <v>648</v>
      </c>
      <c r="BK84" s="1" t="s">
        <v>649</v>
      </c>
      <c r="BL84" s="1" t="str">
        <f t="shared" si="31"/>
        <v/>
      </c>
      <c r="BM84" s="2" t="str">
        <f t="shared" si="32"/>
        <v>#NAME?</v>
      </c>
      <c r="BN84" s="1" t="s">
        <v>679</v>
      </c>
      <c r="BO84" s="1" t="s">
        <v>680</v>
      </c>
      <c r="BP84" s="1" t="str">
        <f t="shared" si="33"/>
        <v/>
      </c>
      <c r="BQ84" s="2" t="str">
        <f t="shared" si="34"/>
        <v>#NAME?</v>
      </c>
      <c r="BT84" s="1" t="str">
        <f t="shared" si="35"/>
        <v/>
      </c>
    </row>
    <row r="85" ht="15.75" customHeight="1">
      <c r="A85" s="1">
        <v>84.0</v>
      </c>
      <c r="B85" s="1" t="s">
        <v>508</v>
      </c>
      <c r="C85" s="1" t="s">
        <v>509</v>
      </c>
      <c r="D85" s="2" t="str">
        <f t="shared" si="1"/>
        <v/>
      </c>
      <c r="E85" s="2" t="str">
        <f t="shared" si="2"/>
        <v>#NAME?</v>
      </c>
      <c r="H85" s="1" t="str">
        <f t="shared" si="3"/>
        <v/>
      </c>
      <c r="I85" s="2" t="str">
        <f t="shared" si="4"/>
        <v>#NAME?</v>
      </c>
      <c r="L85" s="2" t="str">
        <f t="shared" si="5"/>
        <v/>
      </c>
      <c r="N85" s="1" t="s">
        <v>575</v>
      </c>
      <c r="O85" s="1" t="s">
        <v>576</v>
      </c>
      <c r="P85" s="1" t="str">
        <f t="shared" si="7"/>
        <v/>
      </c>
      <c r="Q85" s="2" t="str">
        <f t="shared" si="8"/>
        <v>#NAME?</v>
      </c>
      <c r="T85" s="1" t="str">
        <f t="shared" si="9"/>
        <v/>
      </c>
      <c r="X85" s="1" t="str">
        <f t="shared" si="11"/>
        <v/>
      </c>
      <c r="Z85" s="1" t="s">
        <v>547</v>
      </c>
      <c r="AA85" s="1" t="s">
        <v>548</v>
      </c>
      <c r="AB85" s="1" t="str">
        <f t="shared" si="13"/>
        <v/>
      </c>
      <c r="AC85" s="2" t="str">
        <f t="shared" si="14"/>
        <v>#NAME?</v>
      </c>
      <c r="AF85" s="1" t="str">
        <f t="shared" si="15"/>
        <v/>
      </c>
      <c r="AJ85" s="1" t="str">
        <f t="shared" si="17"/>
        <v/>
      </c>
      <c r="AL85" s="1" t="s">
        <v>588</v>
      </c>
      <c r="AM85" s="1" t="s">
        <v>589</v>
      </c>
      <c r="AN85" s="1" t="str">
        <f t="shared" si="19"/>
        <v/>
      </c>
      <c r="AO85" s="2" t="str">
        <f t="shared" si="20"/>
        <v>#NAME?</v>
      </c>
      <c r="AR85" s="1" t="str">
        <f t="shared" si="21"/>
        <v/>
      </c>
      <c r="AV85" s="1" t="str">
        <f t="shared" si="23"/>
        <v/>
      </c>
      <c r="AX85" s="1" t="s">
        <v>594</v>
      </c>
      <c r="AY85" s="1" t="s">
        <v>419</v>
      </c>
      <c r="AZ85" s="1" t="str">
        <f t="shared" si="25"/>
        <v>EPS</v>
      </c>
      <c r="BA85" s="2" t="str">
        <f t="shared" si="26"/>
        <v>#NAME?</v>
      </c>
      <c r="BD85" s="1" t="str">
        <f t="shared" si="27"/>
        <v/>
      </c>
      <c r="BH85" s="1" t="str">
        <f t="shared" si="29"/>
        <v/>
      </c>
      <c r="BJ85" s="1" t="s">
        <v>650</v>
      </c>
      <c r="BK85" s="1" t="s">
        <v>651</v>
      </c>
      <c r="BL85" s="1" t="str">
        <f t="shared" si="31"/>
        <v/>
      </c>
      <c r="BM85" s="2" t="str">
        <f t="shared" si="32"/>
        <v>#NAME?</v>
      </c>
      <c r="BN85" s="1" t="s">
        <v>681</v>
      </c>
      <c r="BO85" s="1" t="s">
        <v>682</v>
      </c>
      <c r="BP85" s="1" t="str">
        <f t="shared" si="33"/>
        <v/>
      </c>
      <c r="BQ85" s="2" t="str">
        <f t="shared" si="34"/>
        <v>#NAME?</v>
      </c>
      <c r="BT85" s="1" t="str">
        <f t="shared" si="35"/>
        <v/>
      </c>
    </row>
    <row r="86" ht="15.75" customHeight="1">
      <c r="A86" s="1">
        <v>85.0</v>
      </c>
      <c r="B86" s="1" t="s">
        <v>511</v>
      </c>
      <c r="C86" s="1" t="s">
        <v>512</v>
      </c>
      <c r="D86" s="2" t="str">
        <f t="shared" si="1"/>
        <v/>
      </c>
      <c r="E86" s="2" t="str">
        <f t="shared" si="2"/>
        <v>#NAME?</v>
      </c>
      <c r="H86" s="1" t="str">
        <f t="shared" si="3"/>
        <v/>
      </c>
      <c r="I86" s="2" t="str">
        <f t="shared" si="4"/>
        <v>#NAME?</v>
      </c>
      <c r="L86" s="2" t="str">
        <f t="shared" si="5"/>
        <v/>
      </c>
      <c r="N86" s="1" t="s">
        <v>583</v>
      </c>
      <c r="O86" s="1" t="s">
        <v>584</v>
      </c>
      <c r="P86" s="1" t="str">
        <f t="shared" si="7"/>
        <v/>
      </c>
      <c r="Q86" s="2" t="str">
        <f t="shared" si="8"/>
        <v>#NAME?</v>
      </c>
      <c r="T86" s="1" t="str">
        <f t="shared" si="9"/>
        <v/>
      </c>
      <c r="X86" s="1" t="str">
        <f t="shared" si="11"/>
        <v/>
      </c>
      <c r="Z86" s="1" t="s">
        <v>556</v>
      </c>
      <c r="AA86" s="1" t="s">
        <v>557</v>
      </c>
      <c r="AB86" s="1" t="str">
        <f t="shared" si="13"/>
        <v/>
      </c>
      <c r="AC86" s="2" t="str">
        <f t="shared" si="14"/>
        <v>#NAME?</v>
      </c>
      <c r="AF86" s="1" t="str">
        <f t="shared" si="15"/>
        <v/>
      </c>
      <c r="AJ86" s="1" t="str">
        <f t="shared" si="17"/>
        <v/>
      </c>
      <c r="AN86" s="1" t="str">
        <f t="shared" si="19"/>
        <v/>
      </c>
      <c r="AO86" s="2" t="str">
        <f t="shared" si="20"/>
        <v>#NAME?</v>
      </c>
      <c r="AR86" s="1" t="str">
        <f t="shared" si="21"/>
        <v/>
      </c>
      <c r="AV86" s="1" t="str">
        <f t="shared" si="23"/>
        <v/>
      </c>
      <c r="AX86" s="1" t="s">
        <v>597</v>
      </c>
      <c r="AY86" s="1" t="s">
        <v>405</v>
      </c>
      <c r="AZ86" s="1" t="str">
        <f t="shared" si="25"/>
        <v>EPS</v>
      </c>
      <c r="BA86" s="2" t="str">
        <f t="shared" si="26"/>
        <v>#NAME?</v>
      </c>
      <c r="BD86" s="1" t="str">
        <f t="shared" si="27"/>
        <v/>
      </c>
      <c r="BH86" s="1" t="str">
        <f t="shared" si="29"/>
        <v/>
      </c>
      <c r="BJ86" s="1" t="s">
        <v>652</v>
      </c>
      <c r="BK86" s="1" t="s">
        <v>653</v>
      </c>
      <c r="BL86" s="1" t="str">
        <f t="shared" si="31"/>
        <v/>
      </c>
      <c r="BM86" s="2" t="str">
        <f t="shared" si="32"/>
        <v>#NAME?</v>
      </c>
      <c r="BN86" s="1" t="s">
        <v>683</v>
      </c>
      <c r="BO86" s="1" t="s">
        <v>684</v>
      </c>
      <c r="BP86" s="1" t="str">
        <f t="shared" si="33"/>
        <v/>
      </c>
      <c r="BQ86" s="2" t="str">
        <f t="shared" si="34"/>
        <v>#NAME?</v>
      </c>
      <c r="BT86" s="1" t="str">
        <f t="shared" si="35"/>
        <v/>
      </c>
    </row>
    <row r="87" ht="15.75" customHeight="1">
      <c r="A87" s="1">
        <v>86.0</v>
      </c>
      <c r="B87" s="1" t="s">
        <v>526</v>
      </c>
      <c r="C87" s="1" t="s">
        <v>498</v>
      </c>
      <c r="D87" s="2" t="str">
        <f t="shared" si="1"/>
        <v/>
      </c>
      <c r="E87" s="2" t="str">
        <f t="shared" si="2"/>
        <v>#NAME?</v>
      </c>
      <c r="H87" s="1" t="str">
        <f t="shared" si="3"/>
        <v/>
      </c>
      <c r="I87" s="2" t="str">
        <f t="shared" si="4"/>
        <v>#NAME?</v>
      </c>
      <c r="L87" s="2" t="str">
        <f t="shared" si="5"/>
        <v/>
      </c>
      <c r="P87" s="1" t="str">
        <f t="shared" si="7"/>
        <v/>
      </c>
      <c r="Q87" s="2" t="str">
        <f t="shared" si="8"/>
        <v>#NAME?</v>
      </c>
      <c r="T87" s="1" t="str">
        <f t="shared" si="9"/>
        <v/>
      </c>
      <c r="X87" s="1" t="str">
        <f t="shared" si="11"/>
        <v/>
      </c>
      <c r="Z87" s="1" t="s">
        <v>564</v>
      </c>
      <c r="AA87" s="1" t="s">
        <v>565</v>
      </c>
      <c r="AB87" s="1" t="str">
        <f t="shared" si="13"/>
        <v/>
      </c>
      <c r="AC87" s="2" t="str">
        <f t="shared" si="14"/>
        <v>#NAME?</v>
      </c>
      <c r="AF87" s="1" t="str">
        <f t="shared" si="15"/>
        <v/>
      </c>
      <c r="AJ87" s="1" t="str">
        <f t="shared" si="17"/>
        <v/>
      </c>
      <c r="AN87" s="1" t="str">
        <f t="shared" si="19"/>
        <v/>
      </c>
      <c r="AO87" s="2" t="str">
        <f t="shared" si="20"/>
        <v>#NAME?</v>
      </c>
      <c r="AR87" s="1" t="str">
        <f t="shared" si="21"/>
        <v/>
      </c>
      <c r="AV87" s="1" t="str">
        <f t="shared" si="23"/>
        <v/>
      </c>
      <c r="AZ87" s="1" t="str">
        <f t="shared" si="25"/>
        <v/>
      </c>
      <c r="BA87" s="2" t="str">
        <f t="shared" si="26"/>
        <v>#NAME?</v>
      </c>
      <c r="BD87" s="1" t="str">
        <f t="shared" si="27"/>
        <v/>
      </c>
      <c r="BH87" s="1" t="str">
        <f t="shared" si="29"/>
        <v/>
      </c>
      <c r="BJ87" s="1" t="s">
        <v>654</v>
      </c>
      <c r="BK87" s="1" t="s">
        <v>655</v>
      </c>
      <c r="BL87" s="1" t="str">
        <f t="shared" si="31"/>
        <v/>
      </c>
      <c r="BM87" s="2" t="str">
        <f t="shared" si="32"/>
        <v>#NAME?</v>
      </c>
      <c r="BN87" s="1" t="s">
        <v>685</v>
      </c>
      <c r="BO87" s="1" t="s">
        <v>686</v>
      </c>
      <c r="BP87" s="1" t="str">
        <f t="shared" si="33"/>
        <v/>
      </c>
      <c r="BQ87" s="2" t="str">
        <f t="shared" si="34"/>
        <v>#NAME?</v>
      </c>
      <c r="BT87" s="1" t="str">
        <f t="shared" si="35"/>
        <v/>
      </c>
    </row>
    <row r="88" ht="15.75" customHeight="1">
      <c r="A88" s="1">
        <v>87.0</v>
      </c>
      <c r="B88" s="1" t="s">
        <v>533</v>
      </c>
      <c r="C88" s="1" t="s">
        <v>534</v>
      </c>
      <c r="D88" s="2" t="str">
        <f t="shared" si="1"/>
        <v/>
      </c>
      <c r="E88" s="2" t="str">
        <f t="shared" si="2"/>
        <v>#NAME?</v>
      </c>
      <c r="H88" s="1" t="str">
        <f t="shared" si="3"/>
        <v/>
      </c>
      <c r="I88" s="2" t="str">
        <f t="shared" si="4"/>
        <v>#NAME?</v>
      </c>
      <c r="L88" s="2" t="str">
        <f t="shared" si="5"/>
        <v/>
      </c>
      <c r="P88" s="1" t="str">
        <f t="shared" si="7"/>
        <v/>
      </c>
      <c r="Q88" s="2" t="str">
        <f t="shared" si="8"/>
        <v>#NAME?</v>
      </c>
      <c r="T88" s="1" t="str">
        <f t="shared" si="9"/>
        <v/>
      </c>
      <c r="X88" s="1" t="str">
        <f t="shared" si="11"/>
        <v/>
      </c>
      <c r="Z88" s="1" t="s">
        <v>572</v>
      </c>
      <c r="AA88" s="1" t="s">
        <v>573</v>
      </c>
      <c r="AB88" s="1" t="str">
        <f t="shared" si="13"/>
        <v>EPS</v>
      </c>
      <c r="AC88" s="2" t="str">
        <f t="shared" si="14"/>
        <v>#NAME?</v>
      </c>
      <c r="AF88" s="1" t="str">
        <f t="shared" si="15"/>
        <v/>
      </c>
      <c r="AJ88" s="1" t="str">
        <f t="shared" si="17"/>
        <v/>
      </c>
      <c r="AN88" s="1" t="str">
        <f t="shared" si="19"/>
        <v/>
      </c>
      <c r="AO88" s="2" t="str">
        <f t="shared" si="20"/>
        <v>#NAME?</v>
      </c>
      <c r="AR88" s="1" t="str">
        <f t="shared" si="21"/>
        <v/>
      </c>
      <c r="AV88" s="1" t="str">
        <f t="shared" si="23"/>
        <v/>
      </c>
      <c r="AX88" s="1" t="s">
        <v>687</v>
      </c>
      <c r="AZ88" s="1" t="str">
        <f t="shared" si="25"/>
        <v/>
      </c>
      <c r="BA88" s="2" t="str">
        <f t="shared" si="26"/>
        <v>#NAME?</v>
      </c>
      <c r="BD88" s="1" t="str">
        <f t="shared" si="27"/>
        <v/>
      </c>
      <c r="BH88" s="1" t="str">
        <f t="shared" si="29"/>
        <v/>
      </c>
      <c r="BJ88" s="1" t="s">
        <v>656</v>
      </c>
      <c r="BK88" s="1" t="s">
        <v>657</v>
      </c>
      <c r="BL88" s="1" t="str">
        <f t="shared" si="31"/>
        <v/>
      </c>
      <c r="BM88" s="2" t="str">
        <f t="shared" si="32"/>
        <v>#NAME?</v>
      </c>
      <c r="BN88" s="1" t="s">
        <v>688</v>
      </c>
      <c r="BO88" s="1" t="s">
        <v>689</v>
      </c>
      <c r="BP88" s="1" t="str">
        <f t="shared" si="33"/>
        <v/>
      </c>
      <c r="BQ88" s="2" t="str">
        <f t="shared" si="34"/>
        <v>#NAME?</v>
      </c>
      <c r="BT88" s="1" t="str">
        <f t="shared" si="35"/>
        <v/>
      </c>
    </row>
    <row r="89" ht="15.75" customHeight="1">
      <c r="A89" s="1">
        <v>88.0</v>
      </c>
      <c r="B89" s="1" t="s">
        <v>544</v>
      </c>
      <c r="C89" s="1" t="s">
        <v>545</v>
      </c>
      <c r="D89" s="2" t="str">
        <f t="shared" si="1"/>
        <v/>
      </c>
      <c r="E89" s="2" t="str">
        <f t="shared" si="2"/>
        <v>#NAME?</v>
      </c>
      <c r="H89" s="1" t="str">
        <f t="shared" si="3"/>
        <v/>
      </c>
      <c r="I89" s="2" t="str">
        <f t="shared" si="4"/>
        <v>#NAME?</v>
      </c>
      <c r="L89" s="2" t="str">
        <f t="shared" si="5"/>
        <v/>
      </c>
      <c r="P89" s="1" t="str">
        <f t="shared" si="7"/>
        <v/>
      </c>
      <c r="Q89" s="2" t="str">
        <f t="shared" si="8"/>
        <v>#NAME?</v>
      </c>
      <c r="T89" s="1" t="str">
        <f t="shared" si="9"/>
        <v/>
      </c>
      <c r="X89" s="1" t="str">
        <f t="shared" si="11"/>
        <v/>
      </c>
      <c r="Z89" s="1" t="s">
        <v>533</v>
      </c>
      <c r="AA89" s="1" t="s">
        <v>534</v>
      </c>
      <c r="AB89" s="1" t="str">
        <f t="shared" si="13"/>
        <v/>
      </c>
      <c r="AC89" s="2" t="str">
        <f t="shared" si="14"/>
        <v>#NAME?</v>
      </c>
      <c r="AF89" s="1" t="str">
        <f t="shared" si="15"/>
        <v/>
      </c>
      <c r="AJ89" s="1" t="str">
        <f t="shared" si="17"/>
        <v/>
      </c>
      <c r="AN89" s="1" t="str">
        <f t="shared" si="19"/>
        <v/>
      </c>
      <c r="AO89" s="2" t="str">
        <f t="shared" si="20"/>
        <v>#NAME?</v>
      </c>
      <c r="AR89" s="1" t="str">
        <f t="shared" si="21"/>
        <v/>
      </c>
      <c r="AV89" s="1" t="str">
        <f t="shared" si="23"/>
        <v/>
      </c>
      <c r="AX89" s="1" t="s">
        <v>485</v>
      </c>
      <c r="AY89" s="1" t="s">
        <v>485</v>
      </c>
      <c r="AZ89" s="1" t="str">
        <f t="shared" si="25"/>
        <v/>
      </c>
      <c r="BA89" s="2" t="str">
        <f t="shared" si="26"/>
        <v>#NAME?</v>
      </c>
      <c r="BD89" s="1" t="str">
        <f t="shared" si="27"/>
        <v/>
      </c>
      <c r="BH89" s="1" t="str">
        <f t="shared" si="29"/>
        <v/>
      </c>
      <c r="BJ89" s="1" t="s">
        <v>658</v>
      </c>
      <c r="BK89" s="1" t="s">
        <v>659</v>
      </c>
      <c r="BL89" s="1" t="str">
        <f t="shared" si="31"/>
        <v/>
      </c>
      <c r="BM89" s="2" t="str">
        <f t="shared" si="32"/>
        <v>#NAME?</v>
      </c>
      <c r="BN89" s="1" t="s">
        <v>690</v>
      </c>
      <c r="BO89" s="1" t="s">
        <v>691</v>
      </c>
      <c r="BP89" s="1" t="str">
        <f t="shared" si="33"/>
        <v/>
      </c>
      <c r="BQ89" s="2" t="str">
        <f t="shared" si="34"/>
        <v>#NAME?</v>
      </c>
      <c r="BT89" s="1" t="str">
        <f t="shared" si="35"/>
        <v/>
      </c>
    </row>
    <row r="90" ht="15.75" customHeight="1">
      <c r="A90" s="1">
        <v>89.0</v>
      </c>
      <c r="B90" s="1" t="s">
        <v>553</v>
      </c>
      <c r="C90" s="1" t="s">
        <v>554</v>
      </c>
      <c r="D90" s="2" t="str">
        <f t="shared" si="1"/>
        <v/>
      </c>
      <c r="E90" s="2" t="str">
        <f t="shared" si="2"/>
        <v>#NAME?</v>
      </c>
      <c r="H90" s="1" t="str">
        <f t="shared" si="3"/>
        <v/>
      </c>
      <c r="I90" s="2" t="str">
        <f t="shared" si="4"/>
        <v>#NAME?</v>
      </c>
      <c r="L90" s="2" t="str">
        <f t="shared" si="5"/>
        <v/>
      </c>
      <c r="P90" s="1" t="str">
        <f t="shared" si="7"/>
        <v/>
      </c>
      <c r="Q90" s="2" t="str">
        <f t="shared" si="8"/>
        <v>#NAME?</v>
      </c>
      <c r="T90" s="1" t="str">
        <f t="shared" si="9"/>
        <v/>
      </c>
      <c r="X90" s="1" t="str">
        <f t="shared" si="11"/>
        <v/>
      </c>
      <c r="Z90" s="1" t="s">
        <v>544</v>
      </c>
      <c r="AA90" s="1" t="s">
        <v>545</v>
      </c>
      <c r="AB90" s="1" t="str">
        <f t="shared" si="13"/>
        <v/>
      </c>
      <c r="AC90" s="2" t="str">
        <f t="shared" si="14"/>
        <v>#NAME?</v>
      </c>
      <c r="AF90" s="1" t="str">
        <f t="shared" si="15"/>
        <v/>
      </c>
      <c r="AJ90" s="1" t="str">
        <f t="shared" si="17"/>
        <v/>
      </c>
      <c r="AN90" s="1" t="str">
        <f t="shared" si="19"/>
        <v/>
      </c>
      <c r="AO90" s="2" t="str">
        <f t="shared" si="20"/>
        <v>#NAME?</v>
      </c>
      <c r="AR90" s="1" t="str">
        <f t="shared" si="21"/>
        <v/>
      </c>
      <c r="AV90" s="1" t="str">
        <f t="shared" si="23"/>
        <v/>
      </c>
      <c r="AX90" s="1" t="s">
        <v>639</v>
      </c>
      <c r="AY90" s="1" t="s">
        <v>639</v>
      </c>
      <c r="AZ90" s="1" t="str">
        <f t="shared" si="25"/>
        <v/>
      </c>
      <c r="BA90" s="2" t="str">
        <f t="shared" si="26"/>
        <v>#NAME?</v>
      </c>
      <c r="BD90" s="1" t="str">
        <f t="shared" si="27"/>
        <v/>
      </c>
      <c r="BH90" s="1" t="str">
        <f t="shared" si="29"/>
        <v/>
      </c>
      <c r="BJ90" s="1" t="s">
        <v>660</v>
      </c>
      <c r="BK90" s="1" t="s">
        <v>661</v>
      </c>
      <c r="BL90" s="1" t="str">
        <f t="shared" si="31"/>
        <v/>
      </c>
      <c r="BM90" s="2" t="str">
        <f t="shared" si="32"/>
        <v>#NAME?</v>
      </c>
      <c r="BP90" s="1" t="str">
        <f t="shared" si="33"/>
        <v/>
      </c>
      <c r="BQ90" s="2" t="str">
        <f t="shared" si="34"/>
        <v>#NAME?</v>
      </c>
      <c r="BT90" s="1" t="str">
        <f t="shared" si="35"/>
        <v/>
      </c>
    </row>
    <row r="91" ht="15.75" customHeight="1">
      <c r="A91" s="1">
        <v>90.0</v>
      </c>
      <c r="B91" s="1" t="s">
        <v>569</v>
      </c>
      <c r="C91" s="1" t="s">
        <v>570</v>
      </c>
      <c r="D91" s="2" t="str">
        <f t="shared" si="1"/>
        <v/>
      </c>
      <c r="E91" s="2" t="str">
        <f t="shared" si="2"/>
        <v>#NAME?</v>
      </c>
      <c r="H91" s="1" t="str">
        <f t="shared" si="3"/>
        <v/>
      </c>
      <c r="I91" s="2" t="str">
        <f t="shared" si="4"/>
        <v>#NAME?</v>
      </c>
      <c r="L91" s="2" t="str">
        <f t="shared" si="5"/>
        <v/>
      </c>
      <c r="P91" s="1" t="str">
        <f t="shared" si="7"/>
        <v/>
      </c>
      <c r="Q91" s="2" t="str">
        <f t="shared" si="8"/>
        <v>#NAME?</v>
      </c>
      <c r="T91" s="1" t="str">
        <f t="shared" si="9"/>
        <v/>
      </c>
      <c r="X91" s="1" t="str">
        <f t="shared" si="11"/>
        <v/>
      </c>
      <c r="Z91" s="1" t="s">
        <v>553</v>
      </c>
      <c r="AA91" s="1" t="s">
        <v>554</v>
      </c>
      <c r="AB91" s="1" t="str">
        <f t="shared" si="13"/>
        <v/>
      </c>
      <c r="AC91" s="2" t="str">
        <f t="shared" si="14"/>
        <v>#NAME?</v>
      </c>
      <c r="AF91" s="1" t="str">
        <f t="shared" si="15"/>
        <v/>
      </c>
      <c r="AJ91" s="1" t="str">
        <f t="shared" si="17"/>
        <v/>
      </c>
      <c r="AN91" s="1" t="str">
        <f t="shared" si="19"/>
        <v/>
      </c>
      <c r="AO91" s="2" t="str">
        <f t="shared" si="20"/>
        <v>#NAME?</v>
      </c>
      <c r="AR91" s="1" t="str">
        <f t="shared" si="21"/>
        <v/>
      </c>
      <c r="AV91" s="1" t="str">
        <f t="shared" si="23"/>
        <v/>
      </c>
      <c r="AX91" s="1" t="s">
        <v>325</v>
      </c>
      <c r="AY91" s="1" t="s">
        <v>325</v>
      </c>
      <c r="AZ91" s="1" t="str">
        <f t="shared" si="25"/>
        <v/>
      </c>
      <c r="BA91" s="2" t="str">
        <f t="shared" si="26"/>
        <v>#NAME?</v>
      </c>
      <c r="BD91" s="1" t="str">
        <f t="shared" si="27"/>
        <v/>
      </c>
      <c r="BH91" s="1" t="str">
        <f t="shared" si="29"/>
        <v/>
      </c>
      <c r="BJ91" s="1" t="s">
        <v>662</v>
      </c>
      <c r="BK91" s="1" t="s">
        <v>663</v>
      </c>
      <c r="BL91" s="1" t="str">
        <f t="shared" si="31"/>
        <v/>
      </c>
      <c r="BM91" s="2" t="str">
        <f t="shared" si="32"/>
        <v>#NAME?</v>
      </c>
      <c r="BN91" s="1" t="s">
        <v>692</v>
      </c>
      <c r="BO91" s="1" t="s">
        <v>693</v>
      </c>
      <c r="BP91" s="1" t="str">
        <f t="shared" si="33"/>
        <v>EPS</v>
      </c>
      <c r="BQ91" s="2" t="str">
        <f t="shared" si="34"/>
        <v>#NAME?</v>
      </c>
      <c r="BT91" s="1" t="str">
        <f t="shared" si="35"/>
        <v/>
      </c>
    </row>
    <row r="92" ht="15.75" customHeight="1">
      <c r="A92" s="1">
        <v>91.0</v>
      </c>
      <c r="B92" s="1" t="s">
        <v>585</v>
      </c>
      <c r="C92" s="1" t="s">
        <v>586</v>
      </c>
      <c r="D92" s="2" t="str">
        <f t="shared" si="1"/>
        <v/>
      </c>
      <c r="E92" s="2" t="str">
        <f t="shared" si="2"/>
        <v>#NAME?</v>
      </c>
      <c r="H92" s="1" t="str">
        <f t="shared" si="3"/>
        <v/>
      </c>
      <c r="I92" s="2" t="str">
        <f t="shared" si="4"/>
        <v>#NAME?</v>
      </c>
      <c r="L92" s="2" t="str">
        <f t="shared" si="5"/>
        <v/>
      </c>
      <c r="P92" s="1" t="str">
        <f t="shared" si="7"/>
        <v/>
      </c>
      <c r="Q92" s="2" t="str">
        <f t="shared" si="8"/>
        <v>#NAME?</v>
      </c>
      <c r="T92" s="1" t="str">
        <f t="shared" si="9"/>
        <v/>
      </c>
      <c r="X92" s="1" t="str">
        <f t="shared" si="11"/>
        <v/>
      </c>
      <c r="AB92" s="1" t="str">
        <f t="shared" si="13"/>
        <v/>
      </c>
      <c r="AF92" s="1" t="str">
        <f t="shared" si="15"/>
        <v/>
      </c>
      <c r="AJ92" s="1" t="str">
        <f t="shared" si="17"/>
        <v/>
      </c>
      <c r="AN92" s="1" t="str">
        <f t="shared" si="19"/>
        <v/>
      </c>
      <c r="AO92" s="2" t="str">
        <f t="shared" si="20"/>
        <v>#NAME?</v>
      </c>
      <c r="AR92" s="1" t="str">
        <f t="shared" si="21"/>
        <v/>
      </c>
      <c r="AV92" s="1" t="str">
        <f t="shared" si="23"/>
        <v/>
      </c>
      <c r="AZ92" s="1" t="str">
        <f t="shared" si="25"/>
        <v/>
      </c>
      <c r="BA92" s="2" t="str">
        <f t="shared" si="26"/>
        <v>#NAME?</v>
      </c>
      <c r="BD92" s="1" t="str">
        <f t="shared" si="27"/>
        <v/>
      </c>
      <c r="BH92" s="1" t="str">
        <f t="shared" si="29"/>
        <v/>
      </c>
      <c r="BJ92" s="1" t="s">
        <v>664</v>
      </c>
      <c r="BK92" s="1" t="s">
        <v>665</v>
      </c>
      <c r="BL92" s="1" t="str">
        <f t="shared" si="31"/>
        <v/>
      </c>
      <c r="BM92" s="2" t="str">
        <f t="shared" si="32"/>
        <v>#NAME?</v>
      </c>
      <c r="BN92" s="1" t="s">
        <v>694</v>
      </c>
      <c r="BO92" s="1" t="s">
        <v>695</v>
      </c>
      <c r="BP92" s="1" t="str">
        <f t="shared" si="33"/>
        <v>EPS</v>
      </c>
      <c r="BQ92" s="2" t="str">
        <f t="shared" si="34"/>
        <v>#NAME?</v>
      </c>
      <c r="BT92" s="1" t="str">
        <f t="shared" si="35"/>
        <v/>
      </c>
    </row>
    <row r="93" ht="15.75" customHeight="1">
      <c r="A93" s="1">
        <v>92.0</v>
      </c>
      <c r="B93" s="1" t="s">
        <v>591</v>
      </c>
      <c r="C93" s="1" t="s">
        <v>592</v>
      </c>
      <c r="D93" s="2" t="str">
        <f t="shared" si="1"/>
        <v/>
      </c>
      <c r="E93" s="2" t="str">
        <f t="shared" si="2"/>
        <v>#NAME?</v>
      </c>
      <c r="H93" s="1" t="str">
        <f t="shared" si="3"/>
        <v/>
      </c>
      <c r="I93" s="2" t="str">
        <f t="shared" si="4"/>
        <v>#NAME?</v>
      </c>
      <c r="L93" s="2" t="str">
        <f t="shared" si="5"/>
        <v/>
      </c>
      <c r="P93" s="1" t="str">
        <f t="shared" si="7"/>
        <v/>
      </c>
      <c r="Q93" s="2" t="str">
        <f t="shared" si="8"/>
        <v>#NAME?</v>
      </c>
      <c r="T93" s="1" t="str">
        <f t="shared" si="9"/>
        <v/>
      </c>
      <c r="X93" s="1" t="str">
        <f t="shared" si="11"/>
        <v/>
      </c>
      <c r="AB93" s="1" t="str">
        <f t="shared" si="13"/>
        <v/>
      </c>
      <c r="AF93" s="1" t="str">
        <f t="shared" si="15"/>
        <v/>
      </c>
      <c r="AJ93" s="1" t="str">
        <f t="shared" si="17"/>
        <v/>
      </c>
      <c r="AN93" s="1" t="str">
        <f t="shared" si="19"/>
        <v/>
      </c>
      <c r="AO93" s="2" t="str">
        <f t="shared" si="20"/>
        <v>#NAME?</v>
      </c>
      <c r="AR93" s="1" t="str">
        <f t="shared" si="21"/>
        <v/>
      </c>
      <c r="AV93" s="1" t="str">
        <f t="shared" si="23"/>
        <v/>
      </c>
      <c r="AX93" s="1" t="s">
        <v>469</v>
      </c>
      <c r="AZ93" s="1" t="str">
        <f t="shared" si="25"/>
        <v/>
      </c>
      <c r="BA93" s="2" t="str">
        <f t="shared" si="26"/>
        <v>#NAME?</v>
      </c>
      <c r="BD93" s="1" t="str">
        <f t="shared" si="27"/>
        <v/>
      </c>
      <c r="BH93" s="1" t="str">
        <f t="shared" si="29"/>
        <v/>
      </c>
      <c r="BJ93" s="1" t="s">
        <v>666</v>
      </c>
      <c r="BK93" s="1" t="s">
        <v>667</v>
      </c>
      <c r="BL93" s="1" t="str">
        <f t="shared" si="31"/>
        <v/>
      </c>
      <c r="BM93" s="2" t="str">
        <f t="shared" si="32"/>
        <v>#NAME?</v>
      </c>
      <c r="BN93" s="1" t="s">
        <v>696</v>
      </c>
      <c r="BO93" s="1" t="s">
        <v>697</v>
      </c>
      <c r="BP93" s="1" t="str">
        <f t="shared" si="33"/>
        <v/>
      </c>
      <c r="BQ93" s="2" t="str">
        <f t="shared" si="34"/>
        <v>#NAME?</v>
      </c>
      <c r="BT93" s="1" t="str">
        <f t="shared" si="35"/>
        <v/>
      </c>
    </row>
    <row r="94" ht="15.75" customHeight="1">
      <c r="A94" s="1">
        <v>93.0</v>
      </c>
      <c r="B94" s="1" t="s">
        <v>595</v>
      </c>
      <c r="C94" s="1" t="s">
        <v>209</v>
      </c>
      <c r="D94" s="2" t="str">
        <f t="shared" si="1"/>
        <v/>
      </c>
      <c r="E94" s="2" t="str">
        <f t="shared" si="2"/>
        <v>#NAME?</v>
      </c>
      <c r="H94" s="1" t="str">
        <f t="shared" si="3"/>
        <v/>
      </c>
      <c r="I94" s="2" t="str">
        <f t="shared" si="4"/>
        <v>#NAME?</v>
      </c>
      <c r="L94" s="2" t="str">
        <f t="shared" si="5"/>
        <v/>
      </c>
      <c r="P94" s="1" t="str">
        <f t="shared" si="7"/>
        <v/>
      </c>
      <c r="Q94" s="2" t="str">
        <f t="shared" si="8"/>
        <v>#NAME?</v>
      </c>
      <c r="T94" s="1" t="str">
        <f t="shared" si="9"/>
        <v/>
      </c>
      <c r="X94" s="1" t="str">
        <f t="shared" si="11"/>
        <v/>
      </c>
      <c r="AB94" s="1" t="str">
        <f t="shared" si="13"/>
        <v/>
      </c>
      <c r="AF94" s="1" t="str">
        <f t="shared" si="15"/>
        <v/>
      </c>
      <c r="AJ94" s="1" t="str">
        <f t="shared" si="17"/>
        <v/>
      </c>
      <c r="AN94" s="1" t="str">
        <f t="shared" si="19"/>
        <v/>
      </c>
      <c r="AO94" s="2" t="str">
        <f t="shared" si="20"/>
        <v>#NAME?</v>
      </c>
      <c r="AR94" s="1" t="str">
        <f t="shared" si="21"/>
        <v/>
      </c>
      <c r="AV94" s="1" t="str">
        <f t="shared" si="23"/>
        <v/>
      </c>
      <c r="AX94" s="1" t="s">
        <v>476</v>
      </c>
      <c r="AY94" s="1" t="s">
        <v>477</v>
      </c>
      <c r="AZ94" s="1" t="str">
        <f t="shared" si="25"/>
        <v/>
      </c>
      <c r="BA94" s="2" t="str">
        <f t="shared" si="26"/>
        <v>#NAME?</v>
      </c>
      <c r="BD94" s="1" t="str">
        <f t="shared" si="27"/>
        <v/>
      </c>
      <c r="BH94" s="1" t="str">
        <f t="shared" si="29"/>
        <v/>
      </c>
      <c r="BJ94" s="1" t="s">
        <v>668</v>
      </c>
      <c r="BK94" s="1" t="s">
        <v>669</v>
      </c>
      <c r="BL94" s="1" t="str">
        <f t="shared" si="31"/>
        <v/>
      </c>
      <c r="BM94" s="2" t="str">
        <f t="shared" si="32"/>
        <v>#NAME?</v>
      </c>
      <c r="BP94" s="1" t="str">
        <f t="shared" si="33"/>
        <v/>
      </c>
      <c r="BQ94" s="2" t="str">
        <f t="shared" si="34"/>
        <v>#NAME?</v>
      </c>
      <c r="BT94" s="1" t="str">
        <f t="shared" si="35"/>
        <v/>
      </c>
    </row>
    <row r="95" ht="15.75" customHeight="1">
      <c r="A95" s="1">
        <v>94.0</v>
      </c>
      <c r="B95" s="1" t="s">
        <v>599</v>
      </c>
      <c r="C95" s="1" t="s">
        <v>600</v>
      </c>
      <c r="D95" s="2" t="str">
        <f t="shared" si="1"/>
        <v/>
      </c>
      <c r="E95" s="2" t="str">
        <f t="shared" si="2"/>
        <v>#NAME?</v>
      </c>
      <c r="H95" s="1" t="str">
        <f t="shared" si="3"/>
        <v/>
      </c>
      <c r="I95" s="2" t="str">
        <f t="shared" si="4"/>
        <v>#NAME?</v>
      </c>
      <c r="L95" s="2" t="str">
        <f t="shared" si="5"/>
        <v/>
      </c>
      <c r="P95" s="1" t="str">
        <f t="shared" si="7"/>
        <v/>
      </c>
      <c r="Q95" s="2" t="str">
        <f t="shared" si="8"/>
        <v>#NAME?</v>
      </c>
      <c r="T95" s="1" t="str">
        <f t="shared" si="9"/>
        <v/>
      </c>
      <c r="X95" s="1" t="str">
        <f t="shared" si="11"/>
        <v/>
      </c>
      <c r="AB95" s="1" t="str">
        <f t="shared" si="13"/>
        <v/>
      </c>
      <c r="AF95" s="1" t="str">
        <f t="shared" si="15"/>
        <v/>
      </c>
      <c r="AJ95" s="1" t="str">
        <f t="shared" si="17"/>
        <v/>
      </c>
      <c r="AN95" s="1" t="str">
        <f t="shared" si="19"/>
        <v/>
      </c>
      <c r="AO95" s="2" t="str">
        <f t="shared" si="20"/>
        <v>#NAME?</v>
      </c>
      <c r="AR95" s="1" t="str">
        <f t="shared" si="21"/>
        <v/>
      </c>
      <c r="AV95" s="1" t="str">
        <f t="shared" si="23"/>
        <v/>
      </c>
      <c r="AX95" s="1" t="s">
        <v>497</v>
      </c>
      <c r="AY95" s="1" t="s">
        <v>498</v>
      </c>
      <c r="AZ95" s="1" t="str">
        <f t="shared" si="25"/>
        <v/>
      </c>
      <c r="BA95" s="2" t="str">
        <f t="shared" si="26"/>
        <v>#NAME?</v>
      </c>
      <c r="BD95" s="1" t="str">
        <f t="shared" si="27"/>
        <v/>
      </c>
      <c r="BH95" s="1" t="str">
        <f t="shared" si="29"/>
        <v/>
      </c>
      <c r="BJ95" s="1" t="s">
        <v>670</v>
      </c>
      <c r="BK95" s="1" t="s">
        <v>602</v>
      </c>
      <c r="BL95" s="1" t="str">
        <f t="shared" si="31"/>
        <v/>
      </c>
      <c r="BM95" s="2" t="str">
        <f t="shared" si="32"/>
        <v>#NAME?</v>
      </c>
      <c r="BN95" s="1" t="s">
        <v>698</v>
      </c>
      <c r="BO95" s="1" t="s">
        <v>699</v>
      </c>
      <c r="BP95" s="1" t="str">
        <f t="shared" si="33"/>
        <v/>
      </c>
      <c r="BQ95" s="2" t="str">
        <f t="shared" si="34"/>
        <v>#NAME?</v>
      </c>
      <c r="BT95" s="1" t="str">
        <f t="shared" si="35"/>
        <v/>
      </c>
    </row>
    <row r="96" ht="15.75" customHeight="1">
      <c r="A96" s="1">
        <v>95.0</v>
      </c>
      <c r="D96" s="2" t="str">
        <f t="shared" si="1"/>
        <v/>
      </c>
      <c r="E96" s="2" t="str">
        <f t="shared" si="2"/>
        <v>#NAME?</v>
      </c>
      <c r="H96" s="1" t="str">
        <f t="shared" si="3"/>
        <v/>
      </c>
      <c r="I96" s="2" t="str">
        <f t="shared" si="4"/>
        <v>#NAME?</v>
      </c>
      <c r="L96" s="2" t="str">
        <f t="shared" si="5"/>
        <v/>
      </c>
      <c r="P96" s="1" t="str">
        <f t="shared" si="7"/>
        <v/>
      </c>
      <c r="Q96" s="2" t="str">
        <f t="shared" si="8"/>
        <v>#NAME?</v>
      </c>
      <c r="T96" s="1" t="str">
        <f t="shared" si="9"/>
        <v/>
      </c>
      <c r="X96" s="1" t="str">
        <f t="shared" si="11"/>
        <v/>
      </c>
      <c r="AB96" s="1" t="str">
        <f t="shared" si="13"/>
        <v/>
      </c>
      <c r="AF96" s="1" t="str">
        <f t="shared" si="15"/>
        <v/>
      </c>
      <c r="AJ96" s="1" t="str">
        <f t="shared" si="17"/>
        <v/>
      </c>
      <c r="AN96" s="1" t="str">
        <f t="shared" si="19"/>
        <v/>
      </c>
      <c r="AO96" s="2" t="str">
        <f t="shared" si="20"/>
        <v>#NAME?</v>
      </c>
      <c r="AR96" s="1" t="str">
        <f t="shared" si="21"/>
        <v/>
      </c>
      <c r="AV96" s="1" t="str">
        <f t="shared" si="23"/>
        <v/>
      </c>
      <c r="AX96" s="1" t="s">
        <v>492</v>
      </c>
      <c r="AY96" s="1" t="s">
        <v>493</v>
      </c>
      <c r="AZ96" s="1" t="str">
        <f t="shared" si="25"/>
        <v/>
      </c>
      <c r="BA96" s="2" t="str">
        <f t="shared" si="26"/>
        <v>#NAME?</v>
      </c>
      <c r="BD96" s="1" t="str">
        <f t="shared" si="27"/>
        <v/>
      </c>
      <c r="BH96" s="1" t="str">
        <f t="shared" si="29"/>
        <v/>
      </c>
      <c r="BJ96" s="1" t="s">
        <v>671</v>
      </c>
      <c r="BK96" s="1" t="s">
        <v>672</v>
      </c>
      <c r="BL96" s="1" t="str">
        <f t="shared" si="31"/>
        <v/>
      </c>
      <c r="BM96" s="2" t="str">
        <f t="shared" si="32"/>
        <v>#NAME?</v>
      </c>
      <c r="BN96" s="1" t="s">
        <v>700</v>
      </c>
      <c r="BO96" s="1" t="s">
        <v>701</v>
      </c>
      <c r="BP96" s="1" t="str">
        <f t="shared" si="33"/>
        <v/>
      </c>
      <c r="BQ96" s="2" t="str">
        <f t="shared" si="34"/>
        <v>#NAME?</v>
      </c>
      <c r="BT96" s="1" t="str">
        <f t="shared" si="35"/>
        <v/>
      </c>
    </row>
    <row r="97" ht="15.75" customHeight="1">
      <c r="A97" s="1">
        <v>96.0</v>
      </c>
      <c r="D97" s="2" t="str">
        <f t="shared" si="1"/>
        <v/>
      </c>
      <c r="H97" s="1" t="str">
        <f t="shared" si="3"/>
        <v/>
      </c>
      <c r="L97" s="1" t="str">
        <f t="shared" si="5"/>
        <v/>
      </c>
      <c r="P97" s="1" t="str">
        <f t="shared" si="7"/>
        <v/>
      </c>
      <c r="T97" s="1" t="str">
        <f t="shared" si="9"/>
        <v/>
      </c>
      <c r="X97" s="1" t="str">
        <f t="shared" si="11"/>
        <v/>
      </c>
      <c r="AB97" s="1" t="str">
        <f t="shared" si="13"/>
        <v/>
      </c>
      <c r="AF97" s="1" t="str">
        <f t="shared" si="15"/>
        <v/>
      </c>
      <c r="AJ97" s="1" t="str">
        <f t="shared" si="17"/>
        <v/>
      </c>
      <c r="AN97" s="1" t="str">
        <f t="shared" si="19"/>
        <v/>
      </c>
      <c r="AR97" s="1" t="str">
        <f t="shared" si="21"/>
        <v/>
      </c>
      <c r="AV97" s="1" t="str">
        <f t="shared" si="23"/>
        <v/>
      </c>
      <c r="AX97" s="1" t="s">
        <v>508</v>
      </c>
      <c r="AY97" s="1" t="s">
        <v>509</v>
      </c>
      <c r="AZ97" s="1" t="str">
        <f t="shared" si="25"/>
        <v/>
      </c>
      <c r="BA97" s="2" t="str">
        <f t="shared" si="26"/>
        <v>#NAME?</v>
      </c>
      <c r="BD97" s="1" t="str">
        <f t="shared" si="27"/>
        <v/>
      </c>
      <c r="BH97" s="1" t="str">
        <f t="shared" si="29"/>
        <v/>
      </c>
      <c r="BJ97" s="1" t="s">
        <v>673</v>
      </c>
      <c r="BK97" s="1" t="s">
        <v>674</v>
      </c>
      <c r="BL97" s="1" t="str">
        <f t="shared" si="31"/>
        <v/>
      </c>
      <c r="BM97" s="2" t="str">
        <f t="shared" si="32"/>
        <v>#NAME?</v>
      </c>
      <c r="BN97" s="1" t="s">
        <v>702</v>
      </c>
      <c r="BO97" s="1" t="s">
        <v>703</v>
      </c>
      <c r="BP97" s="1" t="str">
        <f t="shared" si="33"/>
        <v/>
      </c>
      <c r="BQ97" s="2" t="str">
        <f t="shared" si="34"/>
        <v>#NAME?</v>
      </c>
      <c r="BT97" s="1" t="str">
        <f t="shared" si="35"/>
        <v/>
      </c>
    </row>
    <row r="98" ht="15.75" customHeight="1">
      <c r="A98" s="1">
        <v>97.0</v>
      </c>
      <c r="D98" s="2" t="str">
        <f t="shared" si="1"/>
        <v/>
      </c>
      <c r="H98" s="1" t="str">
        <f t="shared" si="3"/>
        <v/>
      </c>
      <c r="L98" s="1" t="str">
        <f t="shared" si="5"/>
        <v/>
      </c>
      <c r="P98" s="1" t="str">
        <f t="shared" si="7"/>
        <v/>
      </c>
      <c r="T98" s="1" t="str">
        <f t="shared" si="9"/>
        <v/>
      </c>
      <c r="X98" s="1" t="str">
        <f t="shared" si="11"/>
        <v/>
      </c>
      <c r="AB98" s="1" t="str">
        <f t="shared" si="13"/>
        <v/>
      </c>
      <c r="AF98" s="1" t="str">
        <f t="shared" si="15"/>
        <v/>
      </c>
      <c r="AJ98" s="1" t="str">
        <f t="shared" si="17"/>
        <v/>
      </c>
      <c r="AN98" s="1" t="str">
        <f t="shared" si="19"/>
        <v/>
      </c>
      <c r="AR98" s="1" t="str">
        <f t="shared" si="21"/>
        <v/>
      </c>
      <c r="AV98" s="1" t="str">
        <f t="shared" si="23"/>
        <v/>
      </c>
      <c r="AX98" s="1" t="s">
        <v>511</v>
      </c>
      <c r="AY98" s="1" t="s">
        <v>512</v>
      </c>
      <c r="AZ98" s="1" t="str">
        <f t="shared" si="25"/>
        <v/>
      </c>
      <c r="BA98" s="2" t="str">
        <f t="shared" si="26"/>
        <v>#NAME?</v>
      </c>
      <c r="BD98" s="1" t="str">
        <f t="shared" si="27"/>
        <v/>
      </c>
      <c r="BH98" s="1" t="str">
        <f t="shared" si="29"/>
        <v/>
      </c>
      <c r="BJ98" s="1" t="s">
        <v>675</v>
      </c>
      <c r="BK98" s="1" t="s">
        <v>676</v>
      </c>
      <c r="BL98" s="1" t="str">
        <f t="shared" si="31"/>
        <v/>
      </c>
      <c r="BM98" s="2" t="str">
        <f t="shared" si="32"/>
        <v>#NAME?</v>
      </c>
      <c r="BP98" s="1" t="str">
        <f t="shared" si="33"/>
        <v/>
      </c>
      <c r="BQ98" s="2" t="str">
        <f t="shared" si="34"/>
        <v>#NAME?</v>
      </c>
      <c r="BT98" s="1" t="str">
        <f t="shared" si="35"/>
        <v/>
      </c>
    </row>
    <row r="99" ht="15.75" customHeight="1">
      <c r="A99" s="1">
        <v>98.0</v>
      </c>
      <c r="D99" s="2" t="str">
        <f t="shared" si="1"/>
        <v/>
      </c>
      <c r="H99" s="1" t="str">
        <f t="shared" si="3"/>
        <v/>
      </c>
      <c r="L99" s="1" t="str">
        <f t="shared" si="5"/>
        <v/>
      </c>
      <c r="P99" s="1" t="str">
        <f t="shared" si="7"/>
        <v/>
      </c>
      <c r="T99" s="1" t="str">
        <f t="shared" si="9"/>
        <v/>
      </c>
      <c r="X99" s="1" t="str">
        <f t="shared" si="11"/>
        <v/>
      </c>
      <c r="AB99" s="1" t="str">
        <f t="shared" si="13"/>
        <v/>
      </c>
      <c r="AF99" s="1" t="str">
        <f t="shared" si="15"/>
        <v/>
      </c>
      <c r="AJ99" s="1" t="str">
        <f t="shared" si="17"/>
        <v/>
      </c>
      <c r="AN99" s="1" t="str">
        <f t="shared" si="19"/>
        <v/>
      </c>
      <c r="AR99" s="1" t="str">
        <f t="shared" si="21"/>
        <v/>
      </c>
      <c r="AV99" s="1" t="str">
        <f t="shared" si="23"/>
        <v/>
      </c>
      <c r="AX99" s="1" t="s">
        <v>610</v>
      </c>
      <c r="AY99" s="1" t="s">
        <v>611</v>
      </c>
      <c r="AZ99" s="1" t="str">
        <f t="shared" si="25"/>
        <v/>
      </c>
      <c r="BA99" s="2" t="str">
        <f t="shared" si="26"/>
        <v>#NAME?</v>
      </c>
      <c r="BD99" s="1" t="str">
        <f t="shared" si="27"/>
        <v/>
      </c>
      <c r="BH99" s="1" t="str">
        <f t="shared" si="29"/>
        <v/>
      </c>
      <c r="BJ99" s="1" t="s">
        <v>677</v>
      </c>
      <c r="BK99" s="1" t="s">
        <v>678</v>
      </c>
      <c r="BL99" s="1" t="str">
        <f t="shared" si="31"/>
        <v/>
      </c>
      <c r="BM99" s="2" t="str">
        <f t="shared" si="32"/>
        <v>#NAME?</v>
      </c>
      <c r="BN99" s="1" t="s">
        <v>469</v>
      </c>
      <c r="BP99" s="1" t="str">
        <f t="shared" si="33"/>
        <v/>
      </c>
      <c r="BQ99" s="2" t="str">
        <f t="shared" si="34"/>
        <v>#NAME?</v>
      </c>
      <c r="BT99" s="1" t="str">
        <f t="shared" si="35"/>
        <v/>
      </c>
    </row>
    <row r="100" ht="15.75" customHeight="1">
      <c r="A100" s="1">
        <v>99.0</v>
      </c>
      <c r="D100" s="2" t="str">
        <f t="shared" si="1"/>
        <v/>
      </c>
      <c r="H100" s="1" t="str">
        <f t="shared" si="3"/>
        <v/>
      </c>
      <c r="L100" s="1" t="str">
        <f t="shared" si="5"/>
        <v/>
      </c>
      <c r="P100" s="1" t="str">
        <f t="shared" si="7"/>
        <v/>
      </c>
      <c r="T100" s="1" t="str">
        <f t="shared" si="9"/>
        <v/>
      </c>
      <c r="X100" s="1" t="str">
        <f t="shared" si="11"/>
        <v/>
      </c>
      <c r="AB100" s="1" t="str">
        <f t="shared" si="13"/>
        <v/>
      </c>
      <c r="AF100" s="1" t="str">
        <f t="shared" si="15"/>
        <v/>
      </c>
      <c r="AJ100" s="1" t="str">
        <f t="shared" si="17"/>
        <v/>
      </c>
      <c r="AN100" s="1" t="str">
        <f t="shared" si="19"/>
        <v/>
      </c>
      <c r="AR100" s="1" t="str">
        <f t="shared" si="21"/>
        <v/>
      </c>
      <c r="AV100" s="1" t="str">
        <f t="shared" si="23"/>
        <v/>
      </c>
      <c r="AX100" s="1" t="s">
        <v>614</v>
      </c>
      <c r="AY100" s="1" t="s">
        <v>615</v>
      </c>
      <c r="AZ100" s="1" t="str">
        <f t="shared" si="25"/>
        <v/>
      </c>
      <c r="BA100" s="2" t="str">
        <f t="shared" si="26"/>
        <v>#NAME?</v>
      </c>
      <c r="BD100" s="1" t="str">
        <f t="shared" si="27"/>
        <v/>
      </c>
      <c r="BH100" s="1" t="str">
        <f t="shared" si="29"/>
        <v/>
      </c>
      <c r="BJ100" s="1" t="s">
        <v>679</v>
      </c>
      <c r="BK100" s="1" t="s">
        <v>680</v>
      </c>
      <c r="BL100" s="1" t="str">
        <f t="shared" si="31"/>
        <v/>
      </c>
      <c r="BM100" s="2" t="str">
        <f t="shared" si="32"/>
        <v>#NAME?</v>
      </c>
      <c r="BN100" s="1" t="s">
        <v>476</v>
      </c>
      <c r="BO100" s="1" t="s">
        <v>477</v>
      </c>
      <c r="BP100" s="1" t="str">
        <f t="shared" si="33"/>
        <v/>
      </c>
      <c r="BQ100" s="2" t="str">
        <f t="shared" si="34"/>
        <v>#NAME?</v>
      </c>
      <c r="BT100" s="1" t="str">
        <f t="shared" si="35"/>
        <v/>
      </c>
    </row>
    <row r="101" ht="15.75" customHeight="1">
      <c r="A101" s="1">
        <v>100.0</v>
      </c>
      <c r="D101" s="2" t="str">
        <f t="shared" si="1"/>
        <v/>
      </c>
      <c r="H101" s="1" t="str">
        <f t="shared" si="3"/>
        <v/>
      </c>
      <c r="L101" s="1" t="str">
        <f t="shared" si="5"/>
        <v/>
      </c>
      <c r="P101" s="1" t="str">
        <f t="shared" si="7"/>
        <v/>
      </c>
      <c r="T101" s="1" t="str">
        <f t="shared" si="9"/>
        <v/>
      </c>
      <c r="X101" s="1" t="str">
        <f t="shared" si="11"/>
        <v/>
      </c>
      <c r="AB101" s="1" t="str">
        <f t="shared" si="13"/>
        <v/>
      </c>
      <c r="AF101" s="1" t="str">
        <f t="shared" si="15"/>
        <v/>
      </c>
      <c r="AJ101" s="1" t="str">
        <f t="shared" si="17"/>
        <v/>
      </c>
      <c r="AN101" s="1" t="str">
        <f t="shared" si="19"/>
        <v/>
      </c>
      <c r="AR101" s="1" t="str">
        <f t="shared" si="21"/>
        <v/>
      </c>
      <c r="AV101" s="1" t="str">
        <f t="shared" si="23"/>
        <v/>
      </c>
      <c r="AZ101" s="1" t="str">
        <f t="shared" si="25"/>
        <v/>
      </c>
      <c r="BD101" s="1" t="str">
        <f t="shared" si="27"/>
        <v/>
      </c>
      <c r="BH101" s="1" t="str">
        <f t="shared" si="29"/>
        <v/>
      </c>
      <c r="BJ101" s="1" t="s">
        <v>681</v>
      </c>
      <c r="BK101" s="1" t="s">
        <v>682</v>
      </c>
      <c r="BL101" s="1" t="str">
        <f t="shared" si="31"/>
        <v/>
      </c>
      <c r="BM101" s="2" t="str">
        <f t="shared" si="32"/>
        <v>#NAME?</v>
      </c>
      <c r="BN101" s="1" t="s">
        <v>485</v>
      </c>
      <c r="BO101" s="1" t="s">
        <v>485</v>
      </c>
      <c r="BP101" s="1" t="str">
        <f t="shared" si="33"/>
        <v/>
      </c>
      <c r="BQ101" s="2" t="str">
        <f t="shared" si="34"/>
        <v>#NAME?</v>
      </c>
      <c r="BT101" s="1" t="str">
        <f t="shared" si="35"/>
        <v/>
      </c>
    </row>
    <row r="102" ht="15.75" customHeight="1">
      <c r="A102" s="1">
        <v>101.0</v>
      </c>
      <c r="D102" s="2" t="str">
        <f t="shared" si="1"/>
        <v/>
      </c>
      <c r="H102" s="1" t="str">
        <f t="shared" si="3"/>
        <v/>
      </c>
      <c r="L102" s="1" t="str">
        <f t="shared" si="5"/>
        <v/>
      </c>
      <c r="P102" s="1" t="str">
        <f t="shared" si="7"/>
        <v/>
      </c>
      <c r="T102" s="1" t="str">
        <f t="shared" si="9"/>
        <v/>
      </c>
      <c r="X102" s="1" t="str">
        <f t="shared" si="11"/>
        <v/>
      </c>
      <c r="AB102" s="1" t="str">
        <f t="shared" si="13"/>
        <v/>
      </c>
      <c r="AF102" s="1" t="str">
        <f t="shared" si="15"/>
        <v/>
      </c>
      <c r="AJ102" s="1" t="str">
        <f t="shared" si="17"/>
        <v/>
      </c>
      <c r="AN102" s="1" t="str">
        <f t="shared" si="19"/>
        <v/>
      </c>
      <c r="AR102" s="1" t="str">
        <f t="shared" si="21"/>
        <v/>
      </c>
      <c r="AV102" s="1" t="str">
        <f t="shared" si="23"/>
        <v/>
      </c>
      <c r="AZ102" s="1" t="str">
        <f t="shared" si="25"/>
        <v/>
      </c>
      <c r="BD102" s="1" t="str">
        <f t="shared" si="27"/>
        <v/>
      </c>
      <c r="BH102" s="1" t="str">
        <f t="shared" si="29"/>
        <v/>
      </c>
      <c r="BJ102" s="1" t="s">
        <v>683</v>
      </c>
      <c r="BK102" s="1" t="s">
        <v>684</v>
      </c>
      <c r="BL102" s="1" t="str">
        <f t="shared" si="31"/>
        <v/>
      </c>
      <c r="BM102" s="2" t="str">
        <f t="shared" si="32"/>
        <v>#NAME?</v>
      </c>
      <c r="BN102" s="1" t="s">
        <v>492</v>
      </c>
      <c r="BO102" s="1" t="s">
        <v>493</v>
      </c>
      <c r="BP102" s="1" t="str">
        <f t="shared" si="33"/>
        <v/>
      </c>
      <c r="BQ102" s="2" t="str">
        <f t="shared" si="34"/>
        <v>#NAME?</v>
      </c>
      <c r="BT102" s="1" t="str">
        <f t="shared" si="35"/>
        <v/>
      </c>
    </row>
    <row r="103" ht="15.75" customHeight="1">
      <c r="A103" s="1">
        <v>102.0</v>
      </c>
      <c r="D103" s="2" t="str">
        <f t="shared" si="1"/>
        <v/>
      </c>
      <c r="H103" s="1" t="str">
        <f t="shared" si="3"/>
        <v/>
      </c>
      <c r="L103" s="1" t="str">
        <f t="shared" si="5"/>
        <v/>
      </c>
      <c r="P103" s="1" t="str">
        <f t="shared" si="7"/>
        <v/>
      </c>
      <c r="T103" s="1" t="str">
        <f t="shared" si="9"/>
        <v/>
      </c>
      <c r="X103" s="1" t="str">
        <f t="shared" si="11"/>
        <v/>
      </c>
      <c r="AB103" s="1" t="str">
        <f t="shared" si="13"/>
        <v/>
      </c>
      <c r="AF103" s="1" t="str">
        <f t="shared" si="15"/>
        <v/>
      </c>
      <c r="AJ103" s="1" t="str">
        <f t="shared" si="17"/>
        <v/>
      </c>
      <c r="AN103" s="1" t="str">
        <f t="shared" si="19"/>
        <v/>
      </c>
      <c r="AR103" s="1" t="str">
        <f t="shared" si="21"/>
        <v/>
      </c>
      <c r="AV103" s="1" t="str">
        <f t="shared" si="23"/>
        <v/>
      </c>
      <c r="AZ103" s="1" t="str">
        <f t="shared" si="25"/>
        <v/>
      </c>
      <c r="BD103" s="1" t="str">
        <f t="shared" si="27"/>
        <v/>
      </c>
      <c r="BH103" s="1" t="str">
        <f t="shared" si="29"/>
        <v/>
      </c>
      <c r="BJ103" s="1" t="s">
        <v>685</v>
      </c>
      <c r="BK103" s="1" t="s">
        <v>686</v>
      </c>
      <c r="BL103" s="1" t="str">
        <f t="shared" si="31"/>
        <v/>
      </c>
      <c r="BM103" s="2" t="str">
        <f t="shared" si="32"/>
        <v>#NAME?</v>
      </c>
      <c r="BN103" s="1" t="s">
        <v>704</v>
      </c>
      <c r="BO103" s="1" t="s">
        <v>498</v>
      </c>
      <c r="BP103" s="1" t="str">
        <f t="shared" si="33"/>
        <v/>
      </c>
      <c r="BQ103" s="2" t="str">
        <f t="shared" si="34"/>
        <v>#NAME?</v>
      </c>
      <c r="BT103" s="1" t="str">
        <f t="shared" si="35"/>
        <v/>
      </c>
    </row>
    <row r="104" ht="15.75" customHeight="1">
      <c r="A104" s="1">
        <v>103.0</v>
      </c>
      <c r="D104" s="2" t="str">
        <f t="shared" si="1"/>
        <v/>
      </c>
      <c r="H104" s="1" t="str">
        <f t="shared" si="3"/>
        <v/>
      </c>
      <c r="L104" s="1" t="str">
        <f t="shared" si="5"/>
        <v/>
      </c>
      <c r="P104" s="1" t="str">
        <f t="shared" si="7"/>
        <v/>
      </c>
      <c r="T104" s="1" t="str">
        <f t="shared" si="9"/>
        <v/>
      </c>
      <c r="X104" s="1" t="str">
        <f t="shared" si="11"/>
        <v/>
      </c>
      <c r="AB104" s="1" t="str">
        <f t="shared" si="13"/>
        <v/>
      </c>
      <c r="AF104" s="1" t="str">
        <f t="shared" si="15"/>
        <v/>
      </c>
      <c r="AJ104" s="1" t="str">
        <f t="shared" si="17"/>
        <v/>
      </c>
      <c r="AN104" s="1" t="str">
        <f t="shared" si="19"/>
        <v/>
      </c>
      <c r="AR104" s="1" t="str">
        <f t="shared" si="21"/>
        <v/>
      </c>
      <c r="AV104" s="1" t="str">
        <f t="shared" si="23"/>
        <v/>
      </c>
      <c r="AZ104" s="1" t="str">
        <f t="shared" si="25"/>
        <v/>
      </c>
      <c r="BD104" s="1" t="str">
        <f t="shared" si="27"/>
        <v/>
      </c>
      <c r="BH104" s="1" t="str">
        <f t="shared" si="29"/>
        <v/>
      </c>
      <c r="BJ104" s="1" t="s">
        <v>688</v>
      </c>
      <c r="BK104" s="1" t="s">
        <v>689</v>
      </c>
      <c r="BL104" s="1" t="str">
        <f t="shared" si="31"/>
        <v/>
      </c>
      <c r="BM104" s="2" t="str">
        <f t="shared" si="32"/>
        <v>#NAME?</v>
      </c>
      <c r="BN104" s="1" t="s">
        <v>508</v>
      </c>
      <c r="BO104" s="1" t="s">
        <v>509</v>
      </c>
      <c r="BP104" s="1" t="str">
        <f t="shared" si="33"/>
        <v/>
      </c>
      <c r="BQ104" s="2" t="str">
        <f t="shared" si="34"/>
        <v>#NAME?</v>
      </c>
      <c r="BT104" s="1" t="str">
        <f t="shared" si="35"/>
        <v/>
      </c>
    </row>
    <row r="105" ht="15.75" customHeight="1">
      <c r="A105" s="1">
        <v>104.0</v>
      </c>
      <c r="D105" s="2" t="str">
        <f t="shared" si="1"/>
        <v/>
      </c>
      <c r="H105" s="1" t="str">
        <f t="shared" si="3"/>
        <v/>
      </c>
      <c r="L105" s="1" t="str">
        <f t="shared" si="5"/>
        <v/>
      </c>
      <c r="P105" s="1" t="str">
        <f t="shared" si="7"/>
        <v/>
      </c>
      <c r="T105" s="1" t="str">
        <f t="shared" si="9"/>
        <v/>
      </c>
      <c r="X105" s="1" t="str">
        <f t="shared" si="11"/>
        <v/>
      </c>
      <c r="AB105" s="1" t="str">
        <f t="shared" si="13"/>
        <v/>
      </c>
      <c r="AF105" s="1" t="str">
        <f t="shared" si="15"/>
        <v/>
      </c>
      <c r="AJ105" s="1" t="str">
        <f t="shared" si="17"/>
        <v/>
      </c>
      <c r="AN105" s="1" t="str">
        <f t="shared" si="19"/>
        <v/>
      </c>
      <c r="AR105" s="1" t="str">
        <f t="shared" si="21"/>
        <v/>
      </c>
      <c r="AV105" s="1" t="str">
        <f t="shared" si="23"/>
        <v/>
      </c>
      <c r="AZ105" s="1" t="str">
        <f t="shared" si="25"/>
        <v/>
      </c>
      <c r="BD105" s="1" t="str">
        <f t="shared" si="27"/>
        <v/>
      </c>
      <c r="BH105" s="1" t="str">
        <f t="shared" si="29"/>
        <v/>
      </c>
      <c r="BJ105" s="1" t="s">
        <v>690</v>
      </c>
      <c r="BK105" s="1" t="s">
        <v>691</v>
      </c>
      <c r="BL105" s="1" t="str">
        <f t="shared" si="31"/>
        <v/>
      </c>
      <c r="BM105" s="2" t="str">
        <f t="shared" si="32"/>
        <v>#NAME?</v>
      </c>
      <c r="BN105" s="1" t="s">
        <v>544</v>
      </c>
      <c r="BO105" s="1" t="s">
        <v>545</v>
      </c>
      <c r="BP105" s="1" t="str">
        <f t="shared" si="33"/>
        <v/>
      </c>
      <c r="BQ105" s="2" t="str">
        <f t="shared" si="34"/>
        <v>#NAME?</v>
      </c>
      <c r="BT105" s="1" t="str">
        <f t="shared" si="35"/>
        <v/>
      </c>
    </row>
    <row r="106" ht="15.75" customHeight="1">
      <c r="A106" s="1">
        <v>105.0</v>
      </c>
      <c r="D106" s="2" t="str">
        <f t="shared" si="1"/>
        <v/>
      </c>
      <c r="H106" s="1" t="str">
        <f t="shared" si="3"/>
        <v/>
      </c>
      <c r="L106" s="1" t="str">
        <f t="shared" si="5"/>
        <v/>
      </c>
      <c r="P106" s="1" t="str">
        <f t="shared" si="7"/>
        <v/>
      </c>
      <c r="T106" s="1" t="str">
        <f t="shared" si="9"/>
        <v/>
      </c>
      <c r="X106" s="1" t="str">
        <f t="shared" si="11"/>
        <v/>
      </c>
      <c r="AB106" s="1" t="str">
        <f t="shared" si="13"/>
        <v/>
      </c>
      <c r="AF106" s="1" t="str">
        <f t="shared" si="15"/>
        <v/>
      </c>
      <c r="AJ106" s="1" t="str">
        <f t="shared" si="17"/>
        <v/>
      </c>
      <c r="AN106" s="1" t="str">
        <f t="shared" si="19"/>
        <v/>
      </c>
      <c r="AR106" s="1" t="str">
        <f t="shared" si="21"/>
        <v/>
      </c>
      <c r="AV106" s="1" t="str">
        <f t="shared" si="23"/>
        <v/>
      </c>
      <c r="AZ106" s="1" t="str">
        <f t="shared" si="25"/>
        <v/>
      </c>
      <c r="BD106" s="1" t="str">
        <f t="shared" si="27"/>
        <v/>
      </c>
      <c r="BH106" s="1" t="str">
        <f t="shared" si="29"/>
        <v/>
      </c>
      <c r="BL106" s="1" t="str">
        <f t="shared" si="31"/>
        <v/>
      </c>
      <c r="BM106" s="2" t="str">
        <f t="shared" si="32"/>
        <v>#NAME?</v>
      </c>
      <c r="BN106" s="1" t="s">
        <v>553</v>
      </c>
      <c r="BO106" s="1" t="s">
        <v>554</v>
      </c>
      <c r="BP106" s="1" t="str">
        <f t="shared" si="33"/>
        <v/>
      </c>
      <c r="BQ106" s="2" t="str">
        <f t="shared" si="34"/>
        <v>#NAME?</v>
      </c>
      <c r="BT106" s="1" t="str">
        <f t="shared" si="35"/>
        <v/>
      </c>
    </row>
    <row r="107" ht="15.75" customHeight="1">
      <c r="A107" s="1">
        <v>106.0</v>
      </c>
      <c r="D107" s="2" t="str">
        <f t="shared" si="1"/>
        <v/>
      </c>
      <c r="H107" s="1" t="str">
        <f t="shared" si="3"/>
        <v/>
      </c>
      <c r="L107" s="1" t="str">
        <f t="shared" si="5"/>
        <v/>
      </c>
      <c r="P107" s="1" t="str">
        <f t="shared" si="7"/>
        <v/>
      </c>
      <c r="T107" s="1" t="str">
        <f t="shared" si="9"/>
        <v/>
      </c>
      <c r="X107" s="1" t="str">
        <f t="shared" si="11"/>
        <v/>
      </c>
      <c r="AB107" s="1" t="str">
        <f t="shared" si="13"/>
        <v/>
      </c>
      <c r="AF107" s="1" t="str">
        <f t="shared" si="15"/>
        <v/>
      </c>
      <c r="AJ107" s="1" t="str">
        <f t="shared" si="17"/>
        <v/>
      </c>
      <c r="AN107" s="1" t="str">
        <f t="shared" si="19"/>
        <v/>
      </c>
      <c r="AR107" s="1" t="str">
        <f t="shared" si="21"/>
        <v/>
      </c>
      <c r="AV107" s="1" t="str">
        <f t="shared" si="23"/>
        <v/>
      </c>
      <c r="AZ107" s="1" t="str">
        <f t="shared" si="25"/>
        <v/>
      </c>
      <c r="BD107" s="1" t="str">
        <f t="shared" si="27"/>
        <v/>
      </c>
      <c r="BH107" s="1" t="str">
        <f t="shared" si="29"/>
        <v/>
      </c>
      <c r="BJ107" s="1" t="s">
        <v>692</v>
      </c>
      <c r="BK107" s="1" t="s">
        <v>693</v>
      </c>
      <c r="BL107" s="1" t="str">
        <f t="shared" si="31"/>
        <v>EPS</v>
      </c>
      <c r="BM107" s="2" t="str">
        <f t="shared" si="32"/>
        <v>#NAME?</v>
      </c>
      <c r="BN107" s="1" t="s">
        <v>598</v>
      </c>
      <c r="BO107" s="1" t="s">
        <v>534</v>
      </c>
      <c r="BP107" s="1" t="str">
        <f t="shared" si="33"/>
        <v/>
      </c>
      <c r="BQ107" s="2" t="str">
        <f t="shared" si="34"/>
        <v>#NAME?</v>
      </c>
      <c r="BT107" s="1" t="str">
        <f t="shared" si="35"/>
        <v/>
      </c>
    </row>
    <row r="108" ht="15.75" customHeight="1">
      <c r="A108" s="1">
        <v>107.0</v>
      </c>
      <c r="D108" s="2" t="str">
        <f t="shared" si="1"/>
        <v/>
      </c>
      <c r="H108" s="1" t="str">
        <f t="shared" si="3"/>
        <v/>
      </c>
      <c r="L108" s="1" t="str">
        <f t="shared" si="5"/>
        <v/>
      </c>
      <c r="P108" s="1" t="str">
        <f t="shared" si="7"/>
        <v/>
      </c>
      <c r="T108" s="1" t="str">
        <f t="shared" si="9"/>
        <v/>
      </c>
      <c r="X108" s="1" t="str">
        <f t="shared" si="11"/>
        <v/>
      </c>
      <c r="AB108" s="1" t="str">
        <f t="shared" si="13"/>
        <v/>
      </c>
      <c r="AF108" s="1" t="str">
        <f t="shared" si="15"/>
        <v/>
      </c>
      <c r="AJ108" s="1" t="str">
        <f t="shared" si="17"/>
        <v/>
      </c>
      <c r="AN108" s="1" t="str">
        <f t="shared" si="19"/>
        <v/>
      </c>
      <c r="AR108" s="1" t="str">
        <f t="shared" si="21"/>
        <v/>
      </c>
      <c r="AV108" s="1" t="str">
        <f t="shared" si="23"/>
        <v/>
      </c>
      <c r="AZ108" s="1" t="str">
        <f t="shared" si="25"/>
        <v/>
      </c>
      <c r="BD108" s="1" t="str">
        <f t="shared" si="27"/>
        <v/>
      </c>
      <c r="BH108" s="1" t="str">
        <f t="shared" si="29"/>
        <v/>
      </c>
      <c r="BJ108" s="1" t="s">
        <v>694</v>
      </c>
      <c r="BK108" s="1" t="s">
        <v>695</v>
      </c>
      <c r="BL108" s="1" t="str">
        <f t="shared" si="31"/>
        <v>EPS</v>
      </c>
      <c r="BM108" s="2" t="str">
        <f t="shared" si="32"/>
        <v>#NAME?</v>
      </c>
      <c r="BN108" s="1" t="s">
        <v>605</v>
      </c>
      <c r="BO108" s="1" t="s">
        <v>606</v>
      </c>
      <c r="BP108" s="1" t="str">
        <f t="shared" si="33"/>
        <v/>
      </c>
      <c r="BQ108" s="2" t="str">
        <f t="shared" si="34"/>
        <v>#NAME?</v>
      </c>
      <c r="BT108" s="1" t="str">
        <f t="shared" si="35"/>
        <v/>
      </c>
    </row>
    <row r="109" ht="15.75" customHeight="1">
      <c r="A109" s="1">
        <v>108.0</v>
      </c>
      <c r="D109" s="2" t="str">
        <f t="shared" si="1"/>
        <v/>
      </c>
      <c r="H109" s="1" t="str">
        <f t="shared" si="3"/>
        <v/>
      </c>
      <c r="L109" s="1" t="str">
        <f t="shared" si="5"/>
        <v/>
      </c>
      <c r="P109" s="1" t="str">
        <f t="shared" si="7"/>
        <v/>
      </c>
      <c r="T109" s="1" t="str">
        <f t="shared" si="9"/>
        <v/>
      </c>
      <c r="X109" s="1" t="str">
        <f t="shared" si="11"/>
        <v/>
      </c>
      <c r="AB109" s="1" t="str">
        <f t="shared" si="13"/>
        <v/>
      </c>
      <c r="AF109" s="1" t="str">
        <f t="shared" si="15"/>
        <v/>
      </c>
      <c r="AJ109" s="1" t="str">
        <f t="shared" si="17"/>
        <v/>
      </c>
      <c r="AN109" s="1" t="str">
        <f t="shared" si="19"/>
        <v/>
      </c>
      <c r="AR109" s="1" t="str">
        <f t="shared" si="21"/>
        <v/>
      </c>
      <c r="AV109" s="1" t="str">
        <f t="shared" si="23"/>
        <v/>
      </c>
      <c r="AZ109" s="1" t="str">
        <f t="shared" si="25"/>
        <v/>
      </c>
      <c r="BD109" s="1" t="str">
        <f t="shared" si="27"/>
        <v/>
      </c>
      <c r="BH109" s="1" t="str">
        <f t="shared" si="29"/>
        <v/>
      </c>
      <c r="BJ109" s="1" t="s">
        <v>696</v>
      </c>
      <c r="BK109" s="1" t="s">
        <v>697</v>
      </c>
      <c r="BL109" s="1" t="str">
        <f t="shared" si="31"/>
        <v/>
      </c>
      <c r="BM109" s="2" t="str">
        <f t="shared" si="32"/>
        <v>#NAME?</v>
      </c>
      <c r="BN109" s="1" t="s">
        <v>608</v>
      </c>
      <c r="BO109" s="1" t="s">
        <v>609</v>
      </c>
      <c r="BP109" s="1" t="str">
        <f t="shared" si="33"/>
        <v/>
      </c>
      <c r="BQ109" s="2" t="str">
        <f t="shared" si="34"/>
        <v>#NAME?</v>
      </c>
      <c r="BT109" s="1" t="str">
        <f t="shared" si="35"/>
        <v/>
      </c>
    </row>
    <row r="110" ht="15.75" customHeight="1">
      <c r="A110" s="1">
        <v>109.0</v>
      </c>
      <c r="D110" s="2" t="str">
        <f t="shared" si="1"/>
        <v/>
      </c>
      <c r="H110" s="1" t="str">
        <f t="shared" si="3"/>
        <v/>
      </c>
      <c r="L110" s="1" t="str">
        <f t="shared" si="5"/>
        <v/>
      </c>
      <c r="P110" s="1" t="str">
        <f t="shared" si="7"/>
        <v/>
      </c>
      <c r="T110" s="1" t="str">
        <f t="shared" si="9"/>
        <v/>
      </c>
      <c r="X110" s="1" t="str">
        <f t="shared" si="11"/>
        <v/>
      </c>
      <c r="AB110" s="1" t="str">
        <f t="shared" si="13"/>
        <v/>
      </c>
      <c r="AF110" s="1" t="str">
        <f t="shared" si="15"/>
        <v/>
      </c>
      <c r="AJ110" s="1" t="str">
        <f t="shared" si="17"/>
        <v/>
      </c>
      <c r="AN110" s="1" t="str">
        <f t="shared" si="19"/>
        <v/>
      </c>
      <c r="AR110" s="1" t="str">
        <f t="shared" si="21"/>
        <v/>
      </c>
      <c r="AV110" s="1" t="str">
        <f t="shared" si="23"/>
        <v/>
      </c>
      <c r="AZ110" s="1" t="str">
        <f t="shared" si="25"/>
        <v/>
      </c>
      <c r="BD110" s="1" t="str">
        <f t="shared" si="27"/>
        <v/>
      </c>
      <c r="BH110" s="1" t="str">
        <f t="shared" si="29"/>
        <v/>
      </c>
      <c r="BL110" s="1" t="str">
        <f t="shared" si="31"/>
        <v/>
      </c>
      <c r="BM110" s="2" t="str">
        <f t="shared" si="32"/>
        <v>#NAME?</v>
      </c>
      <c r="BN110" s="1" t="s">
        <v>612</v>
      </c>
      <c r="BO110" s="1" t="s">
        <v>613</v>
      </c>
      <c r="BP110" s="1" t="str">
        <f t="shared" si="33"/>
        <v>EPS</v>
      </c>
      <c r="BQ110" s="2" t="str">
        <f t="shared" si="34"/>
        <v>#NAME?</v>
      </c>
      <c r="BT110" s="1" t="str">
        <f t="shared" si="35"/>
        <v/>
      </c>
    </row>
    <row r="111" ht="15.75" customHeight="1">
      <c r="A111" s="1">
        <v>110.0</v>
      </c>
      <c r="D111" s="2" t="str">
        <f t="shared" si="1"/>
        <v/>
      </c>
      <c r="H111" s="1" t="str">
        <f t="shared" si="3"/>
        <v/>
      </c>
      <c r="L111" s="1" t="str">
        <f t="shared" si="5"/>
        <v/>
      </c>
      <c r="P111" s="1" t="str">
        <f t="shared" si="7"/>
        <v/>
      </c>
      <c r="T111" s="1" t="str">
        <f t="shared" si="9"/>
        <v/>
      </c>
      <c r="X111" s="1" t="str">
        <f t="shared" si="11"/>
        <v/>
      </c>
      <c r="AB111" s="1" t="str">
        <f t="shared" si="13"/>
        <v/>
      </c>
      <c r="AF111" s="1" t="str">
        <f t="shared" si="15"/>
        <v/>
      </c>
      <c r="AJ111" s="1" t="str">
        <f t="shared" si="17"/>
        <v/>
      </c>
      <c r="AN111" s="1" t="str">
        <f t="shared" si="19"/>
        <v/>
      </c>
      <c r="AR111" s="1" t="str">
        <f t="shared" si="21"/>
        <v/>
      </c>
      <c r="AV111" s="1" t="str">
        <f t="shared" si="23"/>
        <v/>
      </c>
      <c r="AZ111" s="1" t="str">
        <f t="shared" si="25"/>
        <v/>
      </c>
      <c r="BD111" s="1" t="str">
        <f t="shared" si="27"/>
        <v/>
      </c>
      <c r="BH111" s="1" t="str">
        <f t="shared" si="29"/>
        <v/>
      </c>
      <c r="BJ111" s="1" t="s">
        <v>698</v>
      </c>
      <c r="BK111" s="1" t="s">
        <v>699</v>
      </c>
      <c r="BL111" s="1" t="str">
        <f t="shared" si="31"/>
        <v/>
      </c>
      <c r="BM111" s="2" t="str">
        <f t="shared" si="32"/>
        <v>#NAME?</v>
      </c>
      <c r="BN111" s="1" t="s">
        <v>616</v>
      </c>
      <c r="BO111" s="1" t="s">
        <v>617</v>
      </c>
      <c r="BP111" s="1" t="str">
        <f t="shared" si="33"/>
        <v/>
      </c>
      <c r="BQ111" s="2" t="str">
        <f t="shared" si="34"/>
        <v>#NAME?</v>
      </c>
      <c r="BT111" s="1" t="str">
        <f t="shared" si="35"/>
        <v/>
      </c>
    </row>
    <row r="112" ht="15.75" customHeight="1">
      <c r="A112" s="1">
        <v>111.0</v>
      </c>
      <c r="D112" s="2" t="str">
        <f t="shared" si="1"/>
        <v/>
      </c>
      <c r="H112" s="1" t="str">
        <f t="shared" si="3"/>
        <v/>
      </c>
      <c r="L112" s="1" t="str">
        <f t="shared" si="5"/>
        <v/>
      </c>
      <c r="P112" s="1" t="str">
        <f t="shared" si="7"/>
        <v/>
      </c>
      <c r="T112" s="1" t="str">
        <f t="shared" si="9"/>
        <v/>
      </c>
      <c r="X112" s="1" t="str">
        <f t="shared" si="11"/>
        <v/>
      </c>
      <c r="AB112" s="1" t="str">
        <f t="shared" si="13"/>
        <v/>
      </c>
      <c r="AF112" s="1" t="str">
        <f t="shared" si="15"/>
        <v/>
      </c>
      <c r="AJ112" s="1" t="str">
        <f t="shared" si="17"/>
        <v/>
      </c>
      <c r="AN112" s="1" t="str">
        <f t="shared" si="19"/>
        <v/>
      </c>
      <c r="AR112" s="1" t="str">
        <f t="shared" si="21"/>
        <v/>
      </c>
      <c r="AV112" s="1" t="str">
        <f t="shared" si="23"/>
        <v/>
      </c>
      <c r="AZ112" s="1" t="str">
        <f t="shared" si="25"/>
        <v/>
      </c>
      <c r="BD112" s="1" t="str">
        <f t="shared" si="27"/>
        <v/>
      </c>
      <c r="BH112" s="1" t="str">
        <f t="shared" si="29"/>
        <v/>
      </c>
      <c r="BJ112" s="1" t="s">
        <v>700</v>
      </c>
      <c r="BK112" s="1" t="s">
        <v>701</v>
      </c>
      <c r="BL112" s="1" t="str">
        <f t="shared" si="31"/>
        <v/>
      </c>
      <c r="BM112" s="2" t="str">
        <f t="shared" si="32"/>
        <v>#NAME?</v>
      </c>
      <c r="BN112" s="1" t="s">
        <v>622</v>
      </c>
      <c r="BO112" s="1" t="s">
        <v>623</v>
      </c>
      <c r="BP112" s="1" t="str">
        <f t="shared" si="33"/>
        <v/>
      </c>
      <c r="BQ112" s="2" t="str">
        <f t="shared" si="34"/>
        <v>#NAME?</v>
      </c>
      <c r="BT112" s="1" t="str">
        <f t="shared" si="35"/>
        <v/>
      </c>
    </row>
    <row r="113" ht="15.75" customHeight="1">
      <c r="A113" s="1">
        <v>112.0</v>
      </c>
      <c r="D113" s="2" t="str">
        <f t="shared" si="1"/>
        <v/>
      </c>
      <c r="H113" s="1" t="str">
        <f t="shared" si="3"/>
        <v/>
      </c>
      <c r="L113" s="1" t="str">
        <f t="shared" si="5"/>
        <v/>
      </c>
      <c r="P113" s="1" t="str">
        <f t="shared" si="7"/>
        <v/>
      </c>
      <c r="T113" s="1" t="str">
        <f t="shared" si="9"/>
        <v/>
      </c>
      <c r="X113" s="1" t="str">
        <f t="shared" si="11"/>
        <v/>
      </c>
      <c r="AB113" s="1" t="str">
        <f t="shared" si="13"/>
        <v/>
      </c>
      <c r="AF113" s="1" t="str">
        <f t="shared" si="15"/>
        <v/>
      </c>
      <c r="AJ113" s="1" t="str">
        <f t="shared" si="17"/>
        <v/>
      </c>
      <c r="AN113" s="1" t="str">
        <f t="shared" si="19"/>
        <v/>
      </c>
      <c r="AR113" s="1" t="str">
        <f t="shared" si="21"/>
        <v/>
      </c>
      <c r="AV113" s="1" t="str">
        <f t="shared" si="23"/>
        <v/>
      </c>
      <c r="AZ113" s="1" t="str">
        <f t="shared" si="25"/>
        <v/>
      </c>
      <c r="BD113" s="1" t="str">
        <f t="shared" si="27"/>
        <v/>
      </c>
      <c r="BH113" s="1" t="str">
        <f t="shared" si="29"/>
        <v/>
      </c>
      <c r="BJ113" s="1" t="s">
        <v>702</v>
      </c>
      <c r="BK113" s="1" t="s">
        <v>703</v>
      </c>
      <c r="BL113" s="1" t="str">
        <f t="shared" si="31"/>
        <v/>
      </c>
      <c r="BM113" s="2" t="str">
        <f t="shared" si="32"/>
        <v>#NAME?</v>
      </c>
      <c r="BN113" s="1" t="s">
        <v>626</v>
      </c>
      <c r="BO113" s="1" t="s">
        <v>627</v>
      </c>
      <c r="BP113" s="1" t="str">
        <f t="shared" si="33"/>
        <v/>
      </c>
      <c r="BQ113" s="2" t="str">
        <f t="shared" si="34"/>
        <v>#NAME?</v>
      </c>
      <c r="BT113" s="1" t="str">
        <f t="shared" si="35"/>
        <v/>
      </c>
    </row>
    <row r="114" ht="15.75" customHeight="1">
      <c r="A114" s="1">
        <v>113.0</v>
      </c>
      <c r="D114" s="2" t="str">
        <f t="shared" si="1"/>
        <v/>
      </c>
      <c r="H114" s="1" t="str">
        <f t="shared" si="3"/>
        <v/>
      </c>
      <c r="L114" s="1" t="str">
        <f t="shared" si="5"/>
        <v/>
      </c>
      <c r="P114" s="1" t="str">
        <f t="shared" si="7"/>
        <v/>
      </c>
      <c r="T114" s="1" t="str">
        <f t="shared" si="9"/>
        <v/>
      </c>
      <c r="X114" s="1" t="str">
        <f t="shared" si="11"/>
        <v/>
      </c>
      <c r="AB114" s="1" t="str">
        <f t="shared" si="13"/>
        <v/>
      </c>
      <c r="AF114" s="1" t="str">
        <f t="shared" si="15"/>
        <v/>
      </c>
      <c r="AJ114" s="1" t="str">
        <f t="shared" si="17"/>
        <v/>
      </c>
      <c r="AN114" s="1" t="str">
        <f t="shared" si="19"/>
        <v/>
      </c>
      <c r="AR114" s="1" t="str">
        <f t="shared" si="21"/>
        <v/>
      </c>
      <c r="AV114" s="1" t="str">
        <f t="shared" si="23"/>
        <v/>
      </c>
      <c r="AZ114" s="1" t="str">
        <f t="shared" si="25"/>
        <v/>
      </c>
      <c r="BD114" s="1" t="str">
        <f t="shared" si="27"/>
        <v/>
      </c>
      <c r="BH114" s="1" t="str">
        <f t="shared" si="29"/>
        <v/>
      </c>
      <c r="BL114" s="1" t="str">
        <f t="shared" si="31"/>
        <v/>
      </c>
      <c r="BM114" s="2" t="str">
        <f t="shared" si="32"/>
        <v>#NAME?</v>
      </c>
      <c r="BN114" s="1" t="s">
        <v>630</v>
      </c>
      <c r="BO114" s="1" t="s">
        <v>631</v>
      </c>
      <c r="BP114" s="1" t="str">
        <f t="shared" si="33"/>
        <v/>
      </c>
      <c r="BQ114" s="2" t="str">
        <f t="shared" si="34"/>
        <v>#NAME?</v>
      </c>
      <c r="BT114" s="1" t="str">
        <f t="shared" si="35"/>
        <v/>
      </c>
    </row>
    <row r="115" ht="15.75" customHeight="1">
      <c r="A115" s="1">
        <v>114.0</v>
      </c>
      <c r="D115" s="2" t="str">
        <f t="shared" si="1"/>
        <v/>
      </c>
      <c r="H115" s="1" t="str">
        <f t="shared" si="3"/>
        <v/>
      </c>
      <c r="L115" s="1" t="str">
        <f t="shared" si="5"/>
        <v/>
      </c>
      <c r="P115" s="1" t="str">
        <f t="shared" si="7"/>
        <v/>
      </c>
      <c r="T115" s="1" t="str">
        <f t="shared" si="9"/>
        <v/>
      </c>
      <c r="X115" s="1" t="str">
        <f t="shared" si="11"/>
        <v/>
      </c>
      <c r="AB115" s="1" t="str">
        <f t="shared" si="13"/>
        <v/>
      </c>
      <c r="AF115" s="1" t="str">
        <f t="shared" si="15"/>
        <v/>
      </c>
      <c r="AJ115" s="1" t="str">
        <f t="shared" si="17"/>
        <v/>
      </c>
      <c r="AN115" s="1" t="str">
        <f t="shared" si="19"/>
        <v/>
      </c>
      <c r="AR115" s="1" t="str">
        <f t="shared" si="21"/>
        <v/>
      </c>
      <c r="AV115" s="1" t="str">
        <f t="shared" si="23"/>
        <v/>
      </c>
      <c r="AZ115" s="1" t="str">
        <f t="shared" si="25"/>
        <v/>
      </c>
      <c r="BD115" s="1" t="str">
        <f t="shared" si="27"/>
        <v/>
      </c>
      <c r="BH115" s="1" t="str">
        <f t="shared" si="29"/>
        <v/>
      </c>
      <c r="BJ115" s="1" t="s">
        <v>469</v>
      </c>
      <c r="BL115" s="1" t="str">
        <f t="shared" si="31"/>
        <v/>
      </c>
      <c r="BM115" s="2" t="str">
        <f t="shared" si="32"/>
        <v>#NAME?</v>
      </c>
      <c r="BN115" s="1" t="s">
        <v>634</v>
      </c>
      <c r="BO115" s="1" t="s">
        <v>521</v>
      </c>
      <c r="BP115" s="1" t="str">
        <f t="shared" si="33"/>
        <v/>
      </c>
      <c r="BQ115" s="2" t="str">
        <f t="shared" si="34"/>
        <v>#NAME?</v>
      </c>
      <c r="BT115" s="1" t="str">
        <f t="shared" si="35"/>
        <v/>
      </c>
    </row>
    <row r="116" ht="15.75" customHeight="1">
      <c r="A116" s="1">
        <v>115.0</v>
      </c>
      <c r="D116" s="2" t="str">
        <f t="shared" si="1"/>
        <v/>
      </c>
      <c r="H116" s="1" t="str">
        <f t="shared" si="3"/>
        <v/>
      </c>
      <c r="L116" s="1" t="str">
        <f t="shared" si="5"/>
        <v/>
      </c>
      <c r="P116" s="1" t="str">
        <f t="shared" si="7"/>
        <v/>
      </c>
      <c r="T116" s="1" t="str">
        <f t="shared" si="9"/>
        <v/>
      </c>
      <c r="X116" s="1" t="str">
        <f t="shared" si="11"/>
        <v/>
      </c>
      <c r="AB116" s="1" t="str">
        <f t="shared" si="13"/>
        <v/>
      </c>
      <c r="AF116" s="1" t="str">
        <f t="shared" si="15"/>
        <v/>
      </c>
      <c r="AJ116" s="1" t="str">
        <f t="shared" si="17"/>
        <v/>
      </c>
      <c r="AN116" s="1" t="str">
        <f t="shared" si="19"/>
        <v/>
      </c>
      <c r="AR116" s="1" t="str">
        <f t="shared" si="21"/>
        <v/>
      </c>
      <c r="AV116" s="1" t="str">
        <f t="shared" si="23"/>
        <v/>
      </c>
      <c r="AZ116" s="1" t="str">
        <f t="shared" si="25"/>
        <v/>
      </c>
      <c r="BD116" s="1" t="str">
        <f t="shared" si="27"/>
        <v/>
      </c>
      <c r="BH116" s="1" t="str">
        <f t="shared" si="29"/>
        <v/>
      </c>
      <c r="BJ116" s="1" t="s">
        <v>476</v>
      </c>
      <c r="BK116" s="1" t="s">
        <v>477</v>
      </c>
      <c r="BL116" s="1" t="str">
        <f t="shared" si="31"/>
        <v/>
      </c>
      <c r="BM116" s="2" t="str">
        <f t="shared" si="32"/>
        <v>#NAME?</v>
      </c>
      <c r="BN116" s="1" t="s">
        <v>637</v>
      </c>
      <c r="BO116" s="1" t="s">
        <v>638</v>
      </c>
      <c r="BP116" s="1" t="str">
        <f t="shared" si="33"/>
        <v/>
      </c>
      <c r="BQ116" s="2" t="str">
        <f t="shared" si="34"/>
        <v>#NAME?</v>
      </c>
      <c r="BT116" s="1" t="str">
        <f t="shared" si="35"/>
        <v/>
      </c>
    </row>
    <row r="117" ht="15.75" customHeight="1">
      <c r="A117" s="1">
        <v>116.0</v>
      </c>
      <c r="D117" s="2" t="str">
        <f t="shared" si="1"/>
        <v/>
      </c>
      <c r="H117" s="1" t="str">
        <f t="shared" si="3"/>
        <v/>
      </c>
      <c r="L117" s="1" t="str">
        <f t="shared" si="5"/>
        <v/>
      </c>
      <c r="P117" s="1" t="str">
        <f t="shared" si="7"/>
        <v/>
      </c>
      <c r="T117" s="1" t="str">
        <f t="shared" si="9"/>
        <v/>
      </c>
      <c r="X117" s="1" t="str">
        <f t="shared" si="11"/>
        <v/>
      </c>
      <c r="AB117" s="1" t="str">
        <f t="shared" si="13"/>
        <v/>
      </c>
      <c r="AF117" s="1" t="str">
        <f t="shared" si="15"/>
        <v/>
      </c>
      <c r="AJ117" s="1" t="str">
        <f t="shared" si="17"/>
        <v/>
      </c>
      <c r="AN117" s="1" t="str">
        <f t="shared" si="19"/>
        <v/>
      </c>
      <c r="AR117" s="1" t="str">
        <f t="shared" si="21"/>
        <v/>
      </c>
      <c r="AV117" s="1" t="str">
        <f t="shared" si="23"/>
        <v/>
      </c>
      <c r="AZ117" s="1" t="str">
        <f t="shared" si="25"/>
        <v/>
      </c>
      <c r="BD117" s="1" t="str">
        <f t="shared" si="27"/>
        <v/>
      </c>
      <c r="BH117" s="1" t="str">
        <f t="shared" si="29"/>
        <v/>
      </c>
      <c r="BJ117" s="1" t="s">
        <v>485</v>
      </c>
      <c r="BK117" s="1" t="s">
        <v>485</v>
      </c>
      <c r="BL117" s="1" t="str">
        <f t="shared" si="31"/>
        <v/>
      </c>
      <c r="BM117" s="2" t="str">
        <f t="shared" si="32"/>
        <v>#NAME?</v>
      </c>
      <c r="BN117" s="1" t="s">
        <v>642</v>
      </c>
      <c r="BO117" s="1" t="s">
        <v>643</v>
      </c>
      <c r="BP117" s="1" t="str">
        <f t="shared" si="33"/>
        <v/>
      </c>
      <c r="BQ117" s="2" t="str">
        <f t="shared" si="34"/>
        <v>#NAME?</v>
      </c>
      <c r="BT117" s="1" t="str">
        <f t="shared" si="35"/>
        <v/>
      </c>
    </row>
    <row r="118" ht="15.75" customHeight="1">
      <c r="A118" s="1">
        <v>117.0</v>
      </c>
      <c r="D118" s="2" t="str">
        <f t="shared" si="1"/>
        <v/>
      </c>
      <c r="H118" s="1" t="str">
        <f t="shared" si="3"/>
        <v/>
      </c>
      <c r="L118" s="1" t="str">
        <f t="shared" si="5"/>
        <v/>
      </c>
      <c r="P118" s="1" t="str">
        <f t="shared" si="7"/>
        <v/>
      </c>
      <c r="T118" s="1" t="str">
        <f t="shared" si="9"/>
        <v/>
      </c>
      <c r="X118" s="1" t="str">
        <f t="shared" si="11"/>
        <v/>
      </c>
      <c r="AB118" s="1" t="str">
        <f t="shared" si="13"/>
        <v/>
      </c>
      <c r="AF118" s="1" t="str">
        <f t="shared" si="15"/>
        <v/>
      </c>
      <c r="AJ118" s="1" t="str">
        <f t="shared" si="17"/>
        <v/>
      </c>
      <c r="AN118" s="1" t="str">
        <f t="shared" si="19"/>
        <v/>
      </c>
      <c r="AR118" s="1" t="str">
        <f t="shared" si="21"/>
        <v/>
      </c>
      <c r="AV118" s="1" t="str">
        <f t="shared" si="23"/>
        <v/>
      </c>
      <c r="AZ118" s="1" t="str">
        <f t="shared" si="25"/>
        <v/>
      </c>
      <c r="BD118" s="1" t="str">
        <f t="shared" si="27"/>
        <v/>
      </c>
      <c r="BH118" s="1" t="str">
        <f t="shared" si="29"/>
        <v/>
      </c>
      <c r="BJ118" s="1" t="s">
        <v>492</v>
      </c>
      <c r="BK118" s="1" t="s">
        <v>493</v>
      </c>
      <c r="BL118" s="1" t="str">
        <f t="shared" si="31"/>
        <v/>
      </c>
      <c r="BM118" s="2" t="str">
        <f t="shared" si="32"/>
        <v>#NAME?</v>
      </c>
      <c r="BP118" s="1" t="str">
        <f t="shared" si="33"/>
        <v/>
      </c>
      <c r="BQ118" s="2" t="str">
        <f t="shared" si="34"/>
        <v>#NAME?</v>
      </c>
      <c r="BT118" s="1" t="str">
        <f t="shared" si="35"/>
        <v/>
      </c>
    </row>
    <row r="119" ht="15.75" customHeight="1">
      <c r="A119" s="1">
        <v>118.0</v>
      </c>
      <c r="D119" s="2" t="str">
        <f t="shared" si="1"/>
        <v/>
      </c>
      <c r="H119" s="1" t="str">
        <f t="shared" si="3"/>
        <v/>
      </c>
      <c r="L119" s="1" t="str">
        <f t="shared" si="5"/>
        <v/>
      </c>
      <c r="P119" s="1" t="str">
        <f t="shared" si="7"/>
        <v/>
      </c>
      <c r="T119" s="1" t="str">
        <f t="shared" si="9"/>
        <v/>
      </c>
      <c r="X119" s="1" t="str">
        <f t="shared" si="11"/>
        <v/>
      </c>
      <c r="AB119" s="1" t="str">
        <f t="shared" si="13"/>
        <v/>
      </c>
      <c r="AF119" s="1" t="str">
        <f t="shared" si="15"/>
        <v/>
      </c>
      <c r="AJ119" s="1" t="str">
        <f t="shared" si="17"/>
        <v/>
      </c>
      <c r="AN119" s="1" t="str">
        <f t="shared" si="19"/>
        <v/>
      </c>
      <c r="AR119" s="1" t="str">
        <f t="shared" si="21"/>
        <v/>
      </c>
      <c r="AV119" s="1" t="str">
        <f t="shared" si="23"/>
        <v/>
      </c>
      <c r="AZ119" s="1" t="str">
        <f t="shared" si="25"/>
        <v/>
      </c>
      <c r="BD119" s="1" t="str">
        <f t="shared" si="27"/>
        <v/>
      </c>
      <c r="BH119" s="1" t="str">
        <f t="shared" si="29"/>
        <v/>
      </c>
      <c r="BJ119" s="1" t="s">
        <v>704</v>
      </c>
      <c r="BK119" s="1" t="s">
        <v>498</v>
      </c>
      <c r="BL119" s="1" t="str">
        <f t="shared" si="31"/>
        <v/>
      </c>
      <c r="BM119" s="2" t="str">
        <f t="shared" si="32"/>
        <v>#NAME?</v>
      </c>
      <c r="BP119" s="1" t="str">
        <f t="shared" si="33"/>
        <v/>
      </c>
      <c r="BQ119" s="2" t="str">
        <f t="shared" si="34"/>
        <v>#NAME?</v>
      </c>
      <c r="BT119" s="1" t="str">
        <f t="shared" si="35"/>
        <v/>
      </c>
    </row>
    <row r="120" ht="15.75" customHeight="1">
      <c r="A120" s="1">
        <v>119.0</v>
      </c>
      <c r="D120" s="2" t="str">
        <f t="shared" si="1"/>
        <v/>
      </c>
      <c r="H120" s="1" t="str">
        <f t="shared" si="3"/>
        <v/>
      </c>
      <c r="L120" s="1" t="str">
        <f t="shared" si="5"/>
        <v/>
      </c>
      <c r="P120" s="1" t="str">
        <f t="shared" si="7"/>
        <v/>
      </c>
      <c r="T120" s="1" t="str">
        <f t="shared" si="9"/>
        <v/>
      </c>
      <c r="X120" s="1" t="str">
        <f t="shared" si="11"/>
        <v/>
      </c>
      <c r="AB120" s="1" t="str">
        <f t="shared" si="13"/>
        <v/>
      </c>
      <c r="AF120" s="1" t="str">
        <f t="shared" si="15"/>
        <v/>
      </c>
      <c r="AJ120" s="1" t="str">
        <f t="shared" si="17"/>
        <v/>
      </c>
      <c r="AN120" s="1" t="str">
        <f t="shared" si="19"/>
        <v/>
      </c>
      <c r="AR120" s="1" t="str">
        <f t="shared" si="21"/>
        <v/>
      </c>
      <c r="AV120" s="1" t="str">
        <f t="shared" si="23"/>
        <v/>
      </c>
      <c r="AZ120" s="1" t="str">
        <f t="shared" si="25"/>
        <v/>
      </c>
      <c r="BD120" s="1" t="str">
        <f t="shared" si="27"/>
        <v/>
      </c>
      <c r="BH120" s="1" t="str">
        <f t="shared" si="29"/>
        <v/>
      </c>
      <c r="BJ120" s="1" t="s">
        <v>508</v>
      </c>
      <c r="BK120" s="1" t="s">
        <v>509</v>
      </c>
      <c r="BL120" s="1" t="str">
        <f t="shared" si="31"/>
        <v/>
      </c>
      <c r="BM120" s="2" t="str">
        <f t="shared" si="32"/>
        <v>#NAME?</v>
      </c>
      <c r="BP120" s="1" t="str">
        <f t="shared" si="33"/>
        <v/>
      </c>
      <c r="BT120" s="1" t="str">
        <f t="shared" si="35"/>
        <v/>
      </c>
    </row>
    <row r="121" ht="15.75" customHeight="1">
      <c r="A121" s="1">
        <v>120.0</v>
      </c>
      <c r="D121" s="2" t="str">
        <f t="shared" si="1"/>
        <v/>
      </c>
      <c r="H121" s="1" t="str">
        <f t="shared" si="3"/>
        <v/>
      </c>
      <c r="L121" s="1" t="str">
        <f t="shared" si="5"/>
        <v/>
      </c>
      <c r="P121" s="1" t="str">
        <f t="shared" si="7"/>
        <v/>
      </c>
      <c r="T121" s="1" t="str">
        <f t="shared" si="9"/>
        <v/>
      </c>
      <c r="X121" s="1" t="str">
        <f t="shared" si="11"/>
        <v/>
      </c>
      <c r="AB121" s="1" t="str">
        <f t="shared" si="13"/>
        <v/>
      </c>
      <c r="AF121" s="1" t="str">
        <f t="shared" si="15"/>
        <v/>
      </c>
      <c r="AJ121" s="1" t="str">
        <f t="shared" si="17"/>
        <v/>
      </c>
      <c r="AN121" s="1" t="str">
        <f t="shared" si="19"/>
        <v/>
      </c>
      <c r="AR121" s="1" t="str">
        <f t="shared" si="21"/>
        <v/>
      </c>
      <c r="AV121" s="1" t="str">
        <f t="shared" si="23"/>
        <v/>
      </c>
      <c r="AZ121" s="1" t="str">
        <f t="shared" si="25"/>
        <v/>
      </c>
      <c r="BD121" s="1" t="str">
        <f t="shared" si="27"/>
        <v/>
      </c>
      <c r="BH121" s="1" t="str">
        <f t="shared" si="29"/>
        <v/>
      </c>
      <c r="BJ121" s="1" t="s">
        <v>544</v>
      </c>
      <c r="BK121" s="1" t="s">
        <v>545</v>
      </c>
      <c r="BL121" s="1" t="str">
        <f t="shared" si="31"/>
        <v/>
      </c>
      <c r="BM121" s="2" t="str">
        <f t="shared" si="32"/>
        <v>#NAME?</v>
      </c>
      <c r="BP121" s="1" t="str">
        <f t="shared" si="33"/>
        <v/>
      </c>
      <c r="BT121" s="1" t="str">
        <f t="shared" si="35"/>
        <v/>
      </c>
    </row>
    <row r="122" ht="15.75" customHeight="1">
      <c r="A122" s="1">
        <v>121.0</v>
      </c>
      <c r="D122" s="2" t="str">
        <f t="shared" si="1"/>
        <v/>
      </c>
      <c r="H122" s="1" t="str">
        <f t="shared" si="3"/>
        <v/>
      </c>
      <c r="L122" s="1" t="str">
        <f t="shared" si="5"/>
        <v/>
      </c>
      <c r="P122" s="1" t="str">
        <f t="shared" si="7"/>
        <v/>
      </c>
      <c r="T122" s="1" t="str">
        <f t="shared" si="9"/>
        <v/>
      </c>
      <c r="X122" s="1" t="str">
        <f t="shared" si="11"/>
        <v/>
      </c>
      <c r="AB122" s="1" t="str">
        <f t="shared" si="13"/>
        <v/>
      </c>
      <c r="AF122" s="1" t="str">
        <f t="shared" si="15"/>
        <v/>
      </c>
      <c r="AJ122" s="1" t="str">
        <f t="shared" si="17"/>
        <v/>
      </c>
      <c r="AN122" s="1" t="str">
        <f t="shared" si="19"/>
        <v/>
      </c>
      <c r="AR122" s="1" t="str">
        <f t="shared" si="21"/>
        <v/>
      </c>
      <c r="AV122" s="1" t="str">
        <f t="shared" si="23"/>
        <v/>
      </c>
      <c r="AZ122" s="1" t="str">
        <f t="shared" si="25"/>
        <v/>
      </c>
      <c r="BD122" s="1" t="str">
        <f t="shared" si="27"/>
        <v/>
      </c>
      <c r="BH122" s="1" t="str">
        <f t="shared" si="29"/>
        <v/>
      </c>
      <c r="BJ122" s="1" t="s">
        <v>553</v>
      </c>
      <c r="BK122" s="1" t="s">
        <v>554</v>
      </c>
      <c r="BL122" s="1" t="str">
        <f t="shared" si="31"/>
        <v/>
      </c>
      <c r="BM122" s="2" t="str">
        <f t="shared" si="32"/>
        <v>#NAME?</v>
      </c>
      <c r="BP122" s="1" t="str">
        <f t="shared" si="33"/>
        <v/>
      </c>
      <c r="BT122" s="1" t="str">
        <f t="shared" si="35"/>
        <v/>
      </c>
    </row>
    <row r="123" ht="15.75" customHeight="1">
      <c r="A123" s="1">
        <v>122.0</v>
      </c>
      <c r="D123" s="2" t="str">
        <f t="shared" si="1"/>
        <v/>
      </c>
      <c r="H123" s="1" t="str">
        <f t="shared" si="3"/>
        <v/>
      </c>
      <c r="L123" s="1" t="str">
        <f t="shared" si="5"/>
        <v/>
      </c>
      <c r="P123" s="1" t="str">
        <f t="shared" si="7"/>
        <v/>
      </c>
      <c r="T123" s="1" t="str">
        <f t="shared" si="9"/>
        <v/>
      </c>
      <c r="X123" s="1" t="str">
        <f t="shared" si="11"/>
        <v/>
      </c>
      <c r="AB123" s="1" t="str">
        <f t="shared" si="13"/>
        <v/>
      </c>
      <c r="AF123" s="1" t="str">
        <f t="shared" si="15"/>
        <v/>
      </c>
      <c r="AJ123" s="1" t="str">
        <f t="shared" si="17"/>
        <v/>
      </c>
      <c r="AN123" s="1" t="str">
        <f t="shared" si="19"/>
        <v/>
      </c>
      <c r="AR123" s="1" t="str">
        <f t="shared" si="21"/>
        <v/>
      </c>
      <c r="AV123" s="1" t="str">
        <f t="shared" si="23"/>
        <v/>
      </c>
      <c r="AZ123" s="1" t="str">
        <f t="shared" si="25"/>
        <v/>
      </c>
      <c r="BD123" s="1" t="str">
        <f t="shared" si="27"/>
        <v/>
      </c>
      <c r="BH123" s="1" t="str">
        <f t="shared" si="29"/>
        <v/>
      </c>
      <c r="BJ123" s="1" t="s">
        <v>598</v>
      </c>
      <c r="BK123" s="1" t="s">
        <v>534</v>
      </c>
      <c r="BL123" s="1" t="str">
        <f t="shared" si="31"/>
        <v/>
      </c>
      <c r="BM123" s="2" t="str">
        <f t="shared" si="32"/>
        <v>#NAME?</v>
      </c>
      <c r="BP123" s="1" t="str">
        <f t="shared" si="33"/>
        <v/>
      </c>
      <c r="BT123" s="1" t="str">
        <f t="shared" si="35"/>
        <v/>
      </c>
    </row>
    <row r="124" ht="15.75" customHeight="1">
      <c r="A124" s="1">
        <v>123.0</v>
      </c>
      <c r="D124" s="2" t="str">
        <f t="shared" si="1"/>
        <v/>
      </c>
      <c r="H124" s="1" t="str">
        <f t="shared" si="3"/>
        <v/>
      </c>
      <c r="L124" s="1" t="str">
        <f t="shared" si="5"/>
        <v/>
      </c>
      <c r="P124" s="1" t="str">
        <f t="shared" si="7"/>
        <v/>
      </c>
      <c r="T124" s="1" t="str">
        <f t="shared" si="9"/>
        <v/>
      </c>
      <c r="X124" s="1" t="str">
        <f t="shared" si="11"/>
        <v/>
      </c>
      <c r="AB124" s="1" t="str">
        <f t="shared" si="13"/>
        <v/>
      </c>
      <c r="AF124" s="1" t="str">
        <f t="shared" si="15"/>
        <v/>
      </c>
      <c r="AJ124" s="1" t="str">
        <f t="shared" si="17"/>
        <v/>
      </c>
      <c r="AN124" s="1" t="str">
        <f t="shared" si="19"/>
        <v/>
      </c>
      <c r="AR124" s="1" t="str">
        <f t="shared" si="21"/>
        <v/>
      </c>
      <c r="AV124" s="1" t="str">
        <f t="shared" si="23"/>
        <v/>
      </c>
      <c r="AZ124" s="1" t="str">
        <f t="shared" si="25"/>
        <v/>
      </c>
      <c r="BD124" s="1" t="str">
        <f t="shared" si="27"/>
        <v/>
      </c>
      <c r="BH124" s="1" t="str">
        <f t="shared" si="29"/>
        <v/>
      </c>
      <c r="BJ124" s="1" t="s">
        <v>605</v>
      </c>
      <c r="BK124" s="1" t="s">
        <v>606</v>
      </c>
      <c r="BL124" s="1" t="str">
        <f t="shared" si="31"/>
        <v/>
      </c>
      <c r="BM124" s="2" t="str">
        <f t="shared" si="32"/>
        <v>#NAME?</v>
      </c>
      <c r="BP124" s="1" t="str">
        <f t="shared" si="33"/>
        <v/>
      </c>
      <c r="BT124" s="1" t="str">
        <f t="shared" si="35"/>
        <v/>
      </c>
    </row>
    <row r="125" ht="15.75" customHeight="1">
      <c r="A125" s="1">
        <v>124.0</v>
      </c>
      <c r="D125" s="2" t="str">
        <f t="shared" si="1"/>
        <v/>
      </c>
      <c r="H125" s="1" t="str">
        <f t="shared" si="3"/>
        <v/>
      </c>
      <c r="L125" s="1" t="str">
        <f t="shared" si="5"/>
        <v/>
      </c>
      <c r="P125" s="1" t="str">
        <f t="shared" si="7"/>
        <v/>
      </c>
      <c r="T125" s="1" t="str">
        <f t="shared" si="9"/>
        <v/>
      </c>
      <c r="X125" s="1" t="str">
        <f t="shared" si="11"/>
        <v/>
      </c>
      <c r="AB125" s="1" t="str">
        <f t="shared" si="13"/>
        <v/>
      </c>
      <c r="AF125" s="1" t="str">
        <f t="shared" si="15"/>
        <v/>
      </c>
      <c r="AJ125" s="1" t="str">
        <f t="shared" si="17"/>
        <v/>
      </c>
      <c r="AN125" s="1" t="str">
        <f t="shared" si="19"/>
        <v/>
      </c>
      <c r="AR125" s="1" t="str">
        <f t="shared" si="21"/>
        <v/>
      </c>
      <c r="AV125" s="1" t="str">
        <f t="shared" si="23"/>
        <v/>
      </c>
      <c r="AZ125" s="1" t="str">
        <f t="shared" si="25"/>
        <v/>
      </c>
      <c r="BD125" s="1" t="str">
        <f t="shared" si="27"/>
        <v/>
      </c>
      <c r="BH125" s="1" t="str">
        <f t="shared" si="29"/>
        <v/>
      </c>
      <c r="BJ125" s="1" t="s">
        <v>608</v>
      </c>
      <c r="BK125" s="1" t="s">
        <v>609</v>
      </c>
      <c r="BL125" s="1" t="str">
        <f t="shared" si="31"/>
        <v/>
      </c>
      <c r="BM125" s="2" t="str">
        <f t="shared" si="32"/>
        <v>#NAME?</v>
      </c>
      <c r="BP125" s="1" t="str">
        <f t="shared" si="33"/>
        <v/>
      </c>
      <c r="BT125" s="1" t="str">
        <f t="shared" si="35"/>
        <v/>
      </c>
    </row>
    <row r="126" ht="15.75" customHeight="1">
      <c r="A126" s="1">
        <v>125.0</v>
      </c>
      <c r="D126" s="2" t="str">
        <f t="shared" si="1"/>
        <v/>
      </c>
      <c r="H126" s="1" t="str">
        <f t="shared" si="3"/>
        <v/>
      </c>
      <c r="L126" s="1" t="str">
        <f t="shared" si="5"/>
        <v/>
      </c>
      <c r="P126" s="1" t="str">
        <f t="shared" si="7"/>
        <v/>
      </c>
      <c r="T126" s="1" t="str">
        <f t="shared" si="9"/>
        <v/>
      </c>
      <c r="X126" s="1" t="str">
        <f t="shared" si="11"/>
        <v/>
      </c>
      <c r="AB126" s="1" t="str">
        <f t="shared" si="13"/>
        <v/>
      </c>
      <c r="AF126" s="1" t="str">
        <f t="shared" si="15"/>
        <v/>
      </c>
      <c r="AJ126" s="1" t="str">
        <f t="shared" si="17"/>
        <v/>
      </c>
      <c r="AN126" s="1" t="str">
        <f t="shared" si="19"/>
        <v/>
      </c>
      <c r="AR126" s="1" t="str">
        <f t="shared" si="21"/>
        <v/>
      </c>
      <c r="AV126" s="1" t="str">
        <f t="shared" si="23"/>
        <v/>
      </c>
      <c r="AZ126" s="1" t="str">
        <f t="shared" si="25"/>
        <v/>
      </c>
      <c r="BD126" s="1" t="str">
        <f t="shared" si="27"/>
        <v/>
      </c>
      <c r="BH126" s="1" t="str">
        <f t="shared" si="29"/>
        <v/>
      </c>
      <c r="BJ126" s="1" t="s">
        <v>612</v>
      </c>
      <c r="BK126" s="1" t="s">
        <v>613</v>
      </c>
      <c r="BL126" s="1" t="str">
        <f t="shared" si="31"/>
        <v>EPS</v>
      </c>
      <c r="BM126" s="2" t="str">
        <f t="shared" si="32"/>
        <v>#NAME?</v>
      </c>
      <c r="BP126" s="1" t="str">
        <f t="shared" si="33"/>
        <v/>
      </c>
      <c r="BT126" s="1" t="str">
        <f t="shared" si="35"/>
        <v/>
      </c>
    </row>
    <row r="127" ht="15.75" customHeight="1">
      <c r="A127" s="1">
        <v>126.0</v>
      </c>
      <c r="D127" s="2" t="str">
        <f t="shared" si="1"/>
        <v/>
      </c>
      <c r="H127" s="1" t="str">
        <f t="shared" si="3"/>
        <v/>
      </c>
      <c r="L127" s="1" t="str">
        <f t="shared" si="5"/>
        <v/>
      </c>
      <c r="P127" s="1" t="str">
        <f t="shared" si="7"/>
        <v/>
      </c>
      <c r="T127" s="1" t="str">
        <f t="shared" si="9"/>
        <v/>
      </c>
      <c r="X127" s="1" t="str">
        <f t="shared" si="11"/>
        <v/>
      </c>
      <c r="AB127" s="1" t="str">
        <f t="shared" si="13"/>
        <v/>
      </c>
      <c r="AF127" s="1" t="str">
        <f t="shared" si="15"/>
        <v/>
      </c>
      <c r="AJ127" s="1" t="str">
        <f t="shared" si="17"/>
        <v/>
      </c>
      <c r="AN127" s="1" t="str">
        <f t="shared" si="19"/>
        <v/>
      </c>
      <c r="AR127" s="1" t="str">
        <f t="shared" si="21"/>
        <v/>
      </c>
      <c r="AV127" s="1" t="str">
        <f t="shared" si="23"/>
        <v/>
      </c>
      <c r="AZ127" s="1" t="str">
        <f t="shared" si="25"/>
        <v/>
      </c>
      <c r="BD127" s="1" t="str">
        <f t="shared" si="27"/>
        <v/>
      </c>
      <c r="BH127" s="1" t="str">
        <f t="shared" si="29"/>
        <v/>
      </c>
      <c r="BJ127" s="1" t="s">
        <v>616</v>
      </c>
      <c r="BK127" s="1" t="s">
        <v>617</v>
      </c>
      <c r="BL127" s="1" t="str">
        <f t="shared" si="31"/>
        <v/>
      </c>
      <c r="BM127" s="2" t="str">
        <f t="shared" si="32"/>
        <v>#NAME?</v>
      </c>
      <c r="BP127" s="1" t="str">
        <f t="shared" si="33"/>
        <v/>
      </c>
      <c r="BT127" s="1" t="str">
        <f t="shared" si="35"/>
        <v/>
      </c>
    </row>
    <row r="128" ht="15.75" customHeight="1">
      <c r="A128" s="1">
        <v>127.0</v>
      </c>
      <c r="D128" s="2" t="str">
        <f t="shared" si="1"/>
        <v/>
      </c>
      <c r="H128" s="1" t="str">
        <f t="shared" si="3"/>
        <v/>
      </c>
      <c r="L128" s="1" t="str">
        <f t="shared" si="5"/>
        <v/>
      </c>
      <c r="P128" s="1" t="str">
        <f t="shared" si="7"/>
        <v/>
      </c>
      <c r="T128" s="1" t="str">
        <f t="shared" si="9"/>
        <v/>
      </c>
      <c r="X128" s="1" t="str">
        <f t="shared" si="11"/>
        <v/>
      </c>
      <c r="AB128" s="1" t="str">
        <f t="shared" si="13"/>
        <v/>
      </c>
      <c r="AF128" s="1" t="str">
        <f t="shared" si="15"/>
        <v/>
      </c>
      <c r="AJ128" s="1" t="str">
        <f t="shared" si="17"/>
        <v/>
      </c>
      <c r="AN128" s="1" t="str">
        <f t="shared" si="19"/>
        <v/>
      </c>
      <c r="AR128" s="1" t="str">
        <f t="shared" si="21"/>
        <v/>
      </c>
      <c r="AV128" s="1" t="str">
        <f t="shared" si="23"/>
        <v/>
      </c>
      <c r="AZ128" s="1" t="str">
        <f t="shared" si="25"/>
        <v/>
      </c>
      <c r="BD128" s="1" t="str">
        <f t="shared" si="27"/>
        <v/>
      </c>
      <c r="BH128" s="1" t="str">
        <f t="shared" si="29"/>
        <v/>
      </c>
      <c r="BJ128" s="1" t="s">
        <v>619</v>
      </c>
      <c r="BK128" s="1" t="s">
        <v>620</v>
      </c>
      <c r="BL128" s="1" t="str">
        <f t="shared" si="31"/>
        <v/>
      </c>
      <c r="BM128" s="2" t="str">
        <f t="shared" si="32"/>
        <v>#NAME?</v>
      </c>
      <c r="BP128" s="1" t="str">
        <f t="shared" si="33"/>
        <v/>
      </c>
      <c r="BT128" s="1" t="str">
        <f t="shared" si="35"/>
        <v/>
      </c>
    </row>
    <row r="129" ht="15.75" customHeight="1">
      <c r="A129" s="1">
        <v>128.0</v>
      </c>
      <c r="D129" s="2" t="str">
        <f t="shared" si="1"/>
        <v/>
      </c>
      <c r="H129" s="1" t="str">
        <f t="shared" si="3"/>
        <v/>
      </c>
      <c r="L129" s="1" t="str">
        <f t="shared" si="5"/>
        <v/>
      </c>
      <c r="P129" s="1" t="str">
        <f t="shared" si="7"/>
        <v/>
      </c>
      <c r="T129" s="1" t="str">
        <f t="shared" si="9"/>
        <v/>
      </c>
      <c r="X129" s="1" t="str">
        <f t="shared" si="11"/>
        <v/>
      </c>
      <c r="AB129" s="1" t="str">
        <f t="shared" si="13"/>
        <v/>
      </c>
      <c r="AF129" s="1" t="str">
        <f t="shared" si="15"/>
        <v/>
      </c>
      <c r="AJ129" s="1" t="str">
        <f t="shared" si="17"/>
        <v/>
      </c>
      <c r="AN129" s="1" t="str">
        <f t="shared" si="19"/>
        <v/>
      </c>
      <c r="AR129" s="1" t="str">
        <f t="shared" si="21"/>
        <v/>
      </c>
      <c r="AV129" s="1" t="str">
        <f t="shared" si="23"/>
        <v/>
      </c>
      <c r="AZ129" s="1" t="str">
        <f t="shared" si="25"/>
        <v/>
      </c>
      <c r="BD129" s="1" t="str">
        <f t="shared" si="27"/>
        <v/>
      </c>
      <c r="BH129" s="1" t="str">
        <f t="shared" si="29"/>
        <v/>
      </c>
      <c r="BJ129" s="1" t="s">
        <v>622</v>
      </c>
      <c r="BK129" s="1" t="s">
        <v>623</v>
      </c>
      <c r="BL129" s="1" t="str">
        <f t="shared" si="31"/>
        <v/>
      </c>
      <c r="BM129" s="2" t="str">
        <f t="shared" si="32"/>
        <v>#NAME?</v>
      </c>
      <c r="BP129" s="1" t="str">
        <f t="shared" si="33"/>
        <v/>
      </c>
      <c r="BT129" s="1" t="str">
        <f t="shared" si="35"/>
        <v/>
      </c>
    </row>
    <row r="130" ht="15.75" customHeight="1">
      <c r="A130" s="1">
        <v>129.0</v>
      </c>
      <c r="D130" s="2" t="str">
        <f t="shared" si="1"/>
        <v/>
      </c>
      <c r="H130" s="1" t="str">
        <f t="shared" si="3"/>
        <v/>
      </c>
      <c r="L130" s="1" t="str">
        <f t="shared" si="5"/>
        <v/>
      </c>
      <c r="P130" s="1" t="str">
        <f t="shared" si="7"/>
        <v/>
      </c>
      <c r="T130" s="1" t="str">
        <f t="shared" si="9"/>
        <v/>
      </c>
      <c r="X130" s="1" t="str">
        <f t="shared" si="11"/>
        <v/>
      </c>
      <c r="AB130" s="1" t="str">
        <f t="shared" si="13"/>
        <v/>
      </c>
      <c r="AF130" s="1" t="str">
        <f t="shared" si="15"/>
        <v/>
      </c>
      <c r="AJ130" s="1" t="str">
        <f t="shared" si="17"/>
        <v/>
      </c>
      <c r="AN130" s="1" t="str">
        <f t="shared" si="19"/>
        <v/>
      </c>
      <c r="AR130" s="1" t="str">
        <f t="shared" si="21"/>
        <v/>
      </c>
      <c r="AV130" s="1" t="str">
        <f t="shared" si="23"/>
        <v/>
      </c>
      <c r="AZ130" s="1" t="str">
        <f t="shared" si="25"/>
        <v/>
      </c>
      <c r="BD130" s="1" t="str">
        <f t="shared" si="27"/>
        <v/>
      </c>
      <c r="BH130" s="1" t="str">
        <f t="shared" si="29"/>
        <v/>
      </c>
      <c r="BJ130" s="1" t="s">
        <v>626</v>
      </c>
      <c r="BK130" s="1" t="s">
        <v>627</v>
      </c>
      <c r="BL130" s="1" t="str">
        <f t="shared" si="31"/>
        <v/>
      </c>
      <c r="BM130" s="2" t="str">
        <f t="shared" si="32"/>
        <v>#NAME?</v>
      </c>
      <c r="BP130" s="1" t="str">
        <f t="shared" si="33"/>
        <v/>
      </c>
      <c r="BT130" s="1" t="str">
        <f t="shared" si="35"/>
        <v/>
      </c>
    </row>
    <row r="131" ht="15.75" customHeight="1">
      <c r="A131" s="1">
        <v>130.0</v>
      </c>
      <c r="D131" s="2" t="str">
        <f t="shared" si="1"/>
        <v/>
      </c>
      <c r="H131" s="1" t="str">
        <f t="shared" si="3"/>
        <v/>
      </c>
      <c r="L131" s="1" t="str">
        <f t="shared" si="5"/>
        <v/>
      </c>
      <c r="P131" s="1" t="str">
        <f t="shared" si="7"/>
        <v/>
      </c>
      <c r="T131" s="1" t="str">
        <f t="shared" si="9"/>
        <v/>
      </c>
      <c r="X131" s="1" t="str">
        <f t="shared" si="11"/>
        <v/>
      </c>
      <c r="AB131" s="1" t="str">
        <f t="shared" si="13"/>
        <v/>
      </c>
      <c r="AF131" s="1" t="str">
        <f t="shared" si="15"/>
        <v/>
      </c>
      <c r="AJ131" s="1" t="str">
        <f t="shared" si="17"/>
        <v/>
      </c>
      <c r="AN131" s="1" t="str">
        <f t="shared" si="19"/>
        <v/>
      </c>
      <c r="AR131" s="1" t="str">
        <f t="shared" si="21"/>
        <v/>
      </c>
      <c r="AV131" s="1" t="str">
        <f t="shared" si="23"/>
        <v/>
      </c>
      <c r="AZ131" s="1" t="str">
        <f t="shared" si="25"/>
        <v/>
      </c>
      <c r="BD131" s="1" t="str">
        <f t="shared" si="27"/>
        <v/>
      </c>
      <c r="BH131" s="1" t="str">
        <f t="shared" si="29"/>
        <v/>
      </c>
      <c r="BJ131" s="1" t="s">
        <v>630</v>
      </c>
      <c r="BK131" s="1" t="s">
        <v>631</v>
      </c>
      <c r="BL131" s="1" t="str">
        <f t="shared" si="31"/>
        <v/>
      </c>
      <c r="BM131" s="2" t="str">
        <f t="shared" si="32"/>
        <v>#NAME?</v>
      </c>
      <c r="BP131" s="1" t="str">
        <f t="shared" si="33"/>
        <v/>
      </c>
      <c r="BT131" s="1" t="str">
        <f t="shared" si="35"/>
        <v/>
      </c>
    </row>
    <row r="132" ht="15.75" customHeight="1">
      <c r="A132" s="1">
        <v>131.0</v>
      </c>
      <c r="D132" s="2" t="str">
        <f t="shared" si="1"/>
        <v/>
      </c>
      <c r="H132" s="1" t="str">
        <f t="shared" si="3"/>
        <v/>
      </c>
      <c r="L132" s="1" t="str">
        <f t="shared" si="5"/>
        <v/>
      </c>
      <c r="P132" s="1" t="str">
        <f t="shared" si="7"/>
        <v/>
      </c>
      <c r="T132" s="1" t="str">
        <f t="shared" si="9"/>
        <v/>
      </c>
      <c r="X132" s="1" t="str">
        <f t="shared" si="11"/>
        <v/>
      </c>
      <c r="AB132" s="1" t="str">
        <f t="shared" si="13"/>
        <v/>
      </c>
      <c r="AF132" s="1" t="str">
        <f t="shared" si="15"/>
        <v/>
      </c>
      <c r="AJ132" s="1" t="str">
        <f t="shared" si="17"/>
        <v/>
      </c>
      <c r="AN132" s="1" t="str">
        <f t="shared" si="19"/>
        <v/>
      </c>
      <c r="AR132" s="1" t="str">
        <f t="shared" si="21"/>
        <v/>
      </c>
      <c r="AV132" s="1" t="str">
        <f t="shared" si="23"/>
        <v/>
      </c>
      <c r="AZ132" s="1" t="str">
        <f t="shared" si="25"/>
        <v/>
      </c>
      <c r="BD132" s="1" t="str">
        <f t="shared" si="27"/>
        <v/>
      </c>
      <c r="BH132" s="1" t="str">
        <f t="shared" si="29"/>
        <v/>
      </c>
      <c r="BJ132" s="1" t="s">
        <v>634</v>
      </c>
      <c r="BK132" s="1" t="s">
        <v>521</v>
      </c>
      <c r="BL132" s="1" t="str">
        <f t="shared" si="31"/>
        <v/>
      </c>
      <c r="BM132" s="2" t="str">
        <f t="shared" si="32"/>
        <v>#NAME?</v>
      </c>
      <c r="BP132" s="1" t="str">
        <f t="shared" si="33"/>
        <v/>
      </c>
      <c r="BT132" s="1" t="str">
        <f t="shared" si="35"/>
        <v/>
      </c>
    </row>
    <row r="133" ht="15.75" customHeight="1">
      <c r="A133" s="1">
        <v>132.0</v>
      </c>
      <c r="D133" s="2" t="str">
        <f t="shared" si="1"/>
        <v/>
      </c>
      <c r="H133" s="1" t="str">
        <f t="shared" si="3"/>
        <v/>
      </c>
      <c r="L133" s="1" t="str">
        <f t="shared" si="5"/>
        <v/>
      </c>
      <c r="P133" s="1" t="str">
        <f t="shared" si="7"/>
        <v/>
      </c>
      <c r="T133" s="1" t="str">
        <f t="shared" si="9"/>
        <v/>
      </c>
      <c r="X133" s="1" t="str">
        <f t="shared" si="11"/>
        <v/>
      </c>
      <c r="AB133" s="1" t="str">
        <f t="shared" si="13"/>
        <v/>
      </c>
      <c r="AF133" s="1" t="str">
        <f t="shared" si="15"/>
        <v/>
      </c>
      <c r="AJ133" s="1" t="str">
        <f t="shared" si="17"/>
        <v/>
      </c>
      <c r="AN133" s="1" t="str">
        <f t="shared" si="19"/>
        <v/>
      </c>
      <c r="AR133" s="1" t="str">
        <f t="shared" si="21"/>
        <v/>
      </c>
      <c r="AV133" s="1" t="str">
        <f t="shared" si="23"/>
        <v/>
      </c>
      <c r="AZ133" s="1" t="str">
        <f t="shared" si="25"/>
        <v/>
      </c>
      <c r="BD133" s="1" t="str">
        <f t="shared" si="27"/>
        <v/>
      </c>
      <c r="BH133" s="1" t="str">
        <f t="shared" si="29"/>
        <v/>
      </c>
      <c r="BJ133" s="1" t="s">
        <v>637</v>
      </c>
      <c r="BK133" s="1" t="s">
        <v>638</v>
      </c>
      <c r="BL133" s="1" t="str">
        <f t="shared" si="31"/>
        <v/>
      </c>
      <c r="BM133" s="2" t="str">
        <f t="shared" si="32"/>
        <v>#NAME?</v>
      </c>
      <c r="BP133" s="1" t="str">
        <f t="shared" si="33"/>
        <v/>
      </c>
      <c r="BT133" s="1" t="str">
        <f t="shared" si="35"/>
        <v/>
      </c>
    </row>
    <row r="134" ht="15.75" customHeight="1">
      <c r="A134" s="1">
        <v>133.0</v>
      </c>
      <c r="D134" s="2" t="str">
        <f t="shared" si="1"/>
        <v/>
      </c>
      <c r="H134" s="1" t="str">
        <f t="shared" si="3"/>
        <v/>
      </c>
      <c r="L134" s="1" t="str">
        <f t="shared" si="5"/>
        <v/>
      </c>
      <c r="P134" s="1" t="str">
        <f t="shared" si="7"/>
        <v/>
      </c>
      <c r="T134" s="1" t="str">
        <f t="shared" si="9"/>
        <v/>
      </c>
      <c r="X134" s="1" t="str">
        <f t="shared" si="11"/>
        <v/>
      </c>
      <c r="AB134" s="1" t="str">
        <f t="shared" si="13"/>
        <v/>
      </c>
      <c r="AF134" s="1" t="str">
        <f t="shared" si="15"/>
        <v/>
      </c>
      <c r="AJ134" s="1" t="str">
        <f t="shared" si="17"/>
        <v/>
      </c>
      <c r="AN134" s="1" t="str">
        <f t="shared" si="19"/>
        <v/>
      </c>
      <c r="AR134" s="1" t="str">
        <f t="shared" si="21"/>
        <v/>
      </c>
      <c r="AV134" s="1" t="str">
        <f t="shared" si="23"/>
        <v/>
      </c>
      <c r="AZ134" s="1" t="str">
        <f t="shared" si="25"/>
        <v/>
      </c>
      <c r="BD134" s="1" t="str">
        <f t="shared" si="27"/>
        <v/>
      </c>
      <c r="BH134" s="1" t="str">
        <f t="shared" si="29"/>
        <v/>
      </c>
      <c r="BJ134" s="1" t="s">
        <v>642</v>
      </c>
      <c r="BK134" s="1" t="s">
        <v>643</v>
      </c>
      <c r="BL134" s="1" t="str">
        <f t="shared" si="31"/>
        <v/>
      </c>
      <c r="BM134" s="2" t="str">
        <f t="shared" si="32"/>
        <v>#NAME?</v>
      </c>
      <c r="BP134" s="1" t="str">
        <f t="shared" si="33"/>
        <v/>
      </c>
      <c r="BT134" s="1" t="str">
        <f t="shared" si="35"/>
        <v/>
      </c>
    </row>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9.14"/>
    <col customWidth="1" min="2" max="4" width="8.71"/>
    <col customWidth="1" min="5" max="5" width="9.14"/>
    <col customWidth="1" min="6" max="8" width="8.71"/>
    <col customWidth="1" min="9" max="9" width="9.14"/>
    <col customWidth="1" min="10" max="12" width="8.71"/>
    <col customWidth="1" min="13" max="13" width="9.14"/>
    <col customWidth="1" min="14" max="16" width="8.71"/>
    <col customWidth="1" min="17" max="17" width="9.14"/>
    <col customWidth="1" min="18" max="20" width="8.71"/>
    <col customWidth="1" min="21" max="21" width="9.14"/>
    <col customWidth="1" min="22" max="24" width="8.71"/>
    <col customWidth="1" min="25" max="25" width="9.14"/>
    <col customWidth="1" min="26" max="28" width="8.71"/>
    <col customWidth="1" min="29" max="29" width="9.14"/>
    <col customWidth="1" min="30" max="32" width="8.71"/>
    <col customWidth="1" min="33" max="33" width="9.14"/>
    <col customWidth="1" min="34" max="37" width="8.71"/>
  </cols>
  <sheetData>
    <row r="1">
      <c r="A1" s="3" t="s">
        <v>0</v>
      </c>
      <c r="B1" s="1" t="s">
        <v>705</v>
      </c>
      <c r="E1" s="2"/>
      <c r="F1" s="1" t="s">
        <v>3</v>
      </c>
      <c r="I1" s="2"/>
      <c r="J1" s="1" t="s">
        <v>706</v>
      </c>
      <c r="M1" s="2"/>
      <c r="N1" s="1" t="s">
        <v>6</v>
      </c>
      <c r="Q1" s="2"/>
      <c r="R1" s="1" t="s">
        <v>707</v>
      </c>
      <c r="U1" s="2"/>
      <c r="V1" s="1" t="s">
        <v>12</v>
      </c>
      <c r="Y1" s="2"/>
      <c r="Z1" s="1" t="s">
        <v>9</v>
      </c>
      <c r="AC1" s="2"/>
      <c r="AD1" s="1" t="s">
        <v>15</v>
      </c>
      <c r="AG1" s="2"/>
      <c r="AH1" s="1" t="s">
        <v>18</v>
      </c>
    </row>
    <row r="2">
      <c r="A2" s="2">
        <v>1.0</v>
      </c>
      <c r="B2" s="4" t="s">
        <v>708</v>
      </c>
      <c r="D2" s="5" t="str">
        <f t="shared" ref="D2:D109" si="1">IF(OR(ISNUMBER(SEARCH("Diluted EPS",B2)),ISNUMBER(SEARCH("Earnings Per Share",B2)),ISNUMBER(SEARCH("Basic EPS",B2)),ISNUMBER(SEARCH("Diluted Share",B2)),ISNUMBER(SEARCH("Basic Share",B2))),"EPS","")</f>
        <v/>
      </c>
      <c r="E2" s="2" t="str">
        <f t="shared" ref="E2:E109" si="2">IF(OR(LEFT(B2,1)=CHAR(32),LEFT(B2,1)=CHAR(9),LEFT(B2,1)=CHAR(160),indenture(B2)&gt;0),"NO","BOLD")&amp;D2</f>
        <v>#NAME?</v>
      </c>
      <c r="F2" s="1" t="s">
        <v>709</v>
      </c>
      <c r="H2" s="5" t="str">
        <f t="shared" ref="H2:H96" si="3">IF(OR(ISNUMBER(SEARCH("Diluted EPS",F2)),ISNUMBER(SEARCH("Earnings Per Share",F2)),ISNUMBER(SEARCH("Basic EPS",F2)),ISNUMBER(SEARCH("Diluted Share",F2)),ISNUMBER(SEARCH("Basic Share",F2))),"EPS","")</f>
        <v/>
      </c>
      <c r="I2" s="2" t="str">
        <f t="shared" ref="I2:I96" si="4">IF(OR(LEFT(F2,1)=CHAR(32),LEFT(F2,1)=CHAR(9),LEFT(F2,1)=CHAR(160),indenture(F2)&gt;0),"NO","BOLD")&amp;H2</f>
        <v>#NAME?</v>
      </c>
      <c r="J2" s="1" t="s">
        <v>708</v>
      </c>
      <c r="L2" s="5" t="str">
        <f t="shared" ref="L2:L109" si="5">IF(OR(ISNUMBER(SEARCH("Diluted EPS",J2)),ISNUMBER(SEARCH("Earnings Per Share",J2)),ISNUMBER(SEARCH("Basic EPS",J2)),ISNUMBER(SEARCH("Diluted Share",J2)),ISNUMBER(SEARCH("Basic Share",J2))),"EPS","")</f>
        <v/>
      </c>
      <c r="M2" s="2" t="str">
        <f t="shared" ref="M2:M109" si="6">IF(OR(LEFT(J2,1)=CHAR(32),LEFT(J2,1)=CHAR(9),LEFT(J2,1)=CHAR(160),indenture(J2)&gt;0),"NO","BOLD")&amp;L2</f>
        <v>#NAME?</v>
      </c>
      <c r="N2" s="1" t="s">
        <v>709</v>
      </c>
      <c r="P2" s="5" t="str">
        <f t="shared" ref="P2:P96" si="7">IF(OR(ISNUMBER(SEARCH("Diluted EPS",N2)),ISNUMBER(SEARCH("Earnings Per Share",N2)),ISNUMBER(SEARCH("Basic EPS",N2)),ISNUMBER(SEARCH("Diluted Share",N2)),ISNUMBER(SEARCH("Basic Share",N2))),"EPS","")</f>
        <v/>
      </c>
      <c r="Q2" s="2" t="str">
        <f t="shared" ref="Q2:Q96" si="8">IF(OR(LEFT(N2,1)=CHAR(32),LEFT(N2,1)=CHAR(9),LEFT(N2,1)=CHAR(160),indenture(N2)&gt;0),"NO","BOLD")&amp;P2</f>
        <v>#NAME?</v>
      </c>
      <c r="R2" s="1" t="s">
        <v>708</v>
      </c>
      <c r="T2" s="5" t="str">
        <f t="shared" ref="T2:T109" si="9">IF(OR(ISNUMBER(SEARCH("Diluted EPS",R2)),ISNUMBER(SEARCH("Earnings Per Share",R2)),ISNUMBER(SEARCH("Basic EPS",R2)),ISNUMBER(SEARCH("Diluted Share",R2)),ISNUMBER(SEARCH("Basic Share",R2))),"EPS","")</f>
        <v/>
      </c>
      <c r="U2" s="2" t="str">
        <f t="shared" ref="U2:U109" si="10">IF(OR(LEFT(R2,1)=CHAR(32),LEFT(R2,1)=CHAR(9),LEFT(R2,1)=CHAR(160),indenture(R2)&gt;0),"NO","BOLD")&amp;T2</f>
        <v>#NAME?</v>
      </c>
      <c r="V2" s="1" t="s">
        <v>709</v>
      </c>
      <c r="X2" s="5" t="str">
        <f t="shared" ref="X2:X96" si="11">IF(OR(ISNUMBER(SEARCH("Diluted EPS",V2)),ISNUMBER(SEARCH("Earnings Per Share",V2)),ISNUMBER(SEARCH("Basic EPS",V2)),ISNUMBER(SEARCH("Diluted Share",V2)),ISNUMBER(SEARCH("Basic Share",V2))),"EPS","")</f>
        <v/>
      </c>
      <c r="Y2" s="2" t="str">
        <f t="shared" ref="Y2:Y96" si="12">IF(OR(LEFT(V2,1)=CHAR(32),LEFT(V2,1)=CHAR(9),LEFT(V2,1)=CHAR(160),indenture(V2)&gt;0),"NO","BOLD")&amp;X2</f>
        <v>#NAME?</v>
      </c>
      <c r="Z2" s="1" t="s">
        <v>709</v>
      </c>
      <c r="AB2" s="5" t="str">
        <f t="shared" ref="AB2:AB96" si="13">IF(OR(ISNUMBER(SEARCH("Diluted EPS",Z2)),ISNUMBER(SEARCH("Earnings Per Share",Z2)),ISNUMBER(SEARCH("Basic EPS",Z2)),ISNUMBER(SEARCH("Diluted Share",Z2)),ISNUMBER(SEARCH("Basic Share",Z2))),"EPS","")</f>
        <v/>
      </c>
      <c r="AC2" s="2" t="str">
        <f t="shared" ref="AC2:AC96" si="14">IF(OR(LEFT(Z2,1)=CHAR(32),LEFT(Z2,1)=CHAR(9),LEFT(Z2,1)=CHAR(160),indenture(Z2)&gt;0),"NO","BOLD")&amp;AB2</f>
        <v>#NAME?</v>
      </c>
      <c r="AD2" s="1" t="s">
        <v>709</v>
      </c>
      <c r="AF2" s="5" t="str">
        <f t="shared" ref="AF2:AF96" si="15">IF(OR(ISNUMBER(SEARCH("Diluted EPS",AD2)),ISNUMBER(SEARCH("Earnings Per Share",AD2)),ISNUMBER(SEARCH("Basic EPS",AD2)),ISNUMBER(SEARCH("Diluted Share",AD2)),ISNUMBER(SEARCH("Basic Share",AD2))),"EPS","")</f>
        <v/>
      </c>
      <c r="AG2" s="2" t="str">
        <f t="shared" ref="AG2:AG96" si="16">IF(OR(LEFT(AD2,1)=CHAR(32),LEFT(AD2,1)=CHAR(9),LEFT(AD2,1)=CHAR(160),indenture(AD2)&gt;0),"NO","BOLD")&amp;AF2</f>
        <v>#NAME?</v>
      </c>
      <c r="AH2" s="1" t="s">
        <v>709</v>
      </c>
      <c r="AJ2" s="5" t="str">
        <f t="shared" ref="AJ2:AJ96" si="17">IF(OR(ISNUMBER(SEARCH("Diluted EPS",AH2)),ISNUMBER(SEARCH("Earnings Per Share",AH2)),ISNUMBER(SEARCH("Basic EPS",AH2)),ISNUMBER(SEARCH("Diluted Share",AH2)),ISNUMBER(SEARCH("Basic Share",AH2))),"EPS","")</f>
        <v/>
      </c>
      <c r="AK2" s="2" t="str">
        <f t="shared" ref="AK2:AK96" si="18">IF(OR(LEFT(AH2,1)=CHAR(32),LEFT(AH2,1)=CHAR(9),LEFT(AH2,1)=CHAR(160),indenture(AH2)&gt;0),"NO","BOLD")&amp;AJ2</f>
        <v>#NAME?</v>
      </c>
    </row>
    <row r="3">
      <c r="A3" s="2">
        <v>2.0</v>
      </c>
      <c r="B3" s="6" t="s">
        <v>710</v>
      </c>
      <c r="C3" s="1" t="s">
        <v>711</v>
      </c>
      <c r="D3" s="5" t="str">
        <f t="shared" si="1"/>
        <v/>
      </c>
      <c r="E3" s="2" t="str">
        <f t="shared" si="2"/>
        <v>#NAME?</v>
      </c>
      <c r="F3" s="1" t="s">
        <v>712</v>
      </c>
      <c r="G3" s="1" t="s">
        <v>713</v>
      </c>
      <c r="H3" s="5" t="str">
        <f t="shared" si="3"/>
        <v/>
      </c>
      <c r="I3" s="2" t="str">
        <f t="shared" si="4"/>
        <v>#NAME?</v>
      </c>
      <c r="J3" s="1" t="s">
        <v>714</v>
      </c>
      <c r="K3" s="1" t="s">
        <v>713</v>
      </c>
      <c r="L3" s="5" t="str">
        <f t="shared" si="5"/>
        <v/>
      </c>
      <c r="M3" s="2" t="str">
        <f t="shared" si="6"/>
        <v>#NAME?</v>
      </c>
      <c r="N3" s="1" t="s">
        <v>712</v>
      </c>
      <c r="O3" s="1" t="s">
        <v>713</v>
      </c>
      <c r="P3" s="5" t="str">
        <f t="shared" si="7"/>
        <v/>
      </c>
      <c r="Q3" s="2" t="str">
        <f t="shared" si="8"/>
        <v>#NAME?</v>
      </c>
      <c r="R3" s="1" t="s">
        <v>714</v>
      </c>
      <c r="S3" s="1" t="s">
        <v>713</v>
      </c>
      <c r="T3" s="5" t="str">
        <f t="shared" si="9"/>
        <v/>
      </c>
      <c r="U3" s="2" t="str">
        <f t="shared" si="10"/>
        <v>#NAME?</v>
      </c>
      <c r="V3" s="1" t="s">
        <v>712</v>
      </c>
      <c r="W3" s="1" t="s">
        <v>713</v>
      </c>
      <c r="X3" s="5" t="str">
        <f t="shared" si="11"/>
        <v/>
      </c>
      <c r="Y3" s="2" t="str">
        <f t="shared" si="12"/>
        <v>#NAME?</v>
      </c>
      <c r="Z3" s="1" t="s">
        <v>715</v>
      </c>
      <c r="AA3" s="1" t="s">
        <v>716</v>
      </c>
      <c r="AB3" s="5" t="str">
        <f t="shared" si="13"/>
        <v/>
      </c>
      <c r="AC3" s="2" t="str">
        <f t="shared" si="14"/>
        <v>#NAME?</v>
      </c>
      <c r="AD3" s="1" t="s">
        <v>717</v>
      </c>
      <c r="AE3" s="1" t="s">
        <v>718</v>
      </c>
      <c r="AF3" s="5" t="str">
        <f t="shared" si="15"/>
        <v/>
      </c>
      <c r="AG3" s="2" t="str">
        <f t="shared" si="16"/>
        <v>#NAME?</v>
      </c>
      <c r="AH3" s="1" t="s">
        <v>719</v>
      </c>
      <c r="AI3" s="1" t="s">
        <v>720</v>
      </c>
      <c r="AJ3" s="5" t="str">
        <f t="shared" si="17"/>
        <v/>
      </c>
      <c r="AK3" s="2" t="str">
        <f t="shared" si="18"/>
        <v>#NAME?</v>
      </c>
    </row>
    <row r="4">
      <c r="A4" s="2">
        <v>3.0</v>
      </c>
      <c r="B4" s="6" t="s">
        <v>721</v>
      </c>
      <c r="C4" s="1" t="s">
        <v>713</v>
      </c>
      <c r="D4" s="5" t="str">
        <f t="shared" si="1"/>
        <v/>
      </c>
      <c r="E4" s="2" t="str">
        <f t="shared" si="2"/>
        <v>#NAME?</v>
      </c>
      <c r="F4" s="1" t="s">
        <v>722</v>
      </c>
      <c r="G4" s="1" t="s">
        <v>723</v>
      </c>
      <c r="H4" s="5" t="str">
        <f t="shared" si="3"/>
        <v/>
      </c>
      <c r="I4" s="2" t="str">
        <f t="shared" si="4"/>
        <v>#NAME?</v>
      </c>
      <c r="J4" s="1" t="s">
        <v>724</v>
      </c>
      <c r="K4" s="1" t="s">
        <v>725</v>
      </c>
      <c r="L4" s="5" t="str">
        <f t="shared" si="5"/>
        <v/>
      </c>
      <c r="M4" s="2" t="str">
        <f t="shared" si="6"/>
        <v>#NAME?</v>
      </c>
      <c r="N4" s="1" t="s">
        <v>726</v>
      </c>
      <c r="O4" s="1" t="s">
        <v>727</v>
      </c>
      <c r="P4" s="5" t="str">
        <f t="shared" si="7"/>
        <v/>
      </c>
      <c r="Q4" s="2" t="str">
        <f t="shared" si="8"/>
        <v>#NAME?</v>
      </c>
      <c r="R4" s="1" t="s">
        <v>728</v>
      </c>
      <c r="S4" s="1" t="s">
        <v>725</v>
      </c>
      <c r="T4" s="5" t="str">
        <f t="shared" si="9"/>
        <v/>
      </c>
      <c r="U4" s="2" t="str">
        <f t="shared" si="10"/>
        <v>#NAME?</v>
      </c>
      <c r="V4" s="1" t="s">
        <v>722</v>
      </c>
      <c r="W4" s="1" t="s">
        <v>723</v>
      </c>
      <c r="X4" s="5" t="str">
        <f t="shared" si="11"/>
        <v/>
      </c>
      <c r="Y4" s="2" t="str">
        <f t="shared" si="12"/>
        <v>#NAME?</v>
      </c>
      <c r="Z4" s="1" t="s">
        <v>729</v>
      </c>
      <c r="AA4" s="1" t="s">
        <v>723</v>
      </c>
      <c r="AB4" s="5" t="str">
        <f t="shared" si="13"/>
        <v/>
      </c>
      <c r="AC4" s="2" t="str">
        <f t="shared" si="14"/>
        <v>#NAME?</v>
      </c>
      <c r="AD4" s="1" t="s">
        <v>730</v>
      </c>
      <c r="AE4" s="1" t="s">
        <v>731</v>
      </c>
      <c r="AF4" s="5" t="str">
        <f t="shared" si="15"/>
        <v/>
      </c>
      <c r="AG4" s="2" t="str">
        <f t="shared" si="16"/>
        <v>#NAME?</v>
      </c>
      <c r="AH4" s="1" t="s">
        <v>732</v>
      </c>
      <c r="AI4" s="1" t="s">
        <v>733</v>
      </c>
      <c r="AJ4" s="5" t="str">
        <f t="shared" si="17"/>
        <v/>
      </c>
      <c r="AK4" s="2" t="str">
        <f t="shared" si="18"/>
        <v>#NAME?</v>
      </c>
    </row>
    <row r="5">
      <c r="A5" s="2">
        <v>4.0</v>
      </c>
      <c r="B5" s="6" t="s">
        <v>734</v>
      </c>
      <c r="C5" s="1" t="s">
        <v>723</v>
      </c>
      <c r="D5" s="5" t="str">
        <f t="shared" si="1"/>
        <v/>
      </c>
      <c r="E5" s="2" t="str">
        <f t="shared" si="2"/>
        <v>#NAME?</v>
      </c>
      <c r="F5" s="1" t="s">
        <v>735</v>
      </c>
      <c r="G5" s="1" t="s">
        <v>736</v>
      </c>
      <c r="H5" s="5" t="str">
        <f t="shared" si="3"/>
        <v/>
      </c>
      <c r="I5" s="2" t="str">
        <f t="shared" si="4"/>
        <v>#NAME?</v>
      </c>
      <c r="J5" s="1" t="s">
        <v>737</v>
      </c>
      <c r="K5" s="1" t="s">
        <v>738</v>
      </c>
      <c r="L5" s="5" t="str">
        <f t="shared" si="5"/>
        <v/>
      </c>
      <c r="M5" s="2" t="str">
        <f t="shared" si="6"/>
        <v>#NAME?</v>
      </c>
      <c r="N5" s="1" t="s">
        <v>722</v>
      </c>
      <c r="O5" s="1" t="s">
        <v>723</v>
      </c>
      <c r="P5" s="5" t="str">
        <f t="shared" si="7"/>
        <v/>
      </c>
      <c r="Q5" s="2" t="str">
        <f t="shared" si="8"/>
        <v>#NAME?</v>
      </c>
      <c r="R5" s="1" t="s">
        <v>737</v>
      </c>
      <c r="S5" s="1" t="s">
        <v>738</v>
      </c>
      <c r="T5" s="5" t="str">
        <f t="shared" si="9"/>
        <v/>
      </c>
      <c r="U5" s="2" t="str">
        <f t="shared" si="10"/>
        <v>#NAME?</v>
      </c>
      <c r="V5" s="1" t="s">
        <v>735</v>
      </c>
      <c r="W5" s="1" t="s">
        <v>736</v>
      </c>
      <c r="X5" s="5" t="str">
        <f t="shared" si="11"/>
        <v/>
      </c>
      <c r="Y5" s="2" t="str">
        <f t="shared" si="12"/>
        <v>#NAME?</v>
      </c>
      <c r="Z5" s="1" t="s">
        <v>739</v>
      </c>
      <c r="AA5" s="1" t="s">
        <v>740</v>
      </c>
      <c r="AB5" s="5" t="str">
        <f t="shared" si="13"/>
        <v/>
      </c>
      <c r="AC5" s="2" t="str">
        <f t="shared" si="14"/>
        <v>#NAME?</v>
      </c>
      <c r="AD5" s="1" t="s">
        <v>741</v>
      </c>
      <c r="AE5" s="1" t="s">
        <v>742</v>
      </c>
      <c r="AF5" s="5" t="str">
        <f t="shared" si="15"/>
        <v/>
      </c>
      <c r="AG5" s="2" t="str">
        <f t="shared" si="16"/>
        <v>#NAME?</v>
      </c>
      <c r="AH5" s="1" t="s">
        <v>743</v>
      </c>
      <c r="AI5" s="1" t="s">
        <v>744</v>
      </c>
      <c r="AJ5" s="5" t="str">
        <f t="shared" si="17"/>
        <v/>
      </c>
      <c r="AK5" s="2" t="str">
        <f t="shared" si="18"/>
        <v>#NAME?</v>
      </c>
    </row>
    <row r="6">
      <c r="A6" s="2">
        <v>5.0</v>
      </c>
      <c r="B6" s="6" t="s">
        <v>745</v>
      </c>
      <c r="C6" s="1" t="s">
        <v>736</v>
      </c>
      <c r="D6" s="5" t="str">
        <f t="shared" si="1"/>
        <v/>
      </c>
      <c r="E6" s="2" t="str">
        <f t="shared" si="2"/>
        <v>#NAME?</v>
      </c>
      <c r="F6" s="1" t="s">
        <v>746</v>
      </c>
      <c r="G6" s="1" t="s">
        <v>747</v>
      </c>
      <c r="H6" s="5" t="str">
        <f t="shared" si="3"/>
        <v/>
      </c>
      <c r="I6" s="2" t="str">
        <f t="shared" si="4"/>
        <v>#NAME?</v>
      </c>
      <c r="J6" s="1" t="s">
        <v>748</v>
      </c>
      <c r="K6" s="1" t="s">
        <v>749</v>
      </c>
      <c r="L6" s="5" t="str">
        <f t="shared" si="5"/>
        <v/>
      </c>
      <c r="M6" s="2" t="str">
        <f t="shared" si="6"/>
        <v>#NAME?</v>
      </c>
      <c r="N6" s="1" t="s">
        <v>750</v>
      </c>
      <c r="O6" s="1" t="s">
        <v>740</v>
      </c>
      <c r="P6" s="5" t="str">
        <f t="shared" si="7"/>
        <v/>
      </c>
      <c r="Q6" s="2" t="str">
        <f t="shared" si="8"/>
        <v>#NAME?</v>
      </c>
      <c r="R6" s="1" t="s">
        <v>748</v>
      </c>
      <c r="S6" s="1" t="s">
        <v>749</v>
      </c>
      <c r="T6" s="5" t="str">
        <f t="shared" si="9"/>
        <v/>
      </c>
      <c r="U6" s="2" t="str">
        <f t="shared" si="10"/>
        <v>#NAME?</v>
      </c>
      <c r="V6" s="1" t="s">
        <v>751</v>
      </c>
      <c r="W6" s="1" t="s">
        <v>716</v>
      </c>
      <c r="X6" s="5" t="str">
        <f t="shared" si="11"/>
        <v/>
      </c>
      <c r="Y6" s="2" t="str">
        <f t="shared" si="12"/>
        <v>#NAME?</v>
      </c>
      <c r="Z6" s="1" t="s">
        <v>752</v>
      </c>
      <c r="AA6" s="1" t="s">
        <v>753</v>
      </c>
      <c r="AB6" s="5" t="str">
        <f t="shared" si="13"/>
        <v/>
      </c>
      <c r="AC6" s="2" t="str">
        <f t="shared" si="14"/>
        <v>#NAME?</v>
      </c>
      <c r="AD6" s="1" t="s">
        <v>754</v>
      </c>
      <c r="AE6" s="1" t="s">
        <v>755</v>
      </c>
      <c r="AF6" s="5" t="str">
        <f t="shared" si="15"/>
        <v/>
      </c>
      <c r="AG6" s="2" t="str">
        <f t="shared" si="16"/>
        <v>#NAME?</v>
      </c>
      <c r="AH6" s="1" t="s">
        <v>756</v>
      </c>
      <c r="AI6" s="1" t="s">
        <v>757</v>
      </c>
      <c r="AJ6" s="5" t="str">
        <f t="shared" si="17"/>
        <v/>
      </c>
      <c r="AK6" s="2" t="str">
        <f t="shared" si="18"/>
        <v>#NAME?</v>
      </c>
    </row>
    <row r="7">
      <c r="A7" s="2">
        <v>6.0</v>
      </c>
      <c r="B7" s="6" t="s">
        <v>758</v>
      </c>
      <c r="C7" s="1" t="s">
        <v>759</v>
      </c>
      <c r="D7" s="5" t="str">
        <f t="shared" si="1"/>
        <v/>
      </c>
      <c r="E7" s="2" t="str">
        <f t="shared" si="2"/>
        <v>#NAME?</v>
      </c>
      <c r="F7" s="1" t="s">
        <v>760</v>
      </c>
      <c r="G7" s="1" t="s">
        <v>761</v>
      </c>
      <c r="H7" s="5" t="str">
        <f t="shared" si="3"/>
        <v/>
      </c>
      <c r="I7" s="2" t="str">
        <f t="shared" si="4"/>
        <v>#NAME?</v>
      </c>
      <c r="J7" s="1" t="s">
        <v>762</v>
      </c>
      <c r="K7" s="1" t="s">
        <v>763</v>
      </c>
      <c r="L7" s="5" t="str">
        <f t="shared" si="5"/>
        <v/>
      </c>
      <c r="M7" s="2" t="str">
        <f t="shared" si="6"/>
        <v>#NAME?</v>
      </c>
      <c r="N7" s="1" t="s">
        <v>764</v>
      </c>
      <c r="O7" s="1" t="s">
        <v>765</v>
      </c>
      <c r="P7" s="5" t="str">
        <f t="shared" si="7"/>
        <v/>
      </c>
      <c r="Q7" s="2" t="str">
        <f t="shared" si="8"/>
        <v>#NAME?</v>
      </c>
      <c r="R7" s="1" t="s">
        <v>766</v>
      </c>
      <c r="S7" s="1" t="s">
        <v>763</v>
      </c>
      <c r="T7" s="5" t="str">
        <f t="shared" si="9"/>
        <v/>
      </c>
      <c r="U7" s="2" t="str">
        <f t="shared" si="10"/>
        <v>#NAME?</v>
      </c>
      <c r="V7" s="1" t="s">
        <v>739</v>
      </c>
      <c r="W7" s="1" t="s">
        <v>740</v>
      </c>
      <c r="X7" s="5" t="str">
        <f t="shared" si="11"/>
        <v/>
      </c>
      <c r="Y7" s="2" t="str">
        <f t="shared" si="12"/>
        <v>#NAME?</v>
      </c>
      <c r="Z7" s="1" t="s">
        <v>767</v>
      </c>
      <c r="AA7" s="1" t="s">
        <v>768</v>
      </c>
      <c r="AB7" s="5" t="str">
        <f t="shared" si="13"/>
        <v/>
      </c>
      <c r="AC7" s="2" t="str">
        <f t="shared" si="14"/>
        <v>#NAME?</v>
      </c>
      <c r="AD7" s="1" t="s">
        <v>769</v>
      </c>
      <c r="AE7" s="1" t="s">
        <v>770</v>
      </c>
      <c r="AF7" s="5" t="str">
        <f t="shared" si="15"/>
        <v/>
      </c>
      <c r="AG7" s="2" t="str">
        <f t="shared" si="16"/>
        <v>#NAME?</v>
      </c>
      <c r="AH7" s="1" t="s">
        <v>771</v>
      </c>
      <c r="AI7" s="1" t="s">
        <v>772</v>
      </c>
      <c r="AJ7" s="5" t="str">
        <f t="shared" si="17"/>
        <v/>
      </c>
      <c r="AK7" s="2" t="str">
        <f t="shared" si="18"/>
        <v>#NAME?</v>
      </c>
    </row>
    <row r="8">
      <c r="A8" s="2">
        <v>7.0</v>
      </c>
      <c r="B8" s="6" t="s">
        <v>773</v>
      </c>
      <c r="C8" s="1" t="s">
        <v>774</v>
      </c>
      <c r="D8" s="5" t="str">
        <f t="shared" si="1"/>
        <v/>
      </c>
      <c r="E8" s="2" t="str">
        <f t="shared" si="2"/>
        <v>#NAME?</v>
      </c>
      <c r="F8" s="1" t="s">
        <v>775</v>
      </c>
      <c r="G8" s="1" t="s">
        <v>776</v>
      </c>
      <c r="H8" s="5" t="str">
        <f t="shared" si="3"/>
        <v/>
      </c>
      <c r="I8" s="2" t="str">
        <f t="shared" si="4"/>
        <v>#NAME?</v>
      </c>
      <c r="J8" s="1" t="s">
        <v>777</v>
      </c>
      <c r="K8" s="1" t="s">
        <v>778</v>
      </c>
      <c r="L8" s="5" t="str">
        <f t="shared" si="5"/>
        <v/>
      </c>
      <c r="M8" s="2" t="str">
        <f t="shared" si="6"/>
        <v>#NAME?</v>
      </c>
      <c r="N8" s="1" t="s">
        <v>779</v>
      </c>
      <c r="O8" s="1" t="s">
        <v>780</v>
      </c>
      <c r="P8" s="5" t="str">
        <f t="shared" si="7"/>
        <v/>
      </c>
      <c r="Q8" s="2" t="str">
        <f t="shared" si="8"/>
        <v>#NAME?</v>
      </c>
      <c r="R8" s="1" t="s">
        <v>777</v>
      </c>
      <c r="S8" s="1" t="s">
        <v>778</v>
      </c>
      <c r="T8" s="5" t="str">
        <f t="shared" si="9"/>
        <v/>
      </c>
      <c r="U8" s="2" t="str">
        <f t="shared" si="10"/>
        <v>#NAME?</v>
      </c>
      <c r="V8" s="1" t="s">
        <v>781</v>
      </c>
      <c r="W8" s="1" t="s">
        <v>782</v>
      </c>
      <c r="X8" s="5" t="str">
        <f t="shared" si="11"/>
        <v/>
      </c>
      <c r="Y8" s="2" t="str">
        <f t="shared" si="12"/>
        <v>#NAME?</v>
      </c>
      <c r="Z8" s="1" t="s">
        <v>781</v>
      </c>
      <c r="AA8" s="1" t="s">
        <v>782</v>
      </c>
      <c r="AB8" s="5" t="str">
        <f t="shared" si="13"/>
        <v/>
      </c>
      <c r="AC8" s="2" t="str">
        <f t="shared" si="14"/>
        <v>#NAME?</v>
      </c>
      <c r="AD8" s="1" t="s">
        <v>783</v>
      </c>
      <c r="AE8" s="1" t="s">
        <v>784</v>
      </c>
      <c r="AF8" s="5" t="str">
        <f t="shared" si="15"/>
        <v/>
      </c>
      <c r="AG8" s="2" t="str">
        <f t="shared" si="16"/>
        <v>#NAME?</v>
      </c>
      <c r="AH8" s="1" t="s">
        <v>785</v>
      </c>
      <c r="AI8" s="1" t="s">
        <v>786</v>
      </c>
      <c r="AJ8" s="5" t="str">
        <f t="shared" si="17"/>
        <v/>
      </c>
      <c r="AK8" s="2" t="str">
        <f t="shared" si="18"/>
        <v>#NAME?</v>
      </c>
    </row>
    <row r="9">
      <c r="A9" s="2">
        <v>8.0</v>
      </c>
      <c r="B9" s="6" t="s">
        <v>787</v>
      </c>
      <c r="C9" s="1" t="s">
        <v>788</v>
      </c>
      <c r="D9" s="5" t="str">
        <f t="shared" si="1"/>
        <v/>
      </c>
      <c r="E9" s="2" t="str">
        <f t="shared" si="2"/>
        <v>#NAME?</v>
      </c>
      <c r="F9" s="1" t="s">
        <v>789</v>
      </c>
      <c r="G9" s="1" t="s">
        <v>716</v>
      </c>
      <c r="H9" s="5" t="str">
        <f t="shared" si="3"/>
        <v/>
      </c>
      <c r="I9" s="2" t="str">
        <f t="shared" si="4"/>
        <v>#NAME?</v>
      </c>
      <c r="J9" s="1" t="s">
        <v>790</v>
      </c>
      <c r="K9" s="1" t="s">
        <v>791</v>
      </c>
      <c r="L9" s="5" t="str">
        <f t="shared" si="5"/>
        <v/>
      </c>
      <c r="M9" s="2" t="str">
        <f t="shared" si="6"/>
        <v>#NAME?</v>
      </c>
      <c r="N9" s="1" t="s">
        <v>751</v>
      </c>
      <c r="O9" s="1" t="s">
        <v>716</v>
      </c>
      <c r="P9" s="5" t="str">
        <f t="shared" si="7"/>
        <v/>
      </c>
      <c r="Q9" s="2" t="str">
        <f t="shared" si="8"/>
        <v>#NAME?</v>
      </c>
      <c r="R9" s="1" t="s">
        <v>790</v>
      </c>
      <c r="S9" s="1" t="s">
        <v>791</v>
      </c>
      <c r="T9" s="5" t="str">
        <f t="shared" si="9"/>
        <v/>
      </c>
      <c r="U9" s="2" t="str">
        <f t="shared" si="10"/>
        <v>#NAME?</v>
      </c>
      <c r="V9" s="1" t="s">
        <v>792</v>
      </c>
      <c r="W9" s="1" t="s">
        <v>793</v>
      </c>
      <c r="X9" s="5" t="str">
        <f t="shared" si="11"/>
        <v/>
      </c>
      <c r="Y9" s="2" t="str">
        <f t="shared" si="12"/>
        <v>#NAME?</v>
      </c>
      <c r="Z9" s="1" t="s">
        <v>794</v>
      </c>
      <c r="AA9" s="1" t="s">
        <v>793</v>
      </c>
      <c r="AB9" s="5" t="str">
        <f t="shared" si="13"/>
        <v/>
      </c>
      <c r="AC9" s="2" t="str">
        <f t="shared" si="14"/>
        <v>#NAME?</v>
      </c>
      <c r="AD9" s="1" t="s">
        <v>712</v>
      </c>
      <c r="AE9" s="1" t="s">
        <v>713</v>
      </c>
      <c r="AF9" s="5" t="str">
        <f t="shared" si="15"/>
        <v/>
      </c>
      <c r="AG9" s="2" t="str">
        <f t="shared" si="16"/>
        <v>#NAME?</v>
      </c>
      <c r="AH9" s="1" t="s">
        <v>795</v>
      </c>
      <c r="AI9" s="1" t="s">
        <v>796</v>
      </c>
      <c r="AJ9" s="5" t="str">
        <f t="shared" si="17"/>
        <v/>
      </c>
      <c r="AK9" s="2" t="str">
        <f t="shared" si="18"/>
        <v>#NAME?</v>
      </c>
    </row>
    <row r="10">
      <c r="A10" s="2">
        <v>9.0</v>
      </c>
      <c r="B10" s="6" t="s">
        <v>746</v>
      </c>
      <c r="C10" s="1" t="s">
        <v>747</v>
      </c>
      <c r="D10" s="5" t="str">
        <f t="shared" si="1"/>
        <v/>
      </c>
      <c r="E10" s="2" t="str">
        <f t="shared" si="2"/>
        <v>#NAME?</v>
      </c>
      <c r="F10" s="1" t="s">
        <v>797</v>
      </c>
      <c r="G10" s="1" t="s">
        <v>744</v>
      </c>
      <c r="H10" s="5" t="str">
        <f t="shared" si="3"/>
        <v/>
      </c>
      <c r="I10" s="2" t="str">
        <f t="shared" si="4"/>
        <v>#NAME?</v>
      </c>
      <c r="J10" s="1" t="s">
        <v>798</v>
      </c>
      <c r="K10" s="1" t="s">
        <v>799</v>
      </c>
      <c r="L10" s="5" t="str">
        <f t="shared" si="5"/>
        <v/>
      </c>
      <c r="M10" s="2" t="str">
        <f t="shared" si="6"/>
        <v>#NAME?</v>
      </c>
      <c r="N10" s="1" t="s">
        <v>797</v>
      </c>
      <c r="O10" s="1" t="s">
        <v>744</v>
      </c>
      <c r="P10" s="5" t="str">
        <f t="shared" si="7"/>
        <v/>
      </c>
      <c r="Q10" s="2" t="str">
        <f t="shared" si="8"/>
        <v>#NAME?</v>
      </c>
      <c r="R10" s="1" t="s">
        <v>798</v>
      </c>
      <c r="S10" s="1" t="s">
        <v>799</v>
      </c>
      <c r="T10" s="5" t="str">
        <f t="shared" si="9"/>
        <v/>
      </c>
      <c r="U10" s="2" t="str">
        <f t="shared" si="10"/>
        <v>#NAME?</v>
      </c>
      <c r="V10" s="1" t="s">
        <v>797</v>
      </c>
      <c r="W10" s="1" t="s">
        <v>744</v>
      </c>
      <c r="X10" s="5" t="str">
        <f t="shared" si="11"/>
        <v/>
      </c>
      <c r="Y10" s="2" t="str">
        <f t="shared" si="12"/>
        <v>#NAME?</v>
      </c>
      <c r="Z10" s="1" t="s">
        <v>712</v>
      </c>
      <c r="AA10" s="1" t="s">
        <v>713</v>
      </c>
      <c r="AB10" s="5" t="str">
        <f t="shared" si="13"/>
        <v/>
      </c>
      <c r="AC10" s="2" t="str">
        <f t="shared" si="14"/>
        <v>#NAME?</v>
      </c>
      <c r="AD10" s="1" t="s">
        <v>800</v>
      </c>
      <c r="AE10" s="1" t="s">
        <v>723</v>
      </c>
      <c r="AF10" s="5" t="str">
        <f t="shared" si="15"/>
        <v/>
      </c>
      <c r="AG10" s="2" t="str">
        <f t="shared" si="16"/>
        <v>#NAME?</v>
      </c>
      <c r="AH10" s="1" t="s">
        <v>801</v>
      </c>
      <c r="AI10" s="1" t="s">
        <v>774</v>
      </c>
      <c r="AJ10" s="5" t="str">
        <f t="shared" si="17"/>
        <v/>
      </c>
      <c r="AK10" s="2" t="str">
        <f t="shared" si="18"/>
        <v>#NAME?</v>
      </c>
    </row>
    <row r="11">
      <c r="A11" s="2">
        <v>10.0</v>
      </c>
      <c r="B11" s="6" t="s">
        <v>802</v>
      </c>
      <c r="C11" s="1" t="s">
        <v>803</v>
      </c>
      <c r="D11" s="5" t="str">
        <f t="shared" si="1"/>
        <v/>
      </c>
      <c r="E11" s="2" t="str">
        <f t="shared" si="2"/>
        <v>#NAME?</v>
      </c>
      <c r="F11" s="1" t="s">
        <v>804</v>
      </c>
      <c r="G11" s="1" t="s">
        <v>757</v>
      </c>
      <c r="H11" s="5" t="str">
        <f t="shared" si="3"/>
        <v/>
      </c>
      <c r="I11" s="2" t="str">
        <f t="shared" si="4"/>
        <v>#NAME?</v>
      </c>
      <c r="J11" s="1" t="s">
        <v>781</v>
      </c>
      <c r="K11" s="1" t="s">
        <v>782</v>
      </c>
      <c r="L11" s="5" t="str">
        <f t="shared" si="5"/>
        <v/>
      </c>
      <c r="M11" s="2" t="str">
        <f t="shared" si="6"/>
        <v>#NAME?</v>
      </c>
      <c r="N11" s="1" t="s">
        <v>805</v>
      </c>
      <c r="O11" s="1" t="s">
        <v>806</v>
      </c>
      <c r="P11" s="5" t="str">
        <f t="shared" si="7"/>
        <v/>
      </c>
      <c r="Q11" s="2" t="str">
        <f t="shared" si="8"/>
        <v>#NAME?</v>
      </c>
      <c r="R11" s="1" t="s">
        <v>807</v>
      </c>
      <c r="S11" s="1" t="s">
        <v>782</v>
      </c>
      <c r="T11" s="5" t="str">
        <f t="shared" si="9"/>
        <v/>
      </c>
      <c r="U11" s="2" t="str">
        <f t="shared" si="10"/>
        <v>#NAME?</v>
      </c>
      <c r="V11" s="1" t="s">
        <v>805</v>
      </c>
      <c r="W11" s="1" t="s">
        <v>806</v>
      </c>
      <c r="X11" s="5" t="str">
        <f t="shared" si="11"/>
        <v/>
      </c>
      <c r="Y11" s="2" t="str">
        <f t="shared" si="12"/>
        <v>#NAME?</v>
      </c>
      <c r="Z11" s="1" t="s">
        <v>735</v>
      </c>
      <c r="AA11" s="1" t="s">
        <v>736</v>
      </c>
      <c r="AB11" s="5" t="str">
        <f t="shared" si="13"/>
        <v/>
      </c>
      <c r="AC11" s="2" t="str">
        <f t="shared" si="14"/>
        <v>#NAME?</v>
      </c>
      <c r="AD11" s="1" t="s">
        <v>808</v>
      </c>
      <c r="AE11" s="1" t="s">
        <v>809</v>
      </c>
      <c r="AF11" s="5" t="str">
        <f t="shared" si="15"/>
        <v/>
      </c>
      <c r="AG11" s="2" t="str">
        <f t="shared" si="16"/>
        <v>#NAME?</v>
      </c>
      <c r="AH11" s="1" t="s">
        <v>810</v>
      </c>
      <c r="AI11" s="1" t="s">
        <v>811</v>
      </c>
      <c r="AJ11" s="5" t="str">
        <f t="shared" si="17"/>
        <v/>
      </c>
      <c r="AK11" s="2" t="str">
        <f t="shared" si="18"/>
        <v>#NAME?</v>
      </c>
    </row>
    <row r="12">
      <c r="A12" s="2">
        <v>11.0</v>
      </c>
      <c r="B12" s="6" t="s">
        <v>812</v>
      </c>
      <c r="C12" s="1" t="s">
        <v>813</v>
      </c>
      <c r="D12" s="5" t="str">
        <f t="shared" si="1"/>
        <v/>
      </c>
      <c r="E12" s="2" t="str">
        <f t="shared" si="2"/>
        <v>#NAME?</v>
      </c>
      <c r="F12" s="1" t="s">
        <v>771</v>
      </c>
      <c r="G12" s="1" t="s">
        <v>772</v>
      </c>
      <c r="H12" s="5" t="str">
        <f t="shared" si="3"/>
        <v/>
      </c>
      <c r="I12" s="2" t="str">
        <f t="shared" si="4"/>
        <v>#NAME?</v>
      </c>
      <c r="J12" s="1" t="s">
        <v>794</v>
      </c>
      <c r="K12" s="1" t="s">
        <v>814</v>
      </c>
      <c r="L12" s="5" t="str">
        <f t="shared" si="5"/>
        <v/>
      </c>
      <c r="M12" s="2" t="str">
        <f t="shared" si="6"/>
        <v>#NAME?</v>
      </c>
      <c r="N12" s="1" t="s">
        <v>815</v>
      </c>
      <c r="O12" s="1" t="s">
        <v>816</v>
      </c>
      <c r="P12" s="5" t="str">
        <f t="shared" si="7"/>
        <v/>
      </c>
      <c r="Q12" s="2" t="str">
        <f t="shared" si="8"/>
        <v>#NAME?</v>
      </c>
      <c r="R12" s="1" t="s">
        <v>794</v>
      </c>
      <c r="S12" s="1" t="s">
        <v>814</v>
      </c>
      <c r="T12" s="5" t="str">
        <f t="shared" si="9"/>
        <v/>
      </c>
      <c r="U12" s="2" t="str">
        <f t="shared" si="10"/>
        <v>#NAME?</v>
      </c>
      <c r="V12" s="1" t="s">
        <v>708</v>
      </c>
      <c r="W12" s="1" t="s">
        <v>817</v>
      </c>
      <c r="X12" s="5" t="str">
        <f t="shared" si="11"/>
        <v/>
      </c>
      <c r="Y12" s="2" t="str">
        <f t="shared" si="12"/>
        <v>#NAME?</v>
      </c>
      <c r="Z12" s="1" t="s">
        <v>797</v>
      </c>
      <c r="AA12" s="1" t="s">
        <v>744</v>
      </c>
      <c r="AB12" s="5" t="str">
        <f t="shared" si="13"/>
        <v/>
      </c>
      <c r="AC12" s="2" t="str">
        <f t="shared" si="14"/>
        <v>#NAME?</v>
      </c>
      <c r="AD12" s="1" t="s">
        <v>818</v>
      </c>
      <c r="AE12" s="1" t="s">
        <v>736</v>
      </c>
      <c r="AF12" s="5" t="str">
        <f t="shared" si="15"/>
        <v/>
      </c>
      <c r="AG12" s="2" t="str">
        <f t="shared" si="16"/>
        <v>#NAME?</v>
      </c>
      <c r="AH12" s="1" t="s">
        <v>819</v>
      </c>
      <c r="AI12" s="1" t="s">
        <v>820</v>
      </c>
      <c r="AJ12" s="5" t="str">
        <f t="shared" si="17"/>
        <v/>
      </c>
      <c r="AK12" s="2" t="str">
        <f t="shared" si="18"/>
        <v>#NAME?</v>
      </c>
    </row>
    <row r="13">
      <c r="A13" s="2">
        <v>12.0</v>
      </c>
      <c r="B13" s="6" t="s">
        <v>821</v>
      </c>
      <c r="C13" s="1" t="s">
        <v>822</v>
      </c>
      <c r="D13" s="5" t="str">
        <f t="shared" si="1"/>
        <v/>
      </c>
      <c r="E13" s="2" t="str">
        <f t="shared" si="2"/>
        <v>#NAME?</v>
      </c>
      <c r="F13" s="1" t="s">
        <v>823</v>
      </c>
      <c r="G13" s="1" t="s">
        <v>806</v>
      </c>
      <c r="H13" s="5" t="str">
        <f t="shared" si="3"/>
        <v/>
      </c>
      <c r="I13" s="2" t="str">
        <f t="shared" si="4"/>
        <v>#NAME?</v>
      </c>
      <c r="J13" s="1" t="s">
        <v>824</v>
      </c>
      <c r="K13" s="1" t="s">
        <v>736</v>
      </c>
      <c r="L13" s="5" t="str">
        <f t="shared" si="5"/>
        <v/>
      </c>
      <c r="M13" s="2" t="str">
        <f t="shared" si="6"/>
        <v>#NAME?</v>
      </c>
      <c r="N13" s="1" t="s">
        <v>708</v>
      </c>
      <c r="O13" s="1" t="s">
        <v>817</v>
      </c>
      <c r="P13" s="5" t="str">
        <f t="shared" si="7"/>
        <v/>
      </c>
      <c r="Q13" s="2" t="str">
        <f t="shared" si="8"/>
        <v>#NAME?</v>
      </c>
      <c r="R13" s="1" t="s">
        <v>824</v>
      </c>
      <c r="S13" s="1" t="s">
        <v>736</v>
      </c>
      <c r="T13" s="5" t="str">
        <f t="shared" si="9"/>
        <v/>
      </c>
      <c r="U13" s="2" t="str">
        <f t="shared" si="10"/>
        <v>#NAME?</v>
      </c>
      <c r="X13" s="5" t="str">
        <f t="shared" si="11"/>
        <v/>
      </c>
      <c r="Y13" s="2" t="str">
        <f t="shared" si="12"/>
        <v>#NAME?</v>
      </c>
      <c r="Z13" s="1" t="s">
        <v>825</v>
      </c>
      <c r="AA13" s="1" t="s">
        <v>772</v>
      </c>
      <c r="AB13" s="5" t="str">
        <f t="shared" si="13"/>
        <v/>
      </c>
      <c r="AC13" s="2" t="str">
        <f t="shared" si="14"/>
        <v>#NAME?</v>
      </c>
      <c r="AD13" s="1" t="s">
        <v>826</v>
      </c>
      <c r="AE13" s="1" t="s">
        <v>747</v>
      </c>
      <c r="AF13" s="5" t="str">
        <f t="shared" si="15"/>
        <v/>
      </c>
      <c r="AG13" s="2" t="str">
        <f t="shared" si="16"/>
        <v>#NAME?</v>
      </c>
      <c r="AH13" s="1" t="s">
        <v>827</v>
      </c>
      <c r="AI13" s="1" t="s">
        <v>782</v>
      </c>
      <c r="AJ13" s="5" t="str">
        <f t="shared" si="17"/>
        <v/>
      </c>
      <c r="AK13" s="2" t="str">
        <f t="shared" si="18"/>
        <v>#NAME?</v>
      </c>
    </row>
    <row r="14">
      <c r="A14" s="2">
        <v>13.0</v>
      </c>
      <c r="B14" s="6" t="s">
        <v>828</v>
      </c>
      <c r="C14" s="1" t="s">
        <v>829</v>
      </c>
      <c r="D14" s="5" t="str">
        <f t="shared" si="1"/>
        <v/>
      </c>
      <c r="E14" s="2" t="str">
        <f t="shared" si="2"/>
        <v>#NAME?</v>
      </c>
      <c r="F14" s="1" t="s">
        <v>830</v>
      </c>
      <c r="G14" s="1" t="s">
        <v>831</v>
      </c>
      <c r="H14" s="5" t="str">
        <f t="shared" si="3"/>
        <v/>
      </c>
      <c r="I14" s="2" t="str">
        <f t="shared" si="4"/>
        <v>#NAME?</v>
      </c>
      <c r="J14" s="1" t="s">
        <v>832</v>
      </c>
      <c r="K14" s="1" t="s">
        <v>833</v>
      </c>
      <c r="L14" s="5" t="str">
        <f t="shared" si="5"/>
        <v/>
      </c>
      <c r="M14" s="2" t="str">
        <f t="shared" si="6"/>
        <v>#NAME?</v>
      </c>
      <c r="P14" s="5" t="str">
        <f t="shared" si="7"/>
        <v/>
      </c>
      <c r="Q14" s="2" t="str">
        <f t="shared" si="8"/>
        <v>#NAME?</v>
      </c>
      <c r="R14" s="1" t="s">
        <v>832</v>
      </c>
      <c r="S14" s="1" t="s">
        <v>833</v>
      </c>
      <c r="T14" s="5" t="str">
        <f t="shared" si="9"/>
        <v/>
      </c>
      <c r="U14" s="2" t="str">
        <f t="shared" si="10"/>
        <v>#NAME?</v>
      </c>
      <c r="V14" s="1" t="s">
        <v>834</v>
      </c>
      <c r="X14" s="5" t="str">
        <f t="shared" si="11"/>
        <v/>
      </c>
      <c r="Y14" s="2" t="str">
        <f t="shared" si="12"/>
        <v>#NAME?</v>
      </c>
      <c r="Z14" s="1" t="s">
        <v>805</v>
      </c>
      <c r="AA14" s="1" t="s">
        <v>806</v>
      </c>
      <c r="AB14" s="5" t="str">
        <f t="shared" si="13"/>
        <v/>
      </c>
      <c r="AC14" s="2" t="str">
        <f t="shared" si="14"/>
        <v>#NAME?</v>
      </c>
      <c r="AD14" s="1" t="s">
        <v>835</v>
      </c>
      <c r="AE14" s="1" t="s">
        <v>836</v>
      </c>
      <c r="AF14" s="5" t="str">
        <f t="shared" si="15"/>
        <v/>
      </c>
      <c r="AG14" s="2" t="str">
        <f t="shared" si="16"/>
        <v>#NAME?</v>
      </c>
      <c r="AH14" s="1" t="s">
        <v>712</v>
      </c>
      <c r="AI14" s="1" t="s">
        <v>713</v>
      </c>
      <c r="AJ14" s="5" t="str">
        <f t="shared" si="17"/>
        <v/>
      </c>
      <c r="AK14" s="2" t="str">
        <f t="shared" si="18"/>
        <v>#NAME?</v>
      </c>
    </row>
    <row r="15">
      <c r="A15" s="2">
        <v>14.0</v>
      </c>
      <c r="B15" s="6" t="s">
        <v>837</v>
      </c>
      <c r="C15" s="1" t="s">
        <v>838</v>
      </c>
      <c r="D15" s="5" t="str">
        <f t="shared" si="1"/>
        <v/>
      </c>
      <c r="E15" s="2" t="str">
        <f t="shared" si="2"/>
        <v>#NAME?</v>
      </c>
      <c r="F15" s="1" t="s">
        <v>708</v>
      </c>
      <c r="G15" s="1" t="s">
        <v>817</v>
      </c>
      <c r="H15" s="5" t="str">
        <f t="shared" si="3"/>
        <v/>
      </c>
      <c r="I15" s="2" t="str">
        <f t="shared" si="4"/>
        <v>#NAME?</v>
      </c>
      <c r="J15" s="1" t="s">
        <v>839</v>
      </c>
      <c r="K15" s="1" t="s">
        <v>840</v>
      </c>
      <c r="L15" s="5" t="str">
        <f t="shared" si="5"/>
        <v/>
      </c>
      <c r="M15" s="2" t="str">
        <f t="shared" si="6"/>
        <v>#NAME?</v>
      </c>
      <c r="N15" s="1" t="s">
        <v>834</v>
      </c>
      <c r="P15" s="5" t="str">
        <f t="shared" si="7"/>
        <v/>
      </c>
      <c r="Q15" s="2" t="str">
        <f t="shared" si="8"/>
        <v>#NAME?</v>
      </c>
      <c r="R15" s="1" t="s">
        <v>839</v>
      </c>
      <c r="S15" s="1" t="s">
        <v>840</v>
      </c>
      <c r="T15" s="5" t="str">
        <f t="shared" si="9"/>
        <v/>
      </c>
      <c r="U15" s="2" t="str">
        <f t="shared" si="10"/>
        <v>#NAME?</v>
      </c>
      <c r="V15" s="1" t="s">
        <v>841</v>
      </c>
      <c r="W15" s="1" t="s">
        <v>842</v>
      </c>
      <c r="X15" s="5" t="str">
        <f t="shared" si="11"/>
        <v/>
      </c>
      <c r="Y15" s="2" t="str">
        <f t="shared" si="12"/>
        <v>#NAME?</v>
      </c>
      <c r="Z15" s="1" t="s">
        <v>708</v>
      </c>
      <c r="AA15" s="1" t="s">
        <v>817</v>
      </c>
      <c r="AB15" s="5" t="str">
        <f t="shared" si="13"/>
        <v/>
      </c>
      <c r="AC15" s="2" t="str">
        <f t="shared" si="14"/>
        <v>#NAME?</v>
      </c>
      <c r="AD15" s="1" t="s">
        <v>760</v>
      </c>
      <c r="AE15" s="1" t="s">
        <v>761</v>
      </c>
      <c r="AF15" s="5" t="str">
        <f t="shared" si="15"/>
        <v/>
      </c>
      <c r="AG15" s="2" t="str">
        <f t="shared" si="16"/>
        <v>#NAME?</v>
      </c>
      <c r="AH15" s="1" t="s">
        <v>843</v>
      </c>
      <c r="AI15" s="1" t="s">
        <v>844</v>
      </c>
      <c r="AJ15" s="5" t="str">
        <f t="shared" si="17"/>
        <v/>
      </c>
      <c r="AK15" s="2" t="str">
        <f t="shared" si="18"/>
        <v>#NAME?</v>
      </c>
    </row>
    <row r="16">
      <c r="A16" s="2">
        <v>15.0</v>
      </c>
      <c r="B16" s="6" t="s">
        <v>845</v>
      </c>
      <c r="C16" s="1" t="s">
        <v>836</v>
      </c>
      <c r="D16" s="5" t="str">
        <f t="shared" si="1"/>
        <v/>
      </c>
      <c r="E16" s="2" t="str">
        <f t="shared" si="2"/>
        <v>#NAME?</v>
      </c>
      <c r="H16" s="5" t="str">
        <f t="shared" si="3"/>
        <v/>
      </c>
      <c r="I16" s="2" t="str">
        <f t="shared" si="4"/>
        <v>#NAME?</v>
      </c>
      <c r="J16" s="1" t="s">
        <v>846</v>
      </c>
      <c r="K16" s="1" t="s">
        <v>847</v>
      </c>
      <c r="L16" s="5" t="str">
        <f t="shared" si="5"/>
        <v/>
      </c>
      <c r="M16" s="2" t="str">
        <f t="shared" si="6"/>
        <v>#NAME?</v>
      </c>
      <c r="N16" s="1" t="s">
        <v>848</v>
      </c>
      <c r="O16" s="1" t="s">
        <v>849</v>
      </c>
      <c r="P16" s="5" t="str">
        <f t="shared" si="7"/>
        <v/>
      </c>
      <c r="Q16" s="2" t="str">
        <f t="shared" si="8"/>
        <v>#NAME?</v>
      </c>
      <c r="R16" s="1" t="s">
        <v>846</v>
      </c>
      <c r="S16" s="1" t="s">
        <v>847</v>
      </c>
      <c r="T16" s="5" t="str">
        <f t="shared" si="9"/>
        <v/>
      </c>
      <c r="U16" s="2" t="str">
        <f t="shared" si="10"/>
        <v>#NAME?</v>
      </c>
      <c r="V16" s="1" t="s">
        <v>850</v>
      </c>
      <c r="W16" s="1" t="s">
        <v>851</v>
      </c>
      <c r="X16" s="5" t="str">
        <f t="shared" si="11"/>
        <v/>
      </c>
      <c r="Y16" s="2" t="str">
        <f t="shared" si="12"/>
        <v>#NAME?</v>
      </c>
      <c r="AB16" s="5" t="str">
        <f t="shared" si="13"/>
        <v/>
      </c>
      <c r="AC16" s="2" t="str">
        <f t="shared" si="14"/>
        <v>#NAME?</v>
      </c>
      <c r="AD16" s="1" t="s">
        <v>775</v>
      </c>
      <c r="AE16" s="1" t="s">
        <v>776</v>
      </c>
      <c r="AF16" s="5" t="str">
        <f t="shared" si="15"/>
        <v/>
      </c>
      <c r="AG16" s="2" t="str">
        <f t="shared" si="16"/>
        <v>#NAME?</v>
      </c>
      <c r="AH16" s="1" t="s">
        <v>852</v>
      </c>
      <c r="AI16" s="1" t="s">
        <v>853</v>
      </c>
      <c r="AJ16" s="5" t="str">
        <f t="shared" si="17"/>
        <v/>
      </c>
      <c r="AK16" s="2" t="str">
        <f t="shared" si="18"/>
        <v>#NAME?</v>
      </c>
    </row>
    <row r="17">
      <c r="A17" s="2">
        <v>16.0</v>
      </c>
      <c r="B17" s="6" t="s">
        <v>854</v>
      </c>
      <c r="C17" s="1" t="s">
        <v>855</v>
      </c>
      <c r="D17" s="5" t="str">
        <f t="shared" si="1"/>
        <v/>
      </c>
      <c r="E17" s="2" t="str">
        <f t="shared" si="2"/>
        <v>#NAME?</v>
      </c>
      <c r="F17" s="1" t="s">
        <v>834</v>
      </c>
      <c r="H17" s="5" t="str">
        <f t="shared" si="3"/>
        <v/>
      </c>
      <c r="I17" s="2" t="str">
        <f t="shared" si="4"/>
        <v>#NAME?</v>
      </c>
      <c r="J17" s="1" t="s">
        <v>856</v>
      </c>
      <c r="K17" s="1" t="s">
        <v>857</v>
      </c>
      <c r="L17" s="5" t="str">
        <f t="shared" si="5"/>
        <v/>
      </c>
      <c r="M17" s="2" t="str">
        <f t="shared" si="6"/>
        <v>#NAME?</v>
      </c>
      <c r="N17" s="1" t="s">
        <v>858</v>
      </c>
      <c r="O17" s="1" t="s">
        <v>859</v>
      </c>
      <c r="P17" s="5" t="str">
        <f t="shared" si="7"/>
        <v/>
      </c>
      <c r="Q17" s="2" t="str">
        <f t="shared" si="8"/>
        <v>#NAME?</v>
      </c>
      <c r="R17" s="1" t="s">
        <v>856</v>
      </c>
      <c r="S17" s="1" t="s">
        <v>857</v>
      </c>
      <c r="T17" s="5" t="str">
        <f t="shared" si="9"/>
        <v/>
      </c>
      <c r="U17" s="2" t="str">
        <f t="shared" si="10"/>
        <v>#NAME?</v>
      </c>
      <c r="V17" s="1" t="s">
        <v>860</v>
      </c>
      <c r="W17" s="1" t="s">
        <v>861</v>
      </c>
      <c r="X17" s="5" t="str">
        <f t="shared" si="11"/>
        <v/>
      </c>
      <c r="Y17" s="2" t="str">
        <f t="shared" si="12"/>
        <v>#NAME?</v>
      </c>
      <c r="Z17" s="1" t="s">
        <v>834</v>
      </c>
      <c r="AB17" s="5" t="str">
        <f t="shared" si="13"/>
        <v/>
      </c>
      <c r="AC17" s="2" t="str">
        <f t="shared" si="14"/>
        <v>#NAME?</v>
      </c>
      <c r="AD17" s="1" t="s">
        <v>862</v>
      </c>
      <c r="AE17" s="1" t="s">
        <v>863</v>
      </c>
      <c r="AF17" s="5" t="str">
        <f t="shared" si="15"/>
        <v/>
      </c>
      <c r="AG17" s="2" t="str">
        <f t="shared" si="16"/>
        <v>#NAME?</v>
      </c>
      <c r="AH17" s="1" t="s">
        <v>805</v>
      </c>
      <c r="AI17" s="1" t="s">
        <v>806</v>
      </c>
      <c r="AJ17" s="5" t="str">
        <f t="shared" si="17"/>
        <v/>
      </c>
      <c r="AK17" s="2" t="str">
        <f t="shared" si="18"/>
        <v>#NAME?</v>
      </c>
    </row>
    <row r="18">
      <c r="A18" s="2">
        <v>17.0</v>
      </c>
      <c r="B18" s="6" t="s">
        <v>864</v>
      </c>
      <c r="C18" s="1" t="s">
        <v>865</v>
      </c>
      <c r="D18" s="5" t="str">
        <f t="shared" si="1"/>
        <v/>
      </c>
      <c r="E18" s="2" t="str">
        <f t="shared" si="2"/>
        <v>#NAME?</v>
      </c>
      <c r="F18" s="1" t="s">
        <v>866</v>
      </c>
      <c r="G18" s="1" t="s">
        <v>867</v>
      </c>
      <c r="H18" s="5" t="str">
        <f t="shared" si="3"/>
        <v/>
      </c>
      <c r="I18" s="2" t="str">
        <f t="shared" si="4"/>
        <v>#NAME?</v>
      </c>
      <c r="J18" s="1" t="s">
        <v>868</v>
      </c>
      <c r="K18" s="1" t="s">
        <v>869</v>
      </c>
      <c r="L18" s="5" t="str">
        <f t="shared" si="5"/>
        <v/>
      </c>
      <c r="M18" s="2" t="str">
        <f t="shared" si="6"/>
        <v>#NAME?</v>
      </c>
      <c r="N18" s="1" t="s">
        <v>870</v>
      </c>
      <c r="O18" s="1" t="s">
        <v>871</v>
      </c>
      <c r="P18" s="5" t="str">
        <f t="shared" si="7"/>
        <v/>
      </c>
      <c r="Q18" s="2" t="str">
        <f t="shared" si="8"/>
        <v>#NAME?</v>
      </c>
      <c r="R18" s="1" t="s">
        <v>868</v>
      </c>
      <c r="S18" s="1" t="s">
        <v>869</v>
      </c>
      <c r="T18" s="5" t="str">
        <f t="shared" si="9"/>
        <v/>
      </c>
      <c r="U18" s="2" t="str">
        <f t="shared" si="10"/>
        <v>#NAME?</v>
      </c>
      <c r="V18" s="1" t="s">
        <v>872</v>
      </c>
      <c r="W18" s="1" t="s">
        <v>873</v>
      </c>
      <c r="X18" s="5" t="str">
        <f t="shared" si="11"/>
        <v/>
      </c>
      <c r="Y18" s="2" t="str">
        <f t="shared" si="12"/>
        <v>#NAME?</v>
      </c>
      <c r="Z18" s="1" t="s">
        <v>874</v>
      </c>
      <c r="AA18" s="1" t="s">
        <v>875</v>
      </c>
      <c r="AB18" s="5" t="str">
        <f t="shared" si="13"/>
        <v/>
      </c>
      <c r="AC18" s="2" t="str">
        <f t="shared" si="14"/>
        <v>#NAME?</v>
      </c>
      <c r="AD18" s="1" t="s">
        <v>751</v>
      </c>
      <c r="AE18" s="1" t="s">
        <v>716</v>
      </c>
      <c r="AF18" s="5" t="str">
        <f t="shared" si="15"/>
        <v/>
      </c>
      <c r="AG18" s="2" t="str">
        <f t="shared" si="16"/>
        <v>#NAME?</v>
      </c>
      <c r="AH18" s="1" t="s">
        <v>876</v>
      </c>
      <c r="AI18" s="1" t="s">
        <v>877</v>
      </c>
      <c r="AJ18" s="5" t="str">
        <f t="shared" si="17"/>
        <v/>
      </c>
      <c r="AK18" s="2" t="str">
        <f t="shared" si="18"/>
        <v>#NAME?</v>
      </c>
    </row>
    <row r="19">
      <c r="A19" s="2">
        <v>18.0</v>
      </c>
      <c r="B19" s="6" t="s">
        <v>878</v>
      </c>
      <c r="C19" s="1" t="s">
        <v>879</v>
      </c>
      <c r="D19" s="5" t="str">
        <f t="shared" si="1"/>
        <v/>
      </c>
      <c r="E19" s="2" t="str">
        <f t="shared" si="2"/>
        <v>#NAME?</v>
      </c>
      <c r="F19" s="1" t="s">
        <v>880</v>
      </c>
      <c r="G19" s="1" t="s">
        <v>881</v>
      </c>
      <c r="H19" s="5" t="str">
        <f t="shared" si="3"/>
        <v/>
      </c>
      <c r="I19" s="2" t="str">
        <f t="shared" si="4"/>
        <v>#NAME?</v>
      </c>
      <c r="J19" s="1" t="s">
        <v>882</v>
      </c>
      <c r="K19" s="1" t="s">
        <v>883</v>
      </c>
      <c r="L19" s="5" t="str">
        <f t="shared" si="5"/>
        <v/>
      </c>
      <c r="M19" s="2" t="str">
        <f t="shared" si="6"/>
        <v>#NAME?</v>
      </c>
      <c r="N19" s="1" t="s">
        <v>884</v>
      </c>
      <c r="O19" s="1" t="s">
        <v>885</v>
      </c>
      <c r="P19" s="5" t="str">
        <f t="shared" si="7"/>
        <v/>
      </c>
      <c r="Q19" s="2" t="str">
        <f t="shared" si="8"/>
        <v>#NAME?</v>
      </c>
      <c r="R19" s="1" t="s">
        <v>882</v>
      </c>
      <c r="S19" s="1" t="s">
        <v>883</v>
      </c>
      <c r="T19" s="5" t="str">
        <f t="shared" si="9"/>
        <v/>
      </c>
      <c r="U19" s="2" t="str">
        <f t="shared" si="10"/>
        <v>#NAME?</v>
      </c>
      <c r="V19" s="1" t="s">
        <v>886</v>
      </c>
      <c r="W19" s="1" t="s">
        <v>887</v>
      </c>
      <c r="X19" s="5" t="str">
        <f t="shared" si="11"/>
        <v/>
      </c>
      <c r="Y19" s="2" t="str">
        <f t="shared" si="12"/>
        <v>#NAME?</v>
      </c>
      <c r="Z19" s="1" t="s">
        <v>888</v>
      </c>
      <c r="AA19" s="1" t="s">
        <v>889</v>
      </c>
      <c r="AB19" s="5" t="str">
        <f t="shared" si="13"/>
        <v/>
      </c>
      <c r="AC19" s="2" t="str">
        <f t="shared" si="14"/>
        <v>#NAME?</v>
      </c>
      <c r="AD19" s="1" t="s">
        <v>890</v>
      </c>
      <c r="AE19" s="1" t="s">
        <v>733</v>
      </c>
      <c r="AF19" s="5" t="str">
        <f t="shared" si="15"/>
        <v/>
      </c>
      <c r="AG19" s="2" t="str">
        <f t="shared" si="16"/>
        <v>#NAME?</v>
      </c>
      <c r="AH19" s="1" t="s">
        <v>708</v>
      </c>
      <c r="AI19" s="1" t="s">
        <v>817</v>
      </c>
      <c r="AJ19" s="5" t="str">
        <f t="shared" si="17"/>
        <v/>
      </c>
      <c r="AK19" s="2" t="str">
        <f t="shared" si="18"/>
        <v>#NAME?</v>
      </c>
    </row>
    <row r="20">
      <c r="A20" s="2">
        <v>19.0</v>
      </c>
      <c r="B20" s="6" t="s">
        <v>891</v>
      </c>
      <c r="C20" s="1" t="s">
        <v>892</v>
      </c>
      <c r="D20" s="5" t="str">
        <f t="shared" si="1"/>
        <v/>
      </c>
      <c r="E20" s="2" t="str">
        <f t="shared" si="2"/>
        <v>#NAME?</v>
      </c>
      <c r="F20" s="1" t="s">
        <v>886</v>
      </c>
      <c r="G20" s="1" t="s">
        <v>887</v>
      </c>
      <c r="H20" s="5" t="str">
        <f t="shared" si="3"/>
        <v/>
      </c>
      <c r="I20" s="2" t="str">
        <f t="shared" si="4"/>
        <v>#NAME?</v>
      </c>
      <c r="J20" s="1" t="s">
        <v>893</v>
      </c>
      <c r="K20" s="1" t="s">
        <v>894</v>
      </c>
      <c r="L20" s="5" t="str">
        <f t="shared" si="5"/>
        <v/>
      </c>
      <c r="M20" s="2" t="str">
        <f t="shared" si="6"/>
        <v>#NAME?</v>
      </c>
      <c r="N20" s="1" t="s">
        <v>895</v>
      </c>
      <c r="O20" s="1" t="s">
        <v>896</v>
      </c>
      <c r="P20" s="5" t="str">
        <f t="shared" si="7"/>
        <v/>
      </c>
      <c r="Q20" s="2" t="str">
        <f t="shared" si="8"/>
        <v>#NAME?</v>
      </c>
      <c r="R20" s="1" t="s">
        <v>893</v>
      </c>
      <c r="S20" s="1" t="s">
        <v>894</v>
      </c>
      <c r="T20" s="5" t="str">
        <f t="shared" si="9"/>
        <v/>
      </c>
      <c r="U20" s="2" t="str">
        <f t="shared" si="10"/>
        <v>#NAME?</v>
      </c>
      <c r="V20" s="1" t="s">
        <v>897</v>
      </c>
      <c r="W20" s="1" t="s">
        <v>898</v>
      </c>
      <c r="X20" s="5" t="str">
        <f t="shared" si="11"/>
        <v/>
      </c>
      <c r="Y20" s="2" t="str">
        <f t="shared" si="12"/>
        <v>#NAME?</v>
      </c>
      <c r="Z20" s="1" t="s">
        <v>899</v>
      </c>
      <c r="AA20" s="1" t="s">
        <v>900</v>
      </c>
      <c r="AB20" s="5" t="str">
        <f t="shared" si="13"/>
        <v/>
      </c>
      <c r="AC20" s="2" t="str">
        <f t="shared" si="14"/>
        <v>#NAME?</v>
      </c>
      <c r="AD20" s="1" t="s">
        <v>901</v>
      </c>
      <c r="AE20" s="1" t="s">
        <v>902</v>
      </c>
      <c r="AF20" s="5" t="str">
        <f t="shared" si="15"/>
        <v/>
      </c>
      <c r="AG20" s="2" t="str">
        <f t="shared" si="16"/>
        <v>#NAME?</v>
      </c>
      <c r="AJ20" s="5" t="str">
        <f t="shared" si="17"/>
        <v/>
      </c>
      <c r="AK20" s="2" t="str">
        <f t="shared" si="18"/>
        <v>#NAME?</v>
      </c>
    </row>
    <row r="21" ht="15.75" customHeight="1">
      <c r="A21" s="2">
        <v>20.0</v>
      </c>
      <c r="B21" s="6" t="s">
        <v>468</v>
      </c>
      <c r="C21" s="1" t="s">
        <v>903</v>
      </c>
      <c r="D21" s="5" t="str">
        <f t="shared" si="1"/>
        <v/>
      </c>
      <c r="E21" s="2" t="str">
        <f t="shared" si="2"/>
        <v>#NAME?</v>
      </c>
      <c r="F21" s="1" t="s">
        <v>904</v>
      </c>
      <c r="G21" s="1" t="s">
        <v>905</v>
      </c>
      <c r="H21" s="5" t="str">
        <f t="shared" si="3"/>
        <v/>
      </c>
      <c r="I21" s="2" t="str">
        <f t="shared" si="4"/>
        <v>#NAME?</v>
      </c>
      <c r="J21" s="1" t="s">
        <v>906</v>
      </c>
      <c r="K21" s="1" t="s">
        <v>907</v>
      </c>
      <c r="L21" s="5" t="str">
        <f t="shared" si="5"/>
        <v/>
      </c>
      <c r="M21" s="2" t="str">
        <f t="shared" si="6"/>
        <v>#NAME?</v>
      </c>
      <c r="N21" s="1" t="s">
        <v>841</v>
      </c>
      <c r="O21" s="1" t="s">
        <v>842</v>
      </c>
      <c r="P21" s="5" t="str">
        <f t="shared" si="7"/>
        <v/>
      </c>
      <c r="Q21" s="2" t="str">
        <f t="shared" si="8"/>
        <v>#NAME?</v>
      </c>
      <c r="R21" s="1" t="s">
        <v>906</v>
      </c>
      <c r="S21" s="1" t="s">
        <v>907</v>
      </c>
      <c r="T21" s="5" t="str">
        <f t="shared" si="9"/>
        <v/>
      </c>
      <c r="U21" s="2" t="str">
        <f t="shared" si="10"/>
        <v>#NAME?</v>
      </c>
      <c r="V21" s="1" t="s">
        <v>908</v>
      </c>
      <c r="W21" s="1" t="s">
        <v>909</v>
      </c>
      <c r="X21" s="5" t="str">
        <f t="shared" si="11"/>
        <v/>
      </c>
      <c r="Y21" s="2" t="str">
        <f t="shared" si="12"/>
        <v>#NAME?</v>
      </c>
      <c r="Z21" s="1" t="s">
        <v>910</v>
      </c>
      <c r="AA21" s="1" t="s">
        <v>911</v>
      </c>
      <c r="AB21" s="5" t="str">
        <f t="shared" si="13"/>
        <v/>
      </c>
      <c r="AC21" s="2" t="str">
        <f t="shared" si="14"/>
        <v>#NAME?</v>
      </c>
      <c r="AD21" s="1" t="s">
        <v>912</v>
      </c>
      <c r="AE21" s="1" t="s">
        <v>806</v>
      </c>
      <c r="AF21" s="5" t="str">
        <f t="shared" si="15"/>
        <v/>
      </c>
      <c r="AG21" s="2" t="str">
        <f t="shared" si="16"/>
        <v>#NAME?</v>
      </c>
      <c r="AH21" s="1" t="s">
        <v>834</v>
      </c>
      <c r="AJ21" s="5" t="str">
        <f t="shared" si="17"/>
        <v/>
      </c>
      <c r="AK21" s="2" t="str">
        <f t="shared" si="18"/>
        <v>#NAME?</v>
      </c>
    </row>
    <row r="22" ht="15.75" customHeight="1">
      <c r="A22" s="2">
        <v>21.0</v>
      </c>
      <c r="B22" s="6" t="s">
        <v>913</v>
      </c>
      <c r="C22" s="1" t="s">
        <v>914</v>
      </c>
      <c r="D22" s="5" t="str">
        <f t="shared" si="1"/>
        <v/>
      </c>
      <c r="E22" s="2" t="str">
        <f t="shared" si="2"/>
        <v>#NAME?</v>
      </c>
      <c r="F22" s="1" t="s">
        <v>915</v>
      </c>
      <c r="G22" s="1" t="s">
        <v>873</v>
      </c>
      <c r="H22" s="5" t="str">
        <f t="shared" si="3"/>
        <v/>
      </c>
      <c r="I22" s="2" t="str">
        <f t="shared" si="4"/>
        <v>#NAME?</v>
      </c>
      <c r="J22" s="1" t="s">
        <v>916</v>
      </c>
      <c r="K22" s="1" t="s">
        <v>917</v>
      </c>
      <c r="L22" s="5" t="str">
        <f t="shared" si="5"/>
        <v/>
      </c>
      <c r="M22" s="2" t="str">
        <f t="shared" si="6"/>
        <v>#NAME?</v>
      </c>
      <c r="N22" s="1" t="s">
        <v>918</v>
      </c>
      <c r="O22" s="1" t="s">
        <v>861</v>
      </c>
      <c r="P22" s="5" t="str">
        <f t="shared" si="7"/>
        <v/>
      </c>
      <c r="Q22" s="2" t="str">
        <f t="shared" si="8"/>
        <v>#NAME?</v>
      </c>
      <c r="R22" s="1" t="s">
        <v>916</v>
      </c>
      <c r="S22" s="1" t="s">
        <v>917</v>
      </c>
      <c r="T22" s="5" t="str">
        <f t="shared" si="9"/>
        <v/>
      </c>
      <c r="U22" s="2" t="str">
        <f t="shared" si="10"/>
        <v>#NAME?</v>
      </c>
      <c r="V22" s="1" t="s">
        <v>919</v>
      </c>
      <c r="W22" s="1" t="s">
        <v>920</v>
      </c>
      <c r="X22" s="5" t="str">
        <f t="shared" si="11"/>
        <v/>
      </c>
      <c r="Y22" s="2" t="str">
        <f t="shared" si="12"/>
        <v>#NAME?</v>
      </c>
      <c r="Z22" s="1" t="s">
        <v>921</v>
      </c>
      <c r="AA22" s="1" t="s">
        <v>922</v>
      </c>
      <c r="AB22" s="5" t="str">
        <f t="shared" si="13"/>
        <v/>
      </c>
      <c r="AC22" s="2" t="str">
        <f t="shared" si="14"/>
        <v>#NAME?</v>
      </c>
      <c r="AD22" s="1" t="s">
        <v>923</v>
      </c>
      <c r="AE22" s="1" t="s">
        <v>924</v>
      </c>
      <c r="AF22" s="5" t="str">
        <f t="shared" si="15"/>
        <v/>
      </c>
      <c r="AG22" s="2" t="str">
        <f t="shared" si="16"/>
        <v>#NAME?</v>
      </c>
      <c r="AH22" s="1" t="s">
        <v>866</v>
      </c>
      <c r="AI22" s="1" t="s">
        <v>925</v>
      </c>
      <c r="AJ22" s="5" t="str">
        <f t="shared" si="17"/>
        <v/>
      </c>
      <c r="AK22" s="2" t="str">
        <f t="shared" si="18"/>
        <v>#NAME?</v>
      </c>
    </row>
    <row r="23" ht="15.75" customHeight="1">
      <c r="A23" s="2">
        <v>22.0</v>
      </c>
      <c r="B23" s="4" t="s">
        <v>775</v>
      </c>
      <c r="C23" s="1" t="s">
        <v>776</v>
      </c>
      <c r="D23" s="5" t="str">
        <f t="shared" si="1"/>
        <v/>
      </c>
      <c r="E23" s="2" t="str">
        <f t="shared" si="2"/>
        <v>#NAME?</v>
      </c>
      <c r="F23" s="1" t="s">
        <v>897</v>
      </c>
      <c r="G23" s="1" t="s">
        <v>898</v>
      </c>
      <c r="H23" s="5" t="str">
        <f t="shared" si="3"/>
        <v/>
      </c>
      <c r="I23" s="2" t="str">
        <f t="shared" si="4"/>
        <v>#NAME?</v>
      </c>
      <c r="J23" s="1" t="s">
        <v>926</v>
      </c>
      <c r="K23" s="1" t="s">
        <v>927</v>
      </c>
      <c r="L23" s="5" t="str">
        <f t="shared" si="5"/>
        <v/>
      </c>
      <c r="M23" s="2" t="str">
        <f t="shared" si="6"/>
        <v>#NAME?</v>
      </c>
      <c r="N23" s="1" t="s">
        <v>886</v>
      </c>
      <c r="O23" s="1" t="s">
        <v>928</v>
      </c>
      <c r="P23" s="5" t="str">
        <f t="shared" si="7"/>
        <v/>
      </c>
      <c r="Q23" s="2" t="str">
        <f t="shared" si="8"/>
        <v>#NAME?</v>
      </c>
      <c r="R23" s="1" t="s">
        <v>926</v>
      </c>
      <c r="S23" s="1" t="s">
        <v>927</v>
      </c>
      <c r="T23" s="5" t="str">
        <f t="shared" si="9"/>
        <v/>
      </c>
      <c r="U23" s="2" t="str">
        <f t="shared" si="10"/>
        <v>#NAME?</v>
      </c>
      <c r="V23" s="1" t="s">
        <v>929</v>
      </c>
      <c r="W23" s="1" t="s">
        <v>930</v>
      </c>
      <c r="X23" s="5" t="str">
        <f t="shared" si="11"/>
        <v/>
      </c>
      <c r="Y23" s="2" t="str">
        <f t="shared" si="12"/>
        <v>#NAME?</v>
      </c>
      <c r="Z23" s="1" t="s">
        <v>880</v>
      </c>
      <c r="AA23" s="1" t="s">
        <v>881</v>
      </c>
      <c r="AB23" s="5" t="str">
        <f t="shared" si="13"/>
        <v/>
      </c>
      <c r="AC23" s="2" t="str">
        <f t="shared" si="14"/>
        <v>#NAME?</v>
      </c>
      <c r="AD23" s="1" t="s">
        <v>708</v>
      </c>
      <c r="AE23" s="1" t="s">
        <v>817</v>
      </c>
      <c r="AF23" s="5" t="str">
        <f t="shared" si="15"/>
        <v/>
      </c>
      <c r="AG23" s="2" t="str">
        <f t="shared" si="16"/>
        <v>#NAME?</v>
      </c>
      <c r="AH23" s="1" t="s">
        <v>931</v>
      </c>
      <c r="AI23" s="1" t="s">
        <v>932</v>
      </c>
      <c r="AJ23" s="5" t="str">
        <f t="shared" si="17"/>
        <v/>
      </c>
      <c r="AK23" s="2" t="str">
        <f t="shared" si="18"/>
        <v>#NAME?</v>
      </c>
    </row>
    <row r="24" ht="15.75" customHeight="1">
      <c r="A24" s="2">
        <v>23.0</v>
      </c>
      <c r="B24" s="6" t="s">
        <v>933</v>
      </c>
      <c r="C24" s="1" t="s">
        <v>744</v>
      </c>
      <c r="D24" s="5" t="str">
        <f t="shared" si="1"/>
        <v/>
      </c>
      <c r="E24" s="2" t="str">
        <f t="shared" si="2"/>
        <v>#NAME?</v>
      </c>
      <c r="F24" s="1" t="s">
        <v>934</v>
      </c>
      <c r="G24" s="1" t="s">
        <v>935</v>
      </c>
      <c r="H24" s="5" t="str">
        <f t="shared" si="3"/>
        <v/>
      </c>
      <c r="I24" s="2" t="str">
        <f t="shared" si="4"/>
        <v>#NAME?</v>
      </c>
      <c r="J24" s="1" t="s">
        <v>936</v>
      </c>
      <c r="K24" s="1" t="s">
        <v>937</v>
      </c>
      <c r="L24" s="5" t="str">
        <f t="shared" si="5"/>
        <v/>
      </c>
      <c r="M24" s="2" t="str">
        <f t="shared" si="6"/>
        <v>#NAME?</v>
      </c>
      <c r="N24" s="1" t="s">
        <v>915</v>
      </c>
      <c r="O24" s="1" t="s">
        <v>873</v>
      </c>
      <c r="P24" s="5" t="str">
        <f t="shared" si="7"/>
        <v/>
      </c>
      <c r="Q24" s="2" t="str">
        <f t="shared" si="8"/>
        <v>#NAME?</v>
      </c>
      <c r="R24" s="1" t="s">
        <v>936</v>
      </c>
      <c r="S24" s="1" t="s">
        <v>937</v>
      </c>
      <c r="T24" s="5" t="str">
        <f t="shared" si="9"/>
        <v/>
      </c>
      <c r="U24" s="2" t="str">
        <f t="shared" si="10"/>
        <v>#NAME?</v>
      </c>
      <c r="V24" s="1" t="s">
        <v>938</v>
      </c>
      <c r="W24" s="1" t="s">
        <v>939</v>
      </c>
      <c r="X24" s="5" t="str">
        <f t="shared" si="11"/>
        <v/>
      </c>
      <c r="Y24" s="2" t="str">
        <f t="shared" si="12"/>
        <v>#NAME?</v>
      </c>
      <c r="Z24" s="1" t="s">
        <v>886</v>
      </c>
      <c r="AA24" s="1" t="s">
        <v>887</v>
      </c>
      <c r="AB24" s="5" t="str">
        <f t="shared" si="13"/>
        <v/>
      </c>
      <c r="AC24" s="2" t="str">
        <f t="shared" si="14"/>
        <v>#NAME?</v>
      </c>
      <c r="AF24" s="5" t="str">
        <f t="shared" si="15"/>
        <v/>
      </c>
      <c r="AG24" s="2" t="str">
        <f t="shared" si="16"/>
        <v>#NAME?</v>
      </c>
      <c r="AH24" s="1" t="s">
        <v>940</v>
      </c>
      <c r="AI24" s="1" t="s">
        <v>851</v>
      </c>
      <c r="AJ24" s="5" t="str">
        <f t="shared" si="17"/>
        <v/>
      </c>
      <c r="AK24" s="2" t="str">
        <f t="shared" si="18"/>
        <v>#NAME?</v>
      </c>
    </row>
    <row r="25" ht="15.75" customHeight="1">
      <c r="A25" s="2">
        <v>24.0</v>
      </c>
      <c r="B25" s="6" t="s">
        <v>941</v>
      </c>
      <c r="C25" s="1" t="s">
        <v>757</v>
      </c>
      <c r="D25" s="5" t="str">
        <f t="shared" si="1"/>
        <v/>
      </c>
      <c r="E25" s="2" t="str">
        <f t="shared" si="2"/>
        <v>#NAME?</v>
      </c>
      <c r="F25" s="1" t="s">
        <v>908</v>
      </c>
      <c r="G25" s="1" t="s">
        <v>909</v>
      </c>
      <c r="H25" s="5" t="str">
        <f t="shared" si="3"/>
        <v/>
      </c>
      <c r="I25" s="2" t="str">
        <f t="shared" si="4"/>
        <v>#NAME?</v>
      </c>
      <c r="J25" s="1" t="s">
        <v>942</v>
      </c>
      <c r="K25" s="1" t="s">
        <v>765</v>
      </c>
      <c r="L25" s="5" t="str">
        <f t="shared" si="5"/>
        <v/>
      </c>
      <c r="M25" s="2" t="str">
        <f t="shared" si="6"/>
        <v>#NAME?</v>
      </c>
      <c r="N25" s="1" t="s">
        <v>897</v>
      </c>
      <c r="O25" s="1" t="s">
        <v>898</v>
      </c>
      <c r="P25" s="5" t="str">
        <f t="shared" si="7"/>
        <v/>
      </c>
      <c r="Q25" s="2" t="str">
        <f t="shared" si="8"/>
        <v>#NAME?</v>
      </c>
      <c r="R25" s="1" t="s">
        <v>942</v>
      </c>
      <c r="S25" s="1" t="s">
        <v>765</v>
      </c>
      <c r="T25" s="5" t="str">
        <f t="shared" si="9"/>
        <v/>
      </c>
      <c r="U25" s="2" t="str">
        <f t="shared" si="10"/>
        <v>#NAME?</v>
      </c>
      <c r="V25" s="1" t="s">
        <v>943</v>
      </c>
      <c r="W25" s="1" t="s">
        <v>944</v>
      </c>
      <c r="X25" s="5" t="str">
        <f t="shared" si="11"/>
        <v/>
      </c>
      <c r="Y25" s="2" t="str">
        <f t="shared" si="12"/>
        <v>#NAME?</v>
      </c>
      <c r="Z25" s="1" t="s">
        <v>915</v>
      </c>
      <c r="AA25" s="1" t="s">
        <v>873</v>
      </c>
      <c r="AB25" s="5" t="str">
        <f t="shared" si="13"/>
        <v/>
      </c>
      <c r="AC25" s="2" t="str">
        <f t="shared" si="14"/>
        <v>#NAME?</v>
      </c>
      <c r="AD25" s="1" t="s">
        <v>834</v>
      </c>
      <c r="AF25" s="5" t="str">
        <f t="shared" si="15"/>
        <v/>
      </c>
      <c r="AG25" s="2" t="str">
        <f t="shared" si="16"/>
        <v>#NAME?</v>
      </c>
      <c r="AH25" s="1" t="s">
        <v>945</v>
      </c>
      <c r="AI25" s="1" t="s">
        <v>946</v>
      </c>
      <c r="AJ25" s="5" t="str">
        <f t="shared" si="17"/>
        <v/>
      </c>
      <c r="AK25" s="2" t="str">
        <f t="shared" si="18"/>
        <v>#NAME?</v>
      </c>
    </row>
    <row r="26" ht="15.75" customHeight="1">
      <c r="A26" s="2">
        <v>25.0</v>
      </c>
      <c r="B26" s="6" t="s">
        <v>771</v>
      </c>
      <c r="C26" s="1" t="s">
        <v>772</v>
      </c>
      <c r="D26" s="5" t="str">
        <f t="shared" si="1"/>
        <v/>
      </c>
      <c r="E26" s="2" t="str">
        <f t="shared" si="2"/>
        <v>#NAME?</v>
      </c>
      <c r="F26" s="1" t="s">
        <v>919</v>
      </c>
      <c r="G26" s="1" t="s">
        <v>920</v>
      </c>
      <c r="H26" s="5" t="str">
        <f t="shared" si="3"/>
        <v/>
      </c>
      <c r="I26" s="2" t="str">
        <f t="shared" si="4"/>
        <v>#NAME?</v>
      </c>
      <c r="J26" s="1" t="s">
        <v>947</v>
      </c>
      <c r="K26" s="1" t="s">
        <v>780</v>
      </c>
      <c r="L26" s="5" t="str">
        <f t="shared" si="5"/>
        <v/>
      </c>
      <c r="M26" s="2" t="str">
        <f t="shared" si="6"/>
        <v>#NAME?</v>
      </c>
      <c r="N26" s="1" t="s">
        <v>908</v>
      </c>
      <c r="O26" s="1" t="s">
        <v>909</v>
      </c>
      <c r="P26" s="5" t="str">
        <f t="shared" si="7"/>
        <v/>
      </c>
      <c r="Q26" s="2" t="str">
        <f t="shared" si="8"/>
        <v>#NAME?</v>
      </c>
      <c r="R26" s="1" t="s">
        <v>947</v>
      </c>
      <c r="S26" s="1" t="s">
        <v>780</v>
      </c>
      <c r="T26" s="5" t="str">
        <f t="shared" si="9"/>
        <v/>
      </c>
      <c r="U26" s="2" t="str">
        <f t="shared" si="10"/>
        <v>#NAME?</v>
      </c>
      <c r="V26" s="1" t="s">
        <v>948</v>
      </c>
      <c r="W26" s="1" t="s">
        <v>949</v>
      </c>
      <c r="X26" s="5" t="str">
        <f t="shared" si="11"/>
        <v/>
      </c>
      <c r="Y26" s="2" t="str">
        <f t="shared" si="12"/>
        <v>#NAME?</v>
      </c>
      <c r="Z26" s="1" t="s">
        <v>897</v>
      </c>
      <c r="AA26" s="1" t="s">
        <v>898</v>
      </c>
      <c r="AB26" s="5" t="str">
        <f t="shared" si="13"/>
        <v/>
      </c>
      <c r="AC26" s="2" t="str">
        <f t="shared" si="14"/>
        <v>#NAME?</v>
      </c>
      <c r="AD26" s="1" t="s">
        <v>950</v>
      </c>
      <c r="AE26" s="1" t="s">
        <v>951</v>
      </c>
      <c r="AF26" s="5" t="str">
        <f t="shared" si="15"/>
        <v/>
      </c>
      <c r="AG26" s="2" t="str">
        <f t="shared" si="16"/>
        <v>#NAME?</v>
      </c>
      <c r="AH26" s="1" t="s">
        <v>952</v>
      </c>
      <c r="AI26" s="1" t="s">
        <v>953</v>
      </c>
      <c r="AJ26" s="5" t="str">
        <f t="shared" si="17"/>
        <v/>
      </c>
      <c r="AK26" s="2" t="str">
        <f t="shared" si="18"/>
        <v>#NAME?</v>
      </c>
    </row>
    <row r="27" ht="15.75" customHeight="1">
      <c r="A27" s="2">
        <v>26.0</v>
      </c>
      <c r="B27" s="6" t="s">
        <v>954</v>
      </c>
      <c r="C27" s="1" t="s">
        <v>716</v>
      </c>
      <c r="D27" s="5" t="str">
        <f t="shared" si="1"/>
        <v/>
      </c>
      <c r="E27" s="2" t="str">
        <f t="shared" si="2"/>
        <v>#NAME?</v>
      </c>
      <c r="F27" s="1" t="s">
        <v>929</v>
      </c>
      <c r="G27" s="1" t="s">
        <v>930</v>
      </c>
      <c r="H27" s="5" t="str">
        <f t="shared" si="3"/>
        <v/>
      </c>
      <c r="I27" s="2" t="str">
        <f t="shared" si="4"/>
        <v>#NAME?</v>
      </c>
      <c r="J27" s="1" t="s">
        <v>750</v>
      </c>
      <c r="K27" s="1" t="s">
        <v>740</v>
      </c>
      <c r="L27" s="5" t="str">
        <f t="shared" si="5"/>
        <v/>
      </c>
      <c r="M27" s="2" t="str">
        <f t="shared" si="6"/>
        <v>#NAME?</v>
      </c>
      <c r="N27" s="1" t="s">
        <v>919</v>
      </c>
      <c r="O27" s="1" t="s">
        <v>920</v>
      </c>
      <c r="P27" s="5" t="str">
        <f t="shared" si="7"/>
        <v/>
      </c>
      <c r="Q27" s="2" t="str">
        <f t="shared" si="8"/>
        <v>#NAME?</v>
      </c>
      <c r="R27" s="1" t="s">
        <v>750</v>
      </c>
      <c r="S27" s="1" t="s">
        <v>740</v>
      </c>
      <c r="T27" s="5" t="str">
        <f t="shared" si="9"/>
        <v/>
      </c>
      <c r="U27" s="2" t="str">
        <f t="shared" si="10"/>
        <v>#NAME?</v>
      </c>
      <c r="V27" s="1" t="s">
        <v>955</v>
      </c>
      <c r="W27" s="1" t="s">
        <v>956</v>
      </c>
      <c r="X27" s="5" t="str">
        <f t="shared" si="11"/>
        <v/>
      </c>
      <c r="Y27" s="2" t="str">
        <f t="shared" si="12"/>
        <v>#NAME?</v>
      </c>
      <c r="Z27" s="1" t="s">
        <v>957</v>
      </c>
      <c r="AA27" s="1" t="s">
        <v>958</v>
      </c>
      <c r="AB27" s="5" t="str">
        <f t="shared" si="13"/>
        <v/>
      </c>
      <c r="AC27" s="2" t="str">
        <f t="shared" si="14"/>
        <v>#NAME?</v>
      </c>
      <c r="AD27" s="1" t="s">
        <v>959</v>
      </c>
      <c r="AE27" s="1" t="s">
        <v>960</v>
      </c>
      <c r="AF27" s="5" t="str">
        <f t="shared" si="15"/>
        <v/>
      </c>
      <c r="AG27" s="2" t="str">
        <f t="shared" si="16"/>
        <v>#NAME?</v>
      </c>
      <c r="AH27" s="1" t="s">
        <v>897</v>
      </c>
      <c r="AI27" s="1" t="s">
        <v>898</v>
      </c>
      <c r="AJ27" s="5" t="str">
        <f t="shared" si="17"/>
        <v/>
      </c>
      <c r="AK27" s="2" t="str">
        <f t="shared" si="18"/>
        <v>#NAME?</v>
      </c>
    </row>
    <row r="28" ht="15.75" customHeight="1">
      <c r="A28" s="2">
        <v>27.0</v>
      </c>
      <c r="B28" s="6" t="s">
        <v>961</v>
      </c>
      <c r="C28" s="1" t="s">
        <v>962</v>
      </c>
      <c r="D28" s="5" t="str">
        <f t="shared" si="1"/>
        <v/>
      </c>
      <c r="E28" s="2" t="str">
        <f t="shared" si="2"/>
        <v>#NAME?</v>
      </c>
      <c r="F28" s="1" t="s">
        <v>938</v>
      </c>
      <c r="G28" s="1" t="s">
        <v>939</v>
      </c>
      <c r="H28" s="5" t="str">
        <f t="shared" si="3"/>
        <v/>
      </c>
      <c r="I28" s="2" t="str">
        <f t="shared" si="4"/>
        <v>#NAME?</v>
      </c>
      <c r="J28" s="1" t="s">
        <v>797</v>
      </c>
      <c r="K28" s="1" t="s">
        <v>744</v>
      </c>
      <c r="L28" s="5" t="str">
        <f t="shared" si="5"/>
        <v/>
      </c>
      <c r="M28" s="2" t="str">
        <f t="shared" si="6"/>
        <v>#NAME?</v>
      </c>
      <c r="N28" s="1" t="s">
        <v>929</v>
      </c>
      <c r="O28" s="1" t="s">
        <v>930</v>
      </c>
      <c r="P28" s="5" t="str">
        <f t="shared" si="7"/>
        <v/>
      </c>
      <c r="Q28" s="2" t="str">
        <f t="shared" si="8"/>
        <v>#NAME?</v>
      </c>
      <c r="R28" s="1" t="s">
        <v>797</v>
      </c>
      <c r="S28" s="1" t="s">
        <v>744</v>
      </c>
      <c r="T28" s="5" t="str">
        <f t="shared" si="9"/>
        <v/>
      </c>
      <c r="U28" s="2" t="str">
        <f t="shared" si="10"/>
        <v>#NAME?</v>
      </c>
      <c r="X28" s="5" t="str">
        <f t="shared" si="11"/>
        <v/>
      </c>
      <c r="Y28" s="2" t="str">
        <f t="shared" si="12"/>
        <v>#NAME?</v>
      </c>
      <c r="Z28" s="1" t="s">
        <v>908</v>
      </c>
      <c r="AA28" s="1" t="s">
        <v>909</v>
      </c>
      <c r="AB28" s="5" t="str">
        <f t="shared" si="13"/>
        <v/>
      </c>
      <c r="AC28" s="2" t="str">
        <f t="shared" si="14"/>
        <v>#NAME?</v>
      </c>
      <c r="AD28" s="1" t="s">
        <v>866</v>
      </c>
      <c r="AE28" s="1" t="s">
        <v>867</v>
      </c>
      <c r="AF28" s="5" t="str">
        <f t="shared" si="15"/>
        <v/>
      </c>
      <c r="AG28" s="2" t="str">
        <f t="shared" si="16"/>
        <v>#NAME?</v>
      </c>
      <c r="AH28" s="1" t="s">
        <v>908</v>
      </c>
      <c r="AI28" s="1" t="s">
        <v>909</v>
      </c>
      <c r="AJ28" s="5" t="str">
        <f t="shared" si="17"/>
        <v/>
      </c>
      <c r="AK28" s="2" t="str">
        <f t="shared" si="18"/>
        <v>#NAME?</v>
      </c>
    </row>
    <row r="29" ht="15.75" customHeight="1">
      <c r="A29" s="2">
        <v>28.0</v>
      </c>
      <c r="B29" s="6" t="s">
        <v>963</v>
      </c>
      <c r="C29" s="1" t="s">
        <v>964</v>
      </c>
      <c r="D29" s="5" t="str">
        <f t="shared" si="1"/>
        <v/>
      </c>
      <c r="E29" s="2" t="str">
        <f t="shared" si="2"/>
        <v>#NAME?</v>
      </c>
      <c r="F29" s="1" t="s">
        <v>943</v>
      </c>
      <c r="G29" s="1" t="s">
        <v>944</v>
      </c>
      <c r="H29" s="5" t="str">
        <f t="shared" si="3"/>
        <v/>
      </c>
      <c r="I29" s="2" t="str">
        <f t="shared" si="4"/>
        <v>#NAME?</v>
      </c>
      <c r="J29" s="1" t="s">
        <v>941</v>
      </c>
      <c r="K29" s="1" t="s">
        <v>902</v>
      </c>
      <c r="L29" s="5" t="str">
        <f t="shared" si="5"/>
        <v/>
      </c>
      <c r="M29" s="2" t="str">
        <f t="shared" si="6"/>
        <v>#NAME?</v>
      </c>
      <c r="N29" s="1" t="s">
        <v>938</v>
      </c>
      <c r="O29" s="1" t="s">
        <v>939</v>
      </c>
      <c r="P29" s="5" t="str">
        <f t="shared" si="7"/>
        <v/>
      </c>
      <c r="Q29" s="2" t="str">
        <f t="shared" si="8"/>
        <v>#NAME?</v>
      </c>
      <c r="R29" s="1" t="s">
        <v>941</v>
      </c>
      <c r="S29" s="1" t="s">
        <v>902</v>
      </c>
      <c r="T29" s="5" t="str">
        <f t="shared" si="9"/>
        <v/>
      </c>
      <c r="U29" s="2" t="str">
        <f t="shared" si="10"/>
        <v>#NAME?</v>
      </c>
      <c r="V29" s="1" t="s">
        <v>469</v>
      </c>
      <c r="X29" s="5" t="str">
        <f t="shared" si="11"/>
        <v/>
      </c>
      <c r="Y29" s="2" t="str">
        <f t="shared" si="12"/>
        <v>#NAME?</v>
      </c>
      <c r="Z29" s="1" t="s">
        <v>919</v>
      </c>
      <c r="AA29" s="1" t="s">
        <v>920</v>
      </c>
      <c r="AB29" s="5" t="str">
        <f t="shared" si="13"/>
        <v/>
      </c>
      <c r="AC29" s="2" t="str">
        <f t="shared" si="14"/>
        <v>#NAME?</v>
      </c>
      <c r="AD29" s="1" t="s">
        <v>965</v>
      </c>
      <c r="AE29" s="1" t="s">
        <v>966</v>
      </c>
      <c r="AF29" s="5" t="str">
        <f t="shared" si="15"/>
        <v/>
      </c>
      <c r="AG29" s="2" t="str">
        <f t="shared" si="16"/>
        <v>#NAME?</v>
      </c>
      <c r="AH29" s="1" t="s">
        <v>919</v>
      </c>
      <c r="AI29" s="1" t="s">
        <v>920</v>
      </c>
      <c r="AJ29" s="5" t="str">
        <f t="shared" si="17"/>
        <v/>
      </c>
      <c r="AK29" s="2" t="str">
        <f t="shared" si="18"/>
        <v>#NAME?</v>
      </c>
    </row>
    <row r="30" ht="15.75" customHeight="1">
      <c r="A30" s="2">
        <v>29.0</v>
      </c>
      <c r="B30" s="6" t="s">
        <v>967</v>
      </c>
      <c r="C30" s="1" t="s">
        <v>968</v>
      </c>
      <c r="D30" s="5" t="str">
        <f t="shared" si="1"/>
        <v/>
      </c>
      <c r="E30" s="2" t="str">
        <f t="shared" si="2"/>
        <v>#NAME?</v>
      </c>
      <c r="F30" s="1" t="s">
        <v>948</v>
      </c>
      <c r="G30" s="1" t="s">
        <v>949</v>
      </c>
      <c r="H30" s="5" t="str">
        <f t="shared" si="3"/>
        <v/>
      </c>
      <c r="I30" s="2" t="str">
        <f t="shared" si="4"/>
        <v>#NAME?</v>
      </c>
      <c r="J30" s="1" t="s">
        <v>969</v>
      </c>
      <c r="K30" s="1" t="s">
        <v>970</v>
      </c>
      <c r="L30" s="5" t="str">
        <f t="shared" si="5"/>
        <v/>
      </c>
      <c r="M30" s="2" t="str">
        <f t="shared" si="6"/>
        <v>#NAME?</v>
      </c>
      <c r="N30" s="1" t="s">
        <v>943</v>
      </c>
      <c r="O30" s="1" t="s">
        <v>944</v>
      </c>
      <c r="P30" s="5" t="str">
        <f t="shared" si="7"/>
        <v/>
      </c>
      <c r="Q30" s="2" t="str">
        <f t="shared" si="8"/>
        <v>#NAME?</v>
      </c>
      <c r="R30" s="1" t="s">
        <v>969</v>
      </c>
      <c r="S30" s="1" t="s">
        <v>970</v>
      </c>
      <c r="T30" s="5" t="str">
        <f t="shared" si="9"/>
        <v/>
      </c>
      <c r="U30" s="2" t="str">
        <f t="shared" si="10"/>
        <v>#NAME?</v>
      </c>
      <c r="V30" s="1" t="s">
        <v>476</v>
      </c>
      <c r="W30" s="1" t="s">
        <v>477</v>
      </c>
      <c r="X30" s="5" t="str">
        <f t="shared" si="11"/>
        <v/>
      </c>
      <c r="Y30" s="2" t="str">
        <f t="shared" si="12"/>
        <v>#NAME?</v>
      </c>
      <c r="Z30" s="1" t="s">
        <v>929</v>
      </c>
      <c r="AA30" s="1" t="s">
        <v>930</v>
      </c>
      <c r="AB30" s="5" t="str">
        <f t="shared" si="13"/>
        <v/>
      </c>
      <c r="AC30" s="2" t="str">
        <f t="shared" si="14"/>
        <v>#NAME?</v>
      </c>
      <c r="AD30" s="1" t="s">
        <v>971</v>
      </c>
      <c r="AE30" s="1" t="s">
        <v>972</v>
      </c>
      <c r="AF30" s="5" t="str">
        <f t="shared" si="15"/>
        <v/>
      </c>
      <c r="AG30" s="2" t="str">
        <f t="shared" si="16"/>
        <v>#NAME?</v>
      </c>
      <c r="AH30" s="1" t="s">
        <v>929</v>
      </c>
      <c r="AI30" s="1" t="s">
        <v>930</v>
      </c>
      <c r="AJ30" s="5" t="str">
        <f t="shared" si="17"/>
        <v/>
      </c>
      <c r="AK30" s="2" t="str">
        <f t="shared" si="18"/>
        <v>#NAME?</v>
      </c>
    </row>
    <row r="31" ht="15.75" customHeight="1">
      <c r="A31" s="2">
        <v>30.0</v>
      </c>
      <c r="B31" s="6" t="s">
        <v>973</v>
      </c>
      <c r="C31" s="1" t="s">
        <v>806</v>
      </c>
      <c r="D31" s="5" t="str">
        <f t="shared" si="1"/>
        <v/>
      </c>
      <c r="E31" s="2" t="str">
        <f t="shared" si="2"/>
        <v>#NAME?</v>
      </c>
      <c r="F31" s="1" t="s">
        <v>955</v>
      </c>
      <c r="G31" s="1" t="s">
        <v>956</v>
      </c>
      <c r="H31" s="5" t="str">
        <f t="shared" si="3"/>
        <v/>
      </c>
      <c r="I31" s="2" t="str">
        <f t="shared" si="4"/>
        <v>#NAME?</v>
      </c>
      <c r="J31" s="1" t="s">
        <v>974</v>
      </c>
      <c r="K31" s="1" t="s">
        <v>975</v>
      </c>
      <c r="L31" s="5" t="str">
        <f t="shared" si="5"/>
        <v/>
      </c>
      <c r="M31" s="2" t="str">
        <f t="shared" si="6"/>
        <v>#NAME?</v>
      </c>
      <c r="N31" s="1" t="s">
        <v>948</v>
      </c>
      <c r="O31" s="1" t="s">
        <v>949</v>
      </c>
      <c r="P31" s="5" t="str">
        <f t="shared" si="7"/>
        <v/>
      </c>
      <c r="Q31" s="2" t="str">
        <f t="shared" si="8"/>
        <v>#NAME?</v>
      </c>
      <c r="R31" s="1" t="s">
        <v>974</v>
      </c>
      <c r="S31" s="1" t="s">
        <v>975</v>
      </c>
      <c r="T31" s="5" t="str">
        <f t="shared" si="9"/>
        <v/>
      </c>
      <c r="U31" s="2" t="str">
        <f t="shared" si="10"/>
        <v>#NAME?</v>
      </c>
      <c r="V31" s="1" t="s">
        <v>976</v>
      </c>
      <c r="W31" s="1" t="s">
        <v>977</v>
      </c>
      <c r="X31" s="5" t="str">
        <f t="shared" si="11"/>
        <v/>
      </c>
      <c r="Y31" s="2" t="str">
        <f t="shared" si="12"/>
        <v>#NAME?</v>
      </c>
      <c r="Z31" s="1" t="s">
        <v>978</v>
      </c>
      <c r="AA31" s="1" t="s">
        <v>979</v>
      </c>
      <c r="AB31" s="5" t="str">
        <f t="shared" si="13"/>
        <v/>
      </c>
      <c r="AC31" s="2" t="str">
        <f t="shared" si="14"/>
        <v>#NAME?</v>
      </c>
      <c r="AD31" s="1" t="s">
        <v>904</v>
      </c>
      <c r="AE31" s="1" t="s">
        <v>905</v>
      </c>
      <c r="AF31" s="5" t="str">
        <f t="shared" si="15"/>
        <v/>
      </c>
      <c r="AG31" s="2" t="str">
        <f t="shared" si="16"/>
        <v>#NAME?</v>
      </c>
      <c r="AH31" s="1" t="s">
        <v>938</v>
      </c>
      <c r="AI31" s="1" t="s">
        <v>939</v>
      </c>
      <c r="AJ31" s="5" t="str">
        <f t="shared" si="17"/>
        <v/>
      </c>
      <c r="AK31" s="2" t="str">
        <f t="shared" si="18"/>
        <v>#NAME?</v>
      </c>
    </row>
    <row r="32" ht="15.75" customHeight="1">
      <c r="A32" s="2">
        <v>31.0</v>
      </c>
      <c r="B32" s="6" t="s">
        <v>980</v>
      </c>
      <c r="C32" s="1" t="s">
        <v>975</v>
      </c>
      <c r="D32" s="5" t="str">
        <f t="shared" si="1"/>
        <v/>
      </c>
      <c r="E32" s="2" t="str">
        <f t="shared" si="2"/>
        <v>#NAME?</v>
      </c>
      <c r="H32" s="5" t="str">
        <f t="shared" si="3"/>
        <v/>
      </c>
      <c r="I32" s="2" t="str">
        <f t="shared" si="4"/>
        <v>#NAME?</v>
      </c>
      <c r="J32" s="1" t="s">
        <v>981</v>
      </c>
      <c r="K32" s="1" t="s">
        <v>982</v>
      </c>
      <c r="L32" s="5" t="str">
        <f t="shared" si="5"/>
        <v/>
      </c>
      <c r="M32" s="2" t="str">
        <f t="shared" si="6"/>
        <v>#NAME?</v>
      </c>
      <c r="N32" s="1" t="s">
        <v>955</v>
      </c>
      <c r="O32" s="1" t="s">
        <v>956</v>
      </c>
      <c r="P32" s="5" t="str">
        <f t="shared" si="7"/>
        <v/>
      </c>
      <c r="Q32" s="2" t="str">
        <f t="shared" si="8"/>
        <v>#NAME?</v>
      </c>
      <c r="R32" s="1" t="s">
        <v>981</v>
      </c>
      <c r="S32" s="1" t="s">
        <v>982</v>
      </c>
      <c r="T32" s="5" t="str">
        <f t="shared" si="9"/>
        <v/>
      </c>
      <c r="U32" s="2" t="str">
        <f t="shared" si="10"/>
        <v>#NAME?</v>
      </c>
      <c r="V32" s="1" t="s">
        <v>983</v>
      </c>
      <c r="W32" s="1" t="s">
        <v>984</v>
      </c>
      <c r="X32" s="5" t="str">
        <f t="shared" si="11"/>
        <v/>
      </c>
      <c r="Y32" s="2" t="str">
        <f t="shared" si="12"/>
        <v>#NAME?</v>
      </c>
      <c r="Z32" s="1" t="s">
        <v>938</v>
      </c>
      <c r="AA32" s="1" t="s">
        <v>939</v>
      </c>
      <c r="AB32" s="5" t="str">
        <f t="shared" si="13"/>
        <v/>
      </c>
      <c r="AC32" s="2" t="str">
        <f t="shared" si="14"/>
        <v>#NAME?</v>
      </c>
      <c r="AD32" s="1" t="s">
        <v>985</v>
      </c>
      <c r="AE32" s="1" t="s">
        <v>986</v>
      </c>
      <c r="AF32" s="5" t="str">
        <f t="shared" si="15"/>
        <v/>
      </c>
      <c r="AG32" s="2" t="str">
        <f t="shared" si="16"/>
        <v>#NAME?</v>
      </c>
      <c r="AH32" s="1" t="s">
        <v>943</v>
      </c>
      <c r="AI32" s="1" t="s">
        <v>944</v>
      </c>
      <c r="AJ32" s="5" t="str">
        <f t="shared" si="17"/>
        <v/>
      </c>
      <c r="AK32" s="2" t="str">
        <f t="shared" si="18"/>
        <v>#NAME?</v>
      </c>
    </row>
    <row r="33" ht="15.75" customHeight="1">
      <c r="A33" s="2">
        <v>32.0</v>
      </c>
      <c r="B33" s="7" t="s">
        <v>981</v>
      </c>
      <c r="C33" s="1" t="s">
        <v>982</v>
      </c>
      <c r="D33" s="5" t="str">
        <f t="shared" si="1"/>
        <v/>
      </c>
      <c r="E33" s="2" t="str">
        <f t="shared" si="2"/>
        <v>#NAME?</v>
      </c>
      <c r="F33" s="1" t="s">
        <v>469</v>
      </c>
      <c r="H33" s="5" t="str">
        <f t="shared" si="3"/>
        <v/>
      </c>
      <c r="I33" s="2" t="str">
        <f t="shared" si="4"/>
        <v>#NAME?</v>
      </c>
      <c r="J33" s="1" t="s">
        <v>987</v>
      </c>
      <c r="K33" s="1" t="s">
        <v>988</v>
      </c>
      <c r="L33" s="5" t="str">
        <f t="shared" si="5"/>
        <v/>
      </c>
      <c r="M33" s="2" t="str">
        <f t="shared" si="6"/>
        <v>#NAME?</v>
      </c>
      <c r="P33" s="5" t="str">
        <f t="shared" si="7"/>
        <v/>
      </c>
      <c r="Q33" s="2" t="str">
        <f t="shared" si="8"/>
        <v>#NAME?</v>
      </c>
      <c r="R33" s="1" t="s">
        <v>987</v>
      </c>
      <c r="S33" s="1" t="s">
        <v>989</v>
      </c>
      <c r="T33" s="5" t="str">
        <f t="shared" si="9"/>
        <v/>
      </c>
      <c r="U33" s="2" t="str">
        <f t="shared" si="10"/>
        <v>#NAME?</v>
      </c>
      <c r="V33" s="1" t="s">
        <v>990</v>
      </c>
      <c r="W33" s="1" t="s">
        <v>991</v>
      </c>
      <c r="X33" s="5" t="str">
        <f t="shared" si="11"/>
        <v/>
      </c>
      <c r="Y33" s="2" t="str">
        <f t="shared" si="12"/>
        <v>#NAME?</v>
      </c>
      <c r="Z33" s="1" t="s">
        <v>943</v>
      </c>
      <c r="AA33" s="1" t="s">
        <v>944</v>
      </c>
      <c r="AB33" s="5" t="str">
        <f t="shared" si="13"/>
        <v/>
      </c>
      <c r="AC33" s="2" t="str">
        <f t="shared" si="14"/>
        <v>#NAME?</v>
      </c>
      <c r="AD33" s="1" t="s">
        <v>992</v>
      </c>
      <c r="AE33" s="1" t="s">
        <v>993</v>
      </c>
      <c r="AF33" s="5" t="str">
        <f t="shared" si="15"/>
        <v/>
      </c>
      <c r="AG33" s="2" t="str">
        <f t="shared" si="16"/>
        <v>#NAME?</v>
      </c>
      <c r="AH33" s="1" t="s">
        <v>948</v>
      </c>
      <c r="AI33" s="1" t="s">
        <v>949</v>
      </c>
      <c r="AJ33" s="5" t="str">
        <f t="shared" si="17"/>
        <v/>
      </c>
      <c r="AK33" s="2" t="str">
        <f t="shared" si="18"/>
        <v>#NAME?</v>
      </c>
    </row>
    <row r="34" ht="15.75" customHeight="1">
      <c r="A34" s="2">
        <v>33.0</v>
      </c>
      <c r="B34" s="7" t="s">
        <v>987</v>
      </c>
      <c r="C34" s="1" t="s">
        <v>988</v>
      </c>
      <c r="D34" s="5" t="str">
        <f t="shared" si="1"/>
        <v/>
      </c>
      <c r="E34" s="2" t="str">
        <f t="shared" si="2"/>
        <v>#NAME?</v>
      </c>
      <c r="F34" s="1" t="s">
        <v>476</v>
      </c>
      <c r="G34" s="1" t="s">
        <v>477</v>
      </c>
      <c r="H34" s="5" t="str">
        <f t="shared" si="3"/>
        <v/>
      </c>
      <c r="I34" s="2" t="str">
        <f t="shared" si="4"/>
        <v>#NAME?</v>
      </c>
      <c r="J34" s="1" t="s">
        <v>994</v>
      </c>
      <c r="K34" s="1" t="s">
        <v>733</v>
      </c>
      <c r="L34" s="5" t="str">
        <f t="shared" si="5"/>
        <v/>
      </c>
      <c r="M34" s="2" t="str">
        <f t="shared" si="6"/>
        <v>#NAME?</v>
      </c>
      <c r="N34" s="1" t="s">
        <v>469</v>
      </c>
      <c r="P34" s="5" t="str">
        <f t="shared" si="7"/>
        <v/>
      </c>
      <c r="Q34" s="2" t="str">
        <f t="shared" si="8"/>
        <v>#NAME?</v>
      </c>
      <c r="R34" s="1" t="s">
        <v>994</v>
      </c>
      <c r="S34" s="1" t="s">
        <v>733</v>
      </c>
      <c r="T34" s="5" t="str">
        <f t="shared" si="9"/>
        <v/>
      </c>
      <c r="U34" s="2" t="str">
        <f t="shared" si="10"/>
        <v>#NAME?</v>
      </c>
      <c r="V34" s="1" t="s">
        <v>995</v>
      </c>
      <c r="W34" s="1" t="s">
        <v>996</v>
      </c>
      <c r="X34" s="5" t="str">
        <f t="shared" si="11"/>
        <v/>
      </c>
      <c r="Y34" s="2" t="str">
        <f t="shared" si="12"/>
        <v>#NAME?</v>
      </c>
      <c r="Z34" s="1" t="s">
        <v>948</v>
      </c>
      <c r="AA34" s="1" t="s">
        <v>949</v>
      </c>
      <c r="AB34" s="5" t="str">
        <f t="shared" si="13"/>
        <v/>
      </c>
      <c r="AC34" s="2" t="str">
        <f t="shared" si="14"/>
        <v>#NAME?</v>
      </c>
      <c r="AD34" s="1" t="s">
        <v>915</v>
      </c>
      <c r="AE34" s="1" t="s">
        <v>873</v>
      </c>
      <c r="AF34" s="5" t="str">
        <f t="shared" si="15"/>
        <v/>
      </c>
      <c r="AG34" s="2" t="str">
        <f t="shared" si="16"/>
        <v>#NAME?</v>
      </c>
      <c r="AH34" s="1" t="s">
        <v>955</v>
      </c>
      <c r="AI34" s="1" t="s">
        <v>997</v>
      </c>
      <c r="AJ34" s="5" t="str">
        <f t="shared" si="17"/>
        <v/>
      </c>
      <c r="AK34" s="2" t="str">
        <f t="shared" si="18"/>
        <v>#NAME?</v>
      </c>
    </row>
    <row r="35" ht="15.75" customHeight="1">
      <c r="A35" s="2">
        <v>34.0</v>
      </c>
      <c r="B35" s="6" t="s">
        <v>998</v>
      </c>
      <c r="C35" s="1" t="s">
        <v>999</v>
      </c>
      <c r="D35" s="5" t="str">
        <f t="shared" si="1"/>
        <v/>
      </c>
      <c r="E35" s="2" t="str">
        <f t="shared" si="2"/>
        <v>#NAME?</v>
      </c>
      <c r="F35" s="1" t="s">
        <v>976</v>
      </c>
      <c r="G35" s="1" t="s">
        <v>977</v>
      </c>
      <c r="H35" s="5" t="str">
        <f t="shared" si="3"/>
        <v/>
      </c>
      <c r="I35" s="2" t="str">
        <f t="shared" si="4"/>
        <v>#NAME?</v>
      </c>
      <c r="J35" s="1" t="s">
        <v>1000</v>
      </c>
      <c r="K35" s="1" t="s">
        <v>1001</v>
      </c>
      <c r="L35" s="5" t="str">
        <f t="shared" si="5"/>
        <v/>
      </c>
      <c r="M35" s="2" t="str">
        <f t="shared" si="6"/>
        <v>#NAME?</v>
      </c>
      <c r="N35" s="1" t="s">
        <v>476</v>
      </c>
      <c r="O35" s="1" t="s">
        <v>477</v>
      </c>
      <c r="P35" s="5" t="str">
        <f t="shared" si="7"/>
        <v/>
      </c>
      <c r="Q35" s="2" t="str">
        <f t="shared" si="8"/>
        <v>#NAME?</v>
      </c>
      <c r="R35" s="1" t="s">
        <v>1000</v>
      </c>
      <c r="S35" s="1" t="s">
        <v>1001</v>
      </c>
      <c r="T35" s="5" t="str">
        <f t="shared" si="9"/>
        <v/>
      </c>
      <c r="U35" s="2" t="str">
        <f t="shared" si="10"/>
        <v>#NAME?</v>
      </c>
      <c r="V35" s="1" t="s">
        <v>1002</v>
      </c>
      <c r="W35" s="1" t="s">
        <v>1003</v>
      </c>
      <c r="X35" s="5" t="str">
        <f t="shared" si="11"/>
        <v/>
      </c>
      <c r="Y35" s="2" t="str">
        <f t="shared" si="12"/>
        <v>#NAME?</v>
      </c>
      <c r="Z35" s="1" t="s">
        <v>955</v>
      </c>
      <c r="AA35" s="1" t="s">
        <v>956</v>
      </c>
      <c r="AB35" s="5" t="str">
        <f t="shared" si="13"/>
        <v/>
      </c>
      <c r="AC35" s="2" t="str">
        <f t="shared" si="14"/>
        <v>#NAME?</v>
      </c>
      <c r="AD35" s="1" t="s">
        <v>1004</v>
      </c>
      <c r="AE35" s="1" t="s">
        <v>1005</v>
      </c>
      <c r="AF35" s="5" t="str">
        <f t="shared" si="15"/>
        <v/>
      </c>
      <c r="AG35" s="2" t="str">
        <f t="shared" si="16"/>
        <v>#NAME?</v>
      </c>
      <c r="AJ35" s="5" t="str">
        <f t="shared" si="17"/>
        <v/>
      </c>
      <c r="AK35" s="2" t="str">
        <f t="shared" si="18"/>
        <v>#NAME?</v>
      </c>
    </row>
    <row r="36" ht="15.75" customHeight="1">
      <c r="A36" s="2">
        <v>35.0</v>
      </c>
      <c r="B36" s="6" t="s">
        <v>878</v>
      </c>
      <c r="C36" s="1" t="s">
        <v>1006</v>
      </c>
      <c r="D36" s="5" t="str">
        <f t="shared" si="1"/>
        <v/>
      </c>
      <c r="E36" s="2" t="str">
        <f t="shared" si="2"/>
        <v>#NAME?</v>
      </c>
      <c r="F36" s="1" t="s">
        <v>983</v>
      </c>
      <c r="G36" s="1" t="s">
        <v>984</v>
      </c>
      <c r="H36" s="5" t="str">
        <f t="shared" si="3"/>
        <v/>
      </c>
      <c r="I36" s="2" t="str">
        <f t="shared" si="4"/>
        <v>#NAME?</v>
      </c>
      <c r="J36" s="1" t="s">
        <v>1007</v>
      </c>
      <c r="K36" s="1" t="s">
        <v>1008</v>
      </c>
      <c r="L36" s="5" t="str">
        <f t="shared" si="5"/>
        <v/>
      </c>
      <c r="M36" s="2" t="str">
        <f t="shared" si="6"/>
        <v>#NAME?</v>
      </c>
      <c r="N36" s="1" t="s">
        <v>976</v>
      </c>
      <c r="O36" s="1" t="s">
        <v>977</v>
      </c>
      <c r="P36" s="5" t="str">
        <f t="shared" si="7"/>
        <v/>
      </c>
      <c r="Q36" s="2" t="str">
        <f t="shared" si="8"/>
        <v>#NAME?</v>
      </c>
      <c r="R36" s="1" t="s">
        <v>1007</v>
      </c>
      <c r="S36" s="1" t="s">
        <v>1008</v>
      </c>
      <c r="T36" s="5" t="str">
        <f t="shared" si="9"/>
        <v/>
      </c>
      <c r="U36" s="2" t="str">
        <f t="shared" si="10"/>
        <v>#NAME?</v>
      </c>
      <c r="V36" s="1" t="s">
        <v>1009</v>
      </c>
      <c r="W36" s="1" t="s">
        <v>1010</v>
      </c>
      <c r="X36" s="5" t="str">
        <f t="shared" si="11"/>
        <v/>
      </c>
      <c r="Y36" s="2" t="str">
        <f t="shared" si="12"/>
        <v>#NAME?</v>
      </c>
      <c r="AB36" s="5" t="str">
        <f t="shared" si="13"/>
        <v/>
      </c>
      <c r="AC36" s="2" t="str">
        <f t="shared" si="14"/>
        <v>#NAME?</v>
      </c>
      <c r="AD36" s="1" t="s">
        <v>934</v>
      </c>
      <c r="AE36" s="1" t="s">
        <v>935</v>
      </c>
      <c r="AF36" s="5" t="str">
        <f t="shared" si="15"/>
        <v/>
      </c>
      <c r="AG36" s="2" t="str">
        <f t="shared" si="16"/>
        <v>#NAME?</v>
      </c>
      <c r="AH36" s="1" t="s">
        <v>469</v>
      </c>
      <c r="AJ36" s="5" t="str">
        <f t="shared" si="17"/>
        <v/>
      </c>
      <c r="AK36" s="2" t="str">
        <f t="shared" si="18"/>
        <v>#NAME?</v>
      </c>
    </row>
    <row r="37" ht="15.75" customHeight="1">
      <c r="A37" s="2">
        <v>36.0</v>
      </c>
      <c r="B37" s="6" t="s">
        <v>854</v>
      </c>
      <c r="C37" s="1" t="s">
        <v>1011</v>
      </c>
      <c r="D37" s="5" t="str">
        <f t="shared" si="1"/>
        <v/>
      </c>
      <c r="E37" s="2" t="str">
        <f t="shared" si="2"/>
        <v>#NAME?</v>
      </c>
      <c r="F37" s="1" t="s">
        <v>990</v>
      </c>
      <c r="G37" s="1" t="s">
        <v>991</v>
      </c>
      <c r="H37" s="5" t="str">
        <f t="shared" si="3"/>
        <v/>
      </c>
      <c r="I37" s="2" t="str">
        <f t="shared" si="4"/>
        <v>#NAME?</v>
      </c>
      <c r="J37" s="1" t="s">
        <v>423</v>
      </c>
      <c r="K37" s="1" t="s">
        <v>1012</v>
      </c>
      <c r="L37" s="5" t="str">
        <f t="shared" si="5"/>
        <v/>
      </c>
      <c r="M37" s="2" t="str">
        <f t="shared" si="6"/>
        <v>#NAME?</v>
      </c>
      <c r="N37" s="1" t="s">
        <v>983</v>
      </c>
      <c r="O37" s="1" t="s">
        <v>984</v>
      </c>
      <c r="P37" s="5" t="str">
        <f t="shared" si="7"/>
        <v/>
      </c>
      <c r="Q37" s="2" t="str">
        <f t="shared" si="8"/>
        <v>#NAME?</v>
      </c>
      <c r="R37" s="1" t="s">
        <v>423</v>
      </c>
      <c r="S37" s="1" t="s">
        <v>1012</v>
      </c>
      <c r="T37" s="5" t="str">
        <f t="shared" si="9"/>
        <v/>
      </c>
      <c r="U37" s="2" t="str">
        <f t="shared" si="10"/>
        <v>#NAME?</v>
      </c>
      <c r="V37" s="1" t="s">
        <v>1013</v>
      </c>
      <c r="W37" s="1" t="s">
        <v>1014</v>
      </c>
      <c r="X37" s="5" t="str">
        <f t="shared" si="11"/>
        <v/>
      </c>
      <c r="Y37" s="2" t="str">
        <f t="shared" si="12"/>
        <v>#NAME?</v>
      </c>
      <c r="Z37" s="1" t="s">
        <v>469</v>
      </c>
      <c r="AB37" s="5" t="str">
        <f t="shared" si="13"/>
        <v/>
      </c>
      <c r="AC37" s="2" t="str">
        <f t="shared" si="14"/>
        <v>#NAME?</v>
      </c>
      <c r="AD37" s="1" t="s">
        <v>1015</v>
      </c>
      <c r="AE37" s="1" t="s">
        <v>1016</v>
      </c>
      <c r="AF37" s="5" t="str">
        <f t="shared" si="15"/>
        <v/>
      </c>
      <c r="AG37" s="2" t="str">
        <f t="shared" si="16"/>
        <v>#NAME?</v>
      </c>
      <c r="AH37" s="1" t="s">
        <v>476</v>
      </c>
      <c r="AI37" s="1" t="s">
        <v>477</v>
      </c>
      <c r="AJ37" s="5" t="str">
        <f t="shared" si="17"/>
        <v/>
      </c>
      <c r="AK37" s="2" t="str">
        <f t="shared" si="18"/>
        <v>#NAME?</v>
      </c>
    </row>
    <row r="38" ht="15.75" customHeight="1">
      <c r="A38" s="2">
        <v>37.0</v>
      </c>
      <c r="B38" s="6" t="s">
        <v>1017</v>
      </c>
      <c r="C38" s="8" t="s">
        <v>1018</v>
      </c>
      <c r="D38" s="5" t="str">
        <f t="shared" si="1"/>
        <v/>
      </c>
      <c r="E38" s="2" t="str">
        <f t="shared" si="2"/>
        <v>#NAME?</v>
      </c>
      <c r="F38" s="1" t="s">
        <v>995</v>
      </c>
      <c r="G38" s="1" t="s">
        <v>996</v>
      </c>
      <c r="H38" s="5" t="str">
        <f t="shared" si="3"/>
        <v/>
      </c>
      <c r="I38" s="2" t="str">
        <f t="shared" si="4"/>
        <v>#NAME?</v>
      </c>
      <c r="J38" s="1" t="s">
        <v>1019</v>
      </c>
      <c r="K38" s="1" t="s">
        <v>816</v>
      </c>
      <c r="L38" s="5" t="str">
        <f t="shared" si="5"/>
        <v/>
      </c>
      <c r="M38" s="2" t="str">
        <f t="shared" si="6"/>
        <v>#NAME?</v>
      </c>
      <c r="N38" s="1" t="s">
        <v>990</v>
      </c>
      <c r="O38" s="1" t="s">
        <v>991</v>
      </c>
      <c r="P38" s="5" t="str">
        <f t="shared" si="7"/>
        <v/>
      </c>
      <c r="Q38" s="2" t="str">
        <f t="shared" si="8"/>
        <v>#NAME?</v>
      </c>
      <c r="R38" s="1" t="s">
        <v>1019</v>
      </c>
      <c r="S38" s="1" t="s">
        <v>816</v>
      </c>
      <c r="T38" s="5" t="str">
        <f t="shared" si="9"/>
        <v/>
      </c>
      <c r="U38" s="2" t="str">
        <f t="shared" si="10"/>
        <v>#NAME?</v>
      </c>
      <c r="V38" s="1" t="s">
        <v>1020</v>
      </c>
      <c r="W38" s="1" t="s">
        <v>1021</v>
      </c>
      <c r="X38" s="5" t="str">
        <f t="shared" si="11"/>
        <v/>
      </c>
      <c r="Y38" s="2" t="str">
        <f t="shared" si="12"/>
        <v>#NAME?</v>
      </c>
      <c r="Z38" s="1" t="s">
        <v>476</v>
      </c>
      <c r="AA38" s="1" t="s">
        <v>477</v>
      </c>
      <c r="AB38" s="5" t="str">
        <f t="shared" si="13"/>
        <v/>
      </c>
      <c r="AC38" s="2" t="str">
        <f t="shared" si="14"/>
        <v>#NAME?</v>
      </c>
      <c r="AD38" s="1" t="s">
        <v>1022</v>
      </c>
      <c r="AE38" s="1" t="s">
        <v>1023</v>
      </c>
      <c r="AF38" s="5" t="str">
        <f t="shared" si="15"/>
        <v/>
      </c>
      <c r="AG38" s="2" t="str">
        <f t="shared" si="16"/>
        <v>#NAME?</v>
      </c>
      <c r="AH38" s="1" t="s">
        <v>976</v>
      </c>
      <c r="AI38" s="1" t="s">
        <v>977</v>
      </c>
      <c r="AJ38" s="5" t="str">
        <f t="shared" si="17"/>
        <v/>
      </c>
      <c r="AK38" s="2" t="str">
        <f t="shared" si="18"/>
        <v>#NAME?</v>
      </c>
    </row>
    <row r="39" ht="15.75" customHeight="1">
      <c r="A39" s="2">
        <v>38.0</v>
      </c>
      <c r="B39" s="6" t="s">
        <v>468</v>
      </c>
      <c r="C39" s="1" t="s">
        <v>1012</v>
      </c>
      <c r="D39" s="5" t="str">
        <f t="shared" si="1"/>
        <v/>
      </c>
      <c r="E39" s="2" t="str">
        <f t="shared" si="2"/>
        <v>#NAME?</v>
      </c>
      <c r="F39" s="1" t="s">
        <v>1002</v>
      </c>
      <c r="G39" s="1" t="s">
        <v>1003</v>
      </c>
      <c r="H39" s="5" t="str">
        <f t="shared" si="3"/>
        <v/>
      </c>
      <c r="I39" s="2" t="str">
        <f t="shared" si="4"/>
        <v>#NAME?</v>
      </c>
      <c r="J39" s="1" t="s">
        <v>805</v>
      </c>
      <c r="K39" s="1" t="s">
        <v>1024</v>
      </c>
      <c r="L39" s="5" t="str">
        <f t="shared" si="5"/>
        <v/>
      </c>
      <c r="M39" s="2" t="str">
        <f t="shared" si="6"/>
        <v>#NAME?</v>
      </c>
      <c r="N39" s="1" t="s">
        <v>995</v>
      </c>
      <c r="O39" s="1" t="s">
        <v>996</v>
      </c>
      <c r="P39" s="5" t="str">
        <f t="shared" si="7"/>
        <v/>
      </c>
      <c r="Q39" s="2" t="str">
        <f t="shared" si="8"/>
        <v>#NAME?</v>
      </c>
      <c r="R39" s="1" t="s">
        <v>805</v>
      </c>
      <c r="S39" s="1" t="s">
        <v>1024</v>
      </c>
      <c r="T39" s="5" t="str">
        <f t="shared" si="9"/>
        <v/>
      </c>
      <c r="U39" s="2" t="str">
        <f t="shared" si="10"/>
        <v>#NAME?</v>
      </c>
      <c r="V39" s="1" t="s">
        <v>1025</v>
      </c>
      <c r="W39" s="1" t="s">
        <v>1026</v>
      </c>
      <c r="X39" s="5" t="str">
        <f t="shared" si="11"/>
        <v/>
      </c>
      <c r="Y39" s="2" t="str">
        <f t="shared" si="12"/>
        <v>#NAME?</v>
      </c>
      <c r="Z39" s="1" t="s">
        <v>976</v>
      </c>
      <c r="AA39" s="1" t="s">
        <v>977</v>
      </c>
      <c r="AB39" s="5" t="str">
        <f t="shared" si="13"/>
        <v/>
      </c>
      <c r="AC39" s="2" t="str">
        <f t="shared" si="14"/>
        <v>#NAME?</v>
      </c>
      <c r="AD39" s="1" t="s">
        <v>943</v>
      </c>
      <c r="AE39" s="1" t="s">
        <v>944</v>
      </c>
      <c r="AF39" s="5" t="str">
        <f t="shared" si="15"/>
        <v/>
      </c>
      <c r="AG39" s="2" t="str">
        <f t="shared" si="16"/>
        <v>#NAME?</v>
      </c>
      <c r="AH39" s="1" t="s">
        <v>983</v>
      </c>
      <c r="AI39" s="1" t="s">
        <v>984</v>
      </c>
      <c r="AJ39" s="5" t="str">
        <f t="shared" si="17"/>
        <v/>
      </c>
      <c r="AK39" s="2" t="str">
        <f t="shared" si="18"/>
        <v>#NAME?</v>
      </c>
    </row>
    <row r="40" ht="15.75" customHeight="1">
      <c r="A40" s="2">
        <v>39.0</v>
      </c>
      <c r="B40" s="6" t="s">
        <v>1027</v>
      </c>
      <c r="C40" s="1" t="s">
        <v>733</v>
      </c>
      <c r="D40" s="5" t="str">
        <f t="shared" si="1"/>
        <v/>
      </c>
      <c r="E40" s="2" t="str">
        <f t="shared" si="2"/>
        <v>#NAME?</v>
      </c>
      <c r="F40" s="1" t="s">
        <v>1009</v>
      </c>
      <c r="G40" s="1" t="s">
        <v>1010</v>
      </c>
      <c r="H40" s="5" t="str">
        <f t="shared" si="3"/>
        <v/>
      </c>
      <c r="I40" s="2" t="str">
        <f t="shared" si="4"/>
        <v>#NAME?</v>
      </c>
      <c r="J40" s="1" t="s">
        <v>708</v>
      </c>
      <c r="K40" s="1" t="s">
        <v>817</v>
      </c>
      <c r="L40" s="5" t="str">
        <f t="shared" si="5"/>
        <v/>
      </c>
      <c r="M40" s="2" t="str">
        <f t="shared" si="6"/>
        <v>#NAME?</v>
      </c>
      <c r="N40" s="1" t="s">
        <v>1002</v>
      </c>
      <c r="O40" s="1" t="s">
        <v>1003</v>
      </c>
      <c r="P40" s="5" t="str">
        <f t="shared" si="7"/>
        <v/>
      </c>
      <c r="Q40" s="2" t="str">
        <f t="shared" si="8"/>
        <v>#NAME?</v>
      </c>
      <c r="R40" s="1" t="s">
        <v>708</v>
      </c>
      <c r="S40" s="1" t="s">
        <v>817</v>
      </c>
      <c r="T40" s="5" t="str">
        <f t="shared" si="9"/>
        <v/>
      </c>
      <c r="U40" s="2" t="str">
        <f t="shared" si="10"/>
        <v>#NAME?</v>
      </c>
      <c r="V40" s="1" t="s">
        <v>1028</v>
      </c>
      <c r="W40" s="1" t="s">
        <v>1029</v>
      </c>
      <c r="X40" s="5" t="str">
        <f t="shared" si="11"/>
        <v/>
      </c>
      <c r="Y40" s="2" t="str">
        <f t="shared" si="12"/>
        <v>#NAME?</v>
      </c>
      <c r="Z40" s="1" t="s">
        <v>983</v>
      </c>
      <c r="AA40" s="1" t="s">
        <v>984</v>
      </c>
      <c r="AB40" s="5" t="str">
        <f t="shared" si="13"/>
        <v/>
      </c>
      <c r="AC40" s="2" t="str">
        <f t="shared" si="14"/>
        <v>#NAME?</v>
      </c>
      <c r="AD40" s="1" t="s">
        <v>919</v>
      </c>
      <c r="AE40" s="1" t="s">
        <v>920</v>
      </c>
      <c r="AF40" s="5" t="str">
        <f t="shared" si="15"/>
        <v/>
      </c>
      <c r="AG40" s="2" t="str">
        <f t="shared" si="16"/>
        <v>#NAME?</v>
      </c>
      <c r="AH40" s="1" t="s">
        <v>990</v>
      </c>
      <c r="AI40" s="1" t="s">
        <v>991</v>
      </c>
      <c r="AJ40" s="5" t="str">
        <f t="shared" si="17"/>
        <v/>
      </c>
      <c r="AK40" s="2" t="str">
        <f t="shared" si="18"/>
        <v>#NAME?</v>
      </c>
    </row>
    <row r="41" ht="15.75" customHeight="1">
      <c r="A41" s="2">
        <v>40.0</v>
      </c>
      <c r="B41" s="6" t="s">
        <v>1030</v>
      </c>
      <c r="C41" s="1" t="s">
        <v>1024</v>
      </c>
      <c r="D41" s="5" t="str">
        <f t="shared" si="1"/>
        <v/>
      </c>
      <c r="E41" s="2" t="str">
        <f t="shared" si="2"/>
        <v>#NAME?</v>
      </c>
      <c r="F41" s="1" t="s">
        <v>1013</v>
      </c>
      <c r="G41" s="1" t="s">
        <v>1014</v>
      </c>
      <c r="H41" s="5" t="str">
        <f t="shared" si="3"/>
        <v/>
      </c>
      <c r="I41" s="2" t="str">
        <f t="shared" si="4"/>
        <v>#NAME?</v>
      </c>
      <c r="L41" s="5" t="str">
        <f t="shared" si="5"/>
        <v/>
      </c>
      <c r="M41" s="2" t="str">
        <f t="shared" si="6"/>
        <v>#NAME?</v>
      </c>
      <c r="N41" s="1" t="s">
        <v>1009</v>
      </c>
      <c r="O41" s="1" t="s">
        <v>1010</v>
      </c>
      <c r="P41" s="5" t="str">
        <f t="shared" si="7"/>
        <v/>
      </c>
      <c r="Q41" s="2" t="str">
        <f t="shared" si="8"/>
        <v>#NAME?</v>
      </c>
      <c r="T41" s="5" t="str">
        <f t="shared" si="9"/>
        <v/>
      </c>
      <c r="U41" s="2" t="str">
        <f t="shared" si="10"/>
        <v>#NAME?</v>
      </c>
      <c r="V41" s="1" t="s">
        <v>1031</v>
      </c>
      <c r="W41" s="1" t="s">
        <v>1032</v>
      </c>
      <c r="X41" s="5" t="str">
        <f t="shared" si="11"/>
        <v/>
      </c>
      <c r="Y41" s="2" t="str">
        <f t="shared" si="12"/>
        <v>#NAME?</v>
      </c>
      <c r="Z41" s="1" t="s">
        <v>990</v>
      </c>
      <c r="AA41" s="1" t="s">
        <v>991</v>
      </c>
      <c r="AB41" s="5" t="str">
        <f t="shared" si="13"/>
        <v/>
      </c>
      <c r="AC41" s="2" t="str">
        <f t="shared" si="14"/>
        <v>#NAME?</v>
      </c>
      <c r="AD41" s="1" t="s">
        <v>929</v>
      </c>
      <c r="AE41" s="1" t="s">
        <v>930</v>
      </c>
      <c r="AF41" s="5" t="str">
        <f t="shared" si="15"/>
        <v/>
      </c>
      <c r="AG41" s="2" t="str">
        <f t="shared" si="16"/>
        <v>#NAME?</v>
      </c>
      <c r="AH41" s="1" t="s">
        <v>995</v>
      </c>
      <c r="AI41" s="1" t="s">
        <v>996</v>
      </c>
      <c r="AJ41" s="5" t="str">
        <f t="shared" si="17"/>
        <v/>
      </c>
      <c r="AK41" s="2" t="str">
        <f t="shared" si="18"/>
        <v>#NAME?</v>
      </c>
    </row>
    <row r="42" ht="15.75" customHeight="1">
      <c r="A42" s="2">
        <v>41.0</v>
      </c>
      <c r="B42" s="4" t="s">
        <v>1033</v>
      </c>
      <c r="C42" s="1" t="s">
        <v>831</v>
      </c>
      <c r="D42" s="5" t="str">
        <f t="shared" si="1"/>
        <v/>
      </c>
      <c r="E42" s="2" t="str">
        <f t="shared" si="2"/>
        <v>#NAME?</v>
      </c>
      <c r="F42" s="1" t="s">
        <v>1020</v>
      </c>
      <c r="G42" s="1" t="s">
        <v>1021</v>
      </c>
      <c r="H42" s="5" t="str">
        <f t="shared" si="3"/>
        <v/>
      </c>
      <c r="I42" s="2" t="str">
        <f t="shared" si="4"/>
        <v>#NAME?</v>
      </c>
      <c r="J42" s="1" t="s">
        <v>834</v>
      </c>
      <c r="L42" s="5" t="str">
        <f t="shared" si="5"/>
        <v/>
      </c>
      <c r="M42" s="2" t="str">
        <f t="shared" si="6"/>
        <v>#NAME?</v>
      </c>
      <c r="N42" s="1" t="s">
        <v>1013</v>
      </c>
      <c r="O42" s="1" t="s">
        <v>1014</v>
      </c>
      <c r="P42" s="5" t="str">
        <f t="shared" si="7"/>
        <v/>
      </c>
      <c r="Q42" s="2" t="str">
        <f t="shared" si="8"/>
        <v>#NAME?</v>
      </c>
      <c r="R42" s="1" t="s">
        <v>834</v>
      </c>
      <c r="T42" s="5" t="str">
        <f t="shared" si="9"/>
        <v/>
      </c>
      <c r="U42" s="2" t="str">
        <f t="shared" si="10"/>
        <v>#NAME?</v>
      </c>
      <c r="V42" s="1" t="s">
        <v>1034</v>
      </c>
      <c r="W42" s="1" t="s">
        <v>1035</v>
      </c>
      <c r="X42" s="5" t="str">
        <f t="shared" si="11"/>
        <v/>
      </c>
      <c r="Y42" s="2" t="str">
        <f t="shared" si="12"/>
        <v>#NAME?</v>
      </c>
      <c r="Z42" s="1" t="s">
        <v>995</v>
      </c>
      <c r="AA42" s="1" t="s">
        <v>996</v>
      </c>
      <c r="AB42" s="5" t="str">
        <f t="shared" si="13"/>
        <v/>
      </c>
      <c r="AC42" s="2" t="str">
        <f t="shared" si="14"/>
        <v>#NAME?</v>
      </c>
      <c r="AD42" s="1" t="s">
        <v>1036</v>
      </c>
      <c r="AE42" s="1" t="s">
        <v>949</v>
      </c>
      <c r="AF42" s="5" t="str">
        <f t="shared" si="15"/>
        <v/>
      </c>
      <c r="AG42" s="2" t="str">
        <f t="shared" si="16"/>
        <v>#NAME?</v>
      </c>
      <c r="AH42" s="1" t="s">
        <v>1002</v>
      </c>
      <c r="AI42" s="1" t="s">
        <v>1003</v>
      </c>
      <c r="AJ42" s="5" t="str">
        <f t="shared" si="17"/>
        <v/>
      </c>
      <c r="AK42" s="2" t="str">
        <f t="shared" si="18"/>
        <v>#NAME?</v>
      </c>
    </row>
    <row r="43" ht="15.75" customHeight="1">
      <c r="A43" s="2">
        <v>42.0</v>
      </c>
      <c r="B43" s="4" t="s">
        <v>708</v>
      </c>
      <c r="C43" s="1" t="s">
        <v>817</v>
      </c>
      <c r="D43" s="5" t="str">
        <f t="shared" si="1"/>
        <v/>
      </c>
      <c r="E43" s="2" t="str">
        <f t="shared" si="2"/>
        <v>#NAME?</v>
      </c>
      <c r="F43" s="1" t="s">
        <v>1025</v>
      </c>
      <c r="G43" s="1" t="s">
        <v>1026</v>
      </c>
      <c r="H43" s="5" t="str">
        <f t="shared" si="3"/>
        <v/>
      </c>
      <c r="I43" s="2" t="str">
        <f t="shared" si="4"/>
        <v>#NAME?</v>
      </c>
      <c r="J43" s="1" t="s">
        <v>1037</v>
      </c>
      <c r="K43" s="1" t="s">
        <v>849</v>
      </c>
      <c r="L43" s="5" t="str">
        <f t="shared" si="5"/>
        <v/>
      </c>
      <c r="M43" s="2" t="str">
        <f t="shared" si="6"/>
        <v>#NAME?</v>
      </c>
      <c r="N43" s="1" t="s">
        <v>1020</v>
      </c>
      <c r="O43" s="1" t="s">
        <v>1021</v>
      </c>
      <c r="P43" s="5" t="str">
        <f t="shared" si="7"/>
        <v/>
      </c>
      <c r="Q43" s="2" t="str">
        <f t="shared" si="8"/>
        <v>#NAME?</v>
      </c>
      <c r="R43" s="1" t="s">
        <v>1037</v>
      </c>
      <c r="S43" s="1" t="s">
        <v>849</v>
      </c>
      <c r="T43" s="5" t="str">
        <f t="shared" si="9"/>
        <v/>
      </c>
      <c r="U43" s="2" t="str">
        <f t="shared" si="10"/>
        <v>#NAME?</v>
      </c>
      <c r="V43" s="1" t="s">
        <v>1038</v>
      </c>
      <c r="W43" s="1" t="s">
        <v>1039</v>
      </c>
      <c r="X43" s="5" t="str">
        <f t="shared" si="11"/>
        <v/>
      </c>
      <c r="Y43" s="2" t="str">
        <f t="shared" si="12"/>
        <v>#NAME?</v>
      </c>
      <c r="Z43" s="1" t="s">
        <v>1002</v>
      </c>
      <c r="AA43" s="1" t="s">
        <v>1003</v>
      </c>
      <c r="AB43" s="5" t="str">
        <f t="shared" si="13"/>
        <v/>
      </c>
      <c r="AC43" s="2" t="str">
        <f t="shared" si="14"/>
        <v>#NAME?</v>
      </c>
      <c r="AD43" s="1" t="s">
        <v>1040</v>
      </c>
      <c r="AE43" s="1" t="s">
        <v>1041</v>
      </c>
      <c r="AF43" s="5" t="str">
        <f t="shared" si="15"/>
        <v/>
      </c>
      <c r="AG43" s="2" t="str">
        <f t="shared" si="16"/>
        <v>#NAME?</v>
      </c>
      <c r="AH43" s="1" t="s">
        <v>1009</v>
      </c>
      <c r="AI43" s="1" t="s">
        <v>1010</v>
      </c>
      <c r="AJ43" s="5" t="str">
        <f t="shared" si="17"/>
        <v/>
      </c>
      <c r="AK43" s="2" t="str">
        <f t="shared" si="18"/>
        <v>#NAME?</v>
      </c>
    </row>
    <row r="44" ht="15.75" customHeight="1">
      <c r="A44" s="2">
        <v>43.0</v>
      </c>
      <c r="B44" s="4"/>
      <c r="D44" s="5" t="str">
        <f t="shared" si="1"/>
        <v/>
      </c>
      <c r="E44" s="2" t="str">
        <f t="shared" si="2"/>
        <v>#NAME?</v>
      </c>
      <c r="F44" s="1" t="s">
        <v>1028</v>
      </c>
      <c r="G44" s="1" t="s">
        <v>1029</v>
      </c>
      <c r="H44" s="5" t="str">
        <f t="shared" si="3"/>
        <v/>
      </c>
      <c r="I44" s="2" t="str">
        <f t="shared" si="4"/>
        <v>#NAME?</v>
      </c>
      <c r="J44" s="1" t="s">
        <v>1042</v>
      </c>
      <c r="K44" s="1" t="s">
        <v>859</v>
      </c>
      <c r="L44" s="5" t="str">
        <f t="shared" si="5"/>
        <v/>
      </c>
      <c r="M44" s="2" t="str">
        <f t="shared" si="6"/>
        <v>#NAME?</v>
      </c>
      <c r="N44" s="1" t="s">
        <v>1025</v>
      </c>
      <c r="O44" s="1" t="s">
        <v>1026</v>
      </c>
      <c r="P44" s="5" t="str">
        <f t="shared" si="7"/>
        <v/>
      </c>
      <c r="Q44" s="2" t="str">
        <f t="shared" si="8"/>
        <v>#NAME?</v>
      </c>
      <c r="R44" s="1" t="s">
        <v>1042</v>
      </c>
      <c r="S44" s="1" t="s">
        <v>859</v>
      </c>
      <c r="T44" s="5" t="str">
        <f t="shared" si="9"/>
        <v/>
      </c>
      <c r="U44" s="2" t="str">
        <f t="shared" si="10"/>
        <v>#NAME?</v>
      </c>
      <c r="V44" s="1" t="s">
        <v>1043</v>
      </c>
      <c r="W44" s="1" t="s">
        <v>1044</v>
      </c>
      <c r="X44" s="5" t="str">
        <f t="shared" si="11"/>
        <v/>
      </c>
      <c r="Y44" s="2" t="str">
        <f t="shared" si="12"/>
        <v>#NAME?</v>
      </c>
      <c r="Z44" s="1" t="s">
        <v>1009</v>
      </c>
      <c r="AA44" s="1" t="s">
        <v>1010</v>
      </c>
      <c r="AB44" s="5" t="str">
        <f t="shared" si="13"/>
        <v/>
      </c>
      <c r="AC44" s="2" t="str">
        <f t="shared" si="14"/>
        <v>#NAME?</v>
      </c>
      <c r="AF44" s="5" t="str">
        <f t="shared" si="15"/>
        <v/>
      </c>
      <c r="AG44" s="2" t="str">
        <f t="shared" si="16"/>
        <v>#NAME?</v>
      </c>
      <c r="AH44" s="1" t="s">
        <v>1013</v>
      </c>
      <c r="AI44" s="1" t="s">
        <v>1014</v>
      </c>
      <c r="AJ44" s="5" t="str">
        <f t="shared" si="17"/>
        <v/>
      </c>
      <c r="AK44" s="2" t="str">
        <f t="shared" si="18"/>
        <v>#NAME?</v>
      </c>
    </row>
    <row r="45" ht="15.75" customHeight="1">
      <c r="A45" s="2">
        <v>44.0</v>
      </c>
      <c r="B45" s="4" t="s">
        <v>834</v>
      </c>
      <c r="D45" s="5" t="str">
        <f t="shared" si="1"/>
        <v/>
      </c>
      <c r="E45" s="2" t="str">
        <f t="shared" si="2"/>
        <v>#NAME?</v>
      </c>
      <c r="F45" s="1" t="s">
        <v>1031</v>
      </c>
      <c r="G45" s="1" t="s">
        <v>1032</v>
      </c>
      <c r="H45" s="5" t="str">
        <f t="shared" si="3"/>
        <v/>
      </c>
      <c r="I45" s="2" t="str">
        <f t="shared" si="4"/>
        <v>#NAME?</v>
      </c>
      <c r="J45" s="1" t="s">
        <v>870</v>
      </c>
      <c r="K45" s="1" t="s">
        <v>871</v>
      </c>
      <c r="L45" s="5" t="str">
        <f t="shared" si="5"/>
        <v/>
      </c>
      <c r="M45" s="2" t="str">
        <f t="shared" si="6"/>
        <v>#NAME?</v>
      </c>
      <c r="N45" s="1" t="s">
        <v>1028</v>
      </c>
      <c r="O45" s="1" t="s">
        <v>1029</v>
      </c>
      <c r="P45" s="5" t="str">
        <f t="shared" si="7"/>
        <v/>
      </c>
      <c r="Q45" s="2" t="str">
        <f t="shared" si="8"/>
        <v>#NAME?</v>
      </c>
      <c r="R45" s="1" t="s">
        <v>870</v>
      </c>
      <c r="S45" s="1" t="s">
        <v>871</v>
      </c>
      <c r="T45" s="5" t="str">
        <f t="shared" si="9"/>
        <v/>
      </c>
      <c r="U45" s="2" t="str">
        <f t="shared" si="10"/>
        <v>#NAME?</v>
      </c>
      <c r="V45" s="1" t="s">
        <v>1045</v>
      </c>
      <c r="W45" s="1" t="s">
        <v>975</v>
      </c>
      <c r="X45" s="5" t="str">
        <f t="shared" si="11"/>
        <v/>
      </c>
      <c r="Y45" s="2" t="str">
        <f t="shared" si="12"/>
        <v>#NAME?</v>
      </c>
      <c r="Z45" s="1" t="s">
        <v>1013</v>
      </c>
      <c r="AA45" s="1" t="s">
        <v>1014</v>
      </c>
      <c r="AB45" s="5" t="str">
        <f t="shared" si="13"/>
        <v/>
      </c>
      <c r="AC45" s="2" t="str">
        <f t="shared" si="14"/>
        <v>#NAME?</v>
      </c>
      <c r="AD45" s="1" t="s">
        <v>469</v>
      </c>
      <c r="AF45" s="5" t="str">
        <f t="shared" si="15"/>
        <v/>
      </c>
      <c r="AG45" s="2" t="str">
        <f t="shared" si="16"/>
        <v>#NAME?</v>
      </c>
      <c r="AH45" s="1" t="s">
        <v>1020</v>
      </c>
      <c r="AI45" s="1" t="s">
        <v>1021</v>
      </c>
      <c r="AJ45" s="5" t="str">
        <f t="shared" si="17"/>
        <v/>
      </c>
      <c r="AK45" s="2" t="str">
        <f t="shared" si="18"/>
        <v>#NAME?</v>
      </c>
    </row>
    <row r="46" ht="15.75" customHeight="1">
      <c r="A46" s="2">
        <v>45.0</v>
      </c>
      <c r="B46" s="6" t="s">
        <v>1046</v>
      </c>
      <c r="C46" s="1" t="s">
        <v>1047</v>
      </c>
      <c r="D46" s="5" t="str">
        <f t="shared" si="1"/>
        <v/>
      </c>
      <c r="E46" s="2" t="str">
        <f t="shared" si="2"/>
        <v>#NAME?</v>
      </c>
      <c r="F46" s="1" t="s">
        <v>1034</v>
      </c>
      <c r="G46" s="1" t="s">
        <v>1035</v>
      </c>
      <c r="H46" s="5" t="str">
        <f t="shared" si="3"/>
        <v/>
      </c>
      <c r="I46" s="2" t="str">
        <f t="shared" si="4"/>
        <v>#NAME?</v>
      </c>
      <c r="J46" s="1" t="s">
        <v>884</v>
      </c>
      <c r="K46" s="1" t="s">
        <v>885</v>
      </c>
      <c r="L46" s="5" t="str">
        <f t="shared" si="5"/>
        <v/>
      </c>
      <c r="M46" s="2" t="str">
        <f t="shared" si="6"/>
        <v>#NAME?</v>
      </c>
      <c r="N46" s="1" t="s">
        <v>1031</v>
      </c>
      <c r="O46" s="1" t="s">
        <v>1032</v>
      </c>
      <c r="P46" s="5" t="str">
        <f t="shared" si="7"/>
        <v/>
      </c>
      <c r="Q46" s="2" t="str">
        <f t="shared" si="8"/>
        <v>#NAME?</v>
      </c>
      <c r="R46" s="1" t="s">
        <v>884</v>
      </c>
      <c r="S46" s="1" t="s">
        <v>885</v>
      </c>
      <c r="T46" s="5" t="str">
        <f t="shared" si="9"/>
        <v/>
      </c>
      <c r="U46" s="2" t="str">
        <f t="shared" si="10"/>
        <v>#NAME?</v>
      </c>
      <c r="V46" s="1" t="s">
        <v>1048</v>
      </c>
      <c r="W46" s="1" t="s">
        <v>1049</v>
      </c>
      <c r="X46" s="5" t="str">
        <f t="shared" si="11"/>
        <v/>
      </c>
      <c r="Y46" s="2" t="str">
        <f t="shared" si="12"/>
        <v>#NAME?</v>
      </c>
      <c r="Z46" s="1" t="s">
        <v>1020</v>
      </c>
      <c r="AA46" s="1" t="s">
        <v>1021</v>
      </c>
      <c r="AB46" s="5" t="str">
        <f t="shared" si="13"/>
        <v/>
      </c>
      <c r="AC46" s="2" t="str">
        <f t="shared" si="14"/>
        <v>#NAME?</v>
      </c>
      <c r="AD46" s="1" t="s">
        <v>476</v>
      </c>
      <c r="AE46" s="1" t="s">
        <v>477</v>
      </c>
      <c r="AF46" s="5" t="str">
        <f t="shared" si="15"/>
        <v/>
      </c>
      <c r="AG46" s="2" t="str">
        <f t="shared" si="16"/>
        <v>#NAME?</v>
      </c>
      <c r="AH46" s="1" t="s">
        <v>1025</v>
      </c>
      <c r="AI46" s="1" t="s">
        <v>1026</v>
      </c>
      <c r="AJ46" s="5" t="str">
        <f t="shared" si="17"/>
        <v/>
      </c>
      <c r="AK46" s="2" t="str">
        <f t="shared" si="18"/>
        <v>#NAME?</v>
      </c>
    </row>
    <row r="47" ht="15.75" customHeight="1">
      <c r="A47" s="2">
        <v>46.0</v>
      </c>
      <c r="B47" s="6" t="s">
        <v>1050</v>
      </c>
      <c r="C47" s="1" t="s">
        <v>867</v>
      </c>
      <c r="D47" s="5" t="str">
        <f t="shared" si="1"/>
        <v/>
      </c>
      <c r="E47" s="2" t="str">
        <f t="shared" si="2"/>
        <v>#NAME?</v>
      </c>
      <c r="F47" s="1" t="s">
        <v>1038</v>
      </c>
      <c r="G47" s="1" t="s">
        <v>1039</v>
      </c>
      <c r="H47" s="5" t="str">
        <f t="shared" si="3"/>
        <v/>
      </c>
      <c r="I47" s="2" t="str">
        <f t="shared" si="4"/>
        <v>#NAME?</v>
      </c>
      <c r="J47" s="1" t="s">
        <v>1051</v>
      </c>
      <c r="K47" s="1" t="s">
        <v>896</v>
      </c>
      <c r="L47" s="5" t="str">
        <f t="shared" si="5"/>
        <v/>
      </c>
      <c r="M47" s="2" t="str">
        <f t="shared" si="6"/>
        <v>#NAME?</v>
      </c>
      <c r="N47" s="1" t="s">
        <v>1034</v>
      </c>
      <c r="O47" s="1" t="s">
        <v>1035</v>
      </c>
      <c r="P47" s="5" t="str">
        <f t="shared" si="7"/>
        <v/>
      </c>
      <c r="Q47" s="2" t="str">
        <f t="shared" si="8"/>
        <v>#NAME?</v>
      </c>
      <c r="R47" s="1" t="s">
        <v>1051</v>
      </c>
      <c r="S47" s="1" t="s">
        <v>896</v>
      </c>
      <c r="T47" s="5" t="str">
        <f t="shared" si="9"/>
        <v/>
      </c>
      <c r="U47" s="2" t="str">
        <f t="shared" si="10"/>
        <v>#NAME?</v>
      </c>
      <c r="V47" s="1" t="s">
        <v>1052</v>
      </c>
      <c r="W47" s="1" t="s">
        <v>1053</v>
      </c>
      <c r="X47" s="5" t="str">
        <f t="shared" si="11"/>
        <v/>
      </c>
      <c r="Y47" s="2" t="str">
        <f t="shared" si="12"/>
        <v>#NAME?</v>
      </c>
      <c r="Z47" s="1" t="s">
        <v>1025</v>
      </c>
      <c r="AA47" s="1" t="s">
        <v>1026</v>
      </c>
      <c r="AB47" s="5" t="str">
        <f t="shared" si="13"/>
        <v/>
      </c>
      <c r="AC47" s="2" t="str">
        <f t="shared" si="14"/>
        <v>#NAME?</v>
      </c>
      <c r="AD47" s="1" t="s">
        <v>976</v>
      </c>
      <c r="AE47" s="1" t="s">
        <v>977</v>
      </c>
      <c r="AF47" s="5" t="str">
        <f t="shared" si="15"/>
        <v/>
      </c>
      <c r="AG47" s="2" t="str">
        <f t="shared" si="16"/>
        <v>#NAME?</v>
      </c>
      <c r="AH47" s="1" t="s">
        <v>1054</v>
      </c>
      <c r="AI47" s="1" t="s">
        <v>1029</v>
      </c>
      <c r="AJ47" s="5" t="str">
        <f t="shared" si="17"/>
        <v/>
      </c>
      <c r="AK47" s="2" t="str">
        <f t="shared" si="18"/>
        <v>#NAME?</v>
      </c>
    </row>
    <row r="48" ht="15.75" customHeight="1">
      <c r="A48" s="2">
        <v>47.0</v>
      </c>
      <c r="B48" s="6" t="s">
        <v>1055</v>
      </c>
      <c r="C48" s="1" t="s">
        <v>1056</v>
      </c>
      <c r="D48" s="5" t="str">
        <f t="shared" si="1"/>
        <v/>
      </c>
      <c r="E48" s="2" t="str">
        <f t="shared" si="2"/>
        <v>#NAME?</v>
      </c>
      <c r="F48" s="1" t="s">
        <v>1057</v>
      </c>
      <c r="G48" s="1" t="s">
        <v>1058</v>
      </c>
      <c r="H48" s="5" t="str">
        <f t="shared" si="3"/>
        <v/>
      </c>
      <c r="I48" s="2" t="str">
        <f t="shared" si="4"/>
        <v>#NAME?</v>
      </c>
      <c r="J48" s="1" t="s">
        <v>1059</v>
      </c>
      <c r="K48" s="1" t="s">
        <v>842</v>
      </c>
      <c r="L48" s="5" t="str">
        <f t="shared" si="5"/>
        <v/>
      </c>
      <c r="M48" s="2" t="str">
        <f t="shared" si="6"/>
        <v>#NAME?</v>
      </c>
      <c r="N48" s="1" t="s">
        <v>1038</v>
      </c>
      <c r="O48" s="1" t="s">
        <v>1039</v>
      </c>
      <c r="P48" s="5" t="str">
        <f t="shared" si="7"/>
        <v/>
      </c>
      <c r="Q48" s="2" t="str">
        <f t="shared" si="8"/>
        <v>#NAME?</v>
      </c>
      <c r="R48" s="1" t="s">
        <v>1059</v>
      </c>
      <c r="S48" s="1" t="s">
        <v>842</v>
      </c>
      <c r="T48" s="5" t="str">
        <f t="shared" si="9"/>
        <v/>
      </c>
      <c r="U48" s="2" t="str">
        <f t="shared" si="10"/>
        <v>#NAME?</v>
      </c>
      <c r="V48" s="1" t="s">
        <v>1060</v>
      </c>
      <c r="W48" s="1" t="s">
        <v>1061</v>
      </c>
      <c r="X48" s="5" t="str">
        <f t="shared" si="11"/>
        <v/>
      </c>
      <c r="Y48" s="2" t="str">
        <f t="shared" si="12"/>
        <v>#NAME?</v>
      </c>
      <c r="Z48" s="1" t="s">
        <v>1028</v>
      </c>
      <c r="AA48" s="1" t="s">
        <v>1029</v>
      </c>
      <c r="AB48" s="5" t="str">
        <f t="shared" si="13"/>
        <v/>
      </c>
      <c r="AC48" s="2" t="str">
        <f t="shared" si="14"/>
        <v>#NAME?</v>
      </c>
      <c r="AD48" s="1" t="s">
        <v>983</v>
      </c>
      <c r="AE48" s="1" t="s">
        <v>984</v>
      </c>
      <c r="AF48" s="5" t="str">
        <f t="shared" si="15"/>
        <v/>
      </c>
      <c r="AG48" s="2" t="str">
        <f t="shared" si="16"/>
        <v>#NAME?</v>
      </c>
      <c r="AH48" s="1" t="s">
        <v>1062</v>
      </c>
      <c r="AI48" s="1" t="s">
        <v>1032</v>
      </c>
      <c r="AJ48" s="5" t="str">
        <f t="shared" si="17"/>
        <v/>
      </c>
      <c r="AK48" s="2" t="str">
        <f t="shared" si="18"/>
        <v>#NAME?</v>
      </c>
    </row>
    <row r="49" ht="15.75" customHeight="1">
      <c r="A49" s="2">
        <v>48.0</v>
      </c>
      <c r="B49" s="6" t="s">
        <v>1063</v>
      </c>
      <c r="C49" s="1" t="s">
        <v>1064</v>
      </c>
      <c r="D49" s="5" t="str">
        <f t="shared" si="1"/>
        <v/>
      </c>
      <c r="E49" s="2" t="str">
        <f t="shared" si="2"/>
        <v>#NAME?</v>
      </c>
      <c r="F49" s="1" t="s">
        <v>1065</v>
      </c>
      <c r="G49" s="1" t="s">
        <v>1066</v>
      </c>
      <c r="H49" s="5" t="str">
        <f t="shared" si="3"/>
        <v/>
      </c>
      <c r="I49" s="2" t="str">
        <f t="shared" si="4"/>
        <v>#NAME?</v>
      </c>
      <c r="J49" s="1" t="s">
        <v>918</v>
      </c>
      <c r="K49" s="1" t="s">
        <v>861</v>
      </c>
      <c r="L49" s="5" t="str">
        <f t="shared" si="5"/>
        <v/>
      </c>
      <c r="M49" s="2" t="str">
        <f t="shared" si="6"/>
        <v>#NAME?</v>
      </c>
      <c r="N49" s="1" t="s">
        <v>1043</v>
      </c>
      <c r="O49" s="1" t="s">
        <v>1044</v>
      </c>
      <c r="P49" s="5" t="str">
        <f t="shared" si="7"/>
        <v/>
      </c>
      <c r="Q49" s="2" t="str">
        <f t="shared" si="8"/>
        <v>#NAME?</v>
      </c>
      <c r="R49" s="1" t="s">
        <v>918</v>
      </c>
      <c r="S49" s="1" t="s">
        <v>861</v>
      </c>
      <c r="T49" s="5" t="str">
        <f t="shared" si="9"/>
        <v/>
      </c>
      <c r="U49" s="2" t="str">
        <f t="shared" si="10"/>
        <v>#NAME?</v>
      </c>
      <c r="V49" s="1" t="s">
        <v>1067</v>
      </c>
      <c r="W49" s="1" t="s">
        <v>1068</v>
      </c>
      <c r="X49" s="5" t="str">
        <f t="shared" si="11"/>
        <v/>
      </c>
      <c r="Y49" s="2" t="str">
        <f t="shared" si="12"/>
        <v>#NAME?</v>
      </c>
      <c r="Z49" s="1" t="s">
        <v>1031</v>
      </c>
      <c r="AA49" s="1" t="s">
        <v>1032</v>
      </c>
      <c r="AB49" s="5" t="str">
        <f t="shared" si="13"/>
        <v/>
      </c>
      <c r="AC49" s="2" t="str">
        <f t="shared" si="14"/>
        <v>#NAME?</v>
      </c>
      <c r="AD49" s="1" t="s">
        <v>990</v>
      </c>
      <c r="AE49" s="1" t="s">
        <v>991</v>
      </c>
      <c r="AF49" s="5" t="str">
        <f t="shared" si="15"/>
        <v/>
      </c>
      <c r="AG49" s="2" t="str">
        <f t="shared" si="16"/>
        <v>#NAME?</v>
      </c>
      <c r="AH49" s="1" t="s">
        <v>1069</v>
      </c>
      <c r="AI49" s="1" t="s">
        <v>1070</v>
      </c>
      <c r="AJ49" s="5" t="str">
        <f t="shared" si="17"/>
        <v/>
      </c>
      <c r="AK49" s="2" t="str">
        <f t="shared" si="18"/>
        <v>#NAME?</v>
      </c>
    </row>
    <row r="50" ht="15.75" customHeight="1">
      <c r="A50" s="2">
        <v>49.0</v>
      </c>
      <c r="B50" s="6" t="s">
        <v>1071</v>
      </c>
      <c r="C50" s="1" t="s">
        <v>966</v>
      </c>
      <c r="D50" s="5" t="str">
        <f t="shared" si="1"/>
        <v/>
      </c>
      <c r="E50" s="2" t="str">
        <f t="shared" si="2"/>
        <v>#NAME?</v>
      </c>
      <c r="F50" s="1" t="s">
        <v>1072</v>
      </c>
      <c r="G50" s="1" t="s">
        <v>1073</v>
      </c>
      <c r="H50" s="5" t="str">
        <f t="shared" si="3"/>
        <v/>
      </c>
      <c r="I50" s="2" t="str">
        <f t="shared" si="4"/>
        <v>#NAME?</v>
      </c>
      <c r="J50" s="1" t="s">
        <v>1074</v>
      </c>
      <c r="K50" s="1" t="s">
        <v>1075</v>
      </c>
      <c r="L50" s="5" t="str">
        <f t="shared" si="5"/>
        <v/>
      </c>
      <c r="M50" s="2" t="str">
        <f t="shared" si="6"/>
        <v>#NAME?</v>
      </c>
      <c r="N50" s="1" t="s">
        <v>1076</v>
      </c>
      <c r="O50" s="1" t="s">
        <v>1077</v>
      </c>
      <c r="P50" s="5" t="str">
        <f t="shared" si="7"/>
        <v/>
      </c>
      <c r="Q50" s="2" t="str">
        <f t="shared" si="8"/>
        <v>#NAME?</v>
      </c>
      <c r="R50" s="1" t="s">
        <v>1074</v>
      </c>
      <c r="S50" s="1" t="s">
        <v>1075</v>
      </c>
      <c r="T50" s="5" t="str">
        <f t="shared" si="9"/>
        <v/>
      </c>
      <c r="U50" s="2" t="str">
        <f t="shared" si="10"/>
        <v>#NAME?</v>
      </c>
      <c r="V50" s="1" t="s">
        <v>1078</v>
      </c>
      <c r="W50" s="1" t="s">
        <v>1079</v>
      </c>
      <c r="X50" s="5" t="str">
        <f t="shared" si="11"/>
        <v/>
      </c>
      <c r="Y50" s="2" t="str">
        <f t="shared" si="12"/>
        <v>#NAME?</v>
      </c>
      <c r="Z50" s="1" t="s">
        <v>1034</v>
      </c>
      <c r="AA50" s="1" t="s">
        <v>1035</v>
      </c>
      <c r="AB50" s="5" t="str">
        <f t="shared" si="13"/>
        <v/>
      </c>
      <c r="AC50" s="2" t="str">
        <f t="shared" si="14"/>
        <v>#NAME?</v>
      </c>
      <c r="AD50" s="1" t="s">
        <v>995</v>
      </c>
      <c r="AE50" s="1" t="s">
        <v>996</v>
      </c>
      <c r="AF50" s="5" t="str">
        <f t="shared" si="15"/>
        <v/>
      </c>
      <c r="AG50" s="2" t="str">
        <f t="shared" si="16"/>
        <v>#NAME?</v>
      </c>
      <c r="AH50" s="1" t="s">
        <v>1080</v>
      </c>
      <c r="AI50" s="1" t="s">
        <v>1081</v>
      </c>
      <c r="AJ50" s="5" t="str">
        <f t="shared" si="17"/>
        <v/>
      </c>
      <c r="AK50" s="2" t="str">
        <f t="shared" si="18"/>
        <v>#NAME?</v>
      </c>
    </row>
    <row r="51" ht="15.75" customHeight="1">
      <c r="A51" s="2">
        <v>50.0</v>
      </c>
      <c r="B51" s="6" t="s">
        <v>1082</v>
      </c>
      <c r="C51" s="1" t="s">
        <v>881</v>
      </c>
      <c r="D51" s="5" t="str">
        <f t="shared" si="1"/>
        <v/>
      </c>
      <c r="E51" s="2" t="str">
        <f t="shared" si="2"/>
        <v>#NAME?</v>
      </c>
      <c r="F51" s="1" t="s">
        <v>1083</v>
      </c>
      <c r="G51" s="1" t="s">
        <v>1084</v>
      </c>
      <c r="H51" s="5" t="str">
        <f t="shared" si="3"/>
        <v/>
      </c>
      <c r="I51" s="2" t="str">
        <f t="shared" si="4"/>
        <v>#NAME?</v>
      </c>
      <c r="J51" s="1" t="s">
        <v>1085</v>
      </c>
      <c r="K51" s="1" t="s">
        <v>1086</v>
      </c>
      <c r="L51" s="5" t="str">
        <f t="shared" si="5"/>
        <v/>
      </c>
      <c r="M51" s="2" t="str">
        <f t="shared" si="6"/>
        <v>#NAME?</v>
      </c>
      <c r="N51" s="1" t="s">
        <v>1087</v>
      </c>
      <c r="O51" s="1" t="s">
        <v>1088</v>
      </c>
      <c r="P51" s="5" t="str">
        <f t="shared" si="7"/>
        <v/>
      </c>
      <c r="Q51" s="2" t="str">
        <f t="shared" si="8"/>
        <v>#NAME?</v>
      </c>
      <c r="R51" s="1" t="s">
        <v>1085</v>
      </c>
      <c r="S51" s="1" t="s">
        <v>1086</v>
      </c>
      <c r="T51" s="5" t="str">
        <f t="shared" si="9"/>
        <v/>
      </c>
      <c r="U51" s="2" t="str">
        <f t="shared" si="10"/>
        <v>#NAME?</v>
      </c>
      <c r="V51" s="1" t="s">
        <v>1089</v>
      </c>
      <c r="W51" s="1" t="s">
        <v>1090</v>
      </c>
      <c r="X51" s="5" t="str">
        <f t="shared" si="11"/>
        <v/>
      </c>
      <c r="Y51" s="2" t="str">
        <f t="shared" si="12"/>
        <v>#NAME?</v>
      </c>
      <c r="Z51" s="1" t="s">
        <v>1038</v>
      </c>
      <c r="AA51" s="1" t="s">
        <v>1039</v>
      </c>
      <c r="AB51" s="5" t="str">
        <f t="shared" si="13"/>
        <v/>
      </c>
      <c r="AC51" s="2" t="str">
        <f t="shared" si="14"/>
        <v>#NAME?</v>
      </c>
      <c r="AD51" s="1" t="s">
        <v>1002</v>
      </c>
      <c r="AE51" s="1" t="s">
        <v>1091</v>
      </c>
      <c r="AF51" s="5" t="str">
        <f t="shared" si="15"/>
        <v/>
      </c>
      <c r="AG51" s="2" t="str">
        <f t="shared" si="16"/>
        <v>#NAME?</v>
      </c>
      <c r="AH51" s="1" t="s">
        <v>1043</v>
      </c>
      <c r="AI51" s="1" t="s">
        <v>1044</v>
      </c>
      <c r="AJ51" s="5" t="str">
        <f t="shared" si="17"/>
        <v/>
      </c>
      <c r="AK51" s="2" t="str">
        <f t="shared" si="18"/>
        <v>#NAME?</v>
      </c>
    </row>
    <row r="52" ht="15.75" customHeight="1">
      <c r="A52" s="2">
        <v>51.0</v>
      </c>
      <c r="B52" s="6" t="s">
        <v>1092</v>
      </c>
      <c r="C52" s="1" t="s">
        <v>1093</v>
      </c>
      <c r="D52" s="5" t="str">
        <f t="shared" si="1"/>
        <v/>
      </c>
      <c r="E52" s="2" t="str">
        <f t="shared" si="2"/>
        <v>#NAME?</v>
      </c>
      <c r="F52" s="1" t="s">
        <v>1094</v>
      </c>
      <c r="G52" s="1" t="s">
        <v>1095</v>
      </c>
      <c r="H52" s="5" t="str">
        <f t="shared" si="3"/>
        <v/>
      </c>
      <c r="I52" s="2" t="str">
        <f t="shared" si="4"/>
        <v>#NAME?</v>
      </c>
      <c r="J52" s="1" t="s">
        <v>1096</v>
      </c>
      <c r="K52" s="1" t="s">
        <v>1014</v>
      </c>
      <c r="L52" s="5" t="str">
        <f t="shared" si="5"/>
        <v/>
      </c>
      <c r="M52" s="2" t="str">
        <f t="shared" si="6"/>
        <v>#NAME?</v>
      </c>
      <c r="N52" s="1" t="s">
        <v>1057</v>
      </c>
      <c r="O52" s="1" t="s">
        <v>1058</v>
      </c>
      <c r="P52" s="5" t="str">
        <f t="shared" si="7"/>
        <v/>
      </c>
      <c r="Q52" s="2" t="str">
        <f t="shared" si="8"/>
        <v>#NAME?</v>
      </c>
      <c r="R52" s="1" t="s">
        <v>1096</v>
      </c>
      <c r="S52" s="1" t="s">
        <v>1014</v>
      </c>
      <c r="T52" s="5" t="str">
        <f t="shared" si="9"/>
        <v/>
      </c>
      <c r="U52" s="2" t="str">
        <f t="shared" si="10"/>
        <v>#NAME?</v>
      </c>
      <c r="V52" s="1" t="s">
        <v>1097</v>
      </c>
      <c r="W52" s="1" t="s">
        <v>1098</v>
      </c>
      <c r="X52" s="5" t="str">
        <f t="shared" si="11"/>
        <v/>
      </c>
      <c r="Y52" s="2" t="str">
        <f t="shared" si="12"/>
        <v>#NAME?</v>
      </c>
      <c r="Z52" s="1" t="s">
        <v>1043</v>
      </c>
      <c r="AA52" s="1" t="s">
        <v>1044</v>
      </c>
      <c r="AB52" s="5" t="str">
        <f t="shared" si="13"/>
        <v/>
      </c>
      <c r="AC52" s="2" t="str">
        <f t="shared" si="14"/>
        <v>#NAME?</v>
      </c>
      <c r="AD52" s="1" t="s">
        <v>1009</v>
      </c>
      <c r="AE52" s="1" t="s">
        <v>1010</v>
      </c>
      <c r="AF52" s="5" t="str">
        <f t="shared" si="15"/>
        <v/>
      </c>
      <c r="AG52" s="2" t="str">
        <f t="shared" si="16"/>
        <v>#NAME?</v>
      </c>
      <c r="AH52" s="1" t="s">
        <v>1099</v>
      </c>
      <c r="AI52" s="1" t="s">
        <v>1100</v>
      </c>
      <c r="AJ52" s="5" t="str">
        <f t="shared" si="17"/>
        <v/>
      </c>
      <c r="AK52" s="2" t="str">
        <f t="shared" si="18"/>
        <v>#NAME?</v>
      </c>
    </row>
    <row r="53" ht="15.75" customHeight="1">
      <c r="A53" s="2">
        <v>52.0</v>
      </c>
      <c r="B53" s="6" t="s">
        <v>1096</v>
      </c>
      <c r="C53" s="1" t="s">
        <v>1014</v>
      </c>
      <c r="D53" s="5" t="str">
        <f t="shared" si="1"/>
        <v/>
      </c>
      <c r="E53" s="2" t="str">
        <f t="shared" si="2"/>
        <v>#NAME?</v>
      </c>
      <c r="F53" s="1" t="s">
        <v>1101</v>
      </c>
      <c r="G53" s="1" t="s">
        <v>803</v>
      </c>
      <c r="H53" s="5" t="str">
        <f t="shared" si="3"/>
        <v/>
      </c>
      <c r="I53" s="2" t="str">
        <f t="shared" si="4"/>
        <v>#NAME?</v>
      </c>
      <c r="J53" s="1" t="s">
        <v>1102</v>
      </c>
      <c r="K53" s="1" t="s">
        <v>1103</v>
      </c>
      <c r="L53" s="5" t="str">
        <f t="shared" si="5"/>
        <v/>
      </c>
      <c r="M53" s="2" t="str">
        <f t="shared" si="6"/>
        <v>#NAME?</v>
      </c>
      <c r="N53" s="1" t="s">
        <v>1072</v>
      </c>
      <c r="O53" s="1" t="s">
        <v>1073</v>
      </c>
      <c r="P53" s="5" t="str">
        <f t="shared" si="7"/>
        <v/>
      </c>
      <c r="Q53" s="2" t="str">
        <f t="shared" si="8"/>
        <v>#NAME?</v>
      </c>
      <c r="R53" s="1" t="s">
        <v>1102</v>
      </c>
      <c r="S53" s="1" t="s">
        <v>1103</v>
      </c>
      <c r="T53" s="5" t="str">
        <f t="shared" si="9"/>
        <v/>
      </c>
      <c r="U53" s="2" t="str">
        <f t="shared" si="10"/>
        <v>#NAME?</v>
      </c>
      <c r="V53" s="1" t="s">
        <v>1057</v>
      </c>
      <c r="W53" s="1" t="s">
        <v>1058</v>
      </c>
      <c r="X53" s="5" t="str">
        <f t="shared" si="11"/>
        <v/>
      </c>
      <c r="Y53" s="2" t="str">
        <f t="shared" si="12"/>
        <v>#NAME?</v>
      </c>
      <c r="Z53" s="1" t="s">
        <v>1104</v>
      </c>
      <c r="AA53" s="1" t="s">
        <v>1105</v>
      </c>
      <c r="AB53" s="5" t="str">
        <f t="shared" si="13"/>
        <v/>
      </c>
      <c r="AC53" s="2" t="str">
        <f t="shared" si="14"/>
        <v>#NAME?</v>
      </c>
      <c r="AD53" s="1" t="s">
        <v>1013</v>
      </c>
      <c r="AE53" s="1" t="s">
        <v>1014</v>
      </c>
      <c r="AF53" s="5" t="str">
        <f t="shared" si="15"/>
        <v/>
      </c>
      <c r="AG53" s="2" t="str">
        <f t="shared" si="16"/>
        <v>#NAME?</v>
      </c>
      <c r="AH53" s="1" t="s">
        <v>1106</v>
      </c>
      <c r="AI53" s="1" t="s">
        <v>1107</v>
      </c>
      <c r="AJ53" s="5" t="str">
        <f t="shared" si="17"/>
        <v/>
      </c>
      <c r="AK53" s="2" t="str">
        <f t="shared" si="18"/>
        <v>#NAME?</v>
      </c>
    </row>
    <row r="54" ht="15.75" customHeight="1">
      <c r="A54" s="2">
        <v>53.0</v>
      </c>
      <c r="B54" s="6" t="s">
        <v>1102</v>
      </c>
      <c r="C54" s="1" t="s">
        <v>1103</v>
      </c>
      <c r="D54" s="5" t="str">
        <f t="shared" si="1"/>
        <v/>
      </c>
      <c r="E54" s="2" t="str">
        <f t="shared" si="2"/>
        <v>#NAME?</v>
      </c>
      <c r="F54" s="1" t="s">
        <v>1108</v>
      </c>
      <c r="G54" s="1" t="s">
        <v>813</v>
      </c>
      <c r="H54" s="5" t="str">
        <f t="shared" si="3"/>
        <v/>
      </c>
      <c r="I54" s="2" t="str">
        <f t="shared" si="4"/>
        <v>#NAME?</v>
      </c>
      <c r="J54" s="1" t="s">
        <v>1092</v>
      </c>
      <c r="K54" s="1" t="s">
        <v>1093</v>
      </c>
      <c r="L54" s="5" t="str">
        <f t="shared" si="5"/>
        <v/>
      </c>
      <c r="M54" s="2" t="str">
        <f t="shared" si="6"/>
        <v>#NAME?</v>
      </c>
      <c r="N54" s="1" t="s">
        <v>1109</v>
      </c>
      <c r="O54" s="1" t="s">
        <v>1110</v>
      </c>
      <c r="P54" s="5" t="str">
        <f t="shared" si="7"/>
        <v/>
      </c>
      <c r="Q54" s="2" t="str">
        <f t="shared" si="8"/>
        <v>#NAME?</v>
      </c>
      <c r="R54" s="1" t="s">
        <v>1092</v>
      </c>
      <c r="S54" s="1" t="s">
        <v>1093</v>
      </c>
      <c r="T54" s="5" t="str">
        <f t="shared" si="9"/>
        <v/>
      </c>
      <c r="U54" s="2" t="str">
        <f t="shared" si="10"/>
        <v>#NAME?</v>
      </c>
      <c r="V54" s="1" t="s">
        <v>1111</v>
      </c>
      <c r="W54" s="1" t="s">
        <v>1112</v>
      </c>
      <c r="X54" s="5" t="str">
        <f t="shared" si="11"/>
        <v/>
      </c>
      <c r="Y54" s="2" t="str">
        <f t="shared" si="12"/>
        <v>#NAME?</v>
      </c>
      <c r="Z54" s="1" t="s">
        <v>1057</v>
      </c>
      <c r="AA54" s="1" t="s">
        <v>1058</v>
      </c>
      <c r="AB54" s="5" t="str">
        <f t="shared" si="13"/>
        <v/>
      </c>
      <c r="AC54" s="2" t="str">
        <f t="shared" si="14"/>
        <v>#NAME?</v>
      </c>
      <c r="AD54" s="1" t="s">
        <v>1020</v>
      </c>
      <c r="AE54" s="1" t="s">
        <v>1021</v>
      </c>
      <c r="AF54" s="5" t="str">
        <f t="shared" si="15"/>
        <v/>
      </c>
      <c r="AG54" s="2" t="str">
        <f t="shared" si="16"/>
        <v>#NAME?</v>
      </c>
      <c r="AH54" s="1" t="s">
        <v>1057</v>
      </c>
      <c r="AI54" s="1" t="s">
        <v>1058</v>
      </c>
      <c r="AJ54" s="5" t="str">
        <f t="shared" si="17"/>
        <v/>
      </c>
      <c r="AK54" s="2" t="str">
        <f t="shared" si="18"/>
        <v>#NAME?</v>
      </c>
    </row>
    <row r="55" ht="15.75" customHeight="1">
      <c r="A55" s="2">
        <v>54.0</v>
      </c>
      <c r="B55" s="6" t="s">
        <v>1113</v>
      </c>
      <c r="C55" s="1" t="s">
        <v>1114</v>
      </c>
      <c r="D55" s="5" t="str">
        <f t="shared" si="1"/>
        <v/>
      </c>
      <c r="E55" s="2" t="str">
        <f t="shared" si="2"/>
        <v>#NAME?</v>
      </c>
      <c r="F55" s="1" t="s">
        <v>1115</v>
      </c>
      <c r="G55" s="1" t="s">
        <v>822</v>
      </c>
      <c r="H55" s="5" t="str">
        <f t="shared" si="3"/>
        <v/>
      </c>
      <c r="I55" s="2" t="str">
        <f t="shared" si="4"/>
        <v>#NAME?</v>
      </c>
      <c r="J55" s="1" t="s">
        <v>1116</v>
      </c>
      <c r="K55" s="1" t="s">
        <v>1117</v>
      </c>
      <c r="L55" s="5" t="str">
        <f t="shared" si="5"/>
        <v/>
      </c>
      <c r="M55" s="2" t="str">
        <f t="shared" si="6"/>
        <v>#NAME?</v>
      </c>
      <c r="N55" s="1" t="s">
        <v>1118</v>
      </c>
      <c r="O55" s="1" t="s">
        <v>1119</v>
      </c>
      <c r="P55" s="5" t="str">
        <f t="shared" si="7"/>
        <v/>
      </c>
      <c r="Q55" s="2" t="str">
        <f t="shared" si="8"/>
        <v>#NAME?</v>
      </c>
      <c r="R55" s="1" t="s">
        <v>1116</v>
      </c>
      <c r="S55" s="1" t="s">
        <v>1117</v>
      </c>
      <c r="T55" s="5" t="str">
        <f t="shared" si="9"/>
        <v/>
      </c>
      <c r="U55" s="2" t="str">
        <f t="shared" si="10"/>
        <v>#NAME?</v>
      </c>
      <c r="V55" s="1" t="s">
        <v>1072</v>
      </c>
      <c r="W55" s="1" t="s">
        <v>1073</v>
      </c>
      <c r="X55" s="5" t="str">
        <f t="shared" si="11"/>
        <v/>
      </c>
      <c r="Y55" s="2" t="str">
        <f t="shared" si="12"/>
        <v>#NAME?</v>
      </c>
      <c r="Z55" s="1" t="s">
        <v>1072</v>
      </c>
      <c r="AA55" s="1" t="s">
        <v>1073</v>
      </c>
      <c r="AB55" s="5" t="str">
        <f t="shared" si="13"/>
        <v/>
      </c>
      <c r="AC55" s="2" t="str">
        <f t="shared" si="14"/>
        <v>#NAME?</v>
      </c>
      <c r="AD55" s="1" t="s">
        <v>1025</v>
      </c>
      <c r="AE55" s="1" t="s">
        <v>1026</v>
      </c>
      <c r="AF55" s="5" t="str">
        <f t="shared" si="15"/>
        <v/>
      </c>
      <c r="AG55" s="2" t="str">
        <f t="shared" si="16"/>
        <v>#NAME?</v>
      </c>
      <c r="AH55" s="1" t="s">
        <v>1072</v>
      </c>
      <c r="AI55" s="1" t="s">
        <v>1073</v>
      </c>
      <c r="AJ55" s="5" t="str">
        <f t="shared" si="17"/>
        <v/>
      </c>
      <c r="AK55" s="2" t="str">
        <f t="shared" si="18"/>
        <v>#NAME?</v>
      </c>
    </row>
    <row r="56" ht="15.75" customHeight="1">
      <c r="A56" s="2">
        <v>55.0</v>
      </c>
      <c r="B56" s="6" t="s">
        <v>1120</v>
      </c>
      <c r="C56" s="1" t="s">
        <v>1121</v>
      </c>
      <c r="D56" s="5" t="str">
        <f t="shared" si="1"/>
        <v/>
      </c>
      <c r="E56" s="2" t="str">
        <f t="shared" si="2"/>
        <v>#NAME?</v>
      </c>
      <c r="F56" s="1" t="s">
        <v>1122</v>
      </c>
      <c r="G56" s="1" t="s">
        <v>829</v>
      </c>
      <c r="H56" s="5" t="str">
        <f t="shared" si="3"/>
        <v/>
      </c>
      <c r="I56" s="2" t="str">
        <f t="shared" si="4"/>
        <v>#NAME?</v>
      </c>
      <c r="J56" s="1" t="s">
        <v>1123</v>
      </c>
      <c r="K56" s="1" t="s">
        <v>873</v>
      </c>
      <c r="L56" s="5" t="str">
        <f t="shared" si="5"/>
        <v/>
      </c>
      <c r="M56" s="2" t="str">
        <f t="shared" si="6"/>
        <v>#NAME?</v>
      </c>
      <c r="N56" s="1" t="s">
        <v>1124</v>
      </c>
      <c r="O56" s="1" t="s">
        <v>1125</v>
      </c>
      <c r="P56" s="5" t="str">
        <f t="shared" si="7"/>
        <v/>
      </c>
      <c r="Q56" s="2" t="str">
        <f t="shared" si="8"/>
        <v>#NAME?</v>
      </c>
      <c r="R56" s="1" t="s">
        <v>1123</v>
      </c>
      <c r="S56" s="1" t="s">
        <v>873</v>
      </c>
      <c r="T56" s="5" t="str">
        <f t="shared" si="9"/>
        <v/>
      </c>
      <c r="U56" s="2" t="str">
        <f t="shared" si="10"/>
        <v>#NAME?</v>
      </c>
      <c r="V56" s="1" t="s">
        <v>1109</v>
      </c>
      <c r="W56" s="1" t="s">
        <v>1110</v>
      </c>
      <c r="X56" s="5" t="str">
        <f t="shared" si="11"/>
        <v/>
      </c>
      <c r="Y56" s="2" t="str">
        <f t="shared" si="12"/>
        <v>#NAME?</v>
      </c>
      <c r="Z56" s="1" t="s">
        <v>1126</v>
      </c>
      <c r="AA56" s="1" t="s">
        <v>1127</v>
      </c>
      <c r="AB56" s="5" t="str">
        <f t="shared" si="13"/>
        <v/>
      </c>
      <c r="AC56" s="2" t="str">
        <f t="shared" si="14"/>
        <v>#NAME?</v>
      </c>
      <c r="AD56" s="1" t="s">
        <v>1057</v>
      </c>
      <c r="AE56" s="1" t="s">
        <v>1058</v>
      </c>
      <c r="AF56" s="5" t="str">
        <f t="shared" si="15"/>
        <v/>
      </c>
      <c r="AG56" s="2" t="str">
        <f t="shared" si="16"/>
        <v>#NAME?</v>
      </c>
      <c r="AH56" s="1" t="s">
        <v>1128</v>
      </c>
      <c r="AI56" s="1" t="s">
        <v>1129</v>
      </c>
      <c r="AJ56" s="5" t="str">
        <f t="shared" si="17"/>
        <v/>
      </c>
      <c r="AK56" s="2" t="str">
        <f t="shared" si="18"/>
        <v>#NAME?</v>
      </c>
    </row>
    <row r="57" ht="15.75" customHeight="1">
      <c r="A57" s="2">
        <v>56.0</v>
      </c>
      <c r="B57" s="6" t="s">
        <v>1130</v>
      </c>
      <c r="C57" s="1" t="s">
        <v>1131</v>
      </c>
      <c r="D57" s="5" t="str">
        <f t="shared" si="1"/>
        <v/>
      </c>
      <c r="E57" s="2" t="str">
        <f t="shared" si="2"/>
        <v>#NAME?</v>
      </c>
      <c r="F57" s="1" t="s">
        <v>1132</v>
      </c>
      <c r="G57" s="1" t="s">
        <v>1133</v>
      </c>
      <c r="H57" s="5" t="str">
        <f t="shared" si="3"/>
        <v/>
      </c>
      <c r="I57" s="2" t="str">
        <f t="shared" si="4"/>
        <v>#NAME?</v>
      </c>
      <c r="J57" s="1" t="s">
        <v>1134</v>
      </c>
      <c r="K57" s="1" t="s">
        <v>1021</v>
      </c>
      <c r="L57" s="5" t="str">
        <f t="shared" si="5"/>
        <v/>
      </c>
      <c r="M57" s="2" t="str">
        <f t="shared" si="6"/>
        <v>#NAME?</v>
      </c>
      <c r="N57" s="1" t="s">
        <v>1135</v>
      </c>
      <c r="O57" s="1" t="s">
        <v>833</v>
      </c>
      <c r="P57" s="5" t="str">
        <f t="shared" si="7"/>
        <v/>
      </c>
      <c r="Q57" s="2" t="str">
        <f t="shared" si="8"/>
        <v>#NAME?</v>
      </c>
      <c r="R57" s="1" t="s">
        <v>1134</v>
      </c>
      <c r="S57" s="1" t="s">
        <v>1021</v>
      </c>
      <c r="T57" s="5" t="str">
        <f t="shared" si="9"/>
        <v/>
      </c>
      <c r="U57" s="2" t="str">
        <f t="shared" si="10"/>
        <v>#NAME?</v>
      </c>
      <c r="V57" s="1" t="s">
        <v>1076</v>
      </c>
      <c r="W57" s="1" t="s">
        <v>1077</v>
      </c>
      <c r="X57" s="5" t="str">
        <f t="shared" si="11"/>
        <v/>
      </c>
      <c r="Y57" s="2" t="str">
        <f t="shared" si="12"/>
        <v>#NAME?</v>
      </c>
      <c r="Z57" s="1" t="s">
        <v>1136</v>
      </c>
      <c r="AA57" s="1" t="s">
        <v>1137</v>
      </c>
      <c r="AB57" s="5" t="str">
        <f t="shared" si="13"/>
        <v/>
      </c>
      <c r="AC57" s="2" t="str">
        <f t="shared" si="14"/>
        <v>#NAME?</v>
      </c>
      <c r="AD57" s="1" t="s">
        <v>1072</v>
      </c>
      <c r="AE57" s="1" t="s">
        <v>1073</v>
      </c>
      <c r="AF57" s="5" t="str">
        <f t="shared" si="15"/>
        <v/>
      </c>
      <c r="AG57" s="2" t="str">
        <f t="shared" si="16"/>
        <v>#NAME?</v>
      </c>
      <c r="AH57" s="1" t="s">
        <v>1138</v>
      </c>
      <c r="AI57" s="1" t="s">
        <v>1139</v>
      </c>
      <c r="AJ57" s="5" t="str">
        <f t="shared" si="17"/>
        <v/>
      </c>
      <c r="AK57" s="2" t="str">
        <f t="shared" si="18"/>
        <v>#NAME?</v>
      </c>
    </row>
    <row r="58" ht="15.75" customHeight="1">
      <c r="A58" s="2">
        <v>57.0</v>
      </c>
      <c r="B58" s="6" t="s">
        <v>1140</v>
      </c>
      <c r="C58" s="1" t="s">
        <v>1141</v>
      </c>
      <c r="D58" s="5" t="str">
        <f t="shared" si="1"/>
        <v/>
      </c>
      <c r="E58" s="2" t="str">
        <f t="shared" si="2"/>
        <v>#NAME?</v>
      </c>
      <c r="F58" s="1" t="s">
        <v>1142</v>
      </c>
      <c r="G58" s="1" t="s">
        <v>1143</v>
      </c>
      <c r="H58" s="5" t="str">
        <f t="shared" si="3"/>
        <v/>
      </c>
      <c r="I58" s="2" t="str">
        <f t="shared" si="4"/>
        <v>#NAME?</v>
      </c>
      <c r="J58" s="1" t="s">
        <v>1144</v>
      </c>
      <c r="K58" s="1" t="s">
        <v>1145</v>
      </c>
      <c r="L58" s="5" t="str">
        <f t="shared" si="5"/>
        <v/>
      </c>
      <c r="M58" s="2" t="str">
        <f t="shared" si="6"/>
        <v>#NAME?</v>
      </c>
      <c r="N58" s="1" t="s">
        <v>1146</v>
      </c>
      <c r="O58" s="1" t="s">
        <v>857</v>
      </c>
      <c r="P58" s="5" t="str">
        <f t="shared" si="7"/>
        <v/>
      </c>
      <c r="Q58" s="2" t="str">
        <f t="shared" si="8"/>
        <v>#NAME?</v>
      </c>
      <c r="R58" s="1" t="s">
        <v>1144</v>
      </c>
      <c r="S58" s="1" t="s">
        <v>1145</v>
      </c>
      <c r="T58" s="5" t="str">
        <f t="shared" si="9"/>
        <v/>
      </c>
      <c r="U58" s="2" t="str">
        <f t="shared" si="10"/>
        <v>#NAME?</v>
      </c>
      <c r="V58" s="1" t="s">
        <v>1118</v>
      </c>
      <c r="W58" s="1" t="s">
        <v>1119</v>
      </c>
      <c r="X58" s="5" t="str">
        <f t="shared" si="11"/>
        <v/>
      </c>
      <c r="Y58" s="2" t="str">
        <f t="shared" si="12"/>
        <v>#NAME?</v>
      </c>
      <c r="AB58" s="5" t="str">
        <f t="shared" si="13"/>
        <v/>
      </c>
      <c r="AC58" s="2" t="str">
        <f t="shared" si="14"/>
        <v>#NAME?</v>
      </c>
      <c r="AD58" s="1" t="s">
        <v>1028</v>
      </c>
      <c r="AE58" s="1" t="s">
        <v>1029</v>
      </c>
      <c r="AF58" s="5" t="str">
        <f t="shared" si="15"/>
        <v/>
      </c>
      <c r="AG58" s="2" t="str">
        <f t="shared" si="16"/>
        <v>#NAME?</v>
      </c>
      <c r="AH58" s="1" t="s">
        <v>1147</v>
      </c>
      <c r="AI58" s="1" t="s">
        <v>1148</v>
      </c>
      <c r="AJ58" s="5" t="str">
        <f t="shared" si="17"/>
        <v/>
      </c>
      <c r="AK58" s="2" t="str">
        <f t="shared" si="18"/>
        <v>#NAME?</v>
      </c>
    </row>
    <row r="59" ht="15.75" customHeight="1">
      <c r="A59" s="2">
        <v>58.0</v>
      </c>
      <c r="B59" s="6" t="s">
        <v>468</v>
      </c>
      <c r="C59" s="1" t="s">
        <v>1149</v>
      </c>
      <c r="D59" s="5" t="str">
        <f t="shared" si="1"/>
        <v/>
      </c>
      <c r="E59" s="2" t="str">
        <f t="shared" si="2"/>
        <v>#NAME?</v>
      </c>
      <c r="F59" s="1" t="s">
        <v>1150</v>
      </c>
      <c r="G59" s="1" t="s">
        <v>982</v>
      </c>
      <c r="H59" s="5" t="str">
        <f t="shared" si="3"/>
        <v/>
      </c>
      <c r="I59" s="2" t="str">
        <f t="shared" si="4"/>
        <v>#NAME?</v>
      </c>
      <c r="J59" s="1" t="s">
        <v>1151</v>
      </c>
      <c r="K59" s="1" t="s">
        <v>1152</v>
      </c>
      <c r="L59" s="5" t="str">
        <f t="shared" si="5"/>
        <v/>
      </c>
      <c r="M59" s="2" t="str">
        <f t="shared" si="6"/>
        <v>#NAME?</v>
      </c>
      <c r="N59" s="1" t="s">
        <v>1153</v>
      </c>
      <c r="O59" s="1" t="s">
        <v>937</v>
      </c>
      <c r="P59" s="5" t="str">
        <f t="shared" si="7"/>
        <v/>
      </c>
      <c r="Q59" s="2" t="str">
        <f t="shared" si="8"/>
        <v>#NAME?</v>
      </c>
      <c r="R59" s="1" t="s">
        <v>1151</v>
      </c>
      <c r="S59" s="1" t="s">
        <v>1152</v>
      </c>
      <c r="T59" s="5" t="str">
        <f t="shared" si="9"/>
        <v/>
      </c>
      <c r="U59" s="2" t="str">
        <f t="shared" si="10"/>
        <v>#NAME?</v>
      </c>
      <c r="V59" s="1" t="s">
        <v>1154</v>
      </c>
      <c r="W59" s="1" t="s">
        <v>765</v>
      </c>
      <c r="X59" s="5" t="str">
        <f t="shared" si="11"/>
        <v/>
      </c>
      <c r="Y59" s="2" t="str">
        <f t="shared" si="12"/>
        <v>#NAME?</v>
      </c>
      <c r="AB59" s="5" t="str">
        <f t="shared" si="13"/>
        <v/>
      </c>
      <c r="AC59" s="2" t="str">
        <f t="shared" si="14"/>
        <v>#NAME?</v>
      </c>
      <c r="AD59" s="1" t="s">
        <v>1031</v>
      </c>
      <c r="AE59" s="1" t="s">
        <v>1032</v>
      </c>
      <c r="AF59" s="5" t="str">
        <f t="shared" si="15"/>
        <v/>
      </c>
      <c r="AG59" s="2" t="str">
        <f t="shared" si="16"/>
        <v>#NAME?</v>
      </c>
      <c r="AH59" s="1" t="s">
        <v>1155</v>
      </c>
      <c r="AI59" s="1" t="s">
        <v>1156</v>
      </c>
      <c r="AJ59" s="5" t="str">
        <f t="shared" si="17"/>
        <v/>
      </c>
      <c r="AK59" s="2" t="str">
        <f t="shared" si="18"/>
        <v>#NAME?</v>
      </c>
    </row>
    <row r="60" ht="15.75" customHeight="1">
      <c r="A60" s="2">
        <v>59.0</v>
      </c>
      <c r="B60" s="6" t="s">
        <v>1157</v>
      </c>
      <c r="C60" s="1" t="s">
        <v>1158</v>
      </c>
      <c r="D60" s="5" t="str">
        <f t="shared" si="1"/>
        <v/>
      </c>
      <c r="E60" s="2" t="str">
        <f t="shared" si="2"/>
        <v>#NAME?</v>
      </c>
      <c r="F60" s="1" t="s">
        <v>1159</v>
      </c>
      <c r="G60" s="1" t="s">
        <v>733</v>
      </c>
      <c r="H60" s="5" t="str">
        <f t="shared" si="3"/>
        <v/>
      </c>
      <c r="I60" s="2" t="str">
        <f t="shared" si="4"/>
        <v>#NAME?</v>
      </c>
      <c r="J60" s="1" t="s">
        <v>1160</v>
      </c>
      <c r="K60" s="1" t="s">
        <v>1161</v>
      </c>
      <c r="L60" s="5" t="str">
        <f t="shared" si="5"/>
        <v/>
      </c>
      <c r="M60" s="2" t="str">
        <f t="shared" si="6"/>
        <v>#NAME?</v>
      </c>
      <c r="N60" s="1" t="s">
        <v>1067</v>
      </c>
      <c r="O60" s="1" t="s">
        <v>1068</v>
      </c>
      <c r="P60" s="5" t="str">
        <f t="shared" si="7"/>
        <v/>
      </c>
      <c r="Q60" s="2" t="str">
        <f t="shared" si="8"/>
        <v>#NAME?</v>
      </c>
      <c r="R60" s="1" t="s">
        <v>1160</v>
      </c>
      <c r="S60" s="1" t="s">
        <v>1161</v>
      </c>
      <c r="T60" s="5" t="str">
        <f t="shared" si="9"/>
        <v/>
      </c>
      <c r="U60" s="2" t="str">
        <f t="shared" si="10"/>
        <v>#NAME?</v>
      </c>
      <c r="V60" s="1" t="s">
        <v>1162</v>
      </c>
      <c r="W60" s="1" t="s">
        <v>780</v>
      </c>
      <c r="X60" s="5" t="str">
        <f t="shared" si="11"/>
        <v/>
      </c>
      <c r="Y60" s="2" t="str">
        <f t="shared" si="12"/>
        <v>#NAME?</v>
      </c>
      <c r="AB60" s="5" t="str">
        <f t="shared" si="13"/>
        <v/>
      </c>
      <c r="AC60" s="2" t="str">
        <f t="shared" si="14"/>
        <v>#NAME?</v>
      </c>
      <c r="AD60" s="1" t="s">
        <v>1163</v>
      </c>
      <c r="AE60" s="1" t="s">
        <v>1164</v>
      </c>
      <c r="AF60" s="5" t="str">
        <f t="shared" si="15"/>
        <v/>
      </c>
      <c r="AG60" s="2" t="str">
        <f t="shared" si="16"/>
        <v>#NAME?</v>
      </c>
      <c r="AH60" s="1" t="s">
        <v>1136</v>
      </c>
      <c r="AI60" s="1" t="s">
        <v>1137</v>
      </c>
      <c r="AJ60" s="5" t="str">
        <f t="shared" si="17"/>
        <v/>
      </c>
      <c r="AK60" s="2" t="str">
        <f t="shared" si="18"/>
        <v>#NAME?</v>
      </c>
    </row>
    <row r="61" ht="15.75" customHeight="1">
      <c r="A61" s="2">
        <v>60.0</v>
      </c>
      <c r="B61" s="4" t="s">
        <v>904</v>
      </c>
      <c r="C61" s="1" t="s">
        <v>905</v>
      </c>
      <c r="D61" s="5" t="str">
        <f t="shared" si="1"/>
        <v/>
      </c>
      <c r="E61" s="2" t="str">
        <f t="shared" si="2"/>
        <v>#NAME?</v>
      </c>
      <c r="F61" s="1" t="s">
        <v>1136</v>
      </c>
      <c r="G61" s="1" t="s">
        <v>1137</v>
      </c>
      <c r="H61" s="5" t="str">
        <f t="shared" si="3"/>
        <v/>
      </c>
      <c r="I61" s="2" t="str">
        <f t="shared" si="4"/>
        <v>#NAME?</v>
      </c>
      <c r="J61" s="1" t="s">
        <v>1165</v>
      </c>
      <c r="K61" s="1" t="s">
        <v>1166</v>
      </c>
      <c r="L61" s="5" t="str">
        <f t="shared" si="5"/>
        <v/>
      </c>
      <c r="M61" s="2" t="str">
        <f t="shared" si="6"/>
        <v>#NAME?</v>
      </c>
      <c r="N61" s="1" t="s">
        <v>1060</v>
      </c>
      <c r="O61" s="1" t="s">
        <v>1061</v>
      </c>
      <c r="P61" s="5" t="str">
        <f t="shared" si="7"/>
        <v/>
      </c>
      <c r="Q61" s="2" t="str">
        <f t="shared" si="8"/>
        <v>#NAME?</v>
      </c>
      <c r="R61" s="1" t="s">
        <v>1165</v>
      </c>
      <c r="S61" s="1" t="s">
        <v>1166</v>
      </c>
      <c r="T61" s="5" t="str">
        <f t="shared" si="9"/>
        <v/>
      </c>
      <c r="U61" s="2" t="str">
        <f t="shared" si="10"/>
        <v>#NAME?</v>
      </c>
      <c r="V61" s="1" t="s">
        <v>1136</v>
      </c>
      <c r="W61" s="1" t="s">
        <v>1137</v>
      </c>
      <c r="X61" s="5" t="str">
        <f t="shared" si="11"/>
        <v/>
      </c>
      <c r="Y61" s="2" t="str">
        <f t="shared" si="12"/>
        <v>#NAME?</v>
      </c>
      <c r="AB61" s="5" t="str">
        <f t="shared" si="13"/>
        <v/>
      </c>
      <c r="AC61" s="2" t="str">
        <f t="shared" si="14"/>
        <v>#NAME?</v>
      </c>
      <c r="AD61" s="1" t="s">
        <v>1167</v>
      </c>
      <c r="AE61" s="1" t="s">
        <v>1168</v>
      </c>
      <c r="AF61" s="5" t="str">
        <f t="shared" si="15"/>
        <v/>
      </c>
      <c r="AG61" s="2" t="str">
        <f t="shared" si="16"/>
        <v>#NAME?</v>
      </c>
      <c r="AJ61" s="5" t="str">
        <f t="shared" si="17"/>
        <v/>
      </c>
      <c r="AK61" s="2" t="str">
        <f t="shared" si="18"/>
        <v>#NAME?</v>
      </c>
    </row>
    <row r="62" ht="15.75" customHeight="1">
      <c r="A62" s="2">
        <v>61.0</v>
      </c>
      <c r="B62" s="6" t="s">
        <v>1123</v>
      </c>
      <c r="C62" s="1" t="s">
        <v>873</v>
      </c>
      <c r="D62" s="5" t="str">
        <f t="shared" si="1"/>
        <v/>
      </c>
      <c r="E62" s="2" t="str">
        <f t="shared" si="2"/>
        <v>#NAME?</v>
      </c>
      <c r="H62" s="5" t="str">
        <f t="shared" si="3"/>
        <v/>
      </c>
      <c r="I62" s="2" t="str">
        <f t="shared" si="4"/>
        <v>#NAME?</v>
      </c>
      <c r="J62" s="1" t="s">
        <v>1169</v>
      </c>
      <c r="K62" s="1" t="s">
        <v>1170</v>
      </c>
      <c r="L62" s="5" t="str">
        <f t="shared" si="5"/>
        <v/>
      </c>
      <c r="M62" s="2" t="str">
        <f t="shared" si="6"/>
        <v>#NAME?</v>
      </c>
      <c r="N62" s="1" t="s">
        <v>1171</v>
      </c>
      <c r="O62" s="1" t="s">
        <v>1172</v>
      </c>
      <c r="P62" s="5" t="str">
        <f t="shared" si="7"/>
        <v/>
      </c>
      <c r="Q62" s="2" t="str">
        <f t="shared" si="8"/>
        <v>#NAME?</v>
      </c>
      <c r="R62" s="1" t="s">
        <v>1169</v>
      </c>
      <c r="S62" s="1" t="s">
        <v>1170</v>
      </c>
      <c r="T62" s="5" t="str">
        <f t="shared" si="9"/>
        <v/>
      </c>
      <c r="U62" s="2" t="str">
        <f t="shared" si="10"/>
        <v>#NAME?</v>
      </c>
      <c r="X62" s="5" t="str">
        <f t="shared" si="11"/>
        <v/>
      </c>
      <c r="Y62" s="2" t="str">
        <f t="shared" si="12"/>
        <v>#NAME?</v>
      </c>
      <c r="AB62" s="5" t="str">
        <f t="shared" si="13"/>
        <v/>
      </c>
      <c r="AC62" s="2" t="str">
        <f t="shared" si="14"/>
        <v>#NAME?</v>
      </c>
      <c r="AD62" s="1" t="s">
        <v>1173</v>
      </c>
      <c r="AE62" s="1" t="s">
        <v>1174</v>
      </c>
      <c r="AF62" s="5" t="str">
        <f t="shared" si="15"/>
        <v/>
      </c>
      <c r="AG62" s="2" t="str">
        <f t="shared" si="16"/>
        <v>#NAME?</v>
      </c>
      <c r="AJ62" s="5" t="str">
        <f t="shared" si="17"/>
        <v/>
      </c>
      <c r="AK62" s="2" t="str">
        <f t="shared" si="18"/>
        <v>#NAME?</v>
      </c>
    </row>
    <row r="63" ht="15.75" customHeight="1">
      <c r="A63" s="2">
        <v>62.0</v>
      </c>
      <c r="B63" s="6" t="s">
        <v>1144</v>
      </c>
      <c r="C63" s="1" t="s">
        <v>1145</v>
      </c>
      <c r="D63" s="5" t="str">
        <f t="shared" si="1"/>
        <v/>
      </c>
      <c r="E63" s="2" t="str">
        <f t="shared" si="2"/>
        <v>#NAME?</v>
      </c>
      <c r="H63" s="5" t="str">
        <f t="shared" si="3"/>
        <v/>
      </c>
      <c r="I63" s="2" t="str">
        <f t="shared" si="4"/>
        <v>#NAME?</v>
      </c>
      <c r="J63" s="1" t="s">
        <v>1007</v>
      </c>
      <c r="K63" s="1" t="s">
        <v>1175</v>
      </c>
      <c r="L63" s="5" t="str">
        <f t="shared" si="5"/>
        <v/>
      </c>
      <c r="M63" s="2" t="str">
        <f t="shared" si="6"/>
        <v>#NAME?</v>
      </c>
      <c r="N63" s="1" t="s">
        <v>1176</v>
      </c>
      <c r="O63" s="1" t="s">
        <v>1177</v>
      </c>
      <c r="P63" s="5" t="str">
        <f t="shared" si="7"/>
        <v/>
      </c>
      <c r="Q63" s="2" t="str">
        <f t="shared" si="8"/>
        <v>#NAME?</v>
      </c>
      <c r="R63" s="1" t="s">
        <v>1007</v>
      </c>
      <c r="S63" s="1" t="s">
        <v>1175</v>
      </c>
      <c r="T63" s="5" t="str">
        <f t="shared" si="9"/>
        <v/>
      </c>
      <c r="U63" s="2" t="str">
        <f t="shared" si="10"/>
        <v>#NAME?</v>
      </c>
      <c r="X63" s="5" t="str">
        <f t="shared" si="11"/>
        <v/>
      </c>
      <c r="Y63" s="2" t="str">
        <f t="shared" si="12"/>
        <v>#NAME?</v>
      </c>
      <c r="AB63" s="5" t="str">
        <f t="shared" si="13"/>
        <v/>
      </c>
      <c r="AC63" s="2" t="str">
        <f t="shared" si="14"/>
        <v>#NAME?</v>
      </c>
      <c r="AD63" s="1" t="s">
        <v>1178</v>
      </c>
      <c r="AE63" s="1" t="s">
        <v>1179</v>
      </c>
      <c r="AF63" s="5" t="str">
        <f t="shared" si="15"/>
        <v/>
      </c>
      <c r="AG63" s="2" t="str">
        <f t="shared" si="16"/>
        <v>#NAME?</v>
      </c>
      <c r="AJ63" s="5" t="str">
        <f t="shared" si="17"/>
        <v/>
      </c>
      <c r="AK63" s="2" t="str">
        <f t="shared" si="18"/>
        <v>#NAME?</v>
      </c>
    </row>
    <row r="64" ht="15.75" customHeight="1">
      <c r="A64" s="2">
        <v>63.0</v>
      </c>
      <c r="B64" s="6" t="s">
        <v>1134</v>
      </c>
      <c r="C64" s="1" t="s">
        <v>1021</v>
      </c>
      <c r="D64" s="5" t="str">
        <f t="shared" si="1"/>
        <v/>
      </c>
      <c r="E64" s="2" t="str">
        <f t="shared" si="2"/>
        <v>#NAME?</v>
      </c>
      <c r="H64" s="5" t="str">
        <f t="shared" si="3"/>
        <v/>
      </c>
      <c r="I64" s="2" t="str">
        <f t="shared" si="4"/>
        <v>#NAME?</v>
      </c>
      <c r="J64" s="1" t="s">
        <v>423</v>
      </c>
      <c r="K64" s="1" t="s">
        <v>1180</v>
      </c>
      <c r="L64" s="5" t="str">
        <f t="shared" si="5"/>
        <v/>
      </c>
      <c r="M64" s="2" t="str">
        <f t="shared" si="6"/>
        <v>#NAME?</v>
      </c>
      <c r="N64" s="1" t="s">
        <v>1181</v>
      </c>
      <c r="O64" s="1" t="s">
        <v>1182</v>
      </c>
      <c r="P64" s="5" t="str">
        <f t="shared" si="7"/>
        <v/>
      </c>
      <c r="Q64" s="2" t="str">
        <f t="shared" si="8"/>
        <v>#NAME?</v>
      </c>
      <c r="R64" s="1" t="s">
        <v>423</v>
      </c>
      <c r="S64" s="1" t="s">
        <v>1180</v>
      </c>
      <c r="T64" s="5" t="str">
        <f t="shared" si="9"/>
        <v/>
      </c>
      <c r="U64" s="2" t="str">
        <f t="shared" si="10"/>
        <v>#NAME?</v>
      </c>
      <c r="X64" s="5" t="str">
        <f t="shared" si="11"/>
        <v/>
      </c>
      <c r="Y64" s="2" t="str">
        <f t="shared" si="12"/>
        <v>#NAME?</v>
      </c>
      <c r="AB64" s="5" t="str">
        <f t="shared" si="13"/>
        <v/>
      </c>
      <c r="AC64" s="2" t="str">
        <f t="shared" si="14"/>
        <v>#NAME?</v>
      </c>
      <c r="AD64" s="1" t="s">
        <v>1132</v>
      </c>
      <c r="AE64" s="1" t="s">
        <v>1133</v>
      </c>
      <c r="AF64" s="5" t="str">
        <f t="shared" si="15"/>
        <v/>
      </c>
      <c r="AG64" s="2" t="str">
        <f t="shared" si="16"/>
        <v>#NAME?</v>
      </c>
      <c r="AJ64" s="5" t="str">
        <f t="shared" si="17"/>
        <v/>
      </c>
      <c r="AK64" s="2" t="str">
        <f t="shared" si="18"/>
        <v>#NAME?</v>
      </c>
    </row>
    <row r="65" ht="15.75" customHeight="1">
      <c r="A65" s="2">
        <v>64.0</v>
      </c>
      <c r="B65" s="6" t="s">
        <v>1183</v>
      </c>
      <c r="C65" s="1" t="s">
        <v>1184</v>
      </c>
      <c r="D65" s="5" t="str">
        <f t="shared" si="1"/>
        <v/>
      </c>
      <c r="E65" s="2" t="str">
        <f t="shared" si="2"/>
        <v>#NAME?</v>
      </c>
      <c r="H65" s="5" t="str">
        <f t="shared" si="3"/>
        <v/>
      </c>
      <c r="I65" s="2" t="str">
        <f t="shared" si="4"/>
        <v>#NAME?</v>
      </c>
      <c r="J65" s="1" t="s">
        <v>1004</v>
      </c>
      <c r="K65" s="1" t="s">
        <v>1158</v>
      </c>
      <c r="L65" s="5" t="str">
        <f t="shared" si="5"/>
        <v/>
      </c>
      <c r="M65" s="2" t="str">
        <f t="shared" si="6"/>
        <v>#NAME?</v>
      </c>
      <c r="N65" s="1" t="s">
        <v>1136</v>
      </c>
      <c r="O65" s="1" t="s">
        <v>1137</v>
      </c>
      <c r="P65" s="5" t="str">
        <f t="shared" si="7"/>
        <v/>
      </c>
      <c r="Q65" s="2" t="str">
        <f t="shared" si="8"/>
        <v>#NAME?</v>
      </c>
      <c r="R65" s="1" t="s">
        <v>1004</v>
      </c>
      <c r="S65" s="1" t="s">
        <v>1158</v>
      </c>
      <c r="T65" s="5" t="str">
        <f t="shared" si="9"/>
        <v/>
      </c>
      <c r="U65" s="2" t="str">
        <f t="shared" si="10"/>
        <v>#NAME?</v>
      </c>
      <c r="X65" s="5" t="str">
        <f t="shared" si="11"/>
        <v/>
      </c>
      <c r="Y65" s="2" t="str">
        <f t="shared" si="12"/>
        <v>#NAME?</v>
      </c>
      <c r="AB65" s="5" t="str">
        <f t="shared" si="13"/>
        <v/>
      </c>
      <c r="AC65" s="2" t="str">
        <f t="shared" si="14"/>
        <v>#NAME?</v>
      </c>
      <c r="AD65" s="1" t="s">
        <v>1054</v>
      </c>
      <c r="AE65" s="1" t="s">
        <v>1029</v>
      </c>
      <c r="AF65" s="5" t="str">
        <f t="shared" si="15"/>
        <v/>
      </c>
      <c r="AG65" s="2" t="str">
        <f t="shared" si="16"/>
        <v>#NAME?</v>
      </c>
      <c r="AJ65" s="5" t="str">
        <f t="shared" si="17"/>
        <v/>
      </c>
      <c r="AK65" s="2" t="str">
        <f t="shared" si="18"/>
        <v>#NAME?</v>
      </c>
    </row>
    <row r="66" ht="15.75" customHeight="1">
      <c r="A66" s="2">
        <v>65.0</v>
      </c>
      <c r="B66" s="6" t="s">
        <v>1185</v>
      </c>
      <c r="C66" s="1" t="s">
        <v>1186</v>
      </c>
      <c r="D66" s="5" t="str">
        <f t="shared" si="1"/>
        <v/>
      </c>
      <c r="E66" s="2" t="str">
        <f t="shared" si="2"/>
        <v>#NAME?</v>
      </c>
      <c r="H66" s="5" t="str">
        <f t="shared" si="3"/>
        <v/>
      </c>
      <c r="I66" s="2" t="str">
        <f t="shared" si="4"/>
        <v>#NAME?</v>
      </c>
      <c r="J66" s="1" t="s">
        <v>908</v>
      </c>
      <c r="K66" s="1" t="s">
        <v>909</v>
      </c>
      <c r="L66" s="5" t="str">
        <f t="shared" si="5"/>
        <v/>
      </c>
      <c r="M66" s="2" t="str">
        <f t="shared" si="6"/>
        <v>#NAME?</v>
      </c>
      <c r="P66" s="5" t="str">
        <f t="shared" si="7"/>
        <v/>
      </c>
      <c r="Q66" s="2" t="str">
        <f t="shared" si="8"/>
        <v>#NAME?</v>
      </c>
      <c r="R66" s="1" t="s">
        <v>908</v>
      </c>
      <c r="S66" s="1" t="s">
        <v>909</v>
      </c>
      <c r="T66" s="5" t="str">
        <f t="shared" si="9"/>
        <v/>
      </c>
      <c r="U66" s="2" t="str">
        <f t="shared" si="10"/>
        <v>#NAME?</v>
      </c>
      <c r="X66" s="5" t="str">
        <f t="shared" si="11"/>
        <v/>
      </c>
      <c r="Y66" s="2" t="str">
        <f t="shared" si="12"/>
        <v>#NAME?</v>
      </c>
      <c r="AB66" s="5" t="str">
        <f t="shared" si="13"/>
        <v/>
      </c>
      <c r="AC66" s="2" t="str">
        <f t="shared" si="14"/>
        <v>#NAME?</v>
      </c>
      <c r="AD66" s="1" t="s">
        <v>1136</v>
      </c>
      <c r="AE66" s="1" t="s">
        <v>1137</v>
      </c>
      <c r="AF66" s="5" t="str">
        <f t="shared" si="15"/>
        <v/>
      </c>
      <c r="AG66" s="2" t="str">
        <f t="shared" si="16"/>
        <v>#NAME?</v>
      </c>
      <c r="AJ66" s="5" t="str">
        <f t="shared" si="17"/>
        <v/>
      </c>
      <c r="AK66" s="2" t="str">
        <f t="shared" si="18"/>
        <v>#NAME?</v>
      </c>
    </row>
    <row r="67" ht="15.75" customHeight="1">
      <c r="A67" s="2">
        <v>66.0</v>
      </c>
      <c r="B67" s="6" t="s">
        <v>1187</v>
      </c>
      <c r="C67" s="1" t="s">
        <v>1152</v>
      </c>
      <c r="D67" s="5" t="str">
        <f t="shared" si="1"/>
        <v/>
      </c>
      <c r="E67" s="2" t="str">
        <f t="shared" si="2"/>
        <v>#NAME?</v>
      </c>
      <c r="H67" s="5" t="str">
        <f t="shared" si="3"/>
        <v/>
      </c>
      <c r="I67" s="2" t="str">
        <f t="shared" si="4"/>
        <v>#NAME?</v>
      </c>
      <c r="J67" s="1" t="s">
        <v>1188</v>
      </c>
      <c r="K67" s="1" t="s">
        <v>920</v>
      </c>
      <c r="L67" s="5" t="str">
        <f t="shared" si="5"/>
        <v/>
      </c>
      <c r="M67" s="2" t="str">
        <f t="shared" si="6"/>
        <v>#NAME?</v>
      </c>
      <c r="P67" s="5" t="str">
        <f t="shared" si="7"/>
        <v/>
      </c>
      <c r="Q67" s="2" t="str">
        <f t="shared" si="8"/>
        <v>#NAME?</v>
      </c>
      <c r="R67" s="1" t="s">
        <v>1188</v>
      </c>
      <c r="S67" s="1" t="s">
        <v>920</v>
      </c>
      <c r="T67" s="5" t="str">
        <f t="shared" si="9"/>
        <v/>
      </c>
      <c r="U67" s="2" t="str">
        <f t="shared" si="10"/>
        <v>#NAME?</v>
      </c>
      <c r="X67" s="5" t="str">
        <f t="shared" si="11"/>
        <v/>
      </c>
      <c r="Y67" s="2" t="str">
        <f t="shared" si="12"/>
        <v>#NAME?</v>
      </c>
      <c r="AB67" s="5" t="str">
        <f t="shared" si="13"/>
        <v/>
      </c>
      <c r="AC67" s="2" t="str">
        <f t="shared" si="14"/>
        <v>#NAME?</v>
      </c>
      <c r="AF67" s="5" t="str">
        <f t="shared" si="15"/>
        <v/>
      </c>
      <c r="AG67" s="2" t="str">
        <f t="shared" si="16"/>
        <v>#NAME?</v>
      </c>
      <c r="AJ67" s="5" t="str">
        <f t="shared" si="17"/>
        <v/>
      </c>
      <c r="AK67" s="2" t="str">
        <f t="shared" si="18"/>
        <v>#NAME?</v>
      </c>
    </row>
    <row r="68" ht="15.75" customHeight="1">
      <c r="A68" s="2">
        <v>67.0</v>
      </c>
      <c r="B68" s="7" t="s">
        <v>1160</v>
      </c>
      <c r="C68" s="1" t="s">
        <v>1161</v>
      </c>
      <c r="D68" s="5" t="str">
        <f t="shared" si="1"/>
        <v/>
      </c>
      <c r="E68" s="2" t="str">
        <f t="shared" si="2"/>
        <v>#NAME?</v>
      </c>
      <c r="H68" s="5" t="str">
        <f t="shared" si="3"/>
        <v/>
      </c>
      <c r="I68" s="2" t="str">
        <f t="shared" si="4"/>
        <v>#NAME?</v>
      </c>
      <c r="J68" s="1" t="s">
        <v>938</v>
      </c>
      <c r="K68" s="1" t="s">
        <v>939</v>
      </c>
      <c r="L68" s="5" t="str">
        <f t="shared" si="5"/>
        <v/>
      </c>
      <c r="M68" s="2" t="str">
        <f t="shared" si="6"/>
        <v>#NAME?</v>
      </c>
      <c r="P68" s="5" t="str">
        <f t="shared" si="7"/>
        <v/>
      </c>
      <c r="Q68" s="2" t="str">
        <f t="shared" si="8"/>
        <v>#NAME?</v>
      </c>
      <c r="R68" s="1" t="s">
        <v>938</v>
      </c>
      <c r="S68" s="1" t="s">
        <v>939</v>
      </c>
      <c r="T68" s="5" t="str">
        <f t="shared" si="9"/>
        <v/>
      </c>
      <c r="U68" s="2" t="str">
        <f t="shared" si="10"/>
        <v>#NAME?</v>
      </c>
      <c r="X68" s="5" t="str">
        <f t="shared" si="11"/>
        <v/>
      </c>
      <c r="Y68" s="2" t="str">
        <f t="shared" si="12"/>
        <v>#NAME?</v>
      </c>
      <c r="AB68" s="5" t="str">
        <f t="shared" si="13"/>
        <v/>
      </c>
      <c r="AC68" s="2" t="str">
        <f t="shared" si="14"/>
        <v>#NAME?</v>
      </c>
      <c r="AF68" s="5" t="str">
        <f t="shared" si="15"/>
        <v/>
      </c>
      <c r="AG68" s="2" t="str">
        <f t="shared" si="16"/>
        <v>#NAME?</v>
      </c>
      <c r="AJ68" s="5" t="str">
        <f t="shared" si="17"/>
        <v/>
      </c>
      <c r="AK68" s="2" t="str">
        <f t="shared" si="18"/>
        <v>#NAME?</v>
      </c>
    </row>
    <row r="69" ht="15.75" customHeight="1">
      <c r="A69" s="2">
        <v>68.0</v>
      </c>
      <c r="B69" s="7" t="s">
        <v>1165</v>
      </c>
      <c r="C69" s="1" t="s">
        <v>1166</v>
      </c>
      <c r="D69" s="5" t="str">
        <f t="shared" si="1"/>
        <v/>
      </c>
      <c r="E69" s="2" t="str">
        <f t="shared" si="2"/>
        <v>#NAME?</v>
      </c>
      <c r="H69" s="5" t="str">
        <f t="shared" si="3"/>
        <v/>
      </c>
      <c r="I69" s="2" t="str">
        <f t="shared" si="4"/>
        <v>#NAME?</v>
      </c>
      <c r="J69" s="1" t="s">
        <v>1189</v>
      </c>
      <c r="K69" s="1" t="s">
        <v>1016</v>
      </c>
      <c r="L69" s="5" t="str">
        <f t="shared" si="5"/>
        <v/>
      </c>
      <c r="M69" s="2" t="str">
        <f t="shared" si="6"/>
        <v>#NAME?</v>
      </c>
      <c r="P69" s="5" t="str">
        <f t="shared" si="7"/>
        <v/>
      </c>
      <c r="Q69" s="2" t="str">
        <f t="shared" si="8"/>
        <v>#NAME?</v>
      </c>
      <c r="R69" s="1" t="s">
        <v>1189</v>
      </c>
      <c r="S69" s="1" t="s">
        <v>1016</v>
      </c>
      <c r="T69" s="5" t="str">
        <f t="shared" si="9"/>
        <v/>
      </c>
      <c r="U69" s="2" t="str">
        <f t="shared" si="10"/>
        <v>#NAME?</v>
      </c>
      <c r="X69" s="5" t="str">
        <f t="shared" si="11"/>
        <v/>
      </c>
      <c r="Y69" s="2" t="str">
        <f t="shared" si="12"/>
        <v>#NAME?</v>
      </c>
      <c r="AB69" s="5" t="str">
        <f t="shared" si="13"/>
        <v/>
      </c>
      <c r="AC69" s="2" t="str">
        <f t="shared" si="14"/>
        <v>#NAME?</v>
      </c>
      <c r="AF69" s="5" t="str">
        <f t="shared" si="15"/>
        <v/>
      </c>
      <c r="AG69" s="2" t="str">
        <f t="shared" si="16"/>
        <v>#NAME?</v>
      </c>
      <c r="AJ69" s="5" t="str">
        <f t="shared" si="17"/>
        <v/>
      </c>
      <c r="AK69" s="2" t="str">
        <f t="shared" si="18"/>
        <v>#NAME?</v>
      </c>
    </row>
    <row r="70" ht="15.75" customHeight="1">
      <c r="A70" s="2">
        <v>69.0</v>
      </c>
      <c r="B70" s="6" t="s">
        <v>1190</v>
      </c>
      <c r="C70" s="1" t="s">
        <v>1191</v>
      </c>
      <c r="D70" s="5" t="str">
        <f t="shared" si="1"/>
        <v/>
      </c>
      <c r="E70" s="2" t="str">
        <f t="shared" si="2"/>
        <v>#NAME?</v>
      </c>
      <c r="H70" s="5" t="str">
        <f t="shared" si="3"/>
        <v/>
      </c>
      <c r="I70" s="2" t="str">
        <f t="shared" si="4"/>
        <v>#NAME?</v>
      </c>
      <c r="J70" s="1" t="s">
        <v>1192</v>
      </c>
      <c r="K70" s="1" t="s">
        <v>1023</v>
      </c>
      <c r="L70" s="5" t="str">
        <f t="shared" si="5"/>
        <v/>
      </c>
      <c r="M70" s="2" t="str">
        <f t="shared" si="6"/>
        <v>#NAME?</v>
      </c>
      <c r="P70" s="5" t="str">
        <f t="shared" si="7"/>
        <v/>
      </c>
      <c r="Q70" s="2" t="str">
        <f t="shared" si="8"/>
        <v>#NAME?</v>
      </c>
      <c r="R70" s="1" t="s">
        <v>1192</v>
      </c>
      <c r="S70" s="1" t="s">
        <v>1023</v>
      </c>
      <c r="T70" s="5" t="str">
        <f t="shared" si="9"/>
        <v/>
      </c>
      <c r="U70" s="2" t="str">
        <f t="shared" si="10"/>
        <v>#NAME?</v>
      </c>
      <c r="X70" s="5" t="str">
        <f t="shared" si="11"/>
        <v/>
      </c>
      <c r="Y70" s="2" t="str">
        <f t="shared" si="12"/>
        <v>#NAME?</v>
      </c>
      <c r="AB70" s="5" t="str">
        <f t="shared" si="13"/>
        <v/>
      </c>
      <c r="AC70" s="2" t="str">
        <f t="shared" si="14"/>
        <v>#NAME?</v>
      </c>
      <c r="AF70" s="5" t="str">
        <f t="shared" si="15"/>
        <v/>
      </c>
      <c r="AG70" s="2" t="str">
        <f t="shared" si="16"/>
        <v>#NAME?</v>
      </c>
      <c r="AJ70" s="5" t="str">
        <f t="shared" si="17"/>
        <v/>
      </c>
      <c r="AK70" s="2" t="str">
        <f t="shared" si="18"/>
        <v>#NAME?</v>
      </c>
    </row>
    <row r="71" ht="15.75" customHeight="1">
      <c r="A71" s="2">
        <v>70.0</v>
      </c>
      <c r="B71" s="6" t="s">
        <v>1120</v>
      </c>
      <c r="C71" s="1" t="s">
        <v>1193</v>
      </c>
      <c r="D71" s="5" t="str">
        <f t="shared" si="1"/>
        <v/>
      </c>
      <c r="E71" s="2" t="str">
        <f t="shared" si="2"/>
        <v>#NAME?</v>
      </c>
      <c r="H71" s="5" t="str">
        <f t="shared" si="3"/>
        <v/>
      </c>
      <c r="I71" s="2" t="str">
        <f t="shared" si="4"/>
        <v>#NAME?</v>
      </c>
      <c r="J71" s="1" t="s">
        <v>1194</v>
      </c>
      <c r="K71" s="1" t="s">
        <v>1195</v>
      </c>
      <c r="L71" s="5" t="str">
        <f t="shared" si="5"/>
        <v/>
      </c>
      <c r="M71" s="2" t="str">
        <f t="shared" si="6"/>
        <v>#NAME?</v>
      </c>
      <c r="P71" s="5" t="str">
        <f t="shared" si="7"/>
        <v/>
      </c>
      <c r="Q71" s="2" t="str">
        <f t="shared" si="8"/>
        <v>#NAME?</v>
      </c>
      <c r="R71" s="1" t="s">
        <v>1194</v>
      </c>
      <c r="S71" s="1" t="s">
        <v>1195</v>
      </c>
      <c r="T71" s="5" t="str">
        <f t="shared" si="9"/>
        <v/>
      </c>
      <c r="U71" s="2" t="str">
        <f t="shared" si="10"/>
        <v>#NAME?</v>
      </c>
      <c r="X71" s="5" t="str">
        <f t="shared" si="11"/>
        <v/>
      </c>
      <c r="Y71" s="2" t="str">
        <f t="shared" si="12"/>
        <v>#NAME?</v>
      </c>
      <c r="AB71" s="5" t="str">
        <f t="shared" si="13"/>
        <v/>
      </c>
      <c r="AC71" s="2" t="str">
        <f t="shared" si="14"/>
        <v>#NAME?</v>
      </c>
      <c r="AF71" s="5" t="str">
        <f t="shared" si="15"/>
        <v/>
      </c>
      <c r="AG71" s="2" t="str">
        <f t="shared" si="16"/>
        <v>#NAME?</v>
      </c>
      <c r="AJ71" s="5" t="str">
        <f t="shared" si="17"/>
        <v/>
      </c>
      <c r="AK71" s="2" t="str">
        <f t="shared" si="18"/>
        <v>#NAME?</v>
      </c>
    </row>
    <row r="72" ht="15.75" customHeight="1">
      <c r="A72" s="2">
        <v>71.0</v>
      </c>
      <c r="B72" s="6" t="s">
        <v>1140</v>
      </c>
      <c r="C72" s="1" t="s">
        <v>1196</v>
      </c>
      <c r="D72" s="5" t="str">
        <f t="shared" si="1"/>
        <v/>
      </c>
      <c r="E72" s="2" t="str">
        <f t="shared" si="2"/>
        <v>#NAME?</v>
      </c>
      <c r="H72" s="5" t="str">
        <f t="shared" si="3"/>
        <v/>
      </c>
      <c r="I72" s="2" t="str">
        <f t="shared" si="4"/>
        <v>#NAME?</v>
      </c>
      <c r="J72" s="1" t="s">
        <v>1197</v>
      </c>
      <c r="K72" s="1" t="s">
        <v>996</v>
      </c>
      <c r="L72" s="5" t="str">
        <f t="shared" si="5"/>
        <v/>
      </c>
      <c r="M72" s="2" t="str">
        <f t="shared" si="6"/>
        <v>#NAME?</v>
      </c>
      <c r="P72" s="5" t="str">
        <f t="shared" si="7"/>
        <v/>
      </c>
      <c r="Q72" s="2" t="str">
        <f t="shared" si="8"/>
        <v>#NAME?</v>
      </c>
      <c r="R72" s="1" t="s">
        <v>1197</v>
      </c>
      <c r="S72" s="1" t="s">
        <v>996</v>
      </c>
      <c r="T72" s="5" t="str">
        <f t="shared" si="9"/>
        <v/>
      </c>
      <c r="U72" s="2" t="str">
        <f t="shared" si="10"/>
        <v>#NAME?</v>
      </c>
      <c r="X72" s="5" t="str">
        <f t="shared" si="11"/>
        <v/>
      </c>
      <c r="Y72" s="2" t="str">
        <f t="shared" si="12"/>
        <v>#NAME?</v>
      </c>
      <c r="AB72" s="5" t="str">
        <f t="shared" si="13"/>
        <v/>
      </c>
      <c r="AC72" s="2" t="str">
        <f t="shared" si="14"/>
        <v>#NAME?</v>
      </c>
      <c r="AF72" s="5" t="str">
        <f t="shared" si="15"/>
        <v/>
      </c>
      <c r="AG72" s="2" t="str">
        <f t="shared" si="16"/>
        <v>#NAME?</v>
      </c>
      <c r="AJ72" s="5" t="str">
        <f t="shared" si="17"/>
        <v/>
      </c>
      <c r="AK72" s="2" t="str">
        <f t="shared" si="18"/>
        <v>#NAME?</v>
      </c>
    </row>
    <row r="73" ht="15.75" customHeight="1">
      <c r="A73" s="2">
        <v>72.0</v>
      </c>
      <c r="B73" s="6" t="s">
        <v>1130</v>
      </c>
      <c r="C73" s="1" t="s">
        <v>1198</v>
      </c>
      <c r="D73" s="5" t="str">
        <f t="shared" si="1"/>
        <v/>
      </c>
      <c r="E73" s="2" t="str">
        <f t="shared" si="2"/>
        <v>#NAME?</v>
      </c>
      <c r="H73" s="5" t="str">
        <f t="shared" si="3"/>
        <v/>
      </c>
      <c r="I73" s="2" t="str">
        <f t="shared" si="4"/>
        <v>#NAME?</v>
      </c>
      <c r="J73" s="1" t="s">
        <v>1199</v>
      </c>
      <c r="K73" s="1" t="s">
        <v>1133</v>
      </c>
      <c r="L73" s="5" t="str">
        <f t="shared" si="5"/>
        <v/>
      </c>
      <c r="M73" s="2" t="str">
        <f t="shared" si="6"/>
        <v>#NAME?</v>
      </c>
      <c r="P73" s="5" t="str">
        <f t="shared" si="7"/>
        <v/>
      </c>
      <c r="Q73" s="2" t="str">
        <f t="shared" si="8"/>
        <v>#NAME?</v>
      </c>
      <c r="R73" s="1" t="s">
        <v>1199</v>
      </c>
      <c r="S73" s="1" t="s">
        <v>1133</v>
      </c>
      <c r="T73" s="5" t="str">
        <f t="shared" si="9"/>
        <v/>
      </c>
      <c r="U73" s="2" t="str">
        <f t="shared" si="10"/>
        <v>#NAME?</v>
      </c>
      <c r="X73" s="5" t="str">
        <f t="shared" si="11"/>
        <v/>
      </c>
      <c r="Y73" s="2" t="str">
        <f t="shared" si="12"/>
        <v>#NAME?</v>
      </c>
      <c r="AB73" s="5" t="str">
        <f t="shared" si="13"/>
        <v/>
      </c>
      <c r="AC73" s="2" t="str">
        <f t="shared" si="14"/>
        <v>#NAME?</v>
      </c>
      <c r="AF73" s="5" t="str">
        <f t="shared" si="15"/>
        <v/>
      </c>
      <c r="AG73" s="2" t="str">
        <f t="shared" si="16"/>
        <v>#NAME?</v>
      </c>
      <c r="AJ73" s="5" t="str">
        <f t="shared" si="17"/>
        <v/>
      </c>
      <c r="AK73" s="2" t="str">
        <f t="shared" si="18"/>
        <v>#NAME?</v>
      </c>
    </row>
    <row r="74" ht="15.75" customHeight="1">
      <c r="A74" s="2">
        <v>73.0</v>
      </c>
      <c r="B74" s="6" t="s">
        <v>468</v>
      </c>
      <c r="C74" s="1" t="s">
        <v>1180</v>
      </c>
      <c r="D74" s="5" t="str">
        <f t="shared" si="1"/>
        <v/>
      </c>
      <c r="E74" s="2" t="str">
        <f t="shared" si="2"/>
        <v>#NAME?</v>
      </c>
      <c r="H74" s="5" t="str">
        <f t="shared" si="3"/>
        <v/>
      </c>
      <c r="I74" s="2" t="str">
        <f t="shared" si="4"/>
        <v>#NAME?</v>
      </c>
      <c r="J74" s="1" t="s">
        <v>1200</v>
      </c>
      <c r="K74" s="1" t="s">
        <v>1201</v>
      </c>
      <c r="L74" s="5" t="str">
        <f t="shared" si="5"/>
        <v/>
      </c>
      <c r="M74" s="2" t="str">
        <f t="shared" si="6"/>
        <v>#NAME?</v>
      </c>
      <c r="P74" s="5" t="str">
        <f t="shared" si="7"/>
        <v/>
      </c>
      <c r="Q74" s="2" t="str">
        <f t="shared" si="8"/>
        <v>#NAME?</v>
      </c>
      <c r="R74" s="1" t="s">
        <v>1200</v>
      </c>
      <c r="S74" s="1" t="s">
        <v>1201</v>
      </c>
      <c r="T74" s="5" t="str">
        <f t="shared" si="9"/>
        <v/>
      </c>
      <c r="U74" s="2" t="str">
        <f t="shared" si="10"/>
        <v>#NAME?</v>
      </c>
      <c r="X74" s="5" t="str">
        <f t="shared" si="11"/>
        <v/>
      </c>
      <c r="Y74" s="2" t="str">
        <f t="shared" si="12"/>
        <v>#NAME?</v>
      </c>
      <c r="AB74" s="5" t="str">
        <f t="shared" si="13"/>
        <v/>
      </c>
      <c r="AC74" s="2" t="str">
        <f t="shared" si="14"/>
        <v>#NAME?</v>
      </c>
      <c r="AF74" s="5" t="str">
        <f t="shared" si="15"/>
        <v/>
      </c>
      <c r="AG74" s="2" t="str">
        <f t="shared" si="16"/>
        <v>#NAME?</v>
      </c>
      <c r="AJ74" s="5" t="str">
        <f t="shared" si="17"/>
        <v/>
      </c>
      <c r="AK74" s="2" t="str">
        <f t="shared" si="18"/>
        <v>#NAME?</v>
      </c>
    </row>
    <row r="75" ht="15.75" customHeight="1">
      <c r="A75" s="2">
        <v>74.0</v>
      </c>
      <c r="B75" s="6" t="s">
        <v>1202</v>
      </c>
      <c r="C75" s="1" t="s">
        <v>1203</v>
      </c>
      <c r="D75" s="5" t="str">
        <f t="shared" si="1"/>
        <v/>
      </c>
      <c r="E75" s="2" t="str">
        <f t="shared" si="2"/>
        <v>#NAME?</v>
      </c>
      <c r="H75" s="5" t="str">
        <f t="shared" si="3"/>
        <v/>
      </c>
      <c r="I75" s="2" t="str">
        <f t="shared" si="4"/>
        <v>#NAME?</v>
      </c>
      <c r="J75" s="1" t="s">
        <v>1204</v>
      </c>
      <c r="K75" s="1" t="s">
        <v>1205</v>
      </c>
      <c r="L75" s="5" t="str">
        <f t="shared" si="5"/>
        <v/>
      </c>
      <c r="M75" s="2" t="str">
        <f t="shared" si="6"/>
        <v>#NAME?</v>
      </c>
      <c r="P75" s="5" t="str">
        <f t="shared" si="7"/>
        <v/>
      </c>
      <c r="Q75" s="2" t="str">
        <f t="shared" si="8"/>
        <v>#NAME?</v>
      </c>
      <c r="R75" s="1" t="s">
        <v>1204</v>
      </c>
      <c r="S75" s="1" t="s">
        <v>1205</v>
      </c>
      <c r="T75" s="5" t="str">
        <f t="shared" si="9"/>
        <v/>
      </c>
      <c r="U75" s="2" t="str">
        <f t="shared" si="10"/>
        <v>#NAME?</v>
      </c>
      <c r="X75" s="5" t="str">
        <f t="shared" si="11"/>
        <v/>
      </c>
      <c r="Y75" s="2" t="str">
        <f t="shared" si="12"/>
        <v>#NAME?</v>
      </c>
      <c r="AB75" s="5" t="str">
        <f t="shared" si="13"/>
        <v/>
      </c>
      <c r="AC75" s="2" t="str">
        <f t="shared" si="14"/>
        <v>#NAME?</v>
      </c>
      <c r="AF75" s="5" t="str">
        <f t="shared" si="15"/>
        <v/>
      </c>
      <c r="AG75" s="2" t="str">
        <f t="shared" si="16"/>
        <v>#NAME?</v>
      </c>
      <c r="AJ75" s="5" t="str">
        <f t="shared" si="17"/>
        <v/>
      </c>
      <c r="AK75" s="2" t="str">
        <f t="shared" si="18"/>
        <v>#NAME?</v>
      </c>
    </row>
    <row r="76" ht="15.75" customHeight="1">
      <c r="A76" s="2">
        <v>75.0</v>
      </c>
      <c r="B76" s="4" t="s">
        <v>1206</v>
      </c>
      <c r="C76" s="1" t="s">
        <v>935</v>
      </c>
      <c r="D76" s="5" t="str">
        <f t="shared" si="1"/>
        <v/>
      </c>
      <c r="E76" s="2" t="str">
        <f t="shared" si="2"/>
        <v>#NAME?</v>
      </c>
      <c r="H76" s="5" t="str">
        <f t="shared" si="3"/>
        <v/>
      </c>
      <c r="I76" s="2" t="str">
        <f t="shared" si="4"/>
        <v>#NAME?</v>
      </c>
      <c r="J76" s="1" t="s">
        <v>929</v>
      </c>
      <c r="K76" s="1" t="s">
        <v>930</v>
      </c>
      <c r="L76" s="5" t="str">
        <f t="shared" si="5"/>
        <v/>
      </c>
      <c r="M76" s="2" t="str">
        <f t="shared" si="6"/>
        <v>#NAME?</v>
      </c>
      <c r="P76" s="5" t="str">
        <f t="shared" si="7"/>
        <v/>
      </c>
      <c r="Q76" s="2" t="str">
        <f t="shared" si="8"/>
        <v>#NAME?</v>
      </c>
      <c r="R76" s="1" t="s">
        <v>929</v>
      </c>
      <c r="S76" s="1" t="s">
        <v>930</v>
      </c>
      <c r="T76" s="5" t="str">
        <f t="shared" si="9"/>
        <v/>
      </c>
      <c r="U76" s="2" t="str">
        <f t="shared" si="10"/>
        <v>#NAME?</v>
      </c>
      <c r="X76" s="5" t="str">
        <f t="shared" si="11"/>
        <v/>
      </c>
      <c r="Y76" s="2" t="str">
        <f t="shared" si="12"/>
        <v>#NAME?</v>
      </c>
      <c r="AB76" s="5" t="str">
        <f t="shared" si="13"/>
        <v/>
      </c>
      <c r="AC76" s="2" t="str">
        <f t="shared" si="14"/>
        <v>#NAME?</v>
      </c>
      <c r="AF76" s="5" t="str">
        <f t="shared" si="15"/>
        <v/>
      </c>
      <c r="AG76" s="2" t="str">
        <f t="shared" si="16"/>
        <v>#NAME?</v>
      </c>
      <c r="AJ76" s="5" t="str">
        <f t="shared" si="17"/>
        <v/>
      </c>
      <c r="AK76" s="2" t="str">
        <f t="shared" si="18"/>
        <v>#NAME?</v>
      </c>
    </row>
    <row r="77" ht="15.75" customHeight="1">
      <c r="A77" s="2">
        <v>76.0</v>
      </c>
      <c r="B77" s="4" t="s">
        <v>908</v>
      </c>
      <c r="C77" s="1" t="s">
        <v>909</v>
      </c>
      <c r="D77" s="5" t="str">
        <f t="shared" si="1"/>
        <v/>
      </c>
      <c r="E77" s="2" t="str">
        <f t="shared" si="2"/>
        <v>#NAME?</v>
      </c>
      <c r="H77" s="5" t="str">
        <f t="shared" si="3"/>
        <v/>
      </c>
      <c r="I77" s="2" t="str">
        <f t="shared" si="4"/>
        <v>#NAME?</v>
      </c>
      <c r="J77" s="1" t="s">
        <v>948</v>
      </c>
      <c r="K77" s="1" t="s">
        <v>949</v>
      </c>
      <c r="L77" s="5" t="str">
        <f t="shared" si="5"/>
        <v/>
      </c>
      <c r="M77" s="2" t="str">
        <f t="shared" si="6"/>
        <v>#NAME?</v>
      </c>
      <c r="P77" s="5" t="str">
        <f t="shared" si="7"/>
        <v/>
      </c>
      <c r="Q77" s="2" t="str">
        <f t="shared" si="8"/>
        <v>#NAME?</v>
      </c>
      <c r="R77" s="1" t="s">
        <v>948</v>
      </c>
      <c r="S77" s="1" t="s">
        <v>949</v>
      </c>
      <c r="T77" s="5" t="str">
        <f t="shared" si="9"/>
        <v/>
      </c>
      <c r="U77" s="2" t="str">
        <f t="shared" si="10"/>
        <v>#NAME?</v>
      </c>
      <c r="X77" s="5" t="str">
        <f t="shared" si="11"/>
        <v/>
      </c>
      <c r="Y77" s="2" t="str">
        <f t="shared" si="12"/>
        <v>#NAME?</v>
      </c>
      <c r="AB77" s="5" t="str">
        <f t="shared" si="13"/>
        <v/>
      </c>
      <c r="AC77" s="2" t="str">
        <f t="shared" si="14"/>
        <v>#NAME?</v>
      </c>
      <c r="AF77" s="5" t="str">
        <f t="shared" si="15"/>
        <v/>
      </c>
      <c r="AG77" s="2" t="str">
        <f t="shared" si="16"/>
        <v>#NAME?</v>
      </c>
      <c r="AJ77" s="5" t="str">
        <f t="shared" si="17"/>
        <v/>
      </c>
      <c r="AK77" s="2" t="str">
        <f t="shared" si="18"/>
        <v>#NAME?</v>
      </c>
    </row>
    <row r="78" ht="15.75" customHeight="1">
      <c r="A78" s="2">
        <v>77.0</v>
      </c>
      <c r="B78" s="6" t="s">
        <v>1188</v>
      </c>
      <c r="C78" s="1" t="s">
        <v>920</v>
      </c>
      <c r="D78" s="5" t="str">
        <f t="shared" si="1"/>
        <v/>
      </c>
      <c r="E78" s="2" t="str">
        <f t="shared" si="2"/>
        <v>#NAME?</v>
      </c>
      <c r="H78" s="5" t="str">
        <f t="shared" si="3"/>
        <v/>
      </c>
      <c r="I78" s="2" t="str">
        <f t="shared" si="4"/>
        <v>#NAME?</v>
      </c>
      <c r="J78" s="1" t="s">
        <v>955</v>
      </c>
      <c r="K78" s="1" t="s">
        <v>956</v>
      </c>
      <c r="L78" s="5" t="str">
        <f t="shared" si="5"/>
        <v/>
      </c>
      <c r="M78" s="2" t="str">
        <f t="shared" si="6"/>
        <v>#NAME?</v>
      </c>
      <c r="P78" s="5" t="str">
        <f t="shared" si="7"/>
        <v/>
      </c>
      <c r="Q78" s="2" t="str">
        <f t="shared" si="8"/>
        <v>#NAME?</v>
      </c>
      <c r="R78" s="1" t="s">
        <v>955</v>
      </c>
      <c r="S78" s="1" t="s">
        <v>956</v>
      </c>
      <c r="T78" s="5" t="str">
        <f t="shared" si="9"/>
        <v/>
      </c>
      <c r="U78" s="2" t="str">
        <f t="shared" si="10"/>
        <v>#NAME?</v>
      </c>
      <c r="X78" s="5" t="str">
        <f t="shared" si="11"/>
        <v/>
      </c>
      <c r="Y78" s="2" t="str">
        <f t="shared" si="12"/>
        <v>#NAME?</v>
      </c>
      <c r="AB78" s="5" t="str">
        <f t="shared" si="13"/>
        <v/>
      </c>
      <c r="AC78" s="2" t="str">
        <f t="shared" si="14"/>
        <v>#NAME?</v>
      </c>
      <c r="AF78" s="5" t="str">
        <f t="shared" si="15"/>
        <v/>
      </c>
      <c r="AG78" s="2" t="str">
        <f t="shared" si="16"/>
        <v>#NAME?</v>
      </c>
      <c r="AJ78" s="5" t="str">
        <f t="shared" si="17"/>
        <v/>
      </c>
      <c r="AK78" s="2" t="str">
        <f t="shared" si="18"/>
        <v>#NAME?</v>
      </c>
    </row>
    <row r="79" ht="15.75" customHeight="1">
      <c r="A79" s="2">
        <v>78.0</v>
      </c>
      <c r="B79" s="6" t="s">
        <v>938</v>
      </c>
      <c r="C79" s="1" t="s">
        <v>939</v>
      </c>
      <c r="D79" s="5" t="str">
        <f t="shared" si="1"/>
        <v/>
      </c>
      <c r="E79" s="2" t="str">
        <f t="shared" si="2"/>
        <v>#NAME?</v>
      </c>
      <c r="H79" s="5" t="str">
        <f t="shared" si="3"/>
        <v/>
      </c>
      <c r="I79" s="2" t="str">
        <f t="shared" si="4"/>
        <v>#NAME?</v>
      </c>
      <c r="L79" s="5" t="str">
        <f t="shared" si="5"/>
        <v/>
      </c>
      <c r="M79" s="2" t="str">
        <f t="shared" si="6"/>
        <v>#NAME?</v>
      </c>
      <c r="P79" s="5" t="str">
        <f t="shared" si="7"/>
        <v/>
      </c>
      <c r="Q79" s="2" t="str">
        <f t="shared" si="8"/>
        <v>#NAME?</v>
      </c>
      <c r="T79" s="5" t="str">
        <f t="shared" si="9"/>
        <v/>
      </c>
      <c r="U79" s="2" t="str">
        <f t="shared" si="10"/>
        <v>#NAME?</v>
      </c>
      <c r="X79" s="5" t="str">
        <f t="shared" si="11"/>
        <v/>
      </c>
      <c r="Y79" s="2" t="str">
        <f t="shared" si="12"/>
        <v>#NAME?</v>
      </c>
      <c r="AB79" s="5" t="str">
        <f t="shared" si="13"/>
        <v/>
      </c>
      <c r="AC79" s="2" t="str">
        <f t="shared" si="14"/>
        <v>#NAME?</v>
      </c>
      <c r="AF79" s="5" t="str">
        <f t="shared" si="15"/>
        <v/>
      </c>
      <c r="AG79" s="2" t="str">
        <f t="shared" si="16"/>
        <v>#NAME?</v>
      </c>
      <c r="AJ79" s="5" t="str">
        <f t="shared" si="17"/>
        <v/>
      </c>
      <c r="AK79" s="2" t="str">
        <f t="shared" si="18"/>
        <v>#NAME?</v>
      </c>
    </row>
    <row r="80" ht="15.75" customHeight="1">
      <c r="A80" s="2">
        <v>79.0</v>
      </c>
      <c r="B80" s="6" t="s">
        <v>1189</v>
      </c>
      <c r="C80" s="1" t="s">
        <v>1016</v>
      </c>
      <c r="D80" s="5" t="str">
        <f t="shared" si="1"/>
        <v/>
      </c>
      <c r="E80" s="2" t="str">
        <f t="shared" si="2"/>
        <v>#NAME?</v>
      </c>
      <c r="H80" s="5" t="str">
        <f t="shared" si="3"/>
        <v/>
      </c>
      <c r="I80" s="2" t="str">
        <f t="shared" si="4"/>
        <v>#NAME?</v>
      </c>
      <c r="J80" s="1" t="s">
        <v>469</v>
      </c>
      <c r="L80" s="5" t="str">
        <f t="shared" si="5"/>
        <v/>
      </c>
      <c r="M80" s="2" t="str">
        <f t="shared" si="6"/>
        <v>#NAME?</v>
      </c>
      <c r="P80" s="5" t="str">
        <f t="shared" si="7"/>
        <v/>
      </c>
      <c r="Q80" s="2" t="str">
        <f t="shared" si="8"/>
        <v>#NAME?</v>
      </c>
      <c r="R80" s="1" t="s">
        <v>469</v>
      </c>
      <c r="T80" s="5" t="str">
        <f t="shared" si="9"/>
        <v/>
      </c>
      <c r="U80" s="2" t="str">
        <f t="shared" si="10"/>
        <v>#NAME?</v>
      </c>
      <c r="X80" s="5" t="str">
        <f t="shared" si="11"/>
        <v/>
      </c>
      <c r="Y80" s="2" t="str">
        <f t="shared" si="12"/>
        <v>#NAME?</v>
      </c>
      <c r="AB80" s="5" t="str">
        <f t="shared" si="13"/>
        <v/>
      </c>
      <c r="AC80" s="2" t="str">
        <f t="shared" si="14"/>
        <v>#NAME?</v>
      </c>
      <c r="AF80" s="5" t="str">
        <f t="shared" si="15"/>
        <v/>
      </c>
      <c r="AG80" s="2" t="str">
        <f t="shared" si="16"/>
        <v>#NAME?</v>
      </c>
      <c r="AJ80" s="5" t="str">
        <f t="shared" si="17"/>
        <v/>
      </c>
      <c r="AK80" s="2" t="str">
        <f t="shared" si="18"/>
        <v>#NAME?</v>
      </c>
    </row>
    <row r="81" ht="15.75" customHeight="1">
      <c r="A81" s="2">
        <v>80.0</v>
      </c>
      <c r="B81" s="6" t="s">
        <v>1192</v>
      </c>
      <c r="C81" s="1" t="s">
        <v>1023</v>
      </c>
      <c r="D81" s="5" t="str">
        <f t="shared" si="1"/>
        <v/>
      </c>
      <c r="E81" s="2" t="str">
        <f t="shared" si="2"/>
        <v>#NAME?</v>
      </c>
      <c r="H81" s="5" t="str">
        <f t="shared" si="3"/>
        <v/>
      </c>
      <c r="I81" s="2" t="str">
        <f t="shared" si="4"/>
        <v>#NAME?</v>
      </c>
      <c r="J81" s="1" t="s">
        <v>476</v>
      </c>
      <c r="K81" s="1" t="s">
        <v>477</v>
      </c>
      <c r="L81" s="5" t="str">
        <f t="shared" si="5"/>
        <v/>
      </c>
      <c r="M81" s="2" t="str">
        <f t="shared" si="6"/>
        <v>#NAME?</v>
      </c>
      <c r="P81" s="5" t="str">
        <f t="shared" si="7"/>
        <v/>
      </c>
      <c r="Q81" s="2" t="str">
        <f t="shared" si="8"/>
        <v>#NAME?</v>
      </c>
      <c r="R81" s="1" t="s">
        <v>476</v>
      </c>
      <c r="S81" s="1" t="s">
        <v>477</v>
      </c>
      <c r="T81" s="5" t="str">
        <f t="shared" si="9"/>
        <v/>
      </c>
      <c r="U81" s="2" t="str">
        <f t="shared" si="10"/>
        <v>#NAME?</v>
      </c>
      <c r="X81" s="5" t="str">
        <f t="shared" si="11"/>
        <v/>
      </c>
      <c r="Y81" s="2" t="str">
        <f t="shared" si="12"/>
        <v>#NAME?</v>
      </c>
      <c r="AB81" s="5" t="str">
        <f t="shared" si="13"/>
        <v/>
      </c>
      <c r="AC81" s="2" t="str">
        <f t="shared" si="14"/>
        <v>#NAME?</v>
      </c>
      <c r="AF81" s="5" t="str">
        <f t="shared" si="15"/>
        <v/>
      </c>
      <c r="AG81" s="2" t="str">
        <f t="shared" si="16"/>
        <v>#NAME?</v>
      </c>
      <c r="AJ81" s="5" t="str">
        <f t="shared" si="17"/>
        <v/>
      </c>
      <c r="AK81" s="2" t="str">
        <f t="shared" si="18"/>
        <v>#NAME?</v>
      </c>
    </row>
    <row r="82" ht="15.75" customHeight="1">
      <c r="A82" s="2">
        <v>81.0</v>
      </c>
      <c r="B82" s="6" t="s">
        <v>1194</v>
      </c>
      <c r="C82" s="1" t="s">
        <v>1195</v>
      </c>
      <c r="D82" s="5" t="str">
        <f t="shared" si="1"/>
        <v/>
      </c>
      <c r="E82" s="2" t="str">
        <f t="shared" si="2"/>
        <v>#NAME?</v>
      </c>
      <c r="H82" s="5" t="str">
        <f t="shared" si="3"/>
        <v/>
      </c>
      <c r="I82" s="2" t="str">
        <f t="shared" si="4"/>
        <v>#NAME?</v>
      </c>
      <c r="J82" s="1" t="s">
        <v>976</v>
      </c>
      <c r="K82" s="1" t="s">
        <v>977</v>
      </c>
      <c r="L82" s="5" t="str">
        <f t="shared" si="5"/>
        <v/>
      </c>
      <c r="M82" s="2" t="str">
        <f t="shared" si="6"/>
        <v>#NAME?</v>
      </c>
      <c r="P82" s="5" t="str">
        <f t="shared" si="7"/>
        <v/>
      </c>
      <c r="Q82" s="2" t="str">
        <f t="shared" si="8"/>
        <v>#NAME?</v>
      </c>
      <c r="R82" s="1" t="s">
        <v>976</v>
      </c>
      <c r="S82" s="1" t="s">
        <v>977</v>
      </c>
      <c r="T82" s="5" t="str">
        <f t="shared" si="9"/>
        <v/>
      </c>
      <c r="U82" s="2" t="str">
        <f t="shared" si="10"/>
        <v>#NAME?</v>
      </c>
      <c r="X82" s="5" t="str">
        <f t="shared" si="11"/>
        <v/>
      </c>
      <c r="Y82" s="2" t="str">
        <f t="shared" si="12"/>
        <v>#NAME?</v>
      </c>
      <c r="AB82" s="5" t="str">
        <f t="shared" si="13"/>
        <v/>
      </c>
      <c r="AC82" s="2" t="str">
        <f t="shared" si="14"/>
        <v>#NAME?</v>
      </c>
      <c r="AF82" s="5" t="str">
        <f t="shared" si="15"/>
        <v/>
      </c>
      <c r="AG82" s="2" t="str">
        <f t="shared" si="16"/>
        <v>#NAME?</v>
      </c>
      <c r="AJ82" s="5" t="str">
        <f t="shared" si="17"/>
        <v/>
      </c>
      <c r="AK82" s="2" t="str">
        <f t="shared" si="18"/>
        <v>#NAME?</v>
      </c>
    </row>
    <row r="83" ht="15.75" customHeight="1">
      <c r="A83" s="2">
        <v>82.0</v>
      </c>
      <c r="B83" s="6" t="s">
        <v>1197</v>
      </c>
      <c r="C83" s="1" t="s">
        <v>996</v>
      </c>
      <c r="D83" s="5" t="str">
        <f t="shared" si="1"/>
        <v/>
      </c>
      <c r="E83" s="2" t="str">
        <f t="shared" si="2"/>
        <v>#NAME?</v>
      </c>
      <c r="H83" s="5" t="str">
        <f t="shared" si="3"/>
        <v/>
      </c>
      <c r="I83" s="2" t="str">
        <f t="shared" si="4"/>
        <v>#NAME?</v>
      </c>
      <c r="J83" s="1" t="s">
        <v>983</v>
      </c>
      <c r="K83" s="1" t="s">
        <v>984</v>
      </c>
      <c r="L83" s="5" t="str">
        <f t="shared" si="5"/>
        <v/>
      </c>
      <c r="M83" s="2" t="str">
        <f t="shared" si="6"/>
        <v>#NAME?</v>
      </c>
      <c r="P83" s="5" t="str">
        <f t="shared" si="7"/>
        <v/>
      </c>
      <c r="Q83" s="2" t="str">
        <f t="shared" si="8"/>
        <v>#NAME?</v>
      </c>
      <c r="R83" s="1" t="s">
        <v>983</v>
      </c>
      <c r="S83" s="1" t="s">
        <v>984</v>
      </c>
      <c r="T83" s="5" t="str">
        <f t="shared" si="9"/>
        <v/>
      </c>
      <c r="U83" s="2" t="str">
        <f t="shared" si="10"/>
        <v>#NAME?</v>
      </c>
      <c r="X83" s="5" t="str">
        <f t="shared" si="11"/>
        <v/>
      </c>
      <c r="Y83" s="2" t="str">
        <f t="shared" si="12"/>
        <v>#NAME?</v>
      </c>
      <c r="AB83" s="5" t="str">
        <f t="shared" si="13"/>
        <v/>
      </c>
      <c r="AC83" s="2" t="str">
        <f t="shared" si="14"/>
        <v>#NAME?</v>
      </c>
      <c r="AF83" s="5" t="str">
        <f t="shared" si="15"/>
        <v/>
      </c>
      <c r="AG83" s="2" t="str">
        <f t="shared" si="16"/>
        <v>#NAME?</v>
      </c>
      <c r="AJ83" s="5" t="str">
        <f t="shared" si="17"/>
        <v/>
      </c>
      <c r="AK83" s="2" t="str">
        <f t="shared" si="18"/>
        <v>#NAME?</v>
      </c>
    </row>
    <row r="84" ht="15.75" customHeight="1">
      <c r="A84" s="2">
        <v>83.0</v>
      </c>
      <c r="B84" s="6" t="s">
        <v>1199</v>
      </c>
      <c r="C84" s="1" t="s">
        <v>1133</v>
      </c>
      <c r="D84" s="5" t="str">
        <f t="shared" si="1"/>
        <v/>
      </c>
      <c r="E84" s="2" t="str">
        <f t="shared" si="2"/>
        <v>#NAME?</v>
      </c>
      <c r="H84" s="5" t="str">
        <f t="shared" si="3"/>
        <v/>
      </c>
      <c r="I84" s="2" t="str">
        <f t="shared" si="4"/>
        <v>#NAME?</v>
      </c>
      <c r="J84" s="1" t="s">
        <v>990</v>
      </c>
      <c r="K84" s="1" t="s">
        <v>991</v>
      </c>
      <c r="L84" s="5" t="str">
        <f t="shared" si="5"/>
        <v/>
      </c>
      <c r="M84" s="2" t="str">
        <f t="shared" si="6"/>
        <v>#NAME?</v>
      </c>
      <c r="P84" s="5" t="str">
        <f t="shared" si="7"/>
        <v/>
      </c>
      <c r="Q84" s="2" t="str">
        <f t="shared" si="8"/>
        <v>#NAME?</v>
      </c>
      <c r="R84" s="1" t="s">
        <v>990</v>
      </c>
      <c r="S84" s="1" t="s">
        <v>991</v>
      </c>
      <c r="T84" s="5" t="str">
        <f t="shared" si="9"/>
        <v/>
      </c>
      <c r="U84" s="2" t="str">
        <f t="shared" si="10"/>
        <v>#NAME?</v>
      </c>
      <c r="X84" s="5" t="str">
        <f t="shared" si="11"/>
        <v/>
      </c>
      <c r="Y84" s="2" t="str">
        <f t="shared" si="12"/>
        <v>#NAME?</v>
      </c>
      <c r="AB84" s="5" t="str">
        <f t="shared" si="13"/>
        <v/>
      </c>
      <c r="AC84" s="2" t="str">
        <f t="shared" si="14"/>
        <v>#NAME?</v>
      </c>
      <c r="AF84" s="5" t="str">
        <f t="shared" si="15"/>
        <v/>
      </c>
      <c r="AG84" s="2" t="str">
        <f t="shared" si="16"/>
        <v>#NAME?</v>
      </c>
      <c r="AJ84" s="5" t="str">
        <f t="shared" si="17"/>
        <v/>
      </c>
      <c r="AK84" s="2" t="str">
        <f t="shared" si="18"/>
        <v>#NAME?</v>
      </c>
    </row>
    <row r="85" ht="15.75" customHeight="1">
      <c r="A85" s="2">
        <v>84.0</v>
      </c>
      <c r="B85" s="6" t="s">
        <v>1200</v>
      </c>
      <c r="C85" s="1" t="s">
        <v>1201</v>
      </c>
      <c r="D85" s="5" t="str">
        <f t="shared" si="1"/>
        <v/>
      </c>
      <c r="E85" s="2" t="str">
        <f t="shared" si="2"/>
        <v>#NAME?</v>
      </c>
      <c r="H85" s="5" t="str">
        <f t="shared" si="3"/>
        <v/>
      </c>
      <c r="I85" s="2" t="str">
        <f t="shared" si="4"/>
        <v>#NAME?</v>
      </c>
      <c r="J85" s="1" t="s">
        <v>1002</v>
      </c>
      <c r="K85" s="1" t="s">
        <v>1003</v>
      </c>
      <c r="L85" s="5" t="str">
        <f t="shared" si="5"/>
        <v/>
      </c>
      <c r="M85" s="2" t="str">
        <f t="shared" si="6"/>
        <v>#NAME?</v>
      </c>
      <c r="P85" s="5" t="str">
        <f t="shared" si="7"/>
        <v/>
      </c>
      <c r="Q85" s="2" t="str">
        <f t="shared" si="8"/>
        <v>#NAME?</v>
      </c>
      <c r="R85" s="1" t="s">
        <v>1002</v>
      </c>
      <c r="S85" s="1" t="s">
        <v>1003</v>
      </c>
      <c r="T85" s="5" t="str">
        <f t="shared" si="9"/>
        <v/>
      </c>
      <c r="U85" s="2" t="str">
        <f t="shared" si="10"/>
        <v>#NAME?</v>
      </c>
      <c r="X85" s="5" t="str">
        <f t="shared" si="11"/>
        <v/>
      </c>
      <c r="Y85" s="2" t="str">
        <f t="shared" si="12"/>
        <v>#NAME?</v>
      </c>
      <c r="AB85" s="5" t="str">
        <f t="shared" si="13"/>
        <v/>
      </c>
      <c r="AC85" s="2" t="str">
        <f t="shared" si="14"/>
        <v>#NAME?</v>
      </c>
      <c r="AF85" s="5" t="str">
        <f t="shared" si="15"/>
        <v/>
      </c>
      <c r="AG85" s="2" t="str">
        <f t="shared" si="16"/>
        <v>#NAME?</v>
      </c>
      <c r="AJ85" s="5" t="str">
        <f t="shared" si="17"/>
        <v/>
      </c>
      <c r="AK85" s="2" t="str">
        <f t="shared" si="18"/>
        <v>#NAME?</v>
      </c>
    </row>
    <row r="86" ht="15.75" customHeight="1">
      <c r="A86" s="2">
        <v>85.0</v>
      </c>
      <c r="B86" s="4" t="s">
        <v>1207</v>
      </c>
      <c r="C86" s="1" t="s">
        <v>1205</v>
      </c>
      <c r="D86" s="5" t="str">
        <f t="shared" si="1"/>
        <v/>
      </c>
      <c r="E86" s="2" t="str">
        <f t="shared" si="2"/>
        <v>#NAME?</v>
      </c>
      <c r="H86" s="5" t="str">
        <f t="shared" si="3"/>
        <v/>
      </c>
      <c r="I86" s="2" t="str">
        <f t="shared" si="4"/>
        <v>#NAME?</v>
      </c>
      <c r="J86" s="1" t="s">
        <v>1009</v>
      </c>
      <c r="K86" s="1" t="s">
        <v>1010</v>
      </c>
      <c r="L86" s="5" t="str">
        <f t="shared" si="5"/>
        <v/>
      </c>
      <c r="M86" s="2" t="str">
        <f t="shared" si="6"/>
        <v>#NAME?</v>
      </c>
      <c r="P86" s="5" t="str">
        <f t="shared" si="7"/>
        <v/>
      </c>
      <c r="Q86" s="2" t="str">
        <f t="shared" si="8"/>
        <v>#NAME?</v>
      </c>
      <c r="R86" s="1" t="s">
        <v>1009</v>
      </c>
      <c r="S86" s="1" t="s">
        <v>1010</v>
      </c>
      <c r="T86" s="5" t="str">
        <f t="shared" si="9"/>
        <v/>
      </c>
      <c r="U86" s="2" t="str">
        <f t="shared" si="10"/>
        <v>#NAME?</v>
      </c>
      <c r="X86" s="5" t="str">
        <f t="shared" si="11"/>
        <v/>
      </c>
      <c r="Y86" s="2" t="str">
        <f t="shared" si="12"/>
        <v>#NAME?</v>
      </c>
      <c r="AB86" s="5" t="str">
        <f t="shared" si="13"/>
        <v/>
      </c>
      <c r="AC86" s="2" t="str">
        <f t="shared" si="14"/>
        <v>#NAME?</v>
      </c>
      <c r="AF86" s="5" t="str">
        <f t="shared" si="15"/>
        <v/>
      </c>
      <c r="AG86" s="2" t="str">
        <f t="shared" si="16"/>
        <v>#NAME?</v>
      </c>
      <c r="AJ86" s="5" t="str">
        <f t="shared" si="17"/>
        <v/>
      </c>
      <c r="AK86" s="2" t="str">
        <f t="shared" si="18"/>
        <v>#NAME?</v>
      </c>
    </row>
    <row r="87" ht="15.75" customHeight="1">
      <c r="A87" s="2">
        <v>86.0</v>
      </c>
      <c r="B87" s="6" t="s">
        <v>929</v>
      </c>
      <c r="C87" s="1" t="s">
        <v>930</v>
      </c>
      <c r="D87" s="5" t="str">
        <f t="shared" si="1"/>
        <v/>
      </c>
      <c r="E87" s="2" t="str">
        <f t="shared" si="2"/>
        <v>#NAME?</v>
      </c>
      <c r="H87" s="5" t="str">
        <f t="shared" si="3"/>
        <v/>
      </c>
      <c r="I87" s="2" t="str">
        <f t="shared" si="4"/>
        <v>#NAME?</v>
      </c>
      <c r="J87" s="1" t="s">
        <v>1025</v>
      </c>
      <c r="K87" s="1" t="s">
        <v>1026</v>
      </c>
      <c r="L87" s="5" t="str">
        <f t="shared" si="5"/>
        <v/>
      </c>
      <c r="M87" s="2" t="str">
        <f t="shared" si="6"/>
        <v>#NAME?</v>
      </c>
      <c r="P87" s="5" t="str">
        <f t="shared" si="7"/>
        <v/>
      </c>
      <c r="Q87" s="2" t="str">
        <f t="shared" si="8"/>
        <v>#NAME?</v>
      </c>
      <c r="R87" s="1" t="s">
        <v>1025</v>
      </c>
      <c r="S87" s="1" t="s">
        <v>1026</v>
      </c>
      <c r="T87" s="5" t="str">
        <f t="shared" si="9"/>
        <v/>
      </c>
      <c r="U87" s="2" t="str">
        <f t="shared" si="10"/>
        <v>#NAME?</v>
      </c>
      <c r="X87" s="5" t="str">
        <f t="shared" si="11"/>
        <v/>
      </c>
      <c r="Y87" s="2" t="str">
        <f t="shared" si="12"/>
        <v>#NAME?</v>
      </c>
      <c r="AB87" s="5" t="str">
        <f t="shared" si="13"/>
        <v/>
      </c>
      <c r="AC87" s="2" t="str">
        <f t="shared" si="14"/>
        <v>#NAME?</v>
      </c>
      <c r="AF87" s="5" t="str">
        <f t="shared" si="15"/>
        <v/>
      </c>
      <c r="AG87" s="2" t="str">
        <f t="shared" si="16"/>
        <v>#NAME?</v>
      </c>
      <c r="AJ87" s="5" t="str">
        <f t="shared" si="17"/>
        <v/>
      </c>
      <c r="AK87" s="2" t="str">
        <f t="shared" si="18"/>
        <v>#NAME?</v>
      </c>
    </row>
    <row r="88" ht="15.75" customHeight="1">
      <c r="A88" s="2">
        <v>87.0</v>
      </c>
      <c r="B88" s="4" t="s">
        <v>948</v>
      </c>
      <c r="C88" s="1" t="s">
        <v>949</v>
      </c>
      <c r="D88" s="5" t="str">
        <f t="shared" si="1"/>
        <v/>
      </c>
      <c r="E88" s="2" t="str">
        <f t="shared" si="2"/>
        <v>#NAME?</v>
      </c>
      <c r="H88" s="5" t="str">
        <f t="shared" si="3"/>
        <v/>
      </c>
      <c r="I88" s="2" t="str">
        <f t="shared" si="4"/>
        <v>#NAME?</v>
      </c>
      <c r="J88" s="1" t="s">
        <v>1028</v>
      </c>
      <c r="K88" s="1" t="s">
        <v>1029</v>
      </c>
      <c r="L88" s="5" t="str">
        <f t="shared" si="5"/>
        <v/>
      </c>
      <c r="M88" s="2" t="str">
        <f t="shared" si="6"/>
        <v>#NAME?</v>
      </c>
      <c r="P88" s="5" t="str">
        <f t="shared" si="7"/>
        <v/>
      </c>
      <c r="Q88" s="2" t="str">
        <f t="shared" si="8"/>
        <v>#NAME?</v>
      </c>
      <c r="R88" s="1" t="s">
        <v>1028</v>
      </c>
      <c r="S88" s="1" t="s">
        <v>1029</v>
      </c>
      <c r="T88" s="5" t="str">
        <f t="shared" si="9"/>
        <v/>
      </c>
      <c r="U88" s="2" t="str">
        <f t="shared" si="10"/>
        <v>#NAME?</v>
      </c>
      <c r="X88" s="5" t="str">
        <f t="shared" si="11"/>
        <v/>
      </c>
      <c r="Y88" s="2" t="str">
        <f t="shared" si="12"/>
        <v>#NAME?</v>
      </c>
      <c r="AB88" s="5" t="str">
        <f t="shared" si="13"/>
        <v/>
      </c>
      <c r="AC88" s="2" t="str">
        <f t="shared" si="14"/>
        <v>#NAME?</v>
      </c>
      <c r="AF88" s="5" t="str">
        <f t="shared" si="15"/>
        <v/>
      </c>
      <c r="AG88" s="2" t="str">
        <f t="shared" si="16"/>
        <v>#NAME?</v>
      </c>
      <c r="AJ88" s="5" t="str">
        <f t="shared" si="17"/>
        <v/>
      </c>
      <c r="AK88" s="2" t="str">
        <f t="shared" si="18"/>
        <v>#NAME?</v>
      </c>
    </row>
    <row r="89" ht="15.75" customHeight="1">
      <c r="A89" s="2">
        <v>88.0</v>
      </c>
      <c r="B89" s="4" t="s">
        <v>955</v>
      </c>
      <c r="C89" s="1" t="s">
        <v>956</v>
      </c>
      <c r="D89" s="5" t="str">
        <f t="shared" si="1"/>
        <v/>
      </c>
      <c r="E89" s="2" t="str">
        <f t="shared" si="2"/>
        <v>#NAME?</v>
      </c>
      <c r="H89" s="5" t="str">
        <f t="shared" si="3"/>
        <v/>
      </c>
      <c r="I89" s="2" t="str">
        <f t="shared" si="4"/>
        <v>#NAME?</v>
      </c>
      <c r="J89" s="1" t="s">
        <v>1031</v>
      </c>
      <c r="K89" s="1" t="s">
        <v>1032</v>
      </c>
      <c r="L89" s="5" t="str">
        <f t="shared" si="5"/>
        <v/>
      </c>
      <c r="M89" s="2" t="str">
        <f t="shared" si="6"/>
        <v>#NAME?</v>
      </c>
      <c r="P89" s="5" t="str">
        <f t="shared" si="7"/>
        <v/>
      </c>
      <c r="Q89" s="2" t="str">
        <f t="shared" si="8"/>
        <v>#NAME?</v>
      </c>
      <c r="R89" s="1" t="s">
        <v>1031</v>
      </c>
      <c r="S89" s="1" t="s">
        <v>1032</v>
      </c>
      <c r="T89" s="5" t="str">
        <f t="shared" si="9"/>
        <v/>
      </c>
      <c r="U89" s="2" t="str">
        <f t="shared" si="10"/>
        <v>#NAME?</v>
      </c>
      <c r="X89" s="5" t="str">
        <f t="shared" si="11"/>
        <v/>
      </c>
      <c r="Y89" s="2" t="str">
        <f t="shared" si="12"/>
        <v>#NAME?</v>
      </c>
      <c r="AB89" s="5" t="str">
        <f t="shared" si="13"/>
        <v/>
      </c>
      <c r="AC89" s="2" t="str">
        <f t="shared" si="14"/>
        <v>#NAME?</v>
      </c>
      <c r="AF89" s="5" t="str">
        <f t="shared" si="15"/>
        <v/>
      </c>
      <c r="AG89" s="2" t="str">
        <f t="shared" si="16"/>
        <v>#NAME?</v>
      </c>
      <c r="AJ89" s="5" t="str">
        <f t="shared" si="17"/>
        <v/>
      </c>
      <c r="AK89" s="2" t="str">
        <f t="shared" si="18"/>
        <v>#NAME?</v>
      </c>
    </row>
    <row r="90" ht="15.75" customHeight="1">
      <c r="A90" s="2">
        <v>89.0</v>
      </c>
      <c r="B90" s="4"/>
      <c r="D90" s="5" t="str">
        <f t="shared" si="1"/>
        <v/>
      </c>
      <c r="E90" s="2" t="str">
        <f t="shared" si="2"/>
        <v>#NAME?</v>
      </c>
      <c r="H90" s="5" t="str">
        <f t="shared" si="3"/>
        <v/>
      </c>
      <c r="I90" s="2" t="str">
        <f t="shared" si="4"/>
        <v>#NAME?</v>
      </c>
      <c r="J90" s="1" t="s">
        <v>1034</v>
      </c>
      <c r="K90" s="1" t="s">
        <v>1035</v>
      </c>
      <c r="L90" s="5" t="str">
        <f t="shared" si="5"/>
        <v/>
      </c>
      <c r="M90" s="2" t="str">
        <f t="shared" si="6"/>
        <v>#NAME?</v>
      </c>
      <c r="P90" s="5" t="str">
        <f t="shared" si="7"/>
        <v/>
      </c>
      <c r="Q90" s="2" t="str">
        <f t="shared" si="8"/>
        <v>#NAME?</v>
      </c>
      <c r="R90" s="1" t="s">
        <v>1034</v>
      </c>
      <c r="S90" s="1" t="s">
        <v>1035</v>
      </c>
      <c r="T90" s="5" t="str">
        <f t="shared" si="9"/>
        <v/>
      </c>
      <c r="U90" s="2" t="str">
        <f t="shared" si="10"/>
        <v>#NAME?</v>
      </c>
      <c r="X90" s="5" t="str">
        <f t="shared" si="11"/>
        <v/>
      </c>
      <c r="Y90" s="2" t="str">
        <f t="shared" si="12"/>
        <v>#NAME?</v>
      </c>
      <c r="AB90" s="5" t="str">
        <f t="shared" si="13"/>
        <v/>
      </c>
      <c r="AC90" s="2" t="str">
        <f t="shared" si="14"/>
        <v>#NAME?</v>
      </c>
      <c r="AF90" s="5" t="str">
        <f t="shared" si="15"/>
        <v/>
      </c>
      <c r="AG90" s="2" t="str">
        <f t="shared" si="16"/>
        <v>#NAME?</v>
      </c>
      <c r="AJ90" s="5" t="str">
        <f t="shared" si="17"/>
        <v/>
      </c>
      <c r="AK90" s="2" t="str">
        <f t="shared" si="18"/>
        <v>#NAME?</v>
      </c>
    </row>
    <row r="91" ht="15.75" customHeight="1">
      <c r="A91" s="2">
        <v>90.0</v>
      </c>
      <c r="B91" s="4" t="s">
        <v>469</v>
      </c>
      <c r="D91" s="5" t="str">
        <f t="shared" si="1"/>
        <v/>
      </c>
      <c r="E91" s="2" t="str">
        <f t="shared" si="2"/>
        <v>#NAME?</v>
      </c>
      <c r="H91" s="5" t="str">
        <f t="shared" si="3"/>
        <v/>
      </c>
      <c r="I91" s="2" t="str">
        <f t="shared" si="4"/>
        <v>#NAME?</v>
      </c>
      <c r="J91" s="1" t="s">
        <v>1038</v>
      </c>
      <c r="K91" s="1" t="s">
        <v>1039</v>
      </c>
      <c r="L91" s="5" t="str">
        <f t="shared" si="5"/>
        <v/>
      </c>
      <c r="M91" s="2" t="str">
        <f t="shared" si="6"/>
        <v>#NAME?</v>
      </c>
      <c r="P91" s="5" t="str">
        <f t="shared" si="7"/>
        <v/>
      </c>
      <c r="Q91" s="2" t="str">
        <f t="shared" si="8"/>
        <v>#NAME?</v>
      </c>
      <c r="R91" s="1" t="s">
        <v>1038</v>
      </c>
      <c r="S91" s="1" t="s">
        <v>1039</v>
      </c>
      <c r="T91" s="5" t="str">
        <f t="shared" si="9"/>
        <v/>
      </c>
      <c r="U91" s="2" t="str">
        <f t="shared" si="10"/>
        <v>#NAME?</v>
      </c>
      <c r="X91" s="5" t="str">
        <f t="shared" si="11"/>
        <v/>
      </c>
      <c r="Y91" s="2" t="str">
        <f t="shared" si="12"/>
        <v>#NAME?</v>
      </c>
      <c r="AB91" s="5" t="str">
        <f t="shared" si="13"/>
        <v/>
      </c>
      <c r="AC91" s="2" t="str">
        <f t="shared" si="14"/>
        <v>#NAME?</v>
      </c>
      <c r="AF91" s="5" t="str">
        <f t="shared" si="15"/>
        <v/>
      </c>
      <c r="AG91" s="2" t="str">
        <f t="shared" si="16"/>
        <v>#NAME?</v>
      </c>
      <c r="AJ91" s="5" t="str">
        <f t="shared" si="17"/>
        <v/>
      </c>
      <c r="AK91" s="2" t="str">
        <f t="shared" si="18"/>
        <v>#NAME?</v>
      </c>
    </row>
    <row r="92" ht="15.75" customHeight="1">
      <c r="A92" s="2">
        <v>91.0</v>
      </c>
      <c r="B92" s="6" t="s">
        <v>476</v>
      </c>
      <c r="C92" s="1" t="s">
        <v>477</v>
      </c>
      <c r="D92" s="5" t="str">
        <f t="shared" si="1"/>
        <v/>
      </c>
      <c r="E92" s="2" t="str">
        <f t="shared" si="2"/>
        <v>#NAME?</v>
      </c>
      <c r="H92" s="5" t="str">
        <f t="shared" si="3"/>
        <v/>
      </c>
      <c r="I92" s="2" t="str">
        <f t="shared" si="4"/>
        <v>#NAME?</v>
      </c>
      <c r="J92" s="1" t="s">
        <v>1043</v>
      </c>
      <c r="K92" s="1" t="s">
        <v>1044</v>
      </c>
      <c r="L92" s="5" t="str">
        <f t="shared" si="5"/>
        <v/>
      </c>
      <c r="M92" s="2" t="str">
        <f t="shared" si="6"/>
        <v>#NAME?</v>
      </c>
      <c r="P92" s="5" t="str">
        <f t="shared" si="7"/>
        <v/>
      </c>
      <c r="Q92" s="2" t="str">
        <f t="shared" si="8"/>
        <v>#NAME?</v>
      </c>
      <c r="R92" s="1" t="s">
        <v>1043</v>
      </c>
      <c r="S92" s="1" t="s">
        <v>1044</v>
      </c>
      <c r="T92" s="5" t="str">
        <f t="shared" si="9"/>
        <v/>
      </c>
      <c r="U92" s="2" t="str">
        <f t="shared" si="10"/>
        <v>#NAME?</v>
      </c>
      <c r="X92" s="5" t="str">
        <f t="shared" si="11"/>
        <v/>
      </c>
      <c r="Y92" s="2" t="str">
        <f t="shared" si="12"/>
        <v>#NAME?</v>
      </c>
      <c r="AB92" s="5" t="str">
        <f t="shared" si="13"/>
        <v/>
      </c>
      <c r="AC92" s="2" t="str">
        <f t="shared" si="14"/>
        <v>#NAME?</v>
      </c>
      <c r="AF92" s="5" t="str">
        <f t="shared" si="15"/>
        <v/>
      </c>
      <c r="AG92" s="2" t="str">
        <f t="shared" si="16"/>
        <v>#NAME?</v>
      </c>
      <c r="AJ92" s="5" t="str">
        <f t="shared" si="17"/>
        <v/>
      </c>
      <c r="AK92" s="2" t="str">
        <f t="shared" si="18"/>
        <v>#NAME?</v>
      </c>
    </row>
    <row r="93" ht="15.75" customHeight="1">
      <c r="A93" s="2">
        <v>92.0</v>
      </c>
      <c r="B93" s="6" t="s">
        <v>976</v>
      </c>
      <c r="C93" s="1" t="s">
        <v>977</v>
      </c>
      <c r="D93" s="5" t="str">
        <f t="shared" si="1"/>
        <v/>
      </c>
      <c r="E93" s="2" t="str">
        <f t="shared" si="2"/>
        <v>#NAME?</v>
      </c>
      <c r="H93" s="5" t="str">
        <f t="shared" si="3"/>
        <v/>
      </c>
      <c r="I93" s="2" t="str">
        <f t="shared" si="4"/>
        <v>#NAME?</v>
      </c>
      <c r="J93" s="1" t="s">
        <v>1076</v>
      </c>
      <c r="K93" s="1" t="s">
        <v>1077</v>
      </c>
      <c r="L93" s="5" t="str">
        <f t="shared" si="5"/>
        <v/>
      </c>
      <c r="M93" s="2" t="str">
        <f t="shared" si="6"/>
        <v>#NAME?</v>
      </c>
      <c r="P93" s="5" t="str">
        <f t="shared" si="7"/>
        <v/>
      </c>
      <c r="Q93" s="2" t="str">
        <f t="shared" si="8"/>
        <v>#NAME?</v>
      </c>
      <c r="R93" s="1" t="s">
        <v>1048</v>
      </c>
      <c r="S93" s="1" t="s">
        <v>1049</v>
      </c>
      <c r="T93" s="5" t="str">
        <f t="shared" si="9"/>
        <v/>
      </c>
      <c r="U93" s="2" t="str">
        <f t="shared" si="10"/>
        <v>#NAME?</v>
      </c>
      <c r="X93" s="5" t="str">
        <f t="shared" si="11"/>
        <v/>
      </c>
      <c r="Y93" s="2" t="str">
        <f t="shared" si="12"/>
        <v>#NAME?</v>
      </c>
      <c r="AB93" s="5" t="str">
        <f t="shared" si="13"/>
        <v/>
      </c>
      <c r="AC93" s="2" t="str">
        <f t="shared" si="14"/>
        <v>#NAME?</v>
      </c>
      <c r="AF93" s="5" t="str">
        <f t="shared" si="15"/>
        <v/>
      </c>
      <c r="AG93" s="2" t="str">
        <f t="shared" si="16"/>
        <v>#NAME?</v>
      </c>
      <c r="AJ93" s="5" t="str">
        <f t="shared" si="17"/>
        <v/>
      </c>
      <c r="AK93" s="2" t="str">
        <f t="shared" si="18"/>
        <v>#NAME?</v>
      </c>
    </row>
    <row r="94" ht="15.75" customHeight="1">
      <c r="A94" s="2">
        <v>93.0</v>
      </c>
      <c r="B94" s="6" t="s">
        <v>983</v>
      </c>
      <c r="C94" s="1" t="s">
        <v>984</v>
      </c>
      <c r="D94" s="5" t="str">
        <f t="shared" si="1"/>
        <v/>
      </c>
      <c r="E94" s="2" t="str">
        <f t="shared" si="2"/>
        <v>#NAME?</v>
      </c>
      <c r="H94" s="5" t="str">
        <f t="shared" si="3"/>
        <v/>
      </c>
      <c r="I94" s="2" t="str">
        <f t="shared" si="4"/>
        <v>#NAME?</v>
      </c>
      <c r="J94" s="1" t="s">
        <v>1087</v>
      </c>
      <c r="K94" s="1" t="s">
        <v>1088</v>
      </c>
      <c r="L94" s="5" t="str">
        <f t="shared" si="5"/>
        <v/>
      </c>
      <c r="M94" s="2" t="str">
        <f t="shared" si="6"/>
        <v>#NAME?</v>
      </c>
      <c r="P94" s="5" t="str">
        <f t="shared" si="7"/>
        <v/>
      </c>
      <c r="Q94" s="2" t="str">
        <f t="shared" si="8"/>
        <v>#NAME?</v>
      </c>
      <c r="R94" s="1" t="s">
        <v>1052</v>
      </c>
      <c r="S94" s="1" t="s">
        <v>1053</v>
      </c>
      <c r="T94" s="5" t="str">
        <f t="shared" si="9"/>
        <v/>
      </c>
      <c r="U94" s="2" t="str">
        <f t="shared" si="10"/>
        <v>#NAME?</v>
      </c>
      <c r="X94" s="5" t="str">
        <f t="shared" si="11"/>
        <v/>
      </c>
      <c r="Y94" s="2" t="str">
        <f t="shared" si="12"/>
        <v>#NAME?</v>
      </c>
      <c r="AB94" s="5" t="str">
        <f t="shared" si="13"/>
        <v/>
      </c>
      <c r="AC94" s="2" t="str">
        <f t="shared" si="14"/>
        <v>#NAME?</v>
      </c>
      <c r="AF94" s="5" t="str">
        <f t="shared" si="15"/>
        <v/>
      </c>
      <c r="AG94" s="2" t="str">
        <f t="shared" si="16"/>
        <v>#NAME?</v>
      </c>
      <c r="AJ94" s="5" t="str">
        <f t="shared" si="17"/>
        <v/>
      </c>
      <c r="AK94" s="2" t="str">
        <f t="shared" si="18"/>
        <v>#NAME?</v>
      </c>
    </row>
    <row r="95" ht="15.75" customHeight="1">
      <c r="A95" s="2">
        <v>94.0</v>
      </c>
      <c r="B95" s="6" t="s">
        <v>990</v>
      </c>
      <c r="C95" s="1" t="s">
        <v>991</v>
      </c>
      <c r="D95" s="5" t="str">
        <f t="shared" si="1"/>
        <v/>
      </c>
      <c r="E95" s="2" t="str">
        <f t="shared" si="2"/>
        <v>#NAME?</v>
      </c>
      <c r="H95" s="5" t="str">
        <f t="shared" si="3"/>
        <v/>
      </c>
      <c r="I95" s="2" t="str">
        <f t="shared" si="4"/>
        <v>#NAME?</v>
      </c>
      <c r="J95" s="1" t="s">
        <v>1057</v>
      </c>
      <c r="K95" s="1" t="s">
        <v>1058</v>
      </c>
      <c r="L95" s="5" t="str">
        <f t="shared" si="5"/>
        <v/>
      </c>
      <c r="M95" s="2" t="str">
        <f t="shared" si="6"/>
        <v>#NAME?</v>
      </c>
      <c r="P95" s="5" t="str">
        <f t="shared" si="7"/>
        <v/>
      </c>
      <c r="Q95" s="2" t="str">
        <f t="shared" si="8"/>
        <v>#NAME?</v>
      </c>
      <c r="R95" s="1" t="s">
        <v>1060</v>
      </c>
      <c r="S95" s="1" t="s">
        <v>1061</v>
      </c>
      <c r="T95" s="5" t="str">
        <f t="shared" si="9"/>
        <v/>
      </c>
      <c r="U95" s="2" t="str">
        <f t="shared" si="10"/>
        <v>#NAME?</v>
      </c>
      <c r="X95" s="5" t="str">
        <f t="shared" si="11"/>
        <v/>
      </c>
      <c r="Y95" s="2" t="str">
        <f t="shared" si="12"/>
        <v>#NAME?</v>
      </c>
      <c r="AB95" s="5" t="str">
        <f t="shared" si="13"/>
        <v/>
      </c>
      <c r="AC95" s="2" t="str">
        <f t="shared" si="14"/>
        <v>#NAME?</v>
      </c>
      <c r="AF95" s="5" t="str">
        <f t="shared" si="15"/>
        <v/>
      </c>
      <c r="AG95" s="2" t="str">
        <f t="shared" si="16"/>
        <v>#NAME?</v>
      </c>
      <c r="AJ95" s="5" t="str">
        <f t="shared" si="17"/>
        <v/>
      </c>
      <c r="AK95" s="2" t="str">
        <f t="shared" si="18"/>
        <v>#NAME?</v>
      </c>
    </row>
    <row r="96" ht="15.75" customHeight="1">
      <c r="A96" s="2">
        <v>95.0</v>
      </c>
      <c r="B96" s="6" t="s">
        <v>1002</v>
      </c>
      <c r="C96" s="1" t="s">
        <v>1003</v>
      </c>
      <c r="D96" s="5" t="str">
        <f t="shared" si="1"/>
        <v/>
      </c>
      <c r="E96" s="2" t="str">
        <f t="shared" si="2"/>
        <v>#NAME?</v>
      </c>
      <c r="H96" s="5" t="str">
        <f t="shared" si="3"/>
        <v/>
      </c>
      <c r="I96" s="2" t="str">
        <f t="shared" si="4"/>
        <v>#NAME?</v>
      </c>
      <c r="J96" s="1" t="s">
        <v>1072</v>
      </c>
      <c r="K96" s="1" t="s">
        <v>1073</v>
      </c>
      <c r="L96" s="5" t="str">
        <f t="shared" si="5"/>
        <v/>
      </c>
      <c r="M96" s="2" t="str">
        <f t="shared" si="6"/>
        <v>#NAME?</v>
      </c>
      <c r="P96" s="5" t="str">
        <f t="shared" si="7"/>
        <v/>
      </c>
      <c r="Q96" s="2" t="str">
        <f t="shared" si="8"/>
        <v>#NAME?</v>
      </c>
      <c r="R96" s="1" t="s">
        <v>1067</v>
      </c>
      <c r="S96" s="1" t="s">
        <v>1068</v>
      </c>
      <c r="T96" s="5" t="str">
        <f t="shared" si="9"/>
        <v/>
      </c>
      <c r="U96" s="2" t="str">
        <f t="shared" si="10"/>
        <v>#NAME?</v>
      </c>
      <c r="X96" s="5" t="str">
        <f t="shared" si="11"/>
        <v/>
      </c>
      <c r="Y96" s="2" t="str">
        <f t="shared" si="12"/>
        <v>#NAME?</v>
      </c>
      <c r="AB96" s="5" t="str">
        <f t="shared" si="13"/>
        <v/>
      </c>
      <c r="AC96" s="2" t="str">
        <f t="shared" si="14"/>
        <v>#NAME?</v>
      </c>
      <c r="AF96" s="5" t="str">
        <f t="shared" si="15"/>
        <v/>
      </c>
      <c r="AG96" s="2" t="str">
        <f t="shared" si="16"/>
        <v>#NAME?</v>
      </c>
      <c r="AJ96" s="5" t="str">
        <f t="shared" si="17"/>
        <v/>
      </c>
      <c r="AK96" s="2" t="str">
        <f t="shared" si="18"/>
        <v>#NAME?</v>
      </c>
    </row>
    <row r="97" ht="15.75" customHeight="1">
      <c r="A97" s="2">
        <v>96.0</v>
      </c>
      <c r="B97" s="6" t="s">
        <v>1208</v>
      </c>
      <c r="C97" s="1" t="s">
        <v>1010</v>
      </c>
      <c r="D97" s="5" t="str">
        <f t="shared" si="1"/>
        <v/>
      </c>
      <c r="E97" s="2" t="str">
        <f t="shared" si="2"/>
        <v>#NAME?</v>
      </c>
      <c r="I97" s="2"/>
      <c r="J97" s="1" t="s">
        <v>1109</v>
      </c>
      <c r="K97" s="1" t="s">
        <v>1110</v>
      </c>
      <c r="L97" s="5" t="str">
        <f t="shared" si="5"/>
        <v/>
      </c>
      <c r="M97" s="2" t="str">
        <f t="shared" si="6"/>
        <v>#NAME?</v>
      </c>
      <c r="Q97" s="2"/>
      <c r="R97" s="1" t="s">
        <v>1078</v>
      </c>
      <c r="S97" s="1" t="s">
        <v>1079</v>
      </c>
      <c r="T97" s="5" t="str">
        <f t="shared" si="9"/>
        <v/>
      </c>
      <c r="U97" s="2" t="str">
        <f t="shared" si="10"/>
        <v>#NAME?</v>
      </c>
      <c r="Y97" s="2"/>
      <c r="AC97" s="2"/>
      <c r="AG97" s="2"/>
    </row>
    <row r="98" ht="15.75" customHeight="1">
      <c r="A98" s="2">
        <v>97.0</v>
      </c>
      <c r="B98" s="6" t="s">
        <v>1025</v>
      </c>
      <c r="C98" s="1" t="s">
        <v>1026</v>
      </c>
      <c r="D98" s="5" t="str">
        <f t="shared" si="1"/>
        <v/>
      </c>
      <c r="E98" s="2" t="str">
        <f t="shared" si="2"/>
        <v>#NAME?</v>
      </c>
      <c r="I98" s="2"/>
      <c r="J98" s="1" t="s">
        <v>1118</v>
      </c>
      <c r="K98" s="1" t="s">
        <v>1119</v>
      </c>
      <c r="L98" s="5" t="str">
        <f t="shared" si="5"/>
        <v/>
      </c>
      <c r="M98" s="2" t="str">
        <f t="shared" si="6"/>
        <v>#NAME?</v>
      </c>
      <c r="Q98" s="2"/>
      <c r="R98" s="1" t="s">
        <v>1089</v>
      </c>
      <c r="S98" s="1" t="s">
        <v>1090</v>
      </c>
      <c r="T98" s="5" t="str">
        <f t="shared" si="9"/>
        <v/>
      </c>
      <c r="U98" s="2" t="str">
        <f t="shared" si="10"/>
        <v>#NAME?</v>
      </c>
      <c r="Y98" s="2"/>
      <c r="AC98" s="2"/>
      <c r="AG98" s="2"/>
    </row>
    <row r="99" ht="15.75" customHeight="1">
      <c r="A99" s="2">
        <v>98.0</v>
      </c>
      <c r="B99" s="6" t="s">
        <v>1028</v>
      </c>
      <c r="C99" s="1" t="s">
        <v>1029</v>
      </c>
      <c r="D99" s="5" t="str">
        <f t="shared" si="1"/>
        <v/>
      </c>
      <c r="E99" s="2" t="str">
        <f t="shared" si="2"/>
        <v>#NAME?</v>
      </c>
      <c r="I99" s="2"/>
      <c r="J99" s="1" t="s">
        <v>1124</v>
      </c>
      <c r="K99" s="1" t="s">
        <v>1125</v>
      </c>
      <c r="L99" s="5" t="str">
        <f t="shared" si="5"/>
        <v/>
      </c>
      <c r="M99" s="2" t="str">
        <f t="shared" si="6"/>
        <v>#NAME?</v>
      </c>
      <c r="Q99" s="2"/>
      <c r="R99" s="1" t="s">
        <v>1097</v>
      </c>
      <c r="S99" s="1" t="s">
        <v>1098</v>
      </c>
      <c r="T99" s="5" t="str">
        <f t="shared" si="9"/>
        <v/>
      </c>
      <c r="U99" s="2" t="str">
        <f t="shared" si="10"/>
        <v>#NAME?</v>
      </c>
      <c r="Y99" s="2"/>
      <c r="AC99" s="2"/>
      <c r="AG99" s="2"/>
    </row>
    <row r="100" ht="15.75" customHeight="1">
      <c r="A100" s="2">
        <v>99.0</v>
      </c>
      <c r="B100" s="6" t="s">
        <v>1031</v>
      </c>
      <c r="C100" s="1" t="s">
        <v>1032</v>
      </c>
      <c r="D100" s="5" t="str">
        <f t="shared" si="1"/>
        <v/>
      </c>
      <c r="E100" s="2" t="str">
        <f t="shared" si="2"/>
        <v>#NAME?</v>
      </c>
      <c r="I100" s="2"/>
      <c r="J100" s="1" t="s">
        <v>1153</v>
      </c>
      <c r="K100" s="1" t="s">
        <v>937</v>
      </c>
      <c r="L100" s="5" t="str">
        <f t="shared" si="5"/>
        <v/>
      </c>
      <c r="M100" s="2" t="str">
        <f t="shared" si="6"/>
        <v>#NAME?</v>
      </c>
      <c r="Q100" s="2"/>
      <c r="R100" s="1" t="s">
        <v>1057</v>
      </c>
      <c r="S100" s="1" t="s">
        <v>1058</v>
      </c>
      <c r="T100" s="5" t="str">
        <f t="shared" si="9"/>
        <v/>
      </c>
      <c r="U100" s="2" t="str">
        <f t="shared" si="10"/>
        <v>#NAME?</v>
      </c>
      <c r="Y100" s="2"/>
      <c r="AC100" s="2"/>
      <c r="AG100" s="2"/>
    </row>
    <row r="101" ht="15.75" customHeight="1">
      <c r="A101" s="2">
        <v>100.0</v>
      </c>
      <c r="B101" s="6" t="s">
        <v>1034</v>
      </c>
      <c r="C101" s="1" t="s">
        <v>1035</v>
      </c>
      <c r="D101" s="5" t="str">
        <f t="shared" si="1"/>
        <v/>
      </c>
      <c r="E101" s="2" t="str">
        <f t="shared" si="2"/>
        <v>#NAME?</v>
      </c>
      <c r="I101" s="2"/>
      <c r="J101" s="1" t="s">
        <v>1067</v>
      </c>
      <c r="K101" s="1" t="s">
        <v>1068</v>
      </c>
      <c r="L101" s="5" t="str">
        <f t="shared" si="5"/>
        <v/>
      </c>
      <c r="M101" s="2" t="str">
        <f t="shared" si="6"/>
        <v>#NAME?</v>
      </c>
      <c r="Q101" s="2"/>
      <c r="R101" s="1" t="s">
        <v>1111</v>
      </c>
      <c r="S101" s="1" t="s">
        <v>1112</v>
      </c>
      <c r="T101" s="5" t="str">
        <f t="shared" si="9"/>
        <v/>
      </c>
      <c r="U101" s="2" t="str">
        <f t="shared" si="10"/>
        <v>#NAME?</v>
      </c>
      <c r="Y101" s="2"/>
      <c r="AC101" s="2"/>
      <c r="AG101" s="2"/>
    </row>
    <row r="102" ht="15.75" customHeight="1">
      <c r="A102" s="2">
        <v>101.0</v>
      </c>
      <c r="B102" s="6" t="s">
        <v>1038</v>
      </c>
      <c r="C102" s="1" t="s">
        <v>1039</v>
      </c>
      <c r="D102" s="5" t="str">
        <f t="shared" si="1"/>
        <v/>
      </c>
      <c r="E102" s="2" t="str">
        <f t="shared" si="2"/>
        <v>#NAME?</v>
      </c>
      <c r="I102" s="2"/>
      <c r="J102" s="1" t="s">
        <v>1060</v>
      </c>
      <c r="K102" s="1" t="s">
        <v>1061</v>
      </c>
      <c r="L102" s="5" t="str">
        <f t="shared" si="5"/>
        <v/>
      </c>
      <c r="M102" s="2" t="str">
        <f t="shared" si="6"/>
        <v>#NAME?</v>
      </c>
      <c r="Q102" s="2"/>
      <c r="R102" s="1" t="s">
        <v>1072</v>
      </c>
      <c r="S102" s="1" t="s">
        <v>1073</v>
      </c>
      <c r="T102" s="5" t="str">
        <f t="shared" si="9"/>
        <v/>
      </c>
      <c r="U102" s="2" t="str">
        <f t="shared" si="10"/>
        <v>#NAME?</v>
      </c>
      <c r="Y102" s="2"/>
      <c r="AC102" s="2"/>
      <c r="AG102" s="2"/>
    </row>
    <row r="103" ht="15.75" customHeight="1">
      <c r="A103" s="2">
        <v>102.0</v>
      </c>
      <c r="B103" s="6" t="s">
        <v>1057</v>
      </c>
      <c r="C103" s="1" t="s">
        <v>1058</v>
      </c>
      <c r="D103" s="5" t="str">
        <f t="shared" si="1"/>
        <v/>
      </c>
      <c r="E103" s="2" t="str">
        <f t="shared" si="2"/>
        <v>#NAME?</v>
      </c>
      <c r="I103" s="2"/>
      <c r="J103" s="1" t="s">
        <v>1171</v>
      </c>
      <c r="K103" s="1" t="s">
        <v>1172</v>
      </c>
      <c r="L103" s="5" t="str">
        <f t="shared" si="5"/>
        <v/>
      </c>
      <c r="M103" s="2" t="str">
        <f t="shared" si="6"/>
        <v>#NAME?</v>
      </c>
      <c r="Q103" s="2"/>
      <c r="R103" s="1" t="s">
        <v>1109</v>
      </c>
      <c r="S103" s="1" t="s">
        <v>1110</v>
      </c>
      <c r="T103" s="5" t="str">
        <f t="shared" si="9"/>
        <v/>
      </c>
      <c r="U103" s="2" t="str">
        <f t="shared" si="10"/>
        <v>#NAME?</v>
      </c>
      <c r="Y103" s="2"/>
      <c r="AC103" s="2"/>
      <c r="AG103" s="2"/>
    </row>
    <row r="104" ht="15.75" customHeight="1">
      <c r="A104" s="2">
        <v>103.0</v>
      </c>
      <c r="B104" s="6" t="s">
        <v>1065</v>
      </c>
      <c r="C104" s="1" t="s">
        <v>1066</v>
      </c>
      <c r="D104" s="5" t="str">
        <f t="shared" si="1"/>
        <v/>
      </c>
      <c r="E104" s="2" t="str">
        <f t="shared" si="2"/>
        <v>#NAME?</v>
      </c>
      <c r="I104" s="2"/>
      <c r="J104" s="1" t="s">
        <v>1176</v>
      </c>
      <c r="K104" s="1" t="s">
        <v>1177</v>
      </c>
      <c r="L104" s="5" t="str">
        <f t="shared" si="5"/>
        <v/>
      </c>
      <c r="M104" s="2" t="str">
        <f t="shared" si="6"/>
        <v>#NAME?</v>
      </c>
      <c r="Q104" s="2"/>
      <c r="R104" s="1" t="s">
        <v>1076</v>
      </c>
      <c r="S104" s="1" t="s">
        <v>1077</v>
      </c>
      <c r="T104" s="5" t="str">
        <f t="shared" si="9"/>
        <v/>
      </c>
      <c r="U104" s="2" t="str">
        <f t="shared" si="10"/>
        <v>#NAME?</v>
      </c>
      <c r="Y104" s="2"/>
      <c r="AC104" s="2"/>
      <c r="AG104" s="2"/>
    </row>
    <row r="105" ht="15.75" customHeight="1">
      <c r="A105" s="2">
        <v>104.0</v>
      </c>
      <c r="B105" s="6" t="s">
        <v>1072</v>
      </c>
      <c r="C105" s="1" t="s">
        <v>1073</v>
      </c>
      <c r="D105" s="5" t="str">
        <f t="shared" si="1"/>
        <v/>
      </c>
      <c r="E105" s="2" t="str">
        <f t="shared" si="2"/>
        <v>#NAME?</v>
      </c>
      <c r="I105" s="2"/>
      <c r="J105" s="1" t="s">
        <v>1181</v>
      </c>
      <c r="K105" s="1" t="s">
        <v>1182</v>
      </c>
      <c r="L105" s="5" t="str">
        <f t="shared" si="5"/>
        <v/>
      </c>
      <c r="M105" s="2" t="str">
        <f t="shared" si="6"/>
        <v>#NAME?</v>
      </c>
      <c r="Q105" s="2"/>
      <c r="R105" s="1" t="s">
        <v>1118</v>
      </c>
      <c r="S105" s="1" t="s">
        <v>1119</v>
      </c>
      <c r="T105" s="5" t="str">
        <f t="shared" si="9"/>
        <v/>
      </c>
      <c r="U105" s="2" t="str">
        <f t="shared" si="10"/>
        <v>#NAME?</v>
      </c>
      <c r="Y105" s="2"/>
      <c r="AC105" s="2"/>
      <c r="AG105" s="2"/>
    </row>
    <row r="106" ht="15.75" customHeight="1">
      <c r="A106" s="2">
        <v>105.0</v>
      </c>
      <c r="B106" s="6" t="s">
        <v>1083</v>
      </c>
      <c r="C106" s="1" t="s">
        <v>1084</v>
      </c>
      <c r="D106" s="5" t="str">
        <f t="shared" si="1"/>
        <v/>
      </c>
      <c r="E106" s="2" t="str">
        <f t="shared" si="2"/>
        <v>#NAME?</v>
      </c>
      <c r="I106" s="2"/>
      <c r="J106" s="1" t="s">
        <v>1136</v>
      </c>
      <c r="K106" s="1" t="s">
        <v>1137</v>
      </c>
      <c r="L106" s="5" t="str">
        <f t="shared" si="5"/>
        <v/>
      </c>
      <c r="M106" s="2" t="str">
        <f t="shared" si="6"/>
        <v>#NAME?</v>
      </c>
      <c r="Q106" s="2"/>
      <c r="R106" s="1" t="s">
        <v>1136</v>
      </c>
      <c r="S106" s="1" t="s">
        <v>1137</v>
      </c>
      <c r="T106" s="5" t="str">
        <f t="shared" si="9"/>
        <v/>
      </c>
      <c r="U106" s="2" t="str">
        <f t="shared" si="10"/>
        <v>#NAME?</v>
      </c>
      <c r="Y106" s="2"/>
      <c r="AC106" s="2"/>
      <c r="AG106" s="2"/>
    </row>
    <row r="107" ht="15.75" customHeight="1">
      <c r="A107" s="2">
        <v>106.0</v>
      </c>
      <c r="B107" s="6" t="s">
        <v>1094</v>
      </c>
      <c r="C107" s="1" t="s">
        <v>1095</v>
      </c>
      <c r="D107" s="5" t="str">
        <f t="shared" si="1"/>
        <v/>
      </c>
      <c r="E107" s="2" t="str">
        <f t="shared" si="2"/>
        <v>#NAME?</v>
      </c>
      <c r="I107" s="2"/>
      <c r="L107" s="5" t="str">
        <f t="shared" si="5"/>
        <v/>
      </c>
      <c r="M107" s="2" t="str">
        <f t="shared" si="6"/>
        <v>#NAME?</v>
      </c>
      <c r="Q107" s="2"/>
      <c r="T107" s="5" t="str">
        <f t="shared" si="9"/>
        <v/>
      </c>
      <c r="U107" s="2" t="str">
        <f t="shared" si="10"/>
        <v>#NAME?</v>
      </c>
      <c r="Y107" s="2"/>
      <c r="AC107" s="2"/>
      <c r="AG107" s="2"/>
    </row>
    <row r="108" ht="15.75" customHeight="1">
      <c r="A108" s="2">
        <v>107.0</v>
      </c>
      <c r="B108" s="6" t="s">
        <v>1142</v>
      </c>
      <c r="C108" s="1" t="s">
        <v>1143</v>
      </c>
      <c r="D108" s="5" t="str">
        <f t="shared" si="1"/>
        <v/>
      </c>
      <c r="E108" s="2" t="str">
        <f t="shared" si="2"/>
        <v>#NAME?</v>
      </c>
      <c r="I108" s="2"/>
      <c r="L108" s="5" t="str">
        <f t="shared" si="5"/>
        <v/>
      </c>
      <c r="M108" s="2" t="str">
        <f t="shared" si="6"/>
        <v>#NAME?</v>
      </c>
      <c r="Q108" s="2"/>
      <c r="T108" s="5" t="str">
        <f t="shared" si="9"/>
        <v/>
      </c>
      <c r="U108" s="2" t="str">
        <f t="shared" si="10"/>
        <v>#NAME?</v>
      </c>
      <c r="Y108" s="2"/>
      <c r="AC108" s="2"/>
      <c r="AG108" s="2"/>
    </row>
    <row r="109" ht="15.75" customHeight="1">
      <c r="A109" s="2">
        <v>108.0</v>
      </c>
      <c r="B109" s="6" t="s">
        <v>1136</v>
      </c>
      <c r="C109" s="1" t="s">
        <v>1137</v>
      </c>
      <c r="D109" s="5" t="str">
        <f t="shared" si="1"/>
        <v/>
      </c>
      <c r="E109" s="2" t="str">
        <f t="shared" si="2"/>
        <v>#NAME?</v>
      </c>
      <c r="I109" s="2"/>
      <c r="L109" s="5" t="str">
        <f t="shared" si="5"/>
        <v/>
      </c>
      <c r="M109" s="2" t="str">
        <f t="shared" si="6"/>
        <v>#NAME?</v>
      </c>
      <c r="Q109" s="2"/>
      <c r="T109" s="5" t="str">
        <f t="shared" si="9"/>
        <v/>
      </c>
      <c r="U109" s="2" t="str">
        <f t="shared" si="10"/>
        <v>#NAME?</v>
      </c>
      <c r="Y109" s="2"/>
      <c r="AC109" s="2"/>
      <c r="AG109" s="2"/>
    </row>
    <row r="110" ht="15.75" customHeight="1">
      <c r="A110" s="2"/>
      <c r="E110" s="2"/>
      <c r="I110" s="2"/>
      <c r="M110" s="2"/>
      <c r="Q110" s="2"/>
      <c r="U110" s="2"/>
      <c r="Y110" s="2"/>
      <c r="AC110" s="2"/>
      <c r="AG110" s="2"/>
    </row>
    <row r="111" ht="15.75" customHeight="1">
      <c r="A111" s="2"/>
      <c r="E111" s="2"/>
      <c r="I111" s="2"/>
      <c r="M111" s="2"/>
      <c r="Q111" s="2"/>
      <c r="U111" s="2"/>
      <c r="Y111" s="2"/>
      <c r="AC111" s="2"/>
      <c r="AG111" s="2"/>
    </row>
    <row r="112" ht="15.75" customHeight="1">
      <c r="A112" s="2"/>
      <c r="E112" s="2"/>
      <c r="I112" s="2"/>
      <c r="M112" s="2"/>
      <c r="Q112" s="2"/>
      <c r="U112" s="2"/>
      <c r="Y112" s="2"/>
      <c r="AC112" s="2"/>
      <c r="AG112" s="2"/>
    </row>
    <row r="113" ht="15.75" customHeight="1">
      <c r="A113" s="2"/>
      <c r="E113" s="2"/>
      <c r="I113" s="2"/>
      <c r="M113" s="2"/>
      <c r="Q113" s="2"/>
      <c r="U113" s="2"/>
      <c r="Y113" s="2"/>
      <c r="AC113" s="2"/>
      <c r="AG113" s="2"/>
    </row>
    <row r="114" ht="15.75" customHeight="1">
      <c r="A114" s="2"/>
      <c r="E114" s="2"/>
      <c r="I114" s="2"/>
      <c r="M114" s="2"/>
      <c r="Q114" s="2"/>
      <c r="U114" s="2"/>
      <c r="Y114" s="2"/>
      <c r="AC114" s="2"/>
      <c r="AG114" s="2"/>
    </row>
    <row r="115" ht="15.75" customHeight="1">
      <c r="A115" s="2"/>
      <c r="E115" s="2"/>
      <c r="I115" s="2"/>
      <c r="M115" s="2"/>
      <c r="Q115" s="2"/>
      <c r="U115" s="2"/>
      <c r="Y115" s="2"/>
      <c r="AC115" s="2"/>
      <c r="AG115" s="2"/>
    </row>
    <row r="116" ht="15.75" customHeight="1">
      <c r="A116" s="2"/>
      <c r="E116" s="2"/>
      <c r="I116" s="2"/>
      <c r="M116" s="2"/>
      <c r="Q116" s="2"/>
      <c r="U116" s="2"/>
      <c r="Y116" s="2"/>
      <c r="AC116" s="2"/>
      <c r="AG116" s="2"/>
    </row>
    <row r="117" ht="15.75" customHeight="1">
      <c r="A117" s="2"/>
      <c r="E117" s="2"/>
      <c r="I117" s="2"/>
      <c r="M117" s="2"/>
      <c r="Q117" s="2"/>
      <c r="U117" s="2"/>
      <c r="Y117" s="2"/>
      <c r="AC117" s="2"/>
      <c r="AG117" s="2"/>
    </row>
    <row r="118" ht="15.75" customHeight="1">
      <c r="A118" s="2"/>
      <c r="E118" s="2"/>
      <c r="I118" s="2"/>
      <c r="M118" s="2"/>
      <c r="Q118" s="2"/>
      <c r="U118" s="2"/>
      <c r="Y118" s="2"/>
      <c r="AC118" s="2"/>
      <c r="AG118" s="2"/>
    </row>
    <row r="119" ht="15.75" customHeight="1">
      <c r="A119" s="2"/>
      <c r="E119" s="2"/>
      <c r="I119" s="2"/>
      <c r="M119" s="2"/>
      <c r="Q119" s="2"/>
      <c r="U119" s="2"/>
      <c r="Y119" s="2"/>
      <c r="AC119" s="2"/>
      <c r="AG119" s="2"/>
    </row>
    <row r="120" ht="15.75" customHeight="1">
      <c r="A120" s="2"/>
      <c r="E120" s="2"/>
      <c r="I120" s="2"/>
      <c r="M120" s="2"/>
      <c r="Q120" s="2"/>
      <c r="U120" s="2"/>
      <c r="Y120" s="2"/>
      <c r="AC120" s="2"/>
      <c r="AG120" s="2"/>
    </row>
    <row r="121" ht="15.75" customHeight="1">
      <c r="A121" s="2"/>
      <c r="E121" s="2"/>
      <c r="I121" s="2"/>
      <c r="M121" s="2"/>
      <c r="Q121" s="2"/>
      <c r="U121" s="2"/>
      <c r="Y121" s="2"/>
      <c r="AC121" s="2"/>
      <c r="AG121" s="2"/>
    </row>
    <row r="122" ht="15.75" customHeight="1">
      <c r="A122" s="2"/>
      <c r="E122" s="2"/>
      <c r="I122" s="2"/>
      <c r="M122" s="2"/>
      <c r="Q122" s="2"/>
      <c r="U122" s="2"/>
      <c r="Y122" s="2"/>
      <c r="AC122" s="2"/>
      <c r="AG122" s="2"/>
    </row>
    <row r="123" ht="15.75" customHeight="1">
      <c r="A123" s="2"/>
      <c r="E123" s="2"/>
      <c r="I123" s="2"/>
      <c r="M123" s="2"/>
      <c r="Q123" s="2"/>
      <c r="U123" s="2"/>
      <c r="Y123" s="2"/>
      <c r="AC123" s="2"/>
      <c r="AG123" s="2"/>
    </row>
    <row r="124" ht="15.75" customHeight="1">
      <c r="A124" s="2"/>
      <c r="E124" s="2"/>
      <c r="I124" s="2"/>
      <c r="M124" s="2"/>
      <c r="Q124" s="2"/>
      <c r="U124" s="2"/>
      <c r="Y124" s="2"/>
      <c r="AC124" s="2"/>
      <c r="AG124" s="2"/>
    </row>
    <row r="125" ht="15.75" customHeight="1">
      <c r="A125" s="2"/>
      <c r="E125" s="2"/>
      <c r="I125" s="2"/>
      <c r="M125" s="2"/>
      <c r="Q125" s="2"/>
      <c r="U125" s="2"/>
      <c r="Y125" s="2"/>
      <c r="AC125" s="2"/>
      <c r="AG125" s="2"/>
    </row>
    <row r="126" ht="15.75" customHeight="1">
      <c r="A126" s="2"/>
      <c r="E126" s="2"/>
      <c r="I126" s="2"/>
      <c r="M126" s="2"/>
      <c r="Q126" s="2"/>
      <c r="U126" s="2"/>
      <c r="Y126" s="2"/>
      <c r="AC126" s="2"/>
      <c r="AG126" s="2"/>
    </row>
    <row r="127" ht="15.75" customHeight="1">
      <c r="A127" s="2"/>
      <c r="E127" s="2"/>
      <c r="I127" s="2"/>
      <c r="M127" s="2"/>
      <c r="Q127" s="2"/>
      <c r="U127" s="2"/>
      <c r="Y127" s="2"/>
      <c r="AC127" s="2"/>
      <c r="AG127" s="2"/>
    </row>
    <row r="128" ht="15.75" customHeight="1">
      <c r="A128" s="2"/>
      <c r="E128" s="2"/>
      <c r="I128" s="2"/>
      <c r="M128" s="2"/>
      <c r="Q128" s="2"/>
      <c r="U128" s="2"/>
      <c r="Y128" s="2"/>
      <c r="AC128" s="2"/>
      <c r="AG128" s="2"/>
    </row>
    <row r="129" ht="15.75" customHeight="1">
      <c r="A129" s="2"/>
      <c r="E129" s="2"/>
      <c r="I129" s="2"/>
      <c r="M129" s="2"/>
      <c r="Q129" s="2"/>
      <c r="U129" s="2"/>
      <c r="Y129" s="2"/>
      <c r="AC129" s="2"/>
      <c r="AG129" s="2"/>
    </row>
    <row r="130" ht="15.75" customHeight="1">
      <c r="A130" s="2"/>
      <c r="E130" s="2"/>
      <c r="I130" s="2"/>
      <c r="M130" s="2"/>
      <c r="Q130" s="2"/>
      <c r="U130" s="2"/>
      <c r="Y130" s="2"/>
      <c r="AC130" s="2"/>
      <c r="AG130" s="2"/>
    </row>
    <row r="131" ht="15.75" customHeight="1">
      <c r="A131" s="2"/>
      <c r="E131" s="2"/>
      <c r="I131" s="2"/>
      <c r="M131" s="2"/>
      <c r="Q131" s="2"/>
      <c r="U131" s="2"/>
      <c r="Y131" s="2"/>
      <c r="AC131" s="2"/>
      <c r="AG131" s="2"/>
    </row>
    <row r="132" ht="15.75" customHeight="1">
      <c r="A132" s="2"/>
      <c r="E132" s="2"/>
      <c r="I132" s="2"/>
      <c r="M132" s="2"/>
      <c r="Q132" s="2"/>
      <c r="U132" s="2"/>
      <c r="Y132" s="2"/>
      <c r="AC132" s="2"/>
      <c r="AG132" s="2"/>
    </row>
    <row r="133" ht="15.75" customHeight="1">
      <c r="A133" s="2"/>
      <c r="E133" s="2"/>
      <c r="I133" s="2"/>
      <c r="M133" s="2"/>
      <c r="Q133" s="2"/>
      <c r="U133" s="2"/>
      <c r="Y133" s="2"/>
      <c r="AC133" s="2"/>
      <c r="AG133" s="2"/>
    </row>
    <row r="134" ht="15.75" customHeight="1">
      <c r="A134" s="2"/>
      <c r="E134" s="2"/>
      <c r="I134" s="2"/>
      <c r="M134" s="2"/>
      <c r="Q134" s="2"/>
      <c r="U134" s="2"/>
      <c r="Y134" s="2"/>
      <c r="AC134" s="2"/>
      <c r="AG134" s="2"/>
    </row>
    <row r="135" ht="15.75" customHeight="1">
      <c r="A135" s="2"/>
      <c r="E135" s="2"/>
      <c r="I135" s="2"/>
      <c r="M135" s="2"/>
      <c r="Q135" s="2"/>
      <c r="U135" s="2"/>
      <c r="Y135" s="2"/>
      <c r="AC135" s="2"/>
      <c r="AG135" s="2"/>
    </row>
    <row r="136" ht="15.75" customHeight="1">
      <c r="A136" s="2"/>
      <c r="E136" s="2"/>
      <c r="I136" s="2"/>
      <c r="M136" s="2"/>
      <c r="Q136" s="2"/>
      <c r="U136" s="2"/>
      <c r="Y136" s="2"/>
      <c r="AC136" s="2"/>
      <c r="AG136" s="2"/>
    </row>
    <row r="137" ht="15.75" customHeight="1">
      <c r="A137" s="2"/>
      <c r="E137" s="2"/>
      <c r="I137" s="2"/>
      <c r="M137" s="2"/>
      <c r="Q137" s="2"/>
      <c r="U137" s="2"/>
      <c r="Y137" s="2"/>
      <c r="AC137" s="2"/>
      <c r="AG137" s="2"/>
    </row>
    <row r="138" ht="15.75" customHeight="1">
      <c r="A138" s="2"/>
      <c r="E138" s="2"/>
      <c r="I138" s="2"/>
      <c r="M138" s="2"/>
      <c r="Q138" s="2"/>
      <c r="U138" s="2"/>
      <c r="Y138" s="2"/>
      <c r="AC138" s="2"/>
      <c r="AG138" s="2"/>
    </row>
    <row r="139" ht="15.75" customHeight="1">
      <c r="A139" s="2"/>
      <c r="E139" s="2"/>
      <c r="I139" s="2"/>
      <c r="M139" s="2"/>
      <c r="Q139" s="2"/>
      <c r="U139" s="2"/>
      <c r="Y139" s="2"/>
      <c r="AC139" s="2"/>
      <c r="AG139" s="2"/>
    </row>
    <row r="140" ht="15.75" customHeight="1">
      <c r="A140" s="2"/>
      <c r="E140" s="2"/>
      <c r="I140" s="2"/>
      <c r="M140" s="2"/>
      <c r="Q140" s="2"/>
      <c r="U140" s="2"/>
      <c r="Y140" s="2"/>
      <c r="AC140" s="2"/>
      <c r="AG140" s="2"/>
    </row>
    <row r="141" ht="15.75" customHeight="1">
      <c r="A141" s="2"/>
      <c r="E141" s="2"/>
      <c r="I141" s="2"/>
      <c r="M141" s="2"/>
      <c r="Q141" s="2"/>
      <c r="U141" s="2"/>
      <c r="Y141" s="2"/>
      <c r="AC141" s="2"/>
      <c r="AG141" s="2"/>
    </row>
    <row r="142" ht="15.75" customHeight="1">
      <c r="A142" s="2"/>
      <c r="E142" s="2"/>
      <c r="I142" s="2"/>
      <c r="M142" s="2"/>
      <c r="Q142" s="2"/>
      <c r="U142" s="2"/>
      <c r="Y142" s="2"/>
      <c r="AC142" s="2"/>
      <c r="AG142" s="2"/>
    </row>
    <row r="143" ht="15.75" customHeight="1">
      <c r="A143" s="2"/>
      <c r="E143" s="2"/>
      <c r="I143" s="2"/>
      <c r="M143" s="2"/>
      <c r="Q143" s="2"/>
      <c r="U143" s="2"/>
      <c r="Y143" s="2"/>
      <c r="AC143" s="2"/>
      <c r="AG143" s="2"/>
    </row>
    <row r="144" ht="15.75" customHeight="1">
      <c r="A144" s="2"/>
      <c r="E144" s="2"/>
      <c r="I144" s="2"/>
      <c r="M144" s="2"/>
      <c r="Q144" s="2"/>
      <c r="U144" s="2"/>
      <c r="Y144" s="2"/>
      <c r="AC144" s="2"/>
      <c r="AG144" s="2"/>
    </row>
    <row r="145" ht="15.75" customHeight="1">
      <c r="A145" s="2"/>
      <c r="E145" s="2"/>
      <c r="I145" s="2"/>
      <c r="M145" s="2"/>
      <c r="Q145" s="2"/>
      <c r="U145" s="2"/>
      <c r="Y145" s="2"/>
      <c r="AC145" s="2"/>
      <c r="AG145" s="2"/>
    </row>
    <row r="146" ht="15.75" customHeight="1">
      <c r="A146" s="2"/>
      <c r="E146" s="2"/>
      <c r="I146" s="2"/>
      <c r="M146" s="2"/>
      <c r="Q146" s="2"/>
      <c r="U146" s="2"/>
      <c r="Y146" s="2"/>
      <c r="AC146" s="2"/>
      <c r="AG146" s="2"/>
    </row>
    <row r="147" ht="15.75" customHeight="1">
      <c r="A147" s="2"/>
      <c r="E147" s="2"/>
      <c r="I147" s="2"/>
      <c r="M147" s="2"/>
      <c r="Q147" s="2"/>
      <c r="U147" s="2"/>
      <c r="Y147" s="2"/>
      <c r="AC147" s="2"/>
      <c r="AG147" s="2"/>
    </row>
    <row r="148" ht="15.75" customHeight="1">
      <c r="A148" s="2"/>
      <c r="E148" s="2"/>
      <c r="I148" s="2"/>
      <c r="M148" s="2"/>
      <c r="Q148" s="2"/>
      <c r="U148" s="2"/>
      <c r="Y148" s="2"/>
      <c r="AC148" s="2"/>
      <c r="AG148" s="2"/>
    </row>
    <row r="149" ht="15.75" customHeight="1">
      <c r="A149" s="2"/>
      <c r="E149" s="2"/>
      <c r="I149" s="2"/>
      <c r="M149" s="2"/>
      <c r="Q149" s="2"/>
      <c r="U149" s="2"/>
      <c r="Y149" s="2"/>
      <c r="AC149" s="2"/>
      <c r="AG149" s="2"/>
    </row>
    <row r="150" ht="15.75" customHeight="1">
      <c r="A150" s="2"/>
      <c r="E150" s="2"/>
      <c r="I150" s="2"/>
      <c r="M150" s="2"/>
      <c r="Q150" s="2"/>
      <c r="U150" s="2"/>
      <c r="Y150" s="2"/>
      <c r="AC150" s="2"/>
      <c r="AG150" s="2"/>
    </row>
    <row r="151" ht="15.75" customHeight="1">
      <c r="A151" s="2"/>
      <c r="E151" s="2"/>
      <c r="I151" s="2"/>
      <c r="M151" s="2"/>
      <c r="Q151" s="2"/>
      <c r="U151" s="2"/>
      <c r="Y151" s="2"/>
      <c r="AC151" s="2"/>
      <c r="AG151" s="2"/>
    </row>
    <row r="152" ht="15.75" customHeight="1">
      <c r="A152" s="2"/>
      <c r="E152" s="2"/>
      <c r="I152" s="2"/>
      <c r="M152" s="2"/>
      <c r="Q152" s="2"/>
      <c r="U152" s="2"/>
      <c r="Y152" s="2"/>
      <c r="AC152" s="2"/>
      <c r="AG152" s="2"/>
    </row>
    <row r="153" ht="15.75" customHeight="1">
      <c r="A153" s="2"/>
      <c r="E153" s="2"/>
      <c r="I153" s="2"/>
      <c r="M153" s="2"/>
      <c r="Q153" s="2"/>
      <c r="U153" s="2"/>
      <c r="Y153" s="2"/>
      <c r="AC153" s="2"/>
      <c r="AG153" s="2"/>
    </row>
    <row r="154" ht="15.75" customHeight="1">
      <c r="A154" s="2"/>
      <c r="E154" s="2"/>
      <c r="I154" s="2"/>
      <c r="M154" s="2"/>
      <c r="Q154" s="2"/>
      <c r="U154" s="2"/>
      <c r="Y154" s="2"/>
      <c r="AC154" s="2"/>
      <c r="AG154" s="2"/>
    </row>
    <row r="155" ht="15.75" customHeight="1">
      <c r="A155" s="2"/>
      <c r="E155" s="2"/>
      <c r="I155" s="2"/>
      <c r="M155" s="2"/>
      <c r="Q155" s="2"/>
      <c r="U155" s="2"/>
      <c r="Y155" s="2"/>
      <c r="AC155" s="2"/>
      <c r="AG155" s="2"/>
    </row>
    <row r="156" ht="15.75" customHeight="1">
      <c r="A156" s="2"/>
      <c r="E156" s="2"/>
      <c r="I156" s="2"/>
      <c r="M156" s="2"/>
      <c r="Q156" s="2"/>
      <c r="U156" s="2"/>
      <c r="Y156" s="2"/>
      <c r="AC156" s="2"/>
      <c r="AG156" s="2"/>
    </row>
    <row r="157" ht="15.75" customHeight="1">
      <c r="A157" s="2"/>
      <c r="E157" s="2"/>
      <c r="I157" s="2"/>
      <c r="M157" s="2"/>
      <c r="Q157" s="2"/>
      <c r="U157" s="2"/>
      <c r="Y157" s="2"/>
      <c r="AC157" s="2"/>
      <c r="AG157" s="2"/>
    </row>
    <row r="158" ht="15.75" customHeight="1">
      <c r="A158" s="2"/>
      <c r="E158" s="2"/>
      <c r="I158" s="2"/>
      <c r="M158" s="2"/>
      <c r="Q158" s="2"/>
      <c r="U158" s="2"/>
      <c r="Y158" s="2"/>
      <c r="AC158" s="2"/>
      <c r="AG158" s="2"/>
    </row>
    <row r="159" ht="15.75" customHeight="1">
      <c r="A159" s="2"/>
      <c r="E159" s="2"/>
      <c r="I159" s="2"/>
      <c r="M159" s="2"/>
      <c r="Q159" s="2"/>
      <c r="U159" s="2"/>
      <c r="Y159" s="2"/>
      <c r="AC159" s="2"/>
      <c r="AG159" s="2"/>
    </row>
    <row r="160" ht="15.75" customHeight="1">
      <c r="A160" s="2"/>
      <c r="E160" s="2"/>
      <c r="I160" s="2"/>
      <c r="M160" s="2"/>
      <c r="Q160" s="2"/>
      <c r="U160" s="2"/>
      <c r="Y160" s="2"/>
      <c r="AC160" s="2"/>
      <c r="AG160" s="2"/>
    </row>
    <row r="161" ht="15.75" customHeight="1">
      <c r="A161" s="2"/>
      <c r="E161" s="2"/>
      <c r="I161" s="2"/>
      <c r="M161" s="2"/>
      <c r="Q161" s="2"/>
      <c r="U161" s="2"/>
      <c r="Y161" s="2"/>
      <c r="AC161" s="2"/>
      <c r="AG161" s="2"/>
    </row>
    <row r="162" ht="15.75" customHeight="1">
      <c r="A162" s="2"/>
      <c r="E162" s="2"/>
      <c r="I162" s="2"/>
      <c r="M162" s="2"/>
      <c r="Q162" s="2"/>
      <c r="U162" s="2"/>
      <c r="Y162" s="2"/>
      <c r="AC162" s="2"/>
      <c r="AG162" s="2"/>
    </row>
    <row r="163" ht="15.75" customHeight="1">
      <c r="A163" s="2"/>
      <c r="E163" s="2"/>
      <c r="I163" s="2"/>
      <c r="M163" s="2"/>
      <c r="Q163" s="2"/>
      <c r="U163" s="2"/>
      <c r="Y163" s="2"/>
      <c r="AC163" s="2"/>
      <c r="AG163" s="2"/>
    </row>
    <row r="164" ht="15.75" customHeight="1">
      <c r="A164" s="2"/>
      <c r="E164" s="2"/>
      <c r="I164" s="2"/>
      <c r="M164" s="2"/>
      <c r="Q164" s="2"/>
      <c r="U164" s="2"/>
      <c r="Y164" s="2"/>
      <c r="AC164" s="2"/>
      <c r="AG164" s="2"/>
    </row>
    <row r="165" ht="15.75" customHeight="1">
      <c r="A165" s="2"/>
      <c r="E165" s="2"/>
      <c r="I165" s="2"/>
      <c r="M165" s="2"/>
      <c r="Q165" s="2"/>
      <c r="U165" s="2"/>
      <c r="Y165" s="2"/>
      <c r="AC165" s="2"/>
      <c r="AG165" s="2"/>
    </row>
    <row r="166" ht="15.75" customHeight="1">
      <c r="A166" s="2"/>
      <c r="E166" s="2"/>
      <c r="I166" s="2"/>
      <c r="M166" s="2"/>
      <c r="Q166" s="2"/>
      <c r="U166" s="2"/>
      <c r="Y166" s="2"/>
      <c r="AC166" s="2"/>
      <c r="AG166" s="2"/>
    </row>
    <row r="167" ht="15.75" customHeight="1">
      <c r="A167" s="2"/>
      <c r="E167" s="2"/>
      <c r="I167" s="2"/>
      <c r="M167" s="2"/>
      <c r="Q167" s="2"/>
      <c r="U167" s="2"/>
      <c r="Y167" s="2"/>
      <c r="AC167" s="2"/>
      <c r="AG167" s="2"/>
    </row>
    <row r="168" ht="15.75" customHeight="1">
      <c r="A168" s="2"/>
      <c r="E168" s="2"/>
      <c r="I168" s="2"/>
      <c r="M168" s="2"/>
      <c r="Q168" s="2"/>
      <c r="U168" s="2"/>
      <c r="Y168" s="2"/>
      <c r="AC168" s="2"/>
      <c r="AG168" s="2"/>
    </row>
    <row r="169" ht="15.75" customHeight="1">
      <c r="A169" s="2"/>
      <c r="E169" s="2"/>
      <c r="I169" s="2"/>
      <c r="M169" s="2"/>
      <c r="Q169" s="2"/>
      <c r="U169" s="2"/>
      <c r="Y169" s="2"/>
      <c r="AC169" s="2"/>
      <c r="AG169" s="2"/>
    </row>
    <row r="170" ht="15.75" customHeight="1">
      <c r="A170" s="2"/>
      <c r="E170" s="2"/>
      <c r="I170" s="2"/>
      <c r="M170" s="2"/>
      <c r="Q170" s="2"/>
      <c r="U170" s="2"/>
      <c r="Y170" s="2"/>
      <c r="AC170" s="2"/>
      <c r="AG170" s="2"/>
    </row>
    <row r="171" ht="15.75" customHeight="1">
      <c r="A171" s="2"/>
      <c r="E171" s="2"/>
      <c r="I171" s="2"/>
      <c r="M171" s="2"/>
      <c r="Q171" s="2"/>
      <c r="U171" s="2"/>
      <c r="Y171" s="2"/>
      <c r="AC171" s="2"/>
      <c r="AG171" s="2"/>
    </row>
    <row r="172" ht="15.75" customHeight="1">
      <c r="A172" s="2"/>
      <c r="E172" s="2"/>
      <c r="I172" s="2"/>
      <c r="M172" s="2"/>
      <c r="Q172" s="2"/>
      <c r="U172" s="2"/>
      <c r="Y172" s="2"/>
      <c r="AC172" s="2"/>
      <c r="AG172" s="2"/>
    </row>
    <row r="173" ht="15.75" customHeight="1">
      <c r="A173" s="2"/>
      <c r="E173" s="2"/>
      <c r="I173" s="2"/>
      <c r="M173" s="2"/>
      <c r="Q173" s="2"/>
      <c r="U173" s="2"/>
      <c r="Y173" s="2"/>
      <c r="AC173" s="2"/>
      <c r="AG173" s="2"/>
    </row>
    <row r="174" ht="15.75" customHeight="1">
      <c r="A174" s="2"/>
      <c r="E174" s="2"/>
      <c r="I174" s="2"/>
      <c r="M174" s="2"/>
      <c r="Q174" s="2"/>
      <c r="U174" s="2"/>
      <c r="Y174" s="2"/>
      <c r="AC174" s="2"/>
      <c r="AG174" s="2"/>
    </row>
    <row r="175" ht="15.75" customHeight="1">
      <c r="A175" s="2"/>
      <c r="E175" s="2"/>
      <c r="I175" s="2"/>
      <c r="M175" s="2"/>
      <c r="Q175" s="2"/>
      <c r="U175" s="2"/>
      <c r="Y175" s="2"/>
      <c r="AC175" s="2"/>
      <c r="AG175" s="2"/>
    </row>
    <row r="176" ht="15.75" customHeight="1">
      <c r="A176" s="2"/>
      <c r="E176" s="2"/>
      <c r="I176" s="2"/>
      <c r="M176" s="2"/>
      <c r="Q176" s="2"/>
      <c r="U176" s="2"/>
      <c r="Y176" s="2"/>
      <c r="AC176" s="2"/>
      <c r="AG176" s="2"/>
    </row>
    <row r="177" ht="15.75" customHeight="1">
      <c r="A177" s="2"/>
      <c r="E177" s="2"/>
      <c r="I177" s="2"/>
      <c r="M177" s="2"/>
      <c r="Q177" s="2"/>
      <c r="U177" s="2"/>
      <c r="Y177" s="2"/>
      <c r="AC177" s="2"/>
      <c r="AG177" s="2"/>
    </row>
    <row r="178" ht="15.75" customHeight="1">
      <c r="A178" s="2"/>
      <c r="E178" s="2"/>
      <c r="I178" s="2"/>
      <c r="M178" s="2"/>
      <c r="Q178" s="2"/>
      <c r="U178" s="2"/>
      <c r="Y178" s="2"/>
      <c r="AC178" s="2"/>
      <c r="AG178" s="2"/>
    </row>
    <row r="179" ht="15.75" customHeight="1">
      <c r="A179" s="2"/>
      <c r="E179" s="2"/>
      <c r="I179" s="2"/>
      <c r="M179" s="2"/>
      <c r="Q179" s="2"/>
      <c r="U179" s="2"/>
      <c r="Y179" s="2"/>
      <c r="AC179" s="2"/>
      <c r="AG179" s="2"/>
    </row>
    <row r="180" ht="15.75" customHeight="1">
      <c r="A180" s="2"/>
      <c r="E180" s="2"/>
      <c r="I180" s="2"/>
      <c r="M180" s="2"/>
      <c r="Q180" s="2"/>
      <c r="U180" s="2"/>
      <c r="Y180" s="2"/>
      <c r="AC180" s="2"/>
      <c r="AG180" s="2"/>
    </row>
    <row r="181" ht="15.75" customHeight="1">
      <c r="A181" s="2"/>
      <c r="E181" s="2"/>
      <c r="I181" s="2"/>
      <c r="M181" s="2"/>
      <c r="Q181" s="2"/>
      <c r="U181" s="2"/>
      <c r="Y181" s="2"/>
      <c r="AC181" s="2"/>
      <c r="AG181" s="2"/>
    </row>
    <row r="182" ht="15.75" customHeight="1">
      <c r="A182" s="2"/>
      <c r="E182" s="2"/>
      <c r="I182" s="2"/>
      <c r="M182" s="2"/>
      <c r="Q182" s="2"/>
      <c r="U182" s="2"/>
      <c r="Y182" s="2"/>
      <c r="AC182" s="2"/>
      <c r="AG182" s="2"/>
    </row>
    <row r="183" ht="15.75" customHeight="1">
      <c r="A183" s="2"/>
      <c r="E183" s="2"/>
      <c r="I183" s="2"/>
      <c r="M183" s="2"/>
      <c r="Q183" s="2"/>
      <c r="U183" s="2"/>
      <c r="Y183" s="2"/>
      <c r="AC183" s="2"/>
      <c r="AG183" s="2"/>
    </row>
    <row r="184" ht="15.75" customHeight="1">
      <c r="A184" s="2"/>
      <c r="E184" s="2"/>
      <c r="I184" s="2"/>
      <c r="M184" s="2"/>
      <c r="Q184" s="2"/>
      <c r="U184" s="2"/>
      <c r="Y184" s="2"/>
      <c r="AC184" s="2"/>
      <c r="AG184" s="2"/>
    </row>
    <row r="185" ht="15.75" customHeight="1">
      <c r="A185" s="2"/>
      <c r="E185" s="2"/>
      <c r="I185" s="2"/>
      <c r="M185" s="2"/>
      <c r="Q185" s="2"/>
      <c r="U185" s="2"/>
      <c r="Y185" s="2"/>
      <c r="AC185" s="2"/>
      <c r="AG185" s="2"/>
    </row>
    <row r="186" ht="15.75" customHeight="1">
      <c r="A186" s="2"/>
      <c r="E186" s="2"/>
      <c r="I186" s="2"/>
      <c r="M186" s="2"/>
      <c r="Q186" s="2"/>
      <c r="U186" s="2"/>
      <c r="Y186" s="2"/>
      <c r="AC186" s="2"/>
      <c r="AG186" s="2"/>
    </row>
    <row r="187" ht="15.75" customHeight="1">
      <c r="A187" s="2"/>
      <c r="E187" s="2"/>
      <c r="I187" s="2"/>
      <c r="M187" s="2"/>
      <c r="Q187" s="2"/>
      <c r="U187" s="2"/>
      <c r="Y187" s="2"/>
      <c r="AC187" s="2"/>
      <c r="AG187" s="2"/>
    </row>
    <row r="188" ht="15.75" customHeight="1">
      <c r="A188" s="2"/>
      <c r="E188" s="2"/>
      <c r="I188" s="2"/>
      <c r="M188" s="2"/>
      <c r="Q188" s="2"/>
      <c r="U188" s="2"/>
      <c r="Y188" s="2"/>
      <c r="AC188" s="2"/>
      <c r="AG188" s="2"/>
    </row>
    <row r="189" ht="15.75" customHeight="1">
      <c r="A189" s="2"/>
      <c r="E189" s="2"/>
      <c r="I189" s="2"/>
      <c r="M189" s="2"/>
      <c r="Q189" s="2"/>
      <c r="U189" s="2"/>
      <c r="Y189" s="2"/>
      <c r="AC189" s="2"/>
      <c r="AG189" s="2"/>
    </row>
    <row r="190" ht="15.75" customHeight="1">
      <c r="A190" s="2"/>
      <c r="E190" s="2"/>
      <c r="I190" s="2"/>
      <c r="M190" s="2"/>
      <c r="Q190" s="2"/>
      <c r="U190" s="2"/>
      <c r="Y190" s="2"/>
      <c r="AC190" s="2"/>
      <c r="AG190" s="2"/>
    </row>
    <row r="191" ht="15.75" customHeight="1">
      <c r="A191" s="2"/>
      <c r="E191" s="2"/>
      <c r="I191" s="2"/>
      <c r="M191" s="2"/>
      <c r="Q191" s="2"/>
      <c r="U191" s="2"/>
      <c r="Y191" s="2"/>
      <c r="AC191" s="2"/>
      <c r="AG191" s="2"/>
    </row>
    <row r="192" ht="15.75" customHeight="1">
      <c r="A192" s="2"/>
      <c r="E192" s="2"/>
      <c r="I192" s="2"/>
      <c r="M192" s="2"/>
      <c r="Q192" s="2"/>
      <c r="U192" s="2"/>
      <c r="Y192" s="2"/>
      <c r="AC192" s="2"/>
      <c r="AG192" s="2"/>
    </row>
    <row r="193" ht="15.75" customHeight="1">
      <c r="A193" s="2"/>
      <c r="E193" s="2"/>
      <c r="I193" s="2"/>
      <c r="M193" s="2"/>
      <c r="Q193" s="2"/>
      <c r="U193" s="2"/>
      <c r="Y193" s="2"/>
      <c r="AC193" s="2"/>
      <c r="AG193" s="2"/>
    </row>
    <row r="194" ht="15.75" customHeight="1">
      <c r="A194" s="2"/>
      <c r="E194" s="2"/>
      <c r="I194" s="2"/>
      <c r="M194" s="2"/>
      <c r="Q194" s="2"/>
      <c r="U194" s="2"/>
      <c r="Y194" s="2"/>
      <c r="AC194" s="2"/>
      <c r="AG194" s="2"/>
    </row>
    <row r="195" ht="15.75" customHeight="1">
      <c r="A195" s="2"/>
      <c r="E195" s="2"/>
      <c r="I195" s="2"/>
      <c r="M195" s="2"/>
      <c r="Q195" s="2"/>
      <c r="U195" s="2"/>
      <c r="Y195" s="2"/>
      <c r="AC195" s="2"/>
      <c r="AG195" s="2"/>
    </row>
    <row r="196" ht="15.75" customHeight="1">
      <c r="A196" s="2"/>
      <c r="E196" s="2"/>
      <c r="I196" s="2"/>
      <c r="M196" s="2"/>
      <c r="Q196" s="2"/>
      <c r="U196" s="2"/>
      <c r="Y196" s="2"/>
      <c r="AC196" s="2"/>
      <c r="AG196" s="2"/>
    </row>
    <row r="197" ht="15.75" customHeight="1">
      <c r="A197" s="2"/>
      <c r="E197" s="2"/>
      <c r="I197" s="2"/>
      <c r="M197" s="2"/>
      <c r="Q197" s="2"/>
      <c r="U197" s="2"/>
      <c r="Y197" s="2"/>
      <c r="AC197" s="2"/>
      <c r="AG197" s="2"/>
    </row>
    <row r="198" ht="15.75" customHeight="1">
      <c r="A198" s="2"/>
      <c r="E198" s="2"/>
      <c r="I198" s="2"/>
      <c r="M198" s="2"/>
      <c r="Q198" s="2"/>
      <c r="U198" s="2"/>
      <c r="Y198" s="2"/>
      <c r="AC198" s="2"/>
      <c r="AG198" s="2"/>
    </row>
    <row r="199" ht="15.75" customHeight="1">
      <c r="A199" s="2"/>
      <c r="E199" s="2"/>
      <c r="I199" s="2"/>
      <c r="M199" s="2"/>
      <c r="Q199" s="2"/>
      <c r="U199" s="2"/>
      <c r="Y199" s="2"/>
      <c r="AC199" s="2"/>
      <c r="AG199" s="2"/>
    </row>
    <row r="200" ht="15.75" customHeight="1">
      <c r="A200" s="2"/>
      <c r="E200" s="2"/>
      <c r="I200" s="2"/>
      <c r="M200" s="2"/>
      <c r="Q200" s="2"/>
      <c r="U200" s="2"/>
      <c r="Y200" s="2"/>
      <c r="AC200" s="2"/>
      <c r="AG200" s="2"/>
    </row>
    <row r="201" ht="15.75" customHeight="1">
      <c r="A201" s="2"/>
      <c r="E201" s="2"/>
      <c r="I201" s="2"/>
      <c r="M201" s="2"/>
      <c r="Q201" s="2"/>
      <c r="U201" s="2"/>
      <c r="Y201" s="2"/>
      <c r="AC201" s="2"/>
      <c r="AG201" s="2"/>
    </row>
    <row r="202" ht="15.75" customHeight="1">
      <c r="A202" s="2"/>
      <c r="E202" s="2"/>
      <c r="I202" s="2"/>
      <c r="M202" s="2"/>
      <c r="Q202" s="2"/>
      <c r="U202" s="2"/>
      <c r="Y202" s="2"/>
      <c r="AC202" s="2"/>
      <c r="AG202" s="2"/>
    </row>
    <row r="203" ht="15.75" customHeight="1">
      <c r="A203" s="2"/>
      <c r="E203" s="2"/>
      <c r="I203" s="2"/>
      <c r="M203" s="2"/>
      <c r="Q203" s="2"/>
      <c r="U203" s="2"/>
      <c r="Y203" s="2"/>
      <c r="AC203" s="2"/>
      <c r="AG203" s="2"/>
    </row>
    <row r="204" ht="15.75" customHeight="1">
      <c r="A204" s="2"/>
      <c r="E204" s="2"/>
      <c r="I204" s="2"/>
      <c r="M204" s="2"/>
      <c r="Q204" s="2"/>
      <c r="U204" s="2"/>
      <c r="Y204" s="2"/>
      <c r="AC204" s="2"/>
      <c r="AG204" s="2"/>
    </row>
    <row r="205" ht="15.75" customHeight="1">
      <c r="A205" s="2"/>
      <c r="E205" s="2"/>
      <c r="I205" s="2"/>
      <c r="M205" s="2"/>
      <c r="Q205" s="2"/>
      <c r="U205" s="2"/>
      <c r="Y205" s="2"/>
      <c r="AC205" s="2"/>
      <c r="AG205" s="2"/>
    </row>
    <row r="206" ht="15.75" customHeight="1">
      <c r="A206" s="2"/>
      <c r="E206" s="2"/>
      <c r="I206" s="2"/>
      <c r="M206" s="2"/>
      <c r="Q206" s="2"/>
      <c r="U206" s="2"/>
      <c r="Y206" s="2"/>
      <c r="AC206" s="2"/>
      <c r="AG206" s="2"/>
    </row>
    <row r="207" ht="15.75" customHeight="1">
      <c r="A207" s="2"/>
      <c r="E207" s="2"/>
      <c r="I207" s="2"/>
      <c r="M207" s="2"/>
      <c r="Q207" s="2"/>
      <c r="U207" s="2"/>
      <c r="Y207" s="2"/>
      <c r="AC207" s="2"/>
      <c r="AG207" s="2"/>
    </row>
    <row r="208" ht="15.75" customHeight="1">
      <c r="A208" s="2"/>
      <c r="E208" s="2"/>
      <c r="I208" s="2"/>
      <c r="M208" s="2"/>
      <c r="Q208" s="2"/>
      <c r="U208" s="2"/>
      <c r="Y208" s="2"/>
      <c r="AC208" s="2"/>
      <c r="AG208" s="2"/>
    </row>
    <row r="209" ht="15.75" customHeight="1">
      <c r="A209" s="2"/>
      <c r="E209" s="2"/>
      <c r="I209" s="2"/>
      <c r="M209" s="2"/>
      <c r="Q209" s="2"/>
      <c r="U209" s="2"/>
      <c r="Y209" s="2"/>
      <c r="AC209" s="2"/>
      <c r="AG209" s="2"/>
    </row>
    <row r="210" ht="15.75" customHeight="1">
      <c r="A210" s="2"/>
      <c r="E210" s="2"/>
      <c r="I210" s="2"/>
      <c r="M210" s="2"/>
      <c r="Q210" s="2"/>
      <c r="U210" s="2"/>
      <c r="Y210" s="2"/>
      <c r="AC210" s="2"/>
      <c r="AG210" s="2"/>
    </row>
    <row r="211" ht="15.75" customHeight="1">
      <c r="A211" s="2"/>
      <c r="E211" s="2"/>
      <c r="I211" s="2"/>
      <c r="M211" s="2"/>
      <c r="Q211" s="2"/>
      <c r="U211" s="2"/>
      <c r="Y211" s="2"/>
      <c r="AC211" s="2"/>
      <c r="AG211" s="2"/>
    </row>
    <row r="212" ht="15.75" customHeight="1">
      <c r="A212" s="2"/>
      <c r="E212" s="2"/>
      <c r="I212" s="2"/>
      <c r="M212" s="2"/>
      <c r="Q212" s="2"/>
      <c r="U212" s="2"/>
      <c r="Y212" s="2"/>
      <c r="AC212" s="2"/>
      <c r="AG212" s="2"/>
    </row>
    <row r="213" ht="15.75" customHeight="1">
      <c r="A213" s="2"/>
      <c r="E213" s="2"/>
      <c r="I213" s="2"/>
      <c r="M213" s="2"/>
      <c r="Q213" s="2"/>
      <c r="U213" s="2"/>
      <c r="Y213" s="2"/>
      <c r="AC213" s="2"/>
      <c r="AG213" s="2"/>
    </row>
    <row r="214" ht="15.75" customHeight="1">
      <c r="A214" s="2"/>
      <c r="E214" s="2"/>
      <c r="I214" s="2"/>
      <c r="M214" s="2"/>
      <c r="Q214" s="2"/>
      <c r="U214" s="2"/>
      <c r="Y214" s="2"/>
      <c r="AC214" s="2"/>
      <c r="AG214" s="2"/>
    </row>
    <row r="215" ht="15.75" customHeight="1">
      <c r="A215" s="2"/>
      <c r="E215" s="2"/>
      <c r="I215" s="2"/>
      <c r="M215" s="2"/>
      <c r="Q215" s="2"/>
      <c r="U215" s="2"/>
      <c r="Y215" s="2"/>
      <c r="AC215" s="2"/>
      <c r="AG215" s="2"/>
    </row>
    <row r="216" ht="15.75" customHeight="1">
      <c r="A216" s="2"/>
      <c r="E216" s="2"/>
      <c r="I216" s="2"/>
      <c r="M216" s="2"/>
      <c r="Q216" s="2"/>
      <c r="U216" s="2"/>
      <c r="Y216" s="2"/>
      <c r="AC216" s="2"/>
      <c r="AG216" s="2"/>
    </row>
    <row r="217" ht="15.75" customHeight="1">
      <c r="A217" s="2"/>
      <c r="E217" s="2"/>
      <c r="I217" s="2"/>
      <c r="M217" s="2"/>
      <c r="Q217" s="2"/>
      <c r="U217" s="2"/>
      <c r="Y217" s="2"/>
      <c r="AC217" s="2"/>
      <c r="AG217" s="2"/>
    </row>
    <row r="218" ht="15.75" customHeight="1">
      <c r="A218" s="2"/>
      <c r="E218" s="2"/>
      <c r="I218" s="2"/>
      <c r="M218" s="2"/>
      <c r="Q218" s="2"/>
      <c r="U218" s="2"/>
      <c r="Y218" s="2"/>
      <c r="AC218" s="2"/>
      <c r="AG218" s="2"/>
    </row>
    <row r="219" ht="15.75" customHeight="1">
      <c r="A219" s="2"/>
      <c r="E219" s="2"/>
      <c r="I219" s="2"/>
      <c r="M219" s="2"/>
      <c r="Q219" s="2"/>
      <c r="U219" s="2"/>
      <c r="Y219" s="2"/>
      <c r="AC219" s="2"/>
      <c r="AG219" s="2"/>
    </row>
    <row r="220" ht="15.75" customHeight="1">
      <c r="A220" s="2"/>
      <c r="E220" s="2"/>
      <c r="I220" s="2"/>
      <c r="M220" s="2"/>
      <c r="Q220" s="2"/>
      <c r="U220" s="2"/>
      <c r="Y220" s="2"/>
      <c r="AC220" s="2"/>
      <c r="AG220" s="2"/>
    </row>
    <row r="221" ht="15.75" customHeight="1">
      <c r="A221" s="2"/>
      <c r="E221" s="2"/>
      <c r="I221" s="2"/>
      <c r="M221" s="2"/>
      <c r="Q221" s="2"/>
      <c r="U221" s="2"/>
      <c r="Y221" s="2"/>
      <c r="AC221" s="2"/>
      <c r="AG221" s="2"/>
    </row>
    <row r="222" ht="15.75" customHeight="1">
      <c r="A222" s="2"/>
      <c r="E222" s="2"/>
      <c r="I222" s="2"/>
      <c r="M222" s="2"/>
      <c r="Q222" s="2"/>
      <c r="U222" s="2"/>
      <c r="Y222" s="2"/>
      <c r="AC222" s="2"/>
      <c r="AG222" s="2"/>
    </row>
    <row r="223" ht="15.75" customHeight="1">
      <c r="A223" s="2"/>
      <c r="E223" s="2"/>
      <c r="I223" s="2"/>
      <c r="M223" s="2"/>
      <c r="Q223" s="2"/>
      <c r="U223" s="2"/>
      <c r="Y223" s="2"/>
      <c r="AC223" s="2"/>
      <c r="AG223" s="2"/>
    </row>
    <row r="224" ht="15.75" customHeight="1">
      <c r="A224" s="2"/>
      <c r="E224" s="2"/>
      <c r="I224" s="2"/>
      <c r="M224" s="2"/>
      <c r="Q224" s="2"/>
      <c r="U224" s="2"/>
      <c r="Y224" s="2"/>
      <c r="AC224" s="2"/>
      <c r="AG224" s="2"/>
    </row>
    <row r="225" ht="15.75" customHeight="1">
      <c r="A225" s="2"/>
      <c r="E225" s="2"/>
      <c r="I225" s="2"/>
      <c r="M225" s="2"/>
      <c r="Q225" s="2"/>
      <c r="U225" s="2"/>
      <c r="Y225" s="2"/>
      <c r="AC225" s="2"/>
      <c r="AG225" s="2"/>
    </row>
    <row r="226" ht="15.75" customHeight="1">
      <c r="A226" s="2"/>
      <c r="E226" s="2"/>
      <c r="I226" s="2"/>
      <c r="M226" s="2"/>
      <c r="Q226" s="2"/>
      <c r="U226" s="2"/>
      <c r="Y226" s="2"/>
      <c r="AC226" s="2"/>
      <c r="AG226" s="2"/>
    </row>
    <row r="227" ht="15.75" customHeight="1">
      <c r="A227" s="2"/>
      <c r="E227" s="2"/>
      <c r="I227" s="2"/>
      <c r="M227" s="2"/>
      <c r="Q227" s="2"/>
      <c r="U227" s="2"/>
      <c r="Y227" s="2"/>
      <c r="AC227" s="2"/>
      <c r="AG227" s="2"/>
    </row>
    <row r="228" ht="15.75" customHeight="1">
      <c r="A228" s="2"/>
      <c r="E228" s="2"/>
      <c r="I228" s="2"/>
      <c r="M228" s="2"/>
      <c r="Q228" s="2"/>
      <c r="U228" s="2"/>
      <c r="Y228" s="2"/>
      <c r="AC228" s="2"/>
      <c r="AG228" s="2"/>
    </row>
    <row r="229" ht="15.75" customHeight="1">
      <c r="A229" s="2"/>
      <c r="E229" s="2"/>
      <c r="I229" s="2"/>
      <c r="M229" s="2"/>
      <c r="Q229" s="2"/>
      <c r="U229" s="2"/>
      <c r="Y229" s="2"/>
      <c r="AC229" s="2"/>
      <c r="AG229" s="2"/>
    </row>
    <row r="230" ht="15.75" customHeight="1">
      <c r="A230" s="2"/>
      <c r="E230" s="2"/>
      <c r="I230" s="2"/>
      <c r="M230" s="2"/>
      <c r="Q230" s="2"/>
      <c r="U230" s="2"/>
      <c r="Y230" s="2"/>
      <c r="AC230" s="2"/>
      <c r="AG230" s="2"/>
    </row>
    <row r="231" ht="15.75" customHeight="1">
      <c r="A231" s="2"/>
      <c r="E231" s="2"/>
      <c r="I231" s="2"/>
      <c r="M231" s="2"/>
      <c r="Q231" s="2"/>
      <c r="U231" s="2"/>
      <c r="Y231" s="2"/>
      <c r="AC231" s="2"/>
      <c r="AG231" s="2"/>
    </row>
    <row r="232" ht="15.75" customHeight="1">
      <c r="A232" s="2"/>
      <c r="E232" s="2"/>
      <c r="I232" s="2"/>
      <c r="M232" s="2"/>
      <c r="Q232" s="2"/>
      <c r="U232" s="2"/>
      <c r="Y232" s="2"/>
      <c r="AC232" s="2"/>
      <c r="AG232" s="2"/>
    </row>
    <row r="233" ht="15.75" customHeight="1">
      <c r="A233" s="2"/>
      <c r="E233" s="2"/>
      <c r="I233" s="2"/>
      <c r="M233" s="2"/>
      <c r="Q233" s="2"/>
      <c r="U233" s="2"/>
      <c r="Y233" s="2"/>
      <c r="AC233" s="2"/>
      <c r="AG233" s="2"/>
    </row>
    <row r="234" ht="15.75" customHeight="1">
      <c r="A234" s="2"/>
      <c r="E234" s="2"/>
      <c r="I234" s="2"/>
      <c r="M234" s="2"/>
      <c r="Q234" s="2"/>
      <c r="U234" s="2"/>
      <c r="Y234" s="2"/>
      <c r="AC234" s="2"/>
      <c r="AG234" s="2"/>
    </row>
    <row r="235" ht="15.75" customHeight="1">
      <c r="A235" s="2"/>
      <c r="E235" s="2"/>
      <c r="I235" s="2"/>
      <c r="M235" s="2"/>
      <c r="Q235" s="2"/>
      <c r="U235" s="2"/>
      <c r="Y235" s="2"/>
      <c r="AC235" s="2"/>
      <c r="AG235" s="2"/>
    </row>
    <row r="236" ht="15.75" customHeight="1">
      <c r="A236" s="2"/>
      <c r="E236" s="2"/>
      <c r="I236" s="2"/>
      <c r="M236" s="2"/>
      <c r="Q236" s="2"/>
      <c r="U236" s="2"/>
      <c r="Y236" s="2"/>
      <c r="AC236" s="2"/>
      <c r="AG236" s="2"/>
    </row>
    <row r="237" ht="15.75" customHeight="1">
      <c r="A237" s="2"/>
      <c r="E237" s="2"/>
      <c r="I237" s="2"/>
      <c r="M237" s="2"/>
      <c r="Q237" s="2"/>
      <c r="U237" s="2"/>
      <c r="Y237" s="2"/>
      <c r="AC237" s="2"/>
      <c r="AG237" s="2"/>
    </row>
    <row r="238" ht="15.75" customHeight="1">
      <c r="A238" s="2"/>
      <c r="E238" s="2"/>
      <c r="I238" s="2"/>
      <c r="M238" s="2"/>
      <c r="Q238" s="2"/>
      <c r="U238" s="2"/>
      <c r="Y238" s="2"/>
      <c r="AC238" s="2"/>
      <c r="AG238" s="2"/>
    </row>
    <row r="239" ht="15.75" customHeight="1">
      <c r="A239" s="2"/>
      <c r="E239" s="2"/>
      <c r="I239" s="2"/>
      <c r="M239" s="2"/>
      <c r="Q239" s="2"/>
      <c r="U239" s="2"/>
      <c r="Y239" s="2"/>
      <c r="AC239" s="2"/>
      <c r="AG239" s="2"/>
    </row>
    <row r="240" ht="15.75" customHeight="1">
      <c r="A240" s="2"/>
      <c r="E240" s="2"/>
      <c r="I240" s="2"/>
      <c r="M240" s="2"/>
      <c r="Q240" s="2"/>
      <c r="U240" s="2"/>
      <c r="Y240" s="2"/>
      <c r="AC240" s="2"/>
      <c r="AG240" s="2"/>
    </row>
    <row r="241" ht="15.75" customHeight="1">
      <c r="A241" s="2"/>
      <c r="E241" s="2"/>
      <c r="I241" s="2"/>
      <c r="M241" s="2"/>
      <c r="Q241" s="2"/>
      <c r="U241" s="2"/>
      <c r="Y241" s="2"/>
      <c r="AC241" s="2"/>
      <c r="AG241" s="2"/>
    </row>
    <row r="242" ht="15.75" customHeight="1">
      <c r="A242" s="2"/>
      <c r="E242" s="2"/>
      <c r="I242" s="2"/>
      <c r="M242" s="2"/>
      <c r="Q242" s="2"/>
      <c r="U242" s="2"/>
      <c r="Y242" s="2"/>
      <c r="AC242" s="2"/>
      <c r="AG242" s="2"/>
    </row>
    <row r="243" ht="15.75" customHeight="1">
      <c r="A243" s="2"/>
      <c r="E243" s="2"/>
      <c r="I243" s="2"/>
      <c r="M243" s="2"/>
      <c r="Q243" s="2"/>
      <c r="U243" s="2"/>
      <c r="Y243" s="2"/>
      <c r="AC243" s="2"/>
      <c r="AG243" s="2"/>
    </row>
    <row r="244" ht="15.75" customHeight="1">
      <c r="A244" s="2"/>
      <c r="E244" s="2"/>
      <c r="I244" s="2"/>
      <c r="M244" s="2"/>
      <c r="Q244" s="2"/>
      <c r="U244" s="2"/>
      <c r="Y244" s="2"/>
      <c r="AC244" s="2"/>
      <c r="AG244" s="2"/>
    </row>
    <row r="245" ht="15.75" customHeight="1">
      <c r="A245" s="2"/>
      <c r="E245" s="2"/>
      <c r="I245" s="2"/>
      <c r="M245" s="2"/>
      <c r="Q245" s="2"/>
      <c r="U245" s="2"/>
      <c r="Y245" s="2"/>
      <c r="AC245" s="2"/>
      <c r="AG245" s="2"/>
    </row>
    <row r="246" ht="15.75" customHeight="1">
      <c r="A246" s="2"/>
      <c r="E246" s="2"/>
      <c r="I246" s="2"/>
      <c r="M246" s="2"/>
      <c r="Q246" s="2"/>
      <c r="U246" s="2"/>
      <c r="Y246" s="2"/>
      <c r="AC246" s="2"/>
      <c r="AG246" s="2"/>
    </row>
    <row r="247" ht="15.75" customHeight="1">
      <c r="A247" s="2"/>
      <c r="E247" s="2"/>
      <c r="I247" s="2"/>
      <c r="M247" s="2"/>
      <c r="Q247" s="2"/>
      <c r="U247" s="2"/>
      <c r="Y247" s="2"/>
      <c r="AC247" s="2"/>
      <c r="AG247" s="2"/>
    </row>
    <row r="248" ht="15.75" customHeight="1">
      <c r="A248" s="2"/>
      <c r="E248" s="2"/>
      <c r="I248" s="2"/>
      <c r="M248" s="2"/>
      <c r="Q248" s="2"/>
      <c r="U248" s="2"/>
      <c r="Y248" s="2"/>
      <c r="AC248" s="2"/>
      <c r="AG248" s="2"/>
    </row>
    <row r="249" ht="15.75" customHeight="1">
      <c r="A249" s="2"/>
      <c r="E249" s="2"/>
      <c r="I249" s="2"/>
      <c r="M249" s="2"/>
      <c r="Q249" s="2"/>
      <c r="U249" s="2"/>
      <c r="Y249" s="2"/>
      <c r="AC249" s="2"/>
      <c r="AG249" s="2"/>
    </row>
    <row r="250" ht="15.75" customHeight="1">
      <c r="A250" s="2"/>
      <c r="E250" s="2"/>
      <c r="I250" s="2"/>
      <c r="M250" s="2"/>
      <c r="Q250" s="2"/>
      <c r="U250" s="2"/>
      <c r="Y250" s="2"/>
      <c r="AC250" s="2"/>
      <c r="AG250" s="2"/>
    </row>
    <row r="251" ht="15.75" customHeight="1">
      <c r="A251" s="2"/>
      <c r="E251" s="2"/>
      <c r="I251" s="2"/>
      <c r="M251" s="2"/>
      <c r="Q251" s="2"/>
      <c r="U251" s="2"/>
      <c r="Y251" s="2"/>
      <c r="AC251" s="2"/>
      <c r="AG251" s="2"/>
    </row>
    <row r="252" ht="15.75" customHeight="1">
      <c r="A252" s="2"/>
      <c r="E252" s="2"/>
      <c r="I252" s="2"/>
      <c r="M252" s="2"/>
      <c r="Q252" s="2"/>
      <c r="U252" s="2"/>
      <c r="Y252" s="2"/>
      <c r="AC252" s="2"/>
      <c r="AG252" s="2"/>
    </row>
    <row r="253" ht="15.75" customHeight="1">
      <c r="A253" s="2"/>
      <c r="E253" s="2"/>
      <c r="I253" s="2"/>
      <c r="M253" s="2"/>
      <c r="Q253" s="2"/>
      <c r="U253" s="2"/>
      <c r="Y253" s="2"/>
      <c r="AC253" s="2"/>
      <c r="AG253" s="2"/>
    </row>
    <row r="254" ht="15.75" customHeight="1">
      <c r="A254" s="2"/>
      <c r="E254" s="2"/>
      <c r="I254" s="2"/>
      <c r="M254" s="2"/>
      <c r="Q254" s="2"/>
      <c r="U254" s="2"/>
      <c r="Y254" s="2"/>
      <c r="AC254" s="2"/>
      <c r="AG254" s="2"/>
    </row>
    <row r="255" ht="15.75" customHeight="1">
      <c r="A255" s="2"/>
      <c r="E255" s="2"/>
      <c r="I255" s="2"/>
      <c r="M255" s="2"/>
      <c r="Q255" s="2"/>
      <c r="U255" s="2"/>
      <c r="Y255" s="2"/>
      <c r="AC255" s="2"/>
      <c r="AG255" s="2"/>
    </row>
    <row r="256" ht="15.75" customHeight="1">
      <c r="A256" s="2"/>
      <c r="E256" s="2"/>
      <c r="I256" s="2"/>
      <c r="M256" s="2"/>
      <c r="Q256" s="2"/>
      <c r="U256" s="2"/>
      <c r="Y256" s="2"/>
      <c r="AC256" s="2"/>
      <c r="AG256" s="2"/>
    </row>
    <row r="257" ht="15.75" customHeight="1">
      <c r="A257" s="2"/>
      <c r="E257" s="2"/>
      <c r="I257" s="2"/>
      <c r="M257" s="2"/>
      <c r="Q257" s="2"/>
      <c r="U257" s="2"/>
      <c r="Y257" s="2"/>
      <c r="AC257" s="2"/>
      <c r="AG257" s="2"/>
    </row>
    <row r="258" ht="15.75" customHeight="1">
      <c r="A258" s="2"/>
      <c r="E258" s="2"/>
      <c r="I258" s="2"/>
      <c r="M258" s="2"/>
      <c r="Q258" s="2"/>
      <c r="U258" s="2"/>
      <c r="Y258" s="2"/>
      <c r="AC258" s="2"/>
      <c r="AG258" s="2"/>
    </row>
    <row r="259" ht="15.75" customHeight="1">
      <c r="A259" s="2"/>
      <c r="E259" s="2"/>
      <c r="I259" s="2"/>
      <c r="M259" s="2"/>
      <c r="Q259" s="2"/>
      <c r="U259" s="2"/>
      <c r="Y259" s="2"/>
      <c r="AC259" s="2"/>
      <c r="AG259" s="2"/>
    </row>
    <row r="260" ht="15.75" customHeight="1">
      <c r="A260" s="2"/>
      <c r="E260" s="2"/>
      <c r="I260" s="2"/>
      <c r="M260" s="2"/>
      <c r="Q260" s="2"/>
      <c r="U260" s="2"/>
      <c r="Y260" s="2"/>
      <c r="AC260" s="2"/>
      <c r="AG260" s="2"/>
    </row>
    <row r="261" ht="15.75" customHeight="1">
      <c r="A261" s="2"/>
      <c r="E261" s="2"/>
      <c r="I261" s="2"/>
      <c r="M261" s="2"/>
      <c r="Q261" s="2"/>
      <c r="U261" s="2"/>
      <c r="Y261" s="2"/>
      <c r="AC261" s="2"/>
      <c r="AG261" s="2"/>
    </row>
    <row r="262" ht="15.75" customHeight="1">
      <c r="A262" s="2"/>
      <c r="E262" s="2"/>
      <c r="I262" s="2"/>
      <c r="M262" s="2"/>
      <c r="Q262" s="2"/>
      <c r="U262" s="2"/>
      <c r="Y262" s="2"/>
      <c r="AC262" s="2"/>
      <c r="AG262" s="2"/>
    </row>
    <row r="263" ht="15.75" customHeight="1">
      <c r="A263" s="2"/>
      <c r="E263" s="2"/>
      <c r="I263" s="2"/>
      <c r="M263" s="2"/>
      <c r="Q263" s="2"/>
      <c r="U263" s="2"/>
      <c r="Y263" s="2"/>
      <c r="AC263" s="2"/>
      <c r="AG263" s="2"/>
    </row>
    <row r="264" ht="15.75" customHeight="1">
      <c r="A264" s="2"/>
      <c r="E264" s="2"/>
      <c r="I264" s="2"/>
      <c r="M264" s="2"/>
      <c r="Q264" s="2"/>
      <c r="U264" s="2"/>
      <c r="Y264" s="2"/>
      <c r="AC264" s="2"/>
      <c r="AG264" s="2"/>
    </row>
    <row r="265" ht="15.75" customHeight="1">
      <c r="A265" s="2"/>
      <c r="E265" s="2"/>
      <c r="I265" s="2"/>
      <c r="M265" s="2"/>
      <c r="Q265" s="2"/>
      <c r="U265" s="2"/>
      <c r="Y265" s="2"/>
      <c r="AC265" s="2"/>
      <c r="AG265" s="2"/>
    </row>
    <row r="266" ht="15.75" customHeight="1">
      <c r="A266" s="2"/>
      <c r="E266" s="2"/>
      <c r="I266" s="2"/>
      <c r="M266" s="2"/>
      <c r="Q266" s="2"/>
      <c r="U266" s="2"/>
      <c r="Y266" s="2"/>
      <c r="AC266" s="2"/>
      <c r="AG266" s="2"/>
    </row>
    <row r="267" ht="15.75" customHeight="1">
      <c r="A267" s="2"/>
      <c r="E267" s="2"/>
      <c r="I267" s="2"/>
      <c r="M267" s="2"/>
      <c r="Q267" s="2"/>
      <c r="U267" s="2"/>
      <c r="Y267" s="2"/>
      <c r="AC267" s="2"/>
      <c r="AG267" s="2"/>
    </row>
    <row r="268" ht="15.75" customHeight="1">
      <c r="A268" s="2"/>
      <c r="E268" s="2"/>
      <c r="I268" s="2"/>
      <c r="M268" s="2"/>
      <c r="Q268" s="2"/>
      <c r="U268" s="2"/>
      <c r="Y268" s="2"/>
      <c r="AC268" s="2"/>
      <c r="AG268" s="2"/>
    </row>
    <row r="269" ht="15.75" customHeight="1">
      <c r="A269" s="2"/>
      <c r="E269" s="2"/>
      <c r="I269" s="2"/>
      <c r="M269" s="2"/>
      <c r="Q269" s="2"/>
      <c r="U269" s="2"/>
      <c r="Y269" s="2"/>
      <c r="AC269" s="2"/>
      <c r="AG269" s="2"/>
    </row>
    <row r="270" ht="15.75" customHeight="1">
      <c r="A270" s="2"/>
      <c r="E270" s="2"/>
      <c r="I270" s="2"/>
      <c r="M270" s="2"/>
      <c r="Q270" s="2"/>
      <c r="U270" s="2"/>
      <c r="Y270" s="2"/>
      <c r="AC270" s="2"/>
      <c r="AG270" s="2"/>
    </row>
    <row r="271" ht="15.75" customHeight="1">
      <c r="A271" s="2"/>
      <c r="E271" s="2"/>
      <c r="I271" s="2"/>
      <c r="M271" s="2"/>
      <c r="Q271" s="2"/>
      <c r="U271" s="2"/>
      <c r="Y271" s="2"/>
      <c r="AC271" s="2"/>
      <c r="AG271" s="2"/>
    </row>
    <row r="272" ht="15.75" customHeight="1">
      <c r="A272" s="2"/>
      <c r="E272" s="2"/>
      <c r="I272" s="2"/>
      <c r="M272" s="2"/>
      <c r="Q272" s="2"/>
      <c r="U272" s="2"/>
      <c r="Y272" s="2"/>
      <c r="AC272" s="2"/>
      <c r="AG272" s="2"/>
    </row>
    <row r="273" ht="15.75" customHeight="1">
      <c r="A273" s="2"/>
      <c r="E273" s="2"/>
      <c r="I273" s="2"/>
      <c r="M273" s="2"/>
      <c r="Q273" s="2"/>
      <c r="U273" s="2"/>
      <c r="Y273" s="2"/>
      <c r="AC273" s="2"/>
      <c r="AG273" s="2"/>
    </row>
    <row r="274" ht="15.75" customHeight="1">
      <c r="A274" s="2"/>
      <c r="E274" s="2"/>
      <c r="I274" s="2"/>
      <c r="M274" s="2"/>
      <c r="Q274" s="2"/>
      <c r="U274" s="2"/>
      <c r="Y274" s="2"/>
      <c r="AC274" s="2"/>
      <c r="AG274" s="2"/>
    </row>
    <row r="275" ht="15.75" customHeight="1">
      <c r="A275" s="2"/>
      <c r="E275" s="2"/>
      <c r="I275" s="2"/>
      <c r="M275" s="2"/>
      <c r="Q275" s="2"/>
      <c r="U275" s="2"/>
      <c r="Y275" s="2"/>
      <c r="AC275" s="2"/>
      <c r="AG275" s="2"/>
    </row>
    <row r="276" ht="15.75" customHeight="1">
      <c r="A276" s="2"/>
      <c r="E276" s="2"/>
      <c r="I276" s="2"/>
      <c r="M276" s="2"/>
      <c r="Q276" s="2"/>
      <c r="U276" s="2"/>
      <c r="Y276" s="2"/>
      <c r="AC276" s="2"/>
      <c r="AG276" s="2"/>
    </row>
    <row r="277" ht="15.75" customHeight="1">
      <c r="A277" s="2"/>
      <c r="E277" s="2"/>
      <c r="I277" s="2"/>
      <c r="M277" s="2"/>
      <c r="Q277" s="2"/>
      <c r="U277" s="2"/>
      <c r="Y277" s="2"/>
      <c r="AC277" s="2"/>
      <c r="AG277" s="2"/>
    </row>
    <row r="278" ht="15.75" customHeight="1">
      <c r="A278" s="2"/>
      <c r="E278" s="2"/>
      <c r="I278" s="2"/>
      <c r="M278" s="2"/>
      <c r="Q278" s="2"/>
      <c r="U278" s="2"/>
      <c r="Y278" s="2"/>
      <c r="AC278" s="2"/>
      <c r="AG278" s="2"/>
    </row>
    <row r="279" ht="15.75" customHeight="1">
      <c r="A279" s="2"/>
      <c r="E279" s="2"/>
      <c r="I279" s="2"/>
      <c r="M279" s="2"/>
      <c r="Q279" s="2"/>
      <c r="U279" s="2"/>
      <c r="Y279" s="2"/>
      <c r="AC279" s="2"/>
      <c r="AG279" s="2"/>
    </row>
    <row r="280" ht="15.75" customHeight="1">
      <c r="A280" s="2"/>
      <c r="E280" s="2"/>
      <c r="I280" s="2"/>
      <c r="M280" s="2"/>
      <c r="Q280" s="2"/>
      <c r="U280" s="2"/>
      <c r="Y280" s="2"/>
      <c r="AC280" s="2"/>
      <c r="AG280" s="2"/>
    </row>
    <row r="281" ht="15.75" customHeight="1">
      <c r="A281" s="2"/>
      <c r="E281" s="2"/>
      <c r="I281" s="2"/>
      <c r="M281" s="2"/>
      <c r="Q281" s="2"/>
      <c r="U281" s="2"/>
      <c r="Y281" s="2"/>
      <c r="AC281" s="2"/>
      <c r="AG281" s="2"/>
    </row>
    <row r="282" ht="15.75" customHeight="1">
      <c r="A282" s="2"/>
      <c r="E282" s="2"/>
      <c r="I282" s="2"/>
      <c r="M282" s="2"/>
      <c r="Q282" s="2"/>
      <c r="U282" s="2"/>
      <c r="Y282" s="2"/>
      <c r="AC282" s="2"/>
      <c r="AG282" s="2"/>
    </row>
    <row r="283" ht="15.75" customHeight="1">
      <c r="A283" s="2"/>
      <c r="E283" s="2"/>
      <c r="I283" s="2"/>
      <c r="M283" s="2"/>
      <c r="Q283" s="2"/>
      <c r="U283" s="2"/>
      <c r="Y283" s="2"/>
      <c r="AC283" s="2"/>
      <c r="AG283" s="2"/>
    </row>
    <row r="284" ht="15.75" customHeight="1">
      <c r="A284" s="2"/>
      <c r="E284" s="2"/>
      <c r="I284" s="2"/>
      <c r="M284" s="2"/>
      <c r="Q284" s="2"/>
      <c r="U284" s="2"/>
      <c r="Y284" s="2"/>
      <c r="AC284" s="2"/>
      <c r="AG284" s="2"/>
    </row>
    <row r="285" ht="15.75" customHeight="1">
      <c r="A285" s="2"/>
      <c r="E285" s="2"/>
      <c r="I285" s="2"/>
      <c r="M285" s="2"/>
      <c r="Q285" s="2"/>
      <c r="U285" s="2"/>
      <c r="Y285" s="2"/>
      <c r="AC285" s="2"/>
      <c r="AG285" s="2"/>
    </row>
    <row r="286" ht="15.75" customHeight="1">
      <c r="A286" s="2"/>
      <c r="E286" s="2"/>
      <c r="I286" s="2"/>
      <c r="M286" s="2"/>
      <c r="Q286" s="2"/>
      <c r="U286" s="2"/>
      <c r="Y286" s="2"/>
      <c r="AC286" s="2"/>
      <c r="AG286" s="2"/>
    </row>
    <row r="287" ht="15.75" customHeight="1">
      <c r="A287" s="2"/>
      <c r="E287" s="2"/>
      <c r="I287" s="2"/>
      <c r="M287" s="2"/>
      <c r="Q287" s="2"/>
      <c r="U287" s="2"/>
      <c r="Y287" s="2"/>
      <c r="AC287" s="2"/>
      <c r="AG287" s="2"/>
    </row>
    <row r="288" ht="15.75" customHeight="1">
      <c r="A288" s="2"/>
      <c r="E288" s="2"/>
      <c r="I288" s="2"/>
      <c r="M288" s="2"/>
      <c r="Q288" s="2"/>
      <c r="U288" s="2"/>
      <c r="Y288" s="2"/>
      <c r="AC288" s="2"/>
      <c r="AG288" s="2"/>
    </row>
    <row r="289" ht="15.75" customHeight="1">
      <c r="A289" s="2"/>
      <c r="E289" s="2"/>
      <c r="I289" s="2"/>
      <c r="M289" s="2"/>
      <c r="Q289" s="2"/>
      <c r="U289" s="2"/>
      <c r="Y289" s="2"/>
      <c r="AC289" s="2"/>
      <c r="AG289" s="2"/>
    </row>
    <row r="290" ht="15.75" customHeight="1">
      <c r="A290" s="2"/>
      <c r="E290" s="2"/>
      <c r="I290" s="2"/>
      <c r="M290" s="2"/>
      <c r="Q290" s="2"/>
      <c r="U290" s="2"/>
      <c r="Y290" s="2"/>
      <c r="AC290" s="2"/>
      <c r="AG290" s="2"/>
    </row>
    <row r="291" ht="15.75" customHeight="1">
      <c r="A291" s="2"/>
      <c r="E291" s="2"/>
      <c r="I291" s="2"/>
      <c r="M291" s="2"/>
      <c r="Q291" s="2"/>
      <c r="U291" s="2"/>
      <c r="Y291" s="2"/>
      <c r="AC291" s="2"/>
      <c r="AG291" s="2"/>
    </row>
    <row r="292" ht="15.75" customHeight="1">
      <c r="A292" s="2"/>
      <c r="E292" s="2"/>
      <c r="I292" s="2"/>
      <c r="M292" s="2"/>
      <c r="Q292" s="2"/>
      <c r="U292" s="2"/>
      <c r="Y292" s="2"/>
      <c r="AC292" s="2"/>
      <c r="AG292" s="2"/>
    </row>
    <row r="293" ht="15.75" customHeight="1">
      <c r="A293" s="2"/>
      <c r="E293" s="2"/>
      <c r="I293" s="2"/>
      <c r="M293" s="2"/>
      <c r="Q293" s="2"/>
      <c r="U293" s="2"/>
      <c r="Y293" s="2"/>
      <c r="AC293" s="2"/>
      <c r="AG293" s="2"/>
    </row>
    <row r="294" ht="15.75" customHeight="1">
      <c r="A294" s="2"/>
      <c r="E294" s="2"/>
      <c r="I294" s="2"/>
      <c r="M294" s="2"/>
      <c r="Q294" s="2"/>
      <c r="U294" s="2"/>
      <c r="Y294" s="2"/>
      <c r="AC294" s="2"/>
      <c r="AG294" s="2"/>
    </row>
    <row r="295" ht="15.75" customHeight="1">
      <c r="A295" s="2"/>
      <c r="E295" s="2"/>
      <c r="I295" s="2"/>
      <c r="M295" s="2"/>
      <c r="Q295" s="2"/>
      <c r="U295" s="2"/>
      <c r="Y295" s="2"/>
      <c r="AC295" s="2"/>
      <c r="AG295" s="2"/>
    </row>
    <row r="296" ht="15.75" customHeight="1">
      <c r="A296" s="2"/>
      <c r="E296" s="2"/>
      <c r="I296" s="2"/>
      <c r="M296" s="2"/>
      <c r="Q296" s="2"/>
      <c r="U296" s="2"/>
      <c r="Y296" s="2"/>
      <c r="AC296" s="2"/>
      <c r="AG296" s="2"/>
    </row>
    <row r="297" ht="15.75" customHeight="1">
      <c r="A297" s="2"/>
      <c r="E297" s="2"/>
      <c r="I297" s="2"/>
      <c r="M297" s="2"/>
      <c r="Q297" s="2"/>
      <c r="U297" s="2"/>
      <c r="Y297" s="2"/>
      <c r="AC297" s="2"/>
      <c r="AG297" s="2"/>
    </row>
    <row r="298" ht="15.75" customHeight="1">
      <c r="A298" s="2"/>
      <c r="E298" s="2"/>
      <c r="I298" s="2"/>
      <c r="M298" s="2"/>
      <c r="Q298" s="2"/>
      <c r="U298" s="2"/>
      <c r="Y298" s="2"/>
      <c r="AC298" s="2"/>
      <c r="AG298" s="2"/>
    </row>
    <row r="299" ht="15.75" customHeight="1">
      <c r="A299" s="2"/>
      <c r="E299" s="2"/>
      <c r="I299" s="2"/>
      <c r="M299" s="2"/>
      <c r="Q299" s="2"/>
      <c r="U299" s="2"/>
      <c r="Y299" s="2"/>
      <c r="AC299" s="2"/>
      <c r="AG299" s="2"/>
    </row>
    <row r="300" ht="15.75" customHeight="1">
      <c r="A300" s="2"/>
      <c r="E300" s="2"/>
      <c r="I300" s="2"/>
      <c r="M300" s="2"/>
      <c r="Q300" s="2"/>
      <c r="U300" s="2"/>
      <c r="Y300" s="2"/>
      <c r="AC300" s="2"/>
      <c r="AG300" s="2"/>
    </row>
    <row r="301" ht="15.75" customHeight="1">
      <c r="A301" s="2"/>
      <c r="E301" s="2"/>
      <c r="I301" s="2"/>
      <c r="M301" s="2"/>
      <c r="Q301" s="2"/>
      <c r="U301" s="2"/>
      <c r="Y301" s="2"/>
      <c r="AC301" s="2"/>
      <c r="AG301" s="2"/>
    </row>
    <row r="302" ht="15.75" customHeight="1">
      <c r="A302" s="2"/>
      <c r="E302" s="2"/>
      <c r="I302" s="2"/>
      <c r="M302" s="2"/>
      <c r="Q302" s="2"/>
      <c r="U302" s="2"/>
      <c r="Y302" s="2"/>
      <c r="AC302" s="2"/>
      <c r="AG302" s="2"/>
    </row>
    <row r="303" ht="15.75" customHeight="1">
      <c r="A303" s="2"/>
      <c r="E303" s="2"/>
      <c r="I303" s="2"/>
      <c r="M303" s="2"/>
      <c r="Q303" s="2"/>
      <c r="U303" s="2"/>
      <c r="Y303" s="2"/>
      <c r="AC303" s="2"/>
      <c r="AG303" s="2"/>
    </row>
    <row r="304" ht="15.75" customHeight="1">
      <c r="A304" s="2"/>
      <c r="E304" s="2"/>
      <c r="I304" s="2"/>
      <c r="M304" s="2"/>
      <c r="Q304" s="2"/>
      <c r="U304" s="2"/>
      <c r="Y304" s="2"/>
      <c r="AC304" s="2"/>
      <c r="AG304" s="2"/>
    </row>
    <row r="305" ht="15.75" customHeight="1">
      <c r="A305" s="2"/>
      <c r="E305" s="2"/>
      <c r="I305" s="2"/>
      <c r="M305" s="2"/>
      <c r="Q305" s="2"/>
      <c r="U305" s="2"/>
      <c r="Y305" s="2"/>
      <c r="AC305" s="2"/>
      <c r="AG305" s="2"/>
    </row>
    <row r="306" ht="15.75" customHeight="1">
      <c r="A306" s="2"/>
      <c r="E306" s="2"/>
      <c r="I306" s="2"/>
      <c r="M306" s="2"/>
      <c r="Q306" s="2"/>
      <c r="U306" s="2"/>
      <c r="Y306" s="2"/>
      <c r="AC306" s="2"/>
      <c r="AG306" s="2"/>
    </row>
    <row r="307" ht="15.75" customHeight="1">
      <c r="A307" s="2"/>
      <c r="E307" s="2"/>
      <c r="I307" s="2"/>
      <c r="M307" s="2"/>
      <c r="Q307" s="2"/>
      <c r="U307" s="2"/>
      <c r="Y307" s="2"/>
      <c r="AC307" s="2"/>
      <c r="AG307" s="2"/>
    </row>
    <row r="308" ht="15.75" customHeight="1">
      <c r="A308" s="2"/>
      <c r="E308" s="2"/>
      <c r="I308" s="2"/>
      <c r="M308" s="2"/>
      <c r="Q308" s="2"/>
      <c r="U308" s="2"/>
      <c r="Y308" s="2"/>
      <c r="AC308" s="2"/>
      <c r="AG308" s="2"/>
    </row>
    <row r="309" ht="15.75" customHeight="1">
      <c r="A309" s="2"/>
      <c r="E309" s="2"/>
      <c r="I309" s="2"/>
      <c r="M309" s="2"/>
      <c r="Q309" s="2"/>
      <c r="U309" s="2"/>
      <c r="Y309" s="2"/>
      <c r="AC309" s="2"/>
      <c r="AG309" s="2"/>
    </row>
    <row r="310" ht="15.75" customHeight="1">
      <c r="A310" s="2"/>
      <c r="E310" s="2"/>
      <c r="I310" s="2"/>
      <c r="M310" s="2"/>
      <c r="Q310" s="2"/>
      <c r="U310" s="2"/>
      <c r="Y310" s="2"/>
      <c r="AC310" s="2"/>
      <c r="AG310" s="2"/>
    </row>
    <row r="311" ht="15.75" customHeight="1">
      <c r="A311" s="2"/>
      <c r="E311" s="2"/>
      <c r="I311" s="2"/>
      <c r="M311" s="2"/>
      <c r="Q311" s="2"/>
      <c r="U311" s="2"/>
      <c r="Y311" s="2"/>
      <c r="AC311" s="2"/>
      <c r="AG311" s="2"/>
    </row>
    <row r="312" ht="15.75" customHeight="1">
      <c r="A312" s="2"/>
      <c r="E312" s="2"/>
      <c r="I312" s="2"/>
      <c r="M312" s="2"/>
      <c r="Q312" s="2"/>
      <c r="U312" s="2"/>
      <c r="Y312" s="2"/>
      <c r="AC312" s="2"/>
      <c r="AG312" s="2"/>
    </row>
    <row r="313" ht="15.75" customHeight="1">
      <c r="A313" s="2"/>
      <c r="E313" s="2"/>
      <c r="I313" s="2"/>
      <c r="M313" s="2"/>
      <c r="Q313" s="2"/>
      <c r="U313" s="2"/>
      <c r="Y313" s="2"/>
      <c r="AC313" s="2"/>
      <c r="AG313" s="2"/>
    </row>
    <row r="314" ht="15.75" customHeight="1">
      <c r="A314" s="2"/>
      <c r="E314" s="2"/>
      <c r="I314" s="2"/>
      <c r="M314" s="2"/>
      <c r="Q314" s="2"/>
      <c r="U314" s="2"/>
      <c r="Y314" s="2"/>
      <c r="AC314" s="2"/>
      <c r="AG314" s="2"/>
    </row>
    <row r="315" ht="15.75" customHeight="1">
      <c r="A315" s="2"/>
      <c r="E315" s="2"/>
      <c r="I315" s="2"/>
      <c r="M315" s="2"/>
      <c r="Q315" s="2"/>
      <c r="U315" s="2"/>
      <c r="Y315" s="2"/>
      <c r="AC315" s="2"/>
      <c r="AG315" s="2"/>
    </row>
    <row r="316" ht="15.75" customHeight="1">
      <c r="A316" s="2"/>
      <c r="E316" s="2"/>
      <c r="I316" s="2"/>
      <c r="M316" s="2"/>
      <c r="Q316" s="2"/>
      <c r="U316" s="2"/>
      <c r="Y316" s="2"/>
      <c r="AC316" s="2"/>
      <c r="AG316" s="2"/>
    </row>
    <row r="317" ht="15.75" customHeight="1">
      <c r="A317" s="2"/>
      <c r="E317" s="2"/>
      <c r="I317" s="2"/>
      <c r="M317" s="2"/>
      <c r="Q317" s="2"/>
      <c r="U317" s="2"/>
      <c r="Y317" s="2"/>
      <c r="AC317" s="2"/>
      <c r="AG317" s="2"/>
    </row>
    <row r="318" ht="15.75" customHeight="1">
      <c r="A318" s="2"/>
      <c r="E318" s="2"/>
      <c r="I318" s="2"/>
      <c r="M318" s="2"/>
      <c r="Q318" s="2"/>
      <c r="U318" s="2"/>
      <c r="Y318" s="2"/>
      <c r="AC318" s="2"/>
      <c r="AG318" s="2"/>
    </row>
    <row r="319" ht="15.75" customHeight="1">
      <c r="A319" s="2"/>
      <c r="E319" s="2"/>
      <c r="I319" s="2"/>
      <c r="M319" s="2"/>
      <c r="Q319" s="2"/>
      <c r="U319" s="2"/>
      <c r="Y319" s="2"/>
      <c r="AC319" s="2"/>
      <c r="AG319" s="2"/>
    </row>
    <row r="320" ht="15.75" customHeight="1">
      <c r="A320" s="2"/>
      <c r="E320" s="2"/>
      <c r="I320" s="2"/>
      <c r="M320" s="2"/>
      <c r="Q320" s="2"/>
      <c r="U320" s="2"/>
      <c r="Y320" s="2"/>
      <c r="AC320" s="2"/>
      <c r="AG320" s="2"/>
    </row>
    <row r="321" ht="15.75" customHeight="1">
      <c r="A321" s="2"/>
      <c r="E321" s="2"/>
      <c r="I321" s="2"/>
      <c r="M321" s="2"/>
      <c r="Q321" s="2"/>
      <c r="U321" s="2"/>
      <c r="Y321" s="2"/>
      <c r="AC321" s="2"/>
      <c r="AG321" s="2"/>
    </row>
    <row r="322" ht="15.75" customHeight="1">
      <c r="A322" s="2"/>
      <c r="E322" s="2"/>
      <c r="I322" s="2"/>
      <c r="M322" s="2"/>
      <c r="Q322" s="2"/>
      <c r="U322" s="2"/>
      <c r="Y322" s="2"/>
      <c r="AC322" s="2"/>
      <c r="AG322" s="2"/>
    </row>
    <row r="323" ht="15.75" customHeight="1">
      <c r="A323" s="2"/>
      <c r="E323" s="2"/>
      <c r="I323" s="2"/>
      <c r="M323" s="2"/>
      <c r="Q323" s="2"/>
      <c r="U323" s="2"/>
      <c r="Y323" s="2"/>
      <c r="AC323" s="2"/>
      <c r="AG323" s="2"/>
    </row>
    <row r="324" ht="15.75" customHeight="1">
      <c r="A324" s="2"/>
      <c r="E324" s="2"/>
      <c r="I324" s="2"/>
      <c r="M324" s="2"/>
      <c r="Q324" s="2"/>
      <c r="U324" s="2"/>
      <c r="Y324" s="2"/>
      <c r="AC324" s="2"/>
      <c r="AG324" s="2"/>
    </row>
    <row r="325" ht="15.75" customHeight="1">
      <c r="A325" s="2"/>
      <c r="E325" s="2"/>
      <c r="I325" s="2"/>
      <c r="M325" s="2"/>
      <c r="Q325" s="2"/>
      <c r="U325" s="2"/>
      <c r="Y325" s="2"/>
      <c r="AC325" s="2"/>
      <c r="AG325" s="2"/>
    </row>
    <row r="326" ht="15.75" customHeight="1">
      <c r="A326" s="2"/>
      <c r="E326" s="2"/>
      <c r="I326" s="2"/>
      <c r="M326" s="2"/>
      <c r="Q326" s="2"/>
      <c r="U326" s="2"/>
      <c r="Y326" s="2"/>
      <c r="AC326" s="2"/>
      <c r="AG326" s="2"/>
    </row>
    <row r="327" ht="15.75" customHeight="1">
      <c r="A327" s="2"/>
      <c r="E327" s="2"/>
      <c r="I327" s="2"/>
      <c r="M327" s="2"/>
      <c r="Q327" s="2"/>
      <c r="U327" s="2"/>
      <c r="Y327" s="2"/>
      <c r="AC327" s="2"/>
      <c r="AG327" s="2"/>
    </row>
    <row r="328" ht="15.75" customHeight="1">
      <c r="A328" s="2"/>
      <c r="E328" s="2"/>
      <c r="I328" s="2"/>
      <c r="M328" s="2"/>
      <c r="Q328" s="2"/>
      <c r="U328" s="2"/>
      <c r="Y328" s="2"/>
      <c r="AC328" s="2"/>
      <c r="AG328" s="2"/>
    </row>
    <row r="329" ht="15.75" customHeight="1">
      <c r="A329" s="2"/>
      <c r="E329" s="2"/>
      <c r="I329" s="2"/>
      <c r="M329" s="2"/>
      <c r="Q329" s="2"/>
      <c r="U329" s="2"/>
      <c r="Y329" s="2"/>
      <c r="AC329" s="2"/>
      <c r="AG329" s="2"/>
    </row>
    <row r="330" ht="15.75" customHeight="1">
      <c r="A330" s="2"/>
      <c r="E330" s="2"/>
      <c r="I330" s="2"/>
      <c r="M330" s="2"/>
      <c r="Q330" s="2"/>
      <c r="U330" s="2"/>
      <c r="Y330" s="2"/>
      <c r="AC330" s="2"/>
      <c r="AG330" s="2"/>
    </row>
    <row r="331" ht="15.75" customHeight="1">
      <c r="A331" s="2"/>
      <c r="E331" s="2"/>
      <c r="I331" s="2"/>
      <c r="M331" s="2"/>
      <c r="Q331" s="2"/>
      <c r="U331" s="2"/>
      <c r="Y331" s="2"/>
      <c r="AC331" s="2"/>
      <c r="AG331" s="2"/>
    </row>
    <row r="332" ht="15.75" customHeight="1">
      <c r="A332" s="2"/>
      <c r="E332" s="2"/>
      <c r="I332" s="2"/>
      <c r="M332" s="2"/>
      <c r="Q332" s="2"/>
      <c r="U332" s="2"/>
      <c r="Y332" s="2"/>
      <c r="AC332" s="2"/>
      <c r="AG332" s="2"/>
    </row>
    <row r="333" ht="15.75" customHeight="1">
      <c r="A333" s="2"/>
      <c r="E333" s="2"/>
      <c r="I333" s="2"/>
      <c r="M333" s="2"/>
      <c r="Q333" s="2"/>
      <c r="U333" s="2"/>
      <c r="Y333" s="2"/>
      <c r="AC333" s="2"/>
      <c r="AG333" s="2"/>
    </row>
    <row r="334" ht="15.75" customHeight="1">
      <c r="A334" s="2"/>
      <c r="E334" s="2"/>
      <c r="I334" s="2"/>
      <c r="M334" s="2"/>
      <c r="Q334" s="2"/>
      <c r="U334" s="2"/>
      <c r="Y334" s="2"/>
      <c r="AC334" s="2"/>
      <c r="AG334" s="2"/>
    </row>
    <row r="335" ht="15.75" customHeight="1">
      <c r="A335" s="2"/>
      <c r="E335" s="2"/>
      <c r="I335" s="2"/>
      <c r="M335" s="2"/>
      <c r="Q335" s="2"/>
      <c r="U335" s="2"/>
      <c r="Y335" s="2"/>
      <c r="AC335" s="2"/>
      <c r="AG335" s="2"/>
    </row>
    <row r="336" ht="15.75" customHeight="1">
      <c r="A336" s="2"/>
      <c r="E336" s="2"/>
      <c r="I336" s="2"/>
      <c r="M336" s="2"/>
      <c r="Q336" s="2"/>
      <c r="U336" s="2"/>
      <c r="Y336" s="2"/>
      <c r="AC336" s="2"/>
      <c r="AG336" s="2"/>
    </row>
    <row r="337" ht="15.75" customHeight="1">
      <c r="A337" s="2"/>
      <c r="E337" s="2"/>
      <c r="I337" s="2"/>
      <c r="M337" s="2"/>
      <c r="Q337" s="2"/>
      <c r="U337" s="2"/>
      <c r="Y337" s="2"/>
      <c r="AC337" s="2"/>
      <c r="AG337" s="2"/>
    </row>
    <row r="338" ht="15.75" customHeight="1">
      <c r="A338" s="2"/>
      <c r="E338" s="2"/>
      <c r="I338" s="2"/>
      <c r="M338" s="2"/>
      <c r="Q338" s="2"/>
      <c r="U338" s="2"/>
      <c r="Y338" s="2"/>
      <c r="AC338" s="2"/>
      <c r="AG338" s="2"/>
    </row>
    <row r="339" ht="15.75" customHeight="1">
      <c r="A339" s="2"/>
      <c r="E339" s="2"/>
      <c r="I339" s="2"/>
      <c r="M339" s="2"/>
      <c r="Q339" s="2"/>
      <c r="U339" s="2"/>
      <c r="Y339" s="2"/>
      <c r="AC339" s="2"/>
      <c r="AG339" s="2"/>
    </row>
    <row r="340" ht="15.75" customHeight="1">
      <c r="A340" s="2"/>
      <c r="E340" s="2"/>
      <c r="I340" s="2"/>
      <c r="M340" s="2"/>
      <c r="Q340" s="2"/>
      <c r="U340" s="2"/>
      <c r="Y340" s="2"/>
      <c r="AC340" s="2"/>
      <c r="AG340" s="2"/>
    </row>
    <row r="341" ht="15.75" customHeight="1">
      <c r="A341" s="2"/>
      <c r="E341" s="2"/>
      <c r="I341" s="2"/>
      <c r="M341" s="2"/>
      <c r="Q341" s="2"/>
      <c r="U341" s="2"/>
      <c r="Y341" s="2"/>
      <c r="AC341" s="2"/>
      <c r="AG341" s="2"/>
    </row>
    <row r="342" ht="15.75" customHeight="1">
      <c r="A342" s="2"/>
      <c r="E342" s="2"/>
      <c r="I342" s="2"/>
      <c r="M342" s="2"/>
      <c r="Q342" s="2"/>
      <c r="U342" s="2"/>
      <c r="Y342" s="2"/>
      <c r="AC342" s="2"/>
      <c r="AG342" s="2"/>
    </row>
    <row r="343" ht="15.75" customHeight="1">
      <c r="A343" s="2"/>
      <c r="E343" s="2"/>
      <c r="I343" s="2"/>
      <c r="M343" s="2"/>
      <c r="Q343" s="2"/>
      <c r="U343" s="2"/>
      <c r="Y343" s="2"/>
      <c r="AC343" s="2"/>
      <c r="AG343" s="2"/>
    </row>
    <row r="344" ht="15.75" customHeight="1">
      <c r="A344" s="2"/>
      <c r="E344" s="2"/>
      <c r="I344" s="2"/>
      <c r="M344" s="2"/>
      <c r="Q344" s="2"/>
      <c r="U344" s="2"/>
      <c r="Y344" s="2"/>
      <c r="AC344" s="2"/>
      <c r="AG344" s="2"/>
    </row>
    <row r="345" ht="15.75" customHeight="1">
      <c r="A345" s="2"/>
      <c r="E345" s="2"/>
      <c r="I345" s="2"/>
      <c r="M345" s="2"/>
      <c r="Q345" s="2"/>
      <c r="U345" s="2"/>
      <c r="Y345" s="2"/>
      <c r="AC345" s="2"/>
      <c r="AG345" s="2"/>
    </row>
    <row r="346" ht="15.75" customHeight="1">
      <c r="A346" s="2"/>
      <c r="E346" s="2"/>
      <c r="I346" s="2"/>
      <c r="M346" s="2"/>
      <c r="Q346" s="2"/>
      <c r="U346" s="2"/>
      <c r="Y346" s="2"/>
      <c r="AC346" s="2"/>
      <c r="AG346" s="2"/>
    </row>
    <row r="347" ht="15.75" customHeight="1">
      <c r="A347" s="2"/>
      <c r="E347" s="2"/>
      <c r="I347" s="2"/>
      <c r="M347" s="2"/>
      <c r="Q347" s="2"/>
      <c r="U347" s="2"/>
      <c r="Y347" s="2"/>
      <c r="AC347" s="2"/>
      <c r="AG347" s="2"/>
    </row>
    <row r="348" ht="15.75" customHeight="1">
      <c r="A348" s="2"/>
      <c r="E348" s="2"/>
      <c r="I348" s="2"/>
      <c r="M348" s="2"/>
      <c r="Q348" s="2"/>
      <c r="U348" s="2"/>
      <c r="Y348" s="2"/>
      <c r="AC348" s="2"/>
      <c r="AG348" s="2"/>
    </row>
    <row r="349" ht="15.75" customHeight="1">
      <c r="A349" s="2"/>
      <c r="E349" s="2"/>
      <c r="I349" s="2"/>
      <c r="M349" s="2"/>
      <c r="Q349" s="2"/>
      <c r="U349" s="2"/>
      <c r="Y349" s="2"/>
      <c r="AC349" s="2"/>
      <c r="AG349" s="2"/>
    </row>
    <row r="350" ht="15.75" customHeight="1">
      <c r="A350" s="2"/>
      <c r="E350" s="2"/>
      <c r="I350" s="2"/>
      <c r="M350" s="2"/>
      <c r="Q350" s="2"/>
      <c r="U350" s="2"/>
      <c r="Y350" s="2"/>
      <c r="AC350" s="2"/>
      <c r="AG350" s="2"/>
    </row>
    <row r="351" ht="15.75" customHeight="1">
      <c r="A351" s="2"/>
      <c r="E351" s="2"/>
      <c r="I351" s="2"/>
      <c r="M351" s="2"/>
      <c r="Q351" s="2"/>
      <c r="U351" s="2"/>
      <c r="Y351" s="2"/>
      <c r="AC351" s="2"/>
      <c r="AG351" s="2"/>
    </row>
    <row r="352" ht="15.75" customHeight="1">
      <c r="A352" s="2"/>
      <c r="E352" s="2"/>
      <c r="I352" s="2"/>
      <c r="M352" s="2"/>
      <c r="Q352" s="2"/>
      <c r="U352" s="2"/>
      <c r="Y352" s="2"/>
      <c r="AC352" s="2"/>
      <c r="AG352" s="2"/>
    </row>
    <row r="353" ht="15.75" customHeight="1">
      <c r="A353" s="2"/>
      <c r="E353" s="2"/>
      <c r="I353" s="2"/>
      <c r="M353" s="2"/>
      <c r="Q353" s="2"/>
      <c r="U353" s="2"/>
      <c r="Y353" s="2"/>
      <c r="AC353" s="2"/>
      <c r="AG353" s="2"/>
    </row>
    <row r="354" ht="15.75" customHeight="1">
      <c r="A354" s="2"/>
      <c r="E354" s="2"/>
      <c r="I354" s="2"/>
      <c r="M354" s="2"/>
      <c r="Q354" s="2"/>
      <c r="U354" s="2"/>
      <c r="Y354" s="2"/>
      <c r="AC354" s="2"/>
      <c r="AG354" s="2"/>
    </row>
    <row r="355" ht="15.75" customHeight="1">
      <c r="A355" s="2"/>
      <c r="E355" s="2"/>
      <c r="I355" s="2"/>
      <c r="M355" s="2"/>
      <c r="Q355" s="2"/>
      <c r="U355" s="2"/>
      <c r="Y355" s="2"/>
      <c r="AC355" s="2"/>
      <c r="AG355" s="2"/>
    </row>
    <row r="356" ht="15.75" customHeight="1">
      <c r="A356" s="2"/>
      <c r="E356" s="2"/>
      <c r="I356" s="2"/>
      <c r="M356" s="2"/>
      <c r="Q356" s="2"/>
      <c r="U356" s="2"/>
      <c r="Y356" s="2"/>
      <c r="AC356" s="2"/>
      <c r="AG356" s="2"/>
    </row>
    <row r="357" ht="15.75" customHeight="1">
      <c r="A357" s="2"/>
      <c r="E357" s="2"/>
      <c r="I357" s="2"/>
      <c r="M357" s="2"/>
      <c r="Q357" s="2"/>
      <c r="U357" s="2"/>
      <c r="Y357" s="2"/>
      <c r="AC357" s="2"/>
      <c r="AG357" s="2"/>
    </row>
    <row r="358" ht="15.75" customHeight="1">
      <c r="A358" s="2"/>
      <c r="E358" s="2"/>
      <c r="I358" s="2"/>
      <c r="M358" s="2"/>
      <c r="Q358" s="2"/>
      <c r="U358" s="2"/>
      <c r="Y358" s="2"/>
      <c r="AC358" s="2"/>
      <c r="AG358" s="2"/>
    </row>
    <row r="359" ht="15.75" customHeight="1">
      <c r="A359" s="2"/>
      <c r="E359" s="2"/>
      <c r="I359" s="2"/>
      <c r="M359" s="2"/>
      <c r="Q359" s="2"/>
      <c r="U359" s="2"/>
      <c r="Y359" s="2"/>
      <c r="AC359" s="2"/>
      <c r="AG359" s="2"/>
    </row>
    <row r="360" ht="15.75" customHeight="1">
      <c r="A360" s="2"/>
      <c r="E360" s="2"/>
      <c r="I360" s="2"/>
      <c r="M360" s="2"/>
      <c r="Q360" s="2"/>
      <c r="U360" s="2"/>
      <c r="Y360" s="2"/>
      <c r="AC360" s="2"/>
      <c r="AG360" s="2"/>
    </row>
    <row r="361" ht="15.75" customHeight="1">
      <c r="A361" s="2"/>
      <c r="E361" s="2"/>
      <c r="I361" s="2"/>
      <c r="M361" s="2"/>
      <c r="Q361" s="2"/>
      <c r="U361" s="2"/>
      <c r="Y361" s="2"/>
      <c r="AC361" s="2"/>
      <c r="AG361" s="2"/>
    </row>
    <row r="362" ht="15.75" customHeight="1">
      <c r="A362" s="2"/>
      <c r="E362" s="2"/>
      <c r="I362" s="2"/>
      <c r="M362" s="2"/>
      <c r="Q362" s="2"/>
      <c r="U362" s="2"/>
      <c r="Y362" s="2"/>
      <c r="AC362" s="2"/>
      <c r="AG362" s="2"/>
    </row>
    <row r="363" ht="15.75" customHeight="1">
      <c r="A363" s="2"/>
      <c r="E363" s="2"/>
      <c r="I363" s="2"/>
      <c r="M363" s="2"/>
      <c r="Q363" s="2"/>
      <c r="U363" s="2"/>
      <c r="Y363" s="2"/>
      <c r="AC363" s="2"/>
      <c r="AG363" s="2"/>
    </row>
    <row r="364" ht="15.75" customHeight="1">
      <c r="A364" s="2"/>
      <c r="E364" s="2"/>
      <c r="I364" s="2"/>
      <c r="M364" s="2"/>
      <c r="Q364" s="2"/>
      <c r="U364" s="2"/>
      <c r="Y364" s="2"/>
      <c r="AC364" s="2"/>
      <c r="AG364" s="2"/>
    </row>
    <row r="365" ht="15.75" customHeight="1">
      <c r="A365" s="2"/>
      <c r="E365" s="2"/>
      <c r="I365" s="2"/>
      <c r="M365" s="2"/>
      <c r="Q365" s="2"/>
      <c r="U365" s="2"/>
      <c r="Y365" s="2"/>
      <c r="AC365" s="2"/>
      <c r="AG365" s="2"/>
    </row>
    <row r="366" ht="15.75" customHeight="1">
      <c r="A366" s="2"/>
      <c r="E366" s="2"/>
      <c r="I366" s="2"/>
      <c r="M366" s="2"/>
      <c r="Q366" s="2"/>
      <c r="U366" s="2"/>
      <c r="Y366" s="2"/>
      <c r="AC366" s="2"/>
      <c r="AG366" s="2"/>
    </row>
    <row r="367" ht="15.75" customHeight="1">
      <c r="A367" s="2"/>
      <c r="E367" s="2"/>
      <c r="I367" s="2"/>
      <c r="M367" s="2"/>
      <c r="Q367" s="2"/>
      <c r="U367" s="2"/>
      <c r="Y367" s="2"/>
      <c r="AC367" s="2"/>
      <c r="AG367" s="2"/>
    </row>
    <row r="368" ht="15.75" customHeight="1">
      <c r="A368" s="2"/>
      <c r="E368" s="2"/>
      <c r="I368" s="2"/>
      <c r="M368" s="2"/>
      <c r="Q368" s="2"/>
      <c r="U368" s="2"/>
      <c r="Y368" s="2"/>
      <c r="AC368" s="2"/>
      <c r="AG368" s="2"/>
    </row>
    <row r="369" ht="15.75" customHeight="1">
      <c r="A369" s="2"/>
      <c r="E369" s="2"/>
      <c r="I369" s="2"/>
      <c r="M369" s="2"/>
      <c r="Q369" s="2"/>
      <c r="U369" s="2"/>
      <c r="Y369" s="2"/>
      <c r="AC369" s="2"/>
      <c r="AG369" s="2"/>
    </row>
    <row r="370" ht="15.75" customHeight="1">
      <c r="A370" s="2"/>
      <c r="E370" s="2"/>
      <c r="I370" s="2"/>
      <c r="M370" s="2"/>
      <c r="Q370" s="2"/>
      <c r="U370" s="2"/>
      <c r="Y370" s="2"/>
      <c r="AC370" s="2"/>
      <c r="AG370" s="2"/>
    </row>
    <row r="371" ht="15.75" customHeight="1">
      <c r="A371" s="2"/>
      <c r="E371" s="2"/>
      <c r="I371" s="2"/>
      <c r="M371" s="2"/>
      <c r="Q371" s="2"/>
      <c r="U371" s="2"/>
      <c r="Y371" s="2"/>
      <c r="AC371" s="2"/>
      <c r="AG371" s="2"/>
    </row>
    <row r="372" ht="15.75" customHeight="1">
      <c r="A372" s="2"/>
      <c r="E372" s="2"/>
      <c r="I372" s="2"/>
      <c r="M372" s="2"/>
      <c r="Q372" s="2"/>
      <c r="U372" s="2"/>
      <c r="Y372" s="2"/>
      <c r="AC372" s="2"/>
      <c r="AG372" s="2"/>
    </row>
    <row r="373" ht="15.75" customHeight="1">
      <c r="A373" s="2"/>
      <c r="E373" s="2"/>
      <c r="I373" s="2"/>
      <c r="M373" s="2"/>
      <c r="Q373" s="2"/>
      <c r="U373" s="2"/>
      <c r="Y373" s="2"/>
      <c r="AC373" s="2"/>
      <c r="AG373" s="2"/>
    </row>
    <row r="374" ht="15.75" customHeight="1">
      <c r="A374" s="2"/>
      <c r="E374" s="2"/>
      <c r="I374" s="2"/>
      <c r="M374" s="2"/>
      <c r="Q374" s="2"/>
      <c r="U374" s="2"/>
      <c r="Y374" s="2"/>
      <c r="AC374" s="2"/>
      <c r="AG374" s="2"/>
    </row>
    <row r="375" ht="15.75" customHeight="1">
      <c r="A375" s="2"/>
      <c r="E375" s="2"/>
      <c r="I375" s="2"/>
      <c r="M375" s="2"/>
      <c r="Q375" s="2"/>
      <c r="U375" s="2"/>
      <c r="Y375" s="2"/>
      <c r="AC375" s="2"/>
      <c r="AG375" s="2"/>
    </row>
    <row r="376" ht="15.75" customHeight="1">
      <c r="A376" s="2"/>
      <c r="E376" s="2"/>
      <c r="I376" s="2"/>
      <c r="M376" s="2"/>
      <c r="Q376" s="2"/>
      <c r="U376" s="2"/>
      <c r="Y376" s="2"/>
      <c r="AC376" s="2"/>
      <c r="AG376" s="2"/>
    </row>
    <row r="377" ht="15.75" customHeight="1">
      <c r="A377" s="2"/>
      <c r="E377" s="2"/>
      <c r="I377" s="2"/>
      <c r="M377" s="2"/>
      <c r="Q377" s="2"/>
      <c r="U377" s="2"/>
      <c r="Y377" s="2"/>
      <c r="AC377" s="2"/>
      <c r="AG377" s="2"/>
    </row>
    <row r="378" ht="15.75" customHeight="1">
      <c r="A378" s="2"/>
      <c r="E378" s="2"/>
      <c r="I378" s="2"/>
      <c r="M378" s="2"/>
      <c r="Q378" s="2"/>
      <c r="U378" s="2"/>
      <c r="Y378" s="2"/>
      <c r="AC378" s="2"/>
      <c r="AG378" s="2"/>
    </row>
    <row r="379" ht="15.75" customHeight="1">
      <c r="A379" s="2"/>
      <c r="E379" s="2"/>
      <c r="I379" s="2"/>
      <c r="M379" s="2"/>
      <c r="Q379" s="2"/>
      <c r="U379" s="2"/>
      <c r="Y379" s="2"/>
      <c r="AC379" s="2"/>
      <c r="AG379" s="2"/>
    </row>
    <row r="380" ht="15.75" customHeight="1">
      <c r="A380" s="2"/>
      <c r="E380" s="2"/>
      <c r="I380" s="2"/>
      <c r="M380" s="2"/>
      <c r="Q380" s="2"/>
      <c r="U380" s="2"/>
      <c r="Y380" s="2"/>
      <c r="AC380" s="2"/>
      <c r="AG380" s="2"/>
    </row>
    <row r="381" ht="15.75" customHeight="1">
      <c r="A381" s="2"/>
      <c r="E381" s="2"/>
      <c r="I381" s="2"/>
      <c r="M381" s="2"/>
      <c r="Q381" s="2"/>
      <c r="U381" s="2"/>
      <c r="Y381" s="2"/>
      <c r="AC381" s="2"/>
      <c r="AG381" s="2"/>
    </row>
    <row r="382" ht="15.75" customHeight="1">
      <c r="A382" s="2"/>
      <c r="E382" s="2"/>
      <c r="I382" s="2"/>
      <c r="M382" s="2"/>
      <c r="Q382" s="2"/>
      <c r="U382" s="2"/>
      <c r="Y382" s="2"/>
      <c r="AC382" s="2"/>
      <c r="AG382" s="2"/>
    </row>
    <row r="383" ht="15.75" customHeight="1">
      <c r="A383" s="2"/>
      <c r="E383" s="2"/>
      <c r="I383" s="2"/>
      <c r="M383" s="2"/>
      <c r="Q383" s="2"/>
      <c r="U383" s="2"/>
      <c r="Y383" s="2"/>
      <c r="AC383" s="2"/>
      <c r="AG383" s="2"/>
    </row>
    <row r="384" ht="15.75" customHeight="1">
      <c r="A384" s="2"/>
      <c r="E384" s="2"/>
      <c r="I384" s="2"/>
      <c r="M384" s="2"/>
      <c r="Q384" s="2"/>
      <c r="U384" s="2"/>
      <c r="Y384" s="2"/>
      <c r="AC384" s="2"/>
      <c r="AG384" s="2"/>
    </row>
    <row r="385" ht="15.75" customHeight="1">
      <c r="A385" s="2"/>
      <c r="E385" s="2"/>
      <c r="I385" s="2"/>
      <c r="M385" s="2"/>
      <c r="Q385" s="2"/>
      <c r="U385" s="2"/>
      <c r="Y385" s="2"/>
      <c r="AC385" s="2"/>
      <c r="AG385" s="2"/>
    </row>
    <row r="386" ht="15.75" customHeight="1">
      <c r="A386" s="2"/>
      <c r="E386" s="2"/>
      <c r="I386" s="2"/>
      <c r="M386" s="2"/>
      <c r="Q386" s="2"/>
      <c r="U386" s="2"/>
      <c r="Y386" s="2"/>
      <c r="AC386" s="2"/>
      <c r="AG386" s="2"/>
    </row>
    <row r="387" ht="15.75" customHeight="1">
      <c r="A387" s="2"/>
      <c r="E387" s="2"/>
      <c r="I387" s="2"/>
      <c r="M387" s="2"/>
      <c r="Q387" s="2"/>
      <c r="U387" s="2"/>
      <c r="Y387" s="2"/>
      <c r="AC387" s="2"/>
      <c r="AG387" s="2"/>
    </row>
    <row r="388" ht="15.75" customHeight="1">
      <c r="A388" s="2"/>
      <c r="E388" s="2"/>
      <c r="I388" s="2"/>
      <c r="M388" s="2"/>
      <c r="Q388" s="2"/>
      <c r="U388" s="2"/>
      <c r="Y388" s="2"/>
      <c r="AC388" s="2"/>
      <c r="AG388" s="2"/>
    </row>
    <row r="389" ht="15.75" customHeight="1">
      <c r="A389" s="2"/>
      <c r="E389" s="2"/>
      <c r="I389" s="2"/>
      <c r="M389" s="2"/>
      <c r="Q389" s="2"/>
      <c r="U389" s="2"/>
      <c r="Y389" s="2"/>
      <c r="AC389" s="2"/>
      <c r="AG389" s="2"/>
    </row>
    <row r="390" ht="15.75" customHeight="1">
      <c r="A390" s="2"/>
      <c r="E390" s="2"/>
      <c r="I390" s="2"/>
      <c r="M390" s="2"/>
      <c r="Q390" s="2"/>
      <c r="U390" s="2"/>
      <c r="Y390" s="2"/>
      <c r="AC390" s="2"/>
      <c r="AG390" s="2"/>
    </row>
    <row r="391" ht="15.75" customHeight="1">
      <c r="A391" s="2"/>
      <c r="E391" s="2"/>
      <c r="I391" s="2"/>
      <c r="M391" s="2"/>
      <c r="Q391" s="2"/>
      <c r="U391" s="2"/>
      <c r="Y391" s="2"/>
      <c r="AC391" s="2"/>
      <c r="AG391" s="2"/>
    </row>
    <row r="392" ht="15.75" customHeight="1">
      <c r="A392" s="2"/>
      <c r="E392" s="2"/>
      <c r="I392" s="2"/>
      <c r="M392" s="2"/>
      <c r="Q392" s="2"/>
      <c r="U392" s="2"/>
      <c r="Y392" s="2"/>
      <c r="AC392" s="2"/>
      <c r="AG392" s="2"/>
    </row>
    <row r="393" ht="15.75" customHeight="1">
      <c r="A393" s="2"/>
      <c r="E393" s="2"/>
      <c r="I393" s="2"/>
      <c r="M393" s="2"/>
      <c r="Q393" s="2"/>
      <c r="U393" s="2"/>
      <c r="Y393" s="2"/>
      <c r="AC393" s="2"/>
      <c r="AG393" s="2"/>
    </row>
    <row r="394" ht="15.75" customHeight="1">
      <c r="A394" s="2"/>
      <c r="E394" s="2"/>
      <c r="I394" s="2"/>
      <c r="M394" s="2"/>
      <c r="Q394" s="2"/>
      <c r="U394" s="2"/>
      <c r="Y394" s="2"/>
      <c r="AC394" s="2"/>
      <c r="AG394" s="2"/>
    </row>
    <row r="395" ht="15.75" customHeight="1">
      <c r="A395" s="2"/>
      <c r="E395" s="2"/>
      <c r="I395" s="2"/>
      <c r="M395" s="2"/>
      <c r="Q395" s="2"/>
      <c r="U395" s="2"/>
      <c r="Y395" s="2"/>
      <c r="AC395" s="2"/>
      <c r="AG395" s="2"/>
    </row>
    <row r="396" ht="15.75" customHeight="1">
      <c r="A396" s="2"/>
      <c r="E396" s="2"/>
      <c r="I396" s="2"/>
      <c r="M396" s="2"/>
      <c r="Q396" s="2"/>
      <c r="U396" s="2"/>
      <c r="Y396" s="2"/>
      <c r="AC396" s="2"/>
      <c r="AG396" s="2"/>
    </row>
    <row r="397" ht="15.75" customHeight="1">
      <c r="A397" s="2"/>
      <c r="E397" s="2"/>
      <c r="I397" s="2"/>
      <c r="M397" s="2"/>
      <c r="Q397" s="2"/>
      <c r="U397" s="2"/>
      <c r="Y397" s="2"/>
      <c r="AC397" s="2"/>
      <c r="AG397" s="2"/>
    </row>
    <row r="398" ht="15.75" customHeight="1">
      <c r="A398" s="2"/>
      <c r="E398" s="2"/>
      <c r="I398" s="2"/>
      <c r="M398" s="2"/>
      <c r="Q398" s="2"/>
      <c r="U398" s="2"/>
      <c r="Y398" s="2"/>
      <c r="AC398" s="2"/>
      <c r="AG398" s="2"/>
    </row>
    <row r="399" ht="15.75" customHeight="1">
      <c r="A399" s="2"/>
      <c r="E399" s="2"/>
      <c r="I399" s="2"/>
      <c r="M399" s="2"/>
      <c r="Q399" s="2"/>
      <c r="U399" s="2"/>
      <c r="Y399" s="2"/>
      <c r="AC399" s="2"/>
      <c r="AG399" s="2"/>
    </row>
    <row r="400" ht="15.75" customHeight="1">
      <c r="A400" s="2"/>
      <c r="E400" s="2"/>
      <c r="I400" s="2"/>
      <c r="M400" s="2"/>
      <c r="Q400" s="2"/>
      <c r="U400" s="2"/>
      <c r="Y400" s="2"/>
      <c r="AC400" s="2"/>
      <c r="AG400" s="2"/>
    </row>
    <row r="401" ht="15.75" customHeight="1">
      <c r="A401" s="2"/>
      <c r="E401" s="2"/>
      <c r="I401" s="2"/>
      <c r="M401" s="2"/>
      <c r="Q401" s="2"/>
      <c r="U401" s="2"/>
      <c r="Y401" s="2"/>
      <c r="AC401" s="2"/>
      <c r="AG401" s="2"/>
    </row>
    <row r="402" ht="15.75" customHeight="1">
      <c r="A402" s="2"/>
      <c r="E402" s="2"/>
      <c r="I402" s="2"/>
      <c r="M402" s="2"/>
      <c r="Q402" s="2"/>
      <c r="U402" s="2"/>
      <c r="Y402" s="2"/>
      <c r="AC402" s="2"/>
      <c r="AG402" s="2"/>
    </row>
    <row r="403" ht="15.75" customHeight="1">
      <c r="A403" s="2"/>
      <c r="E403" s="2"/>
      <c r="I403" s="2"/>
      <c r="M403" s="2"/>
      <c r="Q403" s="2"/>
      <c r="U403" s="2"/>
      <c r="Y403" s="2"/>
      <c r="AC403" s="2"/>
      <c r="AG403" s="2"/>
    </row>
    <row r="404" ht="15.75" customHeight="1">
      <c r="A404" s="2"/>
      <c r="E404" s="2"/>
      <c r="I404" s="2"/>
      <c r="M404" s="2"/>
      <c r="Q404" s="2"/>
      <c r="U404" s="2"/>
      <c r="Y404" s="2"/>
      <c r="AC404" s="2"/>
      <c r="AG404" s="2"/>
    </row>
    <row r="405" ht="15.75" customHeight="1">
      <c r="A405" s="2"/>
      <c r="E405" s="2"/>
      <c r="I405" s="2"/>
      <c r="M405" s="2"/>
      <c r="Q405" s="2"/>
      <c r="U405" s="2"/>
      <c r="Y405" s="2"/>
      <c r="AC405" s="2"/>
      <c r="AG405" s="2"/>
    </row>
    <row r="406" ht="15.75" customHeight="1">
      <c r="A406" s="2"/>
      <c r="E406" s="2"/>
      <c r="I406" s="2"/>
      <c r="M406" s="2"/>
      <c r="Q406" s="2"/>
      <c r="U406" s="2"/>
      <c r="Y406" s="2"/>
      <c r="AC406" s="2"/>
      <c r="AG406" s="2"/>
    </row>
    <row r="407" ht="15.75" customHeight="1">
      <c r="A407" s="2"/>
      <c r="E407" s="2"/>
      <c r="I407" s="2"/>
      <c r="M407" s="2"/>
      <c r="Q407" s="2"/>
      <c r="U407" s="2"/>
      <c r="Y407" s="2"/>
      <c r="AC407" s="2"/>
      <c r="AG407" s="2"/>
    </row>
    <row r="408" ht="15.75" customHeight="1">
      <c r="A408" s="2"/>
      <c r="E408" s="2"/>
      <c r="I408" s="2"/>
      <c r="M408" s="2"/>
      <c r="Q408" s="2"/>
      <c r="U408" s="2"/>
      <c r="Y408" s="2"/>
      <c r="AC408" s="2"/>
      <c r="AG408" s="2"/>
    </row>
    <row r="409" ht="15.75" customHeight="1">
      <c r="A409" s="2"/>
      <c r="E409" s="2"/>
      <c r="I409" s="2"/>
      <c r="M409" s="2"/>
      <c r="Q409" s="2"/>
      <c r="U409" s="2"/>
      <c r="Y409" s="2"/>
      <c r="AC409" s="2"/>
      <c r="AG409" s="2"/>
    </row>
    <row r="410" ht="15.75" customHeight="1">
      <c r="A410" s="2"/>
      <c r="E410" s="2"/>
      <c r="I410" s="2"/>
      <c r="M410" s="2"/>
      <c r="Q410" s="2"/>
      <c r="U410" s="2"/>
      <c r="Y410" s="2"/>
      <c r="AC410" s="2"/>
      <c r="AG410" s="2"/>
    </row>
    <row r="411" ht="15.75" customHeight="1">
      <c r="A411" s="2"/>
      <c r="E411" s="2"/>
      <c r="I411" s="2"/>
      <c r="M411" s="2"/>
      <c r="Q411" s="2"/>
      <c r="U411" s="2"/>
      <c r="Y411" s="2"/>
      <c r="AC411" s="2"/>
      <c r="AG411" s="2"/>
    </row>
    <row r="412" ht="15.75" customHeight="1">
      <c r="A412" s="2"/>
      <c r="E412" s="2"/>
      <c r="I412" s="2"/>
      <c r="M412" s="2"/>
      <c r="Q412" s="2"/>
      <c r="U412" s="2"/>
      <c r="Y412" s="2"/>
      <c r="AC412" s="2"/>
      <c r="AG412" s="2"/>
    </row>
    <row r="413" ht="15.75" customHeight="1">
      <c r="A413" s="2"/>
      <c r="E413" s="2"/>
      <c r="I413" s="2"/>
      <c r="M413" s="2"/>
      <c r="Q413" s="2"/>
      <c r="U413" s="2"/>
      <c r="Y413" s="2"/>
      <c r="AC413" s="2"/>
      <c r="AG413" s="2"/>
    </row>
    <row r="414" ht="15.75" customHeight="1">
      <c r="A414" s="2"/>
      <c r="E414" s="2"/>
      <c r="I414" s="2"/>
      <c r="M414" s="2"/>
      <c r="Q414" s="2"/>
      <c r="U414" s="2"/>
      <c r="Y414" s="2"/>
      <c r="AC414" s="2"/>
      <c r="AG414" s="2"/>
    </row>
    <row r="415" ht="15.75" customHeight="1">
      <c r="A415" s="2"/>
      <c r="E415" s="2"/>
      <c r="I415" s="2"/>
      <c r="M415" s="2"/>
      <c r="Q415" s="2"/>
      <c r="U415" s="2"/>
      <c r="Y415" s="2"/>
      <c r="AC415" s="2"/>
      <c r="AG415" s="2"/>
    </row>
    <row r="416" ht="15.75" customHeight="1">
      <c r="A416" s="2"/>
      <c r="E416" s="2"/>
      <c r="I416" s="2"/>
      <c r="M416" s="2"/>
      <c r="Q416" s="2"/>
      <c r="U416" s="2"/>
      <c r="Y416" s="2"/>
      <c r="AC416" s="2"/>
      <c r="AG416" s="2"/>
    </row>
    <row r="417" ht="15.75" customHeight="1">
      <c r="A417" s="2"/>
      <c r="E417" s="2"/>
      <c r="I417" s="2"/>
      <c r="M417" s="2"/>
      <c r="Q417" s="2"/>
      <c r="U417" s="2"/>
      <c r="Y417" s="2"/>
      <c r="AC417" s="2"/>
      <c r="AG417" s="2"/>
    </row>
    <row r="418" ht="15.75" customHeight="1">
      <c r="A418" s="2"/>
      <c r="E418" s="2"/>
      <c r="I418" s="2"/>
      <c r="M418" s="2"/>
      <c r="Q418" s="2"/>
      <c r="U418" s="2"/>
      <c r="Y418" s="2"/>
      <c r="AC418" s="2"/>
      <c r="AG418" s="2"/>
    </row>
    <row r="419" ht="15.75" customHeight="1">
      <c r="A419" s="2"/>
      <c r="E419" s="2"/>
      <c r="I419" s="2"/>
      <c r="M419" s="2"/>
      <c r="Q419" s="2"/>
      <c r="U419" s="2"/>
      <c r="Y419" s="2"/>
      <c r="AC419" s="2"/>
      <c r="AG419" s="2"/>
    </row>
    <row r="420" ht="15.75" customHeight="1">
      <c r="A420" s="2"/>
      <c r="E420" s="2"/>
      <c r="I420" s="2"/>
      <c r="M420" s="2"/>
      <c r="Q420" s="2"/>
      <c r="U420" s="2"/>
      <c r="Y420" s="2"/>
      <c r="AC420" s="2"/>
      <c r="AG420" s="2"/>
    </row>
    <row r="421" ht="15.75" customHeight="1">
      <c r="A421" s="2"/>
      <c r="E421" s="2"/>
      <c r="I421" s="2"/>
      <c r="M421" s="2"/>
      <c r="Q421" s="2"/>
      <c r="U421" s="2"/>
      <c r="Y421" s="2"/>
      <c r="AC421" s="2"/>
      <c r="AG421" s="2"/>
    </row>
    <row r="422" ht="15.75" customHeight="1">
      <c r="A422" s="2"/>
      <c r="E422" s="2"/>
      <c r="I422" s="2"/>
      <c r="M422" s="2"/>
      <c r="Q422" s="2"/>
      <c r="U422" s="2"/>
      <c r="Y422" s="2"/>
      <c r="AC422" s="2"/>
      <c r="AG422" s="2"/>
    </row>
    <row r="423" ht="15.75" customHeight="1">
      <c r="A423" s="2"/>
      <c r="E423" s="2"/>
      <c r="I423" s="2"/>
      <c r="M423" s="2"/>
      <c r="Q423" s="2"/>
      <c r="U423" s="2"/>
      <c r="Y423" s="2"/>
      <c r="AC423" s="2"/>
      <c r="AG423" s="2"/>
    </row>
    <row r="424" ht="15.75" customHeight="1">
      <c r="A424" s="2"/>
      <c r="E424" s="2"/>
      <c r="I424" s="2"/>
      <c r="M424" s="2"/>
      <c r="Q424" s="2"/>
      <c r="U424" s="2"/>
      <c r="Y424" s="2"/>
      <c r="AC424" s="2"/>
      <c r="AG424" s="2"/>
    </row>
    <row r="425" ht="15.75" customHeight="1">
      <c r="A425" s="2"/>
      <c r="E425" s="2"/>
      <c r="I425" s="2"/>
      <c r="M425" s="2"/>
      <c r="Q425" s="2"/>
      <c r="U425" s="2"/>
      <c r="Y425" s="2"/>
      <c r="AC425" s="2"/>
      <c r="AG425" s="2"/>
    </row>
    <row r="426" ht="15.75" customHeight="1">
      <c r="A426" s="2"/>
      <c r="E426" s="2"/>
      <c r="I426" s="2"/>
      <c r="M426" s="2"/>
      <c r="Q426" s="2"/>
      <c r="U426" s="2"/>
      <c r="Y426" s="2"/>
      <c r="AC426" s="2"/>
      <c r="AG426" s="2"/>
    </row>
    <row r="427" ht="15.75" customHeight="1">
      <c r="A427" s="2"/>
      <c r="E427" s="2"/>
      <c r="I427" s="2"/>
      <c r="M427" s="2"/>
      <c r="Q427" s="2"/>
      <c r="U427" s="2"/>
      <c r="Y427" s="2"/>
      <c r="AC427" s="2"/>
      <c r="AG427" s="2"/>
    </row>
    <row r="428" ht="15.75" customHeight="1">
      <c r="A428" s="2"/>
      <c r="E428" s="2"/>
      <c r="I428" s="2"/>
      <c r="M428" s="2"/>
      <c r="Q428" s="2"/>
      <c r="U428" s="2"/>
      <c r="Y428" s="2"/>
      <c r="AC428" s="2"/>
      <c r="AG428" s="2"/>
    </row>
    <row r="429" ht="15.75" customHeight="1">
      <c r="A429" s="2"/>
      <c r="E429" s="2"/>
      <c r="I429" s="2"/>
      <c r="M429" s="2"/>
      <c r="Q429" s="2"/>
      <c r="U429" s="2"/>
      <c r="Y429" s="2"/>
      <c r="AC429" s="2"/>
      <c r="AG429" s="2"/>
    </row>
    <row r="430" ht="15.75" customHeight="1">
      <c r="A430" s="2"/>
      <c r="E430" s="2"/>
      <c r="I430" s="2"/>
      <c r="M430" s="2"/>
      <c r="Q430" s="2"/>
      <c r="U430" s="2"/>
      <c r="Y430" s="2"/>
      <c r="AC430" s="2"/>
      <c r="AG430" s="2"/>
    </row>
    <row r="431" ht="15.75" customHeight="1">
      <c r="A431" s="2"/>
      <c r="E431" s="2"/>
      <c r="I431" s="2"/>
      <c r="M431" s="2"/>
      <c r="Q431" s="2"/>
      <c r="U431" s="2"/>
      <c r="Y431" s="2"/>
      <c r="AC431" s="2"/>
      <c r="AG431" s="2"/>
    </row>
    <row r="432" ht="15.75" customHeight="1">
      <c r="A432" s="2"/>
      <c r="E432" s="2"/>
      <c r="I432" s="2"/>
      <c r="M432" s="2"/>
      <c r="Q432" s="2"/>
      <c r="U432" s="2"/>
      <c r="Y432" s="2"/>
      <c r="AC432" s="2"/>
      <c r="AG432" s="2"/>
    </row>
    <row r="433" ht="15.75" customHeight="1">
      <c r="A433" s="2"/>
      <c r="E433" s="2"/>
      <c r="I433" s="2"/>
      <c r="M433" s="2"/>
      <c r="Q433" s="2"/>
      <c r="U433" s="2"/>
      <c r="Y433" s="2"/>
      <c r="AC433" s="2"/>
      <c r="AG433" s="2"/>
    </row>
    <row r="434" ht="15.75" customHeight="1">
      <c r="A434" s="2"/>
      <c r="E434" s="2"/>
      <c r="I434" s="2"/>
      <c r="M434" s="2"/>
      <c r="Q434" s="2"/>
      <c r="U434" s="2"/>
      <c r="Y434" s="2"/>
      <c r="AC434" s="2"/>
      <c r="AG434" s="2"/>
    </row>
    <row r="435" ht="15.75" customHeight="1">
      <c r="A435" s="2"/>
      <c r="E435" s="2"/>
      <c r="I435" s="2"/>
      <c r="M435" s="2"/>
      <c r="Q435" s="2"/>
      <c r="U435" s="2"/>
      <c r="Y435" s="2"/>
      <c r="AC435" s="2"/>
      <c r="AG435" s="2"/>
    </row>
    <row r="436" ht="15.75" customHeight="1">
      <c r="A436" s="2"/>
      <c r="E436" s="2"/>
      <c r="I436" s="2"/>
      <c r="M436" s="2"/>
      <c r="Q436" s="2"/>
      <c r="U436" s="2"/>
      <c r="Y436" s="2"/>
      <c r="AC436" s="2"/>
      <c r="AG436" s="2"/>
    </row>
    <row r="437" ht="15.75" customHeight="1">
      <c r="A437" s="2"/>
      <c r="E437" s="2"/>
      <c r="I437" s="2"/>
      <c r="M437" s="2"/>
      <c r="Q437" s="2"/>
      <c r="U437" s="2"/>
      <c r="Y437" s="2"/>
      <c r="AC437" s="2"/>
      <c r="AG437" s="2"/>
    </row>
    <row r="438" ht="15.75" customHeight="1">
      <c r="A438" s="2"/>
      <c r="E438" s="2"/>
      <c r="I438" s="2"/>
      <c r="M438" s="2"/>
      <c r="Q438" s="2"/>
      <c r="U438" s="2"/>
      <c r="Y438" s="2"/>
      <c r="AC438" s="2"/>
      <c r="AG438" s="2"/>
    </row>
    <row r="439" ht="15.75" customHeight="1">
      <c r="A439" s="2"/>
      <c r="E439" s="2"/>
      <c r="I439" s="2"/>
      <c r="M439" s="2"/>
      <c r="Q439" s="2"/>
      <c r="U439" s="2"/>
      <c r="Y439" s="2"/>
      <c r="AC439" s="2"/>
      <c r="AG439" s="2"/>
    </row>
    <row r="440" ht="15.75" customHeight="1">
      <c r="A440" s="2"/>
      <c r="E440" s="2"/>
      <c r="I440" s="2"/>
      <c r="M440" s="2"/>
      <c r="Q440" s="2"/>
      <c r="U440" s="2"/>
      <c r="Y440" s="2"/>
      <c r="AC440" s="2"/>
      <c r="AG440" s="2"/>
    </row>
    <row r="441" ht="15.75" customHeight="1">
      <c r="A441" s="2"/>
      <c r="E441" s="2"/>
      <c r="I441" s="2"/>
      <c r="M441" s="2"/>
      <c r="Q441" s="2"/>
      <c r="U441" s="2"/>
      <c r="Y441" s="2"/>
      <c r="AC441" s="2"/>
      <c r="AG441" s="2"/>
    </row>
    <row r="442" ht="15.75" customHeight="1">
      <c r="A442" s="2"/>
      <c r="E442" s="2"/>
      <c r="I442" s="2"/>
      <c r="M442" s="2"/>
      <c r="Q442" s="2"/>
      <c r="U442" s="2"/>
      <c r="Y442" s="2"/>
      <c r="AC442" s="2"/>
      <c r="AG442" s="2"/>
    </row>
    <row r="443" ht="15.75" customHeight="1">
      <c r="A443" s="2"/>
      <c r="E443" s="2"/>
      <c r="I443" s="2"/>
      <c r="M443" s="2"/>
      <c r="Q443" s="2"/>
      <c r="U443" s="2"/>
      <c r="Y443" s="2"/>
      <c r="AC443" s="2"/>
      <c r="AG443" s="2"/>
    </row>
    <row r="444" ht="15.75" customHeight="1">
      <c r="A444" s="2"/>
      <c r="E444" s="2"/>
      <c r="I444" s="2"/>
      <c r="M444" s="2"/>
      <c r="Q444" s="2"/>
      <c r="U444" s="2"/>
      <c r="Y444" s="2"/>
      <c r="AC444" s="2"/>
      <c r="AG444" s="2"/>
    </row>
    <row r="445" ht="15.75" customHeight="1">
      <c r="A445" s="2"/>
      <c r="E445" s="2"/>
      <c r="I445" s="2"/>
      <c r="M445" s="2"/>
      <c r="Q445" s="2"/>
      <c r="U445" s="2"/>
      <c r="Y445" s="2"/>
      <c r="AC445" s="2"/>
      <c r="AG445" s="2"/>
    </row>
    <row r="446" ht="15.75" customHeight="1">
      <c r="A446" s="2"/>
      <c r="E446" s="2"/>
      <c r="I446" s="2"/>
      <c r="M446" s="2"/>
      <c r="Q446" s="2"/>
      <c r="U446" s="2"/>
      <c r="Y446" s="2"/>
      <c r="AC446" s="2"/>
      <c r="AG446" s="2"/>
    </row>
    <row r="447" ht="15.75" customHeight="1">
      <c r="A447" s="2"/>
      <c r="E447" s="2"/>
      <c r="I447" s="2"/>
      <c r="M447" s="2"/>
      <c r="Q447" s="2"/>
      <c r="U447" s="2"/>
      <c r="Y447" s="2"/>
      <c r="AC447" s="2"/>
      <c r="AG447" s="2"/>
    </row>
    <row r="448" ht="15.75" customHeight="1">
      <c r="A448" s="2"/>
      <c r="E448" s="2"/>
      <c r="I448" s="2"/>
      <c r="M448" s="2"/>
      <c r="Q448" s="2"/>
      <c r="U448" s="2"/>
      <c r="Y448" s="2"/>
      <c r="AC448" s="2"/>
      <c r="AG448" s="2"/>
    </row>
    <row r="449" ht="15.75" customHeight="1">
      <c r="A449" s="2"/>
      <c r="E449" s="2"/>
      <c r="I449" s="2"/>
      <c r="M449" s="2"/>
      <c r="Q449" s="2"/>
      <c r="U449" s="2"/>
      <c r="Y449" s="2"/>
      <c r="AC449" s="2"/>
      <c r="AG449" s="2"/>
    </row>
    <row r="450" ht="15.75" customHeight="1">
      <c r="A450" s="2"/>
      <c r="E450" s="2"/>
      <c r="I450" s="2"/>
      <c r="M450" s="2"/>
      <c r="Q450" s="2"/>
      <c r="U450" s="2"/>
      <c r="Y450" s="2"/>
      <c r="AC450" s="2"/>
      <c r="AG450" s="2"/>
    </row>
    <row r="451" ht="15.75" customHeight="1">
      <c r="A451" s="2"/>
      <c r="E451" s="2"/>
      <c r="I451" s="2"/>
      <c r="M451" s="2"/>
      <c r="Q451" s="2"/>
      <c r="U451" s="2"/>
      <c r="Y451" s="2"/>
      <c r="AC451" s="2"/>
      <c r="AG451" s="2"/>
    </row>
    <row r="452" ht="15.75" customHeight="1">
      <c r="A452" s="2"/>
      <c r="E452" s="2"/>
      <c r="I452" s="2"/>
      <c r="M452" s="2"/>
      <c r="Q452" s="2"/>
      <c r="U452" s="2"/>
      <c r="Y452" s="2"/>
      <c r="AC452" s="2"/>
      <c r="AG452" s="2"/>
    </row>
    <row r="453" ht="15.75" customHeight="1">
      <c r="A453" s="2"/>
      <c r="E453" s="2"/>
      <c r="I453" s="2"/>
      <c r="M453" s="2"/>
      <c r="Q453" s="2"/>
      <c r="U453" s="2"/>
      <c r="Y453" s="2"/>
      <c r="AC453" s="2"/>
      <c r="AG453" s="2"/>
    </row>
    <row r="454" ht="15.75" customHeight="1">
      <c r="A454" s="2"/>
      <c r="E454" s="2"/>
      <c r="I454" s="2"/>
      <c r="M454" s="2"/>
      <c r="Q454" s="2"/>
      <c r="U454" s="2"/>
      <c r="Y454" s="2"/>
      <c r="AC454" s="2"/>
      <c r="AG454" s="2"/>
    </row>
    <row r="455" ht="15.75" customHeight="1">
      <c r="A455" s="2"/>
      <c r="E455" s="2"/>
      <c r="I455" s="2"/>
      <c r="M455" s="2"/>
      <c r="Q455" s="2"/>
      <c r="U455" s="2"/>
      <c r="Y455" s="2"/>
      <c r="AC455" s="2"/>
      <c r="AG455" s="2"/>
    </row>
    <row r="456" ht="15.75" customHeight="1">
      <c r="A456" s="2"/>
      <c r="E456" s="2"/>
      <c r="I456" s="2"/>
      <c r="M456" s="2"/>
      <c r="Q456" s="2"/>
      <c r="U456" s="2"/>
      <c r="Y456" s="2"/>
      <c r="AC456" s="2"/>
      <c r="AG456" s="2"/>
    </row>
    <row r="457" ht="15.75" customHeight="1">
      <c r="A457" s="2"/>
      <c r="E457" s="2"/>
      <c r="I457" s="2"/>
      <c r="M457" s="2"/>
      <c r="Q457" s="2"/>
      <c r="U457" s="2"/>
      <c r="Y457" s="2"/>
      <c r="AC457" s="2"/>
      <c r="AG457" s="2"/>
    </row>
    <row r="458" ht="15.75" customHeight="1">
      <c r="A458" s="2"/>
      <c r="E458" s="2"/>
      <c r="I458" s="2"/>
      <c r="M458" s="2"/>
      <c r="Q458" s="2"/>
      <c r="U458" s="2"/>
      <c r="Y458" s="2"/>
      <c r="AC458" s="2"/>
      <c r="AG458" s="2"/>
    </row>
    <row r="459" ht="15.75" customHeight="1">
      <c r="A459" s="2"/>
      <c r="E459" s="2"/>
      <c r="I459" s="2"/>
      <c r="M459" s="2"/>
      <c r="Q459" s="2"/>
      <c r="U459" s="2"/>
      <c r="Y459" s="2"/>
      <c r="AC459" s="2"/>
      <c r="AG459" s="2"/>
    </row>
    <row r="460" ht="15.75" customHeight="1">
      <c r="A460" s="2"/>
      <c r="E460" s="2"/>
      <c r="I460" s="2"/>
      <c r="M460" s="2"/>
      <c r="Q460" s="2"/>
      <c r="U460" s="2"/>
      <c r="Y460" s="2"/>
      <c r="AC460" s="2"/>
      <c r="AG460" s="2"/>
    </row>
    <row r="461" ht="15.75" customHeight="1">
      <c r="A461" s="2"/>
      <c r="E461" s="2"/>
      <c r="I461" s="2"/>
      <c r="M461" s="2"/>
      <c r="Q461" s="2"/>
      <c r="U461" s="2"/>
      <c r="Y461" s="2"/>
      <c r="AC461" s="2"/>
      <c r="AG461" s="2"/>
    </row>
    <row r="462" ht="15.75" customHeight="1">
      <c r="A462" s="2"/>
      <c r="E462" s="2"/>
      <c r="I462" s="2"/>
      <c r="M462" s="2"/>
      <c r="Q462" s="2"/>
      <c r="U462" s="2"/>
      <c r="Y462" s="2"/>
      <c r="AC462" s="2"/>
      <c r="AG462" s="2"/>
    </row>
    <row r="463" ht="15.75" customHeight="1">
      <c r="A463" s="2"/>
      <c r="E463" s="2"/>
      <c r="I463" s="2"/>
      <c r="M463" s="2"/>
      <c r="Q463" s="2"/>
      <c r="U463" s="2"/>
      <c r="Y463" s="2"/>
      <c r="AC463" s="2"/>
      <c r="AG463" s="2"/>
    </row>
    <row r="464" ht="15.75" customHeight="1">
      <c r="A464" s="2"/>
      <c r="E464" s="2"/>
      <c r="I464" s="2"/>
      <c r="M464" s="2"/>
      <c r="Q464" s="2"/>
      <c r="U464" s="2"/>
      <c r="Y464" s="2"/>
      <c r="AC464" s="2"/>
      <c r="AG464" s="2"/>
    </row>
    <row r="465" ht="15.75" customHeight="1">
      <c r="A465" s="2"/>
      <c r="E465" s="2"/>
      <c r="I465" s="2"/>
      <c r="M465" s="2"/>
      <c r="Q465" s="2"/>
      <c r="U465" s="2"/>
      <c r="Y465" s="2"/>
      <c r="AC465" s="2"/>
      <c r="AG465" s="2"/>
    </row>
    <row r="466" ht="15.75" customHeight="1">
      <c r="A466" s="2"/>
      <c r="E466" s="2"/>
      <c r="I466" s="2"/>
      <c r="M466" s="2"/>
      <c r="Q466" s="2"/>
      <c r="U466" s="2"/>
      <c r="Y466" s="2"/>
      <c r="AC466" s="2"/>
      <c r="AG466" s="2"/>
    </row>
    <row r="467" ht="15.75" customHeight="1">
      <c r="A467" s="2"/>
      <c r="E467" s="2"/>
      <c r="I467" s="2"/>
      <c r="M467" s="2"/>
      <c r="Q467" s="2"/>
      <c r="U467" s="2"/>
      <c r="Y467" s="2"/>
      <c r="AC467" s="2"/>
      <c r="AG467" s="2"/>
    </row>
    <row r="468" ht="15.75" customHeight="1">
      <c r="A468" s="2"/>
      <c r="E468" s="2"/>
      <c r="I468" s="2"/>
      <c r="M468" s="2"/>
      <c r="Q468" s="2"/>
      <c r="U468" s="2"/>
      <c r="Y468" s="2"/>
      <c r="AC468" s="2"/>
      <c r="AG468" s="2"/>
    </row>
    <row r="469" ht="15.75" customHeight="1">
      <c r="A469" s="2"/>
      <c r="E469" s="2"/>
      <c r="I469" s="2"/>
      <c r="M469" s="2"/>
      <c r="Q469" s="2"/>
      <c r="U469" s="2"/>
      <c r="Y469" s="2"/>
      <c r="AC469" s="2"/>
      <c r="AG469" s="2"/>
    </row>
    <row r="470" ht="15.75" customHeight="1">
      <c r="A470" s="2"/>
      <c r="E470" s="2"/>
      <c r="I470" s="2"/>
      <c r="M470" s="2"/>
      <c r="Q470" s="2"/>
      <c r="U470" s="2"/>
      <c r="Y470" s="2"/>
      <c r="AC470" s="2"/>
      <c r="AG470" s="2"/>
    </row>
    <row r="471" ht="15.75" customHeight="1">
      <c r="A471" s="2"/>
      <c r="E471" s="2"/>
      <c r="I471" s="2"/>
      <c r="M471" s="2"/>
      <c r="Q471" s="2"/>
      <c r="U471" s="2"/>
      <c r="Y471" s="2"/>
      <c r="AC471" s="2"/>
      <c r="AG471" s="2"/>
    </row>
    <row r="472" ht="15.75" customHeight="1">
      <c r="A472" s="2"/>
      <c r="E472" s="2"/>
      <c r="I472" s="2"/>
      <c r="M472" s="2"/>
      <c r="Q472" s="2"/>
      <c r="U472" s="2"/>
      <c r="Y472" s="2"/>
      <c r="AC472" s="2"/>
      <c r="AG472" s="2"/>
    </row>
    <row r="473" ht="15.75" customHeight="1">
      <c r="A473" s="2"/>
      <c r="E473" s="2"/>
      <c r="I473" s="2"/>
      <c r="M473" s="2"/>
      <c r="Q473" s="2"/>
      <c r="U473" s="2"/>
      <c r="Y473" s="2"/>
      <c r="AC473" s="2"/>
      <c r="AG473" s="2"/>
    </row>
    <row r="474" ht="15.75" customHeight="1">
      <c r="A474" s="2"/>
      <c r="E474" s="2"/>
      <c r="I474" s="2"/>
      <c r="M474" s="2"/>
      <c r="Q474" s="2"/>
      <c r="U474" s="2"/>
      <c r="Y474" s="2"/>
      <c r="AC474" s="2"/>
      <c r="AG474" s="2"/>
    </row>
    <row r="475" ht="15.75" customHeight="1">
      <c r="A475" s="2"/>
      <c r="E475" s="2"/>
      <c r="I475" s="2"/>
      <c r="M475" s="2"/>
      <c r="Q475" s="2"/>
      <c r="U475" s="2"/>
      <c r="Y475" s="2"/>
      <c r="AC475" s="2"/>
      <c r="AG475" s="2"/>
    </row>
    <row r="476" ht="15.75" customHeight="1">
      <c r="A476" s="2"/>
      <c r="E476" s="2"/>
      <c r="I476" s="2"/>
      <c r="M476" s="2"/>
      <c r="Q476" s="2"/>
      <c r="U476" s="2"/>
      <c r="Y476" s="2"/>
      <c r="AC476" s="2"/>
      <c r="AG476" s="2"/>
    </row>
    <row r="477" ht="15.75" customHeight="1">
      <c r="A477" s="2"/>
      <c r="E477" s="2"/>
      <c r="I477" s="2"/>
      <c r="M477" s="2"/>
      <c r="Q477" s="2"/>
      <c r="U477" s="2"/>
      <c r="Y477" s="2"/>
      <c r="AC477" s="2"/>
      <c r="AG477" s="2"/>
    </row>
    <row r="478" ht="15.75" customHeight="1">
      <c r="A478" s="2"/>
      <c r="E478" s="2"/>
      <c r="I478" s="2"/>
      <c r="M478" s="2"/>
      <c r="Q478" s="2"/>
      <c r="U478" s="2"/>
      <c r="Y478" s="2"/>
      <c r="AC478" s="2"/>
      <c r="AG478" s="2"/>
    </row>
    <row r="479" ht="15.75" customHeight="1">
      <c r="A479" s="2"/>
      <c r="E479" s="2"/>
      <c r="I479" s="2"/>
      <c r="M479" s="2"/>
      <c r="Q479" s="2"/>
      <c r="U479" s="2"/>
      <c r="Y479" s="2"/>
      <c r="AC479" s="2"/>
      <c r="AG479" s="2"/>
    </row>
    <row r="480" ht="15.75" customHeight="1">
      <c r="A480" s="2"/>
      <c r="E480" s="2"/>
      <c r="I480" s="2"/>
      <c r="M480" s="2"/>
      <c r="Q480" s="2"/>
      <c r="U480" s="2"/>
      <c r="Y480" s="2"/>
      <c r="AC480" s="2"/>
      <c r="AG480" s="2"/>
    </row>
    <row r="481" ht="15.75" customHeight="1">
      <c r="A481" s="2"/>
      <c r="E481" s="2"/>
      <c r="I481" s="2"/>
      <c r="M481" s="2"/>
      <c r="Q481" s="2"/>
      <c r="U481" s="2"/>
      <c r="Y481" s="2"/>
      <c r="AC481" s="2"/>
      <c r="AG481" s="2"/>
    </row>
    <row r="482" ht="15.75" customHeight="1">
      <c r="A482" s="2"/>
      <c r="E482" s="2"/>
      <c r="I482" s="2"/>
      <c r="M482" s="2"/>
      <c r="Q482" s="2"/>
      <c r="U482" s="2"/>
      <c r="Y482" s="2"/>
      <c r="AC482" s="2"/>
      <c r="AG482" s="2"/>
    </row>
    <row r="483" ht="15.75" customHeight="1">
      <c r="A483" s="2"/>
      <c r="E483" s="2"/>
      <c r="I483" s="2"/>
      <c r="M483" s="2"/>
      <c r="Q483" s="2"/>
      <c r="U483" s="2"/>
      <c r="Y483" s="2"/>
      <c r="AC483" s="2"/>
      <c r="AG483" s="2"/>
    </row>
    <row r="484" ht="15.75" customHeight="1">
      <c r="A484" s="2"/>
      <c r="E484" s="2"/>
      <c r="I484" s="2"/>
      <c r="M484" s="2"/>
      <c r="Q484" s="2"/>
      <c r="U484" s="2"/>
      <c r="Y484" s="2"/>
      <c r="AC484" s="2"/>
      <c r="AG484" s="2"/>
    </row>
    <row r="485" ht="15.75" customHeight="1">
      <c r="A485" s="2"/>
      <c r="E485" s="2"/>
      <c r="I485" s="2"/>
      <c r="M485" s="2"/>
      <c r="Q485" s="2"/>
      <c r="U485" s="2"/>
      <c r="Y485" s="2"/>
      <c r="AC485" s="2"/>
      <c r="AG485" s="2"/>
    </row>
    <row r="486" ht="15.75" customHeight="1">
      <c r="A486" s="2"/>
      <c r="E486" s="2"/>
      <c r="I486" s="2"/>
      <c r="M486" s="2"/>
      <c r="Q486" s="2"/>
      <c r="U486" s="2"/>
      <c r="Y486" s="2"/>
      <c r="AC486" s="2"/>
      <c r="AG486" s="2"/>
    </row>
    <row r="487" ht="15.75" customHeight="1">
      <c r="A487" s="2"/>
      <c r="E487" s="2"/>
      <c r="I487" s="2"/>
      <c r="M487" s="2"/>
      <c r="Q487" s="2"/>
      <c r="U487" s="2"/>
      <c r="Y487" s="2"/>
      <c r="AC487" s="2"/>
      <c r="AG487" s="2"/>
    </row>
    <row r="488" ht="15.75" customHeight="1">
      <c r="A488" s="2"/>
      <c r="E488" s="2"/>
      <c r="I488" s="2"/>
      <c r="M488" s="2"/>
      <c r="Q488" s="2"/>
      <c r="U488" s="2"/>
      <c r="Y488" s="2"/>
      <c r="AC488" s="2"/>
      <c r="AG488" s="2"/>
    </row>
    <row r="489" ht="15.75" customHeight="1">
      <c r="A489" s="2"/>
      <c r="E489" s="2"/>
      <c r="I489" s="2"/>
      <c r="M489" s="2"/>
      <c r="Q489" s="2"/>
      <c r="U489" s="2"/>
      <c r="Y489" s="2"/>
      <c r="AC489" s="2"/>
      <c r="AG489" s="2"/>
    </row>
    <row r="490" ht="15.75" customHeight="1">
      <c r="A490" s="2"/>
      <c r="E490" s="2"/>
      <c r="I490" s="2"/>
      <c r="M490" s="2"/>
      <c r="Q490" s="2"/>
      <c r="U490" s="2"/>
      <c r="Y490" s="2"/>
      <c r="AC490" s="2"/>
      <c r="AG490" s="2"/>
    </row>
    <row r="491" ht="15.75" customHeight="1">
      <c r="A491" s="2"/>
      <c r="E491" s="2"/>
      <c r="I491" s="2"/>
      <c r="M491" s="2"/>
      <c r="Q491" s="2"/>
      <c r="U491" s="2"/>
      <c r="Y491" s="2"/>
      <c r="AC491" s="2"/>
      <c r="AG491" s="2"/>
    </row>
    <row r="492" ht="15.75" customHeight="1">
      <c r="A492" s="2"/>
      <c r="E492" s="2"/>
      <c r="I492" s="2"/>
      <c r="M492" s="2"/>
      <c r="Q492" s="2"/>
      <c r="U492" s="2"/>
      <c r="Y492" s="2"/>
      <c r="AC492" s="2"/>
      <c r="AG492" s="2"/>
    </row>
    <row r="493" ht="15.75" customHeight="1">
      <c r="A493" s="2"/>
      <c r="E493" s="2"/>
      <c r="I493" s="2"/>
      <c r="M493" s="2"/>
      <c r="Q493" s="2"/>
      <c r="U493" s="2"/>
      <c r="Y493" s="2"/>
      <c r="AC493" s="2"/>
      <c r="AG493" s="2"/>
    </row>
    <row r="494" ht="15.75" customHeight="1">
      <c r="A494" s="2"/>
      <c r="E494" s="2"/>
      <c r="I494" s="2"/>
      <c r="M494" s="2"/>
      <c r="Q494" s="2"/>
      <c r="U494" s="2"/>
      <c r="Y494" s="2"/>
      <c r="AC494" s="2"/>
      <c r="AG494" s="2"/>
    </row>
    <row r="495" ht="15.75" customHeight="1">
      <c r="A495" s="2"/>
      <c r="E495" s="2"/>
      <c r="I495" s="2"/>
      <c r="M495" s="2"/>
      <c r="Q495" s="2"/>
      <c r="U495" s="2"/>
      <c r="Y495" s="2"/>
      <c r="AC495" s="2"/>
      <c r="AG495" s="2"/>
    </row>
    <row r="496" ht="15.75" customHeight="1">
      <c r="A496" s="2"/>
      <c r="E496" s="2"/>
      <c r="I496" s="2"/>
      <c r="M496" s="2"/>
      <c r="Q496" s="2"/>
      <c r="U496" s="2"/>
      <c r="Y496" s="2"/>
      <c r="AC496" s="2"/>
      <c r="AG496" s="2"/>
    </row>
    <row r="497" ht="15.75" customHeight="1">
      <c r="A497" s="2"/>
      <c r="E497" s="2"/>
      <c r="I497" s="2"/>
      <c r="M497" s="2"/>
      <c r="Q497" s="2"/>
      <c r="U497" s="2"/>
      <c r="Y497" s="2"/>
      <c r="AC497" s="2"/>
      <c r="AG497" s="2"/>
    </row>
    <row r="498" ht="15.75" customHeight="1">
      <c r="A498" s="2"/>
      <c r="E498" s="2"/>
      <c r="I498" s="2"/>
      <c r="M498" s="2"/>
      <c r="Q498" s="2"/>
      <c r="U498" s="2"/>
      <c r="Y498" s="2"/>
      <c r="AC498" s="2"/>
      <c r="AG498" s="2"/>
    </row>
    <row r="499" ht="15.75" customHeight="1">
      <c r="A499" s="2"/>
      <c r="E499" s="2"/>
      <c r="I499" s="2"/>
      <c r="M499" s="2"/>
      <c r="Q499" s="2"/>
      <c r="U499" s="2"/>
      <c r="Y499" s="2"/>
      <c r="AC499" s="2"/>
      <c r="AG499" s="2"/>
    </row>
    <row r="500" ht="15.75" customHeight="1">
      <c r="A500" s="2"/>
      <c r="E500" s="2"/>
      <c r="I500" s="2"/>
      <c r="M500" s="2"/>
      <c r="Q500" s="2"/>
      <c r="U500" s="2"/>
      <c r="Y500" s="2"/>
      <c r="AC500" s="2"/>
      <c r="AG500" s="2"/>
    </row>
    <row r="501" ht="15.75" customHeight="1">
      <c r="A501" s="2"/>
      <c r="E501" s="2"/>
      <c r="I501" s="2"/>
      <c r="M501" s="2"/>
      <c r="Q501" s="2"/>
      <c r="U501" s="2"/>
      <c r="Y501" s="2"/>
      <c r="AC501" s="2"/>
      <c r="AG501" s="2"/>
    </row>
    <row r="502" ht="15.75" customHeight="1">
      <c r="A502" s="2"/>
      <c r="E502" s="2"/>
      <c r="I502" s="2"/>
      <c r="M502" s="2"/>
      <c r="Q502" s="2"/>
      <c r="U502" s="2"/>
      <c r="Y502" s="2"/>
      <c r="AC502" s="2"/>
      <c r="AG502" s="2"/>
    </row>
    <row r="503" ht="15.75" customHeight="1">
      <c r="A503" s="2"/>
      <c r="E503" s="2"/>
      <c r="I503" s="2"/>
      <c r="M503" s="2"/>
      <c r="Q503" s="2"/>
      <c r="U503" s="2"/>
      <c r="Y503" s="2"/>
      <c r="AC503" s="2"/>
      <c r="AG503" s="2"/>
    </row>
    <row r="504" ht="15.75" customHeight="1">
      <c r="A504" s="2"/>
      <c r="E504" s="2"/>
      <c r="I504" s="2"/>
      <c r="M504" s="2"/>
      <c r="Q504" s="2"/>
      <c r="U504" s="2"/>
      <c r="Y504" s="2"/>
      <c r="AC504" s="2"/>
      <c r="AG504" s="2"/>
    </row>
    <row r="505" ht="15.75" customHeight="1">
      <c r="A505" s="2"/>
      <c r="E505" s="2"/>
      <c r="I505" s="2"/>
      <c r="M505" s="2"/>
      <c r="Q505" s="2"/>
      <c r="U505" s="2"/>
      <c r="Y505" s="2"/>
      <c r="AC505" s="2"/>
      <c r="AG505" s="2"/>
    </row>
    <row r="506" ht="15.75" customHeight="1">
      <c r="A506" s="2"/>
      <c r="E506" s="2"/>
      <c r="I506" s="2"/>
      <c r="M506" s="2"/>
      <c r="Q506" s="2"/>
      <c r="U506" s="2"/>
      <c r="Y506" s="2"/>
      <c r="AC506" s="2"/>
      <c r="AG506" s="2"/>
    </row>
    <row r="507" ht="15.75" customHeight="1">
      <c r="A507" s="2"/>
      <c r="E507" s="2"/>
      <c r="I507" s="2"/>
      <c r="M507" s="2"/>
      <c r="Q507" s="2"/>
      <c r="U507" s="2"/>
      <c r="Y507" s="2"/>
      <c r="AC507" s="2"/>
      <c r="AG507" s="2"/>
    </row>
    <row r="508" ht="15.75" customHeight="1">
      <c r="A508" s="2"/>
      <c r="E508" s="2"/>
      <c r="I508" s="2"/>
      <c r="M508" s="2"/>
      <c r="Q508" s="2"/>
      <c r="U508" s="2"/>
      <c r="Y508" s="2"/>
      <c r="AC508" s="2"/>
      <c r="AG508" s="2"/>
    </row>
    <row r="509" ht="15.75" customHeight="1">
      <c r="A509" s="2"/>
      <c r="E509" s="2"/>
      <c r="I509" s="2"/>
      <c r="M509" s="2"/>
      <c r="Q509" s="2"/>
      <c r="U509" s="2"/>
      <c r="Y509" s="2"/>
      <c r="AC509" s="2"/>
      <c r="AG509" s="2"/>
    </row>
    <row r="510" ht="15.75" customHeight="1">
      <c r="A510" s="2"/>
      <c r="E510" s="2"/>
      <c r="I510" s="2"/>
      <c r="M510" s="2"/>
      <c r="Q510" s="2"/>
      <c r="U510" s="2"/>
      <c r="Y510" s="2"/>
      <c r="AC510" s="2"/>
      <c r="AG510" s="2"/>
    </row>
    <row r="511" ht="15.75" customHeight="1">
      <c r="A511" s="2"/>
      <c r="E511" s="2"/>
      <c r="I511" s="2"/>
      <c r="M511" s="2"/>
      <c r="Q511" s="2"/>
      <c r="U511" s="2"/>
      <c r="Y511" s="2"/>
      <c r="AC511" s="2"/>
      <c r="AG511" s="2"/>
    </row>
    <row r="512" ht="15.75" customHeight="1">
      <c r="A512" s="2"/>
      <c r="E512" s="2"/>
      <c r="I512" s="2"/>
      <c r="M512" s="2"/>
      <c r="Q512" s="2"/>
      <c r="U512" s="2"/>
      <c r="Y512" s="2"/>
      <c r="AC512" s="2"/>
      <c r="AG512" s="2"/>
    </row>
    <row r="513" ht="15.75" customHeight="1">
      <c r="A513" s="2"/>
      <c r="E513" s="2"/>
      <c r="I513" s="2"/>
      <c r="M513" s="2"/>
      <c r="Q513" s="2"/>
      <c r="U513" s="2"/>
      <c r="Y513" s="2"/>
      <c r="AC513" s="2"/>
      <c r="AG513" s="2"/>
    </row>
    <row r="514" ht="15.75" customHeight="1">
      <c r="A514" s="2"/>
      <c r="E514" s="2"/>
      <c r="I514" s="2"/>
      <c r="M514" s="2"/>
      <c r="Q514" s="2"/>
      <c r="U514" s="2"/>
      <c r="Y514" s="2"/>
      <c r="AC514" s="2"/>
      <c r="AG514" s="2"/>
    </row>
    <row r="515" ht="15.75" customHeight="1">
      <c r="A515" s="2"/>
      <c r="E515" s="2"/>
      <c r="I515" s="2"/>
      <c r="M515" s="2"/>
      <c r="Q515" s="2"/>
      <c r="U515" s="2"/>
      <c r="Y515" s="2"/>
      <c r="AC515" s="2"/>
      <c r="AG515" s="2"/>
    </row>
    <row r="516" ht="15.75" customHeight="1">
      <c r="A516" s="2"/>
      <c r="E516" s="2"/>
      <c r="I516" s="2"/>
      <c r="M516" s="2"/>
      <c r="Q516" s="2"/>
      <c r="U516" s="2"/>
      <c r="Y516" s="2"/>
      <c r="AC516" s="2"/>
      <c r="AG516" s="2"/>
    </row>
    <row r="517" ht="15.75" customHeight="1">
      <c r="A517" s="2"/>
      <c r="E517" s="2"/>
      <c r="I517" s="2"/>
      <c r="M517" s="2"/>
      <c r="Q517" s="2"/>
      <c r="U517" s="2"/>
      <c r="Y517" s="2"/>
      <c r="AC517" s="2"/>
      <c r="AG517" s="2"/>
    </row>
    <row r="518" ht="15.75" customHeight="1">
      <c r="A518" s="2"/>
      <c r="E518" s="2"/>
      <c r="I518" s="2"/>
      <c r="M518" s="2"/>
      <c r="Q518" s="2"/>
      <c r="U518" s="2"/>
      <c r="Y518" s="2"/>
      <c r="AC518" s="2"/>
      <c r="AG518" s="2"/>
    </row>
    <row r="519" ht="15.75" customHeight="1">
      <c r="A519" s="2"/>
      <c r="E519" s="2"/>
      <c r="I519" s="2"/>
      <c r="M519" s="2"/>
      <c r="Q519" s="2"/>
      <c r="U519" s="2"/>
      <c r="Y519" s="2"/>
      <c r="AC519" s="2"/>
      <c r="AG519" s="2"/>
    </row>
    <row r="520" ht="15.75" customHeight="1">
      <c r="A520" s="2"/>
      <c r="E520" s="2"/>
      <c r="I520" s="2"/>
      <c r="M520" s="2"/>
      <c r="Q520" s="2"/>
      <c r="U520" s="2"/>
      <c r="Y520" s="2"/>
      <c r="AC520" s="2"/>
      <c r="AG520" s="2"/>
    </row>
    <row r="521" ht="15.75" customHeight="1">
      <c r="A521" s="2"/>
      <c r="E521" s="2"/>
      <c r="I521" s="2"/>
      <c r="M521" s="2"/>
      <c r="Q521" s="2"/>
      <c r="U521" s="2"/>
      <c r="Y521" s="2"/>
      <c r="AC521" s="2"/>
      <c r="AG521" s="2"/>
    </row>
    <row r="522" ht="15.75" customHeight="1">
      <c r="A522" s="2"/>
      <c r="E522" s="2"/>
      <c r="I522" s="2"/>
      <c r="M522" s="2"/>
      <c r="Q522" s="2"/>
      <c r="U522" s="2"/>
      <c r="Y522" s="2"/>
      <c r="AC522" s="2"/>
      <c r="AG522" s="2"/>
    </row>
    <row r="523" ht="15.75" customHeight="1">
      <c r="A523" s="2"/>
      <c r="E523" s="2"/>
      <c r="I523" s="2"/>
      <c r="M523" s="2"/>
      <c r="Q523" s="2"/>
      <c r="U523" s="2"/>
      <c r="Y523" s="2"/>
      <c r="AC523" s="2"/>
      <c r="AG523" s="2"/>
    </row>
    <row r="524" ht="15.75" customHeight="1">
      <c r="A524" s="2"/>
      <c r="E524" s="2"/>
      <c r="I524" s="2"/>
      <c r="M524" s="2"/>
      <c r="Q524" s="2"/>
      <c r="U524" s="2"/>
      <c r="Y524" s="2"/>
      <c r="AC524" s="2"/>
      <c r="AG524" s="2"/>
    </row>
    <row r="525" ht="15.75" customHeight="1">
      <c r="A525" s="2"/>
      <c r="E525" s="2"/>
      <c r="I525" s="2"/>
      <c r="M525" s="2"/>
      <c r="Q525" s="2"/>
      <c r="U525" s="2"/>
      <c r="Y525" s="2"/>
      <c r="AC525" s="2"/>
      <c r="AG525" s="2"/>
    </row>
    <row r="526" ht="15.75" customHeight="1">
      <c r="A526" s="2"/>
      <c r="E526" s="2"/>
      <c r="I526" s="2"/>
      <c r="M526" s="2"/>
      <c r="Q526" s="2"/>
      <c r="U526" s="2"/>
      <c r="Y526" s="2"/>
      <c r="AC526" s="2"/>
      <c r="AG526" s="2"/>
    </row>
    <row r="527" ht="15.75" customHeight="1">
      <c r="A527" s="2"/>
      <c r="E527" s="2"/>
      <c r="I527" s="2"/>
      <c r="M527" s="2"/>
      <c r="Q527" s="2"/>
      <c r="U527" s="2"/>
      <c r="Y527" s="2"/>
      <c r="AC527" s="2"/>
      <c r="AG527" s="2"/>
    </row>
    <row r="528" ht="15.75" customHeight="1">
      <c r="A528" s="2"/>
      <c r="E528" s="2"/>
      <c r="I528" s="2"/>
      <c r="M528" s="2"/>
      <c r="Q528" s="2"/>
      <c r="U528" s="2"/>
      <c r="Y528" s="2"/>
      <c r="AC528" s="2"/>
      <c r="AG528" s="2"/>
    </row>
    <row r="529" ht="15.75" customHeight="1">
      <c r="A529" s="2"/>
      <c r="E529" s="2"/>
      <c r="I529" s="2"/>
      <c r="M529" s="2"/>
      <c r="Q529" s="2"/>
      <c r="U529" s="2"/>
      <c r="Y529" s="2"/>
      <c r="AC529" s="2"/>
      <c r="AG529" s="2"/>
    </row>
    <row r="530" ht="15.75" customHeight="1">
      <c r="A530" s="2"/>
      <c r="E530" s="2"/>
      <c r="I530" s="2"/>
      <c r="M530" s="2"/>
      <c r="Q530" s="2"/>
      <c r="U530" s="2"/>
      <c r="Y530" s="2"/>
      <c r="AC530" s="2"/>
      <c r="AG530" s="2"/>
    </row>
    <row r="531" ht="15.75" customHeight="1">
      <c r="A531" s="2"/>
      <c r="E531" s="2"/>
      <c r="I531" s="2"/>
      <c r="M531" s="2"/>
      <c r="Q531" s="2"/>
      <c r="U531" s="2"/>
      <c r="Y531" s="2"/>
      <c r="AC531" s="2"/>
      <c r="AG531" s="2"/>
    </row>
    <row r="532" ht="15.75" customHeight="1">
      <c r="A532" s="2"/>
      <c r="E532" s="2"/>
      <c r="I532" s="2"/>
      <c r="M532" s="2"/>
      <c r="Q532" s="2"/>
      <c r="U532" s="2"/>
      <c r="Y532" s="2"/>
      <c r="AC532" s="2"/>
      <c r="AG532" s="2"/>
    </row>
    <row r="533" ht="15.75" customHeight="1">
      <c r="A533" s="2"/>
      <c r="E533" s="2"/>
      <c r="I533" s="2"/>
      <c r="M533" s="2"/>
      <c r="Q533" s="2"/>
      <c r="U533" s="2"/>
      <c r="Y533" s="2"/>
      <c r="AC533" s="2"/>
      <c r="AG533" s="2"/>
    </row>
    <row r="534" ht="15.75" customHeight="1">
      <c r="A534" s="2"/>
      <c r="E534" s="2"/>
      <c r="I534" s="2"/>
      <c r="M534" s="2"/>
      <c r="Q534" s="2"/>
      <c r="U534" s="2"/>
      <c r="Y534" s="2"/>
      <c r="AC534" s="2"/>
      <c r="AG534" s="2"/>
    </row>
    <row r="535" ht="15.75" customHeight="1">
      <c r="A535" s="2"/>
      <c r="E535" s="2"/>
      <c r="I535" s="2"/>
      <c r="M535" s="2"/>
      <c r="Q535" s="2"/>
      <c r="U535" s="2"/>
      <c r="Y535" s="2"/>
      <c r="AC535" s="2"/>
      <c r="AG535" s="2"/>
    </row>
    <row r="536" ht="15.75" customHeight="1">
      <c r="A536" s="2"/>
      <c r="E536" s="2"/>
      <c r="I536" s="2"/>
      <c r="M536" s="2"/>
      <c r="Q536" s="2"/>
      <c r="U536" s="2"/>
      <c r="Y536" s="2"/>
      <c r="AC536" s="2"/>
      <c r="AG536" s="2"/>
    </row>
    <row r="537" ht="15.75" customHeight="1">
      <c r="A537" s="2"/>
      <c r="E537" s="2"/>
      <c r="I537" s="2"/>
      <c r="M537" s="2"/>
      <c r="Q537" s="2"/>
      <c r="U537" s="2"/>
      <c r="Y537" s="2"/>
      <c r="AC537" s="2"/>
      <c r="AG537" s="2"/>
    </row>
    <row r="538" ht="15.75" customHeight="1">
      <c r="A538" s="2"/>
      <c r="E538" s="2"/>
      <c r="I538" s="2"/>
      <c r="M538" s="2"/>
      <c r="Q538" s="2"/>
      <c r="U538" s="2"/>
      <c r="Y538" s="2"/>
      <c r="AC538" s="2"/>
      <c r="AG538" s="2"/>
    </row>
    <row r="539" ht="15.75" customHeight="1">
      <c r="A539" s="2"/>
      <c r="E539" s="2"/>
      <c r="I539" s="2"/>
      <c r="M539" s="2"/>
      <c r="Q539" s="2"/>
      <c r="U539" s="2"/>
      <c r="Y539" s="2"/>
      <c r="AC539" s="2"/>
      <c r="AG539" s="2"/>
    </row>
    <row r="540" ht="15.75" customHeight="1">
      <c r="A540" s="2"/>
      <c r="E540" s="2"/>
      <c r="I540" s="2"/>
      <c r="M540" s="2"/>
      <c r="Q540" s="2"/>
      <c r="U540" s="2"/>
      <c r="Y540" s="2"/>
      <c r="AC540" s="2"/>
      <c r="AG540" s="2"/>
    </row>
    <row r="541" ht="15.75" customHeight="1">
      <c r="A541" s="2"/>
      <c r="E541" s="2"/>
      <c r="I541" s="2"/>
      <c r="M541" s="2"/>
      <c r="Q541" s="2"/>
      <c r="U541" s="2"/>
      <c r="Y541" s="2"/>
      <c r="AC541" s="2"/>
      <c r="AG541" s="2"/>
    </row>
    <row r="542" ht="15.75" customHeight="1">
      <c r="A542" s="2"/>
      <c r="E542" s="2"/>
      <c r="I542" s="2"/>
      <c r="M542" s="2"/>
      <c r="Q542" s="2"/>
      <c r="U542" s="2"/>
      <c r="Y542" s="2"/>
      <c r="AC542" s="2"/>
      <c r="AG542" s="2"/>
    </row>
    <row r="543" ht="15.75" customHeight="1">
      <c r="A543" s="2"/>
      <c r="E543" s="2"/>
      <c r="I543" s="2"/>
      <c r="M543" s="2"/>
      <c r="Q543" s="2"/>
      <c r="U543" s="2"/>
      <c r="Y543" s="2"/>
      <c r="AC543" s="2"/>
      <c r="AG543" s="2"/>
    </row>
    <row r="544" ht="15.75" customHeight="1">
      <c r="A544" s="2"/>
      <c r="E544" s="2"/>
      <c r="I544" s="2"/>
      <c r="M544" s="2"/>
      <c r="Q544" s="2"/>
      <c r="U544" s="2"/>
      <c r="Y544" s="2"/>
      <c r="AC544" s="2"/>
      <c r="AG544" s="2"/>
    </row>
    <row r="545" ht="15.75" customHeight="1">
      <c r="A545" s="2"/>
      <c r="E545" s="2"/>
      <c r="I545" s="2"/>
      <c r="M545" s="2"/>
      <c r="Q545" s="2"/>
      <c r="U545" s="2"/>
      <c r="Y545" s="2"/>
      <c r="AC545" s="2"/>
      <c r="AG545" s="2"/>
    </row>
    <row r="546" ht="15.75" customHeight="1">
      <c r="A546" s="2"/>
      <c r="E546" s="2"/>
      <c r="I546" s="2"/>
      <c r="M546" s="2"/>
      <c r="Q546" s="2"/>
      <c r="U546" s="2"/>
      <c r="Y546" s="2"/>
      <c r="AC546" s="2"/>
      <c r="AG546" s="2"/>
    </row>
    <row r="547" ht="15.75" customHeight="1">
      <c r="A547" s="2"/>
      <c r="E547" s="2"/>
      <c r="I547" s="2"/>
      <c r="M547" s="2"/>
      <c r="Q547" s="2"/>
      <c r="U547" s="2"/>
      <c r="Y547" s="2"/>
      <c r="AC547" s="2"/>
      <c r="AG547" s="2"/>
    </row>
    <row r="548" ht="15.75" customHeight="1">
      <c r="A548" s="2"/>
      <c r="E548" s="2"/>
      <c r="I548" s="2"/>
      <c r="M548" s="2"/>
      <c r="Q548" s="2"/>
      <c r="U548" s="2"/>
      <c r="Y548" s="2"/>
      <c r="AC548" s="2"/>
      <c r="AG548" s="2"/>
    </row>
    <row r="549" ht="15.75" customHeight="1">
      <c r="A549" s="2"/>
      <c r="E549" s="2"/>
      <c r="I549" s="2"/>
      <c r="M549" s="2"/>
      <c r="Q549" s="2"/>
      <c r="U549" s="2"/>
      <c r="Y549" s="2"/>
      <c r="AC549" s="2"/>
      <c r="AG549" s="2"/>
    </row>
    <row r="550" ht="15.75" customHeight="1">
      <c r="A550" s="2"/>
      <c r="E550" s="2"/>
      <c r="I550" s="2"/>
      <c r="M550" s="2"/>
      <c r="Q550" s="2"/>
      <c r="U550" s="2"/>
      <c r="Y550" s="2"/>
      <c r="AC550" s="2"/>
      <c r="AG550" s="2"/>
    </row>
    <row r="551" ht="15.75" customHeight="1">
      <c r="A551" s="2"/>
      <c r="E551" s="2"/>
      <c r="I551" s="2"/>
      <c r="M551" s="2"/>
      <c r="Q551" s="2"/>
      <c r="U551" s="2"/>
      <c r="Y551" s="2"/>
      <c r="AC551" s="2"/>
      <c r="AG551" s="2"/>
    </row>
    <row r="552" ht="15.75" customHeight="1">
      <c r="A552" s="2"/>
      <c r="E552" s="2"/>
      <c r="I552" s="2"/>
      <c r="M552" s="2"/>
      <c r="Q552" s="2"/>
      <c r="U552" s="2"/>
      <c r="Y552" s="2"/>
      <c r="AC552" s="2"/>
      <c r="AG552" s="2"/>
    </row>
    <row r="553" ht="15.75" customHeight="1">
      <c r="A553" s="2"/>
      <c r="E553" s="2"/>
      <c r="I553" s="2"/>
      <c r="M553" s="2"/>
      <c r="Q553" s="2"/>
      <c r="U553" s="2"/>
      <c r="Y553" s="2"/>
      <c r="AC553" s="2"/>
      <c r="AG553" s="2"/>
    </row>
    <row r="554" ht="15.75" customHeight="1">
      <c r="A554" s="2"/>
      <c r="E554" s="2"/>
      <c r="I554" s="2"/>
      <c r="M554" s="2"/>
      <c r="Q554" s="2"/>
      <c r="U554" s="2"/>
      <c r="Y554" s="2"/>
      <c r="AC554" s="2"/>
      <c r="AG554" s="2"/>
    </row>
    <row r="555" ht="15.75" customHeight="1">
      <c r="A555" s="2"/>
      <c r="E555" s="2"/>
      <c r="I555" s="2"/>
      <c r="M555" s="2"/>
      <c r="Q555" s="2"/>
      <c r="U555" s="2"/>
      <c r="Y555" s="2"/>
      <c r="AC555" s="2"/>
      <c r="AG555" s="2"/>
    </row>
    <row r="556" ht="15.75" customHeight="1">
      <c r="A556" s="2"/>
      <c r="E556" s="2"/>
      <c r="I556" s="2"/>
      <c r="M556" s="2"/>
      <c r="Q556" s="2"/>
      <c r="U556" s="2"/>
      <c r="Y556" s="2"/>
      <c r="AC556" s="2"/>
      <c r="AG556" s="2"/>
    </row>
    <row r="557" ht="15.75" customHeight="1">
      <c r="A557" s="2"/>
      <c r="E557" s="2"/>
      <c r="I557" s="2"/>
      <c r="M557" s="2"/>
      <c r="Q557" s="2"/>
      <c r="U557" s="2"/>
      <c r="Y557" s="2"/>
      <c r="AC557" s="2"/>
      <c r="AG557" s="2"/>
    </row>
    <row r="558" ht="15.75" customHeight="1">
      <c r="A558" s="2"/>
      <c r="E558" s="2"/>
      <c r="I558" s="2"/>
      <c r="M558" s="2"/>
      <c r="Q558" s="2"/>
      <c r="U558" s="2"/>
      <c r="Y558" s="2"/>
      <c r="AC558" s="2"/>
      <c r="AG558" s="2"/>
    </row>
    <row r="559" ht="15.75" customHeight="1">
      <c r="A559" s="2"/>
      <c r="E559" s="2"/>
      <c r="I559" s="2"/>
      <c r="M559" s="2"/>
      <c r="Q559" s="2"/>
      <c r="U559" s="2"/>
      <c r="Y559" s="2"/>
      <c r="AC559" s="2"/>
      <c r="AG559" s="2"/>
    </row>
    <row r="560" ht="15.75" customHeight="1">
      <c r="A560" s="2"/>
      <c r="E560" s="2"/>
      <c r="I560" s="2"/>
      <c r="M560" s="2"/>
      <c r="Q560" s="2"/>
      <c r="U560" s="2"/>
      <c r="Y560" s="2"/>
      <c r="AC560" s="2"/>
      <c r="AG560" s="2"/>
    </row>
    <row r="561" ht="15.75" customHeight="1">
      <c r="A561" s="2"/>
      <c r="E561" s="2"/>
      <c r="I561" s="2"/>
      <c r="M561" s="2"/>
      <c r="Q561" s="2"/>
      <c r="U561" s="2"/>
      <c r="Y561" s="2"/>
      <c r="AC561" s="2"/>
      <c r="AG561" s="2"/>
    </row>
    <row r="562" ht="15.75" customHeight="1">
      <c r="A562" s="2"/>
      <c r="E562" s="2"/>
      <c r="I562" s="2"/>
      <c r="M562" s="2"/>
      <c r="Q562" s="2"/>
      <c r="U562" s="2"/>
      <c r="Y562" s="2"/>
      <c r="AC562" s="2"/>
      <c r="AG562" s="2"/>
    </row>
    <row r="563" ht="15.75" customHeight="1">
      <c r="A563" s="2"/>
      <c r="E563" s="2"/>
      <c r="I563" s="2"/>
      <c r="M563" s="2"/>
      <c r="Q563" s="2"/>
      <c r="U563" s="2"/>
      <c r="Y563" s="2"/>
      <c r="AC563" s="2"/>
      <c r="AG563" s="2"/>
    </row>
    <row r="564" ht="15.75" customHeight="1">
      <c r="A564" s="2"/>
      <c r="E564" s="2"/>
      <c r="I564" s="2"/>
      <c r="M564" s="2"/>
      <c r="Q564" s="2"/>
      <c r="U564" s="2"/>
      <c r="Y564" s="2"/>
      <c r="AC564" s="2"/>
      <c r="AG564" s="2"/>
    </row>
    <row r="565" ht="15.75" customHeight="1">
      <c r="A565" s="2"/>
      <c r="E565" s="2"/>
      <c r="I565" s="2"/>
      <c r="M565" s="2"/>
      <c r="Q565" s="2"/>
      <c r="U565" s="2"/>
      <c r="Y565" s="2"/>
      <c r="AC565" s="2"/>
      <c r="AG565" s="2"/>
    </row>
    <row r="566" ht="15.75" customHeight="1">
      <c r="A566" s="2"/>
      <c r="E566" s="2"/>
      <c r="I566" s="2"/>
      <c r="M566" s="2"/>
      <c r="Q566" s="2"/>
      <c r="U566" s="2"/>
      <c r="Y566" s="2"/>
      <c r="AC566" s="2"/>
      <c r="AG566" s="2"/>
    </row>
    <row r="567" ht="15.75" customHeight="1">
      <c r="A567" s="2"/>
      <c r="E567" s="2"/>
      <c r="I567" s="2"/>
      <c r="M567" s="2"/>
      <c r="Q567" s="2"/>
      <c r="U567" s="2"/>
      <c r="Y567" s="2"/>
      <c r="AC567" s="2"/>
      <c r="AG567" s="2"/>
    </row>
    <row r="568" ht="15.75" customHeight="1">
      <c r="A568" s="2"/>
      <c r="E568" s="2"/>
      <c r="I568" s="2"/>
      <c r="M568" s="2"/>
      <c r="Q568" s="2"/>
      <c r="U568" s="2"/>
      <c r="Y568" s="2"/>
      <c r="AC568" s="2"/>
      <c r="AG568" s="2"/>
    </row>
    <row r="569" ht="15.75" customHeight="1">
      <c r="A569" s="2"/>
      <c r="E569" s="2"/>
      <c r="I569" s="2"/>
      <c r="M569" s="2"/>
      <c r="Q569" s="2"/>
      <c r="U569" s="2"/>
      <c r="Y569" s="2"/>
      <c r="AC569" s="2"/>
      <c r="AG569" s="2"/>
    </row>
    <row r="570" ht="15.75" customHeight="1">
      <c r="A570" s="2"/>
      <c r="E570" s="2"/>
      <c r="I570" s="2"/>
      <c r="M570" s="2"/>
      <c r="Q570" s="2"/>
      <c r="U570" s="2"/>
      <c r="Y570" s="2"/>
      <c r="AC570" s="2"/>
      <c r="AG570" s="2"/>
    </row>
    <row r="571" ht="15.75" customHeight="1">
      <c r="A571" s="2"/>
      <c r="E571" s="2"/>
      <c r="I571" s="2"/>
      <c r="M571" s="2"/>
      <c r="Q571" s="2"/>
      <c r="U571" s="2"/>
      <c r="Y571" s="2"/>
      <c r="AC571" s="2"/>
      <c r="AG571" s="2"/>
    </row>
    <row r="572" ht="15.75" customHeight="1">
      <c r="A572" s="2"/>
      <c r="E572" s="2"/>
      <c r="I572" s="2"/>
      <c r="M572" s="2"/>
      <c r="Q572" s="2"/>
      <c r="U572" s="2"/>
      <c r="Y572" s="2"/>
      <c r="AC572" s="2"/>
      <c r="AG572" s="2"/>
    </row>
    <row r="573" ht="15.75" customHeight="1">
      <c r="A573" s="2"/>
      <c r="E573" s="2"/>
      <c r="I573" s="2"/>
      <c r="M573" s="2"/>
      <c r="Q573" s="2"/>
      <c r="U573" s="2"/>
      <c r="Y573" s="2"/>
      <c r="AC573" s="2"/>
      <c r="AG573" s="2"/>
    </row>
    <row r="574" ht="15.75" customHeight="1">
      <c r="A574" s="2"/>
      <c r="E574" s="2"/>
      <c r="I574" s="2"/>
      <c r="M574" s="2"/>
      <c r="Q574" s="2"/>
      <c r="U574" s="2"/>
      <c r="Y574" s="2"/>
      <c r="AC574" s="2"/>
      <c r="AG574" s="2"/>
    </row>
    <row r="575" ht="15.75" customHeight="1">
      <c r="A575" s="2"/>
      <c r="E575" s="2"/>
      <c r="I575" s="2"/>
      <c r="M575" s="2"/>
      <c r="Q575" s="2"/>
      <c r="U575" s="2"/>
      <c r="Y575" s="2"/>
      <c r="AC575" s="2"/>
      <c r="AG575" s="2"/>
    </row>
    <row r="576" ht="15.75" customHeight="1">
      <c r="A576" s="2"/>
      <c r="E576" s="2"/>
      <c r="I576" s="2"/>
      <c r="M576" s="2"/>
      <c r="Q576" s="2"/>
      <c r="U576" s="2"/>
      <c r="Y576" s="2"/>
      <c r="AC576" s="2"/>
      <c r="AG576" s="2"/>
    </row>
    <row r="577" ht="15.75" customHeight="1">
      <c r="A577" s="2"/>
      <c r="E577" s="2"/>
      <c r="I577" s="2"/>
      <c r="M577" s="2"/>
      <c r="Q577" s="2"/>
      <c r="U577" s="2"/>
      <c r="Y577" s="2"/>
      <c r="AC577" s="2"/>
      <c r="AG577" s="2"/>
    </row>
    <row r="578" ht="15.75" customHeight="1">
      <c r="A578" s="2"/>
      <c r="E578" s="2"/>
      <c r="I578" s="2"/>
      <c r="M578" s="2"/>
      <c r="Q578" s="2"/>
      <c r="U578" s="2"/>
      <c r="Y578" s="2"/>
      <c r="AC578" s="2"/>
      <c r="AG578" s="2"/>
    </row>
    <row r="579" ht="15.75" customHeight="1">
      <c r="A579" s="2"/>
      <c r="E579" s="2"/>
      <c r="I579" s="2"/>
      <c r="M579" s="2"/>
      <c r="Q579" s="2"/>
      <c r="U579" s="2"/>
      <c r="Y579" s="2"/>
      <c r="AC579" s="2"/>
      <c r="AG579" s="2"/>
    </row>
    <row r="580" ht="15.75" customHeight="1">
      <c r="A580" s="2"/>
      <c r="E580" s="2"/>
      <c r="I580" s="2"/>
      <c r="M580" s="2"/>
      <c r="Q580" s="2"/>
      <c r="U580" s="2"/>
      <c r="Y580" s="2"/>
      <c r="AC580" s="2"/>
      <c r="AG580" s="2"/>
    </row>
    <row r="581" ht="15.75" customHeight="1">
      <c r="A581" s="2"/>
      <c r="E581" s="2"/>
      <c r="I581" s="2"/>
      <c r="M581" s="2"/>
      <c r="Q581" s="2"/>
      <c r="U581" s="2"/>
      <c r="Y581" s="2"/>
      <c r="AC581" s="2"/>
      <c r="AG581" s="2"/>
    </row>
    <row r="582" ht="15.75" customHeight="1">
      <c r="A582" s="2"/>
      <c r="E582" s="2"/>
      <c r="I582" s="2"/>
      <c r="M582" s="2"/>
      <c r="Q582" s="2"/>
      <c r="U582" s="2"/>
      <c r="Y582" s="2"/>
      <c r="AC582" s="2"/>
      <c r="AG582" s="2"/>
    </row>
    <row r="583" ht="15.75" customHeight="1">
      <c r="A583" s="2"/>
      <c r="E583" s="2"/>
      <c r="I583" s="2"/>
      <c r="M583" s="2"/>
      <c r="Q583" s="2"/>
      <c r="U583" s="2"/>
      <c r="Y583" s="2"/>
      <c r="AC583" s="2"/>
      <c r="AG583" s="2"/>
    </row>
    <row r="584" ht="15.75" customHeight="1">
      <c r="A584" s="2"/>
      <c r="E584" s="2"/>
      <c r="I584" s="2"/>
      <c r="M584" s="2"/>
      <c r="Q584" s="2"/>
      <c r="U584" s="2"/>
      <c r="Y584" s="2"/>
      <c r="AC584" s="2"/>
      <c r="AG584" s="2"/>
    </row>
    <row r="585" ht="15.75" customHeight="1">
      <c r="A585" s="2"/>
      <c r="E585" s="2"/>
      <c r="I585" s="2"/>
      <c r="M585" s="2"/>
      <c r="Q585" s="2"/>
      <c r="U585" s="2"/>
      <c r="Y585" s="2"/>
      <c r="AC585" s="2"/>
      <c r="AG585" s="2"/>
    </row>
    <row r="586" ht="15.75" customHeight="1">
      <c r="A586" s="2"/>
      <c r="E586" s="2"/>
      <c r="I586" s="2"/>
      <c r="M586" s="2"/>
      <c r="Q586" s="2"/>
      <c r="U586" s="2"/>
      <c r="Y586" s="2"/>
      <c r="AC586" s="2"/>
      <c r="AG586" s="2"/>
    </row>
    <row r="587" ht="15.75" customHeight="1">
      <c r="A587" s="2"/>
      <c r="E587" s="2"/>
      <c r="I587" s="2"/>
      <c r="M587" s="2"/>
      <c r="Q587" s="2"/>
      <c r="U587" s="2"/>
      <c r="Y587" s="2"/>
      <c r="AC587" s="2"/>
      <c r="AG587" s="2"/>
    </row>
    <row r="588" ht="15.75" customHeight="1">
      <c r="A588" s="2"/>
      <c r="E588" s="2"/>
      <c r="I588" s="2"/>
      <c r="M588" s="2"/>
      <c r="Q588" s="2"/>
      <c r="U588" s="2"/>
      <c r="Y588" s="2"/>
      <c r="AC588" s="2"/>
      <c r="AG588" s="2"/>
    </row>
    <row r="589" ht="15.75" customHeight="1">
      <c r="A589" s="2"/>
      <c r="E589" s="2"/>
      <c r="I589" s="2"/>
      <c r="M589" s="2"/>
      <c r="Q589" s="2"/>
      <c r="U589" s="2"/>
      <c r="Y589" s="2"/>
      <c r="AC589" s="2"/>
      <c r="AG589" s="2"/>
    </row>
    <row r="590" ht="15.75" customHeight="1">
      <c r="A590" s="2"/>
      <c r="E590" s="2"/>
      <c r="I590" s="2"/>
      <c r="M590" s="2"/>
      <c r="Q590" s="2"/>
      <c r="U590" s="2"/>
      <c r="Y590" s="2"/>
      <c r="AC590" s="2"/>
      <c r="AG590" s="2"/>
    </row>
    <row r="591" ht="15.75" customHeight="1">
      <c r="A591" s="2"/>
      <c r="E591" s="2"/>
      <c r="I591" s="2"/>
      <c r="M591" s="2"/>
      <c r="Q591" s="2"/>
      <c r="U591" s="2"/>
      <c r="Y591" s="2"/>
      <c r="AC591" s="2"/>
      <c r="AG591" s="2"/>
    </row>
    <row r="592" ht="15.75" customHeight="1">
      <c r="A592" s="2"/>
      <c r="E592" s="2"/>
      <c r="I592" s="2"/>
      <c r="M592" s="2"/>
      <c r="Q592" s="2"/>
      <c r="U592" s="2"/>
      <c r="Y592" s="2"/>
      <c r="AC592" s="2"/>
      <c r="AG592" s="2"/>
    </row>
    <row r="593" ht="15.75" customHeight="1">
      <c r="A593" s="2"/>
      <c r="E593" s="2"/>
      <c r="I593" s="2"/>
      <c r="M593" s="2"/>
      <c r="Q593" s="2"/>
      <c r="U593" s="2"/>
      <c r="Y593" s="2"/>
      <c r="AC593" s="2"/>
      <c r="AG593" s="2"/>
    </row>
    <row r="594" ht="15.75" customHeight="1">
      <c r="A594" s="2"/>
      <c r="E594" s="2"/>
      <c r="I594" s="2"/>
      <c r="M594" s="2"/>
      <c r="Q594" s="2"/>
      <c r="U594" s="2"/>
      <c r="Y594" s="2"/>
      <c r="AC594" s="2"/>
      <c r="AG594" s="2"/>
    </row>
    <row r="595" ht="15.75" customHeight="1">
      <c r="A595" s="2"/>
      <c r="E595" s="2"/>
      <c r="I595" s="2"/>
      <c r="M595" s="2"/>
      <c r="Q595" s="2"/>
      <c r="U595" s="2"/>
      <c r="Y595" s="2"/>
      <c r="AC595" s="2"/>
      <c r="AG595" s="2"/>
    </row>
    <row r="596" ht="15.75" customHeight="1">
      <c r="A596" s="2"/>
      <c r="E596" s="2"/>
      <c r="I596" s="2"/>
      <c r="M596" s="2"/>
      <c r="Q596" s="2"/>
      <c r="U596" s="2"/>
      <c r="Y596" s="2"/>
      <c r="AC596" s="2"/>
      <c r="AG596" s="2"/>
    </row>
    <row r="597" ht="15.75" customHeight="1">
      <c r="A597" s="2"/>
      <c r="E597" s="2"/>
      <c r="I597" s="2"/>
      <c r="M597" s="2"/>
      <c r="Q597" s="2"/>
      <c r="U597" s="2"/>
      <c r="Y597" s="2"/>
      <c r="AC597" s="2"/>
      <c r="AG597" s="2"/>
    </row>
    <row r="598" ht="15.75" customHeight="1">
      <c r="A598" s="2"/>
      <c r="E598" s="2"/>
      <c r="I598" s="2"/>
      <c r="M598" s="2"/>
      <c r="Q598" s="2"/>
      <c r="U598" s="2"/>
      <c r="Y598" s="2"/>
      <c r="AC598" s="2"/>
      <c r="AG598" s="2"/>
    </row>
    <row r="599" ht="15.75" customHeight="1">
      <c r="A599" s="2"/>
      <c r="E599" s="2"/>
      <c r="I599" s="2"/>
      <c r="M599" s="2"/>
      <c r="Q599" s="2"/>
      <c r="U599" s="2"/>
      <c r="Y599" s="2"/>
      <c r="AC599" s="2"/>
      <c r="AG599" s="2"/>
    </row>
    <row r="600" ht="15.75" customHeight="1">
      <c r="A600" s="2"/>
      <c r="E600" s="2"/>
      <c r="I600" s="2"/>
      <c r="M600" s="2"/>
      <c r="Q600" s="2"/>
      <c r="U600" s="2"/>
      <c r="Y600" s="2"/>
      <c r="AC600" s="2"/>
      <c r="AG600" s="2"/>
    </row>
    <row r="601" ht="15.75" customHeight="1">
      <c r="A601" s="2"/>
      <c r="E601" s="2"/>
      <c r="I601" s="2"/>
      <c r="M601" s="2"/>
      <c r="Q601" s="2"/>
      <c r="U601" s="2"/>
      <c r="Y601" s="2"/>
      <c r="AC601" s="2"/>
      <c r="AG601" s="2"/>
    </row>
    <row r="602" ht="15.75" customHeight="1">
      <c r="A602" s="2"/>
      <c r="E602" s="2"/>
      <c r="I602" s="2"/>
      <c r="M602" s="2"/>
      <c r="Q602" s="2"/>
      <c r="U602" s="2"/>
      <c r="Y602" s="2"/>
      <c r="AC602" s="2"/>
      <c r="AG602" s="2"/>
    </row>
    <row r="603" ht="15.75" customHeight="1">
      <c r="A603" s="2"/>
      <c r="E603" s="2"/>
      <c r="I603" s="2"/>
      <c r="M603" s="2"/>
      <c r="Q603" s="2"/>
      <c r="U603" s="2"/>
      <c r="Y603" s="2"/>
      <c r="AC603" s="2"/>
      <c r="AG603" s="2"/>
    </row>
    <row r="604" ht="15.75" customHeight="1">
      <c r="A604" s="2"/>
      <c r="E604" s="2"/>
      <c r="I604" s="2"/>
      <c r="M604" s="2"/>
      <c r="Q604" s="2"/>
      <c r="U604" s="2"/>
      <c r="Y604" s="2"/>
      <c r="AC604" s="2"/>
      <c r="AG604" s="2"/>
    </row>
    <row r="605" ht="15.75" customHeight="1">
      <c r="A605" s="2"/>
      <c r="E605" s="2"/>
      <c r="I605" s="2"/>
      <c r="M605" s="2"/>
      <c r="Q605" s="2"/>
      <c r="U605" s="2"/>
      <c r="Y605" s="2"/>
      <c r="AC605" s="2"/>
      <c r="AG605" s="2"/>
    </row>
    <row r="606" ht="15.75" customHeight="1">
      <c r="A606" s="2"/>
      <c r="E606" s="2"/>
      <c r="I606" s="2"/>
      <c r="M606" s="2"/>
      <c r="Q606" s="2"/>
      <c r="U606" s="2"/>
      <c r="Y606" s="2"/>
      <c r="AC606" s="2"/>
      <c r="AG606" s="2"/>
    </row>
    <row r="607" ht="15.75" customHeight="1">
      <c r="A607" s="2"/>
      <c r="E607" s="2"/>
      <c r="I607" s="2"/>
      <c r="M607" s="2"/>
      <c r="Q607" s="2"/>
      <c r="U607" s="2"/>
      <c r="Y607" s="2"/>
      <c r="AC607" s="2"/>
      <c r="AG607" s="2"/>
    </row>
    <row r="608" ht="15.75" customHeight="1">
      <c r="A608" s="2"/>
      <c r="E608" s="2"/>
      <c r="I608" s="2"/>
      <c r="M608" s="2"/>
      <c r="Q608" s="2"/>
      <c r="U608" s="2"/>
      <c r="Y608" s="2"/>
      <c r="AC608" s="2"/>
      <c r="AG608" s="2"/>
    </row>
    <row r="609" ht="15.75" customHeight="1">
      <c r="A609" s="2"/>
      <c r="E609" s="2"/>
      <c r="I609" s="2"/>
      <c r="M609" s="2"/>
      <c r="Q609" s="2"/>
      <c r="U609" s="2"/>
      <c r="Y609" s="2"/>
      <c r="AC609" s="2"/>
      <c r="AG609" s="2"/>
    </row>
    <row r="610" ht="15.75" customHeight="1">
      <c r="A610" s="2"/>
      <c r="E610" s="2"/>
      <c r="I610" s="2"/>
      <c r="M610" s="2"/>
      <c r="Q610" s="2"/>
      <c r="U610" s="2"/>
      <c r="Y610" s="2"/>
      <c r="AC610" s="2"/>
      <c r="AG610" s="2"/>
    </row>
    <row r="611" ht="15.75" customHeight="1">
      <c r="A611" s="2"/>
      <c r="E611" s="2"/>
      <c r="I611" s="2"/>
      <c r="M611" s="2"/>
      <c r="Q611" s="2"/>
      <c r="U611" s="2"/>
      <c r="Y611" s="2"/>
      <c r="AC611" s="2"/>
      <c r="AG611" s="2"/>
    </row>
    <row r="612" ht="15.75" customHeight="1">
      <c r="A612" s="2"/>
      <c r="E612" s="2"/>
      <c r="I612" s="2"/>
      <c r="M612" s="2"/>
      <c r="Q612" s="2"/>
      <c r="U612" s="2"/>
      <c r="Y612" s="2"/>
      <c r="AC612" s="2"/>
      <c r="AG612" s="2"/>
    </row>
    <row r="613" ht="15.75" customHeight="1">
      <c r="A613" s="2"/>
      <c r="E613" s="2"/>
      <c r="I613" s="2"/>
      <c r="M613" s="2"/>
      <c r="Q613" s="2"/>
      <c r="U613" s="2"/>
      <c r="Y613" s="2"/>
      <c r="AC613" s="2"/>
      <c r="AG613" s="2"/>
    </row>
    <row r="614" ht="15.75" customHeight="1">
      <c r="A614" s="2"/>
      <c r="E614" s="2"/>
      <c r="I614" s="2"/>
      <c r="M614" s="2"/>
      <c r="Q614" s="2"/>
      <c r="U614" s="2"/>
      <c r="Y614" s="2"/>
      <c r="AC614" s="2"/>
      <c r="AG614" s="2"/>
    </row>
    <row r="615" ht="15.75" customHeight="1">
      <c r="A615" s="2"/>
      <c r="E615" s="2"/>
      <c r="I615" s="2"/>
      <c r="M615" s="2"/>
      <c r="Q615" s="2"/>
      <c r="U615" s="2"/>
      <c r="Y615" s="2"/>
      <c r="AC615" s="2"/>
      <c r="AG615" s="2"/>
    </row>
    <row r="616" ht="15.75" customHeight="1">
      <c r="A616" s="2"/>
      <c r="E616" s="2"/>
      <c r="I616" s="2"/>
      <c r="M616" s="2"/>
      <c r="Q616" s="2"/>
      <c r="U616" s="2"/>
      <c r="Y616" s="2"/>
      <c r="AC616" s="2"/>
      <c r="AG616" s="2"/>
    </row>
    <row r="617" ht="15.75" customHeight="1">
      <c r="A617" s="2"/>
      <c r="E617" s="2"/>
      <c r="I617" s="2"/>
      <c r="M617" s="2"/>
      <c r="Q617" s="2"/>
      <c r="U617" s="2"/>
      <c r="Y617" s="2"/>
      <c r="AC617" s="2"/>
      <c r="AG617" s="2"/>
    </row>
    <row r="618" ht="15.75" customHeight="1">
      <c r="A618" s="2"/>
      <c r="E618" s="2"/>
      <c r="I618" s="2"/>
      <c r="M618" s="2"/>
      <c r="Q618" s="2"/>
      <c r="U618" s="2"/>
      <c r="Y618" s="2"/>
      <c r="AC618" s="2"/>
      <c r="AG618" s="2"/>
    </row>
    <row r="619" ht="15.75" customHeight="1">
      <c r="A619" s="2"/>
      <c r="E619" s="2"/>
      <c r="I619" s="2"/>
      <c r="M619" s="2"/>
      <c r="Q619" s="2"/>
      <c r="U619" s="2"/>
      <c r="Y619" s="2"/>
      <c r="AC619" s="2"/>
      <c r="AG619" s="2"/>
    </row>
    <row r="620" ht="15.75" customHeight="1">
      <c r="A620" s="2"/>
      <c r="E620" s="2"/>
      <c r="I620" s="2"/>
      <c r="M620" s="2"/>
      <c r="Q620" s="2"/>
      <c r="U620" s="2"/>
      <c r="Y620" s="2"/>
      <c r="AC620" s="2"/>
      <c r="AG620" s="2"/>
    </row>
    <row r="621" ht="15.75" customHeight="1">
      <c r="A621" s="2"/>
      <c r="E621" s="2"/>
      <c r="I621" s="2"/>
      <c r="M621" s="2"/>
      <c r="Q621" s="2"/>
      <c r="U621" s="2"/>
      <c r="Y621" s="2"/>
      <c r="AC621" s="2"/>
      <c r="AG621" s="2"/>
    </row>
    <row r="622" ht="15.75" customHeight="1">
      <c r="A622" s="2"/>
      <c r="E622" s="2"/>
      <c r="I622" s="2"/>
      <c r="M622" s="2"/>
      <c r="Q622" s="2"/>
      <c r="U622" s="2"/>
      <c r="Y622" s="2"/>
      <c r="AC622" s="2"/>
      <c r="AG622" s="2"/>
    </row>
    <row r="623" ht="15.75" customHeight="1">
      <c r="A623" s="2"/>
      <c r="E623" s="2"/>
      <c r="I623" s="2"/>
      <c r="M623" s="2"/>
      <c r="Q623" s="2"/>
      <c r="U623" s="2"/>
      <c r="Y623" s="2"/>
      <c r="AC623" s="2"/>
      <c r="AG623" s="2"/>
    </row>
    <row r="624" ht="15.75" customHeight="1">
      <c r="A624" s="2"/>
      <c r="E624" s="2"/>
      <c r="I624" s="2"/>
      <c r="M624" s="2"/>
      <c r="Q624" s="2"/>
      <c r="U624" s="2"/>
      <c r="Y624" s="2"/>
      <c r="AC624" s="2"/>
      <c r="AG624" s="2"/>
    </row>
    <row r="625" ht="15.75" customHeight="1">
      <c r="A625" s="2"/>
      <c r="E625" s="2"/>
      <c r="I625" s="2"/>
      <c r="M625" s="2"/>
      <c r="Q625" s="2"/>
      <c r="U625" s="2"/>
      <c r="Y625" s="2"/>
      <c r="AC625" s="2"/>
      <c r="AG625" s="2"/>
    </row>
    <row r="626" ht="15.75" customHeight="1">
      <c r="A626" s="2"/>
      <c r="E626" s="2"/>
      <c r="I626" s="2"/>
      <c r="M626" s="2"/>
      <c r="Q626" s="2"/>
      <c r="U626" s="2"/>
      <c r="Y626" s="2"/>
      <c r="AC626" s="2"/>
      <c r="AG626" s="2"/>
    </row>
    <row r="627" ht="15.75" customHeight="1">
      <c r="A627" s="2"/>
      <c r="E627" s="2"/>
      <c r="I627" s="2"/>
      <c r="M627" s="2"/>
      <c r="Q627" s="2"/>
      <c r="U627" s="2"/>
      <c r="Y627" s="2"/>
      <c r="AC627" s="2"/>
      <c r="AG627" s="2"/>
    </row>
    <row r="628" ht="15.75" customHeight="1">
      <c r="A628" s="2"/>
      <c r="E628" s="2"/>
      <c r="I628" s="2"/>
      <c r="M628" s="2"/>
      <c r="Q628" s="2"/>
      <c r="U628" s="2"/>
      <c r="Y628" s="2"/>
      <c r="AC628" s="2"/>
      <c r="AG628" s="2"/>
    </row>
    <row r="629" ht="15.75" customHeight="1">
      <c r="A629" s="2"/>
      <c r="E629" s="2"/>
      <c r="I629" s="2"/>
      <c r="M629" s="2"/>
      <c r="Q629" s="2"/>
      <c r="U629" s="2"/>
      <c r="Y629" s="2"/>
      <c r="AC629" s="2"/>
      <c r="AG629" s="2"/>
    </row>
    <row r="630" ht="15.75" customHeight="1">
      <c r="A630" s="2"/>
      <c r="E630" s="2"/>
      <c r="I630" s="2"/>
      <c r="M630" s="2"/>
      <c r="Q630" s="2"/>
      <c r="U630" s="2"/>
      <c r="Y630" s="2"/>
      <c r="AC630" s="2"/>
      <c r="AG630" s="2"/>
    </row>
    <row r="631" ht="15.75" customHeight="1">
      <c r="A631" s="2"/>
      <c r="E631" s="2"/>
      <c r="I631" s="2"/>
      <c r="M631" s="2"/>
      <c r="Q631" s="2"/>
      <c r="U631" s="2"/>
      <c r="Y631" s="2"/>
      <c r="AC631" s="2"/>
      <c r="AG631" s="2"/>
    </row>
    <row r="632" ht="15.75" customHeight="1">
      <c r="A632" s="2"/>
      <c r="E632" s="2"/>
      <c r="I632" s="2"/>
      <c r="M632" s="2"/>
      <c r="Q632" s="2"/>
      <c r="U632" s="2"/>
      <c r="Y632" s="2"/>
      <c r="AC632" s="2"/>
      <c r="AG632" s="2"/>
    </row>
    <row r="633" ht="15.75" customHeight="1">
      <c r="A633" s="2"/>
      <c r="E633" s="2"/>
      <c r="I633" s="2"/>
      <c r="M633" s="2"/>
      <c r="Q633" s="2"/>
      <c r="U633" s="2"/>
      <c r="Y633" s="2"/>
      <c r="AC633" s="2"/>
      <c r="AG633" s="2"/>
    </row>
    <row r="634" ht="15.75" customHeight="1">
      <c r="A634" s="2"/>
      <c r="E634" s="2"/>
      <c r="I634" s="2"/>
      <c r="M634" s="2"/>
      <c r="Q634" s="2"/>
      <c r="U634" s="2"/>
      <c r="Y634" s="2"/>
      <c r="AC634" s="2"/>
      <c r="AG634" s="2"/>
    </row>
    <row r="635" ht="15.75" customHeight="1">
      <c r="A635" s="2"/>
      <c r="E635" s="2"/>
      <c r="I635" s="2"/>
      <c r="M635" s="2"/>
      <c r="Q635" s="2"/>
      <c r="U635" s="2"/>
      <c r="Y635" s="2"/>
      <c r="AC635" s="2"/>
      <c r="AG635" s="2"/>
    </row>
    <row r="636" ht="15.75" customHeight="1">
      <c r="A636" s="2"/>
      <c r="E636" s="2"/>
      <c r="I636" s="2"/>
      <c r="M636" s="2"/>
      <c r="Q636" s="2"/>
      <c r="U636" s="2"/>
      <c r="Y636" s="2"/>
      <c r="AC636" s="2"/>
      <c r="AG636" s="2"/>
    </row>
    <row r="637" ht="15.75" customHeight="1">
      <c r="A637" s="2"/>
      <c r="E637" s="2"/>
      <c r="I637" s="2"/>
      <c r="M637" s="2"/>
      <c r="Q637" s="2"/>
      <c r="U637" s="2"/>
      <c r="Y637" s="2"/>
      <c r="AC637" s="2"/>
      <c r="AG637" s="2"/>
    </row>
    <row r="638" ht="15.75" customHeight="1">
      <c r="A638" s="2"/>
      <c r="E638" s="2"/>
      <c r="I638" s="2"/>
      <c r="M638" s="2"/>
      <c r="Q638" s="2"/>
      <c r="U638" s="2"/>
      <c r="Y638" s="2"/>
      <c r="AC638" s="2"/>
      <c r="AG638" s="2"/>
    </row>
    <row r="639" ht="15.75" customHeight="1">
      <c r="A639" s="2"/>
      <c r="E639" s="2"/>
      <c r="I639" s="2"/>
      <c r="M639" s="2"/>
      <c r="Q639" s="2"/>
      <c r="U639" s="2"/>
      <c r="Y639" s="2"/>
      <c r="AC639" s="2"/>
      <c r="AG639" s="2"/>
    </row>
    <row r="640" ht="15.75" customHeight="1">
      <c r="A640" s="2"/>
      <c r="E640" s="2"/>
      <c r="I640" s="2"/>
      <c r="M640" s="2"/>
      <c r="Q640" s="2"/>
      <c r="U640" s="2"/>
      <c r="Y640" s="2"/>
      <c r="AC640" s="2"/>
      <c r="AG640" s="2"/>
    </row>
    <row r="641" ht="15.75" customHeight="1">
      <c r="A641" s="2"/>
      <c r="E641" s="2"/>
      <c r="I641" s="2"/>
      <c r="M641" s="2"/>
      <c r="Q641" s="2"/>
      <c r="U641" s="2"/>
      <c r="Y641" s="2"/>
      <c r="AC641" s="2"/>
      <c r="AG641" s="2"/>
    </row>
    <row r="642" ht="15.75" customHeight="1">
      <c r="A642" s="2"/>
      <c r="E642" s="2"/>
      <c r="I642" s="2"/>
      <c r="M642" s="2"/>
      <c r="Q642" s="2"/>
      <c r="U642" s="2"/>
      <c r="Y642" s="2"/>
      <c r="AC642" s="2"/>
      <c r="AG642" s="2"/>
    </row>
    <row r="643" ht="15.75" customHeight="1">
      <c r="A643" s="2"/>
      <c r="E643" s="2"/>
      <c r="I643" s="2"/>
      <c r="M643" s="2"/>
      <c r="Q643" s="2"/>
      <c r="U643" s="2"/>
      <c r="Y643" s="2"/>
      <c r="AC643" s="2"/>
      <c r="AG643" s="2"/>
    </row>
    <row r="644" ht="15.75" customHeight="1">
      <c r="A644" s="2"/>
      <c r="E644" s="2"/>
      <c r="I644" s="2"/>
      <c r="M644" s="2"/>
      <c r="Q644" s="2"/>
      <c r="U644" s="2"/>
      <c r="Y644" s="2"/>
      <c r="AC644" s="2"/>
      <c r="AG644" s="2"/>
    </row>
    <row r="645" ht="15.75" customHeight="1">
      <c r="A645" s="2"/>
      <c r="E645" s="2"/>
      <c r="I645" s="2"/>
      <c r="M645" s="2"/>
      <c r="Q645" s="2"/>
      <c r="U645" s="2"/>
      <c r="Y645" s="2"/>
      <c r="AC645" s="2"/>
      <c r="AG645" s="2"/>
    </row>
    <row r="646" ht="15.75" customHeight="1">
      <c r="A646" s="2"/>
      <c r="E646" s="2"/>
      <c r="I646" s="2"/>
      <c r="M646" s="2"/>
      <c r="Q646" s="2"/>
      <c r="U646" s="2"/>
      <c r="Y646" s="2"/>
      <c r="AC646" s="2"/>
      <c r="AG646" s="2"/>
    </row>
    <row r="647" ht="15.75" customHeight="1">
      <c r="A647" s="2"/>
      <c r="E647" s="2"/>
      <c r="I647" s="2"/>
      <c r="M647" s="2"/>
      <c r="Q647" s="2"/>
      <c r="U647" s="2"/>
      <c r="Y647" s="2"/>
      <c r="AC647" s="2"/>
      <c r="AG647" s="2"/>
    </row>
    <row r="648" ht="15.75" customHeight="1">
      <c r="A648" s="2"/>
      <c r="E648" s="2"/>
      <c r="I648" s="2"/>
      <c r="M648" s="2"/>
      <c r="Q648" s="2"/>
      <c r="U648" s="2"/>
      <c r="Y648" s="2"/>
      <c r="AC648" s="2"/>
      <c r="AG648" s="2"/>
    </row>
    <row r="649" ht="15.75" customHeight="1">
      <c r="A649" s="2"/>
      <c r="E649" s="2"/>
      <c r="I649" s="2"/>
      <c r="M649" s="2"/>
      <c r="Q649" s="2"/>
      <c r="U649" s="2"/>
      <c r="Y649" s="2"/>
      <c r="AC649" s="2"/>
      <c r="AG649" s="2"/>
    </row>
    <row r="650" ht="15.75" customHeight="1">
      <c r="A650" s="2"/>
      <c r="E650" s="2"/>
      <c r="I650" s="2"/>
      <c r="M650" s="2"/>
      <c r="Q650" s="2"/>
      <c r="U650" s="2"/>
      <c r="Y650" s="2"/>
      <c r="AC650" s="2"/>
      <c r="AG650" s="2"/>
    </row>
    <row r="651" ht="15.75" customHeight="1">
      <c r="A651" s="2"/>
      <c r="E651" s="2"/>
      <c r="I651" s="2"/>
      <c r="M651" s="2"/>
      <c r="Q651" s="2"/>
      <c r="U651" s="2"/>
      <c r="Y651" s="2"/>
      <c r="AC651" s="2"/>
      <c r="AG651" s="2"/>
    </row>
    <row r="652" ht="15.75" customHeight="1">
      <c r="A652" s="2"/>
      <c r="E652" s="2"/>
      <c r="I652" s="2"/>
      <c r="M652" s="2"/>
      <c r="Q652" s="2"/>
      <c r="U652" s="2"/>
      <c r="Y652" s="2"/>
      <c r="AC652" s="2"/>
      <c r="AG652" s="2"/>
    </row>
    <row r="653" ht="15.75" customHeight="1">
      <c r="A653" s="2"/>
      <c r="E653" s="2"/>
      <c r="I653" s="2"/>
      <c r="M653" s="2"/>
      <c r="Q653" s="2"/>
      <c r="U653" s="2"/>
      <c r="Y653" s="2"/>
      <c r="AC653" s="2"/>
      <c r="AG653" s="2"/>
    </row>
    <row r="654" ht="15.75" customHeight="1">
      <c r="A654" s="2"/>
      <c r="E654" s="2"/>
      <c r="I654" s="2"/>
      <c r="M654" s="2"/>
      <c r="Q654" s="2"/>
      <c r="U654" s="2"/>
      <c r="Y654" s="2"/>
      <c r="AC654" s="2"/>
      <c r="AG654" s="2"/>
    </row>
    <row r="655" ht="15.75" customHeight="1">
      <c r="A655" s="2"/>
      <c r="E655" s="2"/>
      <c r="I655" s="2"/>
      <c r="M655" s="2"/>
      <c r="Q655" s="2"/>
      <c r="U655" s="2"/>
      <c r="Y655" s="2"/>
      <c r="AC655" s="2"/>
      <c r="AG655" s="2"/>
    </row>
    <row r="656" ht="15.75" customHeight="1">
      <c r="A656" s="2"/>
      <c r="E656" s="2"/>
      <c r="I656" s="2"/>
      <c r="M656" s="2"/>
      <c r="Q656" s="2"/>
      <c r="U656" s="2"/>
      <c r="Y656" s="2"/>
      <c r="AC656" s="2"/>
      <c r="AG656" s="2"/>
    </row>
    <row r="657" ht="15.75" customHeight="1">
      <c r="A657" s="2"/>
      <c r="E657" s="2"/>
      <c r="I657" s="2"/>
      <c r="M657" s="2"/>
      <c r="Q657" s="2"/>
      <c r="U657" s="2"/>
      <c r="Y657" s="2"/>
      <c r="AC657" s="2"/>
      <c r="AG657" s="2"/>
    </row>
    <row r="658" ht="15.75" customHeight="1">
      <c r="A658" s="2"/>
      <c r="E658" s="2"/>
      <c r="I658" s="2"/>
      <c r="M658" s="2"/>
      <c r="Q658" s="2"/>
      <c r="U658" s="2"/>
      <c r="Y658" s="2"/>
      <c r="AC658" s="2"/>
      <c r="AG658" s="2"/>
    </row>
    <row r="659" ht="15.75" customHeight="1">
      <c r="A659" s="2"/>
      <c r="E659" s="2"/>
      <c r="I659" s="2"/>
      <c r="M659" s="2"/>
      <c r="Q659" s="2"/>
      <c r="U659" s="2"/>
      <c r="Y659" s="2"/>
      <c r="AC659" s="2"/>
      <c r="AG659" s="2"/>
    </row>
    <row r="660" ht="15.75" customHeight="1">
      <c r="A660" s="2"/>
      <c r="E660" s="2"/>
      <c r="I660" s="2"/>
      <c r="M660" s="2"/>
      <c r="Q660" s="2"/>
      <c r="U660" s="2"/>
      <c r="Y660" s="2"/>
      <c r="AC660" s="2"/>
      <c r="AG660" s="2"/>
    </row>
    <row r="661" ht="15.75" customHeight="1">
      <c r="A661" s="2"/>
      <c r="E661" s="2"/>
      <c r="I661" s="2"/>
      <c r="M661" s="2"/>
      <c r="Q661" s="2"/>
      <c r="U661" s="2"/>
      <c r="Y661" s="2"/>
      <c r="AC661" s="2"/>
      <c r="AG661" s="2"/>
    </row>
    <row r="662" ht="15.75" customHeight="1">
      <c r="A662" s="2"/>
      <c r="E662" s="2"/>
      <c r="I662" s="2"/>
      <c r="M662" s="2"/>
      <c r="Q662" s="2"/>
      <c r="U662" s="2"/>
      <c r="Y662" s="2"/>
      <c r="AC662" s="2"/>
      <c r="AG662" s="2"/>
    </row>
    <row r="663" ht="15.75" customHeight="1">
      <c r="A663" s="2"/>
      <c r="E663" s="2"/>
      <c r="I663" s="2"/>
      <c r="M663" s="2"/>
      <c r="Q663" s="2"/>
      <c r="U663" s="2"/>
      <c r="Y663" s="2"/>
      <c r="AC663" s="2"/>
      <c r="AG663" s="2"/>
    </row>
    <row r="664" ht="15.75" customHeight="1">
      <c r="A664" s="2"/>
      <c r="E664" s="2"/>
      <c r="I664" s="2"/>
      <c r="M664" s="2"/>
      <c r="Q664" s="2"/>
      <c r="U664" s="2"/>
      <c r="Y664" s="2"/>
      <c r="AC664" s="2"/>
      <c r="AG664" s="2"/>
    </row>
    <row r="665" ht="15.75" customHeight="1">
      <c r="A665" s="2"/>
      <c r="E665" s="2"/>
      <c r="I665" s="2"/>
      <c r="M665" s="2"/>
      <c r="Q665" s="2"/>
      <c r="U665" s="2"/>
      <c r="Y665" s="2"/>
      <c r="AC665" s="2"/>
      <c r="AG665" s="2"/>
    </row>
    <row r="666" ht="15.75" customHeight="1">
      <c r="A666" s="2"/>
      <c r="E666" s="2"/>
      <c r="I666" s="2"/>
      <c r="M666" s="2"/>
      <c r="Q666" s="2"/>
      <c r="U666" s="2"/>
      <c r="Y666" s="2"/>
      <c r="AC666" s="2"/>
      <c r="AG666" s="2"/>
    </row>
    <row r="667" ht="15.75" customHeight="1">
      <c r="A667" s="2"/>
      <c r="E667" s="2"/>
      <c r="I667" s="2"/>
      <c r="M667" s="2"/>
      <c r="Q667" s="2"/>
      <c r="U667" s="2"/>
      <c r="Y667" s="2"/>
      <c r="AC667" s="2"/>
      <c r="AG667" s="2"/>
    </row>
    <row r="668" ht="15.75" customHeight="1">
      <c r="A668" s="2"/>
      <c r="E668" s="2"/>
      <c r="I668" s="2"/>
      <c r="M668" s="2"/>
      <c r="Q668" s="2"/>
      <c r="U668" s="2"/>
      <c r="Y668" s="2"/>
      <c r="AC668" s="2"/>
      <c r="AG668" s="2"/>
    </row>
    <row r="669" ht="15.75" customHeight="1">
      <c r="A669" s="2"/>
      <c r="E669" s="2"/>
      <c r="I669" s="2"/>
      <c r="M669" s="2"/>
      <c r="Q669" s="2"/>
      <c r="U669" s="2"/>
      <c r="Y669" s="2"/>
      <c r="AC669" s="2"/>
      <c r="AG669" s="2"/>
    </row>
    <row r="670" ht="15.75" customHeight="1">
      <c r="A670" s="2"/>
      <c r="E670" s="2"/>
      <c r="I670" s="2"/>
      <c r="M670" s="2"/>
      <c r="Q670" s="2"/>
      <c r="U670" s="2"/>
      <c r="Y670" s="2"/>
      <c r="AC670" s="2"/>
      <c r="AG670" s="2"/>
    </row>
    <row r="671" ht="15.75" customHeight="1">
      <c r="A671" s="2"/>
      <c r="E671" s="2"/>
      <c r="I671" s="2"/>
      <c r="M671" s="2"/>
      <c r="Q671" s="2"/>
      <c r="U671" s="2"/>
      <c r="Y671" s="2"/>
      <c r="AC671" s="2"/>
      <c r="AG671" s="2"/>
    </row>
    <row r="672" ht="15.75" customHeight="1">
      <c r="A672" s="2"/>
      <c r="E672" s="2"/>
      <c r="I672" s="2"/>
      <c r="M672" s="2"/>
      <c r="Q672" s="2"/>
      <c r="U672" s="2"/>
      <c r="Y672" s="2"/>
      <c r="AC672" s="2"/>
      <c r="AG672" s="2"/>
    </row>
    <row r="673" ht="15.75" customHeight="1">
      <c r="A673" s="2"/>
      <c r="E673" s="2"/>
      <c r="I673" s="2"/>
      <c r="M673" s="2"/>
      <c r="Q673" s="2"/>
      <c r="U673" s="2"/>
      <c r="Y673" s="2"/>
      <c r="AC673" s="2"/>
      <c r="AG673" s="2"/>
    </row>
    <row r="674" ht="15.75" customHeight="1">
      <c r="A674" s="2"/>
      <c r="E674" s="2"/>
      <c r="I674" s="2"/>
      <c r="M674" s="2"/>
      <c r="Q674" s="2"/>
      <c r="U674" s="2"/>
      <c r="Y674" s="2"/>
      <c r="AC674" s="2"/>
      <c r="AG674" s="2"/>
    </row>
    <row r="675" ht="15.75" customHeight="1">
      <c r="A675" s="2"/>
      <c r="E675" s="2"/>
      <c r="I675" s="2"/>
      <c r="M675" s="2"/>
      <c r="Q675" s="2"/>
      <c r="U675" s="2"/>
      <c r="Y675" s="2"/>
      <c r="AC675" s="2"/>
      <c r="AG675" s="2"/>
    </row>
    <row r="676" ht="15.75" customHeight="1">
      <c r="A676" s="2"/>
      <c r="E676" s="2"/>
      <c r="I676" s="2"/>
      <c r="M676" s="2"/>
      <c r="Q676" s="2"/>
      <c r="U676" s="2"/>
      <c r="Y676" s="2"/>
      <c r="AC676" s="2"/>
      <c r="AG676" s="2"/>
    </row>
    <row r="677" ht="15.75" customHeight="1">
      <c r="A677" s="2"/>
      <c r="E677" s="2"/>
      <c r="I677" s="2"/>
      <c r="M677" s="2"/>
      <c r="Q677" s="2"/>
      <c r="U677" s="2"/>
      <c r="Y677" s="2"/>
      <c r="AC677" s="2"/>
      <c r="AG677" s="2"/>
    </row>
    <row r="678" ht="15.75" customHeight="1">
      <c r="A678" s="2"/>
      <c r="E678" s="2"/>
      <c r="I678" s="2"/>
      <c r="M678" s="2"/>
      <c r="Q678" s="2"/>
      <c r="U678" s="2"/>
      <c r="Y678" s="2"/>
      <c r="AC678" s="2"/>
      <c r="AG678" s="2"/>
    </row>
    <row r="679" ht="15.75" customHeight="1">
      <c r="A679" s="2"/>
      <c r="E679" s="2"/>
      <c r="I679" s="2"/>
      <c r="M679" s="2"/>
      <c r="Q679" s="2"/>
      <c r="U679" s="2"/>
      <c r="Y679" s="2"/>
      <c r="AC679" s="2"/>
      <c r="AG679" s="2"/>
    </row>
    <row r="680" ht="15.75" customHeight="1">
      <c r="A680" s="2"/>
      <c r="E680" s="2"/>
      <c r="I680" s="2"/>
      <c r="M680" s="2"/>
      <c r="Q680" s="2"/>
      <c r="U680" s="2"/>
      <c r="Y680" s="2"/>
      <c r="AC680" s="2"/>
      <c r="AG680" s="2"/>
    </row>
    <row r="681" ht="15.75" customHeight="1">
      <c r="A681" s="2"/>
      <c r="E681" s="2"/>
      <c r="I681" s="2"/>
      <c r="M681" s="2"/>
      <c r="Q681" s="2"/>
      <c r="U681" s="2"/>
      <c r="Y681" s="2"/>
      <c r="AC681" s="2"/>
      <c r="AG681" s="2"/>
    </row>
    <row r="682" ht="15.75" customHeight="1">
      <c r="A682" s="2"/>
      <c r="E682" s="2"/>
      <c r="I682" s="2"/>
      <c r="M682" s="2"/>
      <c r="Q682" s="2"/>
      <c r="U682" s="2"/>
      <c r="Y682" s="2"/>
      <c r="AC682" s="2"/>
      <c r="AG682" s="2"/>
    </row>
    <row r="683" ht="15.75" customHeight="1">
      <c r="A683" s="2"/>
      <c r="E683" s="2"/>
      <c r="I683" s="2"/>
      <c r="M683" s="2"/>
      <c r="Q683" s="2"/>
      <c r="U683" s="2"/>
      <c r="Y683" s="2"/>
      <c r="AC683" s="2"/>
      <c r="AG683" s="2"/>
    </row>
    <row r="684" ht="15.75" customHeight="1">
      <c r="A684" s="2"/>
      <c r="E684" s="2"/>
      <c r="I684" s="2"/>
      <c r="M684" s="2"/>
      <c r="Q684" s="2"/>
      <c r="U684" s="2"/>
      <c r="Y684" s="2"/>
      <c r="AC684" s="2"/>
      <c r="AG684" s="2"/>
    </row>
    <row r="685" ht="15.75" customHeight="1">
      <c r="A685" s="2"/>
      <c r="E685" s="2"/>
      <c r="I685" s="2"/>
      <c r="M685" s="2"/>
      <c r="Q685" s="2"/>
      <c r="U685" s="2"/>
      <c r="Y685" s="2"/>
      <c r="AC685" s="2"/>
      <c r="AG685" s="2"/>
    </row>
    <row r="686" ht="15.75" customHeight="1">
      <c r="A686" s="2"/>
      <c r="E686" s="2"/>
      <c r="I686" s="2"/>
      <c r="M686" s="2"/>
      <c r="Q686" s="2"/>
      <c r="U686" s="2"/>
      <c r="Y686" s="2"/>
      <c r="AC686" s="2"/>
      <c r="AG686" s="2"/>
    </row>
    <row r="687" ht="15.75" customHeight="1">
      <c r="A687" s="2"/>
      <c r="E687" s="2"/>
      <c r="I687" s="2"/>
      <c r="M687" s="2"/>
      <c r="Q687" s="2"/>
      <c r="U687" s="2"/>
      <c r="Y687" s="2"/>
      <c r="AC687" s="2"/>
      <c r="AG687" s="2"/>
    </row>
    <row r="688" ht="15.75" customHeight="1">
      <c r="A688" s="2"/>
      <c r="E688" s="2"/>
      <c r="I688" s="2"/>
      <c r="M688" s="2"/>
      <c r="Q688" s="2"/>
      <c r="U688" s="2"/>
      <c r="Y688" s="2"/>
      <c r="AC688" s="2"/>
      <c r="AG688" s="2"/>
    </row>
    <row r="689" ht="15.75" customHeight="1">
      <c r="A689" s="2"/>
      <c r="E689" s="2"/>
      <c r="I689" s="2"/>
      <c r="M689" s="2"/>
      <c r="Q689" s="2"/>
      <c r="U689" s="2"/>
      <c r="Y689" s="2"/>
      <c r="AC689" s="2"/>
      <c r="AG689" s="2"/>
    </row>
    <row r="690" ht="15.75" customHeight="1">
      <c r="A690" s="2"/>
      <c r="E690" s="2"/>
      <c r="I690" s="2"/>
      <c r="M690" s="2"/>
      <c r="Q690" s="2"/>
      <c r="U690" s="2"/>
      <c r="Y690" s="2"/>
      <c r="AC690" s="2"/>
      <c r="AG690" s="2"/>
    </row>
    <row r="691" ht="15.75" customHeight="1">
      <c r="A691" s="2"/>
      <c r="E691" s="2"/>
      <c r="I691" s="2"/>
      <c r="M691" s="2"/>
      <c r="Q691" s="2"/>
      <c r="U691" s="2"/>
      <c r="Y691" s="2"/>
      <c r="AC691" s="2"/>
      <c r="AG691" s="2"/>
    </row>
    <row r="692" ht="15.75" customHeight="1">
      <c r="A692" s="2"/>
      <c r="E692" s="2"/>
      <c r="I692" s="2"/>
      <c r="M692" s="2"/>
      <c r="Q692" s="2"/>
      <c r="U692" s="2"/>
      <c r="Y692" s="2"/>
      <c r="AC692" s="2"/>
      <c r="AG692" s="2"/>
    </row>
    <row r="693" ht="15.75" customHeight="1">
      <c r="A693" s="2"/>
      <c r="E693" s="2"/>
      <c r="I693" s="2"/>
      <c r="M693" s="2"/>
      <c r="Q693" s="2"/>
      <c r="U693" s="2"/>
      <c r="Y693" s="2"/>
      <c r="AC693" s="2"/>
      <c r="AG693" s="2"/>
    </row>
    <row r="694" ht="15.75" customHeight="1">
      <c r="A694" s="2"/>
      <c r="E694" s="2"/>
      <c r="I694" s="2"/>
      <c r="M694" s="2"/>
      <c r="Q694" s="2"/>
      <c r="U694" s="2"/>
      <c r="Y694" s="2"/>
      <c r="AC694" s="2"/>
      <c r="AG694" s="2"/>
    </row>
    <row r="695" ht="15.75" customHeight="1">
      <c r="A695" s="2"/>
      <c r="E695" s="2"/>
      <c r="I695" s="2"/>
      <c r="M695" s="2"/>
      <c r="Q695" s="2"/>
      <c r="U695" s="2"/>
      <c r="Y695" s="2"/>
      <c r="AC695" s="2"/>
      <c r="AG695" s="2"/>
    </row>
    <row r="696" ht="15.75" customHeight="1">
      <c r="A696" s="2"/>
      <c r="E696" s="2"/>
      <c r="I696" s="2"/>
      <c r="M696" s="2"/>
      <c r="Q696" s="2"/>
      <c r="U696" s="2"/>
      <c r="Y696" s="2"/>
      <c r="AC696" s="2"/>
      <c r="AG696" s="2"/>
    </row>
    <row r="697" ht="15.75" customHeight="1">
      <c r="A697" s="2"/>
      <c r="E697" s="2"/>
      <c r="I697" s="2"/>
      <c r="M697" s="2"/>
      <c r="Q697" s="2"/>
      <c r="U697" s="2"/>
      <c r="Y697" s="2"/>
      <c r="AC697" s="2"/>
      <c r="AG697" s="2"/>
    </row>
    <row r="698" ht="15.75" customHeight="1">
      <c r="A698" s="2"/>
      <c r="E698" s="2"/>
      <c r="I698" s="2"/>
      <c r="M698" s="2"/>
      <c r="Q698" s="2"/>
      <c r="U698" s="2"/>
      <c r="Y698" s="2"/>
      <c r="AC698" s="2"/>
      <c r="AG698" s="2"/>
    </row>
    <row r="699" ht="15.75" customHeight="1">
      <c r="A699" s="2"/>
      <c r="E699" s="2"/>
      <c r="I699" s="2"/>
      <c r="M699" s="2"/>
      <c r="Q699" s="2"/>
      <c r="U699" s="2"/>
      <c r="Y699" s="2"/>
      <c r="AC699" s="2"/>
      <c r="AG699" s="2"/>
    </row>
    <row r="700" ht="15.75" customHeight="1">
      <c r="A700" s="2"/>
      <c r="E700" s="2"/>
      <c r="I700" s="2"/>
      <c r="M700" s="2"/>
      <c r="Q700" s="2"/>
      <c r="U700" s="2"/>
      <c r="Y700" s="2"/>
      <c r="AC700" s="2"/>
      <c r="AG700" s="2"/>
    </row>
    <row r="701" ht="15.75" customHeight="1">
      <c r="A701" s="2"/>
      <c r="E701" s="2"/>
      <c r="I701" s="2"/>
      <c r="M701" s="2"/>
      <c r="Q701" s="2"/>
      <c r="U701" s="2"/>
      <c r="Y701" s="2"/>
      <c r="AC701" s="2"/>
      <c r="AG701" s="2"/>
    </row>
    <row r="702" ht="15.75" customHeight="1">
      <c r="A702" s="2"/>
      <c r="E702" s="2"/>
      <c r="I702" s="2"/>
      <c r="M702" s="2"/>
      <c r="Q702" s="2"/>
      <c r="U702" s="2"/>
      <c r="Y702" s="2"/>
      <c r="AC702" s="2"/>
      <c r="AG702" s="2"/>
    </row>
    <row r="703" ht="15.75" customHeight="1">
      <c r="A703" s="2"/>
      <c r="E703" s="2"/>
      <c r="I703" s="2"/>
      <c r="M703" s="2"/>
      <c r="Q703" s="2"/>
      <c r="U703" s="2"/>
      <c r="Y703" s="2"/>
      <c r="AC703" s="2"/>
      <c r="AG703" s="2"/>
    </row>
    <row r="704" ht="15.75" customHeight="1">
      <c r="A704" s="2"/>
      <c r="E704" s="2"/>
      <c r="I704" s="2"/>
      <c r="M704" s="2"/>
      <c r="Q704" s="2"/>
      <c r="U704" s="2"/>
      <c r="Y704" s="2"/>
      <c r="AC704" s="2"/>
      <c r="AG704" s="2"/>
    </row>
    <row r="705" ht="15.75" customHeight="1">
      <c r="A705" s="2"/>
      <c r="E705" s="2"/>
      <c r="I705" s="2"/>
      <c r="M705" s="2"/>
      <c r="Q705" s="2"/>
      <c r="U705" s="2"/>
      <c r="Y705" s="2"/>
      <c r="AC705" s="2"/>
      <c r="AG705" s="2"/>
    </row>
    <row r="706" ht="15.75" customHeight="1">
      <c r="A706" s="2"/>
      <c r="E706" s="2"/>
      <c r="I706" s="2"/>
      <c r="M706" s="2"/>
      <c r="Q706" s="2"/>
      <c r="U706" s="2"/>
      <c r="Y706" s="2"/>
      <c r="AC706" s="2"/>
      <c r="AG706" s="2"/>
    </row>
    <row r="707" ht="15.75" customHeight="1">
      <c r="A707" s="2"/>
      <c r="E707" s="2"/>
      <c r="I707" s="2"/>
      <c r="M707" s="2"/>
      <c r="Q707" s="2"/>
      <c r="U707" s="2"/>
      <c r="Y707" s="2"/>
      <c r="AC707" s="2"/>
      <c r="AG707" s="2"/>
    </row>
    <row r="708" ht="15.75" customHeight="1">
      <c r="A708" s="2"/>
      <c r="E708" s="2"/>
      <c r="I708" s="2"/>
      <c r="M708" s="2"/>
      <c r="Q708" s="2"/>
      <c r="U708" s="2"/>
      <c r="Y708" s="2"/>
      <c r="AC708" s="2"/>
      <c r="AG708" s="2"/>
    </row>
    <row r="709" ht="15.75" customHeight="1">
      <c r="A709" s="2"/>
      <c r="E709" s="2"/>
      <c r="I709" s="2"/>
      <c r="M709" s="2"/>
      <c r="Q709" s="2"/>
      <c r="U709" s="2"/>
      <c r="Y709" s="2"/>
      <c r="AC709" s="2"/>
      <c r="AG709" s="2"/>
    </row>
    <row r="710" ht="15.75" customHeight="1">
      <c r="A710" s="2"/>
      <c r="E710" s="2"/>
      <c r="I710" s="2"/>
      <c r="M710" s="2"/>
      <c r="Q710" s="2"/>
      <c r="U710" s="2"/>
      <c r="Y710" s="2"/>
      <c r="AC710" s="2"/>
      <c r="AG710" s="2"/>
    </row>
    <row r="711" ht="15.75" customHeight="1">
      <c r="A711" s="2"/>
      <c r="E711" s="2"/>
      <c r="I711" s="2"/>
      <c r="M711" s="2"/>
      <c r="Q711" s="2"/>
      <c r="U711" s="2"/>
      <c r="Y711" s="2"/>
      <c r="AC711" s="2"/>
      <c r="AG711" s="2"/>
    </row>
    <row r="712" ht="15.75" customHeight="1">
      <c r="A712" s="2"/>
      <c r="E712" s="2"/>
      <c r="I712" s="2"/>
      <c r="M712" s="2"/>
      <c r="Q712" s="2"/>
      <c r="U712" s="2"/>
      <c r="Y712" s="2"/>
      <c r="AC712" s="2"/>
      <c r="AG712" s="2"/>
    </row>
    <row r="713" ht="15.75" customHeight="1">
      <c r="A713" s="2"/>
      <c r="E713" s="2"/>
      <c r="I713" s="2"/>
      <c r="M713" s="2"/>
      <c r="Q713" s="2"/>
      <c r="U713" s="2"/>
      <c r="Y713" s="2"/>
      <c r="AC713" s="2"/>
      <c r="AG713" s="2"/>
    </row>
    <row r="714" ht="15.75" customHeight="1">
      <c r="A714" s="2"/>
      <c r="E714" s="2"/>
      <c r="I714" s="2"/>
      <c r="M714" s="2"/>
      <c r="Q714" s="2"/>
      <c r="U714" s="2"/>
      <c r="Y714" s="2"/>
      <c r="AC714" s="2"/>
      <c r="AG714" s="2"/>
    </row>
    <row r="715" ht="15.75" customHeight="1">
      <c r="A715" s="2"/>
      <c r="E715" s="2"/>
      <c r="I715" s="2"/>
      <c r="M715" s="2"/>
      <c r="Q715" s="2"/>
      <c r="U715" s="2"/>
      <c r="Y715" s="2"/>
      <c r="AC715" s="2"/>
      <c r="AG715" s="2"/>
    </row>
    <row r="716" ht="15.75" customHeight="1">
      <c r="A716" s="2"/>
      <c r="E716" s="2"/>
      <c r="I716" s="2"/>
      <c r="M716" s="2"/>
      <c r="Q716" s="2"/>
      <c r="U716" s="2"/>
      <c r="Y716" s="2"/>
      <c r="AC716" s="2"/>
      <c r="AG716" s="2"/>
    </row>
    <row r="717" ht="15.75" customHeight="1">
      <c r="A717" s="2"/>
      <c r="E717" s="2"/>
      <c r="I717" s="2"/>
      <c r="M717" s="2"/>
      <c r="Q717" s="2"/>
      <c r="U717" s="2"/>
      <c r="Y717" s="2"/>
      <c r="AC717" s="2"/>
      <c r="AG717" s="2"/>
    </row>
    <row r="718" ht="15.75" customHeight="1">
      <c r="A718" s="2"/>
      <c r="E718" s="2"/>
      <c r="I718" s="2"/>
      <c r="M718" s="2"/>
      <c r="Q718" s="2"/>
      <c r="U718" s="2"/>
      <c r="Y718" s="2"/>
      <c r="AC718" s="2"/>
      <c r="AG718" s="2"/>
    </row>
    <row r="719" ht="15.75" customHeight="1">
      <c r="A719" s="2"/>
      <c r="E719" s="2"/>
      <c r="I719" s="2"/>
      <c r="M719" s="2"/>
      <c r="Q719" s="2"/>
      <c r="U719" s="2"/>
      <c r="Y719" s="2"/>
      <c r="AC719" s="2"/>
      <c r="AG719" s="2"/>
    </row>
    <row r="720" ht="15.75" customHeight="1">
      <c r="A720" s="2"/>
      <c r="E720" s="2"/>
      <c r="I720" s="2"/>
      <c r="M720" s="2"/>
      <c r="Q720" s="2"/>
      <c r="U720" s="2"/>
      <c r="Y720" s="2"/>
      <c r="AC720" s="2"/>
      <c r="AG720" s="2"/>
    </row>
    <row r="721" ht="15.75" customHeight="1">
      <c r="A721" s="2"/>
      <c r="E721" s="2"/>
      <c r="I721" s="2"/>
      <c r="M721" s="2"/>
      <c r="Q721" s="2"/>
      <c r="U721" s="2"/>
      <c r="Y721" s="2"/>
      <c r="AC721" s="2"/>
      <c r="AG721" s="2"/>
    </row>
    <row r="722" ht="15.75" customHeight="1">
      <c r="A722" s="2"/>
      <c r="E722" s="2"/>
      <c r="I722" s="2"/>
      <c r="M722" s="2"/>
      <c r="Q722" s="2"/>
      <c r="U722" s="2"/>
      <c r="Y722" s="2"/>
      <c r="AC722" s="2"/>
      <c r="AG722" s="2"/>
    </row>
    <row r="723" ht="15.75" customHeight="1">
      <c r="A723" s="2"/>
      <c r="E723" s="2"/>
      <c r="I723" s="2"/>
      <c r="M723" s="2"/>
      <c r="Q723" s="2"/>
      <c r="U723" s="2"/>
      <c r="Y723" s="2"/>
      <c r="AC723" s="2"/>
      <c r="AG723" s="2"/>
    </row>
    <row r="724" ht="15.75" customHeight="1">
      <c r="A724" s="2"/>
      <c r="E724" s="2"/>
      <c r="I724" s="2"/>
      <c r="M724" s="2"/>
      <c r="Q724" s="2"/>
      <c r="U724" s="2"/>
      <c r="Y724" s="2"/>
      <c r="AC724" s="2"/>
      <c r="AG724" s="2"/>
    </row>
    <row r="725" ht="15.75" customHeight="1">
      <c r="A725" s="2"/>
      <c r="E725" s="2"/>
      <c r="I725" s="2"/>
      <c r="M725" s="2"/>
      <c r="Q725" s="2"/>
      <c r="U725" s="2"/>
      <c r="Y725" s="2"/>
      <c r="AC725" s="2"/>
      <c r="AG725" s="2"/>
    </row>
    <row r="726" ht="15.75" customHeight="1">
      <c r="A726" s="2"/>
      <c r="E726" s="2"/>
      <c r="I726" s="2"/>
      <c r="M726" s="2"/>
      <c r="Q726" s="2"/>
      <c r="U726" s="2"/>
      <c r="Y726" s="2"/>
      <c r="AC726" s="2"/>
      <c r="AG726" s="2"/>
    </row>
    <row r="727" ht="15.75" customHeight="1">
      <c r="A727" s="2"/>
      <c r="E727" s="2"/>
      <c r="I727" s="2"/>
      <c r="M727" s="2"/>
      <c r="Q727" s="2"/>
      <c r="U727" s="2"/>
      <c r="Y727" s="2"/>
      <c r="AC727" s="2"/>
      <c r="AG727" s="2"/>
    </row>
    <row r="728" ht="15.75" customHeight="1">
      <c r="A728" s="2"/>
      <c r="E728" s="2"/>
      <c r="I728" s="2"/>
      <c r="M728" s="2"/>
      <c r="Q728" s="2"/>
      <c r="U728" s="2"/>
      <c r="Y728" s="2"/>
      <c r="AC728" s="2"/>
      <c r="AG728" s="2"/>
    </row>
    <row r="729" ht="15.75" customHeight="1">
      <c r="A729" s="2"/>
      <c r="E729" s="2"/>
      <c r="I729" s="2"/>
      <c r="M729" s="2"/>
      <c r="Q729" s="2"/>
      <c r="U729" s="2"/>
      <c r="Y729" s="2"/>
      <c r="AC729" s="2"/>
      <c r="AG729" s="2"/>
    </row>
    <row r="730" ht="15.75" customHeight="1">
      <c r="A730" s="2"/>
      <c r="E730" s="2"/>
      <c r="I730" s="2"/>
      <c r="M730" s="2"/>
      <c r="Q730" s="2"/>
      <c r="U730" s="2"/>
      <c r="Y730" s="2"/>
      <c r="AC730" s="2"/>
      <c r="AG730" s="2"/>
    </row>
    <row r="731" ht="15.75" customHeight="1">
      <c r="A731" s="2"/>
      <c r="E731" s="2"/>
      <c r="I731" s="2"/>
      <c r="M731" s="2"/>
      <c r="Q731" s="2"/>
      <c r="U731" s="2"/>
      <c r="Y731" s="2"/>
      <c r="AC731" s="2"/>
      <c r="AG731" s="2"/>
    </row>
    <row r="732" ht="15.75" customHeight="1">
      <c r="A732" s="2"/>
      <c r="E732" s="2"/>
      <c r="I732" s="2"/>
      <c r="M732" s="2"/>
      <c r="Q732" s="2"/>
      <c r="U732" s="2"/>
      <c r="Y732" s="2"/>
      <c r="AC732" s="2"/>
      <c r="AG732" s="2"/>
    </row>
    <row r="733" ht="15.75" customHeight="1">
      <c r="A733" s="2"/>
      <c r="E733" s="2"/>
      <c r="I733" s="2"/>
      <c r="M733" s="2"/>
      <c r="Q733" s="2"/>
      <c r="U733" s="2"/>
      <c r="Y733" s="2"/>
      <c r="AC733" s="2"/>
      <c r="AG733" s="2"/>
    </row>
    <row r="734" ht="15.75" customHeight="1">
      <c r="A734" s="2"/>
      <c r="E734" s="2"/>
      <c r="I734" s="2"/>
      <c r="M734" s="2"/>
      <c r="Q734" s="2"/>
      <c r="U734" s="2"/>
      <c r="Y734" s="2"/>
      <c r="AC734" s="2"/>
      <c r="AG734" s="2"/>
    </row>
    <row r="735" ht="15.75" customHeight="1">
      <c r="A735" s="2"/>
      <c r="E735" s="2"/>
      <c r="I735" s="2"/>
      <c r="M735" s="2"/>
      <c r="Q735" s="2"/>
      <c r="U735" s="2"/>
      <c r="Y735" s="2"/>
      <c r="AC735" s="2"/>
      <c r="AG735" s="2"/>
    </row>
    <row r="736" ht="15.75" customHeight="1">
      <c r="A736" s="2"/>
      <c r="E736" s="2"/>
      <c r="I736" s="2"/>
      <c r="M736" s="2"/>
      <c r="Q736" s="2"/>
      <c r="U736" s="2"/>
      <c r="Y736" s="2"/>
      <c r="AC736" s="2"/>
      <c r="AG736" s="2"/>
    </row>
    <row r="737" ht="15.75" customHeight="1">
      <c r="A737" s="2"/>
      <c r="E737" s="2"/>
      <c r="I737" s="2"/>
      <c r="M737" s="2"/>
      <c r="Q737" s="2"/>
      <c r="U737" s="2"/>
      <c r="Y737" s="2"/>
      <c r="AC737" s="2"/>
      <c r="AG737" s="2"/>
    </row>
    <row r="738" ht="15.75" customHeight="1">
      <c r="A738" s="2"/>
      <c r="E738" s="2"/>
      <c r="I738" s="2"/>
      <c r="M738" s="2"/>
      <c r="Q738" s="2"/>
      <c r="U738" s="2"/>
      <c r="Y738" s="2"/>
      <c r="AC738" s="2"/>
      <c r="AG738" s="2"/>
    </row>
    <row r="739" ht="15.75" customHeight="1">
      <c r="A739" s="2"/>
      <c r="E739" s="2"/>
      <c r="I739" s="2"/>
      <c r="M739" s="2"/>
      <c r="Q739" s="2"/>
      <c r="U739" s="2"/>
      <c r="Y739" s="2"/>
      <c r="AC739" s="2"/>
      <c r="AG739" s="2"/>
    </row>
    <row r="740" ht="15.75" customHeight="1">
      <c r="A740" s="2"/>
      <c r="E740" s="2"/>
      <c r="I740" s="2"/>
      <c r="M740" s="2"/>
      <c r="Q740" s="2"/>
      <c r="U740" s="2"/>
      <c r="Y740" s="2"/>
      <c r="AC740" s="2"/>
      <c r="AG740" s="2"/>
    </row>
    <row r="741" ht="15.75" customHeight="1">
      <c r="A741" s="2"/>
      <c r="E741" s="2"/>
      <c r="I741" s="2"/>
      <c r="M741" s="2"/>
      <c r="Q741" s="2"/>
      <c r="U741" s="2"/>
      <c r="Y741" s="2"/>
      <c r="AC741" s="2"/>
      <c r="AG741" s="2"/>
    </row>
    <row r="742" ht="15.75" customHeight="1">
      <c r="A742" s="2"/>
      <c r="E742" s="2"/>
      <c r="I742" s="2"/>
      <c r="M742" s="2"/>
      <c r="Q742" s="2"/>
      <c r="U742" s="2"/>
      <c r="Y742" s="2"/>
      <c r="AC742" s="2"/>
      <c r="AG742" s="2"/>
    </row>
    <row r="743" ht="15.75" customHeight="1">
      <c r="A743" s="2"/>
      <c r="E743" s="2"/>
      <c r="I743" s="2"/>
      <c r="M743" s="2"/>
      <c r="Q743" s="2"/>
      <c r="U743" s="2"/>
      <c r="Y743" s="2"/>
      <c r="AC743" s="2"/>
      <c r="AG743" s="2"/>
    </row>
    <row r="744" ht="15.75" customHeight="1">
      <c r="A744" s="2"/>
      <c r="E744" s="2"/>
      <c r="I744" s="2"/>
      <c r="M744" s="2"/>
      <c r="Q744" s="2"/>
      <c r="U744" s="2"/>
      <c r="Y744" s="2"/>
      <c r="AC744" s="2"/>
      <c r="AG744" s="2"/>
    </row>
    <row r="745" ht="15.75" customHeight="1">
      <c r="A745" s="2"/>
      <c r="E745" s="2"/>
      <c r="I745" s="2"/>
      <c r="M745" s="2"/>
      <c r="Q745" s="2"/>
      <c r="U745" s="2"/>
      <c r="Y745" s="2"/>
      <c r="AC745" s="2"/>
      <c r="AG745" s="2"/>
    </row>
    <row r="746" ht="15.75" customHeight="1">
      <c r="A746" s="2"/>
      <c r="E746" s="2"/>
      <c r="I746" s="2"/>
      <c r="M746" s="2"/>
      <c r="Q746" s="2"/>
      <c r="U746" s="2"/>
      <c r="Y746" s="2"/>
      <c r="AC746" s="2"/>
      <c r="AG746" s="2"/>
    </row>
    <row r="747" ht="15.75" customHeight="1">
      <c r="A747" s="2"/>
      <c r="E747" s="2"/>
      <c r="I747" s="2"/>
      <c r="M747" s="2"/>
      <c r="Q747" s="2"/>
      <c r="U747" s="2"/>
      <c r="Y747" s="2"/>
      <c r="AC747" s="2"/>
      <c r="AG747" s="2"/>
    </row>
    <row r="748" ht="15.75" customHeight="1">
      <c r="A748" s="2"/>
      <c r="E748" s="2"/>
      <c r="I748" s="2"/>
      <c r="M748" s="2"/>
      <c r="Q748" s="2"/>
      <c r="U748" s="2"/>
      <c r="Y748" s="2"/>
      <c r="AC748" s="2"/>
      <c r="AG748" s="2"/>
    </row>
    <row r="749" ht="15.75" customHeight="1">
      <c r="A749" s="2"/>
      <c r="E749" s="2"/>
      <c r="I749" s="2"/>
      <c r="M749" s="2"/>
      <c r="Q749" s="2"/>
      <c r="U749" s="2"/>
      <c r="Y749" s="2"/>
      <c r="AC749" s="2"/>
      <c r="AG749" s="2"/>
    </row>
    <row r="750" ht="15.75" customHeight="1">
      <c r="A750" s="2"/>
      <c r="E750" s="2"/>
      <c r="I750" s="2"/>
      <c r="M750" s="2"/>
      <c r="Q750" s="2"/>
      <c r="U750" s="2"/>
      <c r="Y750" s="2"/>
      <c r="AC750" s="2"/>
      <c r="AG750" s="2"/>
    </row>
    <row r="751" ht="15.75" customHeight="1">
      <c r="A751" s="2"/>
      <c r="E751" s="2"/>
      <c r="I751" s="2"/>
      <c r="M751" s="2"/>
      <c r="Q751" s="2"/>
      <c r="U751" s="2"/>
      <c r="Y751" s="2"/>
      <c r="AC751" s="2"/>
      <c r="AG751" s="2"/>
    </row>
    <row r="752" ht="15.75" customHeight="1">
      <c r="A752" s="2"/>
      <c r="E752" s="2"/>
      <c r="I752" s="2"/>
      <c r="M752" s="2"/>
      <c r="Q752" s="2"/>
      <c r="U752" s="2"/>
      <c r="Y752" s="2"/>
      <c r="AC752" s="2"/>
      <c r="AG752" s="2"/>
    </row>
    <row r="753" ht="15.75" customHeight="1">
      <c r="A753" s="2"/>
      <c r="E753" s="2"/>
      <c r="I753" s="2"/>
      <c r="M753" s="2"/>
      <c r="Q753" s="2"/>
      <c r="U753" s="2"/>
      <c r="Y753" s="2"/>
      <c r="AC753" s="2"/>
      <c r="AG753" s="2"/>
    </row>
    <row r="754" ht="15.75" customHeight="1">
      <c r="A754" s="2"/>
      <c r="E754" s="2"/>
      <c r="I754" s="2"/>
      <c r="M754" s="2"/>
      <c r="Q754" s="2"/>
      <c r="U754" s="2"/>
      <c r="Y754" s="2"/>
      <c r="AC754" s="2"/>
      <c r="AG754" s="2"/>
    </row>
    <row r="755" ht="15.75" customHeight="1">
      <c r="A755" s="2"/>
      <c r="E755" s="2"/>
      <c r="I755" s="2"/>
      <c r="M755" s="2"/>
      <c r="Q755" s="2"/>
      <c r="U755" s="2"/>
      <c r="Y755" s="2"/>
      <c r="AC755" s="2"/>
      <c r="AG755" s="2"/>
    </row>
    <row r="756" ht="15.75" customHeight="1">
      <c r="A756" s="2"/>
      <c r="E756" s="2"/>
      <c r="I756" s="2"/>
      <c r="M756" s="2"/>
      <c r="Q756" s="2"/>
      <c r="U756" s="2"/>
      <c r="Y756" s="2"/>
      <c r="AC756" s="2"/>
      <c r="AG756" s="2"/>
    </row>
    <row r="757" ht="15.75" customHeight="1">
      <c r="A757" s="2"/>
      <c r="E757" s="2"/>
      <c r="I757" s="2"/>
      <c r="M757" s="2"/>
      <c r="Q757" s="2"/>
      <c r="U757" s="2"/>
      <c r="Y757" s="2"/>
      <c r="AC757" s="2"/>
      <c r="AG757" s="2"/>
    </row>
    <row r="758" ht="15.75" customHeight="1">
      <c r="A758" s="2"/>
      <c r="E758" s="2"/>
      <c r="I758" s="2"/>
      <c r="M758" s="2"/>
      <c r="Q758" s="2"/>
      <c r="U758" s="2"/>
      <c r="Y758" s="2"/>
      <c r="AC758" s="2"/>
      <c r="AG758" s="2"/>
    </row>
    <row r="759" ht="15.75" customHeight="1">
      <c r="A759" s="2"/>
      <c r="E759" s="2"/>
      <c r="I759" s="2"/>
      <c r="M759" s="2"/>
      <c r="Q759" s="2"/>
      <c r="U759" s="2"/>
      <c r="Y759" s="2"/>
      <c r="AC759" s="2"/>
      <c r="AG759" s="2"/>
    </row>
    <row r="760" ht="15.75" customHeight="1">
      <c r="A760" s="2"/>
      <c r="E760" s="2"/>
      <c r="I760" s="2"/>
      <c r="M760" s="2"/>
      <c r="Q760" s="2"/>
      <c r="U760" s="2"/>
      <c r="Y760" s="2"/>
      <c r="AC760" s="2"/>
      <c r="AG760" s="2"/>
    </row>
    <row r="761" ht="15.75" customHeight="1">
      <c r="A761" s="2"/>
      <c r="E761" s="2"/>
      <c r="I761" s="2"/>
      <c r="M761" s="2"/>
      <c r="Q761" s="2"/>
      <c r="U761" s="2"/>
      <c r="Y761" s="2"/>
      <c r="AC761" s="2"/>
      <c r="AG761" s="2"/>
    </row>
    <row r="762" ht="15.75" customHeight="1">
      <c r="A762" s="2"/>
      <c r="E762" s="2"/>
      <c r="I762" s="2"/>
      <c r="M762" s="2"/>
      <c r="Q762" s="2"/>
      <c r="U762" s="2"/>
      <c r="Y762" s="2"/>
      <c r="AC762" s="2"/>
      <c r="AG762" s="2"/>
    </row>
    <row r="763" ht="15.75" customHeight="1">
      <c r="A763" s="2"/>
      <c r="E763" s="2"/>
      <c r="I763" s="2"/>
      <c r="M763" s="2"/>
      <c r="Q763" s="2"/>
      <c r="U763" s="2"/>
      <c r="Y763" s="2"/>
      <c r="AC763" s="2"/>
      <c r="AG763" s="2"/>
    </row>
    <row r="764" ht="15.75" customHeight="1">
      <c r="A764" s="2"/>
      <c r="E764" s="2"/>
      <c r="I764" s="2"/>
      <c r="M764" s="2"/>
      <c r="Q764" s="2"/>
      <c r="U764" s="2"/>
      <c r="Y764" s="2"/>
      <c r="AC764" s="2"/>
      <c r="AG764" s="2"/>
    </row>
    <row r="765" ht="15.75" customHeight="1">
      <c r="A765" s="2"/>
      <c r="E765" s="2"/>
      <c r="I765" s="2"/>
      <c r="M765" s="2"/>
      <c r="Q765" s="2"/>
      <c r="U765" s="2"/>
      <c r="Y765" s="2"/>
      <c r="AC765" s="2"/>
      <c r="AG765" s="2"/>
    </row>
    <row r="766" ht="15.75" customHeight="1">
      <c r="A766" s="2"/>
      <c r="E766" s="2"/>
      <c r="I766" s="2"/>
      <c r="M766" s="2"/>
      <c r="Q766" s="2"/>
      <c r="U766" s="2"/>
      <c r="Y766" s="2"/>
      <c r="AC766" s="2"/>
      <c r="AG766" s="2"/>
    </row>
    <row r="767" ht="15.75" customHeight="1">
      <c r="A767" s="2"/>
      <c r="E767" s="2"/>
      <c r="I767" s="2"/>
      <c r="M767" s="2"/>
      <c r="Q767" s="2"/>
      <c r="U767" s="2"/>
      <c r="Y767" s="2"/>
      <c r="AC767" s="2"/>
      <c r="AG767" s="2"/>
    </row>
    <row r="768" ht="15.75" customHeight="1">
      <c r="A768" s="2"/>
      <c r="E768" s="2"/>
      <c r="I768" s="2"/>
      <c r="M768" s="2"/>
      <c r="Q768" s="2"/>
      <c r="U768" s="2"/>
      <c r="Y768" s="2"/>
      <c r="AC768" s="2"/>
      <c r="AG768" s="2"/>
    </row>
    <row r="769" ht="15.75" customHeight="1">
      <c r="A769" s="2"/>
      <c r="E769" s="2"/>
      <c r="I769" s="2"/>
      <c r="M769" s="2"/>
      <c r="Q769" s="2"/>
      <c r="U769" s="2"/>
      <c r="Y769" s="2"/>
      <c r="AC769" s="2"/>
      <c r="AG769" s="2"/>
    </row>
    <row r="770" ht="15.75" customHeight="1">
      <c r="A770" s="2"/>
      <c r="E770" s="2"/>
      <c r="I770" s="2"/>
      <c r="M770" s="2"/>
      <c r="Q770" s="2"/>
      <c r="U770" s="2"/>
      <c r="Y770" s="2"/>
      <c r="AC770" s="2"/>
      <c r="AG770" s="2"/>
    </row>
    <row r="771" ht="15.75" customHeight="1">
      <c r="A771" s="2"/>
      <c r="E771" s="2"/>
      <c r="I771" s="2"/>
      <c r="M771" s="2"/>
      <c r="Q771" s="2"/>
      <c r="U771" s="2"/>
      <c r="Y771" s="2"/>
      <c r="AC771" s="2"/>
      <c r="AG771" s="2"/>
    </row>
    <row r="772" ht="15.75" customHeight="1">
      <c r="A772" s="2"/>
      <c r="E772" s="2"/>
      <c r="I772" s="2"/>
      <c r="M772" s="2"/>
      <c r="Q772" s="2"/>
      <c r="U772" s="2"/>
      <c r="Y772" s="2"/>
      <c r="AC772" s="2"/>
      <c r="AG772" s="2"/>
    </row>
    <row r="773" ht="15.75" customHeight="1">
      <c r="A773" s="2"/>
      <c r="E773" s="2"/>
      <c r="I773" s="2"/>
      <c r="M773" s="2"/>
      <c r="Q773" s="2"/>
      <c r="U773" s="2"/>
      <c r="Y773" s="2"/>
      <c r="AC773" s="2"/>
      <c r="AG773" s="2"/>
    </row>
    <row r="774" ht="15.75" customHeight="1">
      <c r="A774" s="2"/>
      <c r="E774" s="2"/>
      <c r="I774" s="2"/>
      <c r="M774" s="2"/>
      <c r="Q774" s="2"/>
      <c r="U774" s="2"/>
      <c r="Y774" s="2"/>
      <c r="AC774" s="2"/>
      <c r="AG774" s="2"/>
    </row>
    <row r="775" ht="15.75" customHeight="1">
      <c r="A775" s="2"/>
      <c r="E775" s="2"/>
      <c r="I775" s="2"/>
      <c r="M775" s="2"/>
      <c r="Q775" s="2"/>
      <c r="U775" s="2"/>
      <c r="Y775" s="2"/>
      <c r="AC775" s="2"/>
      <c r="AG775" s="2"/>
    </row>
    <row r="776" ht="15.75" customHeight="1">
      <c r="A776" s="2"/>
      <c r="E776" s="2"/>
      <c r="I776" s="2"/>
      <c r="M776" s="2"/>
      <c r="Q776" s="2"/>
      <c r="U776" s="2"/>
      <c r="Y776" s="2"/>
      <c r="AC776" s="2"/>
      <c r="AG776" s="2"/>
    </row>
    <row r="777" ht="15.75" customHeight="1">
      <c r="A777" s="2"/>
      <c r="E777" s="2"/>
      <c r="I777" s="2"/>
      <c r="M777" s="2"/>
      <c r="Q777" s="2"/>
      <c r="U777" s="2"/>
      <c r="Y777" s="2"/>
      <c r="AC777" s="2"/>
      <c r="AG777" s="2"/>
    </row>
    <row r="778" ht="15.75" customHeight="1">
      <c r="A778" s="2"/>
      <c r="E778" s="2"/>
      <c r="I778" s="2"/>
      <c r="M778" s="2"/>
      <c r="Q778" s="2"/>
      <c r="U778" s="2"/>
      <c r="Y778" s="2"/>
      <c r="AC778" s="2"/>
      <c r="AG778" s="2"/>
    </row>
    <row r="779" ht="15.75" customHeight="1">
      <c r="A779" s="2"/>
      <c r="E779" s="2"/>
      <c r="I779" s="2"/>
      <c r="M779" s="2"/>
      <c r="Q779" s="2"/>
      <c r="U779" s="2"/>
      <c r="Y779" s="2"/>
      <c r="AC779" s="2"/>
      <c r="AG779" s="2"/>
    </row>
    <row r="780" ht="15.75" customHeight="1">
      <c r="A780" s="2"/>
      <c r="E780" s="2"/>
      <c r="I780" s="2"/>
      <c r="M780" s="2"/>
      <c r="Q780" s="2"/>
      <c r="U780" s="2"/>
      <c r="Y780" s="2"/>
      <c r="AC780" s="2"/>
      <c r="AG780" s="2"/>
    </row>
    <row r="781" ht="15.75" customHeight="1">
      <c r="A781" s="2"/>
      <c r="E781" s="2"/>
      <c r="I781" s="2"/>
      <c r="M781" s="2"/>
      <c r="Q781" s="2"/>
      <c r="U781" s="2"/>
      <c r="Y781" s="2"/>
      <c r="AC781" s="2"/>
      <c r="AG781" s="2"/>
    </row>
    <row r="782" ht="15.75" customHeight="1">
      <c r="A782" s="2"/>
      <c r="E782" s="2"/>
      <c r="I782" s="2"/>
      <c r="M782" s="2"/>
      <c r="Q782" s="2"/>
      <c r="U782" s="2"/>
      <c r="Y782" s="2"/>
      <c r="AC782" s="2"/>
      <c r="AG782" s="2"/>
    </row>
    <row r="783" ht="15.75" customHeight="1">
      <c r="A783" s="2"/>
      <c r="E783" s="2"/>
      <c r="I783" s="2"/>
      <c r="M783" s="2"/>
      <c r="Q783" s="2"/>
      <c r="U783" s="2"/>
      <c r="Y783" s="2"/>
      <c r="AC783" s="2"/>
      <c r="AG783" s="2"/>
    </row>
    <row r="784" ht="15.75" customHeight="1">
      <c r="A784" s="2"/>
      <c r="E784" s="2"/>
      <c r="I784" s="2"/>
      <c r="M784" s="2"/>
      <c r="Q784" s="2"/>
      <c r="U784" s="2"/>
      <c r="Y784" s="2"/>
      <c r="AC784" s="2"/>
      <c r="AG784" s="2"/>
    </row>
    <row r="785" ht="15.75" customHeight="1">
      <c r="A785" s="2"/>
      <c r="E785" s="2"/>
      <c r="I785" s="2"/>
      <c r="M785" s="2"/>
      <c r="Q785" s="2"/>
      <c r="U785" s="2"/>
      <c r="Y785" s="2"/>
      <c r="AC785" s="2"/>
      <c r="AG785" s="2"/>
    </row>
    <row r="786" ht="15.75" customHeight="1">
      <c r="A786" s="2"/>
      <c r="E786" s="2"/>
      <c r="I786" s="2"/>
      <c r="M786" s="2"/>
      <c r="Q786" s="2"/>
      <c r="U786" s="2"/>
      <c r="Y786" s="2"/>
      <c r="AC786" s="2"/>
      <c r="AG786" s="2"/>
    </row>
    <row r="787" ht="15.75" customHeight="1">
      <c r="A787" s="2"/>
      <c r="E787" s="2"/>
      <c r="I787" s="2"/>
      <c r="M787" s="2"/>
      <c r="Q787" s="2"/>
      <c r="U787" s="2"/>
      <c r="Y787" s="2"/>
      <c r="AC787" s="2"/>
      <c r="AG787" s="2"/>
    </row>
    <row r="788" ht="15.75" customHeight="1">
      <c r="A788" s="2"/>
      <c r="E788" s="2"/>
      <c r="I788" s="2"/>
      <c r="M788" s="2"/>
      <c r="Q788" s="2"/>
      <c r="U788" s="2"/>
      <c r="Y788" s="2"/>
      <c r="AC788" s="2"/>
      <c r="AG788" s="2"/>
    </row>
    <row r="789" ht="15.75" customHeight="1">
      <c r="A789" s="2"/>
      <c r="E789" s="2"/>
      <c r="I789" s="2"/>
      <c r="M789" s="2"/>
      <c r="Q789" s="2"/>
      <c r="U789" s="2"/>
      <c r="Y789" s="2"/>
      <c r="AC789" s="2"/>
      <c r="AG789" s="2"/>
    </row>
    <row r="790" ht="15.75" customHeight="1">
      <c r="A790" s="2"/>
      <c r="E790" s="2"/>
      <c r="I790" s="2"/>
      <c r="M790" s="2"/>
      <c r="Q790" s="2"/>
      <c r="U790" s="2"/>
      <c r="Y790" s="2"/>
      <c r="AC790" s="2"/>
      <c r="AG790" s="2"/>
    </row>
    <row r="791" ht="15.75" customHeight="1">
      <c r="A791" s="2"/>
      <c r="E791" s="2"/>
      <c r="I791" s="2"/>
      <c r="M791" s="2"/>
      <c r="Q791" s="2"/>
      <c r="U791" s="2"/>
      <c r="Y791" s="2"/>
      <c r="AC791" s="2"/>
      <c r="AG791" s="2"/>
    </row>
    <row r="792" ht="15.75" customHeight="1">
      <c r="A792" s="2"/>
      <c r="E792" s="2"/>
      <c r="I792" s="2"/>
      <c r="M792" s="2"/>
      <c r="Q792" s="2"/>
      <c r="U792" s="2"/>
      <c r="Y792" s="2"/>
      <c r="AC792" s="2"/>
      <c r="AG792" s="2"/>
    </row>
    <row r="793" ht="15.75" customHeight="1">
      <c r="A793" s="2"/>
      <c r="E793" s="2"/>
      <c r="I793" s="2"/>
      <c r="M793" s="2"/>
      <c r="Q793" s="2"/>
      <c r="U793" s="2"/>
      <c r="Y793" s="2"/>
      <c r="AC793" s="2"/>
      <c r="AG793" s="2"/>
    </row>
    <row r="794" ht="15.75" customHeight="1">
      <c r="A794" s="2"/>
      <c r="E794" s="2"/>
      <c r="I794" s="2"/>
      <c r="M794" s="2"/>
      <c r="Q794" s="2"/>
      <c r="U794" s="2"/>
      <c r="Y794" s="2"/>
      <c r="AC794" s="2"/>
      <c r="AG794" s="2"/>
    </row>
    <row r="795" ht="15.75" customHeight="1">
      <c r="A795" s="2"/>
      <c r="E795" s="2"/>
      <c r="I795" s="2"/>
      <c r="M795" s="2"/>
      <c r="Q795" s="2"/>
      <c r="U795" s="2"/>
      <c r="Y795" s="2"/>
      <c r="AC795" s="2"/>
      <c r="AG795" s="2"/>
    </row>
    <row r="796" ht="15.75" customHeight="1">
      <c r="A796" s="2"/>
      <c r="E796" s="2"/>
      <c r="I796" s="2"/>
      <c r="M796" s="2"/>
      <c r="Q796" s="2"/>
      <c r="U796" s="2"/>
      <c r="Y796" s="2"/>
      <c r="AC796" s="2"/>
      <c r="AG796" s="2"/>
    </row>
    <row r="797" ht="15.75" customHeight="1">
      <c r="A797" s="2"/>
      <c r="E797" s="2"/>
      <c r="I797" s="2"/>
      <c r="M797" s="2"/>
      <c r="Q797" s="2"/>
      <c r="U797" s="2"/>
      <c r="Y797" s="2"/>
      <c r="AC797" s="2"/>
      <c r="AG797" s="2"/>
    </row>
    <row r="798" ht="15.75" customHeight="1">
      <c r="A798" s="2"/>
      <c r="E798" s="2"/>
      <c r="I798" s="2"/>
      <c r="M798" s="2"/>
      <c r="Q798" s="2"/>
      <c r="U798" s="2"/>
      <c r="Y798" s="2"/>
      <c r="AC798" s="2"/>
      <c r="AG798" s="2"/>
    </row>
    <row r="799" ht="15.75" customHeight="1">
      <c r="A799" s="2"/>
      <c r="E799" s="2"/>
      <c r="I799" s="2"/>
      <c r="M799" s="2"/>
      <c r="Q799" s="2"/>
      <c r="U799" s="2"/>
      <c r="Y799" s="2"/>
      <c r="AC799" s="2"/>
      <c r="AG799" s="2"/>
    </row>
    <row r="800" ht="15.75" customHeight="1">
      <c r="A800" s="2"/>
      <c r="E800" s="2"/>
      <c r="I800" s="2"/>
      <c r="M800" s="2"/>
      <c r="Q800" s="2"/>
      <c r="U800" s="2"/>
      <c r="Y800" s="2"/>
      <c r="AC800" s="2"/>
      <c r="AG800" s="2"/>
    </row>
    <row r="801" ht="15.75" customHeight="1">
      <c r="A801" s="2"/>
      <c r="E801" s="2"/>
      <c r="I801" s="2"/>
      <c r="M801" s="2"/>
      <c r="Q801" s="2"/>
      <c r="U801" s="2"/>
      <c r="Y801" s="2"/>
      <c r="AC801" s="2"/>
      <c r="AG801" s="2"/>
    </row>
    <row r="802" ht="15.75" customHeight="1">
      <c r="A802" s="2"/>
      <c r="E802" s="2"/>
      <c r="I802" s="2"/>
      <c r="M802" s="2"/>
      <c r="Q802" s="2"/>
      <c r="U802" s="2"/>
      <c r="Y802" s="2"/>
      <c r="AC802" s="2"/>
      <c r="AG802" s="2"/>
    </row>
    <row r="803" ht="15.75" customHeight="1">
      <c r="A803" s="2"/>
      <c r="E803" s="2"/>
      <c r="I803" s="2"/>
      <c r="M803" s="2"/>
      <c r="Q803" s="2"/>
      <c r="U803" s="2"/>
      <c r="Y803" s="2"/>
      <c r="AC803" s="2"/>
      <c r="AG803" s="2"/>
    </row>
    <row r="804" ht="15.75" customHeight="1">
      <c r="A804" s="2"/>
      <c r="E804" s="2"/>
      <c r="I804" s="2"/>
      <c r="M804" s="2"/>
      <c r="Q804" s="2"/>
      <c r="U804" s="2"/>
      <c r="Y804" s="2"/>
      <c r="AC804" s="2"/>
      <c r="AG804" s="2"/>
    </row>
    <row r="805" ht="15.75" customHeight="1">
      <c r="A805" s="2"/>
      <c r="E805" s="2"/>
      <c r="I805" s="2"/>
      <c r="M805" s="2"/>
      <c r="Q805" s="2"/>
      <c r="U805" s="2"/>
      <c r="Y805" s="2"/>
      <c r="AC805" s="2"/>
      <c r="AG805" s="2"/>
    </row>
    <row r="806" ht="15.75" customHeight="1">
      <c r="A806" s="2"/>
      <c r="E806" s="2"/>
      <c r="I806" s="2"/>
      <c r="M806" s="2"/>
      <c r="Q806" s="2"/>
      <c r="U806" s="2"/>
      <c r="Y806" s="2"/>
      <c r="AC806" s="2"/>
      <c r="AG806" s="2"/>
    </row>
    <row r="807" ht="15.75" customHeight="1">
      <c r="A807" s="2"/>
      <c r="E807" s="2"/>
      <c r="I807" s="2"/>
      <c r="M807" s="2"/>
      <c r="Q807" s="2"/>
      <c r="U807" s="2"/>
      <c r="Y807" s="2"/>
      <c r="AC807" s="2"/>
      <c r="AG807" s="2"/>
    </row>
    <row r="808" ht="15.75" customHeight="1">
      <c r="A808" s="2"/>
      <c r="E808" s="2"/>
      <c r="I808" s="2"/>
      <c r="M808" s="2"/>
      <c r="Q808" s="2"/>
      <c r="U808" s="2"/>
      <c r="Y808" s="2"/>
      <c r="AC808" s="2"/>
      <c r="AG808" s="2"/>
    </row>
    <row r="809" ht="15.75" customHeight="1">
      <c r="A809" s="2"/>
      <c r="E809" s="2"/>
      <c r="I809" s="2"/>
      <c r="M809" s="2"/>
      <c r="Q809" s="2"/>
      <c r="U809" s="2"/>
      <c r="Y809" s="2"/>
      <c r="AC809" s="2"/>
      <c r="AG809" s="2"/>
    </row>
    <row r="810" ht="15.75" customHeight="1">
      <c r="A810" s="2"/>
      <c r="E810" s="2"/>
      <c r="I810" s="2"/>
      <c r="M810" s="2"/>
      <c r="Q810" s="2"/>
      <c r="U810" s="2"/>
      <c r="Y810" s="2"/>
      <c r="AC810" s="2"/>
      <c r="AG810" s="2"/>
    </row>
    <row r="811" ht="15.75" customHeight="1">
      <c r="A811" s="2"/>
      <c r="E811" s="2"/>
      <c r="I811" s="2"/>
      <c r="M811" s="2"/>
      <c r="Q811" s="2"/>
      <c r="U811" s="2"/>
      <c r="Y811" s="2"/>
      <c r="AC811" s="2"/>
      <c r="AG811" s="2"/>
    </row>
    <row r="812" ht="15.75" customHeight="1">
      <c r="A812" s="2"/>
      <c r="E812" s="2"/>
      <c r="I812" s="2"/>
      <c r="M812" s="2"/>
      <c r="Q812" s="2"/>
      <c r="U812" s="2"/>
      <c r="Y812" s="2"/>
      <c r="AC812" s="2"/>
      <c r="AG812" s="2"/>
    </row>
    <row r="813" ht="15.75" customHeight="1">
      <c r="A813" s="2"/>
      <c r="E813" s="2"/>
      <c r="I813" s="2"/>
      <c r="M813" s="2"/>
      <c r="Q813" s="2"/>
      <c r="U813" s="2"/>
      <c r="Y813" s="2"/>
      <c r="AC813" s="2"/>
      <c r="AG813" s="2"/>
    </row>
    <row r="814" ht="15.75" customHeight="1">
      <c r="A814" s="2"/>
      <c r="E814" s="2"/>
      <c r="I814" s="2"/>
      <c r="M814" s="2"/>
      <c r="Q814" s="2"/>
      <c r="U814" s="2"/>
      <c r="Y814" s="2"/>
      <c r="AC814" s="2"/>
      <c r="AG814" s="2"/>
    </row>
    <row r="815" ht="15.75" customHeight="1">
      <c r="A815" s="2"/>
      <c r="E815" s="2"/>
      <c r="I815" s="2"/>
      <c r="M815" s="2"/>
      <c r="Q815" s="2"/>
      <c r="U815" s="2"/>
      <c r="Y815" s="2"/>
      <c r="AC815" s="2"/>
      <c r="AG815" s="2"/>
    </row>
    <row r="816" ht="15.75" customHeight="1">
      <c r="A816" s="2"/>
      <c r="E816" s="2"/>
      <c r="I816" s="2"/>
      <c r="M816" s="2"/>
      <c r="Q816" s="2"/>
      <c r="U816" s="2"/>
      <c r="Y816" s="2"/>
      <c r="AC816" s="2"/>
      <c r="AG816" s="2"/>
    </row>
    <row r="817" ht="15.75" customHeight="1">
      <c r="A817" s="2"/>
      <c r="E817" s="2"/>
      <c r="I817" s="2"/>
      <c r="M817" s="2"/>
      <c r="Q817" s="2"/>
      <c r="U817" s="2"/>
      <c r="Y817" s="2"/>
      <c r="AC817" s="2"/>
      <c r="AG817" s="2"/>
    </row>
    <row r="818" ht="15.75" customHeight="1">
      <c r="A818" s="2"/>
      <c r="E818" s="2"/>
      <c r="I818" s="2"/>
      <c r="M818" s="2"/>
      <c r="Q818" s="2"/>
      <c r="U818" s="2"/>
      <c r="Y818" s="2"/>
      <c r="AC818" s="2"/>
      <c r="AG818" s="2"/>
    </row>
    <row r="819" ht="15.75" customHeight="1">
      <c r="A819" s="2"/>
      <c r="E819" s="2"/>
      <c r="I819" s="2"/>
      <c r="M819" s="2"/>
      <c r="Q819" s="2"/>
      <c r="U819" s="2"/>
      <c r="Y819" s="2"/>
      <c r="AC819" s="2"/>
      <c r="AG819" s="2"/>
    </row>
    <row r="820" ht="15.75" customHeight="1">
      <c r="A820" s="2"/>
      <c r="E820" s="2"/>
      <c r="I820" s="2"/>
      <c r="M820" s="2"/>
      <c r="Q820" s="2"/>
      <c r="U820" s="2"/>
      <c r="Y820" s="2"/>
      <c r="AC820" s="2"/>
      <c r="AG820" s="2"/>
    </row>
    <row r="821" ht="15.75" customHeight="1">
      <c r="A821" s="2"/>
      <c r="E821" s="2"/>
      <c r="I821" s="2"/>
      <c r="M821" s="2"/>
      <c r="Q821" s="2"/>
      <c r="U821" s="2"/>
      <c r="Y821" s="2"/>
      <c r="AC821" s="2"/>
      <c r="AG821" s="2"/>
    </row>
    <row r="822" ht="15.75" customHeight="1">
      <c r="A822" s="2"/>
      <c r="E822" s="2"/>
      <c r="I822" s="2"/>
      <c r="M822" s="2"/>
      <c r="Q822" s="2"/>
      <c r="U822" s="2"/>
      <c r="Y822" s="2"/>
      <c r="AC822" s="2"/>
      <c r="AG822" s="2"/>
    </row>
    <row r="823" ht="15.75" customHeight="1">
      <c r="A823" s="2"/>
      <c r="E823" s="2"/>
      <c r="I823" s="2"/>
      <c r="M823" s="2"/>
      <c r="Q823" s="2"/>
      <c r="U823" s="2"/>
      <c r="Y823" s="2"/>
      <c r="AC823" s="2"/>
      <c r="AG823" s="2"/>
    </row>
    <row r="824" ht="15.75" customHeight="1">
      <c r="A824" s="2"/>
      <c r="E824" s="2"/>
      <c r="I824" s="2"/>
      <c r="M824" s="2"/>
      <c r="Q824" s="2"/>
      <c r="U824" s="2"/>
      <c r="Y824" s="2"/>
      <c r="AC824" s="2"/>
      <c r="AG824" s="2"/>
    </row>
    <row r="825" ht="15.75" customHeight="1">
      <c r="A825" s="2"/>
      <c r="E825" s="2"/>
      <c r="I825" s="2"/>
      <c r="M825" s="2"/>
      <c r="Q825" s="2"/>
      <c r="U825" s="2"/>
      <c r="Y825" s="2"/>
      <c r="AC825" s="2"/>
      <c r="AG825" s="2"/>
    </row>
    <row r="826" ht="15.75" customHeight="1">
      <c r="A826" s="2"/>
      <c r="E826" s="2"/>
      <c r="I826" s="2"/>
      <c r="M826" s="2"/>
      <c r="Q826" s="2"/>
      <c r="U826" s="2"/>
      <c r="Y826" s="2"/>
      <c r="AC826" s="2"/>
      <c r="AG826" s="2"/>
    </row>
    <row r="827" ht="15.75" customHeight="1">
      <c r="A827" s="2"/>
      <c r="E827" s="2"/>
      <c r="I827" s="2"/>
      <c r="M827" s="2"/>
      <c r="Q827" s="2"/>
      <c r="U827" s="2"/>
      <c r="Y827" s="2"/>
      <c r="AC827" s="2"/>
      <c r="AG827" s="2"/>
    </row>
    <row r="828" ht="15.75" customHeight="1">
      <c r="A828" s="2"/>
      <c r="E828" s="2"/>
      <c r="I828" s="2"/>
      <c r="M828" s="2"/>
      <c r="Q828" s="2"/>
      <c r="U828" s="2"/>
      <c r="Y828" s="2"/>
      <c r="AC828" s="2"/>
      <c r="AG828" s="2"/>
    </row>
    <row r="829" ht="15.75" customHeight="1">
      <c r="A829" s="2"/>
      <c r="E829" s="2"/>
      <c r="I829" s="2"/>
      <c r="M829" s="2"/>
      <c r="Q829" s="2"/>
      <c r="U829" s="2"/>
      <c r="Y829" s="2"/>
      <c r="AC829" s="2"/>
      <c r="AG829" s="2"/>
    </row>
    <row r="830" ht="15.75" customHeight="1">
      <c r="A830" s="2"/>
      <c r="E830" s="2"/>
      <c r="I830" s="2"/>
      <c r="M830" s="2"/>
      <c r="Q830" s="2"/>
      <c r="U830" s="2"/>
      <c r="Y830" s="2"/>
      <c r="AC830" s="2"/>
      <c r="AG830" s="2"/>
    </row>
    <row r="831" ht="15.75" customHeight="1">
      <c r="A831" s="2"/>
      <c r="E831" s="2"/>
      <c r="I831" s="2"/>
      <c r="M831" s="2"/>
      <c r="Q831" s="2"/>
      <c r="U831" s="2"/>
      <c r="Y831" s="2"/>
      <c r="AC831" s="2"/>
      <c r="AG831" s="2"/>
    </row>
    <row r="832" ht="15.75" customHeight="1">
      <c r="A832" s="2"/>
      <c r="E832" s="2"/>
      <c r="I832" s="2"/>
      <c r="M832" s="2"/>
      <c r="Q832" s="2"/>
      <c r="U832" s="2"/>
      <c r="Y832" s="2"/>
      <c r="AC832" s="2"/>
      <c r="AG832" s="2"/>
    </row>
    <row r="833" ht="15.75" customHeight="1">
      <c r="A833" s="2"/>
      <c r="E833" s="2"/>
      <c r="I833" s="2"/>
      <c r="M833" s="2"/>
      <c r="Q833" s="2"/>
      <c r="U833" s="2"/>
      <c r="Y833" s="2"/>
      <c r="AC833" s="2"/>
      <c r="AG833" s="2"/>
    </row>
    <row r="834" ht="15.75" customHeight="1">
      <c r="A834" s="2"/>
      <c r="E834" s="2"/>
      <c r="I834" s="2"/>
      <c r="M834" s="2"/>
      <c r="Q834" s="2"/>
      <c r="U834" s="2"/>
      <c r="Y834" s="2"/>
      <c r="AC834" s="2"/>
      <c r="AG834" s="2"/>
    </row>
    <row r="835" ht="15.75" customHeight="1">
      <c r="A835" s="2"/>
      <c r="E835" s="2"/>
      <c r="I835" s="2"/>
      <c r="M835" s="2"/>
      <c r="Q835" s="2"/>
      <c r="U835" s="2"/>
      <c r="Y835" s="2"/>
      <c r="AC835" s="2"/>
      <c r="AG835" s="2"/>
    </row>
    <row r="836" ht="15.75" customHeight="1">
      <c r="A836" s="2"/>
      <c r="E836" s="2"/>
      <c r="I836" s="2"/>
      <c r="M836" s="2"/>
      <c r="Q836" s="2"/>
      <c r="U836" s="2"/>
      <c r="Y836" s="2"/>
      <c r="AC836" s="2"/>
      <c r="AG836" s="2"/>
    </row>
    <row r="837" ht="15.75" customHeight="1">
      <c r="A837" s="2"/>
      <c r="E837" s="2"/>
      <c r="I837" s="2"/>
      <c r="M837" s="2"/>
      <c r="Q837" s="2"/>
      <c r="U837" s="2"/>
      <c r="Y837" s="2"/>
      <c r="AC837" s="2"/>
      <c r="AG837" s="2"/>
    </row>
    <row r="838" ht="15.75" customHeight="1">
      <c r="A838" s="2"/>
      <c r="E838" s="2"/>
      <c r="I838" s="2"/>
      <c r="M838" s="2"/>
      <c r="Q838" s="2"/>
      <c r="U838" s="2"/>
      <c r="Y838" s="2"/>
      <c r="AC838" s="2"/>
      <c r="AG838" s="2"/>
    </row>
    <row r="839" ht="15.75" customHeight="1">
      <c r="A839" s="2"/>
      <c r="E839" s="2"/>
      <c r="I839" s="2"/>
      <c r="M839" s="2"/>
      <c r="Q839" s="2"/>
      <c r="U839" s="2"/>
      <c r="Y839" s="2"/>
      <c r="AC839" s="2"/>
      <c r="AG839" s="2"/>
    </row>
    <row r="840" ht="15.75" customHeight="1">
      <c r="A840" s="2"/>
      <c r="E840" s="2"/>
      <c r="I840" s="2"/>
      <c r="M840" s="2"/>
      <c r="Q840" s="2"/>
      <c r="U840" s="2"/>
      <c r="Y840" s="2"/>
      <c r="AC840" s="2"/>
      <c r="AG840" s="2"/>
    </row>
    <row r="841" ht="15.75" customHeight="1">
      <c r="A841" s="2"/>
      <c r="E841" s="2"/>
      <c r="I841" s="2"/>
      <c r="M841" s="2"/>
      <c r="Q841" s="2"/>
      <c r="U841" s="2"/>
      <c r="Y841" s="2"/>
      <c r="AC841" s="2"/>
      <c r="AG841" s="2"/>
    </row>
    <row r="842" ht="15.75" customHeight="1">
      <c r="A842" s="2"/>
      <c r="E842" s="2"/>
      <c r="I842" s="2"/>
      <c r="M842" s="2"/>
      <c r="Q842" s="2"/>
      <c r="U842" s="2"/>
      <c r="Y842" s="2"/>
      <c r="AC842" s="2"/>
      <c r="AG842" s="2"/>
    </row>
    <row r="843" ht="15.75" customHeight="1">
      <c r="A843" s="2"/>
      <c r="E843" s="2"/>
      <c r="I843" s="2"/>
      <c r="M843" s="2"/>
      <c r="Q843" s="2"/>
      <c r="U843" s="2"/>
      <c r="Y843" s="2"/>
      <c r="AC843" s="2"/>
      <c r="AG843" s="2"/>
    </row>
    <row r="844" ht="15.75" customHeight="1">
      <c r="A844" s="2"/>
      <c r="E844" s="2"/>
      <c r="I844" s="2"/>
      <c r="M844" s="2"/>
      <c r="Q844" s="2"/>
      <c r="U844" s="2"/>
      <c r="Y844" s="2"/>
      <c r="AC844" s="2"/>
      <c r="AG844" s="2"/>
    </row>
    <row r="845" ht="15.75" customHeight="1">
      <c r="A845" s="2"/>
      <c r="E845" s="2"/>
      <c r="I845" s="2"/>
      <c r="M845" s="2"/>
      <c r="Q845" s="2"/>
      <c r="U845" s="2"/>
      <c r="Y845" s="2"/>
      <c r="AC845" s="2"/>
      <c r="AG845" s="2"/>
    </row>
    <row r="846" ht="15.75" customHeight="1">
      <c r="A846" s="2"/>
      <c r="E846" s="2"/>
      <c r="I846" s="2"/>
      <c r="M846" s="2"/>
      <c r="Q846" s="2"/>
      <c r="U846" s="2"/>
      <c r="Y846" s="2"/>
      <c r="AC846" s="2"/>
      <c r="AG846" s="2"/>
    </row>
    <row r="847" ht="15.75" customHeight="1">
      <c r="A847" s="2"/>
      <c r="E847" s="2"/>
      <c r="I847" s="2"/>
      <c r="M847" s="2"/>
      <c r="Q847" s="2"/>
      <c r="U847" s="2"/>
      <c r="Y847" s="2"/>
      <c r="AC847" s="2"/>
      <c r="AG847" s="2"/>
    </row>
    <row r="848" ht="15.75" customHeight="1">
      <c r="A848" s="2"/>
      <c r="E848" s="2"/>
      <c r="I848" s="2"/>
      <c r="M848" s="2"/>
      <c r="Q848" s="2"/>
      <c r="U848" s="2"/>
      <c r="Y848" s="2"/>
      <c r="AC848" s="2"/>
      <c r="AG848" s="2"/>
    </row>
    <row r="849" ht="15.75" customHeight="1">
      <c r="A849" s="2"/>
      <c r="E849" s="2"/>
      <c r="I849" s="2"/>
      <c r="M849" s="2"/>
      <c r="Q849" s="2"/>
      <c r="U849" s="2"/>
      <c r="Y849" s="2"/>
      <c r="AC849" s="2"/>
      <c r="AG849" s="2"/>
    </row>
    <row r="850" ht="15.75" customHeight="1">
      <c r="A850" s="2"/>
      <c r="E850" s="2"/>
      <c r="I850" s="2"/>
      <c r="M850" s="2"/>
      <c r="Q850" s="2"/>
      <c r="U850" s="2"/>
      <c r="Y850" s="2"/>
      <c r="AC850" s="2"/>
      <c r="AG850" s="2"/>
    </row>
    <row r="851" ht="15.75" customHeight="1">
      <c r="A851" s="2"/>
      <c r="E851" s="2"/>
      <c r="I851" s="2"/>
      <c r="M851" s="2"/>
      <c r="Q851" s="2"/>
      <c r="U851" s="2"/>
      <c r="Y851" s="2"/>
      <c r="AC851" s="2"/>
      <c r="AG851" s="2"/>
    </row>
    <row r="852" ht="15.75" customHeight="1">
      <c r="A852" s="2"/>
      <c r="E852" s="2"/>
      <c r="I852" s="2"/>
      <c r="M852" s="2"/>
      <c r="Q852" s="2"/>
      <c r="U852" s="2"/>
      <c r="Y852" s="2"/>
      <c r="AC852" s="2"/>
      <c r="AG852" s="2"/>
    </row>
    <row r="853" ht="15.75" customHeight="1">
      <c r="A853" s="2"/>
      <c r="E853" s="2"/>
      <c r="I853" s="2"/>
      <c r="M853" s="2"/>
      <c r="Q853" s="2"/>
      <c r="U853" s="2"/>
      <c r="Y853" s="2"/>
      <c r="AC853" s="2"/>
      <c r="AG853" s="2"/>
    </row>
    <row r="854" ht="15.75" customHeight="1">
      <c r="A854" s="2"/>
      <c r="E854" s="2"/>
      <c r="I854" s="2"/>
      <c r="M854" s="2"/>
      <c r="Q854" s="2"/>
      <c r="U854" s="2"/>
      <c r="Y854" s="2"/>
      <c r="AC854" s="2"/>
      <c r="AG854" s="2"/>
    </row>
    <row r="855" ht="15.75" customHeight="1">
      <c r="A855" s="2"/>
      <c r="E855" s="2"/>
      <c r="I855" s="2"/>
      <c r="M855" s="2"/>
      <c r="Q855" s="2"/>
      <c r="U855" s="2"/>
      <c r="Y855" s="2"/>
      <c r="AC855" s="2"/>
      <c r="AG855" s="2"/>
    </row>
    <row r="856" ht="15.75" customHeight="1">
      <c r="A856" s="2"/>
      <c r="E856" s="2"/>
      <c r="I856" s="2"/>
      <c r="M856" s="2"/>
      <c r="Q856" s="2"/>
      <c r="U856" s="2"/>
      <c r="Y856" s="2"/>
      <c r="AC856" s="2"/>
      <c r="AG856" s="2"/>
    </row>
    <row r="857" ht="15.75" customHeight="1">
      <c r="A857" s="2"/>
      <c r="E857" s="2"/>
      <c r="I857" s="2"/>
      <c r="M857" s="2"/>
      <c r="Q857" s="2"/>
      <c r="U857" s="2"/>
      <c r="Y857" s="2"/>
      <c r="AC857" s="2"/>
      <c r="AG857" s="2"/>
    </row>
    <row r="858" ht="15.75" customHeight="1">
      <c r="A858" s="2"/>
      <c r="E858" s="2"/>
      <c r="I858" s="2"/>
      <c r="M858" s="2"/>
      <c r="Q858" s="2"/>
      <c r="U858" s="2"/>
      <c r="Y858" s="2"/>
      <c r="AC858" s="2"/>
      <c r="AG858" s="2"/>
    </row>
    <row r="859" ht="15.75" customHeight="1">
      <c r="A859" s="2"/>
      <c r="E859" s="2"/>
      <c r="I859" s="2"/>
      <c r="M859" s="2"/>
      <c r="Q859" s="2"/>
      <c r="U859" s="2"/>
      <c r="Y859" s="2"/>
      <c r="AC859" s="2"/>
      <c r="AG859" s="2"/>
    </row>
    <row r="860" ht="15.75" customHeight="1">
      <c r="A860" s="2"/>
      <c r="E860" s="2"/>
      <c r="I860" s="2"/>
      <c r="M860" s="2"/>
      <c r="Q860" s="2"/>
      <c r="U860" s="2"/>
      <c r="Y860" s="2"/>
      <c r="AC860" s="2"/>
      <c r="AG860" s="2"/>
    </row>
    <row r="861" ht="15.75" customHeight="1">
      <c r="A861" s="2"/>
      <c r="E861" s="2"/>
      <c r="I861" s="2"/>
      <c r="M861" s="2"/>
      <c r="Q861" s="2"/>
      <c r="U861" s="2"/>
      <c r="Y861" s="2"/>
      <c r="AC861" s="2"/>
      <c r="AG861" s="2"/>
    </row>
    <row r="862" ht="15.75" customHeight="1">
      <c r="A862" s="2"/>
      <c r="E862" s="2"/>
      <c r="I862" s="2"/>
      <c r="M862" s="2"/>
      <c r="Q862" s="2"/>
      <c r="U862" s="2"/>
      <c r="Y862" s="2"/>
      <c r="AC862" s="2"/>
      <c r="AG862" s="2"/>
    </row>
    <row r="863" ht="15.75" customHeight="1">
      <c r="A863" s="2"/>
      <c r="E863" s="2"/>
      <c r="I863" s="2"/>
      <c r="M863" s="2"/>
      <c r="Q863" s="2"/>
      <c r="U863" s="2"/>
      <c r="Y863" s="2"/>
      <c r="AC863" s="2"/>
      <c r="AG863" s="2"/>
    </row>
    <row r="864" ht="15.75" customHeight="1">
      <c r="A864" s="2"/>
      <c r="E864" s="2"/>
      <c r="I864" s="2"/>
      <c r="M864" s="2"/>
      <c r="Q864" s="2"/>
      <c r="U864" s="2"/>
      <c r="Y864" s="2"/>
      <c r="AC864" s="2"/>
      <c r="AG864" s="2"/>
    </row>
    <row r="865" ht="15.75" customHeight="1">
      <c r="A865" s="2"/>
      <c r="E865" s="2"/>
      <c r="I865" s="2"/>
      <c r="M865" s="2"/>
      <c r="Q865" s="2"/>
      <c r="U865" s="2"/>
      <c r="Y865" s="2"/>
      <c r="AC865" s="2"/>
      <c r="AG865" s="2"/>
    </row>
    <row r="866" ht="15.75" customHeight="1">
      <c r="A866" s="2"/>
      <c r="E866" s="2"/>
      <c r="I866" s="2"/>
      <c r="M866" s="2"/>
      <c r="Q866" s="2"/>
      <c r="U866" s="2"/>
      <c r="Y866" s="2"/>
      <c r="AC866" s="2"/>
      <c r="AG866" s="2"/>
    </row>
    <row r="867" ht="15.75" customHeight="1">
      <c r="A867" s="2"/>
      <c r="E867" s="2"/>
      <c r="I867" s="2"/>
      <c r="M867" s="2"/>
      <c r="Q867" s="2"/>
      <c r="U867" s="2"/>
      <c r="Y867" s="2"/>
      <c r="AC867" s="2"/>
      <c r="AG867" s="2"/>
    </row>
    <row r="868" ht="15.75" customHeight="1">
      <c r="A868" s="2"/>
      <c r="E868" s="2"/>
      <c r="I868" s="2"/>
      <c r="M868" s="2"/>
      <c r="Q868" s="2"/>
      <c r="U868" s="2"/>
      <c r="Y868" s="2"/>
      <c r="AC868" s="2"/>
      <c r="AG868" s="2"/>
    </row>
    <row r="869" ht="15.75" customHeight="1">
      <c r="A869" s="2"/>
      <c r="E869" s="2"/>
      <c r="I869" s="2"/>
      <c r="M869" s="2"/>
      <c r="Q869" s="2"/>
      <c r="U869" s="2"/>
      <c r="Y869" s="2"/>
      <c r="AC869" s="2"/>
      <c r="AG869" s="2"/>
    </row>
    <row r="870" ht="15.75" customHeight="1">
      <c r="A870" s="2"/>
      <c r="E870" s="2"/>
      <c r="I870" s="2"/>
      <c r="M870" s="2"/>
      <c r="Q870" s="2"/>
      <c r="U870" s="2"/>
      <c r="Y870" s="2"/>
      <c r="AC870" s="2"/>
      <c r="AG870" s="2"/>
    </row>
    <row r="871" ht="15.75" customHeight="1">
      <c r="A871" s="2"/>
      <c r="E871" s="2"/>
      <c r="I871" s="2"/>
      <c r="M871" s="2"/>
      <c r="Q871" s="2"/>
      <c r="U871" s="2"/>
      <c r="Y871" s="2"/>
      <c r="AC871" s="2"/>
      <c r="AG871" s="2"/>
    </row>
    <row r="872" ht="15.75" customHeight="1">
      <c r="A872" s="2"/>
      <c r="E872" s="2"/>
      <c r="I872" s="2"/>
      <c r="M872" s="2"/>
      <c r="Q872" s="2"/>
      <c r="U872" s="2"/>
      <c r="Y872" s="2"/>
      <c r="AC872" s="2"/>
      <c r="AG872" s="2"/>
    </row>
    <row r="873" ht="15.75" customHeight="1">
      <c r="A873" s="2"/>
      <c r="E873" s="2"/>
      <c r="I873" s="2"/>
      <c r="M873" s="2"/>
      <c r="Q873" s="2"/>
      <c r="U873" s="2"/>
      <c r="Y873" s="2"/>
      <c r="AC873" s="2"/>
      <c r="AG873" s="2"/>
    </row>
    <row r="874" ht="15.75" customHeight="1">
      <c r="A874" s="2"/>
      <c r="E874" s="2"/>
      <c r="I874" s="2"/>
      <c r="M874" s="2"/>
      <c r="Q874" s="2"/>
      <c r="U874" s="2"/>
      <c r="Y874" s="2"/>
      <c r="AC874" s="2"/>
      <c r="AG874" s="2"/>
    </row>
    <row r="875" ht="15.75" customHeight="1">
      <c r="A875" s="2"/>
      <c r="E875" s="2"/>
      <c r="I875" s="2"/>
      <c r="M875" s="2"/>
      <c r="Q875" s="2"/>
      <c r="U875" s="2"/>
      <c r="Y875" s="2"/>
      <c r="AC875" s="2"/>
      <c r="AG875" s="2"/>
    </row>
    <row r="876" ht="15.75" customHeight="1">
      <c r="A876" s="2"/>
      <c r="E876" s="2"/>
      <c r="I876" s="2"/>
      <c r="M876" s="2"/>
      <c r="Q876" s="2"/>
      <c r="U876" s="2"/>
      <c r="Y876" s="2"/>
      <c r="AC876" s="2"/>
      <c r="AG876" s="2"/>
    </row>
    <row r="877" ht="15.75" customHeight="1">
      <c r="A877" s="2"/>
      <c r="E877" s="2"/>
      <c r="I877" s="2"/>
      <c r="M877" s="2"/>
      <c r="Q877" s="2"/>
      <c r="U877" s="2"/>
      <c r="Y877" s="2"/>
      <c r="AC877" s="2"/>
      <c r="AG877" s="2"/>
    </row>
    <row r="878" ht="15.75" customHeight="1">
      <c r="A878" s="2"/>
      <c r="E878" s="2"/>
      <c r="I878" s="2"/>
      <c r="M878" s="2"/>
      <c r="Q878" s="2"/>
      <c r="U878" s="2"/>
      <c r="Y878" s="2"/>
      <c r="AC878" s="2"/>
      <c r="AG878" s="2"/>
    </row>
    <row r="879" ht="15.75" customHeight="1">
      <c r="A879" s="2"/>
      <c r="E879" s="2"/>
      <c r="I879" s="2"/>
      <c r="M879" s="2"/>
      <c r="Q879" s="2"/>
      <c r="U879" s="2"/>
      <c r="Y879" s="2"/>
      <c r="AC879" s="2"/>
      <c r="AG879" s="2"/>
    </row>
    <row r="880" ht="15.75" customHeight="1">
      <c r="A880" s="2"/>
      <c r="E880" s="2"/>
      <c r="I880" s="2"/>
      <c r="M880" s="2"/>
      <c r="Q880" s="2"/>
      <c r="U880" s="2"/>
      <c r="Y880" s="2"/>
      <c r="AC880" s="2"/>
      <c r="AG880" s="2"/>
    </row>
    <row r="881" ht="15.75" customHeight="1">
      <c r="A881" s="2"/>
      <c r="E881" s="2"/>
      <c r="I881" s="2"/>
      <c r="M881" s="2"/>
      <c r="Q881" s="2"/>
      <c r="U881" s="2"/>
      <c r="Y881" s="2"/>
      <c r="AC881" s="2"/>
      <c r="AG881" s="2"/>
    </row>
    <row r="882" ht="15.75" customHeight="1">
      <c r="A882" s="2"/>
      <c r="E882" s="2"/>
      <c r="I882" s="2"/>
      <c r="M882" s="2"/>
      <c r="Q882" s="2"/>
      <c r="U882" s="2"/>
      <c r="Y882" s="2"/>
      <c r="AC882" s="2"/>
      <c r="AG882" s="2"/>
    </row>
    <row r="883" ht="15.75" customHeight="1">
      <c r="A883" s="2"/>
      <c r="E883" s="2"/>
      <c r="I883" s="2"/>
      <c r="M883" s="2"/>
      <c r="Q883" s="2"/>
      <c r="U883" s="2"/>
      <c r="Y883" s="2"/>
      <c r="AC883" s="2"/>
      <c r="AG883" s="2"/>
    </row>
    <row r="884" ht="15.75" customHeight="1">
      <c r="A884" s="2"/>
      <c r="E884" s="2"/>
      <c r="I884" s="2"/>
      <c r="M884" s="2"/>
      <c r="Q884" s="2"/>
      <c r="U884" s="2"/>
      <c r="Y884" s="2"/>
      <c r="AC884" s="2"/>
      <c r="AG884" s="2"/>
    </row>
    <row r="885" ht="15.75" customHeight="1">
      <c r="A885" s="2"/>
      <c r="E885" s="2"/>
      <c r="I885" s="2"/>
      <c r="M885" s="2"/>
      <c r="Q885" s="2"/>
      <c r="U885" s="2"/>
      <c r="Y885" s="2"/>
      <c r="AC885" s="2"/>
      <c r="AG885" s="2"/>
    </row>
    <row r="886" ht="15.75" customHeight="1">
      <c r="A886" s="2"/>
      <c r="E886" s="2"/>
      <c r="I886" s="2"/>
      <c r="M886" s="2"/>
      <c r="Q886" s="2"/>
      <c r="U886" s="2"/>
      <c r="Y886" s="2"/>
      <c r="AC886" s="2"/>
      <c r="AG886" s="2"/>
    </row>
    <row r="887" ht="15.75" customHeight="1">
      <c r="A887" s="2"/>
      <c r="E887" s="2"/>
      <c r="I887" s="2"/>
      <c r="M887" s="2"/>
      <c r="Q887" s="2"/>
      <c r="U887" s="2"/>
      <c r="Y887" s="2"/>
      <c r="AC887" s="2"/>
      <c r="AG887" s="2"/>
    </row>
    <row r="888" ht="15.75" customHeight="1">
      <c r="A888" s="2"/>
      <c r="E888" s="2"/>
      <c r="I888" s="2"/>
      <c r="M888" s="2"/>
      <c r="Q888" s="2"/>
      <c r="U888" s="2"/>
      <c r="Y888" s="2"/>
      <c r="AC888" s="2"/>
      <c r="AG888" s="2"/>
    </row>
    <row r="889" ht="15.75" customHeight="1">
      <c r="A889" s="2"/>
      <c r="E889" s="2"/>
      <c r="I889" s="2"/>
      <c r="M889" s="2"/>
      <c r="Q889" s="2"/>
      <c r="U889" s="2"/>
      <c r="Y889" s="2"/>
      <c r="AC889" s="2"/>
      <c r="AG889" s="2"/>
    </row>
    <row r="890" ht="15.75" customHeight="1">
      <c r="A890" s="2"/>
      <c r="E890" s="2"/>
      <c r="I890" s="2"/>
      <c r="M890" s="2"/>
      <c r="Q890" s="2"/>
      <c r="U890" s="2"/>
      <c r="Y890" s="2"/>
      <c r="AC890" s="2"/>
      <c r="AG890" s="2"/>
    </row>
    <row r="891" ht="15.75" customHeight="1">
      <c r="A891" s="2"/>
      <c r="E891" s="2"/>
      <c r="I891" s="2"/>
      <c r="M891" s="2"/>
      <c r="Q891" s="2"/>
      <c r="U891" s="2"/>
      <c r="Y891" s="2"/>
      <c r="AC891" s="2"/>
      <c r="AG891" s="2"/>
    </row>
    <row r="892" ht="15.75" customHeight="1">
      <c r="A892" s="2"/>
      <c r="E892" s="2"/>
      <c r="I892" s="2"/>
      <c r="M892" s="2"/>
      <c r="Q892" s="2"/>
      <c r="U892" s="2"/>
      <c r="Y892" s="2"/>
      <c r="AC892" s="2"/>
      <c r="AG892" s="2"/>
    </row>
    <row r="893" ht="15.75" customHeight="1">
      <c r="A893" s="2"/>
      <c r="E893" s="2"/>
      <c r="I893" s="2"/>
      <c r="M893" s="2"/>
      <c r="Q893" s="2"/>
      <c r="U893" s="2"/>
      <c r="Y893" s="2"/>
      <c r="AC893" s="2"/>
      <c r="AG893" s="2"/>
    </row>
    <row r="894" ht="15.75" customHeight="1">
      <c r="A894" s="2"/>
      <c r="E894" s="2"/>
      <c r="I894" s="2"/>
      <c r="M894" s="2"/>
      <c r="Q894" s="2"/>
      <c r="U894" s="2"/>
      <c r="Y894" s="2"/>
      <c r="AC894" s="2"/>
      <c r="AG894" s="2"/>
    </row>
    <row r="895" ht="15.75" customHeight="1">
      <c r="A895" s="2"/>
      <c r="E895" s="2"/>
      <c r="I895" s="2"/>
      <c r="M895" s="2"/>
      <c r="Q895" s="2"/>
      <c r="U895" s="2"/>
      <c r="Y895" s="2"/>
      <c r="AC895" s="2"/>
      <c r="AG895" s="2"/>
    </row>
    <row r="896" ht="15.75" customHeight="1">
      <c r="A896" s="2"/>
      <c r="E896" s="2"/>
      <c r="I896" s="2"/>
      <c r="M896" s="2"/>
      <c r="Q896" s="2"/>
      <c r="U896" s="2"/>
      <c r="Y896" s="2"/>
      <c r="AC896" s="2"/>
      <c r="AG896" s="2"/>
    </row>
    <row r="897" ht="15.75" customHeight="1">
      <c r="A897" s="2"/>
      <c r="E897" s="2"/>
      <c r="I897" s="2"/>
      <c r="M897" s="2"/>
      <c r="Q897" s="2"/>
      <c r="U897" s="2"/>
      <c r="Y897" s="2"/>
      <c r="AC897" s="2"/>
      <c r="AG897" s="2"/>
    </row>
    <row r="898" ht="15.75" customHeight="1">
      <c r="A898" s="2"/>
      <c r="E898" s="2"/>
      <c r="I898" s="2"/>
      <c r="M898" s="2"/>
      <c r="Q898" s="2"/>
      <c r="U898" s="2"/>
      <c r="Y898" s="2"/>
      <c r="AC898" s="2"/>
      <c r="AG898" s="2"/>
    </row>
    <row r="899" ht="15.75" customHeight="1">
      <c r="A899" s="2"/>
      <c r="E899" s="2"/>
      <c r="I899" s="2"/>
      <c r="M899" s="2"/>
      <c r="Q899" s="2"/>
      <c r="U899" s="2"/>
      <c r="Y899" s="2"/>
      <c r="AC899" s="2"/>
      <c r="AG899" s="2"/>
    </row>
    <row r="900" ht="15.75" customHeight="1">
      <c r="A900" s="2"/>
      <c r="E900" s="2"/>
      <c r="I900" s="2"/>
      <c r="M900" s="2"/>
      <c r="Q900" s="2"/>
      <c r="U900" s="2"/>
      <c r="Y900" s="2"/>
      <c r="AC900" s="2"/>
      <c r="AG900" s="2"/>
    </row>
    <row r="901" ht="15.75" customHeight="1">
      <c r="A901" s="2"/>
      <c r="E901" s="2"/>
      <c r="I901" s="2"/>
      <c r="M901" s="2"/>
      <c r="Q901" s="2"/>
      <c r="U901" s="2"/>
      <c r="Y901" s="2"/>
      <c r="AC901" s="2"/>
      <c r="AG901" s="2"/>
    </row>
    <row r="902" ht="15.75" customHeight="1">
      <c r="A902" s="2"/>
      <c r="E902" s="2"/>
      <c r="I902" s="2"/>
      <c r="M902" s="2"/>
      <c r="Q902" s="2"/>
      <c r="U902" s="2"/>
      <c r="Y902" s="2"/>
      <c r="AC902" s="2"/>
      <c r="AG902" s="2"/>
    </row>
    <row r="903" ht="15.75" customHeight="1">
      <c r="A903" s="2"/>
      <c r="E903" s="2"/>
      <c r="I903" s="2"/>
      <c r="M903" s="2"/>
      <c r="Q903" s="2"/>
      <c r="U903" s="2"/>
      <c r="Y903" s="2"/>
      <c r="AC903" s="2"/>
      <c r="AG903" s="2"/>
    </row>
    <row r="904" ht="15.75" customHeight="1">
      <c r="A904" s="2"/>
      <c r="E904" s="2"/>
      <c r="I904" s="2"/>
      <c r="M904" s="2"/>
      <c r="Q904" s="2"/>
      <c r="U904" s="2"/>
      <c r="Y904" s="2"/>
      <c r="AC904" s="2"/>
      <c r="AG904" s="2"/>
    </row>
    <row r="905" ht="15.75" customHeight="1">
      <c r="A905" s="2"/>
      <c r="E905" s="2"/>
      <c r="I905" s="2"/>
      <c r="M905" s="2"/>
      <c r="Q905" s="2"/>
      <c r="U905" s="2"/>
      <c r="Y905" s="2"/>
      <c r="AC905" s="2"/>
      <c r="AG905" s="2"/>
    </row>
    <row r="906" ht="15.75" customHeight="1">
      <c r="A906" s="2"/>
      <c r="E906" s="2"/>
      <c r="I906" s="2"/>
      <c r="M906" s="2"/>
      <c r="Q906" s="2"/>
      <c r="U906" s="2"/>
      <c r="Y906" s="2"/>
      <c r="AC906" s="2"/>
      <c r="AG906" s="2"/>
    </row>
    <row r="907" ht="15.75" customHeight="1">
      <c r="A907" s="2"/>
      <c r="E907" s="2"/>
      <c r="I907" s="2"/>
      <c r="M907" s="2"/>
      <c r="Q907" s="2"/>
      <c r="U907" s="2"/>
      <c r="Y907" s="2"/>
      <c r="AC907" s="2"/>
      <c r="AG907" s="2"/>
    </row>
    <row r="908" ht="15.75" customHeight="1">
      <c r="A908" s="2"/>
      <c r="E908" s="2"/>
      <c r="I908" s="2"/>
      <c r="M908" s="2"/>
      <c r="Q908" s="2"/>
      <c r="U908" s="2"/>
      <c r="Y908" s="2"/>
      <c r="AC908" s="2"/>
      <c r="AG908" s="2"/>
    </row>
    <row r="909" ht="15.75" customHeight="1">
      <c r="A909" s="2"/>
      <c r="E909" s="2"/>
      <c r="I909" s="2"/>
      <c r="M909" s="2"/>
      <c r="Q909" s="2"/>
      <c r="U909" s="2"/>
      <c r="Y909" s="2"/>
      <c r="AC909" s="2"/>
      <c r="AG909" s="2"/>
    </row>
    <row r="910" ht="15.75" customHeight="1">
      <c r="A910" s="2"/>
      <c r="E910" s="2"/>
      <c r="I910" s="2"/>
      <c r="M910" s="2"/>
      <c r="Q910" s="2"/>
      <c r="U910" s="2"/>
      <c r="Y910" s="2"/>
      <c r="AC910" s="2"/>
      <c r="AG910" s="2"/>
    </row>
    <row r="911" ht="15.75" customHeight="1">
      <c r="A911" s="2"/>
      <c r="E911" s="2"/>
      <c r="I911" s="2"/>
      <c r="M911" s="2"/>
      <c r="Q911" s="2"/>
      <c r="U911" s="2"/>
      <c r="Y911" s="2"/>
      <c r="AC911" s="2"/>
      <c r="AG911" s="2"/>
    </row>
    <row r="912" ht="15.75" customHeight="1">
      <c r="A912" s="2"/>
      <c r="E912" s="2"/>
      <c r="I912" s="2"/>
      <c r="M912" s="2"/>
      <c r="Q912" s="2"/>
      <c r="U912" s="2"/>
      <c r="Y912" s="2"/>
      <c r="AC912" s="2"/>
      <c r="AG912" s="2"/>
    </row>
    <row r="913" ht="15.75" customHeight="1">
      <c r="A913" s="2"/>
      <c r="E913" s="2"/>
      <c r="I913" s="2"/>
      <c r="M913" s="2"/>
      <c r="Q913" s="2"/>
      <c r="U913" s="2"/>
      <c r="Y913" s="2"/>
      <c r="AC913" s="2"/>
      <c r="AG913" s="2"/>
    </row>
    <row r="914" ht="15.75" customHeight="1">
      <c r="A914" s="2"/>
      <c r="E914" s="2"/>
      <c r="I914" s="2"/>
      <c r="M914" s="2"/>
      <c r="Q914" s="2"/>
      <c r="U914" s="2"/>
      <c r="Y914" s="2"/>
      <c r="AC914" s="2"/>
      <c r="AG914" s="2"/>
    </row>
    <row r="915" ht="15.75" customHeight="1">
      <c r="A915" s="2"/>
      <c r="E915" s="2"/>
      <c r="I915" s="2"/>
      <c r="M915" s="2"/>
      <c r="Q915" s="2"/>
      <c r="U915" s="2"/>
      <c r="Y915" s="2"/>
      <c r="AC915" s="2"/>
      <c r="AG915" s="2"/>
    </row>
    <row r="916" ht="15.75" customHeight="1">
      <c r="A916" s="2"/>
      <c r="E916" s="2"/>
      <c r="I916" s="2"/>
      <c r="M916" s="2"/>
      <c r="Q916" s="2"/>
      <c r="U916" s="2"/>
      <c r="Y916" s="2"/>
      <c r="AC916" s="2"/>
      <c r="AG916" s="2"/>
    </row>
    <row r="917" ht="15.75" customHeight="1">
      <c r="A917" s="2"/>
      <c r="E917" s="2"/>
      <c r="I917" s="2"/>
      <c r="M917" s="2"/>
      <c r="Q917" s="2"/>
      <c r="U917" s="2"/>
      <c r="Y917" s="2"/>
      <c r="AC917" s="2"/>
      <c r="AG917" s="2"/>
    </row>
    <row r="918" ht="15.75" customHeight="1">
      <c r="A918" s="2"/>
      <c r="E918" s="2"/>
      <c r="I918" s="2"/>
      <c r="M918" s="2"/>
      <c r="Q918" s="2"/>
      <c r="U918" s="2"/>
      <c r="Y918" s="2"/>
      <c r="AC918" s="2"/>
      <c r="AG918" s="2"/>
    </row>
    <row r="919" ht="15.75" customHeight="1">
      <c r="A919" s="2"/>
      <c r="E919" s="2"/>
      <c r="I919" s="2"/>
      <c r="M919" s="2"/>
      <c r="Q919" s="2"/>
      <c r="U919" s="2"/>
      <c r="Y919" s="2"/>
      <c r="AC919" s="2"/>
      <c r="AG919" s="2"/>
    </row>
    <row r="920" ht="15.75" customHeight="1">
      <c r="A920" s="2"/>
      <c r="E920" s="2"/>
      <c r="I920" s="2"/>
      <c r="M920" s="2"/>
      <c r="Q920" s="2"/>
      <c r="U920" s="2"/>
      <c r="Y920" s="2"/>
      <c r="AC920" s="2"/>
      <c r="AG920" s="2"/>
    </row>
    <row r="921" ht="15.75" customHeight="1">
      <c r="A921" s="2"/>
      <c r="E921" s="2"/>
      <c r="I921" s="2"/>
      <c r="M921" s="2"/>
      <c r="Q921" s="2"/>
      <c r="U921" s="2"/>
      <c r="Y921" s="2"/>
      <c r="AC921" s="2"/>
      <c r="AG921" s="2"/>
    </row>
    <row r="922" ht="15.75" customHeight="1">
      <c r="A922" s="2"/>
      <c r="E922" s="2"/>
      <c r="I922" s="2"/>
      <c r="M922" s="2"/>
      <c r="Q922" s="2"/>
      <c r="U922" s="2"/>
      <c r="Y922" s="2"/>
      <c r="AC922" s="2"/>
      <c r="AG922" s="2"/>
    </row>
    <row r="923" ht="15.75" customHeight="1">
      <c r="A923" s="2"/>
      <c r="E923" s="2"/>
      <c r="I923" s="2"/>
      <c r="M923" s="2"/>
      <c r="Q923" s="2"/>
      <c r="U923" s="2"/>
      <c r="Y923" s="2"/>
      <c r="AC923" s="2"/>
      <c r="AG923" s="2"/>
    </row>
    <row r="924" ht="15.75" customHeight="1">
      <c r="A924" s="2"/>
      <c r="E924" s="2"/>
      <c r="I924" s="2"/>
      <c r="M924" s="2"/>
      <c r="Q924" s="2"/>
      <c r="U924" s="2"/>
      <c r="Y924" s="2"/>
      <c r="AC924" s="2"/>
      <c r="AG924" s="2"/>
    </row>
    <row r="925" ht="15.75" customHeight="1">
      <c r="A925" s="2"/>
      <c r="E925" s="2"/>
      <c r="I925" s="2"/>
      <c r="M925" s="2"/>
      <c r="Q925" s="2"/>
      <c r="U925" s="2"/>
      <c r="Y925" s="2"/>
      <c r="AC925" s="2"/>
      <c r="AG925" s="2"/>
    </row>
    <row r="926" ht="15.75" customHeight="1">
      <c r="A926" s="2"/>
      <c r="E926" s="2"/>
      <c r="I926" s="2"/>
      <c r="M926" s="2"/>
      <c r="Q926" s="2"/>
      <c r="U926" s="2"/>
      <c r="Y926" s="2"/>
      <c r="AC926" s="2"/>
      <c r="AG926" s="2"/>
    </row>
    <row r="927" ht="15.75" customHeight="1">
      <c r="A927" s="2"/>
      <c r="E927" s="2"/>
      <c r="I927" s="2"/>
      <c r="M927" s="2"/>
      <c r="Q927" s="2"/>
      <c r="U927" s="2"/>
      <c r="Y927" s="2"/>
      <c r="AC927" s="2"/>
      <c r="AG927" s="2"/>
    </row>
    <row r="928" ht="15.75" customHeight="1">
      <c r="A928" s="2"/>
      <c r="E928" s="2"/>
      <c r="I928" s="2"/>
      <c r="M928" s="2"/>
      <c r="Q928" s="2"/>
      <c r="U928" s="2"/>
      <c r="Y928" s="2"/>
      <c r="AC928" s="2"/>
      <c r="AG928" s="2"/>
    </row>
    <row r="929" ht="15.75" customHeight="1">
      <c r="A929" s="2"/>
      <c r="E929" s="2"/>
      <c r="I929" s="2"/>
      <c r="M929" s="2"/>
      <c r="Q929" s="2"/>
      <c r="U929" s="2"/>
      <c r="Y929" s="2"/>
      <c r="AC929" s="2"/>
      <c r="AG929" s="2"/>
    </row>
    <row r="930" ht="15.75" customHeight="1">
      <c r="A930" s="2"/>
      <c r="E930" s="2"/>
      <c r="I930" s="2"/>
      <c r="M930" s="2"/>
      <c r="Q930" s="2"/>
      <c r="U930" s="2"/>
      <c r="Y930" s="2"/>
      <c r="AC930" s="2"/>
      <c r="AG930" s="2"/>
    </row>
    <row r="931" ht="15.75" customHeight="1">
      <c r="A931" s="2"/>
      <c r="E931" s="2"/>
      <c r="I931" s="2"/>
      <c r="M931" s="2"/>
      <c r="Q931" s="2"/>
      <c r="U931" s="2"/>
      <c r="Y931" s="2"/>
      <c r="AC931" s="2"/>
      <c r="AG931" s="2"/>
    </row>
    <row r="932" ht="15.75" customHeight="1">
      <c r="A932" s="2"/>
      <c r="E932" s="2"/>
      <c r="I932" s="2"/>
      <c r="M932" s="2"/>
      <c r="Q932" s="2"/>
      <c r="U932" s="2"/>
      <c r="Y932" s="2"/>
      <c r="AC932" s="2"/>
      <c r="AG932" s="2"/>
    </row>
    <row r="933" ht="15.75" customHeight="1">
      <c r="A933" s="2"/>
      <c r="E933" s="2"/>
      <c r="I933" s="2"/>
      <c r="M933" s="2"/>
      <c r="Q933" s="2"/>
      <c r="U933" s="2"/>
      <c r="Y933" s="2"/>
      <c r="AC933" s="2"/>
      <c r="AG933" s="2"/>
    </row>
    <row r="934" ht="15.75" customHeight="1">
      <c r="A934" s="2"/>
      <c r="E934" s="2"/>
      <c r="I934" s="2"/>
      <c r="M934" s="2"/>
      <c r="Q934" s="2"/>
      <c r="U934" s="2"/>
      <c r="Y934" s="2"/>
      <c r="AC934" s="2"/>
      <c r="AG934" s="2"/>
    </row>
    <row r="935" ht="15.75" customHeight="1">
      <c r="A935" s="2"/>
      <c r="E935" s="2"/>
      <c r="I935" s="2"/>
      <c r="M935" s="2"/>
      <c r="Q935" s="2"/>
      <c r="U935" s="2"/>
      <c r="Y935" s="2"/>
      <c r="AC935" s="2"/>
      <c r="AG935" s="2"/>
    </row>
    <row r="936" ht="15.75" customHeight="1">
      <c r="A936" s="2"/>
      <c r="E936" s="2"/>
      <c r="I936" s="2"/>
      <c r="M936" s="2"/>
      <c r="Q936" s="2"/>
      <c r="U936" s="2"/>
      <c r="Y936" s="2"/>
      <c r="AC936" s="2"/>
      <c r="AG936" s="2"/>
    </row>
    <row r="937" ht="15.75" customHeight="1">
      <c r="A937" s="2"/>
      <c r="E937" s="2"/>
      <c r="I937" s="2"/>
      <c r="M937" s="2"/>
      <c r="Q937" s="2"/>
      <c r="U937" s="2"/>
      <c r="Y937" s="2"/>
      <c r="AC937" s="2"/>
      <c r="AG937" s="2"/>
    </row>
    <row r="938" ht="15.75" customHeight="1">
      <c r="A938" s="2"/>
      <c r="E938" s="2"/>
      <c r="I938" s="2"/>
      <c r="M938" s="2"/>
      <c r="Q938" s="2"/>
      <c r="U938" s="2"/>
      <c r="Y938" s="2"/>
      <c r="AC938" s="2"/>
      <c r="AG938" s="2"/>
    </row>
    <row r="939" ht="15.75" customHeight="1">
      <c r="A939" s="2"/>
      <c r="E939" s="2"/>
      <c r="I939" s="2"/>
      <c r="M939" s="2"/>
      <c r="Q939" s="2"/>
      <c r="U939" s="2"/>
      <c r="Y939" s="2"/>
      <c r="AC939" s="2"/>
      <c r="AG939" s="2"/>
    </row>
    <row r="940" ht="15.75" customHeight="1">
      <c r="A940" s="2"/>
      <c r="E940" s="2"/>
      <c r="I940" s="2"/>
      <c r="M940" s="2"/>
      <c r="Q940" s="2"/>
      <c r="U940" s="2"/>
      <c r="Y940" s="2"/>
      <c r="AC940" s="2"/>
      <c r="AG940" s="2"/>
    </row>
    <row r="941" ht="15.75" customHeight="1">
      <c r="A941" s="2"/>
      <c r="E941" s="2"/>
      <c r="I941" s="2"/>
      <c r="M941" s="2"/>
      <c r="Q941" s="2"/>
      <c r="U941" s="2"/>
      <c r="Y941" s="2"/>
      <c r="AC941" s="2"/>
      <c r="AG941" s="2"/>
    </row>
    <row r="942" ht="15.75" customHeight="1">
      <c r="A942" s="2"/>
      <c r="E942" s="2"/>
      <c r="I942" s="2"/>
      <c r="M942" s="2"/>
      <c r="Q942" s="2"/>
      <c r="U942" s="2"/>
      <c r="Y942" s="2"/>
      <c r="AC942" s="2"/>
      <c r="AG942" s="2"/>
    </row>
    <row r="943" ht="15.75" customHeight="1">
      <c r="A943" s="2"/>
      <c r="E943" s="2"/>
      <c r="I943" s="2"/>
      <c r="M943" s="2"/>
      <c r="Q943" s="2"/>
      <c r="U943" s="2"/>
      <c r="Y943" s="2"/>
      <c r="AC943" s="2"/>
      <c r="AG943" s="2"/>
    </row>
    <row r="944" ht="15.75" customHeight="1">
      <c r="A944" s="2"/>
      <c r="E944" s="2"/>
      <c r="I944" s="2"/>
      <c r="M944" s="2"/>
      <c r="Q944" s="2"/>
      <c r="U944" s="2"/>
      <c r="Y944" s="2"/>
      <c r="AC944" s="2"/>
      <c r="AG944" s="2"/>
    </row>
    <row r="945" ht="15.75" customHeight="1">
      <c r="A945" s="2"/>
      <c r="E945" s="2"/>
      <c r="I945" s="2"/>
      <c r="M945" s="2"/>
      <c r="Q945" s="2"/>
      <c r="U945" s="2"/>
      <c r="Y945" s="2"/>
      <c r="AC945" s="2"/>
      <c r="AG945" s="2"/>
    </row>
    <row r="946" ht="15.75" customHeight="1">
      <c r="A946" s="2"/>
      <c r="E946" s="2"/>
      <c r="I946" s="2"/>
      <c r="M946" s="2"/>
      <c r="Q946" s="2"/>
      <c r="U946" s="2"/>
      <c r="Y946" s="2"/>
      <c r="AC946" s="2"/>
      <c r="AG946" s="2"/>
    </row>
    <row r="947" ht="15.75" customHeight="1">
      <c r="A947" s="2"/>
      <c r="E947" s="2"/>
      <c r="I947" s="2"/>
      <c r="M947" s="2"/>
      <c r="Q947" s="2"/>
      <c r="U947" s="2"/>
      <c r="Y947" s="2"/>
      <c r="AC947" s="2"/>
      <c r="AG947" s="2"/>
    </row>
    <row r="948" ht="15.75" customHeight="1">
      <c r="A948" s="2"/>
      <c r="E948" s="2"/>
      <c r="I948" s="2"/>
      <c r="M948" s="2"/>
      <c r="Q948" s="2"/>
      <c r="U948" s="2"/>
      <c r="Y948" s="2"/>
      <c r="AC948" s="2"/>
      <c r="AG948" s="2"/>
    </row>
    <row r="949" ht="15.75" customHeight="1">
      <c r="A949" s="2"/>
      <c r="E949" s="2"/>
      <c r="I949" s="2"/>
      <c r="M949" s="2"/>
      <c r="Q949" s="2"/>
      <c r="U949" s="2"/>
      <c r="Y949" s="2"/>
      <c r="AC949" s="2"/>
      <c r="AG949" s="2"/>
    </row>
    <row r="950" ht="15.75" customHeight="1">
      <c r="A950" s="2"/>
      <c r="E950" s="2"/>
      <c r="I950" s="2"/>
      <c r="M950" s="2"/>
      <c r="Q950" s="2"/>
      <c r="U950" s="2"/>
      <c r="Y950" s="2"/>
      <c r="AC950" s="2"/>
      <c r="AG950" s="2"/>
    </row>
    <row r="951" ht="15.75" customHeight="1">
      <c r="A951" s="2"/>
      <c r="E951" s="2"/>
      <c r="I951" s="2"/>
      <c r="M951" s="2"/>
      <c r="Q951" s="2"/>
      <c r="U951" s="2"/>
      <c r="Y951" s="2"/>
      <c r="AC951" s="2"/>
      <c r="AG951" s="2"/>
    </row>
    <row r="952" ht="15.75" customHeight="1">
      <c r="A952" s="2"/>
      <c r="E952" s="2"/>
      <c r="I952" s="2"/>
      <c r="M952" s="2"/>
      <c r="Q952" s="2"/>
      <c r="U952" s="2"/>
      <c r="Y952" s="2"/>
      <c r="AC952" s="2"/>
      <c r="AG952" s="2"/>
    </row>
    <row r="953" ht="15.75" customHeight="1">
      <c r="A953" s="2"/>
      <c r="E953" s="2"/>
      <c r="I953" s="2"/>
      <c r="M953" s="2"/>
      <c r="Q953" s="2"/>
      <c r="U953" s="2"/>
      <c r="Y953" s="2"/>
      <c r="AC953" s="2"/>
      <c r="AG953" s="2"/>
    </row>
    <row r="954" ht="15.75" customHeight="1">
      <c r="A954" s="2"/>
      <c r="E954" s="2"/>
      <c r="I954" s="2"/>
      <c r="M954" s="2"/>
      <c r="Q954" s="2"/>
      <c r="U954" s="2"/>
      <c r="Y954" s="2"/>
      <c r="AC954" s="2"/>
      <c r="AG954" s="2"/>
    </row>
    <row r="955" ht="15.75" customHeight="1">
      <c r="A955" s="2"/>
      <c r="E955" s="2"/>
      <c r="I955" s="2"/>
      <c r="M955" s="2"/>
      <c r="Q955" s="2"/>
      <c r="U955" s="2"/>
      <c r="Y955" s="2"/>
      <c r="AC955" s="2"/>
      <c r="AG955" s="2"/>
    </row>
    <row r="956" ht="15.75" customHeight="1">
      <c r="A956" s="2"/>
      <c r="E956" s="2"/>
      <c r="I956" s="2"/>
      <c r="M956" s="2"/>
      <c r="Q956" s="2"/>
      <c r="U956" s="2"/>
      <c r="Y956" s="2"/>
      <c r="AC956" s="2"/>
      <c r="AG956" s="2"/>
    </row>
    <row r="957" ht="15.75" customHeight="1">
      <c r="A957" s="2"/>
      <c r="E957" s="2"/>
      <c r="I957" s="2"/>
      <c r="M957" s="2"/>
      <c r="Q957" s="2"/>
      <c r="U957" s="2"/>
      <c r="Y957" s="2"/>
      <c r="AC957" s="2"/>
      <c r="AG957" s="2"/>
    </row>
    <row r="958" ht="15.75" customHeight="1">
      <c r="A958" s="2"/>
      <c r="E958" s="2"/>
      <c r="I958" s="2"/>
      <c r="M958" s="2"/>
      <c r="Q958" s="2"/>
      <c r="U958" s="2"/>
      <c r="Y958" s="2"/>
      <c r="AC958" s="2"/>
      <c r="AG958" s="2"/>
    </row>
    <row r="959" ht="15.75" customHeight="1">
      <c r="A959" s="2"/>
      <c r="E959" s="2"/>
      <c r="I959" s="2"/>
      <c r="M959" s="2"/>
      <c r="Q959" s="2"/>
      <c r="U959" s="2"/>
      <c r="Y959" s="2"/>
      <c r="AC959" s="2"/>
      <c r="AG959" s="2"/>
    </row>
    <row r="960" ht="15.75" customHeight="1">
      <c r="A960" s="2"/>
      <c r="E960" s="2"/>
      <c r="I960" s="2"/>
      <c r="M960" s="2"/>
      <c r="Q960" s="2"/>
      <c r="U960" s="2"/>
      <c r="Y960" s="2"/>
      <c r="AC960" s="2"/>
      <c r="AG960" s="2"/>
    </row>
    <row r="961" ht="15.75" customHeight="1">
      <c r="A961" s="2"/>
      <c r="E961" s="2"/>
      <c r="I961" s="2"/>
      <c r="M961" s="2"/>
      <c r="Q961" s="2"/>
      <c r="U961" s="2"/>
      <c r="Y961" s="2"/>
      <c r="AC961" s="2"/>
      <c r="AG961" s="2"/>
    </row>
    <row r="962" ht="15.75" customHeight="1">
      <c r="A962" s="2"/>
      <c r="E962" s="2"/>
      <c r="I962" s="2"/>
      <c r="M962" s="2"/>
      <c r="Q962" s="2"/>
      <c r="U962" s="2"/>
      <c r="Y962" s="2"/>
      <c r="AC962" s="2"/>
      <c r="AG962" s="2"/>
    </row>
    <row r="963" ht="15.75" customHeight="1">
      <c r="A963" s="2"/>
      <c r="E963" s="2"/>
      <c r="I963" s="2"/>
      <c r="M963" s="2"/>
      <c r="Q963" s="2"/>
      <c r="U963" s="2"/>
      <c r="Y963" s="2"/>
      <c r="AC963" s="2"/>
      <c r="AG963" s="2"/>
    </row>
    <row r="964" ht="15.75" customHeight="1">
      <c r="A964" s="2"/>
      <c r="E964" s="2"/>
      <c r="I964" s="2"/>
      <c r="M964" s="2"/>
      <c r="Q964" s="2"/>
      <c r="U964" s="2"/>
      <c r="Y964" s="2"/>
      <c r="AC964" s="2"/>
      <c r="AG964" s="2"/>
    </row>
    <row r="965" ht="15.75" customHeight="1">
      <c r="A965" s="2"/>
      <c r="E965" s="2"/>
      <c r="I965" s="2"/>
      <c r="M965" s="2"/>
      <c r="Q965" s="2"/>
      <c r="U965" s="2"/>
      <c r="Y965" s="2"/>
      <c r="AC965" s="2"/>
      <c r="AG965" s="2"/>
    </row>
    <row r="966" ht="15.75" customHeight="1">
      <c r="A966" s="2"/>
      <c r="E966" s="2"/>
      <c r="I966" s="2"/>
      <c r="M966" s="2"/>
      <c r="Q966" s="2"/>
      <c r="U966" s="2"/>
      <c r="Y966" s="2"/>
      <c r="AC966" s="2"/>
      <c r="AG966" s="2"/>
    </row>
    <row r="967" ht="15.75" customHeight="1">
      <c r="A967" s="2"/>
      <c r="E967" s="2"/>
      <c r="I967" s="2"/>
      <c r="M967" s="2"/>
      <c r="Q967" s="2"/>
      <c r="U967" s="2"/>
      <c r="Y967" s="2"/>
      <c r="AC967" s="2"/>
      <c r="AG967" s="2"/>
    </row>
    <row r="968" ht="15.75" customHeight="1">
      <c r="A968" s="2"/>
      <c r="E968" s="2"/>
      <c r="I968" s="2"/>
      <c r="M968" s="2"/>
      <c r="Q968" s="2"/>
      <c r="U968" s="2"/>
      <c r="Y968" s="2"/>
      <c r="AC968" s="2"/>
      <c r="AG968" s="2"/>
    </row>
    <row r="969" ht="15.75" customHeight="1">
      <c r="A969" s="2"/>
      <c r="E969" s="2"/>
      <c r="I969" s="2"/>
      <c r="M969" s="2"/>
      <c r="Q969" s="2"/>
      <c r="U969" s="2"/>
      <c r="Y969" s="2"/>
      <c r="AC969" s="2"/>
      <c r="AG969" s="2"/>
    </row>
    <row r="970" ht="15.75" customHeight="1">
      <c r="A970" s="2"/>
      <c r="E970" s="2"/>
      <c r="I970" s="2"/>
      <c r="M970" s="2"/>
      <c r="Q970" s="2"/>
      <c r="U970" s="2"/>
      <c r="Y970" s="2"/>
      <c r="AC970" s="2"/>
      <c r="AG970" s="2"/>
    </row>
    <row r="971" ht="15.75" customHeight="1">
      <c r="A971" s="2"/>
      <c r="E971" s="2"/>
      <c r="I971" s="2"/>
      <c r="M971" s="2"/>
      <c r="Q971" s="2"/>
      <c r="U971" s="2"/>
      <c r="Y971" s="2"/>
      <c r="AC971" s="2"/>
      <c r="AG971" s="2"/>
    </row>
    <row r="972" ht="15.75" customHeight="1">
      <c r="A972" s="2"/>
      <c r="E972" s="2"/>
      <c r="I972" s="2"/>
      <c r="M972" s="2"/>
      <c r="Q972" s="2"/>
      <c r="U972" s="2"/>
      <c r="Y972" s="2"/>
      <c r="AC972" s="2"/>
      <c r="AG972" s="2"/>
    </row>
    <row r="973" ht="15.75" customHeight="1">
      <c r="A973" s="2"/>
      <c r="E973" s="2"/>
      <c r="I973" s="2"/>
      <c r="M973" s="2"/>
      <c r="Q973" s="2"/>
      <c r="U973" s="2"/>
      <c r="Y973" s="2"/>
      <c r="AC973" s="2"/>
      <c r="AG973" s="2"/>
    </row>
    <row r="974" ht="15.75" customHeight="1">
      <c r="A974" s="2"/>
      <c r="E974" s="2"/>
      <c r="I974" s="2"/>
      <c r="M974" s="2"/>
      <c r="Q974" s="2"/>
      <c r="U974" s="2"/>
      <c r="Y974" s="2"/>
      <c r="AC974" s="2"/>
      <c r="AG974" s="2"/>
    </row>
    <row r="975" ht="15.75" customHeight="1">
      <c r="A975" s="2"/>
      <c r="E975" s="2"/>
      <c r="I975" s="2"/>
      <c r="M975" s="2"/>
      <c r="Q975" s="2"/>
      <c r="U975" s="2"/>
      <c r="Y975" s="2"/>
      <c r="AC975" s="2"/>
      <c r="AG975" s="2"/>
    </row>
    <row r="976" ht="15.75" customHeight="1">
      <c r="A976" s="2"/>
      <c r="E976" s="2"/>
      <c r="I976" s="2"/>
      <c r="M976" s="2"/>
      <c r="Q976" s="2"/>
      <c r="U976" s="2"/>
      <c r="Y976" s="2"/>
      <c r="AC976" s="2"/>
      <c r="AG976" s="2"/>
    </row>
    <row r="977" ht="15.75" customHeight="1">
      <c r="A977" s="2"/>
      <c r="E977" s="2"/>
      <c r="I977" s="2"/>
      <c r="M977" s="2"/>
      <c r="Q977" s="2"/>
      <c r="U977" s="2"/>
      <c r="Y977" s="2"/>
      <c r="AC977" s="2"/>
      <c r="AG977" s="2"/>
    </row>
    <row r="978" ht="15.75" customHeight="1">
      <c r="A978" s="2"/>
      <c r="E978" s="2"/>
      <c r="I978" s="2"/>
      <c r="M978" s="2"/>
      <c r="Q978" s="2"/>
      <c r="U978" s="2"/>
      <c r="Y978" s="2"/>
      <c r="AC978" s="2"/>
      <c r="AG978" s="2"/>
    </row>
    <row r="979" ht="15.75" customHeight="1">
      <c r="A979" s="2"/>
      <c r="E979" s="2"/>
      <c r="I979" s="2"/>
      <c r="M979" s="2"/>
      <c r="Q979" s="2"/>
      <c r="U979" s="2"/>
      <c r="Y979" s="2"/>
      <c r="AC979" s="2"/>
      <c r="AG979" s="2"/>
    </row>
    <row r="980" ht="15.75" customHeight="1">
      <c r="A980" s="2"/>
      <c r="E980" s="2"/>
      <c r="I980" s="2"/>
      <c r="M980" s="2"/>
      <c r="Q980" s="2"/>
      <c r="U980" s="2"/>
      <c r="Y980" s="2"/>
      <c r="AC980" s="2"/>
      <c r="AG980" s="2"/>
    </row>
    <row r="981" ht="15.75" customHeight="1">
      <c r="A981" s="2"/>
      <c r="E981" s="2"/>
      <c r="I981" s="2"/>
      <c r="M981" s="2"/>
      <c r="Q981" s="2"/>
      <c r="U981" s="2"/>
      <c r="Y981" s="2"/>
      <c r="AC981" s="2"/>
      <c r="AG981" s="2"/>
    </row>
    <row r="982" ht="15.75" customHeight="1">
      <c r="A982" s="2"/>
      <c r="E982" s="2"/>
      <c r="I982" s="2"/>
      <c r="M982" s="2"/>
      <c r="Q982" s="2"/>
      <c r="U982" s="2"/>
      <c r="Y982" s="2"/>
      <c r="AC982" s="2"/>
      <c r="AG982" s="2"/>
    </row>
    <row r="983" ht="15.75" customHeight="1">
      <c r="A983" s="2"/>
      <c r="E983" s="2"/>
      <c r="I983" s="2"/>
      <c r="M983" s="2"/>
      <c r="Q983" s="2"/>
      <c r="U983" s="2"/>
      <c r="Y983" s="2"/>
      <c r="AC983" s="2"/>
      <c r="AG983" s="2"/>
    </row>
    <row r="984" ht="15.75" customHeight="1">
      <c r="A984" s="2"/>
      <c r="E984" s="2"/>
      <c r="I984" s="2"/>
      <c r="M984" s="2"/>
      <c r="Q984" s="2"/>
      <c r="U984" s="2"/>
      <c r="Y984" s="2"/>
      <c r="AC984" s="2"/>
      <c r="AG984" s="2"/>
    </row>
    <row r="985" ht="15.75" customHeight="1">
      <c r="A985" s="2"/>
      <c r="E985" s="2"/>
      <c r="I985" s="2"/>
      <c r="M985" s="2"/>
      <c r="Q985" s="2"/>
      <c r="U985" s="2"/>
      <c r="Y985" s="2"/>
      <c r="AC985" s="2"/>
      <c r="AG985" s="2"/>
    </row>
    <row r="986" ht="15.75" customHeight="1">
      <c r="A986" s="2"/>
      <c r="E986" s="2"/>
      <c r="I986" s="2"/>
      <c r="M986" s="2"/>
      <c r="Q986" s="2"/>
      <c r="U986" s="2"/>
      <c r="Y986" s="2"/>
      <c r="AC986" s="2"/>
      <c r="AG986" s="2"/>
    </row>
    <row r="987" ht="15.75" customHeight="1">
      <c r="A987" s="2"/>
      <c r="E987" s="2"/>
      <c r="I987" s="2"/>
      <c r="M987" s="2"/>
      <c r="Q987" s="2"/>
      <c r="U987" s="2"/>
      <c r="Y987" s="2"/>
      <c r="AC987" s="2"/>
      <c r="AG987" s="2"/>
    </row>
    <row r="988" ht="15.75" customHeight="1">
      <c r="A988" s="2"/>
      <c r="E988" s="2"/>
      <c r="I988" s="2"/>
      <c r="M988" s="2"/>
      <c r="Q988" s="2"/>
      <c r="U988" s="2"/>
      <c r="Y988" s="2"/>
      <c r="AC988" s="2"/>
      <c r="AG988" s="2"/>
    </row>
    <row r="989" ht="15.75" customHeight="1">
      <c r="A989" s="2"/>
      <c r="E989" s="2"/>
      <c r="I989" s="2"/>
      <c r="M989" s="2"/>
      <c r="Q989" s="2"/>
      <c r="U989" s="2"/>
      <c r="Y989" s="2"/>
      <c r="AC989" s="2"/>
      <c r="AG989" s="2"/>
    </row>
    <row r="990" ht="15.75" customHeight="1">
      <c r="A990" s="2"/>
      <c r="E990" s="2"/>
      <c r="I990" s="2"/>
      <c r="M990" s="2"/>
      <c r="Q990" s="2"/>
      <c r="U990" s="2"/>
      <c r="Y990" s="2"/>
      <c r="AC990" s="2"/>
      <c r="AG990" s="2"/>
    </row>
    <row r="991" ht="15.75" customHeight="1">
      <c r="A991" s="2"/>
      <c r="E991" s="2"/>
      <c r="I991" s="2"/>
      <c r="M991" s="2"/>
      <c r="Q991" s="2"/>
      <c r="U991" s="2"/>
      <c r="Y991" s="2"/>
      <c r="AC991" s="2"/>
      <c r="AG991" s="2"/>
    </row>
    <row r="992" ht="15.75" customHeight="1">
      <c r="A992" s="2"/>
      <c r="E992" s="2"/>
      <c r="I992" s="2"/>
      <c r="M992" s="2"/>
      <c r="Q992" s="2"/>
      <c r="U992" s="2"/>
      <c r="Y992" s="2"/>
      <c r="AC992" s="2"/>
      <c r="AG992" s="2"/>
    </row>
    <row r="993" ht="15.75" customHeight="1">
      <c r="A993" s="2"/>
      <c r="E993" s="2"/>
      <c r="I993" s="2"/>
      <c r="M993" s="2"/>
      <c r="Q993" s="2"/>
      <c r="U993" s="2"/>
      <c r="Y993" s="2"/>
      <c r="AC993" s="2"/>
      <c r="AG993" s="2"/>
    </row>
    <row r="994" ht="15.75" customHeight="1">
      <c r="A994" s="2"/>
      <c r="E994" s="2"/>
      <c r="I994" s="2"/>
      <c r="M994" s="2"/>
      <c r="Q994" s="2"/>
      <c r="U994" s="2"/>
      <c r="Y994" s="2"/>
      <c r="AC994" s="2"/>
      <c r="AG994" s="2"/>
    </row>
    <row r="995" ht="15.75" customHeight="1">
      <c r="A995" s="2"/>
      <c r="E995" s="2"/>
      <c r="I995" s="2"/>
      <c r="M995" s="2"/>
      <c r="Q995" s="2"/>
      <c r="U995" s="2"/>
      <c r="Y995" s="2"/>
      <c r="AC995" s="2"/>
      <c r="AG995" s="2"/>
    </row>
    <row r="996" ht="15.75" customHeight="1">
      <c r="A996" s="2"/>
      <c r="E996" s="2"/>
      <c r="I996" s="2"/>
      <c r="M996" s="2"/>
      <c r="Q996" s="2"/>
      <c r="U996" s="2"/>
      <c r="Y996" s="2"/>
      <c r="AC996" s="2"/>
      <c r="AG996" s="2"/>
    </row>
    <row r="997" ht="15.75" customHeight="1">
      <c r="A997" s="2"/>
      <c r="E997" s="2"/>
      <c r="I997" s="2"/>
      <c r="M997" s="2"/>
      <c r="Q997" s="2"/>
      <c r="U997" s="2"/>
      <c r="Y997" s="2"/>
      <c r="AC997" s="2"/>
      <c r="AG997" s="2"/>
    </row>
    <row r="998" ht="15.75" customHeight="1">
      <c r="A998" s="2"/>
      <c r="E998" s="2"/>
      <c r="I998" s="2"/>
      <c r="M998" s="2"/>
      <c r="Q998" s="2"/>
      <c r="U998" s="2"/>
      <c r="Y998" s="2"/>
      <c r="AC998" s="2"/>
      <c r="AG998" s="2"/>
    </row>
    <row r="999" ht="15.75" customHeight="1">
      <c r="A999" s="2"/>
      <c r="E999" s="2"/>
      <c r="I999" s="2"/>
      <c r="M999" s="2"/>
      <c r="Q999" s="2"/>
      <c r="U999" s="2"/>
      <c r="Y999" s="2"/>
      <c r="AC999" s="2"/>
      <c r="AG999" s="2"/>
    </row>
    <row r="1000" ht="15.75" customHeight="1">
      <c r="A1000" s="2"/>
      <c r="E1000" s="2"/>
      <c r="I1000" s="2"/>
      <c r="M1000" s="2"/>
      <c r="Q1000" s="2"/>
      <c r="U1000" s="2"/>
      <c r="Y1000" s="2"/>
      <c r="AC1000" s="2"/>
      <c r="AG1000" s="2"/>
    </row>
  </sheetData>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8.71"/>
    <col customWidth="1" min="3" max="5" width="9.14"/>
    <col customWidth="1" min="6" max="8" width="8.71"/>
    <col customWidth="1" min="9" max="9" width="9.14"/>
    <col customWidth="1" min="10" max="12" width="8.71"/>
    <col customWidth="1" min="13" max="13" width="9.14"/>
    <col customWidth="1" min="14" max="16" width="8.71"/>
    <col customWidth="1" min="17" max="17" width="9.14"/>
    <col customWidth="1" min="18" max="18" width="43.86"/>
    <col customWidth="1" min="19" max="20" width="8.71"/>
    <col customWidth="1" min="21" max="21" width="9.14"/>
    <col customWidth="1" min="22" max="24" width="8.71"/>
    <col customWidth="1" min="25" max="29" width="9.14"/>
    <col customWidth="1" min="30" max="32" width="8.71"/>
    <col customWidth="1" min="33" max="33" width="9.14"/>
    <col customWidth="1" min="34" max="37" width="8.71"/>
  </cols>
  <sheetData>
    <row r="1">
      <c r="A1" s="3" t="s">
        <v>0</v>
      </c>
      <c r="B1" s="1" t="s">
        <v>705</v>
      </c>
      <c r="C1" s="2"/>
      <c r="D1" s="2"/>
      <c r="E1" s="2"/>
      <c r="F1" s="1" t="s">
        <v>3</v>
      </c>
      <c r="I1" s="2"/>
      <c r="J1" s="1" t="s">
        <v>706</v>
      </c>
      <c r="M1" s="2"/>
      <c r="N1" s="1" t="s">
        <v>6</v>
      </c>
      <c r="Q1" s="2"/>
      <c r="R1" s="1" t="s">
        <v>707</v>
      </c>
      <c r="U1" s="2"/>
      <c r="V1" s="1" t="s">
        <v>12</v>
      </c>
      <c r="Y1" s="2"/>
      <c r="Z1" s="2" t="s">
        <v>9</v>
      </c>
      <c r="AA1" s="2"/>
      <c r="AB1" s="2"/>
      <c r="AC1" s="2"/>
      <c r="AD1" s="1" t="s">
        <v>15</v>
      </c>
      <c r="AG1" s="2"/>
      <c r="AH1" s="1" t="s">
        <v>18</v>
      </c>
    </row>
    <row r="2">
      <c r="A2" s="2">
        <v>1.0</v>
      </c>
      <c r="B2" s="5" t="s">
        <v>1209</v>
      </c>
      <c r="C2" s="5"/>
      <c r="D2" s="5" t="str">
        <f t="shared" ref="D2:D96" si="1">IF(OR(ISNUMBER(SEARCH("Diluted EPS",B2)),ISNUMBER(SEARCH("Earnings Per Share",B2)),ISNUMBER(SEARCH("Basic EPS",B2)),ISNUMBER(SEARCH("Diluted Share",B2)),ISNUMBER(SEARCH("Basic Share",B2))),"EPS","")</f>
        <v/>
      </c>
      <c r="E2" s="2" t="str">
        <f t="shared" ref="E2:E96" si="2">IF(OR(LEFT(B2,1)=CHAR(32),LEFT(B2,1)=CHAR(9),LEFT(B2,1)=CHAR(160),indenture(B2)&gt;0),"NO","BOLD")&amp;D2</f>
        <v>#NAME?</v>
      </c>
      <c r="F2" s="1" t="s">
        <v>1210</v>
      </c>
      <c r="H2" s="5" t="str">
        <f t="shared" ref="H2:H96" si="3">IF(OR(ISNUMBER(SEARCH("Diluted EPS",F2)),ISNUMBER(SEARCH("Earnings Per Share",F2)),ISNUMBER(SEARCH("Basic EPS",F2)),ISNUMBER(SEARCH("Diluted Share",F2)),ISNUMBER(SEARCH("Basic Share",F2))),"EPS","")</f>
        <v/>
      </c>
      <c r="I2" s="2" t="str">
        <f t="shared" ref="I2:I96" si="4">IF(OR(LEFT(F2,1)=CHAR(32),LEFT(F2,1)=CHAR(9),LEFT(F2,1)=CHAR(160),indenture(F2)&gt;0),"NO","BOLD")&amp;H2</f>
        <v>#NAME?</v>
      </c>
      <c r="J2" s="1" t="s">
        <v>1209</v>
      </c>
      <c r="L2" s="5" t="str">
        <f t="shared" ref="L2:L96" si="5">IF(OR(ISNUMBER(SEARCH("Diluted EPS",J2)),ISNUMBER(SEARCH("Earnings Per Share",J2)),ISNUMBER(SEARCH("Basic EPS",J2)),ISNUMBER(SEARCH("Diluted Share",J2)),ISNUMBER(SEARCH("Basic Share",J2))),"EPS","")</f>
        <v/>
      </c>
      <c r="M2" s="2" t="str">
        <f t="shared" ref="M2:M96" si="6">IF(OR(LEFT(J2,1)=CHAR(32),LEFT(J2,1)=CHAR(9),LEFT(J2,1)=CHAR(160),indenture(J2)&gt;0),"NO","BOLD")&amp;L2</f>
        <v>#NAME?</v>
      </c>
      <c r="N2" s="1" t="s">
        <v>1210</v>
      </c>
      <c r="P2" s="5" t="str">
        <f t="shared" ref="P2:P96" si="7">IF(OR(ISNUMBER(SEARCH("Diluted EPS",N2)),ISNUMBER(SEARCH("Earnings Per Share",N2)),ISNUMBER(SEARCH("Basic EPS",N2)),ISNUMBER(SEARCH("Diluted Share",N2)),ISNUMBER(SEARCH("Basic Share",N2))),"EPS","")</f>
        <v/>
      </c>
      <c r="Q2" s="2" t="str">
        <f t="shared" ref="Q2:Q96" si="8">IF(OR(LEFT(N2,1)=CHAR(32),LEFT(N2,1)=CHAR(9),LEFT(N2,1)=CHAR(160),indenture(N2)&gt;0),"NO","BOLD")&amp;P2</f>
        <v>#NAME?</v>
      </c>
      <c r="R2" s="1" t="s">
        <v>1209</v>
      </c>
      <c r="T2" s="5" t="str">
        <f t="shared" ref="T2:T96" si="9">IF(OR(ISNUMBER(SEARCH("Diluted EPS",R2)),ISNUMBER(SEARCH("Earnings Per Share",R2)),ISNUMBER(SEARCH("Basic EPS",R2)),ISNUMBER(SEARCH("Diluted Share",R2)),ISNUMBER(SEARCH("Basic Share",R2))),"EPS","")</f>
        <v/>
      </c>
      <c r="U2" s="2" t="str">
        <f t="shared" ref="U2:U96" si="10">IF(OR(LEFT(R2,1)=CHAR(32),LEFT(R2,1)=CHAR(9),LEFT(R2,1)=CHAR(160),indenture(R2)&gt;0),"NO","BOLD")&amp;T2</f>
        <v>#NAME?</v>
      </c>
      <c r="V2" s="9" t="s">
        <v>1210</v>
      </c>
      <c r="W2" s="9"/>
      <c r="X2" s="5" t="str">
        <f t="shared" ref="X2:X96" si="11">IF(OR(ISNUMBER(SEARCH("Diluted EPS",V2)),ISNUMBER(SEARCH("Earnings Per Share",V2)),ISNUMBER(SEARCH("Basic EPS",V2)),ISNUMBER(SEARCH("Diluted Share",V2)),ISNUMBER(SEARCH("Basic Share",V2))),"EPS","")</f>
        <v/>
      </c>
      <c r="Y2" s="2" t="str">
        <f t="shared" ref="Y2:Y96" si="12">IF(OR(LEFT(V2,1)=CHAR(32),LEFT(V2,1)=CHAR(9),LEFT(V2,1)=CHAR(160),indenture(V2)&gt;0),"NO","BOLD")&amp;X2</f>
        <v>#NAME?</v>
      </c>
      <c r="Z2" s="2" t="s">
        <v>1210</v>
      </c>
      <c r="AA2" s="2"/>
      <c r="AB2" s="5" t="str">
        <f t="shared" ref="AB2:AB61" si="13">IF(OR(ISNUMBER(SEARCH("Diluted EPS",Z2)),ISNUMBER(SEARCH("Earnings Per Share",Z2)),ISNUMBER(SEARCH("Basic EPS",Z2)),ISNUMBER(SEARCH("Diluted Share",Z2)),ISNUMBER(SEARCH("Basic Share",Z2))),"EPS","")</f>
        <v/>
      </c>
      <c r="AC2" s="2" t="str">
        <f t="shared" ref="AC2:AC61" si="14">IF(OR(LEFT(Z2,1)=CHAR(32),LEFT(Z2,1)=CHAR(9),LEFT(Z2,1)=CHAR(160),indenture(Z2)&gt;0),"NO","BOLD")&amp;AB2</f>
        <v>#NAME?</v>
      </c>
      <c r="AD2" s="1" t="s">
        <v>1210</v>
      </c>
      <c r="AF2" s="5" t="str">
        <f t="shared" ref="AF2:AF96" si="15">IF(OR(ISNUMBER(SEARCH("Diluted EPS",AD2)),ISNUMBER(SEARCH("Earnings Per Share",AD2)),ISNUMBER(SEARCH("Basic EPS",AD2)),ISNUMBER(SEARCH("Diluted Share",AD2)),ISNUMBER(SEARCH("Basic Share",AD2))),"EPS","")</f>
        <v/>
      </c>
      <c r="AG2" s="2" t="str">
        <f t="shared" ref="AG2:AG96" si="16">IF(OR(LEFT(AD2,1)=CHAR(32),LEFT(AD2,1)=CHAR(9),LEFT(AD2,1)=CHAR(160),indenture(AD2)&gt;0),"NO","BOLD")&amp;AF2</f>
        <v>#NAME?</v>
      </c>
      <c r="AH2" s="1" t="s">
        <v>1210</v>
      </c>
      <c r="AJ2" s="5" t="str">
        <f t="shared" ref="AJ2:AJ96" si="17">IF(OR(ISNUMBER(SEARCH("Diluted EPS",AH2)),ISNUMBER(SEARCH("Earnings Per Share",AH2)),ISNUMBER(SEARCH("Basic EPS",AH2)),ISNUMBER(SEARCH("Diluted Share",AH2)),ISNUMBER(SEARCH("Basic Share",AH2))),"EPS","")</f>
        <v/>
      </c>
      <c r="AK2" s="2" t="str">
        <f t="shared" ref="AK2:AK96" si="18">IF(OR(LEFT(AH2,1)=CHAR(32),LEFT(AH2,1)=CHAR(9),LEFT(AH2,1)=CHAR(160),indenture(AH2)&gt;0),"NO","BOLD")&amp;AJ2</f>
        <v>#NAME?</v>
      </c>
    </row>
    <row r="3">
      <c r="A3" s="2">
        <v>2.0</v>
      </c>
      <c r="B3" s="5" t="s">
        <v>1211</v>
      </c>
      <c r="C3" s="5" t="s">
        <v>1212</v>
      </c>
      <c r="D3" s="5" t="str">
        <f t="shared" si="1"/>
        <v/>
      </c>
      <c r="E3" s="2" t="str">
        <f t="shared" si="2"/>
        <v>#NAME?</v>
      </c>
      <c r="F3" s="1" t="s">
        <v>1211</v>
      </c>
      <c r="G3" s="1" t="s">
        <v>1212</v>
      </c>
      <c r="H3" s="5" t="str">
        <f t="shared" si="3"/>
        <v/>
      </c>
      <c r="I3" s="2" t="str">
        <f t="shared" si="4"/>
        <v>#NAME?</v>
      </c>
      <c r="J3" s="1" t="s">
        <v>1211</v>
      </c>
      <c r="K3" s="1" t="s">
        <v>1212</v>
      </c>
      <c r="L3" s="5" t="str">
        <f t="shared" si="5"/>
        <v/>
      </c>
      <c r="M3" s="2" t="str">
        <f t="shared" si="6"/>
        <v>#NAME?</v>
      </c>
      <c r="N3" s="1" t="s">
        <v>1211</v>
      </c>
      <c r="O3" s="1" t="s">
        <v>1212</v>
      </c>
      <c r="P3" s="5" t="str">
        <f t="shared" si="7"/>
        <v/>
      </c>
      <c r="Q3" s="2" t="str">
        <f t="shared" si="8"/>
        <v>#NAME?</v>
      </c>
      <c r="R3" s="1" t="s">
        <v>1211</v>
      </c>
      <c r="S3" s="1" t="s">
        <v>1212</v>
      </c>
      <c r="T3" s="5" t="str">
        <f t="shared" si="9"/>
        <v/>
      </c>
      <c r="U3" s="2" t="str">
        <f t="shared" si="10"/>
        <v>#NAME?</v>
      </c>
      <c r="V3" s="9" t="s">
        <v>1211</v>
      </c>
      <c r="W3" s="9" t="s">
        <v>1212</v>
      </c>
      <c r="X3" s="5" t="str">
        <f t="shared" si="11"/>
        <v/>
      </c>
      <c r="Y3" s="2" t="str">
        <f t="shared" si="12"/>
        <v>#NAME?</v>
      </c>
      <c r="Z3" s="2" t="s">
        <v>279</v>
      </c>
      <c r="AA3" s="2" t="s">
        <v>1212</v>
      </c>
      <c r="AB3" s="5" t="str">
        <f t="shared" si="13"/>
        <v/>
      </c>
      <c r="AC3" s="2" t="str">
        <f t="shared" si="14"/>
        <v>#NAME?</v>
      </c>
      <c r="AD3" s="1" t="s">
        <v>279</v>
      </c>
      <c r="AE3" s="1" t="s">
        <v>1212</v>
      </c>
      <c r="AF3" s="5" t="str">
        <f t="shared" si="15"/>
        <v/>
      </c>
      <c r="AG3" s="2" t="str">
        <f t="shared" si="16"/>
        <v>#NAME?</v>
      </c>
      <c r="AH3" s="1" t="s">
        <v>1213</v>
      </c>
      <c r="AI3" s="1" t="s">
        <v>1212</v>
      </c>
      <c r="AJ3" s="5" t="str">
        <f t="shared" si="17"/>
        <v/>
      </c>
      <c r="AK3" s="2" t="str">
        <f t="shared" si="18"/>
        <v>#NAME?</v>
      </c>
    </row>
    <row r="4">
      <c r="A4" s="2">
        <v>3.0</v>
      </c>
      <c r="B4" s="5" t="s">
        <v>272</v>
      </c>
      <c r="C4" s="5" t="s">
        <v>1214</v>
      </c>
      <c r="D4" s="5" t="str">
        <f t="shared" si="1"/>
        <v/>
      </c>
      <c r="E4" s="2" t="str">
        <f t="shared" si="2"/>
        <v>#NAME?</v>
      </c>
      <c r="F4" s="1" t="s">
        <v>272</v>
      </c>
      <c r="G4" s="1" t="s">
        <v>1214</v>
      </c>
      <c r="H4" s="5" t="str">
        <f t="shared" si="3"/>
        <v/>
      </c>
      <c r="I4" s="2" t="str">
        <f t="shared" si="4"/>
        <v>#NAME?</v>
      </c>
      <c r="J4" s="1" t="s">
        <v>272</v>
      </c>
      <c r="K4" s="1" t="s">
        <v>1214</v>
      </c>
      <c r="L4" s="5" t="str">
        <f t="shared" si="5"/>
        <v/>
      </c>
      <c r="M4" s="2" t="str">
        <f t="shared" si="6"/>
        <v>#NAME?</v>
      </c>
      <c r="N4" s="1" t="s">
        <v>1215</v>
      </c>
      <c r="O4" s="1" t="s">
        <v>1216</v>
      </c>
      <c r="P4" s="5" t="str">
        <f t="shared" si="7"/>
        <v/>
      </c>
      <c r="Q4" s="2" t="str">
        <f t="shared" si="8"/>
        <v>#NAME?</v>
      </c>
      <c r="R4" s="1" t="s">
        <v>272</v>
      </c>
      <c r="S4" s="1" t="s">
        <v>1214</v>
      </c>
      <c r="T4" s="5" t="str">
        <f t="shared" si="9"/>
        <v/>
      </c>
      <c r="U4" s="2" t="str">
        <f t="shared" si="10"/>
        <v>#NAME?</v>
      </c>
      <c r="V4" s="9" t="s">
        <v>1215</v>
      </c>
      <c r="W4" s="9" t="s">
        <v>1216</v>
      </c>
      <c r="X4" s="5" t="str">
        <f t="shared" si="11"/>
        <v/>
      </c>
      <c r="Y4" s="2" t="str">
        <f t="shared" si="12"/>
        <v>#NAME?</v>
      </c>
      <c r="Z4" s="2" t="s">
        <v>272</v>
      </c>
      <c r="AA4" s="2" t="s">
        <v>1214</v>
      </c>
      <c r="AB4" s="5" t="str">
        <f t="shared" si="13"/>
        <v/>
      </c>
      <c r="AC4" s="2" t="str">
        <f t="shared" si="14"/>
        <v>#NAME?</v>
      </c>
      <c r="AD4" s="1" t="s">
        <v>1217</v>
      </c>
      <c r="AE4" s="1" t="s">
        <v>1218</v>
      </c>
      <c r="AF4" s="5" t="str">
        <f t="shared" si="15"/>
        <v/>
      </c>
      <c r="AG4" s="2" t="str">
        <f t="shared" si="16"/>
        <v>#NAME?</v>
      </c>
      <c r="AH4" s="1" t="s">
        <v>272</v>
      </c>
      <c r="AI4" s="1" t="s">
        <v>1214</v>
      </c>
      <c r="AJ4" s="5" t="str">
        <f t="shared" si="17"/>
        <v/>
      </c>
      <c r="AK4" s="2" t="str">
        <f t="shared" si="18"/>
        <v>#NAME?</v>
      </c>
    </row>
    <row r="5">
      <c r="A5" s="2">
        <v>4.0</v>
      </c>
      <c r="B5" s="5" t="s">
        <v>1219</v>
      </c>
      <c r="C5" s="5" t="s">
        <v>1220</v>
      </c>
      <c r="D5" s="5" t="str">
        <f t="shared" si="1"/>
        <v/>
      </c>
      <c r="E5" s="2" t="str">
        <f t="shared" si="2"/>
        <v>#NAME?</v>
      </c>
      <c r="F5" s="1" t="s">
        <v>1221</v>
      </c>
      <c r="G5" s="1" t="s">
        <v>1222</v>
      </c>
      <c r="H5" s="5" t="str">
        <f t="shared" si="3"/>
        <v/>
      </c>
      <c r="I5" s="2" t="str">
        <f t="shared" si="4"/>
        <v>#NAME?</v>
      </c>
      <c r="J5" s="1" t="s">
        <v>1223</v>
      </c>
      <c r="K5" s="1" t="s">
        <v>1224</v>
      </c>
      <c r="L5" s="5" t="str">
        <f t="shared" si="5"/>
        <v/>
      </c>
      <c r="M5" s="2" t="str">
        <f t="shared" si="6"/>
        <v>#NAME?</v>
      </c>
      <c r="N5" s="1" t="s">
        <v>1221</v>
      </c>
      <c r="O5" s="1" t="s">
        <v>1222</v>
      </c>
      <c r="P5" s="5" t="str">
        <f t="shared" si="7"/>
        <v/>
      </c>
      <c r="Q5" s="2" t="str">
        <f t="shared" si="8"/>
        <v>#NAME?</v>
      </c>
      <c r="R5" s="1" t="s">
        <v>1223</v>
      </c>
      <c r="S5" s="1" t="s">
        <v>1224</v>
      </c>
      <c r="T5" s="5" t="str">
        <f t="shared" si="9"/>
        <v/>
      </c>
      <c r="U5" s="2" t="str">
        <f t="shared" si="10"/>
        <v>#NAME?</v>
      </c>
      <c r="V5" s="9" t="s">
        <v>1221</v>
      </c>
      <c r="W5" s="9" t="s">
        <v>1222</v>
      </c>
      <c r="X5" s="5" t="str">
        <f t="shared" si="11"/>
        <v/>
      </c>
      <c r="Y5" s="2" t="str">
        <f t="shared" si="12"/>
        <v>#NAME?</v>
      </c>
      <c r="Z5" s="2" t="s">
        <v>1221</v>
      </c>
      <c r="AA5" s="2" t="s">
        <v>1222</v>
      </c>
      <c r="AB5" s="5" t="str">
        <f t="shared" si="13"/>
        <v/>
      </c>
      <c r="AC5" s="2" t="str">
        <f t="shared" si="14"/>
        <v>#NAME?</v>
      </c>
      <c r="AD5" s="1" t="s">
        <v>1225</v>
      </c>
      <c r="AE5" s="1" t="s">
        <v>1226</v>
      </c>
      <c r="AF5" s="5" t="str">
        <f t="shared" si="15"/>
        <v/>
      </c>
      <c r="AG5" s="2" t="str">
        <f t="shared" si="16"/>
        <v>#NAME?</v>
      </c>
      <c r="AH5" s="1" t="s">
        <v>1227</v>
      </c>
      <c r="AI5" s="1" t="s">
        <v>1228</v>
      </c>
      <c r="AJ5" s="5" t="str">
        <f t="shared" si="17"/>
        <v/>
      </c>
      <c r="AK5" s="2" t="str">
        <f t="shared" si="18"/>
        <v>#NAME?</v>
      </c>
    </row>
    <row r="6">
      <c r="A6" s="2">
        <v>5.0</v>
      </c>
      <c r="B6" s="5" t="s">
        <v>1229</v>
      </c>
      <c r="C6" s="5" t="s">
        <v>1230</v>
      </c>
      <c r="D6" s="5" t="str">
        <f t="shared" si="1"/>
        <v/>
      </c>
      <c r="E6" s="2" t="str">
        <f t="shared" si="2"/>
        <v>#NAME?</v>
      </c>
      <c r="F6" s="1" t="s">
        <v>1231</v>
      </c>
      <c r="G6" s="1" t="s">
        <v>1232</v>
      </c>
      <c r="H6" s="5" t="str">
        <f t="shared" si="3"/>
        <v/>
      </c>
      <c r="I6" s="2" t="str">
        <f t="shared" si="4"/>
        <v>#NAME?</v>
      </c>
      <c r="J6" s="1" t="s">
        <v>1219</v>
      </c>
      <c r="K6" s="1" t="s">
        <v>1220</v>
      </c>
      <c r="L6" s="5" t="str">
        <f t="shared" si="5"/>
        <v/>
      </c>
      <c r="M6" s="2" t="str">
        <f t="shared" si="6"/>
        <v>#NAME?</v>
      </c>
      <c r="N6" s="1" t="s">
        <v>1231</v>
      </c>
      <c r="O6" s="1" t="s">
        <v>1232</v>
      </c>
      <c r="P6" s="5" t="str">
        <f t="shared" si="7"/>
        <v/>
      </c>
      <c r="Q6" s="2" t="str">
        <f t="shared" si="8"/>
        <v>#NAME?</v>
      </c>
      <c r="R6" s="1" t="s">
        <v>1219</v>
      </c>
      <c r="S6" s="1" t="s">
        <v>1220</v>
      </c>
      <c r="T6" s="5" t="str">
        <f t="shared" si="9"/>
        <v/>
      </c>
      <c r="U6" s="2" t="str">
        <f t="shared" si="10"/>
        <v>#NAME?</v>
      </c>
      <c r="V6" s="9" t="s">
        <v>1231</v>
      </c>
      <c r="W6" s="9" t="s">
        <v>1232</v>
      </c>
      <c r="X6" s="5" t="str">
        <f t="shared" si="11"/>
        <v/>
      </c>
      <c r="Y6" s="2" t="str">
        <f t="shared" si="12"/>
        <v>#NAME?</v>
      </c>
      <c r="Z6" s="2" t="s">
        <v>1231</v>
      </c>
      <c r="AA6" s="2" t="s">
        <v>1232</v>
      </c>
      <c r="AB6" s="5" t="str">
        <f t="shared" si="13"/>
        <v/>
      </c>
      <c r="AC6" s="2" t="str">
        <f t="shared" si="14"/>
        <v>#NAME?</v>
      </c>
      <c r="AD6" s="1" t="s">
        <v>1233</v>
      </c>
      <c r="AE6" s="1" t="s">
        <v>1234</v>
      </c>
      <c r="AF6" s="5" t="str">
        <f t="shared" si="15"/>
        <v/>
      </c>
      <c r="AG6" s="2" t="str">
        <f t="shared" si="16"/>
        <v>#NAME?</v>
      </c>
      <c r="AH6" s="1" t="s">
        <v>1221</v>
      </c>
      <c r="AI6" s="1" t="s">
        <v>1222</v>
      </c>
      <c r="AJ6" s="5" t="str">
        <f t="shared" si="17"/>
        <v/>
      </c>
      <c r="AK6" s="2" t="str">
        <f t="shared" si="18"/>
        <v>#NAME?</v>
      </c>
    </row>
    <row r="7">
      <c r="A7" s="2">
        <v>6.0</v>
      </c>
      <c r="B7" s="5" t="s">
        <v>1235</v>
      </c>
      <c r="C7" s="5" t="s">
        <v>1236</v>
      </c>
      <c r="D7" s="5" t="str">
        <f t="shared" si="1"/>
        <v/>
      </c>
      <c r="E7" s="2" t="str">
        <f t="shared" si="2"/>
        <v>#NAME?</v>
      </c>
      <c r="F7" s="1" t="s">
        <v>1237</v>
      </c>
      <c r="G7" s="1" t="s">
        <v>1238</v>
      </c>
      <c r="H7" s="5" t="str">
        <f t="shared" si="3"/>
        <v/>
      </c>
      <c r="I7" s="2" t="str">
        <f t="shared" si="4"/>
        <v>#NAME?</v>
      </c>
      <c r="J7" s="1" t="s">
        <v>1239</v>
      </c>
      <c r="K7" s="1" t="s">
        <v>1240</v>
      </c>
      <c r="L7" s="5" t="str">
        <f t="shared" si="5"/>
        <v/>
      </c>
      <c r="M7" s="2" t="str">
        <f t="shared" si="6"/>
        <v>#NAME?</v>
      </c>
      <c r="N7" s="1" t="s">
        <v>1237</v>
      </c>
      <c r="O7" s="1" t="s">
        <v>1238</v>
      </c>
      <c r="P7" s="5" t="str">
        <f t="shared" si="7"/>
        <v/>
      </c>
      <c r="Q7" s="2" t="str">
        <f t="shared" si="8"/>
        <v>#NAME?</v>
      </c>
      <c r="R7" s="1" t="s">
        <v>1239</v>
      </c>
      <c r="S7" s="1" t="s">
        <v>1240</v>
      </c>
      <c r="T7" s="5" t="str">
        <f t="shared" si="9"/>
        <v/>
      </c>
      <c r="U7" s="2" t="str">
        <f t="shared" si="10"/>
        <v>#NAME?</v>
      </c>
      <c r="V7" s="1" t="s">
        <v>1210</v>
      </c>
      <c r="W7" s="1" t="s">
        <v>1238</v>
      </c>
      <c r="X7" s="5" t="str">
        <f t="shared" si="11"/>
        <v/>
      </c>
      <c r="Y7" s="2" t="str">
        <f t="shared" si="12"/>
        <v>#NAME?</v>
      </c>
      <c r="Z7" s="2" t="s">
        <v>1210</v>
      </c>
      <c r="AA7" s="2" t="s">
        <v>1238</v>
      </c>
      <c r="AB7" s="5" t="str">
        <f t="shared" si="13"/>
        <v/>
      </c>
      <c r="AC7" s="2" t="str">
        <f t="shared" si="14"/>
        <v>#NAME?</v>
      </c>
      <c r="AD7" s="1" t="s">
        <v>1241</v>
      </c>
      <c r="AE7" s="1" t="s">
        <v>1236</v>
      </c>
      <c r="AF7" s="5" t="str">
        <f t="shared" si="15"/>
        <v/>
      </c>
      <c r="AG7" s="2" t="str">
        <f t="shared" si="16"/>
        <v>#NAME?</v>
      </c>
      <c r="AH7" s="1" t="s">
        <v>1231</v>
      </c>
      <c r="AI7" s="1" t="s">
        <v>1232</v>
      </c>
      <c r="AJ7" s="5" t="str">
        <f t="shared" si="17"/>
        <v/>
      </c>
      <c r="AK7" s="2" t="str">
        <f t="shared" si="18"/>
        <v>#NAME?</v>
      </c>
    </row>
    <row r="8">
      <c r="A8" s="2">
        <v>7.0</v>
      </c>
      <c r="B8" s="5" t="s">
        <v>1242</v>
      </c>
      <c r="C8" s="5" t="s">
        <v>1243</v>
      </c>
      <c r="D8" s="5" t="str">
        <f t="shared" si="1"/>
        <v/>
      </c>
      <c r="E8" s="2" t="str">
        <f t="shared" si="2"/>
        <v>#NAME?</v>
      </c>
      <c r="H8" s="5" t="str">
        <f t="shared" si="3"/>
        <v/>
      </c>
      <c r="I8" s="2" t="str">
        <f t="shared" si="4"/>
        <v>#NAME?</v>
      </c>
      <c r="J8" s="1" t="s">
        <v>1235</v>
      </c>
      <c r="K8" s="1" t="s">
        <v>1236</v>
      </c>
      <c r="L8" s="5" t="str">
        <f t="shared" si="5"/>
        <v/>
      </c>
      <c r="M8" s="2" t="str">
        <f t="shared" si="6"/>
        <v>#NAME?</v>
      </c>
      <c r="N8" s="2"/>
      <c r="P8" s="5" t="str">
        <f t="shared" si="7"/>
        <v/>
      </c>
      <c r="Q8" s="2" t="str">
        <f t="shared" si="8"/>
        <v>#NAME?</v>
      </c>
      <c r="R8" s="1" t="s">
        <v>1235</v>
      </c>
      <c r="S8" s="1" t="s">
        <v>1236</v>
      </c>
      <c r="T8" s="5" t="str">
        <f t="shared" si="9"/>
        <v/>
      </c>
      <c r="U8" s="2" t="str">
        <f t="shared" si="10"/>
        <v>#NAME?</v>
      </c>
      <c r="V8" s="2"/>
      <c r="X8" s="5" t="str">
        <f t="shared" si="11"/>
        <v/>
      </c>
      <c r="Y8" s="2" t="str">
        <f t="shared" si="12"/>
        <v>#NAME?</v>
      </c>
      <c r="Z8" s="2"/>
      <c r="AA8" s="2"/>
      <c r="AB8" s="5" t="str">
        <f t="shared" si="13"/>
        <v/>
      </c>
      <c r="AC8" s="2" t="str">
        <f t="shared" si="14"/>
        <v>#NAME?</v>
      </c>
      <c r="AD8" s="1" t="s">
        <v>1244</v>
      </c>
      <c r="AE8" s="1" t="s">
        <v>1245</v>
      </c>
      <c r="AF8" s="5" t="str">
        <f t="shared" si="15"/>
        <v/>
      </c>
      <c r="AG8" s="2" t="str">
        <f t="shared" si="16"/>
        <v>#NAME?</v>
      </c>
      <c r="AH8" s="1" t="s">
        <v>1210</v>
      </c>
      <c r="AI8" s="1" t="s">
        <v>1238</v>
      </c>
      <c r="AJ8" s="5" t="str">
        <f t="shared" si="17"/>
        <v/>
      </c>
      <c r="AK8" s="2" t="str">
        <f t="shared" si="18"/>
        <v>#NAME?</v>
      </c>
    </row>
    <row r="9">
      <c r="A9" s="2">
        <v>8.0</v>
      </c>
      <c r="B9" s="5" t="s">
        <v>1246</v>
      </c>
      <c r="C9" s="5" t="s">
        <v>1232</v>
      </c>
      <c r="D9" s="5" t="str">
        <f t="shared" si="1"/>
        <v/>
      </c>
      <c r="E9" s="2" t="str">
        <f t="shared" si="2"/>
        <v>#NAME?</v>
      </c>
      <c r="F9" s="1" t="s">
        <v>1247</v>
      </c>
      <c r="H9" s="5" t="str">
        <f t="shared" si="3"/>
        <v/>
      </c>
      <c r="I9" s="2" t="str">
        <f t="shared" si="4"/>
        <v>#NAME?</v>
      </c>
      <c r="J9" s="1" t="s">
        <v>1229</v>
      </c>
      <c r="K9" s="1" t="s">
        <v>1230</v>
      </c>
      <c r="L9" s="5" t="str">
        <f t="shared" si="5"/>
        <v/>
      </c>
      <c r="M9" s="2" t="str">
        <f t="shared" si="6"/>
        <v>#NAME?</v>
      </c>
      <c r="N9" s="1" t="s">
        <v>1247</v>
      </c>
      <c r="P9" s="5" t="str">
        <f t="shared" si="7"/>
        <v/>
      </c>
      <c r="Q9" s="2" t="str">
        <f t="shared" si="8"/>
        <v>#NAME?</v>
      </c>
      <c r="R9" s="1" t="s">
        <v>1229</v>
      </c>
      <c r="S9" s="1" t="s">
        <v>1230</v>
      </c>
      <c r="T9" s="5" t="str">
        <f t="shared" si="9"/>
        <v/>
      </c>
      <c r="U9" s="2" t="str">
        <f t="shared" si="10"/>
        <v>#NAME?</v>
      </c>
      <c r="V9" s="9" t="s">
        <v>1247</v>
      </c>
      <c r="W9" s="9"/>
      <c r="X9" s="5" t="str">
        <f t="shared" si="11"/>
        <v/>
      </c>
      <c r="Y9" s="2" t="str">
        <f t="shared" si="12"/>
        <v>#NAME?</v>
      </c>
      <c r="Z9" s="2" t="s">
        <v>1247</v>
      </c>
      <c r="AA9" s="2"/>
      <c r="AB9" s="5" t="str">
        <f t="shared" si="13"/>
        <v/>
      </c>
      <c r="AC9" s="2" t="str">
        <f t="shared" si="14"/>
        <v>#NAME?</v>
      </c>
      <c r="AD9" s="1" t="s">
        <v>1221</v>
      </c>
      <c r="AE9" s="1" t="s">
        <v>1248</v>
      </c>
      <c r="AF9" s="5" t="str">
        <f t="shared" si="15"/>
        <v/>
      </c>
      <c r="AG9" s="2" t="str">
        <f t="shared" si="16"/>
        <v>#NAME?</v>
      </c>
      <c r="AH9" s="2"/>
      <c r="AJ9" s="5" t="str">
        <f t="shared" si="17"/>
        <v/>
      </c>
      <c r="AK9" s="2" t="str">
        <f t="shared" si="18"/>
        <v>#NAME?</v>
      </c>
    </row>
    <row r="10">
      <c r="A10" s="2">
        <v>9.0</v>
      </c>
      <c r="B10" s="5" t="s">
        <v>1249</v>
      </c>
      <c r="C10" s="5" t="s">
        <v>1250</v>
      </c>
      <c r="D10" s="5" t="str">
        <f t="shared" si="1"/>
        <v/>
      </c>
      <c r="E10" s="2" t="str">
        <f t="shared" si="2"/>
        <v>#NAME?</v>
      </c>
      <c r="F10" s="1" t="s">
        <v>1251</v>
      </c>
      <c r="G10" s="1" t="s">
        <v>1252</v>
      </c>
      <c r="H10" s="5" t="str">
        <f t="shared" si="3"/>
        <v/>
      </c>
      <c r="I10" s="2" t="str">
        <f t="shared" si="4"/>
        <v>#NAME?</v>
      </c>
      <c r="J10" s="1" t="s">
        <v>1253</v>
      </c>
      <c r="K10" s="1" t="s">
        <v>1243</v>
      </c>
      <c r="L10" s="5" t="str">
        <f t="shared" si="5"/>
        <v/>
      </c>
      <c r="M10" s="2" t="str">
        <f t="shared" si="6"/>
        <v>#NAME?</v>
      </c>
      <c r="N10" s="1" t="s">
        <v>1251</v>
      </c>
      <c r="O10" s="1" t="s">
        <v>1252</v>
      </c>
      <c r="P10" s="5" t="str">
        <f t="shared" si="7"/>
        <v/>
      </c>
      <c r="Q10" s="2" t="str">
        <f t="shared" si="8"/>
        <v>#NAME?</v>
      </c>
      <c r="R10" s="1" t="s">
        <v>1254</v>
      </c>
      <c r="S10" s="1" t="s">
        <v>1243</v>
      </c>
      <c r="T10" s="5" t="str">
        <f t="shared" si="9"/>
        <v/>
      </c>
      <c r="U10" s="2" t="str">
        <f t="shared" si="10"/>
        <v>#NAME?</v>
      </c>
      <c r="V10" s="9" t="s">
        <v>1251</v>
      </c>
      <c r="W10" s="9" t="s">
        <v>1252</v>
      </c>
      <c r="X10" s="5" t="str">
        <f t="shared" si="11"/>
        <v/>
      </c>
      <c r="Y10" s="2" t="str">
        <f t="shared" si="12"/>
        <v>#NAME?</v>
      </c>
      <c r="Z10" s="2" t="s">
        <v>1251</v>
      </c>
      <c r="AA10" s="2" t="s">
        <v>1252</v>
      </c>
      <c r="AB10" s="5" t="str">
        <f t="shared" si="13"/>
        <v/>
      </c>
      <c r="AC10" s="2" t="str">
        <f t="shared" si="14"/>
        <v>#NAME?</v>
      </c>
      <c r="AD10" s="1" t="s">
        <v>1255</v>
      </c>
      <c r="AE10" s="1" t="s">
        <v>1256</v>
      </c>
      <c r="AF10" s="5" t="str">
        <f t="shared" si="15"/>
        <v/>
      </c>
      <c r="AG10" s="2" t="str">
        <f t="shared" si="16"/>
        <v>#NAME?</v>
      </c>
      <c r="AH10" s="1" t="s">
        <v>1247</v>
      </c>
      <c r="AJ10" s="5" t="str">
        <f t="shared" si="17"/>
        <v/>
      </c>
      <c r="AK10" s="2" t="str">
        <f t="shared" si="18"/>
        <v>#NAME?</v>
      </c>
    </row>
    <row r="11">
      <c r="A11" s="2">
        <v>10.0</v>
      </c>
      <c r="B11" s="5" t="s">
        <v>1257</v>
      </c>
      <c r="C11" s="5" t="s">
        <v>1258</v>
      </c>
      <c r="D11" s="5" t="str">
        <f t="shared" si="1"/>
        <v/>
      </c>
      <c r="E11" s="2" t="str">
        <f t="shared" si="2"/>
        <v>#NAME?</v>
      </c>
      <c r="F11" s="1" t="s">
        <v>1259</v>
      </c>
      <c r="G11" s="1" t="s">
        <v>1260</v>
      </c>
      <c r="H11" s="5" t="str">
        <f t="shared" si="3"/>
        <v/>
      </c>
      <c r="I11" s="2" t="str">
        <f t="shared" si="4"/>
        <v>#NAME?</v>
      </c>
      <c r="J11" s="1" t="s">
        <v>1261</v>
      </c>
      <c r="K11" s="1" t="s">
        <v>1232</v>
      </c>
      <c r="L11" s="5" t="str">
        <f t="shared" si="5"/>
        <v/>
      </c>
      <c r="M11" s="2" t="str">
        <f t="shared" si="6"/>
        <v>#NAME?</v>
      </c>
      <c r="N11" s="1" t="s">
        <v>1259</v>
      </c>
      <c r="O11" s="1" t="s">
        <v>1260</v>
      </c>
      <c r="P11" s="5" t="str">
        <f t="shared" si="7"/>
        <v/>
      </c>
      <c r="Q11" s="2" t="str">
        <f t="shared" si="8"/>
        <v>#NAME?</v>
      </c>
      <c r="R11" s="1" t="s">
        <v>1261</v>
      </c>
      <c r="S11" s="1" t="s">
        <v>1232</v>
      </c>
      <c r="T11" s="5" t="str">
        <f t="shared" si="9"/>
        <v/>
      </c>
      <c r="U11" s="2" t="str">
        <f t="shared" si="10"/>
        <v>#NAME?</v>
      </c>
      <c r="V11" s="9" t="s">
        <v>1259</v>
      </c>
      <c r="W11" s="9" t="s">
        <v>1260</v>
      </c>
      <c r="X11" s="5" t="str">
        <f t="shared" si="11"/>
        <v/>
      </c>
      <c r="Y11" s="2" t="str">
        <f t="shared" si="12"/>
        <v>#NAME?</v>
      </c>
      <c r="Z11" s="2" t="s">
        <v>1259</v>
      </c>
      <c r="AA11" s="2" t="s">
        <v>1260</v>
      </c>
      <c r="AB11" s="5" t="str">
        <f t="shared" si="13"/>
        <v/>
      </c>
      <c r="AC11" s="2" t="str">
        <f t="shared" si="14"/>
        <v>#NAME?</v>
      </c>
      <c r="AD11" s="1" t="s">
        <v>1262</v>
      </c>
      <c r="AE11" s="1" t="s">
        <v>1250</v>
      </c>
      <c r="AF11" s="5" t="str">
        <f t="shared" si="15"/>
        <v/>
      </c>
      <c r="AG11" s="2" t="str">
        <f t="shared" si="16"/>
        <v>#NAME?</v>
      </c>
      <c r="AH11" s="1" t="s">
        <v>1251</v>
      </c>
      <c r="AI11" s="1" t="s">
        <v>1252</v>
      </c>
      <c r="AJ11" s="5" t="str">
        <f t="shared" si="17"/>
        <v/>
      </c>
      <c r="AK11" s="2" t="str">
        <f t="shared" si="18"/>
        <v>#NAME?</v>
      </c>
    </row>
    <row r="12">
      <c r="A12" s="2">
        <v>11.0</v>
      </c>
      <c r="B12" s="5" t="s">
        <v>1263</v>
      </c>
      <c r="C12" s="5" t="s">
        <v>1264</v>
      </c>
      <c r="D12" s="5" t="str">
        <f t="shared" si="1"/>
        <v/>
      </c>
      <c r="E12" s="2" t="str">
        <f t="shared" si="2"/>
        <v>#NAME?</v>
      </c>
      <c r="F12" s="1" t="s">
        <v>1265</v>
      </c>
      <c r="G12" s="1" t="s">
        <v>1266</v>
      </c>
      <c r="H12" s="5" t="str">
        <f t="shared" si="3"/>
        <v/>
      </c>
      <c r="I12" s="2" t="str">
        <f t="shared" si="4"/>
        <v>#NAME?</v>
      </c>
      <c r="J12" s="1" t="s">
        <v>1267</v>
      </c>
      <c r="K12" s="1" t="s">
        <v>1268</v>
      </c>
      <c r="L12" s="5" t="str">
        <f t="shared" si="5"/>
        <v/>
      </c>
      <c r="M12" s="2" t="str">
        <f t="shared" si="6"/>
        <v>#NAME?</v>
      </c>
      <c r="N12" s="1" t="s">
        <v>1265</v>
      </c>
      <c r="O12" s="1" t="s">
        <v>1266</v>
      </c>
      <c r="P12" s="5" t="str">
        <f t="shared" si="7"/>
        <v/>
      </c>
      <c r="Q12" s="2" t="str">
        <f t="shared" si="8"/>
        <v>#NAME?</v>
      </c>
      <c r="R12" s="1" t="s">
        <v>1267</v>
      </c>
      <c r="S12" s="1" t="s">
        <v>1268</v>
      </c>
      <c r="T12" s="5" t="str">
        <f t="shared" si="9"/>
        <v/>
      </c>
      <c r="U12" s="2" t="str">
        <f t="shared" si="10"/>
        <v>#NAME?</v>
      </c>
      <c r="V12" s="9" t="s">
        <v>1265</v>
      </c>
      <c r="W12" s="9" t="s">
        <v>1266</v>
      </c>
      <c r="X12" s="5" t="str">
        <f t="shared" si="11"/>
        <v/>
      </c>
      <c r="Y12" s="2" t="str">
        <f t="shared" si="12"/>
        <v>#NAME?</v>
      </c>
      <c r="Z12" s="2" t="s">
        <v>1265</v>
      </c>
      <c r="AA12" s="2" t="s">
        <v>1266</v>
      </c>
      <c r="AB12" s="5" t="str">
        <f t="shared" si="13"/>
        <v/>
      </c>
      <c r="AC12" s="2" t="str">
        <f t="shared" si="14"/>
        <v>#NAME?</v>
      </c>
      <c r="AD12" s="1" t="s">
        <v>1269</v>
      </c>
      <c r="AE12" s="1" t="s">
        <v>1270</v>
      </c>
      <c r="AF12" s="5" t="str">
        <f t="shared" si="15"/>
        <v/>
      </c>
      <c r="AG12" s="2" t="str">
        <f t="shared" si="16"/>
        <v>#NAME?</v>
      </c>
      <c r="AH12" s="1" t="s">
        <v>1271</v>
      </c>
      <c r="AI12" s="1" t="s">
        <v>1260</v>
      </c>
      <c r="AJ12" s="5" t="str">
        <f t="shared" si="17"/>
        <v/>
      </c>
      <c r="AK12" s="2" t="str">
        <f t="shared" si="18"/>
        <v>#NAME?</v>
      </c>
    </row>
    <row r="13">
      <c r="A13" s="2">
        <v>12.0</v>
      </c>
      <c r="B13" s="5" t="s">
        <v>1272</v>
      </c>
      <c r="C13" s="5" t="s">
        <v>1273</v>
      </c>
      <c r="D13" s="5" t="str">
        <f t="shared" si="1"/>
        <v/>
      </c>
      <c r="E13" s="2" t="str">
        <f t="shared" si="2"/>
        <v>#NAME?</v>
      </c>
      <c r="F13" s="1" t="s">
        <v>1274</v>
      </c>
      <c r="G13" s="1" t="s">
        <v>1275</v>
      </c>
      <c r="H13" s="5" t="str">
        <f t="shared" si="3"/>
        <v/>
      </c>
      <c r="I13" s="2" t="str">
        <f t="shared" si="4"/>
        <v>#NAME?</v>
      </c>
      <c r="J13" s="1" t="s">
        <v>1276</v>
      </c>
      <c r="K13" s="1" t="s">
        <v>1277</v>
      </c>
      <c r="L13" s="5" t="str">
        <f t="shared" si="5"/>
        <v/>
      </c>
      <c r="M13" s="2" t="str">
        <f t="shared" si="6"/>
        <v>#NAME?</v>
      </c>
      <c r="N13" s="1" t="s">
        <v>1274</v>
      </c>
      <c r="O13" s="1" t="s">
        <v>1275</v>
      </c>
      <c r="P13" s="5" t="str">
        <f t="shared" si="7"/>
        <v/>
      </c>
      <c r="Q13" s="2" t="str">
        <f t="shared" si="8"/>
        <v>#NAME?</v>
      </c>
      <c r="R13" s="1" t="s">
        <v>1276</v>
      </c>
      <c r="S13" s="1" t="s">
        <v>1277</v>
      </c>
      <c r="T13" s="5" t="str">
        <f t="shared" si="9"/>
        <v/>
      </c>
      <c r="U13" s="2" t="str">
        <f t="shared" si="10"/>
        <v>#NAME?</v>
      </c>
      <c r="V13" s="9" t="s">
        <v>1274</v>
      </c>
      <c r="W13" s="9" t="s">
        <v>1275</v>
      </c>
      <c r="X13" s="5" t="str">
        <f t="shared" si="11"/>
        <v/>
      </c>
      <c r="Y13" s="2" t="str">
        <f t="shared" si="12"/>
        <v>#NAME?</v>
      </c>
      <c r="Z13" s="2" t="s">
        <v>1274</v>
      </c>
      <c r="AA13" s="2" t="s">
        <v>1275</v>
      </c>
      <c r="AB13" s="5" t="str">
        <f t="shared" si="13"/>
        <v/>
      </c>
      <c r="AC13" s="2" t="str">
        <f t="shared" si="14"/>
        <v>#NAME?</v>
      </c>
      <c r="AD13" s="1" t="s">
        <v>1278</v>
      </c>
      <c r="AE13" s="1" t="s">
        <v>1258</v>
      </c>
      <c r="AF13" s="5" t="str">
        <f t="shared" si="15"/>
        <v/>
      </c>
      <c r="AG13" s="2" t="str">
        <f t="shared" si="16"/>
        <v>#NAME?</v>
      </c>
      <c r="AH13" s="1" t="s">
        <v>1279</v>
      </c>
      <c r="AI13" s="1" t="s">
        <v>1280</v>
      </c>
      <c r="AJ13" s="5" t="str">
        <f t="shared" si="17"/>
        <v/>
      </c>
      <c r="AK13" s="2" t="str">
        <f t="shared" si="18"/>
        <v>#NAME?</v>
      </c>
    </row>
    <row r="14">
      <c r="A14" s="2">
        <v>13.0</v>
      </c>
      <c r="B14" s="5" t="s">
        <v>1281</v>
      </c>
      <c r="C14" s="5" t="s">
        <v>1282</v>
      </c>
      <c r="D14" s="5" t="str">
        <f t="shared" si="1"/>
        <v/>
      </c>
      <c r="E14" s="2" t="str">
        <f t="shared" si="2"/>
        <v>#NAME?</v>
      </c>
      <c r="F14" s="1" t="s">
        <v>1283</v>
      </c>
      <c r="G14" s="1" t="s">
        <v>1284</v>
      </c>
      <c r="H14" s="5" t="str">
        <f t="shared" si="3"/>
        <v/>
      </c>
      <c r="I14" s="2" t="str">
        <f t="shared" si="4"/>
        <v>#NAME?</v>
      </c>
      <c r="J14" s="1" t="s">
        <v>1285</v>
      </c>
      <c r="K14" s="1" t="s">
        <v>1286</v>
      </c>
      <c r="L14" s="5" t="str">
        <f t="shared" si="5"/>
        <v/>
      </c>
      <c r="M14" s="2" t="str">
        <f t="shared" si="6"/>
        <v>#NAME?</v>
      </c>
      <c r="N14" s="1" t="s">
        <v>1287</v>
      </c>
      <c r="O14" s="1" t="s">
        <v>1288</v>
      </c>
      <c r="P14" s="5" t="str">
        <f t="shared" si="7"/>
        <v/>
      </c>
      <c r="Q14" s="2" t="str">
        <f t="shared" si="8"/>
        <v>#NAME?</v>
      </c>
      <c r="R14" s="1" t="s">
        <v>1285</v>
      </c>
      <c r="S14" s="1" t="s">
        <v>1286</v>
      </c>
      <c r="T14" s="5" t="str">
        <f t="shared" si="9"/>
        <v/>
      </c>
      <c r="U14" s="2" t="str">
        <f t="shared" si="10"/>
        <v>#NAME?</v>
      </c>
      <c r="V14" s="9" t="s">
        <v>1287</v>
      </c>
      <c r="W14" s="9" t="s">
        <v>1288</v>
      </c>
      <c r="X14" s="5" t="str">
        <f t="shared" si="11"/>
        <v/>
      </c>
      <c r="Y14" s="2" t="str">
        <f t="shared" si="12"/>
        <v>#NAME?</v>
      </c>
      <c r="Z14" s="2" t="s">
        <v>1283</v>
      </c>
      <c r="AA14" s="2" t="s">
        <v>1284</v>
      </c>
      <c r="AB14" s="5" t="str">
        <f t="shared" si="13"/>
        <v/>
      </c>
      <c r="AC14" s="2" t="str">
        <f t="shared" si="14"/>
        <v>#NAME?</v>
      </c>
      <c r="AD14" s="1" t="s">
        <v>1289</v>
      </c>
      <c r="AE14" s="1" t="s">
        <v>1290</v>
      </c>
      <c r="AF14" s="5" t="str">
        <f t="shared" si="15"/>
        <v/>
      </c>
      <c r="AG14" s="2" t="str">
        <f t="shared" si="16"/>
        <v>#NAME?</v>
      </c>
      <c r="AH14" s="1" t="s">
        <v>1291</v>
      </c>
      <c r="AI14" s="1" t="s">
        <v>1275</v>
      </c>
      <c r="AJ14" s="5" t="str">
        <f t="shared" si="17"/>
        <v/>
      </c>
      <c r="AK14" s="2" t="str">
        <f t="shared" si="18"/>
        <v>#NAME?</v>
      </c>
    </row>
    <row r="15">
      <c r="A15" s="2">
        <v>14.0</v>
      </c>
      <c r="B15" s="5" t="s">
        <v>1209</v>
      </c>
      <c r="C15" s="5" t="s">
        <v>1238</v>
      </c>
      <c r="D15" s="5" t="str">
        <f t="shared" si="1"/>
        <v/>
      </c>
      <c r="E15" s="2" t="str">
        <f t="shared" si="2"/>
        <v>#NAME?</v>
      </c>
      <c r="F15" s="1" t="s">
        <v>1247</v>
      </c>
      <c r="G15" s="1" t="s">
        <v>1292</v>
      </c>
      <c r="H15" s="5" t="str">
        <f t="shared" si="3"/>
        <v/>
      </c>
      <c r="I15" s="2" t="str">
        <f t="shared" si="4"/>
        <v>#NAME?</v>
      </c>
      <c r="J15" s="1" t="s">
        <v>1293</v>
      </c>
      <c r="K15" s="1" t="s">
        <v>1294</v>
      </c>
      <c r="L15" s="5" t="str">
        <f t="shared" si="5"/>
        <v/>
      </c>
      <c r="M15" s="2" t="str">
        <f t="shared" si="6"/>
        <v>#NAME?</v>
      </c>
      <c r="N15" s="1" t="s">
        <v>1283</v>
      </c>
      <c r="O15" s="1" t="s">
        <v>1284</v>
      </c>
      <c r="P15" s="5" t="str">
        <f t="shared" si="7"/>
        <v/>
      </c>
      <c r="Q15" s="2" t="str">
        <f t="shared" si="8"/>
        <v>#NAME?</v>
      </c>
      <c r="R15" s="1" t="s">
        <v>1293</v>
      </c>
      <c r="S15" s="1" t="s">
        <v>1294</v>
      </c>
      <c r="T15" s="5" t="str">
        <f t="shared" si="9"/>
        <v/>
      </c>
      <c r="U15" s="2" t="str">
        <f t="shared" si="10"/>
        <v>#NAME?</v>
      </c>
      <c r="V15" s="9" t="s">
        <v>1283</v>
      </c>
      <c r="W15" s="9" t="s">
        <v>1284</v>
      </c>
      <c r="X15" s="5" t="str">
        <f t="shared" si="11"/>
        <v/>
      </c>
      <c r="Y15" s="2" t="str">
        <f t="shared" si="12"/>
        <v>#NAME?</v>
      </c>
      <c r="Z15" s="2" t="s">
        <v>1247</v>
      </c>
      <c r="AA15" s="2" t="s">
        <v>1292</v>
      </c>
      <c r="AB15" s="5" t="str">
        <f t="shared" si="13"/>
        <v/>
      </c>
      <c r="AC15" s="2" t="str">
        <f t="shared" si="14"/>
        <v>#NAME?</v>
      </c>
      <c r="AD15" s="1" t="s">
        <v>1295</v>
      </c>
      <c r="AE15" s="1" t="s">
        <v>1296</v>
      </c>
      <c r="AF15" s="5" t="str">
        <f t="shared" si="15"/>
        <v/>
      </c>
      <c r="AG15" s="2" t="str">
        <f t="shared" si="16"/>
        <v>#NAME?</v>
      </c>
      <c r="AH15" s="1" t="s">
        <v>1297</v>
      </c>
      <c r="AI15" s="1" t="s">
        <v>1266</v>
      </c>
      <c r="AJ15" s="5" t="str">
        <f t="shared" si="17"/>
        <v/>
      </c>
      <c r="AK15" s="2" t="str">
        <f t="shared" si="18"/>
        <v>#NAME?</v>
      </c>
    </row>
    <row r="16">
      <c r="A16" s="2">
        <v>15.0</v>
      </c>
      <c r="B16" s="5"/>
      <c r="C16" s="5"/>
      <c r="D16" s="5" t="str">
        <f t="shared" si="1"/>
        <v/>
      </c>
      <c r="E16" s="2" t="str">
        <f t="shared" si="2"/>
        <v>#NAME?</v>
      </c>
      <c r="H16" s="5" t="str">
        <f t="shared" si="3"/>
        <v/>
      </c>
      <c r="I16" s="2" t="str">
        <f t="shared" si="4"/>
        <v>#NAME?</v>
      </c>
      <c r="J16" s="1" t="s">
        <v>1298</v>
      </c>
      <c r="K16" s="1" t="s">
        <v>1299</v>
      </c>
      <c r="L16" s="5" t="str">
        <f t="shared" si="5"/>
        <v/>
      </c>
      <c r="M16" s="2" t="str">
        <f t="shared" si="6"/>
        <v>#NAME?</v>
      </c>
      <c r="N16" s="1" t="s">
        <v>1247</v>
      </c>
      <c r="O16" s="1" t="s">
        <v>1292</v>
      </c>
      <c r="P16" s="5" t="str">
        <f t="shared" si="7"/>
        <v/>
      </c>
      <c r="Q16" s="2" t="str">
        <f t="shared" si="8"/>
        <v>#NAME?</v>
      </c>
      <c r="R16" s="1" t="s">
        <v>1298</v>
      </c>
      <c r="S16" s="1" t="s">
        <v>1299</v>
      </c>
      <c r="T16" s="5" t="str">
        <f t="shared" si="9"/>
        <v/>
      </c>
      <c r="U16" s="2" t="str">
        <f t="shared" si="10"/>
        <v>#NAME?</v>
      </c>
      <c r="V16" s="1" t="s">
        <v>1247</v>
      </c>
      <c r="W16" s="1" t="s">
        <v>1292</v>
      </c>
      <c r="X16" s="5" t="str">
        <f t="shared" si="11"/>
        <v/>
      </c>
      <c r="Y16" s="2" t="str">
        <f t="shared" si="12"/>
        <v>#NAME?</v>
      </c>
      <c r="Z16" s="2"/>
      <c r="AA16" s="2"/>
      <c r="AB16" s="5" t="str">
        <f t="shared" si="13"/>
        <v/>
      </c>
      <c r="AC16" s="2" t="str">
        <f t="shared" si="14"/>
        <v>#NAME?</v>
      </c>
      <c r="AD16" s="1" t="s">
        <v>1300</v>
      </c>
      <c r="AE16" s="1" t="s">
        <v>1301</v>
      </c>
      <c r="AF16" s="5" t="str">
        <f t="shared" si="15"/>
        <v/>
      </c>
      <c r="AG16" s="2" t="str">
        <f t="shared" si="16"/>
        <v>#NAME?</v>
      </c>
      <c r="AH16" s="1" t="s">
        <v>1302</v>
      </c>
      <c r="AI16" s="1" t="s">
        <v>1288</v>
      </c>
      <c r="AJ16" s="5" t="str">
        <f t="shared" si="17"/>
        <v/>
      </c>
      <c r="AK16" s="2" t="str">
        <f t="shared" si="18"/>
        <v>#NAME?</v>
      </c>
    </row>
    <row r="17">
      <c r="A17" s="2">
        <v>16.0</v>
      </c>
      <c r="B17" s="5" t="s">
        <v>1303</v>
      </c>
      <c r="C17" s="5"/>
      <c r="D17" s="5" t="str">
        <f t="shared" si="1"/>
        <v/>
      </c>
      <c r="E17" s="2" t="str">
        <f t="shared" si="2"/>
        <v>#NAME?</v>
      </c>
      <c r="F17" s="1" t="s">
        <v>1304</v>
      </c>
      <c r="H17" s="5" t="str">
        <f t="shared" si="3"/>
        <v/>
      </c>
      <c r="I17" s="2" t="str">
        <f t="shared" si="4"/>
        <v>#NAME?</v>
      </c>
      <c r="J17" s="1" t="s">
        <v>1305</v>
      </c>
      <c r="K17" s="1" t="s">
        <v>1306</v>
      </c>
      <c r="L17" s="5" t="str">
        <f t="shared" si="5"/>
        <v/>
      </c>
      <c r="M17" s="2" t="str">
        <f t="shared" si="6"/>
        <v>#NAME?</v>
      </c>
      <c r="N17" s="2"/>
      <c r="P17" s="5" t="str">
        <f t="shared" si="7"/>
        <v/>
      </c>
      <c r="Q17" s="2" t="str">
        <f t="shared" si="8"/>
        <v>#NAME?</v>
      </c>
      <c r="R17" s="1" t="s">
        <v>1307</v>
      </c>
      <c r="S17" s="1" t="s">
        <v>1306</v>
      </c>
      <c r="T17" s="5" t="str">
        <f t="shared" si="9"/>
        <v/>
      </c>
      <c r="U17" s="2" t="str">
        <f t="shared" si="10"/>
        <v>#NAME?</v>
      </c>
      <c r="V17" s="2"/>
      <c r="X17" s="5" t="str">
        <f t="shared" si="11"/>
        <v/>
      </c>
      <c r="Y17" s="2" t="str">
        <f t="shared" si="12"/>
        <v>#NAME?</v>
      </c>
      <c r="Z17" s="2" t="s">
        <v>1304</v>
      </c>
      <c r="AA17" s="2"/>
      <c r="AB17" s="5" t="str">
        <f t="shared" si="13"/>
        <v/>
      </c>
      <c r="AC17" s="2" t="str">
        <f t="shared" si="14"/>
        <v>#NAME?</v>
      </c>
      <c r="AD17" s="1" t="s">
        <v>1308</v>
      </c>
      <c r="AE17" s="1" t="s">
        <v>1309</v>
      </c>
      <c r="AF17" s="5" t="str">
        <f t="shared" si="15"/>
        <v/>
      </c>
      <c r="AG17" s="2" t="str">
        <f t="shared" si="16"/>
        <v>#NAME?</v>
      </c>
      <c r="AH17" s="1" t="s">
        <v>1310</v>
      </c>
      <c r="AI17" s="1" t="s">
        <v>1311</v>
      </c>
      <c r="AJ17" s="5" t="str">
        <f t="shared" si="17"/>
        <v/>
      </c>
      <c r="AK17" s="2" t="str">
        <f t="shared" si="18"/>
        <v>#NAME?</v>
      </c>
    </row>
    <row r="18">
      <c r="A18" s="2">
        <v>17.0</v>
      </c>
      <c r="B18" s="5" t="s">
        <v>1312</v>
      </c>
      <c r="C18" s="5" t="s">
        <v>1313</v>
      </c>
      <c r="D18" s="5" t="str">
        <f t="shared" si="1"/>
        <v/>
      </c>
      <c r="E18" s="2" t="str">
        <f t="shared" si="2"/>
        <v>#NAME?</v>
      </c>
      <c r="F18" s="1" t="s">
        <v>1314</v>
      </c>
      <c r="G18" s="1" t="s">
        <v>1315</v>
      </c>
      <c r="H18" s="5" t="str">
        <f t="shared" si="3"/>
        <v/>
      </c>
      <c r="I18" s="2" t="str">
        <f t="shared" si="4"/>
        <v>#NAME?</v>
      </c>
      <c r="J18" s="1" t="s">
        <v>1316</v>
      </c>
      <c r="K18" s="1" t="s">
        <v>1317</v>
      </c>
      <c r="L18" s="5" t="str">
        <f t="shared" si="5"/>
        <v/>
      </c>
      <c r="M18" s="2" t="str">
        <f t="shared" si="6"/>
        <v>#NAME?</v>
      </c>
      <c r="N18" s="1" t="s">
        <v>1304</v>
      </c>
      <c r="P18" s="5" t="str">
        <f t="shared" si="7"/>
        <v/>
      </c>
      <c r="Q18" s="2" t="str">
        <f t="shared" si="8"/>
        <v>#NAME?</v>
      </c>
      <c r="R18" s="1" t="s">
        <v>1318</v>
      </c>
      <c r="S18" s="1" t="s">
        <v>1317</v>
      </c>
      <c r="T18" s="5" t="str">
        <f t="shared" si="9"/>
        <v/>
      </c>
      <c r="U18" s="2" t="str">
        <f t="shared" si="10"/>
        <v>#NAME?</v>
      </c>
      <c r="V18" s="9" t="s">
        <v>1304</v>
      </c>
      <c r="W18" s="9"/>
      <c r="X18" s="5" t="str">
        <f t="shared" si="11"/>
        <v/>
      </c>
      <c r="Y18" s="2" t="str">
        <f t="shared" si="12"/>
        <v>#NAME?</v>
      </c>
      <c r="Z18" s="2" t="s">
        <v>1314</v>
      </c>
      <c r="AA18" s="2" t="s">
        <v>1315</v>
      </c>
      <c r="AB18" s="5" t="str">
        <f t="shared" si="13"/>
        <v/>
      </c>
      <c r="AC18" s="2" t="str">
        <f t="shared" si="14"/>
        <v>#NAME?</v>
      </c>
      <c r="AD18" s="1" t="s">
        <v>1210</v>
      </c>
      <c r="AE18" s="1" t="s">
        <v>1238</v>
      </c>
      <c r="AF18" s="5" t="str">
        <f t="shared" si="15"/>
        <v/>
      </c>
      <c r="AG18" s="2" t="str">
        <f t="shared" si="16"/>
        <v>#NAME?</v>
      </c>
      <c r="AH18" s="1" t="s">
        <v>1283</v>
      </c>
      <c r="AI18" s="1" t="s">
        <v>1284</v>
      </c>
      <c r="AJ18" s="5" t="str">
        <f t="shared" si="17"/>
        <v/>
      </c>
      <c r="AK18" s="2" t="str">
        <f t="shared" si="18"/>
        <v>#NAME?</v>
      </c>
    </row>
    <row r="19">
      <c r="A19" s="2">
        <v>18.0</v>
      </c>
      <c r="B19" s="5" t="s">
        <v>1319</v>
      </c>
      <c r="C19" s="5" t="s">
        <v>1320</v>
      </c>
      <c r="D19" s="5" t="str">
        <f t="shared" si="1"/>
        <v/>
      </c>
      <c r="E19" s="2" t="str">
        <f t="shared" si="2"/>
        <v>#NAME?</v>
      </c>
      <c r="F19" s="1" t="s">
        <v>1321</v>
      </c>
      <c r="G19" s="1" t="s">
        <v>1322</v>
      </c>
      <c r="H19" s="5" t="str">
        <f t="shared" si="3"/>
        <v/>
      </c>
      <c r="I19" s="2" t="str">
        <f t="shared" si="4"/>
        <v>#NAME?</v>
      </c>
      <c r="J19" s="1" t="s">
        <v>1323</v>
      </c>
      <c r="K19" s="1" t="s">
        <v>1324</v>
      </c>
      <c r="L19" s="5" t="str">
        <f t="shared" si="5"/>
        <v/>
      </c>
      <c r="M19" s="2" t="str">
        <f t="shared" si="6"/>
        <v>#NAME?</v>
      </c>
      <c r="N19" s="1" t="s">
        <v>1314</v>
      </c>
      <c r="O19" s="1" t="s">
        <v>1315</v>
      </c>
      <c r="P19" s="5" t="str">
        <f t="shared" si="7"/>
        <v/>
      </c>
      <c r="Q19" s="2" t="str">
        <f t="shared" si="8"/>
        <v>#NAME?</v>
      </c>
      <c r="R19" s="1" t="s">
        <v>1323</v>
      </c>
      <c r="S19" s="1" t="s">
        <v>1324</v>
      </c>
      <c r="T19" s="5" t="str">
        <f t="shared" si="9"/>
        <v/>
      </c>
      <c r="U19" s="2" t="str">
        <f t="shared" si="10"/>
        <v>#NAME?</v>
      </c>
      <c r="V19" s="9" t="s">
        <v>1314</v>
      </c>
      <c r="W19" s="9" t="s">
        <v>1315</v>
      </c>
      <c r="X19" s="5" t="str">
        <f t="shared" si="11"/>
        <v/>
      </c>
      <c r="Y19" s="2" t="str">
        <f t="shared" si="12"/>
        <v>#NAME?</v>
      </c>
      <c r="Z19" s="2" t="s">
        <v>1321</v>
      </c>
      <c r="AA19" s="2" t="s">
        <v>1322</v>
      </c>
      <c r="AB19" s="5" t="str">
        <f t="shared" si="13"/>
        <v/>
      </c>
      <c r="AC19" s="2" t="str">
        <f t="shared" si="14"/>
        <v>#NAME?</v>
      </c>
      <c r="AD19" s="2"/>
      <c r="AF19" s="5" t="str">
        <f t="shared" si="15"/>
        <v/>
      </c>
      <c r="AG19" s="2" t="str">
        <f t="shared" si="16"/>
        <v>#NAME?</v>
      </c>
      <c r="AH19" s="1" t="s">
        <v>1303</v>
      </c>
      <c r="AI19" s="1" t="s">
        <v>1292</v>
      </c>
      <c r="AJ19" s="5" t="str">
        <f t="shared" si="17"/>
        <v/>
      </c>
      <c r="AK19" s="2" t="str">
        <f t="shared" si="18"/>
        <v>#NAME?</v>
      </c>
    </row>
    <row r="20">
      <c r="A20" s="2">
        <v>19.0</v>
      </c>
      <c r="B20" s="5" t="s">
        <v>1325</v>
      </c>
      <c r="C20" s="5" t="s">
        <v>1326</v>
      </c>
      <c r="D20" s="5" t="str">
        <f t="shared" si="1"/>
        <v/>
      </c>
      <c r="E20" s="2" t="str">
        <f t="shared" si="2"/>
        <v>#NAME?</v>
      </c>
      <c r="F20" s="1" t="s">
        <v>1327</v>
      </c>
      <c r="G20" s="1" t="s">
        <v>1328</v>
      </c>
      <c r="H20" s="5" t="str">
        <f t="shared" si="3"/>
        <v/>
      </c>
      <c r="I20" s="2" t="str">
        <f t="shared" si="4"/>
        <v>#NAME?</v>
      </c>
      <c r="J20" s="1" t="s">
        <v>1281</v>
      </c>
      <c r="K20" s="1" t="s">
        <v>1282</v>
      </c>
      <c r="L20" s="5" t="str">
        <f t="shared" si="5"/>
        <v/>
      </c>
      <c r="M20" s="2" t="str">
        <f t="shared" si="6"/>
        <v>#NAME?</v>
      </c>
      <c r="N20" s="1" t="s">
        <v>1321</v>
      </c>
      <c r="O20" s="1" t="s">
        <v>1322</v>
      </c>
      <c r="P20" s="5" t="str">
        <f t="shared" si="7"/>
        <v/>
      </c>
      <c r="Q20" s="2" t="str">
        <f t="shared" si="8"/>
        <v>#NAME?</v>
      </c>
      <c r="R20" s="1" t="s">
        <v>1281</v>
      </c>
      <c r="S20" s="1" t="s">
        <v>1282</v>
      </c>
      <c r="T20" s="5" t="str">
        <f t="shared" si="9"/>
        <v/>
      </c>
      <c r="U20" s="2" t="str">
        <f t="shared" si="10"/>
        <v>#NAME?</v>
      </c>
      <c r="V20" s="9" t="s">
        <v>1321</v>
      </c>
      <c r="W20" s="9" t="s">
        <v>1322</v>
      </c>
      <c r="X20" s="5" t="str">
        <f t="shared" si="11"/>
        <v/>
      </c>
      <c r="Y20" s="2" t="str">
        <f t="shared" si="12"/>
        <v>#NAME?</v>
      </c>
      <c r="Z20" s="2" t="s">
        <v>1327</v>
      </c>
      <c r="AA20" s="2" t="s">
        <v>1328</v>
      </c>
      <c r="AB20" s="5" t="str">
        <f t="shared" si="13"/>
        <v/>
      </c>
      <c r="AC20" s="2" t="str">
        <f t="shared" si="14"/>
        <v>#NAME?</v>
      </c>
      <c r="AD20" s="1" t="s">
        <v>1247</v>
      </c>
      <c r="AF20" s="5" t="str">
        <f t="shared" si="15"/>
        <v/>
      </c>
      <c r="AG20" s="2" t="str">
        <f t="shared" si="16"/>
        <v>#NAME?</v>
      </c>
      <c r="AH20" s="2"/>
      <c r="AJ20" s="5" t="str">
        <f t="shared" si="17"/>
        <v/>
      </c>
      <c r="AK20" s="2" t="str">
        <f t="shared" si="18"/>
        <v>#NAME?</v>
      </c>
    </row>
    <row r="21" ht="15.75" customHeight="1">
      <c r="A21" s="2">
        <v>20.0</v>
      </c>
      <c r="B21" s="5" t="s">
        <v>1329</v>
      </c>
      <c r="C21" s="5" t="s">
        <v>1330</v>
      </c>
      <c r="D21" s="5" t="str">
        <f t="shared" si="1"/>
        <v/>
      </c>
      <c r="E21" s="2" t="str">
        <f t="shared" si="2"/>
        <v>#NAME?</v>
      </c>
      <c r="F21" s="1" t="s">
        <v>1331</v>
      </c>
      <c r="G21" s="1" t="s">
        <v>1332</v>
      </c>
      <c r="H21" s="5" t="str">
        <f t="shared" si="3"/>
        <v/>
      </c>
      <c r="I21" s="2" t="str">
        <f t="shared" si="4"/>
        <v>#NAME?</v>
      </c>
      <c r="J21" s="1" t="s">
        <v>1209</v>
      </c>
      <c r="K21" s="1" t="s">
        <v>1238</v>
      </c>
      <c r="L21" s="5" t="str">
        <f t="shared" si="5"/>
        <v/>
      </c>
      <c r="M21" s="2" t="str">
        <f t="shared" si="6"/>
        <v>#NAME?</v>
      </c>
      <c r="N21" s="1" t="s">
        <v>1327</v>
      </c>
      <c r="O21" s="1" t="s">
        <v>1328</v>
      </c>
      <c r="P21" s="5" t="str">
        <f t="shared" si="7"/>
        <v/>
      </c>
      <c r="Q21" s="2" t="str">
        <f t="shared" si="8"/>
        <v>#NAME?</v>
      </c>
      <c r="R21" s="1" t="s">
        <v>1209</v>
      </c>
      <c r="S21" s="1" t="s">
        <v>1238</v>
      </c>
      <c r="T21" s="5" t="str">
        <f t="shared" si="9"/>
        <v/>
      </c>
      <c r="U21" s="2" t="str">
        <f t="shared" si="10"/>
        <v>#NAME?</v>
      </c>
      <c r="V21" s="9" t="s">
        <v>1327</v>
      </c>
      <c r="W21" s="9" t="s">
        <v>1328</v>
      </c>
      <c r="X21" s="5" t="str">
        <f t="shared" si="11"/>
        <v/>
      </c>
      <c r="Y21" s="2" t="str">
        <f t="shared" si="12"/>
        <v>#NAME?</v>
      </c>
      <c r="Z21" s="2" t="s">
        <v>1331</v>
      </c>
      <c r="AA21" s="2" t="s">
        <v>1332</v>
      </c>
      <c r="AB21" s="5" t="str">
        <f t="shared" si="13"/>
        <v/>
      </c>
      <c r="AC21" s="2" t="str">
        <f t="shared" si="14"/>
        <v>#NAME?</v>
      </c>
      <c r="AD21" s="1" t="s">
        <v>1333</v>
      </c>
      <c r="AE21" s="1" t="s">
        <v>1334</v>
      </c>
      <c r="AF21" s="5" t="str">
        <f t="shared" si="15"/>
        <v/>
      </c>
      <c r="AG21" s="2" t="str">
        <f t="shared" si="16"/>
        <v>#NAME?</v>
      </c>
      <c r="AH21" s="1" t="s">
        <v>1304</v>
      </c>
      <c r="AJ21" s="5" t="str">
        <f t="shared" si="17"/>
        <v/>
      </c>
      <c r="AK21" s="2" t="str">
        <f t="shared" si="18"/>
        <v>#NAME?</v>
      </c>
    </row>
    <row r="22" ht="15.75" customHeight="1">
      <c r="A22" s="2">
        <v>21.0</v>
      </c>
      <c r="B22" s="5" t="s">
        <v>1335</v>
      </c>
      <c r="C22" s="5" t="s">
        <v>1336</v>
      </c>
      <c r="D22" s="5" t="str">
        <f t="shared" si="1"/>
        <v/>
      </c>
      <c r="E22" s="2" t="str">
        <f t="shared" si="2"/>
        <v>#NAME?</v>
      </c>
      <c r="F22" s="1" t="s">
        <v>1337</v>
      </c>
      <c r="G22" s="1" t="s">
        <v>1338</v>
      </c>
      <c r="H22" s="5" t="str">
        <f t="shared" si="3"/>
        <v/>
      </c>
      <c r="I22" s="2" t="str">
        <f t="shared" si="4"/>
        <v>#NAME?</v>
      </c>
      <c r="L22" s="5" t="str">
        <f t="shared" si="5"/>
        <v/>
      </c>
      <c r="M22" s="2" t="str">
        <f t="shared" si="6"/>
        <v>#NAME?</v>
      </c>
      <c r="N22" s="1" t="s">
        <v>1331</v>
      </c>
      <c r="O22" s="1" t="s">
        <v>1332</v>
      </c>
      <c r="P22" s="5" t="str">
        <f t="shared" si="7"/>
        <v/>
      </c>
      <c r="Q22" s="2" t="str">
        <f t="shared" si="8"/>
        <v>#NAME?</v>
      </c>
      <c r="T22" s="5" t="str">
        <f t="shared" si="9"/>
        <v/>
      </c>
      <c r="U22" s="2" t="str">
        <f t="shared" si="10"/>
        <v>#NAME?</v>
      </c>
      <c r="V22" s="9" t="s">
        <v>1331</v>
      </c>
      <c r="W22" s="9" t="s">
        <v>1332</v>
      </c>
      <c r="X22" s="5" t="str">
        <f t="shared" si="11"/>
        <v/>
      </c>
      <c r="Y22" s="2" t="str">
        <f t="shared" si="12"/>
        <v>#NAME?</v>
      </c>
      <c r="Z22" s="2" t="s">
        <v>1337</v>
      </c>
      <c r="AA22" s="2" t="s">
        <v>1338</v>
      </c>
      <c r="AB22" s="5" t="str">
        <f t="shared" si="13"/>
        <v/>
      </c>
      <c r="AC22" s="2" t="str">
        <f t="shared" si="14"/>
        <v>#NAME?</v>
      </c>
      <c r="AD22" s="1" t="s">
        <v>1339</v>
      </c>
      <c r="AE22" s="1" t="s">
        <v>1340</v>
      </c>
      <c r="AF22" s="5" t="str">
        <f t="shared" si="15"/>
        <v/>
      </c>
      <c r="AG22" s="2" t="str">
        <f t="shared" si="16"/>
        <v>#NAME?</v>
      </c>
      <c r="AH22" s="1" t="s">
        <v>1314</v>
      </c>
      <c r="AI22" s="1" t="s">
        <v>1315</v>
      </c>
      <c r="AJ22" s="5" t="str">
        <f t="shared" si="17"/>
        <v/>
      </c>
      <c r="AK22" s="2" t="str">
        <f t="shared" si="18"/>
        <v>#NAME?</v>
      </c>
    </row>
    <row r="23" ht="15.75" customHeight="1">
      <c r="A23" s="2">
        <v>22.0</v>
      </c>
      <c r="B23" s="5" t="s">
        <v>1341</v>
      </c>
      <c r="C23" s="5" t="s">
        <v>1342</v>
      </c>
      <c r="D23" s="5" t="str">
        <f t="shared" si="1"/>
        <v/>
      </c>
      <c r="E23" s="2" t="str">
        <f t="shared" si="2"/>
        <v>#NAME?</v>
      </c>
      <c r="F23" s="1" t="s">
        <v>1343</v>
      </c>
      <c r="G23" s="1" t="s">
        <v>1344</v>
      </c>
      <c r="H23" s="5" t="str">
        <f t="shared" si="3"/>
        <v/>
      </c>
      <c r="I23" s="2" t="str">
        <f t="shared" si="4"/>
        <v>#NAME?</v>
      </c>
      <c r="J23" s="1" t="s">
        <v>1303</v>
      </c>
      <c r="L23" s="5" t="str">
        <f t="shared" si="5"/>
        <v/>
      </c>
      <c r="M23" s="2" t="str">
        <f t="shared" si="6"/>
        <v>#NAME?</v>
      </c>
      <c r="N23" s="1" t="s">
        <v>1337</v>
      </c>
      <c r="O23" s="1" t="s">
        <v>1338</v>
      </c>
      <c r="P23" s="5" t="str">
        <f t="shared" si="7"/>
        <v/>
      </c>
      <c r="Q23" s="2" t="str">
        <f t="shared" si="8"/>
        <v>#NAME?</v>
      </c>
      <c r="R23" s="1" t="s">
        <v>1303</v>
      </c>
      <c r="T23" s="5" t="str">
        <f t="shared" si="9"/>
        <v/>
      </c>
      <c r="U23" s="2" t="str">
        <f t="shared" si="10"/>
        <v>#NAME?</v>
      </c>
      <c r="V23" s="9" t="s">
        <v>1337</v>
      </c>
      <c r="W23" s="9" t="s">
        <v>1338</v>
      </c>
      <c r="X23" s="5" t="str">
        <f t="shared" si="11"/>
        <v/>
      </c>
      <c r="Y23" s="2" t="str">
        <f t="shared" si="12"/>
        <v>#NAME?</v>
      </c>
      <c r="Z23" s="2" t="s">
        <v>1343</v>
      </c>
      <c r="AA23" s="2" t="s">
        <v>1344</v>
      </c>
      <c r="AB23" s="5" t="str">
        <f t="shared" si="13"/>
        <v/>
      </c>
      <c r="AC23" s="2" t="str">
        <f t="shared" si="14"/>
        <v>#NAME?</v>
      </c>
      <c r="AD23" s="1" t="s">
        <v>1345</v>
      </c>
      <c r="AE23" s="1" t="s">
        <v>1346</v>
      </c>
      <c r="AF23" s="5" t="str">
        <f t="shared" si="15"/>
        <v/>
      </c>
      <c r="AG23" s="2" t="str">
        <f t="shared" si="16"/>
        <v>#NAME?</v>
      </c>
      <c r="AH23" s="1" t="s">
        <v>1347</v>
      </c>
      <c r="AI23" s="1" t="s">
        <v>1348</v>
      </c>
      <c r="AJ23" s="5" t="str">
        <f t="shared" si="17"/>
        <v/>
      </c>
      <c r="AK23" s="2" t="str">
        <f t="shared" si="18"/>
        <v>#NAME?</v>
      </c>
    </row>
    <row r="24" ht="15.75" customHeight="1">
      <c r="A24" s="2">
        <v>23.0</v>
      </c>
      <c r="B24" s="5" t="s">
        <v>1349</v>
      </c>
      <c r="C24" s="5" t="s">
        <v>1350</v>
      </c>
      <c r="D24" s="5" t="str">
        <f t="shared" si="1"/>
        <v/>
      </c>
      <c r="E24" s="2" t="str">
        <f t="shared" si="2"/>
        <v>#NAME?</v>
      </c>
      <c r="F24" s="1" t="s">
        <v>1351</v>
      </c>
      <c r="G24" s="1" t="s">
        <v>1352</v>
      </c>
      <c r="H24" s="5" t="str">
        <f t="shared" si="3"/>
        <v/>
      </c>
      <c r="I24" s="2" t="str">
        <f t="shared" si="4"/>
        <v>#NAME?</v>
      </c>
      <c r="J24" s="1" t="s">
        <v>1353</v>
      </c>
      <c r="K24" s="1" t="s">
        <v>1313</v>
      </c>
      <c r="L24" s="5" t="str">
        <f t="shared" si="5"/>
        <v/>
      </c>
      <c r="M24" s="2" t="str">
        <f t="shared" si="6"/>
        <v>#NAME?</v>
      </c>
      <c r="N24" s="1" t="s">
        <v>1343</v>
      </c>
      <c r="O24" s="1" t="s">
        <v>1344</v>
      </c>
      <c r="P24" s="5" t="str">
        <f t="shared" si="7"/>
        <v/>
      </c>
      <c r="Q24" s="2" t="str">
        <f t="shared" si="8"/>
        <v>#NAME?</v>
      </c>
      <c r="R24" s="1" t="s">
        <v>1353</v>
      </c>
      <c r="S24" s="1" t="s">
        <v>1313</v>
      </c>
      <c r="T24" s="5" t="str">
        <f t="shared" si="9"/>
        <v/>
      </c>
      <c r="U24" s="2" t="str">
        <f t="shared" si="10"/>
        <v>#NAME?</v>
      </c>
      <c r="V24" s="9" t="s">
        <v>1343</v>
      </c>
      <c r="W24" s="9" t="s">
        <v>1344</v>
      </c>
      <c r="X24" s="5" t="str">
        <f t="shared" si="11"/>
        <v/>
      </c>
      <c r="Y24" s="2" t="str">
        <f t="shared" si="12"/>
        <v>#NAME?</v>
      </c>
      <c r="Z24" s="2" t="s">
        <v>1354</v>
      </c>
      <c r="AA24" s="2" t="s">
        <v>1355</v>
      </c>
      <c r="AB24" s="5" t="str">
        <f t="shared" si="13"/>
        <v/>
      </c>
      <c r="AC24" s="2" t="str">
        <f t="shared" si="14"/>
        <v>#NAME?</v>
      </c>
      <c r="AD24" s="1" t="s">
        <v>1251</v>
      </c>
      <c r="AE24" s="1" t="s">
        <v>1252</v>
      </c>
      <c r="AF24" s="5" t="str">
        <f t="shared" si="15"/>
        <v/>
      </c>
      <c r="AG24" s="2" t="str">
        <f t="shared" si="16"/>
        <v>#NAME?</v>
      </c>
      <c r="AH24" s="1" t="s">
        <v>1356</v>
      </c>
      <c r="AI24" s="1" t="s">
        <v>1357</v>
      </c>
      <c r="AJ24" s="5" t="str">
        <f t="shared" si="17"/>
        <v/>
      </c>
      <c r="AK24" s="2" t="str">
        <f t="shared" si="18"/>
        <v>#NAME?</v>
      </c>
    </row>
    <row r="25" ht="15.75" customHeight="1">
      <c r="A25" s="2">
        <v>24.0</v>
      </c>
      <c r="B25" s="5" t="s">
        <v>1358</v>
      </c>
      <c r="C25" s="5" t="s">
        <v>1359</v>
      </c>
      <c r="D25" s="5" t="str">
        <f t="shared" si="1"/>
        <v/>
      </c>
      <c r="E25" s="2" t="str">
        <f t="shared" si="2"/>
        <v>#NAME?</v>
      </c>
      <c r="F25" s="1" t="s">
        <v>1304</v>
      </c>
      <c r="G25" s="1" t="s">
        <v>1360</v>
      </c>
      <c r="H25" s="5" t="str">
        <f t="shared" si="3"/>
        <v/>
      </c>
      <c r="I25" s="2" t="str">
        <f t="shared" si="4"/>
        <v>#NAME?</v>
      </c>
      <c r="J25" s="1" t="s">
        <v>1361</v>
      </c>
      <c r="K25" s="1" t="s">
        <v>1252</v>
      </c>
      <c r="L25" s="5" t="str">
        <f t="shared" si="5"/>
        <v/>
      </c>
      <c r="M25" s="2" t="str">
        <f t="shared" si="6"/>
        <v>#NAME?</v>
      </c>
      <c r="N25" s="1" t="s">
        <v>1362</v>
      </c>
      <c r="O25" s="1" t="s">
        <v>1363</v>
      </c>
      <c r="P25" s="5" t="str">
        <f t="shared" si="7"/>
        <v/>
      </c>
      <c r="Q25" s="2" t="str">
        <f t="shared" si="8"/>
        <v>#NAME?</v>
      </c>
      <c r="R25" s="1" t="s">
        <v>1364</v>
      </c>
      <c r="S25" s="1" t="s">
        <v>1252</v>
      </c>
      <c r="T25" s="5" t="str">
        <f t="shared" si="9"/>
        <v/>
      </c>
      <c r="U25" s="2" t="str">
        <f t="shared" si="10"/>
        <v>#NAME?</v>
      </c>
      <c r="V25" s="9" t="s">
        <v>1365</v>
      </c>
      <c r="W25" s="9" t="s">
        <v>1363</v>
      </c>
      <c r="X25" s="5" t="str">
        <f t="shared" si="11"/>
        <v/>
      </c>
      <c r="Y25" s="2" t="str">
        <f t="shared" si="12"/>
        <v>#NAME?</v>
      </c>
      <c r="Z25" s="2" t="s">
        <v>1351</v>
      </c>
      <c r="AA25" s="2" t="s">
        <v>1352</v>
      </c>
      <c r="AB25" s="5" t="str">
        <f t="shared" si="13"/>
        <v/>
      </c>
      <c r="AC25" s="2" t="str">
        <f t="shared" si="14"/>
        <v>#NAME?</v>
      </c>
      <c r="AD25" s="1" t="s">
        <v>1259</v>
      </c>
      <c r="AE25" s="1" t="s">
        <v>1260</v>
      </c>
      <c r="AF25" s="5" t="str">
        <f t="shared" si="15"/>
        <v/>
      </c>
      <c r="AG25" s="2" t="str">
        <f t="shared" si="16"/>
        <v>#NAME?</v>
      </c>
      <c r="AH25" s="1" t="s">
        <v>1366</v>
      </c>
      <c r="AI25" s="1" t="s">
        <v>1322</v>
      </c>
      <c r="AJ25" s="5" t="str">
        <f t="shared" si="17"/>
        <v/>
      </c>
      <c r="AK25" s="2" t="str">
        <f t="shared" si="18"/>
        <v>#NAME?</v>
      </c>
    </row>
    <row r="26" ht="15.75" customHeight="1">
      <c r="A26" s="2">
        <v>25.0</v>
      </c>
      <c r="B26" s="5" t="s">
        <v>1367</v>
      </c>
      <c r="C26" s="5" t="s">
        <v>1275</v>
      </c>
      <c r="D26" s="5" t="str">
        <f t="shared" si="1"/>
        <v/>
      </c>
      <c r="E26" s="2" t="str">
        <f t="shared" si="2"/>
        <v>#NAME?</v>
      </c>
      <c r="F26" s="1" t="s">
        <v>1368</v>
      </c>
      <c r="G26" s="1" t="s">
        <v>1369</v>
      </c>
      <c r="H26" s="5" t="str">
        <f t="shared" si="3"/>
        <v/>
      </c>
      <c r="I26" s="2" t="str">
        <f t="shared" si="4"/>
        <v>#NAME?</v>
      </c>
      <c r="J26" s="1" t="s">
        <v>1370</v>
      </c>
      <c r="K26" s="1" t="s">
        <v>1260</v>
      </c>
      <c r="L26" s="5" t="str">
        <f t="shared" si="5"/>
        <v/>
      </c>
      <c r="M26" s="2" t="str">
        <f t="shared" si="6"/>
        <v>#NAME?</v>
      </c>
      <c r="N26" s="1" t="s">
        <v>1351</v>
      </c>
      <c r="O26" s="1" t="s">
        <v>1352</v>
      </c>
      <c r="P26" s="5" t="str">
        <f t="shared" si="7"/>
        <v/>
      </c>
      <c r="Q26" s="2" t="str">
        <f t="shared" si="8"/>
        <v>#NAME?</v>
      </c>
      <c r="R26" s="1" t="s">
        <v>1370</v>
      </c>
      <c r="S26" s="1" t="s">
        <v>1260</v>
      </c>
      <c r="T26" s="5" t="str">
        <f t="shared" si="9"/>
        <v/>
      </c>
      <c r="U26" s="2" t="str">
        <f t="shared" si="10"/>
        <v>#NAME?</v>
      </c>
      <c r="V26" s="9" t="s">
        <v>1351</v>
      </c>
      <c r="W26" s="9" t="s">
        <v>1352</v>
      </c>
      <c r="X26" s="5" t="str">
        <f t="shared" si="11"/>
        <v/>
      </c>
      <c r="Y26" s="2" t="str">
        <f t="shared" si="12"/>
        <v>#NAME?</v>
      </c>
      <c r="Z26" s="2" t="s">
        <v>1304</v>
      </c>
      <c r="AA26" s="2" t="s">
        <v>1360</v>
      </c>
      <c r="AB26" s="5" t="str">
        <f t="shared" si="13"/>
        <v/>
      </c>
      <c r="AC26" s="2" t="str">
        <f t="shared" si="14"/>
        <v>#NAME?</v>
      </c>
      <c r="AD26" s="1" t="s">
        <v>1265</v>
      </c>
      <c r="AE26" s="1" t="s">
        <v>1266</v>
      </c>
      <c r="AF26" s="5" t="str">
        <f t="shared" si="15"/>
        <v/>
      </c>
      <c r="AG26" s="2" t="str">
        <f t="shared" si="16"/>
        <v>#NAME?</v>
      </c>
      <c r="AH26" s="1" t="s">
        <v>1371</v>
      </c>
      <c r="AI26" s="1" t="s">
        <v>1328</v>
      </c>
      <c r="AJ26" s="5" t="str">
        <f t="shared" si="17"/>
        <v/>
      </c>
      <c r="AK26" s="2" t="str">
        <f t="shared" si="18"/>
        <v>#NAME?</v>
      </c>
    </row>
    <row r="27" ht="15.75" customHeight="1">
      <c r="A27" s="2">
        <v>26.0</v>
      </c>
      <c r="B27" s="5" t="s">
        <v>1372</v>
      </c>
      <c r="C27" s="5" t="s">
        <v>1266</v>
      </c>
      <c r="D27" s="5" t="str">
        <f t="shared" si="1"/>
        <v/>
      </c>
      <c r="E27" s="2" t="str">
        <f t="shared" si="2"/>
        <v>#NAME?</v>
      </c>
      <c r="H27" s="5" t="str">
        <f t="shared" si="3"/>
        <v/>
      </c>
      <c r="I27" s="2" t="str">
        <f t="shared" si="4"/>
        <v>#NAME?</v>
      </c>
      <c r="J27" s="1" t="s">
        <v>1373</v>
      </c>
      <c r="K27" s="1" t="s">
        <v>1359</v>
      </c>
      <c r="L27" s="5" t="str">
        <f t="shared" si="5"/>
        <v/>
      </c>
      <c r="M27" s="2" t="str">
        <f t="shared" si="6"/>
        <v>#NAME?</v>
      </c>
      <c r="N27" s="1" t="s">
        <v>1304</v>
      </c>
      <c r="O27" s="1" t="s">
        <v>1360</v>
      </c>
      <c r="P27" s="5" t="str">
        <f t="shared" si="7"/>
        <v/>
      </c>
      <c r="Q27" s="2" t="str">
        <f t="shared" si="8"/>
        <v>#NAME?</v>
      </c>
      <c r="R27" s="1" t="s">
        <v>1373</v>
      </c>
      <c r="S27" s="1" t="s">
        <v>1359</v>
      </c>
      <c r="T27" s="5" t="str">
        <f t="shared" si="9"/>
        <v/>
      </c>
      <c r="U27" s="2" t="str">
        <f t="shared" si="10"/>
        <v>#NAME?</v>
      </c>
      <c r="V27" s="9" t="s">
        <v>1304</v>
      </c>
      <c r="W27" s="9" t="s">
        <v>1360</v>
      </c>
      <c r="X27" s="5" t="str">
        <f t="shared" si="11"/>
        <v/>
      </c>
      <c r="Y27" s="2" t="str">
        <f t="shared" si="12"/>
        <v>#NAME?</v>
      </c>
      <c r="Z27" s="2" t="s">
        <v>1368</v>
      </c>
      <c r="AA27" s="2" t="s">
        <v>1369</v>
      </c>
      <c r="AB27" s="5" t="str">
        <f t="shared" si="13"/>
        <v/>
      </c>
      <c r="AC27" s="2" t="str">
        <f t="shared" si="14"/>
        <v>#NAME?</v>
      </c>
      <c r="AD27" s="1" t="s">
        <v>1274</v>
      </c>
      <c r="AE27" s="1" t="s">
        <v>1275</v>
      </c>
      <c r="AF27" s="5" t="str">
        <f t="shared" si="15"/>
        <v/>
      </c>
      <c r="AG27" s="2" t="str">
        <f t="shared" si="16"/>
        <v>#NAME?</v>
      </c>
      <c r="AH27" s="1" t="s">
        <v>1374</v>
      </c>
      <c r="AI27" s="1" t="s">
        <v>1332</v>
      </c>
      <c r="AJ27" s="5" t="str">
        <f t="shared" si="17"/>
        <v/>
      </c>
      <c r="AK27" s="2" t="str">
        <f t="shared" si="18"/>
        <v>#NAME?</v>
      </c>
    </row>
    <row r="28" ht="15.75" customHeight="1">
      <c r="A28" s="2">
        <v>27.0</v>
      </c>
      <c r="B28" s="5" t="s">
        <v>1375</v>
      </c>
      <c r="C28" s="5" t="s">
        <v>1376</v>
      </c>
      <c r="D28" s="5" t="str">
        <f t="shared" si="1"/>
        <v/>
      </c>
      <c r="E28" s="2" t="str">
        <f t="shared" si="2"/>
        <v>#NAME?</v>
      </c>
      <c r="F28" s="1" t="s">
        <v>469</v>
      </c>
      <c r="H28" s="5" t="str">
        <f t="shared" si="3"/>
        <v/>
      </c>
      <c r="I28" s="2" t="str">
        <f t="shared" si="4"/>
        <v>#NAME?</v>
      </c>
      <c r="J28" s="1" t="s">
        <v>1377</v>
      </c>
      <c r="K28" s="1" t="s">
        <v>1275</v>
      </c>
      <c r="L28" s="5" t="str">
        <f t="shared" si="5"/>
        <v/>
      </c>
      <c r="M28" s="2" t="str">
        <f t="shared" si="6"/>
        <v>#NAME?</v>
      </c>
      <c r="N28" s="1" t="s">
        <v>1368</v>
      </c>
      <c r="O28" s="1" t="s">
        <v>1369</v>
      </c>
      <c r="P28" s="5" t="str">
        <f t="shared" si="7"/>
        <v/>
      </c>
      <c r="Q28" s="2" t="str">
        <f t="shared" si="8"/>
        <v>#NAME?</v>
      </c>
      <c r="R28" s="1" t="s">
        <v>1377</v>
      </c>
      <c r="S28" s="1" t="s">
        <v>1275</v>
      </c>
      <c r="T28" s="5" t="str">
        <f t="shared" si="9"/>
        <v/>
      </c>
      <c r="U28" s="2" t="str">
        <f t="shared" si="10"/>
        <v>#NAME?</v>
      </c>
      <c r="V28" s="1" t="s">
        <v>1368</v>
      </c>
      <c r="W28" s="1" t="s">
        <v>1369</v>
      </c>
      <c r="X28" s="5" t="str">
        <f t="shared" si="11"/>
        <v/>
      </c>
      <c r="Y28" s="2" t="str">
        <f t="shared" si="12"/>
        <v>#NAME?</v>
      </c>
      <c r="Z28" s="2"/>
      <c r="AA28" s="2"/>
      <c r="AB28" s="5" t="str">
        <f t="shared" si="13"/>
        <v/>
      </c>
      <c r="AC28" s="2" t="str">
        <f t="shared" si="14"/>
        <v>#NAME?</v>
      </c>
      <c r="AD28" s="1" t="s">
        <v>1283</v>
      </c>
      <c r="AE28" s="1" t="s">
        <v>1284</v>
      </c>
      <c r="AF28" s="5" t="str">
        <f t="shared" si="15"/>
        <v/>
      </c>
      <c r="AG28" s="2" t="str">
        <f t="shared" si="16"/>
        <v>#NAME?</v>
      </c>
      <c r="AH28" s="1" t="s">
        <v>1337</v>
      </c>
      <c r="AI28" s="1" t="s">
        <v>1338</v>
      </c>
      <c r="AJ28" s="5" t="str">
        <f t="shared" si="17"/>
        <v/>
      </c>
      <c r="AK28" s="2" t="str">
        <f t="shared" si="18"/>
        <v>#NAME?</v>
      </c>
    </row>
    <row r="29" ht="15.75" customHeight="1">
      <c r="A29" s="2">
        <v>28.0</v>
      </c>
      <c r="B29" s="5" t="s">
        <v>1378</v>
      </c>
      <c r="C29" s="5" t="s">
        <v>1379</v>
      </c>
      <c r="D29" s="5" t="str">
        <f t="shared" si="1"/>
        <v/>
      </c>
      <c r="E29" s="2" t="str">
        <f t="shared" si="2"/>
        <v>#NAME?</v>
      </c>
      <c r="F29" s="1" t="s">
        <v>485</v>
      </c>
      <c r="G29" s="1" t="s">
        <v>485</v>
      </c>
      <c r="H29" s="5" t="str">
        <f t="shared" si="3"/>
        <v/>
      </c>
      <c r="I29" s="2" t="str">
        <f t="shared" si="4"/>
        <v>#NAME?</v>
      </c>
      <c r="J29" s="1" t="s">
        <v>1380</v>
      </c>
      <c r="K29" s="1" t="s">
        <v>1381</v>
      </c>
      <c r="L29" s="5" t="str">
        <f t="shared" si="5"/>
        <v/>
      </c>
      <c r="M29" s="2" t="str">
        <f t="shared" si="6"/>
        <v>#NAME?</v>
      </c>
      <c r="P29" s="5" t="str">
        <f t="shared" si="7"/>
        <v/>
      </c>
      <c r="Q29" s="2" t="str">
        <f t="shared" si="8"/>
        <v>#NAME?</v>
      </c>
      <c r="R29" s="1" t="s">
        <v>1380</v>
      </c>
      <c r="S29" s="1" t="s">
        <v>1381</v>
      </c>
      <c r="T29" s="5" t="str">
        <f t="shared" si="9"/>
        <v/>
      </c>
      <c r="U29" s="2" t="str">
        <f t="shared" si="10"/>
        <v>#NAME?</v>
      </c>
      <c r="X29" s="5" t="str">
        <f t="shared" si="11"/>
        <v/>
      </c>
      <c r="Y29" s="2" t="str">
        <f t="shared" si="12"/>
        <v>#NAME?</v>
      </c>
      <c r="Z29" s="2" t="s">
        <v>469</v>
      </c>
      <c r="AA29" s="2"/>
      <c r="AB29" s="5" t="str">
        <f t="shared" si="13"/>
        <v/>
      </c>
      <c r="AC29" s="2" t="str">
        <f t="shared" si="14"/>
        <v>#NAME?</v>
      </c>
      <c r="AD29" s="1" t="s">
        <v>1303</v>
      </c>
      <c r="AE29" s="1" t="s">
        <v>1292</v>
      </c>
      <c r="AF29" s="5" t="str">
        <f t="shared" si="15"/>
        <v/>
      </c>
      <c r="AG29" s="2" t="str">
        <f t="shared" si="16"/>
        <v>#NAME?</v>
      </c>
      <c r="AH29" s="1" t="s">
        <v>1343</v>
      </c>
      <c r="AI29" s="1" t="s">
        <v>1344</v>
      </c>
      <c r="AJ29" s="5" t="str">
        <f t="shared" si="17"/>
        <v/>
      </c>
      <c r="AK29" s="2" t="str">
        <f t="shared" si="18"/>
        <v>#NAME?</v>
      </c>
    </row>
    <row r="30" ht="15.75" customHeight="1">
      <c r="A30" s="2">
        <v>29.0</v>
      </c>
      <c r="B30" s="5" t="s">
        <v>1382</v>
      </c>
      <c r="C30" s="5" t="s">
        <v>1383</v>
      </c>
      <c r="D30" s="5" t="str">
        <f t="shared" si="1"/>
        <v/>
      </c>
      <c r="E30" s="2" t="str">
        <f t="shared" si="2"/>
        <v>#NAME?</v>
      </c>
      <c r="F30" s="1" t="s">
        <v>1384</v>
      </c>
      <c r="G30" s="1" t="s">
        <v>493</v>
      </c>
      <c r="H30" s="5" t="str">
        <f t="shared" si="3"/>
        <v/>
      </c>
      <c r="I30" s="2" t="str">
        <f t="shared" si="4"/>
        <v>#NAME?</v>
      </c>
      <c r="J30" s="1" t="s">
        <v>1385</v>
      </c>
      <c r="K30" s="1" t="s">
        <v>1386</v>
      </c>
      <c r="L30" s="5" t="str">
        <f t="shared" si="5"/>
        <v/>
      </c>
      <c r="M30" s="2" t="str">
        <f t="shared" si="6"/>
        <v>#NAME?</v>
      </c>
      <c r="N30" s="1" t="s">
        <v>469</v>
      </c>
      <c r="P30" s="5" t="str">
        <f t="shared" si="7"/>
        <v/>
      </c>
      <c r="Q30" s="2" t="str">
        <f t="shared" si="8"/>
        <v>#NAME?</v>
      </c>
      <c r="R30" s="1" t="s">
        <v>1385</v>
      </c>
      <c r="S30" s="1" t="s">
        <v>1386</v>
      </c>
      <c r="T30" s="5" t="str">
        <f t="shared" si="9"/>
        <v/>
      </c>
      <c r="U30" s="2" t="str">
        <f t="shared" si="10"/>
        <v>#NAME?</v>
      </c>
      <c r="V30" s="1" t="s">
        <v>469</v>
      </c>
      <c r="X30" s="5" t="str">
        <f t="shared" si="11"/>
        <v/>
      </c>
      <c r="Y30" s="2" t="str">
        <f t="shared" si="12"/>
        <v>#NAME?</v>
      </c>
      <c r="Z30" s="2" t="s">
        <v>1387</v>
      </c>
      <c r="AA30" s="2" t="s">
        <v>1388</v>
      </c>
      <c r="AB30" s="5" t="str">
        <f t="shared" si="13"/>
        <v/>
      </c>
      <c r="AC30" s="2" t="str">
        <f t="shared" si="14"/>
        <v>#NAME?</v>
      </c>
      <c r="AF30" s="5" t="str">
        <f t="shared" si="15"/>
        <v/>
      </c>
      <c r="AG30" s="2" t="str">
        <f t="shared" si="16"/>
        <v>#NAME?</v>
      </c>
      <c r="AH30" s="1" t="s">
        <v>1351</v>
      </c>
      <c r="AI30" s="1" t="s">
        <v>1352</v>
      </c>
      <c r="AJ30" s="5" t="str">
        <f t="shared" si="17"/>
        <v/>
      </c>
      <c r="AK30" s="2" t="str">
        <f t="shared" si="18"/>
        <v>#NAME?</v>
      </c>
    </row>
    <row r="31" ht="15.75" customHeight="1">
      <c r="A31" s="2">
        <v>30.0</v>
      </c>
      <c r="B31" s="5" t="s">
        <v>1389</v>
      </c>
      <c r="C31" s="5" t="s">
        <v>1390</v>
      </c>
      <c r="D31" s="5" t="str">
        <f t="shared" si="1"/>
        <v/>
      </c>
      <c r="E31" s="2" t="str">
        <f t="shared" si="2"/>
        <v>#NAME?</v>
      </c>
      <c r="F31" s="1" t="s">
        <v>1387</v>
      </c>
      <c r="G31" s="1" t="s">
        <v>1388</v>
      </c>
      <c r="H31" s="5" t="str">
        <f t="shared" si="3"/>
        <v/>
      </c>
      <c r="I31" s="2" t="str">
        <f t="shared" si="4"/>
        <v>#NAME?</v>
      </c>
      <c r="J31" s="1" t="s">
        <v>1391</v>
      </c>
      <c r="K31" s="1" t="s">
        <v>1392</v>
      </c>
      <c r="L31" s="5" t="str">
        <f t="shared" si="5"/>
        <v/>
      </c>
      <c r="M31" s="2" t="str">
        <f t="shared" si="6"/>
        <v>#NAME?</v>
      </c>
      <c r="N31" s="1" t="s">
        <v>1387</v>
      </c>
      <c r="O31" s="1" t="s">
        <v>1388</v>
      </c>
      <c r="P31" s="5" t="str">
        <f t="shared" si="7"/>
        <v/>
      </c>
      <c r="Q31" s="2" t="str">
        <f t="shared" si="8"/>
        <v>#NAME?</v>
      </c>
      <c r="R31" s="1" t="s">
        <v>1391</v>
      </c>
      <c r="S31" s="1" t="s">
        <v>1392</v>
      </c>
      <c r="T31" s="5" t="str">
        <f t="shared" si="9"/>
        <v/>
      </c>
      <c r="U31" s="2" t="str">
        <f t="shared" si="10"/>
        <v>#NAME?</v>
      </c>
      <c r="V31" s="1" t="s">
        <v>1387</v>
      </c>
      <c r="W31" s="1" t="s">
        <v>1388</v>
      </c>
      <c r="X31" s="5" t="str">
        <f t="shared" si="11"/>
        <v/>
      </c>
      <c r="Y31" s="2" t="str">
        <f t="shared" si="12"/>
        <v>#NAME?</v>
      </c>
      <c r="Z31" s="2" t="s">
        <v>1393</v>
      </c>
      <c r="AA31" s="2" t="s">
        <v>1394</v>
      </c>
      <c r="AB31" s="5" t="str">
        <f t="shared" si="13"/>
        <v/>
      </c>
      <c r="AC31" s="2" t="str">
        <f t="shared" si="14"/>
        <v>#NAME?</v>
      </c>
      <c r="AD31" s="1" t="s">
        <v>1304</v>
      </c>
      <c r="AF31" s="5" t="str">
        <f t="shared" si="15"/>
        <v/>
      </c>
      <c r="AG31" s="2" t="str">
        <f t="shared" si="16"/>
        <v>#NAME?</v>
      </c>
      <c r="AH31" s="1" t="s">
        <v>1304</v>
      </c>
      <c r="AI31" s="1" t="s">
        <v>1360</v>
      </c>
      <c r="AJ31" s="5" t="str">
        <f t="shared" si="17"/>
        <v/>
      </c>
      <c r="AK31" s="2" t="str">
        <f t="shared" si="18"/>
        <v>#NAME?</v>
      </c>
    </row>
    <row r="32" ht="15.75" customHeight="1">
      <c r="A32" s="2">
        <v>31.0</v>
      </c>
      <c r="B32" s="5" t="s">
        <v>1283</v>
      </c>
      <c r="C32" s="5" t="s">
        <v>1395</v>
      </c>
      <c r="D32" s="5" t="str">
        <f t="shared" si="1"/>
        <v/>
      </c>
      <c r="E32" s="2" t="str">
        <f t="shared" si="2"/>
        <v>#NAME?</v>
      </c>
      <c r="F32" s="1" t="s">
        <v>1393</v>
      </c>
      <c r="G32" s="1" t="s">
        <v>1394</v>
      </c>
      <c r="H32" s="5" t="str">
        <f t="shared" si="3"/>
        <v/>
      </c>
      <c r="I32" s="2" t="str">
        <f t="shared" si="4"/>
        <v>#NAME?</v>
      </c>
      <c r="J32" s="1" t="s">
        <v>1396</v>
      </c>
      <c r="K32" s="1" t="s">
        <v>1266</v>
      </c>
      <c r="L32" s="5" t="str">
        <f t="shared" si="5"/>
        <v/>
      </c>
      <c r="M32" s="2" t="str">
        <f t="shared" si="6"/>
        <v>#NAME?</v>
      </c>
      <c r="N32" s="1" t="s">
        <v>1393</v>
      </c>
      <c r="O32" s="1" t="s">
        <v>1394</v>
      </c>
      <c r="P32" s="5" t="str">
        <f t="shared" si="7"/>
        <v/>
      </c>
      <c r="Q32" s="2" t="str">
        <f t="shared" si="8"/>
        <v>#NAME?</v>
      </c>
      <c r="R32" s="1" t="s">
        <v>1396</v>
      </c>
      <c r="S32" s="1" t="s">
        <v>1266</v>
      </c>
      <c r="T32" s="5" t="str">
        <f t="shared" si="9"/>
        <v/>
      </c>
      <c r="U32" s="2" t="str">
        <f t="shared" si="10"/>
        <v>#NAME?</v>
      </c>
      <c r="V32" s="1" t="s">
        <v>1393</v>
      </c>
      <c r="W32" s="1" t="s">
        <v>1394</v>
      </c>
      <c r="X32" s="5" t="str">
        <f t="shared" si="11"/>
        <v/>
      </c>
      <c r="Y32" s="2" t="str">
        <f t="shared" si="12"/>
        <v>#NAME?</v>
      </c>
      <c r="Z32" s="2" t="s">
        <v>1397</v>
      </c>
      <c r="AA32" s="2" t="s">
        <v>1398</v>
      </c>
      <c r="AB32" s="5" t="str">
        <f t="shared" si="13"/>
        <v/>
      </c>
      <c r="AC32" s="2" t="str">
        <f t="shared" si="14"/>
        <v>#NAME?</v>
      </c>
      <c r="AD32" s="1" t="s">
        <v>1314</v>
      </c>
      <c r="AE32" s="1" t="s">
        <v>1315</v>
      </c>
      <c r="AF32" s="5" t="str">
        <f t="shared" si="15"/>
        <v/>
      </c>
      <c r="AG32" s="2" t="str">
        <f t="shared" si="16"/>
        <v>#NAME?</v>
      </c>
      <c r="AH32" s="1" t="s">
        <v>1368</v>
      </c>
      <c r="AI32" s="1" t="s">
        <v>1369</v>
      </c>
      <c r="AJ32" s="5" t="str">
        <f t="shared" si="17"/>
        <v/>
      </c>
      <c r="AK32" s="2" t="str">
        <f t="shared" si="18"/>
        <v>#NAME?</v>
      </c>
    </row>
    <row r="33" ht="15.75" customHeight="1">
      <c r="A33" s="2">
        <v>32.0</v>
      </c>
      <c r="B33" s="5" t="s">
        <v>1281</v>
      </c>
      <c r="C33" s="5" t="s">
        <v>1399</v>
      </c>
      <c r="D33" s="5" t="str">
        <f t="shared" si="1"/>
        <v/>
      </c>
      <c r="E33" s="2" t="str">
        <f t="shared" si="2"/>
        <v>#NAME?</v>
      </c>
      <c r="F33" s="1" t="s">
        <v>1397</v>
      </c>
      <c r="G33" s="1" t="s">
        <v>1398</v>
      </c>
      <c r="H33" s="5" t="str">
        <f t="shared" si="3"/>
        <v/>
      </c>
      <c r="I33" s="2" t="str">
        <f t="shared" si="4"/>
        <v>#NAME?</v>
      </c>
      <c r="J33" s="1" t="s">
        <v>1400</v>
      </c>
      <c r="K33" s="1" t="s">
        <v>1401</v>
      </c>
      <c r="L33" s="5" t="str">
        <f t="shared" si="5"/>
        <v/>
      </c>
      <c r="M33" s="2" t="str">
        <f t="shared" si="6"/>
        <v>#NAME?</v>
      </c>
      <c r="N33" s="1" t="s">
        <v>1397</v>
      </c>
      <c r="O33" s="1" t="s">
        <v>1398</v>
      </c>
      <c r="P33" s="5" t="str">
        <f t="shared" si="7"/>
        <v/>
      </c>
      <c r="Q33" s="2" t="str">
        <f t="shared" si="8"/>
        <v>#NAME?</v>
      </c>
      <c r="R33" s="1" t="s">
        <v>1400</v>
      </c>
      <c r="S33" s="1" t="s">
        <v>1401</v>
      </c>
      <c r="T33" s="5" t="str">
        <f t="shared" si="9"/>
        <v/>
      </c>
      <c r="U33" s="2" t="str">
        <f t="shared" si="10"/>
        <v>#NAME?</v>
      </c>
      <c r="V33" s="1" t="s">
        <v>1397</v>
      </c>
      <c r="W33" s="1" t="s">
        <v>1398</v>
      </c>
      <c r="X33" s="5" t="str">
        <f t="shared" si="11"/>
        <v/>
      </c>
      <c r="Y33" s="2" t="str">
        <f t="shared" si="12"/>
        <v>#NAME?</v>
      </c>
      <c r="Z33" s="2" t="s">
        <v>1402</v>
      </c>
      <c r="AA33" s="2" t="s">
        <v>1403</v>
      </c>
      <c r="AB33" s="5" t="str">
        <f t="shared" si="13"/>
        <v/>
      </c>
      <c r="AC33" s="2" t="str">
        <f t="shared" si="14"/>
        <v>#NAME?</v>
      </c>
      <c r="AD33" s="1" t="s">
        <v>1321</v>
      </c>
      <c r="AE33" s="1" t="s">
        <v>1322</v>
      </c>
      <c r="AF33" s="5" t="str">
        <f t="shared" si="15"/>
        <v/>
      </c>
      <c r="AG33" s="2" t="str">
        <f t="shared" si="16"/>
        <v>#NAME?</v>
      </c>
      <c r="AJ33" s="5" t="str">
        <f t="shared" si="17"/>
        <v/>
      </c>
      <c r="AK33" s="2" t="str">
        <f t="shared" si="18"/>
        <v>#NAME?</v>
      </c>
    </row>
    <row r="34" ht="15.75" customHeight="1">
      <c r="A34" s="2">
        <v>33.0</v>
      </c>
      <c r="B34" s="5" t="s">
        <v>1303</v>
      </c>
      <c r="C34" s="5" t="s">
        <v>1292</v>
      </c>
      <c r="D34" s="5" t="str">
        <f t="shared" si="1"/>
        <v/>
      </c>
      <c r="E34" s="2" t="str">
        <f t="shared" si="2"/>
        <v>#NAME?</v>
      </c>
      <c r="F34" s="1" t="s">
        <v>1402</v>
      </c>
      <c r="G34" s="1" t="s">
        <v>1403</v>
      </c>
      <c r="H34" s="5" t="str">
        <f t="shared" si="3"/>
        <v/>
      </c>
      <c r="I34" s="2" t="str">
        <f t="shared" si="4"/>
        <v>#NAME?</v>
      </c>
      <c r="J34" s="1" t="s">
        <v>1404</v>
      </c>
      <c r="K34" s="1" t="s">
        <v>1405</v>
      </c>
      <c r="L34" s="5" t="str">
        <f t="shared" si="5"/>
        <v/>
      </c>
      <c r="M34" s="2" t="str">
        <f t="shared" si="6"/>
        <v>#NAME?</v>
      </c>
      <c r="N34" s="1" t="s">
        <v>1402</v>
      </c>
      <c r="O34" s="1" t="s">
        <v>1403</v>
      </c>
      <c r="P34" s="5" t="str">
        <f t="shared" si="7"/>
        <v/>
      </c>
      <c r="Q34" s="2" t="str">
        <f t="shared" si="8"/>
        <v>#NAME?</v>
      </c>
      <c r="R34" s="1" t="s">
        <v>1404</v>
      </c>
      <c r="S34" s="1" t="s">
        <v>1405</v>
      </c>
      <c r="T34" s="5" t="str">
        <f t="shared" si="9"/>
        <v/>
      </c>
      <c r="U34" s="2" t="str">
        <f t="shared" si="10"/>
        <v>#NAME?</v>
      </c>
      <c r="V34" s="1" t="s">
        <v>1402</v>
      </c>
      <c r="W34" s="1" t="s">
        <v>1403</v>
      </c>
      <c r="X34" s="5" t="str">
        <f t="shared" si="11"/>
        <v/>
      </c>
      <c r="Y34" s="2" t="str">
        <f t="shared" si="12"/>
        <v>#NAME?</v>
      </c>
      <c r="Z34" s="2" t="s">
        <v>1406</v>
      </c>
      <c r="AA34" s="2" t="s">
        <v>1407</v>
      </c>
      <c r="AB34" s="5" t="str">
        <f t="shared" si="13"/>
        <v/>
      </c>
      <c r="AC34" s="2" t="str">
        <f t="shared" si="14"/>
        <v>#NAME?</v>
      </c>
      <c r="AD34" s="1" t="s">
        <v>1327</v>
      </c>
      <c r="AE34" s="1" t="s">
        <v>1328</v>
      </c>
      <c r="AF34" s="5" t="str">
        <f t="shared" si="15"/>
        <v/>
      </c>
      <c r="AG34" s="2" t="str">
        <f t="shared" si="16"/>
        <v>#NAME?</v>
      </c>
      <c r="AH34" s="1" t="s">
        <v>469</v>
      </c>
      <c r="AJ34" s="5" t="str">
        <f t="shared" si="17"/>
        <v/>
      </c>
      <c r="AK34" s="2" t="str">
        <f t="shared" si="18"/>
        <v>#NAME?</v>
      </c>
    </row>
    <row r="35" ht="15.75" customHeight="1">
      <c r="A35" s="2">
        <v>34.0</v>
      </c>
      <c r="B35" s="5"/>
      <c r="C35" s="5"/>
      <c r="D35" s="5" t="str">
        <f t="shared" si="1"/>
        <v/>
      </c>
      <c r="E35" s="2" t="str">
        <f t="shared" si="2"/>
        <v>#NAME?</v>
      </c>
      <c r="F35" s="1" t="s">
        <v>1408</v>
      </c>
      <c r="G35" s="1" t="s">
        <v>1409</v>
      </c>
      <c r="H35" s="5" t="str">
        <f t="shared" si="3"/>
        <v/>
      </c>
      <c r="I35" s="2" t="str">
        <f t="shared" si="4"/>
        <v>#NAME?</v>
      </c>
      <c r="J35" s="1" t="s">
        <v>1410</v>
      </c>
      <c r="K35" s="1" t="s">
        <v>1411</v>
      </c>
      <c r="L35" s="5" t="str">
        <f t="shared" si="5"/>
        <v/>
      </c>
      <c r="M35" s="2" t="str">
        <f t="shared" si="6"/>
        <v>#NAME?</v>
      </c>
      <c r="N35" s="1" t="s">
        <v>1406</v>
      </c>
      <c r="O35" s="1" t="s">
        <v>1407</v>
      </c>
      <c r="P35" s="5" t="str">
        <f t="shared" si="7"/>
        <v/>
      </c>
      <c r="Q35" s="2" t="str">
        <f t="shared" si="8"/>
        <v>#NAME?</v>
      </c>
      <c r="R35" s="1" t="s">
        <v>1410</v>
      </c>
      <c r="S35" s="1" t="s">
        <v>1411</v>
      </c>
      <c r="T35" s="5" t="str">
        <f t="shared" si="9"/>
        <v/>
      </c>
      <c r="U35" s="2" t="str">
        <f t="shared" si="10"/>
        <v>#NAME?</v>
      </c>
      <c r="V35" s="1" t="s">
        <v>1408</v>
      </c>
      <c r="W35" s="1" t="s">
        <v>1409</v>
      </c>
      <c r="X35" s="5" t="str">
        <f t="shared" si="11"/>
        <v/>
      </c>
      <c r="Y35" s="2" t="str">
        <f t="shared" si="12"/>
        <v>#NAME?</v>
      </c>
      <c r="Z35" s="2" t="s">
        <v>1412</v>
      </c>
      <c r="AA35" s="2" t="s">
        <v>1413</v>
      </c>
      <c r="AB35" s="5" t="str">
        <f t="shared" si="13"/>
        <v/>
      </c>
      <c r="AC35" s="2" t="str">
        <f t="shared" si="14"/>
        <v>#NAME?</v>
      </c>
      <c r="AD35" s="1" t="s">
        <v>1331</v>
      </c>
      <c r="AE35" s="1" t="s">
        <v>1332</v>
      </c>
      <c r="AF35" s="5" t="str">
        <f t="shared" si="15"/>
        <v/>
      </c>
      <c r="AG35" s="2" t="str">
        <f t="shared" si="16"/>
        <v>#NAME?</v>
      </c>
      <c r="AH35" s="1" t="s">
        <v>485</v>
      </c>
      <c r="AI35" s="1" t="s">
        <v>485</v>
      </c>
      <c r="AJ35" s="5" t="str">
        <f t="shared" si="17"/>
        <v/>
      </c>
      <c r="AK35" s="2" t="str">
        <f t="shared" si="18"/>
        <v>#NAME?</v>
      </c>
    </row>
    <row r="36" ht="15.75" customHeight="1">
      <c r="A36" s="2">
        <v>35.0</v>
      </c>
      <c r="B36" s="5" t="s">
        <v>1304</v>
      </c>
      <c r="C36" s="5"/>
      <c r="D36" s="5" t="str">
        <f t="shared" si="1"/>
        <v/>
      </c>
      <c r="E36" s="2" t="str">
        <f t="shared" si="2"/>
        <v>#NAME?</v>
      </c>
      <c r="F36" s="1" t="s">
        <v>1406</v>
      </c>
      <c r="G36" s="1" t="s">
        <v>1407</v>
      </c>
      <c r="H36" s="5" t="str">
        <f t="shared" si="3"/>
        <v/>
      </c>
      <c r="I36" s="2" t="str">
        <f t="shared" si="4"/>
        <v>#NAME?</v>
      </c>
      <c r="J36" s="1" t="s">
        <v>1414</v>
      </c>
      <c r="K36" s="1" t="s">
        <v>1288</v>
      </c>
      <c r="L36" s="5" t="str">
        <f t="shared" si="5"/>
        <v/>
      </c>
      <c r="M36" s="2" t="str">
        <f t="shared" si="6"/>
        <v>#NAME?</v>
      </c>
      <c r="N36" s="1" t="s">
        <v>1412</v>
      </c>
      <c r="O36" s="1" t="s">
        <v>1413</v>
      </c>
      <c r="P36" s="5" t="str">
        <f t="shared" si="7"/>
        <v/>
      </c>
      <c r="Q36" s="2" t="str">
        <f t="shared" si="8"/>
        <v>#NAME?</v>
      </c>
      <c r="R36" s="1" t="s">
        <v>1414</v>
      </c>
      <c r="S36" s="1" t="s">
        <v>1288</v>
      </c>
      <c r="T36" s="5" t="str">
        <f t="shared" si="9"/>
        <v/>
      </c>
      <c r="U36" s="2" t="str">
        <f t="shared" si="10"/>
        <v>#NAME?</v>
      </c>
      <c r="V36" s="1" t="s">
        <v>1406</v>
      </c>
      <c r="W36" s="1" t="s">
        <v>1407</v>
      </c>
      <c r="X36" s="5" t="str">
        <f t="shared" si="11"/>
        <v/>
      </c>
      <c r="Y36" s="2" t="str">
        <f t="shared" si="12"/>
        <v>#NAME?</v>
      </c>
      <c r="Z36" s="2" t="s">
        <v>1415</v>
      </c>
      <c r="AA36" s="2" t="s">
        <v>1416</v>
      </c>
      <c r="AB36" s="5" t="str">
        <f t="shared" si="13"/>
        <v/>
      </c>
      <c r="AC36" s="2" t="str">
        <f t="shared" si="14"/>
        <v>#NAME?</v>
      </c>
      <c r="AD36" s="1" t="s">
        <v>1337</v>
      </c>
      <c r="AE36" s="1" t="s">
        <v>1338</v>
      </c>
      <c r="AF36" s="5" t="str">
        <f t="shared" si="15"/>
        <v/>
      </c>
      <c r="AG36" s="2" t="str">
        <f t="shared" si="16"/>
        <v>#NAME?</v>
      </c>
      <c r="AH36" s="1" t="s">
        <v>1417</v>
      </c>
      <c r="AI36" s="1" t="s">
        <v>493</v>
      </c>
      <c r="AJ36" s="5" t="str">
        <f t="shared" si="17"/>
        <v/>
      </c>
      <c r="AK36" s="2" t="str">
        <f t="shared" si="18"/>
        <v>#NAME?</v>
      </c>
    </row>
    <row r="37" ht="15.75" customHeight="1">
      <c r="A37" s="2">
        <v>36.0</v>
      </c>
      <c r="B37" s="5" t="s">
        <v>1314</v>
      </c>
      <c r="C37" s="5" t="s">
        <v>1315</v>
      </c>
      <c r="D37" s="5" t="str">
        <f t="shared" si="1"/>
        <v/>
      </c>
      <c r="E37" s="2" t="str">
        <f t="shared" si="2"/>
        <v>#NAME?</v>
      </c>
      <c r="F37" s="1" t="s">
        <v>1412</v>
      </c>
      <c r="G37" s="1" t="s">
        <v>1413</v>
      </c>
      <c r="H37" s="5" t="str">
        <f t="shared" si="3"/>
        <v/>
      </c>
      <c r="I37" s="2" t="str">
        <f t="shared" si="4"/>
        <v>#NAME?</v>
      </c>
      <c r="J37" s="1" t="s">
        <v>1418</v>
      </c>
      <c r="K37" s="1" t="s">
        <v>1419</v>
      </c>
      <c r="L37" s="5" t="str">
        <f t="shared" si="5"/>
        <v/>
      </c>
      <c r="M37" s="2" t="str">
        <f t="shared" si="6"/>
        <v>#NAME?</v>
      </c>
      <c r="N37" s="1" t="s">
        <v>1415</v>
      </c>
      <c r="O37" s="1" t="s">
        <v>1416</v>
      </c>
      <c r="P37" s="5" t="str">
        <f t="shared" si="7"/>
        <v/>
      </c>
      <c r="Q37" s="2" t="str">
        <f t="shared" si="8"/>
        <v>#NAME?</v>
      </c>
      <c r="R37" s="1" t="s">
        <v>1418</v>
      </c>
      <c r="S37" s="1" t="s">
        <v>1419</v>
      </c>
      <c r="T37" s="5" t="str">
        <f t="shared" si="9"/>
        <v/>
      </c>
      <c r="U37" s="2" t="str">
        <f t="shared" si="10"/>
        <v>#NAME?</v>
      </c>
      <c r="V37" s="1" t="s">
        <v>1412</v>
      </c>
      <c r="W37" s="1" t="s">
        <v>1413</v>
      </c>
      <c r="X37" s="5" t="str">
        <f t="shared" si="11"/>
        <v/>
      </c>
      <c r="Y37" s="2" t="str">
        <f t="shared" si="12"/>
        <v>#NAME?</v>
      </c>
      <c r="Z37" s="2" t="s">
        <v>1420</v>
      </c>
      <c r="AA37" s="2" t="s">
        <v>1421</v>
      </c>
      <c r="AB37" s="5" t="str">
        <f t="shared" si="13"/>
        <v>EPS</v>
      </c>
      <c r="AC37" s="2" t="str">
        <f t="shared" si="14"/>
        <v>#NAME?</v>
      </c>
      <c r="AD37" s="1" t="s">
        <v>1343</v>
      </c>
      <c r="AE37" s="1" t="s">
        <v>1344</v>
      </c>
      <c r="AF37" s="5" t="str">
        <f t="shared" si="15"/>
        <v/>
      </c>
      <c r="AG37" s="2" t="str">
        <f t="shared" si="16"/>
        <v>#NAME?</v>
      </c>
      <c r="AH37" s="1" t="s">
        <v>601</v>
      </c>
      <c r="AI37" s="1" t="s">
        <v>602</v>
      </c>
      <c r="AJ37" s="5" t="str">
        <f t="shared" si="17"/>
        <v/>
      </c>
      <c r="AK37" s="2" t="str">
        <f t="shared" si="18"/>
        <v>#NAME?</v>
      </c>
    </row>
    <row r="38" ht="15.75" customHeight="1">
      <c r="A38" s="2">
        <v>37.0</v>
      </c>
      <c r="B38" s="5" t="s">
        <v>1422</v>
      </c>
      <c r="C38" s="5" t="s">
        <v>1357</v>
      </c>
      <c r="D38" s="5" t="str">
        <f t="shared" si="1"/>
        <v/>
      </c>
      <c r="E38" s="2" t="str">
        <f t="shared" si="2"/>
        <v>#NAME?</v>
      </c>
      <c r="F38" s="1" t="s">
        <v>1415</v>
      </c>
      <c r="G38" s="1" t="s">
        <v>1416</v>
      </c>
      <c r="H38" s="5" t="str">
        <f t="shared" si="3"/>
        <v/>
      </c>
      <c r="I38" s="2" t="str">
        <f t="shared" si="4"/>
        <v>#NAME?</v>
      </c>
      <c r="J38" s="1" t="s">
        <v>1423</v>
      </c>
      <c r="K38" s="1" t="s">
        <v>1424</v>
      </c>
      <c r="L38" s="5" t="str">
        <f t="shared" si="5"/>
        <v/>
      </c>
      <c r="M38" s="2" t="str">
        <f t="shared" si="6"/>
        <v>#NAME?</v>
      </c>
      <c r="N38" s="1" t="s">
        <v>1420</v>
      </c>
      <c r="O38" s="1" t="s">
        <v>1421</v>
      </c>
      <c r="P38" s="5" t="str">
        <f t="shared" si="7"/>
        <v>EPS</v>
      </c>
      <c r="Q38" s="2" t="str">
        <f t="shared" si="8"/>
        <v>#NAME?</v>
      </c>
      <c r="R38" s="1" t="s">
        <v>1423</v>
      </c>
      <c r="S38" s="1" t="s">
        <v>1424</v>
      </c>
      <c r="T38" s="5" t="str">
        <f t="shared" si="9"/>
        <v/>
      </c>
      <c r="U38" s="2" t="str">
        <f t="shared" si="10"/>
        <v>#NAME?</v>
      </c>
      <c r="V38" s="1" t="s">
        <v>1415</v>
      </c>
      <c r="W38" s="1" t="s">
        <v>1416</v>
      </c>
      <c r="X38" s="5" t="str">
        <f t="shared" si="11"/>
        <v/>
      </c>
      <c r="Y38" s="2" t="str">
        <f t="shared" si="12"/>
        <v>#NAME?</v>
      </c>
      <c r="Z38" s="2" t="s">
        <v>1425</v>
      </c>
      <c r="AA38" s="2" t="s">
        <v>1426</v>
      </c>
      <c r="AB38" s="5" t="str">
        <f t="shared" si="13"/>
        <v/>
      </c>
      <c r="AC38" s="2" t="str">
        <f t="shared" si="14"/>
        <v>#NAME?</v>
      </c>
      <c r="AD38" s="1" t="s">
        <v>1351</v>
      </c>
      <c r="AE38" s="1" t="s">
        <v>1352</v>
      </c>
      <c r="AF38" s="5" t="str">
        <f t="shared" si="15"/>
        <v/>
      </c>
      <c r="AG38" s="2" t="str">
        <f t="shared" si="16"/>
        <v>#NAME?</v>
      </c>
      <c r="AH38" s="1" t="s">
        <v>1412</v>
      </c>
      <c r="AI38" s="1" t="s">
        <v>1413</v>
      </c>
      <c r="AJ38" s="5" t="str">
        <f t="shared" si="17"/>
        <v/>
      </c>
      <c r="AK38" s="2" t="str">
        <f t="shared" si="18"/>
        <v>#NAME?</v>
      </c>
    </row>
    <row r="39" ht="15.75" customHeight="1">
      <c r="A39" s="2">
        <v>38.0</v>
      </c>
      <c r="B39" s="5" t="s">
        <v>1427</v>
      </c>
      <c r="C39" s="5" t="s">
        <v>1428</v>
      </c>
      <c r="D39" s="5" t="str">
        <f t="shared" si="1"/>
        <v/>
      </c>
      <c r="E39" s="2" t="str">
        <f t="shared" si="2"/>
        <v>#NAME?</v>
      </c>
      <c r="F39" s="1" t="s">
        <v>1420</v>
      </c>
      <c r="G39" s="1" t="s">
        <v>1421</v>
      </c>
      <c r="H39" s="5" t="str">
        <f t="shared" si="3"/>
        <v>EPS</v>
      </c>
      <c r="I39" s="2" t="str">
        <f t="shared" si="4"/>
        <v>#NAME?</v>
      </c>
      <c r="J39" s="1" t="s">
        <v>1429</v>
      </c>
      <c r="K39" s="1" t="s">
        <v>1430</v>
      </c>
      <c r="L39" s="5" t="str">
        <f t="shared" si="5"/>
        <v/>
      </c>
      <c r="M39" s="2" t="str">
        <f t="shared" si="6"/>
        <v>#NAME?</v>
      </c>
      <c r="P39" s="5" t="str">
        <f t="shared" si="7"/>
        <v/>
      </c>
      <c r="Q39" s="2" t="str">
        <f t="shared" si="8"/>
        <v>#NAME?</v>
      </c>
      <c r="R39" s="1" t="s">
        <v>1429</v>
      </c>
      <c r="S39" s="1" t="s">
        <v>1430</v>
      </c>
      <c r="T39" s="5" t="str">
        <f t="shared" si="9"/>
        <v/>
      </c>
      <c r="U39" s="2" t="str">
        <f t="shared" si="10"/>
        <v>#NAME?</v>
      </c>
      <c r="V39" s="1" t="s">
        <v>1420</v>
      </c>
      <c r="W39" s="1" t="s">
        <v>1421</v>
      </c>
      <c r="X39" s="5" t="str">
        <f t="shared" si="11"/>
        <v>EPS</v>
      </c>
      <c r="Y39" s="2" t="str">
        <f t="shared" si="12"/>
        <v>#NAME?</v>
      </c>
      <c r="Z39" s="2" t="s">
        <v>1431</v>
      </c>
      <c r="AA39" s="2" t="s">
        <v>1432</v>
      </c>
      <c r="AB39" s="5" t="str">
        <f t="shared" si="13"/>
        <v/>
      </c>
      <c r="AC39" s="2" t="str">
        <f t="shared" si="14"/>
        <v>#NAME?</v>
      </c>
      <c r="AD39" s="1" t="s">
        <v>1304</v>
      </c>
      <c r="AE39" s="1" t="s">
        <v>1360</v>
      </c>
      <c r="AF39" s="5" t="str">
        <f t="shared" si="15"/>
        <v/>
      </c>
      <c r="AG39" s="2" t="str">
        <f t="shared" si="16"/>
        <v>#NAME?</v>
      </c>
      <c r="AH39" s="1" t="s">
        <v>1415</v>
      </c>
      <c r="AI39" s="1" t="s">
        <v>1416</v>
      </c>
      <c r="AJ39" s="5" t="str">
        <f t="shared" si="17"/>
        <v/>
      </c>
      <c r="AK39" s="2" t="str">
        <f t="shared" si="18"/>
        <v>#NAME?</v>
      </c>
    </row>
    <row r="40" ht="15.75" customHeight="1">
      <c r="A40" s="2">
        <v>39.0</v>
      </c>
      <c r="B40" s="5" t="s">
        <v>1433</v>
      </c>
      <c r="C40" s="5" t="s">
        <v>1434</v>
      </c>
      <c r="D40" s="5" t="str">
        <f t="shared" si="1"/>
        <v/>
      </c>
      <c r="E40" s="2" t="str">
        <f t="shared" si="2"/>
        <v>#NAME?</v>
      </c>
      <c r="F40" s="1" t="s">
        <v>1435</v>
      </c>
      <c r="G40" s="1" t="s">
        <v>1436</v>
      </c>
      <c r="H40" s="5" t="str">
        <f t="shared" si="3"/>
        <v/>
      </c>
      <c r="I40" s="2" t="str">
        <f t="shared" si="4"/>
        <v>#NAME?</v>
      </c>
      <c r="J40" s="1" t="s">
        <v>1437</v>
      </c>
      <c r="K40" s="1" t="s">
        <v>1376</v>
      </c>
      <c r="L40" s="5" t="str">
        <f t="shared" si="5"/>
        <v/>
      </c>
      <c r="M40" s="2" t="str">
        <f t="shared" si="6"/>
        <v>#NAME?</v>
      </c>
      <c r="P40" s="5" t="str">
        <f t="shared" si="7"/>
        <v/>
      </c>
      <c r="Q40" s="2" t="str">
        <f t="shared" si="8"/>
        <v>#NAME?</v>
      </c>
      <c r="R40" s="1" t="s">
        <v>1437</v>
      </c>
      <c r="S40" s="1" t="s">
        <v>1376</v>
      </c>
      <c r="T40" s="5" t="str">
        <f t="shared" si="9"/>
        <v/>
      </c>
      <c r="U40" s="2" t="str">
        <f t="shared" si="10"/>
        <v>#NAME?</v>
      </c>
      <c r="V40" s="1" t="s">
        <v>1435</v>
      </c>
      <c r="W40" s="1" t="s">
        <v>1436</v>
      </c>
      <c r="X40" s="5" t="str">
        <f t="shared" si="11"/>
        <v/>
      </c>
      <c r="Y40" s="2" t="str">
        <f t="shared" si="12"/>
        <v>#NAME?</v>
      </c>
      <c r="Z40" s="2"/>
      <c r="AA40" s="2"/>
      <c r="AB40" s="5" t="str">
        <f t="shared" si="13"/>
        <v/>
      </c>
      <c r="AC40" s="2" t="str">
        <f t="shared" si="14"/>
        <v>#NAME?</v>
      </c>
      <c r="AD40" s="1" t="s">
        <v>1368</v>
      </c>
      <c r="AE40" s="1" t="s">
        <v>1369</v>
      </c>
      <c r="AF40" s="5" t="str">
        <f t="shared" si="15"/>
        <v/>
      </c>
      <c r="AG40" s="2" t="str">
        <f t="shared" si="16"/>
        <v>#NAME?</v>
      </c>
      <c r="AH40" s="1" t="s">
        <v>1438</v>
      </c>
      <c r="AI40" s="1" t="s">
        <v>1439</v>
      </c>
      <c r="AJ40" s="5" t="str">
        <f t="shared" si="17"/>
        <v/>
      </c>
      <c r="AK40" s="2" t="str">
        <f t="shared" si="18"/>
        <v>#NAME?</v>
      </c>
    </row>
    <row r="41" ht="15.75" customHeight="1">
      <c r="A41" s="2">
        <v>40.0</v>
      </c>
      <c r="B41" s="5" t="s">
        <v>1440</v>
      </c>
      <c r="C41" s="5" t="s">
        <v>1441</v>
      </c>
      <c r="D41" s="5" t="str">
        <f t="shared" si="1"/>
        <v/>
      </c>
      <c r="E41" s="2" t="str">
        <f t="shared" si="2"/>
        <v>#NAME?</v>
      </c>
      <c r="F41" s="1" t="s">
        <v>1442</v>
      </c>
      <c r="G41" s="1" t="s">
        <v>1432</v>
      </c>
      <c r="H41" s="5" t="str">
        <f t="shared" si="3"/>
        <v/>
      </c>
      <c r="I41" s="2" t="str">
        <f t="shared" si="4"/>
        <v>#NAME?</v>
      </c>
      <c r="J41" s="1" t="s">
        <v>1378</v>
      </c>
      <c r="K41" s="1" t="s">
        <v>1379</v>
      </c>
      <c r="L41" s="5" t="str">
        <f t="shared" si="5"/>
        <v/>
      </c>
      <c r="M41" s="2" t="str">
        <f t="shared" si="6"/>
        <v>#NAME?</v>
      </c>
      <c r="P41" s="5" t="str">
        <f t="shared" si="7"/>
        <v/>
      </c>
      <c r="Q41" s="2" t="str">
        <f t="shared" si="8"/>
        <v>#NAME?</v>
      </c>
      <c r="R41" s="1" t="s">
        <v>1378</v>
      </c>
      <c r="S41" s="1" t="s">
        <v>1379</v>
      </c>
      <c r="T41" s="5" t="str">
        <f t="shared" si="9"/>
        <v/>
      </c>
      <c r="U41" s="2" t="str">
        <f t="shared" si="10"/>
        <v>#NAME?</v>
      </c>
      <c r="V41" s="1" t="s">
        <v>1442</v>
      </c>
      <c r="W41" s="1" t="s">
        <v>1432</v>
      </c>
      <c r="X41" s="5" t="str">
        <f t="shared" si="11"/>
        <v/>
      </c>
      <c r="Y41" s="2" t="str">
        <f t="shared" si="12"/>
        <v>#NAME?</v>
      </c>
      <c r="Z41" s="2"/>
      <c r="AA41" s="2"/>
      <c r="AB41" s="5" t="str">
        <f t="shared" si="13"/>
        <v/>
      </c>
      <c r="AC41" s="2" t="str">
        <f t="shared" si="14"/>
        <v>#NAME?</v>
      </c>
      <c r="AF41" s="5" t="str">
        <f t="shared" si="15"/>
        <v/>
      </c>
      <c r="AG41" s="2" t="str">
        <f t="shared" si="16"/>
        <v>#NAME?</v>
      </c>
      <c r="AH41" s="1" t="s">
        <v>1387</v>
      </c>
      <c r="AI41" s="1" t="s">
        <v>1388</v>
      </c>
      <c r="AJ41" s="5" t="str">
        <f t="shared" si="17"/>
        <v/>
      </c>
      <c r="AK41" s="2" t="str">
        <f t="shared" si="18"/>
        <v>#NAME?</v>
      </c>
    </row>
    <row r="42" ht="15.75" customHeight="1">
      <c r="A42" s="2">
        <v>41.0</v>
      </c>
      <c r="B42" s="5" t="s">
        <v>1443</v>
      </c>
      <c r="C42" s="5" t="s">
        <v>1444</v>
      </c>
      <c r="D42" s="5" t="str">
        <f t="shared" si="1"/>
        <v/>
      </c>
      <c r="E42" s="2" t="str">
        <f t="shared" si="2"/>
        <v>#NAME?</v>
      </c>
      <c r="H42" s="5" t="str">
        <f t="shared" si="3"/>
        <v/>
      </c>
      <c r="I42" s="2" t="str">
        <f t="shared" si="4"/>
        <v>#NAME?</v>
      </c>
      <c r="J42" s="1" t="s">
        <v>1382</v>
      </c>
      <c r="K42" s="1" t="s">
        <v>1383</v>
      </c>
      <c r="L42" s="5" t="str">
        <f t="shared" si="5"/>
        <v/>
      </c>
      <c r="M42" s="2" t="str">
        <f t="shared" si="6"/>
        <v>#NAME?</v>
      </c>
      <c r="P42" s="5" t="str">
        <f t="shared" si="7"/>
        <v/>
      </c>
      <c r="Q42" s="2" t="str">
        <f t="shared" si="8"/>
        <v>#NAME?</v>
      </c>
      <c r="R42" s="1" t="s">
        <v>1382</v>
      </c>
      <c r="S42" s="1" t="s">
        <v>1383</v>
      </c>
      <c r="T42" s="5" t="str">
        <f t="shared" si="9"/>
        <v/>
      </c>
      <c r="U42" s="2" t="str">
        <f t="shared" si="10"/>
        <v>#NAME?</v>
      </c>
      <c r="X42" s="5" t="str">
        <f t="shared" si="11"/>
        <v/>
      </c>
      <c r="Y42" s="2" t="str">
        <f t="shared" si="12"/>
        <v>#NAME?</v>
      </c>
      <c r="Z42" s="2"/>
      <c r="AA42" s="2"/>
      <c r="AB42" s="5" t="str">
        <f t="shared" si="13"/>
        <v/>
      </c>
      <c r="AC42" s="2" t="str">
        <f t="shared" si="14"/>
        <v>#NAME?</v>
      </c>
      <c r="AD42" s="1" t="s">
        <v>469</v>
      </c>
      <c r="AF42" s="5" t="str">
        <f t="shared" si="15"/>
        <v/>
      </c>
      <c r="AG42" s="2" t="str">
        <f t="shared" si="16"/>
        <v>#NAME?</v>
      </c>
      <c r="AH42" s="1" t="s">
        <v>1393</v>
      </c>
      <c r="AI42" s="1" t="s">
        <v>1394</v>
      </c>
      <c r="AJ42" s="5" t="str">
        <f t="shared" si="17"/>
        <v/>
      </c>
      <c r="AK42" s="2" t="str">
        <f t="shared" si="18"/>
        <v>#NAME?</v>
      </c>
    </row>
    <row r="43" ht="15.75" customHeight="1">
      <c r="A43" s="2">
        <v>42.0</v>
      </c>
      <c r="B43" s="5" t="s">
        <v>1445</v>
      </c>
      <c r="C43" s="5" t="s">
        <v>1338</v>
      </c>
      <c r="D43" s="5" t="str">
        <f t="shared" si="1"/>
        <v/>
      </c>
      <c r="E43" s="2" t="str">
        <f t="shared" si="2"/>
        <v>#NAME?</v>
      </c>
      <c r="F43" s="1" t="s">
        <v>1446</v>
      </c>
      <c r="H43" s="5" t="str">
        <f t="shared" si="3"/>
        <v/>
      </c>
      <c r="I43" s="2" t="str">
        <f t="shared" si="4"/>
        <v>#NAME?</v>
      </c>
      <c r="J43" s="1" t="s">
        <v>1389</v>
      </c>
      <c r="K43" s="1" t="s">
        <v>1390</v>
      </c>
      <c r="L43" s="5" t="str">
        <f t="shared" si="5"/>
        <v/>
      </c>
      <c r="M43" s="2" t="str">
        <f t="shared" si="6"/>
        <v>#NAME?</v>
      </c>
      <c r="P43" s="5" t="str">
        <f t="shared" si="7"/>
        <v/>
      </c>
      <c r="Q43" s="2" t="str">
        <f t="shared" si="8"/>
        <v>#NAME?</v>
      </c>
      <c r="R43" s="1" t="s">
        <v>1389</v>
      </c>
      <c r="S43" s="1" t="s">
        <v>1390</v>
      </c>
      <c r="T43" s="5" t="str">
        <f t="shared" si="9"/>
        <v/>
      </c>
      <c r="U43" s="2" t="str">
        <f t="shared" si="10"/>
        <v>#NAME?</v>
      </c>
      <c r="X43" s="5" t="str">
        <f t="shared" si="11"/>
        <v/>
      </c>
      <c r="Y43" s="2" t="str">
        <f t="shared" si="12"/>
        <v>#NAME?</v>
      </c>
      <c r="Z43" s="2"/>
      <c r="AA43" s="2"/>
      <c r="AB43" s="5" t="str">
        <f t="shared" si="13"/>
        <v/>
      </c>
      <c r="AC43" s="2" t="str">
        <f t="shared" si="14"/>
        <v>#NAME?</v>
      </c>
      <c r="AD43" s="1" t="s">
        <v>485</v>
      </c>
      <c r="AE43" s="1" t="s">
        <v>485</v>
      </c>
      <c r="AF43" s="5" t="str">
        <f t="shared" si="15"/>
        <v/>
      </c>
      <c r="AG43" s="2" t="str">
        <f t="shared" si="16"/>
        <v>#NAME?</v>
      </c>
      <c r="AH43" s="1" t="s">
        <v>1402</v>
      </c>
      <c r="AI43" s="1" t="s">
        <v>1403</v>
      </c>
      <c r="AJ43" s="5" t="str">
        <f t="shared" si="17"/>
        <v/>
      </c>
      <c r="AK43" s="2" t="str">
        <f t="shared" si="18"/>
        <v>#NAME?</v>
      </c>
    </row>
    <row r="44" ht="15.75" customHeight="1">
      <c r="A44" s="2">
        <v>43.0</v>
      </c>
      <c r="B44" s="5" t="s">
        <v>1447</v>
      </c>
      <c r="C44" s="5" t="s">
        <v>1344</v>
      </c>
      <c r="D44" s="5" t="str">
        <f t="shared" si="1"/>
        <v/>
      </c>
      <c r="E44" s="2" t="str">
        <f t="shared" si="2"/>
        <v>#NAME?</v>
      </c>
      <c r="F44" s="1" t="s">
        <v>1448</v>
      </c>
      <c r="G44" s="1" t="s">
        <v>1449</v>
      </c>
      <c r="H44" s="5" t="str">
        <f t="shared" si="3"/>
        <v/>
      </c>
      <c r="I44" s="2" t="str">
        <f t="shared" si="4"/>
        <v>#NAME?</v>
      </c>
      <c r="J44" s="1" t="s">
        <v>1283</v>
      </c>
      <c r="K44" s="1" t="s">
        <v>1395</v>
      </c>
      <c r="L44" s="5" t="str">
        <f t="shared" si="5"/>
        <v/>
      </c>
      <c r="M44" s="2" t="str">
        <f t="shared" si="6"/>
        <v>#NAME?</v>
      </c>
      <c r="P44" s="5" t="str">
        <f t="shared" si="7"/>
        <v/>
      </c>
      <c r="Q44" s="2" t="str">
        <f t="shared" si="8"/>
        <v>#NAME?</v>
      </c>
      <c r="R44" s="1" t="s">
        <v>1283</v>
      </c>
      <c r="S44" s="1" t="s">
        <v>1395</v>
      </c>
      <c r="T44" s="5" t="str">
        <f t="shared" si="9"/>
        <v/>
      </c>
      <c r="U44" s="2" t="str">
        <f t="shared" si="10"/>
        <v>#NAME?</v>
      </c>
      <c r="X44" s="5" t="str">
        <f t="shared" si="11"/>
        <v/>
      </c>
      <c r="Y44" s="2" t="str">
        <f t="shared" si="12"/>
        <v>#NAME?</v>
      </c>
      <c r="Z44" s="2"/>
      <c r="AA44" s="2"/>
      <c r="AB44" s="5" t="str">
        <f t="shared" si="13"/>
        <v/>
      </c>
      <c r="AC44" s="2" t="str">
        <f t="shared" si="14"/>
        <v>#NAME?</v>
      </c>
      <c r="AD44" s="1" t="s">
        <v>1384</v>
      </c>
      <c r="AE44" s="1" t="s">
        <v>493</v>
      </c>
      <c r="AF44" s="5" t="str">
        <f t="shared" si="15"/>
        <v/>
      </c>
      <c r="AG44" s="2" t="str">
        <f t="shared" si="16"/>
        <v>#NAME?</v>
      </c>
      <c r="AH44" s="1" t="s">
        <v>1408</v>
      </c>
      <c r="AI44" s="1" t="s">
        <v>1409</v>
      </c>
      <c r="AJ44" s="5" t="str">
        <f t="shared" si="17"/>
        <v/>
      </c>
      <c r="AK44" s="2" t="str">
        <f t="shared" si="18"/>
        <v>#NAME?</v>
      </c>
    </row>
    <row r="45" ht="15.75" customHeight="1">
      <c r="A45" s="2">
        <v>44.0</v>
      </c>
      <c r="B45" s="5" t="s">
        <v>1351</v>
      </c>
      <c r="C45" s="5" t="s">
        <v>1450</v>
      </c>
      <c r="D45" s="5" t="str">
        <f t="shared" si="1"/>
        <v/>
      </c>
      <c r="E45" s="2" t="str">
        <f t="shared" si="2"/>
        <v>#NAME?</v>
      </c>
      <c r="F45" s="1" t="s">
        <v>1451</v>
      </c>
      <c r="G45" s="1" t="s">
        <v>1452</v>
      </c>
      <c r="H45" s="5" t="str">
        <f t="shared" si="3"/>
        <v/>
      </c>
      <c r="I45" s="2" t="str">
        <f t="shared" si="4"/>
        <v>#NAME?</v>
      </c>
      <c r="J45" s="1" t="s">
        <v>1281</v>
      </c>
      <c r="K45" s="1" t="s">
        <v>1399</v>
      </c>
      <c r="L45" s="5" t="str">
        <f t="shared" si="5"/>
        <v/>
      </c>
      <c r="M45" s="2" t="str">
        <f t="shared" si="6"/>
        <v>#NAME?</v>
      </c>
      <c r="P45" s="5" t="str">
        <f t="shared" si="7"/>
        <v/>
      </c>
      <c r="Q45" s="2" t="str">
        <f t="shared" si="8"/>
        <v>#NAME?</v>
      </c>
      <c r="R45" s="1" t="s">
        <v>1281</v>
      </c>
      <c r="S45" s="1" t="s">
        <v>1399</v>
      </c>
      <c r="T45" s="5" t="str">
        <f t="shared" si="9"/>
        <v/>
      </c>
      <c r="U45" s="2" t="str">
        <f t="shared" si="10"/>
        <v>#NAME?</v>
      </c>
      <c r="X45" s="5" t="str">
        <f t="shared" si="11"/>
        <v/>
      </c>
      <c r="Y45" s="2" t="str">
        <f t="shared" si="12"/>
        <v>#NAME?</v>
      </c>
      <c r="Z45" s="2"/>
      <c r="AA45" s="2"/>
      <c r="AB45" s="5" t="str">
        <f t="shared" si="13"/>
        <v/>
      </c>
      <c r="AC45" s="2" t="str">
        <f t="shared" si="14"/>
        <v>#NAME?</v>
      </c>
      <c r="AD45" s="1" t="s">
        <v>1387</v>
      </c>
      <c r="AE45" s="1" t="s">
        <v>1388</v>
      </c>
      <c r="AF45" s="5" t="str">
        <f t="shared" si="15"/>
        <v/>
      </c>
      <c r="AG45" s="2" t="str">
        <f t="shared" si="16"/>
        <v>#NAME?</v>
      </c>
      <c r="AH45" s="1" t="s">
        <v>1453</v>
      </c>
      <c r="AI45" s="1" t="s">
        <v>1454</v>
      </c>
      <c r="AJ45" s="5" t="str">
        <f t="shared" si="17"/>
        <v/>
      </c>
      <c r="AK45" s="2" t="str">
        <f t="shared" si="18"/>
        <v>#NAME?</v>
      </c>
    </row>
    <row r="46" ht="15.75" customHeight="1">
      <c r="A46" s="2">
        <v>45.0</v>
      </c>
      <c r="B46" s="5" t="s">
        <v>1281</v>
      </c>
      <c r="C46" s="5" t="s">
        <v>1455</v>
      </c>
      <c r="D46" s="5" t="str">
        <f t="shared" si="1"/>
        <v/>
      </c>
      <c r="E46" s="2" t="str">
        <f t="shared" si="2"/>
        <v>#NAME?</v>
      </c>
      <c r="F46" s="1" t="s">
        <v>1456</v>
      </c>
      <c r="G46" s="1" t="s">
        <v>1457</v>
      </c>
      <c r="H46" s="5" t="str">
        <f t="shared" si="3"/>
        <v/>
      </c>
      <c r="I46" s="2" t="str">
        <f t="shared" si="4"/>
        <v>#NAME?</v>
      </c>
      <c r="J46" s="1" t="s">
        <v>1303</v>
      </c>
      <c r="K46" s="1" t="s">
        <v>1292</v>
      </c>
      <c r="L46" s="5" t="str">
        <f t="shared" si="5"/>
        <v/>
      </c>
      <c r="M46" s="2" t="str">
        <f t="shared" si="6"/>
        <v>#NAME?</v>
      </c>
      <c r="P46" s="5" t="str">
        <f t="shared" si="7"/>
        <v/>
      </c>
      <c r="Q46" s="2" t="str">
        <f t="shared" si="8"/>
        <v>#NAME?</v>
      </c>
      <c r="R46" s="1" t="s">
        <v>1303</v>
      </c>
      <c r="S46" s="1" t="s">
        <v>1292</v>
      </c>
      <c r="T46" s="5" t="str">
        <f t="shared" si="9"/>
        <v/>
      </c>
      <c r="U46" s="2" t="str">
        <f t="shared" si="10"/>
        <v>#NAME?</v>
      </c>
      <c r="X46" s="5" t="str">
        <f t="shared" si="11"/>
        <v/>
      </c>
      <c r="Y46" s="2" t="str">
        <f t="shared" si="12"/>
        <v>#NAME?</v>
      </c>
      <c r="Z46" s="2"/>
      <c r="AA46" s="2"/>
      <c r="AB46" s="5" t="str">
        <f t="shared" si="13"/>
        <v/>
      </c>
      <c r="AC46" s="2" t="str">
        <f t="shared" si="14"/>
        <v>#NAME?</v>
      </c>
      <c r="AD46" s="1" t="s">
        <v>1393</v>
      </c>
      <c r="AE46" s="1" t="s">
        <v>1394</v>
      </c>
      <c r="AF46" s="5" t="str">
        <f t="shared" si="15"/>
        <v/>
      </c>
      <c r="AG46" s="2" t="str">
        <f t="shared" si="16"/>
        <v>#NAME?</v>
      </c>
      <c r="AH46" s="1" t="s">
        <v>1458</v>
      </c>
      <c r="AI46" s="1" t="s">
        <v>1459</v>
      </c>
      <c r="AJ46" s="5" t="str">
        <f t="shared" si="17"/>
        <v/>
      </c>
      <c r="AK46" s="2" t="str">
        <f t="shared" si="18"/>
        <v>#NAME?</v>
      </c>
    </row>
    <row r="47" ht="15.75" customHeight="1">
      <c r="A47" s="2">
        <v>46.0</v>
      </c>
      <c r="B47" s="5" t="s">
        <v>1304</v>
      </c>
      <c r="C47" s="5" t="s">
        <v>1460</v>
      </c>
      <c r="D47" s="5" t="str">
        <f t="shared" si="1"/>
        <v/>
      </c>
      <c r="E47" s="2" t="str">
        <f t="shared" si="2"/>
        <v>#NAME?</v>
      </c>
      <c r="F47" s="1" t="s">
        <v>1274</v>
      </c>
      <c r="G47" s="1" t="s">
        <v>1461</v>
      </c>
      <c r="H47" s="5" t="str">
        <f t="shared" si="3"/>
        <v/>
      </c>
      <c r="I47" s="2" t="str">
        <f t="shared" si="4"/>
        <v>#NAME?</v>
      </c>
      <c r="L47" s="5" t="str">
        <f t="shared" si="5"/>
        <v/>
      </c>
      <c r="M47" s="2" t="str">
        <f t="shared" si="6"/>
        <v>#NAME?</v>
      </c>
      <c r="P47" s="5" t="str">
        <f t="shared" si="7"/>
        <v/>
      </c>
      <c r="Q47" s="2" t="str">
        <f t="shared" si="8"/>
        <v>#NAME?</v>
      </c>
      <c r="T47" s="5" t="str">
        <f t="shared" si="9"/>
        <v/>
      </c>
      <c r="U47" s="2" t="str">
        <f t="shared" si="10"/>
        <v>#NAME?</v>
      </c>
      <c r="X47" s="5" t="str">
        <f t="shared" si="11"/>
        <v/>
      </c>
      <c r="Y47" s="2" t="str">
        <f t="shared" si="12"/>
        <v>#NAME?</v>
      </c>
      <c r="Z47" s="2"/>
      <c r="AA47" s="2"/>
      <c r="AB47" s="5" t="str">
        <f t="shared" si="13"/>
        <v/>
      </c>
      <c r="AC47" s="2" t="str">
        <f t="shared" si="14"/>
        <v>#NAME?</v>
      </c>
      <c r="AD47" s="1" t="s">
        <v>1397</v>
      </c>
      <c r="AE47" s="1" t="s">
        <v>1398</v>
      </c>
      <c r="AF47" s="5" t="str">
        <f t="shared" si="15"/>
        <v/>
      </c>
      <c r="AG47" s="2" t="str">
        <f t="shared" si="16"/>
        <v>#NAME?</v>
      </c>
      <c r="AJ47" s="5" t="str">
        <f t="shared" si="17"/>
        <v/>
      </c>
      <c r="AK47" s="2" t="str">
        <f t="shared" si="18"/>
        <v>#NAME?</v>
      </c>
    </row>
    <row r="48" ht="15.75" customHeight="1">
      <c r="A48" s="2">
        <v>47.0</v>
      </c>
      <c r="B48" s="5"/>
      <c r="C48" s="5"/>
      <c r="D48" s="5" t="str">
        <f t="shared" si="1"/>
        <v/>
      </c>
      <c r="E48" s="2" t="str">
        <f t="shared" si="2"/>
        <v>#NAME?</v>
      </c>
      <c r="F48" s="1" t="s">
        <v>1462</v>
      </c>
      <c r="G48" s="1" t="s">
        <v>1463</v>
      </c>
      <c r="H48" s="5" t="str">
        <f t="shared" si="3"/>
        <v/>
      </c>
      <c r="I48" s="2" t="str">
        <f t="shared" si="4"/>
        <v>#NAME?</v>
      </c>
      <c r="J48" s="1" t="s">
        <v>1304</v>
      </c>
      <c r="L48" s="5" t="str">
        <f t="shared" si="5"/>
        <v/>
      </c>
      <c r="M48" s="2" t="str">
        <f t="shared" si="6"/>
        <v>#NAME?</v>
      </c>
      <c r="P48" s="5" t="str">
        <f t="shared" si="7"/>
        <v/>
      </c>
      <c r="Q48" s="2" t="str">
        <f t="shared" si="8"/>
        <v>#NAME?</v>
      </c>
      <c r="R48" s="1" t="s">
        <v>1304</v>
      </c>
      <c r="T48" s="5" t="str">
        <f t="shared" si="9"/>
        <v/>
      </c>
      <c r="U48" s="2" t="str">
        <f t="shared" si="10"/>
        <v>#NAME?</v>
      </c>
      <c r="X48" s="5" t="str">
        <f t="shared" si="11"/>
        <v/>
      </c>
      <c r="Y48" s="2" t="str">
        <f t="shared" si="12"/>
        <v>#NAME?</v>
      </c>
      <c r="Z48" s="2"/>
      <c r="AA48" s="2"/>
      <c r="AB48" s="5" t="str">
        <f t="shared" si="13"/>
        <v/>
      </c>
      <c r="AC48" s="2" t="str">
        <f t="shared" si="14"/>
        <v>#NAME?</v>
      </c>
      <c r="AD48" s="1" t="s">
        <v>1402</v>
      </c>
      <c r="AE48" s="1" t="s">
        <v>1403</v>
      </c>
      <c r="AF48" s="5" t="str">
        <f t="shared" si="15"/>
        <v/>
      </c>
      <c r="AG48" s="2" t="str">
        <f t="shared" si="16"/>
        <v>#NAME?</v>
      </c>
      <c r="AJ48" s="5" t="str">
        <f t="shared" si="17"/>
        <v/>
      </c>
      <c r="AK48" s="2" t="str">
        <f t="shared" si="18"/>
        <v>#NAME?</v>
      </c>
    </row>
    <row r="49" ht="15.75" customHeight="1">
      <c r="A49" s="2">
        <v>48.0</v>
      </c>
      <c r="B49" s="5" t="s">
        <v>1464</v>
      </c>
      <c r="C49" s="5" t="s">
        <v>1465</v>
      </c>
      <c r="D49" s="5" t="str">
        <f t="shared" si="1"/>
        <v/>
      </c>
      <c r="E49" s="2" t="str">
        <f t="shared" si="2"/>
        <v>#NAME?</v>
      </c>
      <c r="F49" s="1" t="s">
        <v>1466</v>
      </c>
      <c r="G49" s="1" t="s">
        <v>1467</v>
      </c>
      <c r="H49" s="5" t="str">
        <f t="shared" si="3"/>
        <v/>
      </c>
      <c r="I49" s="2" t="str">
        <f t="shared" si="4"/>
        <v>#NAME?</v>
      </c>
      <c r="J49" s="1" t="s">
        <v>1314</v>
      </c>
      <c r="K49" s="1" t="s">
        <v>1315</v>
      </c>
      <c r="L49" s="5" t="str">
        <f t="shared" si="5"/>
        <v/>
      </c>
      <c r="M49" s="2" t="str">
        <f t="shared" si="6"/>
        <v>#NAME?</v>
      </c>
      <c r="P49" s="5" t="str">
        <f t="shared" si="7"/>
        <v/>
      </c>
      <c r="Q49" s="2" t="str">
        <f t="shared" si="8"/>
        <v>#NAME?</v>
      </c>
      <c r="R49" s="1" t="s">
        <v>1314</v>
      </c>
      <c r="S49" s="1" t="s">
        <v>1315</v>
      </c>
      <c r="T49" s="5" t="str">
        <f t="shared" si="9"/>
        <v/>
      </c>
      <c r="U49" s="2" t="str">
        <f t="shared" si="10"/>
        <v>#NAME?</v>
      </c>
      <c r="X49" s="5" t="str">
        <f t="shared" si="11"/>
        <v/>
      </c>
      <c r="Y49" s="2" t="str">
        <f t="shared" si="12"/>
        <v>#NAME?</v>
      </c>
      <c r="Z49" s="2"/>
      <c r="AA49" s="2"/>
      <c r="AB49" s="5" t="str">
        <f t="shared" si="13"/>
        <v/>
      </c>
      <c r="AC49" s="2" t="str">
        <f t="shared" si="14"/>
        <v>#NAME?</v>
      </c>
      <c r="AD49" s="1" t="s">
        <v>1408</v>
      </c>
      <c r="AE49" s="1" t="s">
        <v>1409</v>
      </c>
      <c r="AF49" s="5" t="str">
        <f t="shared" si="15"/>
        <v/>
      </c>
      <c r="AG49" s="2" t="str">
        <f t="shared" si="16"/>
        <v>#NAME?</v>
      </c>
      <c r="AJ49" s="5" t="str">
        <f t="shared" si="17"/>
        <v/>
      </c>
      <c r="AK49" s="2" t="str">
        <f t="shared" si="18"/>
        <v>#NAME?</v>
      </c>
    </row>
    <row r="50" ht="15.75" customHeight="1">
      <c r="A50" s="2">
        <v>49.0</v>
      </c>
      <c r="B50" s="5"/>
      <c r="C50" s="5"/>
      <c r="D50" s="5" t="str">
        <f t="shared" si="1"/>
        <v/>
      </c>
      <c r="E50" s="2" t="str">
        <f t="shared" si="2"/>
        <v>#NAME?</v>
      </c>
      <c r="F50" s="1" t="s">
        <v>1314</v>
      </c>
      <c r="G50" s="1" t="s">
        <v>1468</v>
      </c>
      <c r="H50" s="5" t="str">
        <f t="shared" si="3"/>
        <v/>
      </c>
      <c r="I50" s="2" t="str">
        <f t="shared" si="4"/>
        <v>#NAME?</v>
      </c>
      <c r="J50" s="1" t="s">
        <v>1422</v>
      </c>
      <c r="K50" s="1" t="s">
        <v>1357</v>
      </c>
      <c r="L50" s="5" t="str">
        <f t="shared" si="5"/>
        <v/>
      </c>
      <c r="M50" s="2" t="str">
        <f t="shared" si="6"/>
        <v>#NAME?</v>
      </c>
      <c r="P50" s="5" t="str">
        <f t="shared" si="7"/>
        <v/>
      </c>
      <c r="Q50" s="2" t="str">
        <f t="shared" si="8"/>
        <v>#NAME?</v>
      </c>
      <c r="R50" s="1" t="s">
        <v>1422</v>
      </c>
      <c r="S50" s="1" t="s">
        <v>1357</v>
      </c>
      <c r="T50" s="5" t="str">
        <f t="shared" si="9"/>
        <v/>
      </c>
      <c r="U50" s="2" t="str">
        <f t="shared" si="10"/>
        <v>#NAME?</v>
      </c>
      <c r="X50" s="5" t="str">
        <f t="shared" si="11"/>
        <v/>
      </c>
      <c r="Y50" s="2" t="str">
        <f t="shared" si="12"/>
        <v>#NAME?</v>
      </c>
      <c r="Z50" s="2"/>
      <c r="AA50" s="2"/>
      <c r="AB50" s="5" t="str">
        <f t="shared" si="13"/>
        <v/>
      </c>
      <c r="AC50" s="2" t="str">
        <f t="shared" si="14"/>
        <v>#NAME?</v>
      </c>
      <c r="AD50" s="1" t="s">
        <v>1406</v>
      </c>
      <c r="AE50" s="1" t="s">
        <v>1407</v>
      </c>
      <c r="AF50" s="5" t="str">
        <f t="shared" si="15"/>
        <v/>
      </c>
      <c r="AG50" s="2" t="str">
        <f t="shared" si="16"/>
        <v>#NAME?</v>
      </c>
      <c r="AJ50" s="5" t="str">
        <f t="shared" si="17"/>
        <v/>
      </c>
      <c r="AK50" s="2" t="str">
        <f t="shared" si="18"/>
        <v>#NAME?</v>
      </c>
    </row>
    <row r="51" ht="15.75" customHeight="1">
      <c r="A51" s="2">
        <v>50.0</v>
      </c>
      <c r="B51" s="5" t="s">
        <v>1368</v>
      </c>
      <c r="C51" s="5" t="s">
        <v>1369</v>
      </c>
      <c r="D51" s="5" t="str">
        <f t="shared" si="1"/>
        <v/>
      </c>
      <c r="E51" s="2" t="str">
        <f t="shared" si="2"/>
        <v>#NAME?</v>
      </c>
      <c r="F51" s="1" t="s">
        <v>1259</v>
      </c>
      <c r="G51" s="1" t="s">
        <v>1469</v>
      </c>
      <c r="H51" s="5" t="str">
        <f t="shared" si="3"/>
        <v/>
      </c>
      <c r="I51" s="2" t="str">
        <f t="shared" si="4"/>
        <v>#NAME?</v>
      </c>
      <c r="J51" s="1" t="s">
        <v>1427</v>
      </c>
      <c r="K51" s="1" t="s">
        <v>1428</v>
      </c>
      <c r="L51" s="5" t="str">
        <f t="shared" si="5"/>
        <v/>
      </c>
      <c r="M51" s="2" t="str">
        <f t="shared" si="6"/>
        <v>#NAME?</v>
      </c>
      <c r="P51" s="5" t="str">
        <f t="shared" si="7"/>
        <v/>
      </c>
      <c r="Q51" s="2" t="str">
        <f t="shared" si="8"/>
        <v>#NAME?</v>
      </c>
      <c r="R51" s="1" t="s">
        <v>1427</v>
      </c>
      <c r="S51" s="1" t="s">
        <v>1428</v>
      </c>
      <c r="T51" s="5" t="str">
        <f t="shared" si="9"/>
        <v/>
      </c>
      <c r="U51" s="2" t="str">
        <f t="shared" si="10"/>
        <v>#NAME?</v>
      </c>
      <c r="X51" s="5" t="str">
        <f t="shared" si="11"/>
        <v/>
      </c>
      <c r="Y51" s="2" t="str">
        <f t="shared" si="12"/>
        <v>#NAME?</v>
      </c>
      <c r="Z51" s="2"/>
      <c r="AA51" s="2"/>
      <c r="AB51" s="5" t="str">
        <f t="shared" si="13"/>
        <v/>
      </c>
      <c r="AC51" s="2" t="str">
        <f t="shared" si="14"/>
        <v>#NAME?</v>
      </c>
      <c r="AD51" s="1" t="s">
        <v>1412</v>
      </c>
      <c r="AE51" s="1" t="s">
        <v>1413</v>
      </c>
      <c r="AF51" s="5" t="str">
        <f t="shared" si="15"/>
        <v/>
      </c>
      <c r="AG51" s="2" t="str">
        <f t="shared" si="16"/>
        <v>#NAME?</v>
      </c>
      <c r="AJ51" s="5" t="str">
        <f t="shared" si="17"/>
        <v/>
      </c>
      <c r="AK51" s="2" t="str">
        <f t="shared" si="18"/>
        <v>#NAME?</v>
      </c>
    </row>
    <row r="52" ht="15.75" customHeight="1">
      <c r="A52" s="2">
        <v>51.0</v>
      </c>
      <c r="B52" s="5"/>
      <c r="C52" s="5"/>
      <c r="D52" s="5" t="str">
        <f t="shared" si="1"/>
        <v/>
      </c>
      <c r="E52" s="2" t="str">
        <f t="shared" si="2"/>
        <v>#NAME?</v>
      </c>
      <c r="F52" s="1" t="s">
        <v>1470</v>
      </c>
      <c r="G52" s="1" t="s">
        <v>1471</v>
      </c>
      <c r="H52" s="5" t="str">
        <f t="shared" si="3"/>
        <v/>
      </c>
      <c r="I52" s="2" t="str">
        <f t="shared" si="4"/>
        <v>#NAME?</v>
      </c>
      <c r="J52" s="1" t="s">
        <v>1472</v>
      </c>
      <c r="K52" s="1" t="s">
        <v>1473</v>
      </c>
      <c r="L52" s="5" t="str">
        <f t="shared" si="5"/>
        <v/>
      </c>
      <c r="M52" s="2" t="str">
        <f t="shared" si="6"/>
        <v>#NAME?</v>
      </c>
      <c r="P52" s="5" t="str">
        <f t="shared" si="7"/>
        <v/>
      </c>
      <c r="Q52" s="2" t="str">
        <f t="shared" si="8"/>
        <v>#NAME?</v>
      </c>
      <c r="R52" s="1" t="s">
        <v>1472</v>
      </c>
      <c r="S52" s="1" t="s">
        <v>1473</v>
      </c>
      <c r="T52" s="5" t="str">
        <f t="shared" si="9"/>
        <v/>
      </c>
      <c r="U52" s="2" t="str">
        <f t="shared" si="10"/>
        <v>#NAME?</v>
      </c>
      <c r="X52" s="5" t="str">
        <f t="shared" si="11"/>
        <v/>
      </c>
      <c r="Y52" s="2" t="str">
        <f t="shared" si="12"/>
        <v>#NAME?</v>
      </c>
      <c r="Z52" s="2"/>
      <c r="AA52" s="2"/>
      <c r="AB52" s="5" t="str">
        <f t="shared" si="13"/>
        <v/>
      </c>
      <c r="AC52" s="2" t="str">
        <f t="shared" si="14"/>
        <v>#NAME?</v>
      </c>
      <c r="AD52" s="1" t="s">
        <v>1415</v>
      </c>
      <c r="AE52" s="1" t="s">
        <v>1416</v>
      </c>
      <c r="AF52" s="5" t="str">
        <f t="shared" si="15"/>
        <v/>
      </c>
      <c r="AG52" s="2" t="str">
        <f t="shared" si="16"/>
        <v>#NAME?</v>
      </c>
      <c r="AJ52" s="5" t="str">
        <f t="shared" si="17"/>
        <v/>
      </c>
      <c r="AK52" s="2" t="str">
        <f t="shared" si="18"/>
        <v>#NAME?</v>
      </c>
    </row>
    <row r="53" ht="15.75" customHeight="1">
      <c r="A53" s="2">
        <v>52.0</v>
      </c>
      <c r="B53" s="5" t="s">
        <v>1387</v>
      </c>
      <c r="C53" s="5" t="s">
        <v>1388</v>
      </c>
      <c r="D53" s="5" t="str">
        <f t="shared" si="1"/>
        <v/>
      </c>
      <c r="E53" s="2" t="str">
        <f t="shared" si="2"/>
        <v>#NAME?</v>
      </c>
      <c r="F53" s="1" t="s">
        <v>1474</v>
      </c>
      <c r="G53" s="1" t="s">
        <v>1475</v>
      </c>
      <c r="H53" s="5" t="str">
        <f t="shared" si="3"/>
        <v/>
      </c>
      <c r="I53" s="2" t="str">
        <f t="shared" si="4"/>
        <v>#NAME?</v>
      </c>
      <c r="J53" s="1" t="s">
        <v>1433</v>
      </c>
      <c r="K53" s="1" t="s">
        <v>1434</v>
      </c>
      <c r="L53" s="5" t="str">
        <f t="shared" si="5"/>
        <v/>
      </c>
      <c r="M53" s="2" t="str">
        <f t="shared" si="6"/>
        <v>#NAME?</v>
      </c>
      <c r="P53" s="5" t="str">
        <f t="shared" si="7"/>
        <v/>
      </c>
      <c r="Q53" s="2" t="str">
        <f t="shared" si="8"/>
        <v>#NAME?</v>
      </c>
      <c r="R53" s="1" t="s">
        <v>1433</v>
      </c>
      <c r="S53" s="1" t="s">
        <v>1434</v>
      </c>
      <c r="T53" s="5" t="str">
        <f t="shared" si="9"/>
        <v/>
      </c>
      <c r="U53" s="2" t="str">
        <f t="shared" si="10"/>
        <v>#NAME?</v>
      </c>
      <c r="X53" s="5" t="str">
        <f t="shared" si="11"/>
        <v/>
      </c>
      <c r="Y53" s="2" t="str">
        <f t="shared" si="12"/>
        <v>#NAME?</v>
      </c>
      <c r="Z53" s="2"/>
      <c r="AA53" s="2"/>
      <c r="AB53" s="5" t="str">
        <f t="shared" si="13"/>
        <v/>
      </c>
      <c r="AC53" s="2" t="str">
        <f t="shared" si="14"/>
        <v>#NAME?</v>
      </c>
      <c r="AD53" s="1" t="s">
        <v>1420</v>
      </c>
      <c r="AE53" s="1" t="s">
        <v>1421</v>
      </c>
      <c r="AF53" s="5" t="str">
        <f t="shared" si="15"/>
        <v>EPS</v>
      </c>
      <c r="AG53" s="2" t="str">
        <f t="shared" si="16"/>
        <v>#NAME?</v>
      </c>
      <c r="AJ53" s="5" t="str">
        <f t="shared" si="17"/>
        <v/>
      </c>
      <c r="AK53" s="2" t="str">
        <f t="shared" si="18"/>
        <v>#NAME?</v>
      </c>
    </row>
    <row r="54" ht="15.75" customHeight="1">
      <c r="A54" s="2">
        <v>53.0</v>
      </c>
      <c r="B54" s="5" t="s">
        <v>1393</v>
      </c>
      <c r="C54" s="5" t="s">
        <v>1394</v>
      </c>
      <c r="D54" s="5" t="str">
        <f t="shared" si="1"/>
        <v/>
      </c>
      <c r="E54" s="2" t="str">
        <f t="shared" si="2"/>
        <v>#NAME?</v>
      </c>
      <c r="F54" s="1" t="s">
        <v>1470</v>
      </c>
      <c r="G54" s="1" t="s">
        <v>1476</v>
      </c>
      <c r="H54" s="5" t="str">
        <f t="shared" si="3"/>
        <v/>
      </c>
      <c r="I54" s="2" t="str">
        <f t="shared" si="4"/>
        <v>#NAME?</v>
      </c>
      <c r="J54" s="1" t="s">
        <v>1440</v>
      </c>
      <c r="K54" s="1" t="s">
        <v>1441</v>
      </c>
      <c r="L54" s="5" t="str">
        <f t="shared" si="5"/>
        <v/>
      </c>
      <c r="M54" s="2" t="str">
        <f t="shared" si="6"/>
        <v>#NAME?</v>
      </c>
      <c r="P54" s="5" t="str">
        <f t="shared" si="7"/>
        <v/>
      </c>
      <c r="Q54" s="2" t="str">
        <f t="shared" si="8"/>
        <v>#NAME?</v>
      </c>
      <c r="R54" s="1" t="s">
        <v>1440</v>
      </c>
      <c r="S54" s="1" t="s">
        <v>1441</v>
      </c>
      <c r="T54" s="5" t="str">
        <f t="shared" si="9"/>
        <v/>
      </c>
      <c r="U54" s="2" t="str">
        <f t="shared" si="10"/>
        <v>#NAME?</v>
      </c>
      <c r="X54" s="5" t="str">
        <f t="shared" si="11"/>
        <v/>
      </c>
      <c r="Y54" s="2" t="str">
        <f t="shared" si="12"/>
        <v>#NAME?</v>
      </c>
      <c r="Z54" s="2"/>
      <c r="AA54" s="2"/>
      <c r="AB54" s="5" t="str">
        <f t="shared" si="13"/>
        <v/>
      </c>
      <c r="AC54" s="2" t="str">
        <f t="shared" si="14"/>
        <v>#NAME?</v>
      </c>
      <c r="AD54" s="1" t="s">
        <v>1435</v>
      </c>
      <c r="AE54" s="1" t="s">
        <v>1436</v>
      </c>
      <c r="AF54" s="5" t="str">
        <f t="shared" si="15"/>
        <v/>
      </c>
      <c r="AG54" s="2" t="str">
        <f t="shared" si="16"/>
        <v>#NAME?</v>
      </c>
      <c r="AJ54" s="5" t="str">
        <f t="shared" si="17"/>
        <v/>
      </c>
      <c r="AK54" s="2" t="str">
        <f t="shared" si="18"/>
        <v>#NAME?</v>
      </c>
    </row>
    <row r="55" ht="15.75" customHeight="1">
      <c r="A55" s="2">
        <v>54.0</v>
      </c>
      <c r="B55" s="5"/>
      <c r="C55" s="5"/>
      <c r="D55" s="5" t="str">
        <f t="shared" si="1"/>
        <v/>
      </c>
      <c r="E55" s="2" t="str">
        <f t="shared" si="2"/>
        <v>#NAME?</v>
      </c>
      <c r="F55" s="1" t="s">
        <v>1477</v>
      </c>
      <c r="G55" s="1" t="s">
        <v>1478</v>
      </c>
      <c r="H55" s="5" t="str">
        <f t="shared" si="3"/>
        <v/>
      </c>
      <c r="I55" s="2" t="str">
        <f t="shared" si="4"/>
        <v>#NAME?</v>
      </c>
      <c r="J55" s="1" t="s">
        <v>1443</v>
      </c>
      <c r="K55" s="1" t="s">
        <v>1444</v>
      </c>
      <c r="L55" s="5" t="str">
        <f t="shared" si="5"/>
        <v/>
      </c>
      <c r="M55" s="2" t="str">
        <f t="shared" si="6"/>
        <v>#NAME?</v>
      </c>
      <c r="P55" s="5" t="str">
        <f t="shared" si="7"/>
        <v/>
      </c>
      <c r="Q55" s="2" t="str">
        <f t="shared" si="8"/>
        <v>#NAME?</v>
      </c>
      <c r="R55" s="1" t="s">
        <v>1443</v>
      </c>
      <c r="S55" s="1" t="s">
        <v>1444</v>
      </c>
      <c r="T55" s="5" t="str">
        <f t="shared" si="9"/>
        <v/>
      </c>
      <c r="U55" s="2" t="str">
        <f t="shared" si="10"/>
        <v>#NAME?</v>
      </c>
      <c r="X55" s="5" t="str">
        <f t="shared" si="11"/>
        <v/>
      </c>
      <c r="Y55" s="2" t="str">
        <f t="shared" si="12"/>
        <v>#NAME?</v>
      </c>
      <c r="Z55" s="2"/>
      <c r="AA55" s="2"/>
      <c r="AB55" s="5" t="str">
        <f t="shared" si="13"/>
        <v/>
      </c>
      <c r="AC55" s="2" t="str">
        <f t="shared" si="14"/>
        <v>#NAME?</v>
      </c>
      <c r="AD55" s="1" t="s">
        <v>1479</v>
      </c>
      <c r="AE55" s="1" t="s">
        <v>1426</v>
      </c>
      <c r="AF55" s="5" t="str">
        <f t="shared" si="15"/>
        <v/>
      </c>
      <c r="AG55" s="2" t="str">
        <f t="shared" si="16"/>
        <v>#NAME?</v>
      </c>
      <c r="AJ55" s="5" t="str">
        <f t="shared" si="17"/>
        <v/>
      </c>
      <c r="AK55" s="2" t="str">
        <f t="shared" si="18"/>
        <v>#NAME?</v>
      </c>
    </row>
    <row r="56" ht="15.75" customHeight="1">
      <c r="A56" s="2">
        <v>55.0</v>
      </c>
      <c r="B56" s="5" t="s">
        <v>469</v>
      </c>
      <c r="C56" s="5"/>
      <c r="D56" s="5" t="str">
        <f t="shared" si="1"/>
        <v/>
      </c>
      <c r="E56" s="2" t="str">
        <f t="shared" si="2"/>
        <v>#NAME?</v>
      </c>
      <c r="F56" s="1" t="s">
        <v>1480</v>
      </c>
      <c r="G56" s="1" t="s">
        <v>1481</v>
      </c>
      <c r="H56" s="5" t="str">
        <f t="shared" si="3"/>
        <v/>
      </c>
      <c r="I56" s="2" t="str">
        <f t="shared" si="4"/>
        <v>#NAME?</v>
      </c>
      <c r="J56" s="1" t="s">
        <v>1445</v>
      </c>
      <c r="K56" s="1" t="s">
        <v>1338</v>
      </c>
      <c r="L56" s="5" t="str">
        <f t="shared" si="5"/>
        <v/>
      </c>
      <c r="M56" s="2" t="str">
        <f t="shared" si="6"/>
        <v>#NAME?</v>
      </c>
      <c r="P56" s="5" t="str">
        <f t="shared" si="7"/>
        <v/>
      </c>
      <c r="Q56" s="2" t="str">
        <f t="shared" si="8"/>
        <v>#NAME?</v>
      </c>
      <c r="R56" s="1" t="s">
        <v>1445</v>
      </c>
      <c r="S56" s="1" t="s">
        <v>1338</v>
      </c>
      <c r="T56" s="5" t="str">
        <f t="shared" si="9"/>
        <v/>
      </c>
      <c r="U56" s="2" t="str">
        <f t="shared" si="10"/>
        <v>#NAME?</v>
      </c>
      <c r="X56" s="5" t="str">
        <f t="shared" si="11"/>
        <v/>
      </c>
      <c r="Y56" s="2" t="str">
        <f t="shared" si="12"/>
        <v>#NAME?</v>
      </c>
      <c r="Z56" s="2"/>
      <c r="AA56" s="2"/>
      <c r="AB56" s="5" t="str">
        <f t="shared" si="13"/>
        <v/>
      </c>
      <c r="AC56" s="2" t="str">
        <f t="shared" si="14"/>
        <v>#NAME?</v>
      </c>
      <c r="AD56" s="1" t="s">
        <v>1442</v>
      </c>
      <c r="AE56" s="1" t="s">
        <v>1432</v>
      </c>
      <c r="AF56" s="5" t="str">
        <f t="shared" si="15"/>
        <v/>
      </c>
      <c r="AG56" s="2" t="str">
        <f t="shared" si="16"/>
        <v>#NAME?</v>
      </c>
      <c r="AJ56" s="5" t="str">
        <f t="shared" si="17"/>
        <v/>
      </c>
      <c r="AK56" s="2" t="str">
        <f t="shared" si="18"/>
        <v>#NAME?</v>
      </c>
    </row>
    <row r="57" ht="15.75" customHeight="1">
      <c r="A57" s="2">
        <v>56.0</v>
      </c>
      <c r="B57" s="5" t="s">
        <v>485</v>
      </c>
      <c r="C57" s="5" t="s">
        <v>485</v>
      </c>
      <c r="D57" s="5" t="str">
        <f t="shared" si="1"/>
        <v/>
      </c>
      <c r="E57" s="2" t="str">
        <f t="shared" si="2"/>
        <v>#NAME?</v>
      </c>
      <c r="F57" s="1" t="s">
        <v>1482</v>
      </c>
      <c r="G57" s="1" t="s">
        <v>1483</v>
      </c>
      <c r="H57" s="5" t="str">
        <f t="shared" si="3"/>
        <v/>
      </c>
      <c r="I57" s="2" t="str">
        <f t="shared" si="4"/>
        <v>#NAME?</v>
      </c>
      <c r="J57" s="1" t="s">
        <v>1447</v>
      </c>
      <c r="K57" s="1" t="s">
        <v>1344</v>
      </c>
      <c r="L57" s="5" t="str">
        <f t="shared" si="5"/>
        <v/>
      </c>
      <c r="M57" s="2" t="str">
        <f t="shared" si="6"/>
        <v>#NAME?</v>
      </c>
      <c r="P57" s="5" t="str">
        <f t="shared" si="7"/>
        <v/>
      </c>
      <c r="Q57" s="2" t="str">
        <f t="shared" si="8"/>
        <v>#NAME?</v>
      </c>
      <c r="R57" s="1" t="s">
        <v>1447</v>
      </c>
      <c r="S57" s="1" t="s">
        <v>1344</v>
      </c>
      <c r="T57" s="5" t="str">
        <f t="shared" si="9"/>
        <v/>
      </c>
      <c r="U57" s="2" t="str">
        <f t="shared" si="10"/>
        <v>#NAME?</v>
      </c>
      <c r="X57" s="5" t="str">
        <f t="shared" si="11"/>
        <v/>
      </c>
      <c r="Y57" s="2" t="str">
        <f t="shared" si="12"/>
        <v>#NAME?</v>
      </c>
      <c r="Z57" s="2"/>
      <c r="AA57" s="2"/>
      <c r="AB57" s="5" t="str">
        <f t="shared" si="13"/>
        <v/>
      </c>
      <c r="AC57" s="2" t="str">
        <f t="shared" si="14"/>
        <v>#NAME?</v>
      </c>
      <c r="AF57" s="5" t="str">
        <f t="shared" si="15"/>
        <v/>
      </c>
      <c r="AG57" s="2" t="str">
        <f t="shared" si="16"/>
        <v>#NAME?</v>
      </c>
      <c r="AJ57" s="5" t="str">
        <f t="shared" si="17"/>
        <v/>
      </c>
      <c r="AK57" s="2" t="str">
        <f t="shared" si="18"/>
        <v>#NAME?</v>
      </c>
    </row>
    <row r="58" ht="15.75" customHeight="1">
      <c r="A58" s="2">
        <v>57.0</v>
      </c>
      <c r="B58" s="5" t="s">
        <v>1384</v>
      </c>
      <c r="C58" s="5" t="s">
        <v>493</v>
      </c>
      <c r="D58" s="5" t="str">
        <f t="shared" si="1"/>
        <v/>
      </c>
      <c r="E58" s="2" t="str">
        <f t="shared" si="2"/>
        <v>#NAME?</v>
      </c>
      <c r="H58" s="5" t="str">
        <f t="shared" si="3"/>
        <v/>
      </c>
      <c r="I58" s="2" t="str">
        <f t="shared" si="4"/>
        <v>#NAME?</v>
      </c>
      <c r="J58" s="1" t="s">
        <v>1484</v>
      </c>
      <c r="K58" s="1" t="s">
        <v>1363</v>
      </c>
      <c r="L58" s="5" t="str">
        <f t="shared" si="5"/>
        <v/>
      </c>
      <c r="M58" s="2" t="str">
        <f t="shared" si="6"/>
        <v>#NAME?</v>
      </c>
      <c r="P58" s="5" t="str">
        <f t="shared" si="7"/>
        <v/>
      </c>
      <c r="Q58" s="2" t="str">
        <f t="shared" si="8"/>
        <v>#NAME?</v>
      </c>
      <c r="R58" s="1" t="s">
        <v>1484</v>
      </c>
      <c r="S58" s="1" t="s">
        <v>1363</v>
      </c>
      <c r="T58" s="5" t="str">
        <f t="shared" si="9"/>
        <v/>
      </c>
      <c r="U58" s="2" t="str">
        <f t="shared" si="10"/>
        <v>#NAME?</v>
      </c>
      <c r="X58" s="5" t="str">
        <f t="shared" si="11"/>
        <v/>
      </c>
      <c r="Y58" s="2" t="str">
        <f t="shared" si="12"/>
        <v>#NAME?</v>
      </c>
      <c r="Z58" s="2"/>
      <c r="AA58" s="2"/>
      <c r="AB58" s="5" t="str">
        <f t="shared" si="13"/>
        <v/>
      </c>
      <c r="AC58" s="2" t="str">
        <f t="shared" si="14"/>
        <v>#NAME?</v>
      </c>
      <c r="AF58" s="5" t="str">
        <f t="shared" si="15"/>
        <v/>
      </c>
      <c r="AG58" s="2" t="str">
        <f t="shared" si="16"/>
        <v>#NAME?</v>
      </c>
      <c r="AJ58" s="5" t="str">
        <f t="shared" si="17"/>
        <v/>
      </c>
      <c r="AK58" s="2" t="str">
        <f t="shared" si="18"/>
        <v>#NAME?</v>
      </c>
    </row>
    <row r="59" ht="15.75" customHeight="1">
      <c r="A59" s="2">
        <v>58.0</v>
      </c>
      <c r="B59" s="5" t="s">
        <v>1397</v>
      </c>
      <c r="C59" s="5" t="s">
        <v>1398</v>
      </c>
      <c r="D59" s="5" t="str">
        <f t="shared" si="1"/>
        <v/>
      </c>
      <c r="E59" s="2" t="str">
        <f t="shared" si="2"/>
        <v>#NAME?</v>
      </c>
      <c r="H59" s="5" t="str">
        <f t="shared" si="3"/>
        <v/>
      </c>
      <c r="I59" s="2" t="str">
        <f t="shared" si="4"/>
        <v>#NAME?</v>
      </c>
      <c r="J59" s="1" t="s">
        <v>1351</v>
      </c>
      <c r="K59" s="1" t="s">
        <v>1485</v>
      </c>
      <c r="L59" s="5" t="str">
        <f t="shared" si="5"/>
        <v/>
      </c>
      <c r="M59" s="2" t="str">
        <f t="shared" si="6"/>
        <v>#NAME?</v>
      </c>
      <c r="P59" s="5" t="str">
        <f t="shared" si="7"/>
        <v/>
      </c>
      <c r="Q59" s="2" t="str">
        <f t="shared" si="8"/>
        <v>#NAME?</v>
      </c>
      <c r="R59" s="1" t="s">
        <v>1351</v>
      </c>
      <c r="S59" s="1" t="s">
        <v>1485</v>
      </c>
      <c r="T59" s="5" t="str">
        <f t="shared" si="9"/>
        <v/>
      </c>
      <c r="U59" s="2" t="str">
        <f t="shared" si="10"/>
        <v>#NAME?</v>
      </c>
      <c r="X59" s="5" t="str">
        <f t="shared" si="11"/>
        <v/>
      </c>
      <c r="Y59" s="2" t="str">
        <f t="shared" si="12"/>
        <v>#NAME?</v>
      </c>
      <c r="Z59" s="2"/>
      <c r="AA59" s="2"/>
      <c r="AB59" s="5" t="str">
        <f t="shared" si="13"/>
        <v/>
      </c>
      <c r="AC59" s="2" t="str">
        <f t="shared" si="14"/>
        <v>#NAME?</v>
      </c>
      <c r="AF59" s="5" t="str">
        <f t="shared" si="15"/>
        <v/>
      </c>
      <c r="AG59" s="2" t="str">
        <f t="shared" si="16"/>
        <v>#NAME?</v>
      </c>
      <c r="AJ59" s="5" t="str">
        <f t="shared" si="17"/>
        <v/>
      </c>
      <c r="AK59" s="2" t="str">
        <f t="shared" si="18"/>
        <v>#NAME?</v>
      </c>
    </row>
    <row r="60" ht="15.75" customHeight="1">
      <c r="A60" s="2">
        <v>59.0</v>
      </c>
      <c r="B60" s="5" t="s">
        <v>1402</v>
      </c>
      <c r="C60" s="5" t="s">
        <v>1403</v>
      </c>
      <c r="D60" s="5" t="str">
        <f t="shared" si="1"/>
        <v/>
      </c>
      <c r="E60" s="2" t="str">
        <f t="shared" si="2"/>
        <v>#NAME?</v>
      </c>
      <c r="H60" s="5" t="str">
        <f t="shared" si="3"/>
        <v/>
      </c>
      <c r="I60" s="2" t="str">
        <f t="shared" si="4"/>
        <v>#NAME?</v>
      </c>
      <c r="J60" s="1" t="s">
        <v>1281</v>
      </c>
      <c r="K60" s="1" t="s">
        <v>1455</v>
      </c>
      <c r="L60" s="5" t="str">
        <f t="shared" si="5"/>
        <v/>
      </c>
      <c r="M60" s="2" t="str">
        <f t="shared" si="6"/>
        <v>#NAME?</v>
      </c>
      <c r="P60" s="5" t="str">
        <f t="shared" si="7"/>
        <v/>
      </c>
      <c r="Q60" s="2" t="str">
        <f t="shared" si="8"/>
        <v>#NAME?</v>
      </c>
      <c r="R60" s="1" t="s">
        <v>1281</v>
      </c>
      <c r="S60" s="1" t="s">
        <v>1455</v>
      </c>
      <c r="T60" s="5" t="str">
        <f t="shared" si="9"/>
        <v/>
      </c>
      <c r="U60" s="2" t="str">
        <f t="shared" si="10"/>
        <v>#NAME?</v>
      </c>
      <c r="X60" s="5" t="str">
        <f t="shared" si="11"/>
        <v/>
      </c>
      <c r="Y60" s="2" t="str">
        <f t="shared" si="12"/>
        <v>#NAME?</v>
      </c>
      <c r="Z60" s="2"/>
      <c r="AA60" s="2"/>
      <c r="AB60" s="5" t="str">
        <f t="shared" si="13"/>
        <v/>
      </c>
      <c r="AC60" s="2" t="str">
        <f t="shared" si="14"/>
        <v>#NAME?</v>
      </c>
      <c r="AF60" s="5" t="str">
        <f t="shared" si="15"/>
        <v/>
      </c>
      <c r="AG60" s="2" t="str">
        <f t="shared" si="16"/>
        <v>#NAME?</v>
      </c>
      <c r="AJ60" s="5" t="str">
        <f t="shared" si="17"/>
        <v/>
      </c>
      <c r="AK60" s="2" t="str">
        <f t="shared" si="18"/>
        <v>#NAME?</v>
      </c>
    </row>
    <row r="61" ht="15.75" customHeight="1">
      <c r="A61" s="2">
        <v>60.0</v>
      </c>
      <c r="B61" s="5" t="s">
        <v>1408</v>
      </c>
      <c r="C61" s="5" t="s">
        <v>1409</v>
      </c>
      <c r="D61" s="5" t="str">
        <f t="shared" si="1"/>
        <v/>
      </c>
      <c r="E61" s="2" t="str">
        <f t="shared" si="2"/>
        <v>#NAME?</v>
      </c>
      <c r="H61" s="5" t="str">
        <f t="shared" si="3"/>
        <v/>
      </c>
      <c r="I61" s="2" t="str">
        <f t="shared" si="4"/>
        <v>#NAME?</v>
      </c>
      <c r="J61" s="1" t="s">
        <v>1304</v>
      </c>
      <c r="K61" s="1" t="s">
        <v>1460</v>
      </c>
      <c r="L61" s="5" t="str">
        <f t="shared" si="5"/>
        <v/>
      </c>
      <c r="M61" s="2" t="str">
        <f t="shared" si="6"/>
        <v>#NAME?</v>
      </c>
      <c r="P61" s="5" t="str">
        <f t="shared" si="7"/>
        <v/>
      </c>
      <c r="Q61" s="2" t="str">
        <f t="shared" si="8"/>
        <v>#NAME?</v>
      </c>
      <c r="R61" s="1" t="s">
        <v>1304</v>
      </c>
      <c r="S61" s="1" t="s">
        <v>1460</v>
      </c>
      <c r="T61" s="5" t="str">
        <f t="shared" si="9"/>
        <v/>
      </c>
      <c r="U61" s="2" t="str">
        <f t="shared" si="10"/>
        <v>#NAME?</v>
      </c>
      <c r="X61" s="5" t="str">
        <f t="shared" si="11"/>
        <v/>
      </c>
      <c r="Y61" s="2" t="str">
        <f t="shared" si="12"/>
        <v>#NAME?</v>
      </c>
      <c r="Z61" s="2"/>
      <c r="AA61" s="2"/>
      <c r="AB61" s="5" t="str">
        <f t="shared" si="13"/>
        <v/>
      </c>
      <c r="AC61" s="2" t="str">
        <f t="shared" si="14"/>
        <v>#NAME?</v>
      </c>
      <c r="AF61" s="5" t="str">
        <f t="shared" si="15"/>
        <v/>
      </c>
      <c r="AG61" s="2" t="str">
        <f t="shared" si="16"/>
        <v>#NAME?</v>
      </c>
      <c r="AJ61" s="5" t="str">
        <f t="shared" si="17"/>
        <v/>
      </c>
      <c r="AK61" s="2" t="str">
        <f t="shared" si="18"/>
        <v>#NAME?</v>
      </c>
    </row>
    <row r="62" ht="15.75" customHeight="1">
      <c r="A62" s="2">
        <v>61.0</v>
      </c>
      <c r="B62" s="5" t="s">
        <v>1406</v>
      </c>
      <c r="C62" s="5" t="s">
        <v>1407</v>
      </c>
      <c r="D62" s="5" t="str">
        <f t="shared" si="1"/>
        <v/>
      </c>
      <c r="E62" s="2" t="str">
        <f t="shared" si="2"/>
        <v>#NAME?</v>
      </c>
      <c r="H62" s="5" t="str">
        <f t="shared" si="3"/>
        <v/>
      </c>
      <c r="I62" s="2" t="str">
        <f t="shared" si="4"/>
        <v>#NAME?</v>
      </c>
      <c r="L62" s="5" t="str">
        <f t="shared" si="5"/>
        <v/>
      </c>
      <c r="M62" s="2" t="str">
        <f t="shared" si="6"/>
        <v>#NAME?</v>
      </c>
      <c r="P62" s="5" t="str">
        <f t="shared" si="7"/>
        <v/>
      </c>
      <c r="Q62" s="2" t="str">
        <f t="shared" si="8"/>
        <v>#NAME?</v>
      </c>
      <c r="T62" s="5" t="str">
        <f t="shared" si="9"/>
        <v/>
      </c>
      <c r="U62" s="2" t="str">
        <f t="shared" si="10"/>
        <v>#NAME?</v>
      </c>
      <c r="X62" s="5" t="str">
        <f t="shared" si="11"/>
        <v/>
      </c>
      <c r="Y62" s="2" t="str">
        <f t="shared" si="12"/>
        <v>#NAME?</v>
      </c>
      <c r="Z62" s="2"/>
      <c r="AA62" s="2"/>
      <c r="AB62" s="2"/>
      <c r="AC62" s="2"/>
      <c r="AF62" s="5" t="str">
        <f t="shared" si="15"/>
        <v/>
      </c>
      <c r="AG62" s="2" t="str">
        <f t="shared" si="16"/>
        <v>#NAME?</v>
      </c>
      <c r="AJ62" s="5" t="str">
        <f t="shared" si="17"/>
        <v/>
      </c>
      <c r="AK62" s="2" t="str">
        <f t="shared" si="18"/>
        <v>#NAME?</v>
      </c>
    </row>
    <row r="63" ht="15.75" customHeight="1">
      <c r="A63" s="2">
        <v>62.0</v>
      </c>
      <c r="B63" s="5" t="s">
        <v>1412</v>
      </c>
      <c r="C63" s="5" t="s">
        <v>1413</v>
      </c>
      <c r="D63" s="5" t="str">
        <f t="shared" si="1"/>
        <v/>
      </c>
      <c r="E63" s="2" t="str">
        <f t="shared" si="2"/>
        <v>#NAME?</v>
      </c>
      <c r="H63" s="5" t="str">
        <f t="shared" si="3"/>
        <v/>
      </c>
      <c r="I63" s="2" t="str">
        <f t="shared" si="4"/>
        <v>#NAME?</v>
      </c>
      <c r="J63" s="1" t="s">
        <v>1464</v>
      </c>
      <c r="K63" s="1" t="s">
        <v>1465</v>
      </c>
      <c r="L63" s="5" t="str">
        <f t="shared" si="5"/>
        <v/>
      </c>
      <c r="M63" s="2" t="str">
        <f t="shared" si="6"/>
        <v>#NAME?</v>
      </c>
      <c r="P63" s="5" t="str">
        <f t="shared" si="7"/>
        <v/>
      </c>
      <c r="Q63" s="2" t="str">
        <f t="shared" si="8"/>
        <v>#NAME?</v>
      </c>
      <c r="R63" s="1" t="s">
        <v>1464</v>
      </c>
      <c r="S63" s="1" t="s">
        <v>1465</v>
      </c>
      <c r="T63" s="5" t="str">
        <f t="shared" si="9"/>
        <v/>
      </c>
      <c r="U63" s="2" t="str">
        <f t="shared" si="10"/>
        <v>#NAME?</v>
      </c>
      <c r="X63" s="5" t="str">
        <f t="shared" si="11"/>
        <v/>
      </c>
      <c r="Y63" s="2" t="str">
        <f t="shared" si="12"/>
        <v>#NAME?</v>
      </c>
      <c r="Z63" s="2"/>
      <c r="AA63" s="2"/>
      <c r="AB63" s="2"/>
      <c r="AC63" s="2"/>
      <c r="AF63" s="5" t="str">
        <f t="shared" si="15"/>
        <v/>
      </c>
      <c r="AG63" s="2" t="str">
        <f t="shared" si="16"/>
        <v>#NAME?</v>
      </c>
      <c r="AJ63" s="5" t="str">
        <f t="shared" si="17"/>
        <v/>
      </c>
      <c r="AK63" s="2" t="str">
        <f t="shared" si="18"/>
        <v>#NAME?</v>
      </c>
    </row>
    <row r="64" ht="15.75" customHeight="1">
      <c r="A64" s="2">
        <v>63.0</v>
      </c>
      <c r="B64" s="5" t="s">
        <v>1415</v>
      </c>
      <c r="C64" s="5" t="s">
        <v>1416</v>
      </c>
      <c r="D64" s="5" t="str">
        <f t="shared" si="1"/>
        <v/>
      </c>
      <c r="E64" s="2" t="str">
        <f t="shared" si="2"/>
        <v>#NAME?</v>
      </c>
      <c r="H64" s="5" t="str">
        <f t="shared" si="3"/>
        <v/>
      </c>
      <c r="I64" s="2" t="str">
        <f t="shared" si="4"/>
        <v>#NAME?</v>
      </c>
      <c r="L64" s="5" t="str">
        <f t="shared" si="5"/>
        <v/>
      </c>
      <c r="M64" s="2" t="str">
        <f t="shared" si="6"/>
        <v>#NAME?</v>
      </c>
      <c r="P64" s="5" t="str">
        <f t="shared" si="7"/>
        <v/>
      </c>
      <c r="Q64" s="2" t="str">
        <f t="shared" si="8"/>
        <v>#NAME?</v>
      </c>
      <c r="T64" s="5" t="str">
        <f t="shared" si="9"/>
        <v/>
      </c>
      <c r="U64" s="2" t="str">
        <f t="shared" si="10"/>
        <v>#NAME?</v>
      </c>
      <c r="X64" s="5" t="str">
        <f t="shared" si="11"/>
        <v/>
      </c>
      <c r="Y64" s="2" t="str">
        <f t="shared" si="12"/>
        <v>#NAME?</v>
      </c>
      <c r="Z64" s="2"/>
      <c r="AA64" s="2"/>
      <c r="AB64" s="2"/>
      <c r="AC64" s="2"/>
      <c r="AF64" s="5" t="str">
        <f t="shared" si="15"/>
        <v/>
      </c>
      <c r="AG64" s="2" t="str">
        <f t="shared" si="16"/>
        <v>#NAME?</v>
      </c>
      <c r="AJ64" s="5" t="str">
        <f t="shared" si="17"/>
        <v/>
      </c>
      <c r="AK64" s="2" t="str">
        <f t="shared" si="18"/>
        <v>#NAME?</v>
      </c>
    </row>
    <row r="65" ht="15.75" customHeight="1">
      <c r="A65" s="2">
        <v>64.0</v>
      </c>
      <c r="B65" s="5" t="s">
        <v>1420</v>
      </c>
      <c r="C65" s="5" t="s">
        <v>1421</v>
      </c>
      <c r="D65" s="5" t="str">
        <f t="shared" si="1"/>
        <v>EPS</v>
      </c>
      <c r="E65" s="2" t="str">
        <f t="shared" si="2"/>
        <v>#NAME?</v>
      </c>
      <c r="H65" s="5" t="str">
        <f t="shared" si="3"/>
        <v/>
      </c>
      <c r="I65" s="2" t="str">
        <f t="shared" si="4"/>
        <v>#NAME?</v>
      </c>
      <c r="J65" s="1" t="s">
        <v>1368</v>
      </c>
      <c r="K65" s="1" t="s">
        <v>1369</v>
      </c>
      <c r="L65" s="5" t="str">
        <f t="shared" si="5"/>
        <v/>
      </c>
      <c r="M65" s="2" t="str">
        <f t="shared" si="6"/>
        <v>#NAME?</v>
      </c>
      <c r="P65" s="5" t="str">
        <f t="shared" si="7"/>
        <v/>
      </c>
      <c r="Q65" s="2" t="str">
        <f t="shared" si="8"/>
        <v>#NAME?</v>
      </c>
      <c r="R65" s="1" t="s">
        <v>1368</v>
      </c>
      <c r="S65" s="1" t="s">
        <v>1369</v>
      </c>
      <c r="T65" s="5" t="str">
        <f t="shared" si="9"/>
        <v/>
      </c>
      <c r="U65" s="2" t="str">
        <f t="shared" si="10"/>
        <v>#NAME?</v>
      </c>
      <c r="X65" s="5" t="str">
        <f t="shared" si="11"/>
        <v/>
      </c>
      <c r="Y65" s="2" t="str">
        <f t="shared" si="12"/>
        <v>#NAME?</v>
      </c>
      <c r="Z65" s="2"/>
      <c r="AA65" s="2"/>
      <c r="AB65" s="2"/>
      <c r="AC65" s="2"/>
      <c r="AF65" s="5" t="str">
        <f t="shared" si="15"/>
        <v/>
      </c>
      <c r="AG65" s="2" t="str">
        <f t="shared" si="16"/>
        <v>#NAME?</v>
      </c>
      <c r="AJ65" s="5" t="str">
        <f t="shared" si="17"/>
        <v/>
      </c>
      <c r="AK65" s="2" t="str">
        <f t="shared" si="18"/>
        <v>#NAME?</v>
      </c>
    </row>
    <row r="66" ht="15.75" customHeight="1">
      <c r="A66" s="2">
        <v>65.0</v>
      </c>
      <c r="B66" s="5" t="s">
        <v>1435</v>
      </c>
      <c r="C66" s="5" t="s">
        <v>1436</v>
      </c>
      <c r="D66" s="5" t="str">
        <f t="shared" si="1"/>
        <v/>
      </c>
      <c r="E66" s="2" t="str">
        <f t="shared" si="2"/>
        <v>#NAME?</v>
      </c>
      <c r="H66" s="5" t="str">
        <f t="shared" si="3"/>
        <v/>
      </c>
      <c r="I66" s="2" t="str">
        <f t="shared" si="4"/>
        <v>#NAME?</v>
      </c>
      <c r="L66" s="5" t="str">
        <f t="shared" si="5"/>
        <v/>
      </c>
      <c r="M66" s="2" t="str">
        <f t="shared" si="6"/>
        <v>#NAME?</v>
      </c>
      <c r="P66" s="5" t="str">
        <f t="shared" si="7"/>
        <v/>
      </c>
      <c r="Q66" s="2" t="str">
        <f t="shared" si="8"/>
        <v>#NAME?</v>
      </c>
      <c r="T66" s="5" t="str">
        <f t="shared" si="9"/>
        <v/>
      </c>
      <c r="U66" s="2" t="str">
        <f t="shared" si="10"/>
        <v>#NAME?</v>
      </c>
      <c r="X66" s="5" t="str">
        <f t="shared" si="11"/>
        <v/>
      </c>
      <c r="Y66" s="2" t="str">
        <f t="shared" si="12"/>
        <v>#NAME?</v>
      </c>
      <c r="Z66" s="2"/>
      <c r="AA66" s="2"/>
      <c r="AB66" s="2"/>
      <c r="AC66" s="2"/>
      <c r="AF66" s="5" t="str">
        <f t="shared" si="15"/>
        <v/>
      </c>
      <c r="AG66" s="2" t="str">
        <f t="shared" si="16"/>
        <v>#NAME?</v>
      </c>
      <c r="AJ66" s="5" t="str">
        <f t="shared" si="17"/>
        <v/>
      </c>
      <c r="AK66" s="2" t="str">
        <f t="shared" si="18"/>
        <v>#NAME?</v>
      </c>
    </row>
    <row r="67" ht="15.75" customHeight="1">
      <c r="A67" s="2">
        <v>66.0</v>
      </c>
      <c r="B67" s="5" t="s">
        <v>1442</v>
      </c>
      <c r="C67" s="5" t="s">
        <v>1432</v>
      </c>
      <c r="D67" s="5" t="str">
        <f t="shared" si="1"/>
        <v/>
      </c>
      <c r="E67" s="2" t="str">
        <f t="shared" si="2"/>
        <v>#NAME?</v>
      </c>
      <c r="H67" s="5" t="str">
        <f t="shared" si="3"/>
        <v/>
      </c>
      <c r="I67" s="2" t="str">
        <f t="shared" si="4"/>
        <v>#NAME?</v>
      </c>
      <c r="J67" s="1" t="s">
        <v>1387</v>
      </c>
      <c r="K67" s="1" t="s">
        <v>1388</v>
      </c>
      <c r="L67" s="5" t="str">
        <f t="shared" si="5"/>
        <v/>
      </c>
      <c r="M67" s="2" t="str">
        <f t="shared" si="6"/>
        <v>#NAME?</v>
      </c>
      <c r="P67" s="5" t="str">
        <f t="shared" si="7"/>
        <v/>
      </c>
      <c r="Q67" s="2" t="str">
        <f t="shared" si="8"/>
        <v>#NAME?</v>
      </c>
      <c r="R67" s="1" t="s">
        <v>1387</v>
      </c>
      <c r="S67" s="1" t="s">
        <v>1388</v>
      </c>
      <c r="T67" s="5" t="str">
        <f t="shared" si="9"/>
        <v/>
      </c>
      <c r="U67" s="2" t="str">
        <f t="shared" si="10"/>
        <v>#NAME?</v>
      </c>
      <c r="X67" s="5" t="str">
        <f t="shared" si="11"/>
        <v/>
      </c>
      <c r="Y67" s="2" t="str">
        <f t="shared" si="12"/>
        <v>#NAME?</v>
      </c>
      <c r="Z67" s="2"/>
      <c r="AA67" s="2"/>
      <c r="AB67" s="2"/>
      <c r="AC67" s="2"/>
      <c r="AF67" s="5" t="str">
        <f t="shared" si="15"/>
        <v/>
      </c>
      <c r="AG67" s="2" t="str">
        <f t="shared" si="16"/>
        <v>#NAME?</v>
      </c>
      <c r="AJ67" s="5" t="str">
        <f t="shared" si="17"/>
        <v/>
      </c>
      <c r="AK67" s="2" t="str">
        <f t="shared" si="18"/>
        <v>#NAME?</v>
      </c>
    </row>
    <row r="68" ht="15.75" customHeight="1">
      <c r="A68" s="2">
        <v>67.0</v>
      </c>
      <c r="B68" s="5"/>
      <c r="C68" s="5"/>
      <c r="D68" s="5" t="str">
        <f t="shared" si="1"/>
        <v/>
      </c>
      <c r="E68" s="2" t="str">
        <f t="shared" si="2"/>
        <v>#NAME?</v>
      </c>
      <c r="H68" s="5" t="str">
        <f t="shared" si="3"/>
        <v/>
      </c>
      <c r="I68" s="2" t="str">
        <f t="shared" si="4"/>
        <v>#NAME?</v>
      </c>
      <c r="J68" s="1" t="s">
        <v>1393</v>
      </c>
      <c r="K68" s="1" t="s">
        <v>1394</v>
      </c>
      <c r="L68" s="5" t="str">
        <f t="shared" si="5"/>
        <v/>
      </c>
      <c r="M68" s="2" t="str">
        <f t="shared" si="6"/>
        <v>#NAME?</v>
      </c>
      <c r="P68" s="5" t="str">
        <f t="shared" si="7"/>
        <v/>
      </c>
      <c r="Q68" s="2" t="str">
        <f t="shared" si="8"/>
        <v>#NAME?</v>
      </c>
      <c r="R68" s="1" t="s">
        <v>1393</v>
      </c>
      <c r="S68" s="1" t="s">
        <v>1394</v>
      </c>
      <c r="T68" s="5" t="str">
        <f t="shared" si="9"/>
        <v/>
      </c>
      <c r="U68" s="2" t="str">
        <f t="shared" si="10"/>
        <v>#NAME?</v>
      </c>
      <c r="X68" s="5" t="str">
        <f t="shared" si="11"/>
        <v/>
      </c>
      <c r="Y68" s="2" t="str">
        <f t="shared" si="12"/>
        <v>#NAME?</v>
      </c>
      <c r="Z68" s="2"/>
      <c r="AA68" s="2"/>
      <c r="AB68" s="2"/>
      <c r="AC68" s="2"/>
      <c r="AF68" s="5" t="str">
        <f t="shared" si="15"/>
        <v/>
      </c>
      <c r="AG68" s="2" t="str">
        <f t="shared" si="16"/>
        <v>#NAME?</v>
      </c>
      <c r="AJ68" s="5" t="str">
        <f t="shared" si="17"/>
        <v/>
      </c>
      <c r="AK68" s="2" t="str">
        <f t="shared" si="18"/>
        <v>#NAME?</v>
      </c>
    </row>
    <row r="69" ht="15.75" customHeight="1">
      <c r="A69" s="2">
        <v>68.0</v>
      </c>
      <c r="B69" s="5"/>
      <c r="C69" s="5"/>
      <c r="D69" s="5" t="str">
        <f t="shared" si="1"/>
        <v/>
      </c>
      <c r="E69" s="2" t="str">
        <f t="shared" si="2"/>
        <v>#NAME?</v>
      </c>
      <c r="H69" s="5" t="str">
        <f t="shared" si="3"/>
        <v/>
      </c>
      <c r="I69" s="2" t="str">
        <f t="shared" si="4"/>
        <v>#NAME?</v>
      </c>
      <c r="L69" s="5" t="str">
        <f t="shared" si="5"/>
        <v/>
      </c>
      <c r="M69" s="2" t="str">
        <f t="shared" si="6"/>
        <v>#NAME?</v>
      </c>
      <c r="P69" s="5" t="str">
        <f t="shared" si="7"/>
        <v/>
      </c>
      <c r="Q69" s="2" t="str">
        <f t="shared" si="8"/>
        <v>#NAME?</v>
      </c>
      <c r="T69" s="5" t="str">
        <f t="shared" si="9"/>
        <v/>
      </c>
      <c r="U69" s="2" t="str">
        <f t="shared" si="10"/>
        <v>#NAME?</v>
      </c>
      <c r="X69" s="5" t="str">
        <f t="shared" si="11"/>
        <v/>
      </c>
      <c r="Y69" s="2" t="str">
        <f t="shared" si="12"/>
        <v>#NAME?</v>
      </c>
      <c r="Z69" s="2"/>
      <c r="AA69" s="2"/>
      <c r="AB69" s="2"/>
      <c r="AC69" s="2"/>
      <c r="AF69" s="5" t="str">
        <f t="shared" si="15"/>
        <v/>
      </c>
      <c r="AG69" s="2" t="str">
        <f t="shared" si="16"/>
        <v>#NAME?</v>
      </c>
      <c r="AJ69" s="5" t="str">
        <f t="shared" si="17"/>
        <v/>
      </c>
      <c r="AK69" s="2" t="str">
        <f t="shared" si="18"/>
        <v>#NAME?</v>
      </c>
    </row>
    <row r="70" ht="15.75" customHeight="1">
      <c r="A70" s="2">
        <v>69.0</v>
      </c>
      <c r="B70" s="5"/>
      <c r="C70" s="5"/>
      <c r="D70" s="5" t="str">
        <f t="shared" si="1"/>
        <v/>
      </c>
      <c r="E70" s="2" t="str">
        <f t="shared" si="2"/>
        <v>#NAME?</v>
      </c>
      <c r="H70" s="5" t="str">
        <f t="shared" si="3"/>
        <v/>
      </c>
      <c r="I70" s="2" t="str">
        <f t="shared" si="4"/>
        <v>#NAME?</v>
      </c>
      <c r="J70" s="1" t="s">
        <v>469</v>
      </c>
      <c r="L70" s="5" t="str">
        <f t="shared" si="5"/>
        <v/>
      </c>
      <c r="M70" s="2" t="str">
        <f t="shared" si="6"/>
        <v>#NAME?</v>
      </c>
      <c r="P70" s="5" t="str">
        <f t="shared" si="7"/>
        <v/>
      </c>
      <c r="Q70" s="2" t="str">
        <f t="shared" si="8"/>
        <v>#NAME?</v>
      </c>
      <c r="R70" s="1" t="s">
        <v>469</v>
      </c>
      <c r="T70" s="5" t="str">
        <f t="shared" si="9"/>
        <v/>
      </c>
      <c r="U70" s="2" t="str">
        <f t="shared" si="10"/>
        <v>#NAME?</v>
      </c>
      <c r="X70" s="5" t="str">
        <f t="shared" si="11"/>
        <v/>
      </c>
      <c r="Y70" s="2" t="str">
        <f t="shared" si="12"/>
        <v>#NAME?</v>
      </c>
      <c r="Z70" s="2"/>
      <c r="AA70" s="2"/>
      <c r="AB70" s="2"/>
      <c r="AC70" s="2"/>
      <c r="AF70" s="5" t="str">
        <f t="shared" si="15"/>
        <v/>
      </c>
      <c r="AG70" s="2" t="str">
        <f t="shared" si="16"/>
        <v>#NAME?</v>
      </c>
      <c r="AJ70" s="5" t="str">
        <f t="shared" si="17"/>
        <v/>
      </c>
      <c r="AK70" s="2" t="str">
        <f t="shared" si="18"/>
        <v>#NAME?</v>
      </c>
    </row>
    <row r="71" ht="15.75" customHeight="1">
      <c r="A71" s="2">
        <v>70.0</v>
      </c>
      <c r="B71" s="5"/>
      <c r="C71" s="5"/>
      <c r="D71" s="5" t="str">
        <f t="shared" si="1"/>
        <v/>
      </c>
      <c r="E71" s="2" t="str">
        <f t="shared" si="2"/>
        <v>#NAME?</v>
      </c>
      <c r="H71" s="5" t="str">
        <f t="shared" si="3"/>
        <v/>
      </c>
      <c r="I71" s="2" t="str">
        <f t="shared" si="4"/>
        <v>#NAME?</v>
      </c>
      <c r="J71" s="1" t="s">
        <v>1397</v>
      </c>
      <c r="K71" s="1" t="s">
        <v>1398</v>
      </c>
      <c r="L71" s="5" t="str">
        <f t="shared" si="5"/>
        <v/>
      </c>
      <c r="M71" s="2" t="str">
        <f t="shared" si="6"/>
        <v>#NAME?</v>
      </c>
      <c r="P71" s="5" t="str">
        <f t="shared" si="7"/>
        <v/>
      </c>
      <c r="Q71" s="2" t="str">
        <f t="shared" si="8"/>
        <v>#NAME?</v>
      </c>
      <c r="R71" s="1" t="s">
        <v>1397</v>
      </c>
      <c r="S71" s="1" t="s">
        <v>1398</v>
      </c>
      <c r="T71" s="5" t="str">
        <f t="shared" si="9"/>
        <v/>
      </c>
      <c r="U71" s="2" t="str">
        <f t="shared" si="10"/>
        <v>#NAME?</v>
      </c>
      <c r="X71" s="5" t="str">
        <f t="shared" si="11"/>
        <v/>
      </c>
      <c r="Y71" s="2" t="str">
        <f t="shared" si="12"/>
        <v>#NAME?</v>
      </c>
      <c r="Z71" s="2"/>
      <c r="AA71" s="2"/>
      <c r="AB71" s="2"/>
      <c r="AC71" s="2"/>
      <c r="AF71" s="5" t="str">
        <f t="shared" si="15"/>
        <v/>
      </c>
      <c r="AG71" s="2" t="str">
        <f t="shared" si="16"/>
        <v>#NAME?</v>
      </c>
      <c r="AJ71" s="5" t="str">
        <f t="shared" si="17"/>
        <v/>
      </c>
      <c r="AK71" s="2" t="str">
        <f t="shared" si="18"/>
        <v>#NAME?</v>
      </c>
    </row>
    <row r="72" ht="15.75" customHeight="1">
      <c r="A72" s="2">
        <v>71.0</v>
      </c>
      <c r="B72" s="5"/>
      <c r="C72" s="5"/>
      <c r="D72" s="5" t="str">
        <f t="shared" si="1"/>
        <v/>
      </c>
      <c r="E72" s="2" t="str">
        <f t="shared" si="2"/>
        <v>#NAME?</v>
      </c>
      <c r="H72" s="5" t="str">
        <f t="shared" si="3"/>
        <v/>
      </c>
      <c r="I72" s="2" t="str">
        <f t="shared" si="4"/>
        <v>#NAME?</v>
      </c>
      <c r="J72" s="1" t="s">
        <v>1402</v>
      </c>
      <c r="K72" s="1" t="s">
        <v>1403</v>
      </c>
      <c r="L72" s="5" t="str">
        <f t="shared" si="5"/>
        <v/>
      </c>
      <c r="M72" s="2" t="str">
        <f t="shared" si="6"/>
        <v>#NAME?</v>
      </c>
      <c r="P72" s="5" t="str">
        <f t="shared" si="7"/>
        <v/>
      </c>
      <c r="Q72" s="2" t="str">
        <f t="shared" si="8"/>
        <v>#NAME?</v>
      </c>
      <c r="R72" s="1" t="s">
        <v>1402</v>
      </c>
      <c r="S72" s="1" t="s">
        <v>1403</v>
      </c>
      <c r="T72" s="5" t="str">
        <f t="shared" si="9"/>
        <v/>
      </c>
      <c r="U72" s="2" t="str">
        <f t="shared" si="10"/>
        <v>#NAME?</v>
      </c>
      <c r="X72" s="5" t="str">
        <f t="shared" si="11"/>
        <v/>
      </c>
      <c r="Y72" s="2" t="str">
        <f t="shared" si="12"/>
        <v>#NAME?</v>
      </c>
      <c r="Z72" s="2"/>
      <c r="AA72" s="2"/>
      <c r="AB72" s="2"/>
      <c r="AC72" s="2"/>
      <c r="AF72" s="5" t="str">
        <f t="shared" si="15"/>
        <v/>
      </c>
      <c r="AG72" s="2" t="str">
        <f t="shared" si="16"/>
        <v>#NAME?</v>
      </c>
      <c r="AJ72" s="5" t="str">
        <f t="shared" si="17"/>
        <v/>
      </c>
      <c r="AK72" s="2" t="str">
        <f t="shared" si="18"/>
        <v>#NAME?</v>
      </c>
    </row>
    <row r="73" ht="15.75" customHeight="1">
      <c r="A73" s="2">
        <v>72.0</v>
      </c>
      <c r="B73" s="5"/>
      <c r="C73" s="5"/>
      <c r="D73" s="5" t="str">
        <f t="shared" si="1"/>
        <v/>
      </c>
      <c r="E73" s="2" t="str">
        <f t="shared" si="2"/>
        <v>#NAME?</v>
      </c>
      <c r="H73" s="5" t="str">
        <f t="shared" si="3"/>
        <v/>
      </c>
      <c r="I73" s="2" t="str">
        <f t="shared" si="4"/>
        <v>#NAME?</v>
      </c>
      <c r="J73" s="1" t="s">
        <v>1406</v>
      </c>
      <c r="K73" s="1" t="s">
        <v>1407</v>
      </c>
      <c r="L73" s="5" t="str">
        <f t="shared" si="5"/>
        <v/>
      </c>
      <c r="M73" s="2" t="str">
        <f t="shared" si="6"/>
        <v>#NAME?</v>
      </c>
      <c r="P73" s="5" t="str">
        <f t="shared" si="7"/>
        <v/>
      </c>
      <c r="Q73" s="2" t="str">
        <f t="shared" si="8"/>
        <v>#NAME?</v>
      </c>
      <c r="R73" s="1" t="s">
        <v>1408</v>
      </c>
      <c r="S73" s="1" t="s">
        <v>1409</v>
      </c>
      <c r="T73" s="5" t="str">
        <f t="shared" si="9"/>
        <v/>
      </c>
      <c r="U73" s="2" t="str">
        <f t="shared" si="10"/>
        <v>#NAME?</v>
      </c>
      <c r="X73" s="5" t="str">
        <f t="shared" si="11"/>
        <v/>
      </c>
      <c r="Y73" s="2" t="str">
        <f t="shared" si="12"/>
        <v>#NAME?</v>
      </c>
      <c r="Z73" s="2"/>
      <c r="AA73" s="2"/>
      <c r="AB73" s="2"/>
      <c r="AC73" s="2"/>
      <c r="AF73" s="5" t="str">
        <f t="shared" si="15"/>
        <v/>
      </c>
      <c r="AG73" s="2" t="str">
        <f t="shared" si="16"/>
        <v>#NAME?</v>
      </c>
      <c r="AJ73" s="5" t="str">
        <f t="shared" si="17"/>
        <v/>
      </c>
      <c r="AK73" s="2" t="str">
        <f t="shared" si="18"/>
        <v>#NAME?</v>
      </c>
    </row>
    <row r="74" ht="15.75" customHeight="1">
      <c r="A74" s="2">
        <v>73.0</v>
      </c>
      <c r="B74" s="5"/>
      <c r="C74" s="5"/>
      <c r="D74" s="5" t="str">
        <f t="shared" si="1"/>
        <v/>
      </c>
      <c r="E74" s="2" t="str">
        <f t="shared" si="2"/>
        <v>#NAME?</v>
      </c>
      <c r="H74" s="5" t="str">
        <f t="shared" si="3"/>
        <v/>
      </c>
      <c r="I74" s="2" t="str">
        <f t="shared" si="4"/>
        <v>#NAME?</v>
      </c>
      <c r="J74" s="1" t="s">
        <v>1412</v>
      </c>
      <c r="K74" s="1" t="s">
        <v>1413</v>
      </c>
      <c r="L74" s="5" t="str">
        <f t="shared" si="5"/>
        <v/>
      </c>
      <c r="M74" s="2" t="str">
        <f t="shared" si="6"/>
        <v>#NAME?</v>
      </c>
      <c r="P74" s="5" t="str">
        <f t="shared" si="7"/>
        <v/>
      </c>
      <c r="Q74" s="2" t="str">
        <f t="shared" si="8"/>
        <v>#NAME?</v>
      </c>
      <c r="R74" s="1" t="s">
        <v>1406</v>
      </c>
      <c r="S74" s="1" t="s">
        <v>1407</v>
      </c>
      <c r="T74" s="5" t="str">
        <f t="shared" si="9"/>
        <v/>
      </c>
      <c r="U74" s="2" t="str">
        <f t="shared" si="10"/>
        <v>#NAME?</v>
      </c>
      <c r="X74" s="5" t="str">
        <f t="shared" si="11"/>
        <v/>
      </c>
      <c r="Y74" s="2" t="str">
        <f t="shared" si="12"/>
        <v>#NAME?</v>
      </c>
      <c r="Z74" s="2"/>
      <c r="AA74" s="2"/>
      <c r="AB74" s="2"/>
      <c r="AC74" s="2"/>
      <c r="AF74" s="5" t="str">
        <f t="shared" si="15"/>
        <v/>
      </c>
      <c r="AG74" s="2" t="str">
        <f t="shared" si="16"/>
        <v>#NAME?</v>
      </c>
      <c r="AJ74" s="5" t="str">
        <f t="shared" si="17"/>
        <v/>
      </c>
      <c r="AK74" s="2" t="str">
        <f t="shared" si="18"/>
        <v>#NAME?</v>
      </c>
    </row>
    <row r="75" ht="15.75" customHeight="1">
      <c r="A75" s="2">
        <v>74.0</v>
      </c>
      <c r="B75" s="5"/>
      <c r="C75" s="5"/>
      <c r="D75" s="5" t="str">
        <f t="shared" si="1"/>
        <v/>
      </c>
      <c r="E75" s="2" t="str">
        <f t="shared" si="2"/>
        <v>#NAME?</v>
      </c>
      <c r="H75" s="5" t="str">
        <f t="shared" si="3"/>
        <v/>
      </c>
      <c r="I75" s="2" t="str">
        <f t="shared" si="4"/>
        <v>#NAME?</v>
      </c>
      <c r="J75" s="1" t="s">
        <v>1415</v>
      </c>
      <c r="K75" s="1" t="s">
        <v>1416</v>
      </c>
      <c r="L75" s="5" t="str">
        <f t="shared" si="5"/>
        <v/>
      </c>
      <c r="M75" s="2" t="str">
        <f t="shared" si="6"/>
        <v>#NAME?</v>
      </c>
      <c r="P75" s="5" t="str">
        <f t="shared" si="7"/>
        <v/>
      </c>
      <c r="Q75" s="2" t="str">
        <f t="shared" si="8"/>
        <v>#NAME?</v>
      </c>
      <c r="R75" s="1" t="s">
        <v>1412</v>
      </c>
      <c r="S75" s="1" t="s">
        <v>1413</v>
      </c>
      <c r="T75" s="5" t="str">
        <f t="shared" si="9"/>
        <v/>
      </c>
      <c r="U75" s="2" t="str">
        <f t="shared" si="10"/>
        <v>#NAME?</v>
      </c>
      <c r="X75" s="5" t="str">
        <f t="shared" si="11"/>
        <v/>
      </c>
      <c r="Y75" s="2" t="str">
        <f t="shared" si="12"/>
        <v>#NAME?</v>
      </c>
      <c r="Z75" s="2"/>
      <c r="AA75" s="2"/>
      <c r="AB75" s="2"/>
      <c r="AC75" s="2"/>
      <c r="AF75" s="5" t="str">
        <f t="shared" si="15"/>
        <v/>
      </c>
      <c r="AG75" s="2" t="str">
        <f t="shared" si="16"/>
        <v>#NAME?</v>
      </c>
      <c r="AJ75" s="5" t="str">
        <f t="shared" si="17"/>
        <v/>
      </c>
      <c r="AK75" s="2" t="str">
        <f t="shared" si="18"/>
        <v>#NAME?</v>
      </c>
    </row>
    <row r="76" ht="15.75" customHeight="1">
      <c r="A76" s="2">
        <v>75.0</v>
      </c>
      <c r="B76" s="5"/>
      <c r="C76" s="5"/>
      <c r="D76" s="5" t="str">
        <f t="shared" si="1"/>
        <v/>
      </c>
      <c r="E76" s="2" t="str">
        <f t="shared" si="2"/>
        <v>#NAME?</v>
      </c>
      <c r="H76" s="5" t="str">
        <f t="shared" si="3"/>
        <v/>
      </c>
      <c r="I76" s="2" t="str">
        <f t="shared" si="4"/>
        <v>#NAME?</v>
      </c>
      <c r="J76" s="1" t="s">
        <v>1420</v>
      </c>
      <c r="K76" s="1" t="s">
        <v>1421</v>
      </c>
      <c r="L76" s="5" t="str">
        <f t="shared" si="5"/>
        <v>EPS</v>
      </c>
      <c r="M76" s="2" t="str">
        <f t="shared" si="6"/>
        <v>#NAME?</v>
      </c>
      <c r="P76" s="5" t="str">
        <f t="shared" si="7"/>
        <v/>
      </c>
      <c r="Q76" s="2" t="str">
        <f t="shared" si="8"/>
        <v>#NAME?</v>
      </c>
      <c r="R76" s="1" t="s">
        <v>1415</v>
      </c>
      <c r="S76" s="1" t="s">
        <v>1416</v>
      </c>
      <c r="T76" s="5" t="str">
        <f t="shared" si="9"/>
        <v/>
      </c>
      <c r="U76" s="2" t="str">
        <f t="shared" si="10"/>
        <v>#NAME?</v>
      </c>
      <c r="X76" s="5" t="str">
        <f t="shared" si="11"/>
        <v/>
      </c>
      <c r="Y76" s="2" t="str">
        <f t="shared" si="12"/>
        <v>#NAME?</v>
      </c>
      <c r="Z76" s="2"/>
      <c r="AA76" s="2"/>
      <c r="AB76" s="2"/>
      <c r="AC76" s="2"/>
      <c r="AF76" s="5" t="str">
        <f t="shared" si="15"/>
        <v/>
      </c>
      <c r="AG76" s="2" t="str">
        <f t="shared" si="16"/>
        <v>#NAME?</v>
      </c>
      <c r="AJ76" s="5" t="str">
        <f t="shared" si="17"/>
        <v/>
      </c>
      <c r="AK76" s="2" t="str">
        <f t="shared" si="18"/>
        <v>#NAME?</v>
      </c>
    </row>
    <row r="77" ht="15.75" customHeight="1">
      <c r="A77" s="2">
        <v>76.0</v>
      </c>
      <c r="B77" s="5"/>
      <c r="C77" s="5"/>
      <c r="D77" s="5" t="str">
        <f t="shared" si="1"/>
        <v/>
      </c>
      <c r="E77" s="2" t="str">
        <f t="shared" si="2"/>
        <v>#NAME?</v>
      </c>
      <c r="H77" s="5" t="str">
        <f t="shared" si="3"/>
        <v/>
      </c>
      <c r="I77" s="2" t="str">
        <f t="shared" si="4"/>
        <v>#NAME?</v>
      </c>
      <c r="L77" s="5" t="str">
        <f t="shared" si="5"/>
        <v/>
      </c>
      <c r="M77" s="2" t="str">
        <f t="shared" si="6"/>
        <v>#NAME?</v>
      </c>
      <c r="P77" s="5" t="str">
        <f t="shared" si="7"/>
        <v/>
      </c>
      <c r="Q77" s="2" t="str">
        <f t="shared" si="8"/>
        <v>#NAME?</v>
      </c>
      <c r="R77" s="1" t="s">
        <v>1420</v>
      </c>
      <c r="S77" s="1" t="s">
        <v>1421</v>
      </c>
      <c r="T77" s="5" t="str">
        <f t="shared" si="9"/>
        <v>EPS</v>
      </c>
      <c r="U77" s="2" t="str">
        <f t="shared" si="10"/>
        <v>#NAME?</v>
      </c>
      <c r="X77" s="5" t="str">
        <f t="shared" si="11"/>
        <v/>
      </c>
      <c r="Y77" s="2" t="str">
        <f t="shared" si="12"/>
        <v>#NAME?</v>
      </c>
      <c r="Z77" s="2"/>
      <c r="AA77" s="2"/>
      <c r="AB77" s="2"/>
      <c r="AC77" s="2"/>
      <c r="AF77" s="5" t="str">
        <f t="shared" si="15"/>
        <v/>
      </c>
      <c r="AG77" s="2" t="str">
        <f t="shared" si="16"/>
        <v>#NAME?</v>
      </c>
      <c r="AJ77" s="5" t="str">
        <f t="shared" si="17"/>
        <v/>
      </c>
      <c r="AK77" s="2" t="str">
        <f t="shared" si="18"/>
        <v>#NAME?</v>
      </c>
    </row>
    <row r="78" ht="15.75" customHeight="1">
      <c r="A78" s="2">
        <v>77.0</v>
      </c>
      <c r="B78" s="5"/>
      <c r="C78" s="5"/>
      <c r="D78" s="5" t="str">
        <f t="shared" si="1"/>
        <v/>
      </c>
      <c r="E78" s="2" t="str">
        <f t="shared" si="2"/>
        <v>#NAME?</v>
      </c>
      <c r="H78" s="5" t="str">
        <f t="shared" si="3"/>
        <v/>
      </c>
      <c r="I78" s="2" t="str">
        <f t="shared" si="4"/>
        <v>#NAME?</v>
      </c>
      <c r="L78" s="5" t="str">
        <f t="shared" si="5"/>
        <v/>
      </c>
      <c r="M78" s="2" t="str">
        <f t="shared" si="6"/>
        <v>#NAME?</v>
      </c>
      <c r="P78" s="5" t="str">
        <f t="shared" si="7"/>
        <v/>
      </c>
      <c r="Q78" s="2" t="str">
        <f t="shared" si="8"/>
        <v>#NAME?</v>
      </c>
      <c r="R78" s="1" t="s">
        <v>1435</v>
      </c>
      <c r="S78" s="1" t="s">
        <v>1436</v>
      </c>
      <c r="T78" s="5" t="str">
        <f t="shared" si="9"/>
        <v/>
      </c>
      <c r="U78" s="2" t="str">
        <f t="shared" si="10"/>
        <v>#NAME?</v>
      </c>
      <c r="X78" s="5" t="str">
        <f t="shared" si="11"/>
        <v/>
      </c>
      <c r="Y78" s="2" t="str">
        <f t="shared" si="12"/>
        <v>#NAME?</v>
      </c>
      <c r="Z78" s="2"/>
      <c r="AA78" s="2"/>
      <c r="AB78" s="2"/>
      <c r="AC78" s="2"/>
      <c r="AF78" s="5" t="str">
        <f t="shared" si="15"/>
        <v/>
      </c>
      <c r="AG78" s="2" t="str">
        <f t="shared" si="16"/>
        <v>#NAME?</v>
      </c>
      <c r="AJ78" s="5" t="str">
        <f t="shared" si="17"/>
        <v/>
      </c>
      <c r="AK78" s="2" t="str">
        <f t="shared" si="18"/>
        <v>#NAME?</v>
      </c>
    </row>
    <row r="79" ht="15.75" customHeight="1">
      <c r="A79" s="2">
        <v>78.0</v>
      </c>
      <c r="B79" s="5"/>
      <c r="C79" s="5"/>
      <c r="D79" s="5" t="str">
        <f t="shared" si="1"/>
        <v/>
      </c>
      <c r="E79" s="2" t="str">
        <f t="shared" si="2"/>
        <v>#NAME?</v>
      </c>
      <c r="H79" s="5" t="str">
        <f t="shared" si="3"/>
        <v/>
      </c>
      <c r="I79" s="2" t="str">
        <f t="shared" si="4"/>
        <v>#NAME?</v>
      </c>
      <c r="L79" s="5" t="str">
        <f t="shared" si="5"/>
        <v/>
      </c>
      <c r="M79" s="2" t="str">
        <f t="shared" si="6"/>
        <v>#NAME?</v>
      </c>
      <c r="P79" s="5" t="str">
        <f t="shared" si="7"/>
        <v/>
      </c>
      <c r="Q79" s="2" t="str">
        <f t="shared" si="8"/>
        <v>#NAME?</v>
      </c>
      <c r="R79" s="1" t="s">
        <v>1442</v>
      </c>
      <c r="S79" s="1" t="s">
        <v>1432</v>
      </c>
      <c r="T79" s="5" t="str">
        <f t="shared" si="9"/>
        <v/>
      </c>
      <c r="U79" s="2" t="str">
        <f t="shared" si="10"/>
        <v>#NAME?</v>
      </c>
      <c r="X79" s="5" t="str">
        <f t="shared" si="11"/>
        <v/>
      </c>
      <c r="Y79" s="2" t="str">
        <f t="shared" si="12"/>
        <v>#NAME?</v>
      </c>
      <c r="Z79" s="2"/>
      <c r="AA79" s="2"/>
      <c r="AB79" s="2"/>
      <c r="AC79" s="2"/>
      <c r="AF79" s="5" t="str">
        <f t="shared" si="15"/>
        <v/>
      </c>
      <c r="AG79" s="2" t="str">
        <f t="shared" si="16"/>
        <v>#NAME?</v>
      </c>
      <c r="AJ79" s="5" t="str">
        <f t="shared" si="17"/>
        <v/>
      </c>
      <c r="AK79" s="2" t="str">
        <f t="shared" si="18"/>
        <v>#NAME?</v>
      </c>
    </row>
    <row r="80" ht="15.75" customHeight="1">
      <c r="A80" s="2">
        <v>79.0</v>
      </c>
      <c r="B80" s="5"/>
      <c r="C80" s="5"/>
      <c r="D80" s="5" t="str">
        <f t="shared" si="1"/>
        <v/>
      </c>
      <c r="E80" s="2" t="str">
        <f t="shared" si="2"/>
        <v>#NAME?</v>
      </c>
      <c r="H80" s="5" t="str">
        <f t="shared" si="3"/>
        <v/>
      </c>
      <c r="I80" s="2" t="str">
        <f t="shared" si="4"/>
        <v>#NAME?</v>
      </c>
      <c r="L80" s="5" t="str">
        <f t="shared" si="5"/>
        <v/>
      </c>
      <c r="M80" s="2" t="str">
        <f t="shared" si="6"/>
        <v>#NAME?</v>
      </c>
      <c r="P80" s="5" t="str">
        <f t="shared" si="7"/>
        <v/>
      </c>
      <c r="Q80" s="2" t="str">
        <f t="shared" si="8"/>
        <v>#NAME?</v>
      </c>
      <c r="T80" s="5" t="str">
        <f t="shared" si="9"/>
        <v/>
      </c>
      <c r="U80" s="2" t="str">
        <f t="shared" si="10"/>
        <v>#NAME?</v>
      </c>
      <c r="X80" s="5" t="str">
        <f t="shared" si="11"/>
        <v/>
      </c>
      <c r="Y80" s="2" t="str">
        <f t="shared" si="12"/>
        <v>#NAME?</v>
      </c>
      <c r="Z80" s="2"/>
      <c r="AA80" s="2"/>
      <c r="AB80" s="2"/>
      <c r="AC80" s="2"/>
      <c r="AF80" s="5" t="str">
        <f t="shared" si="15"/>
        <v/>
      </c>
      <c r="AG80" s="2" t="str">
        <f t="shared" si="16"/>
        <v>#NAME?</v>
      </c>
      <c r="AJ80" s="5" t="str">
        <f t="shared" si="17"/>
        <v/>
      </c>
      <c r="AK80" s="2" t="str">
        <f t="shared" si="18"/>
        <v>#NAME?</v>
      </c>
    </row>
    <row r="81" ht="15.75" customHeight="1">
      <c r="A81" s="2">
        <v>80.0</v>
      </c>
      <c r="B81" s="5"/>
      <c r="C81" s="5"/>
      <c r="D81" s="5" t="str">
        <f t="shared" si="1"/>
        <v/>
      </c>
      <c r="E81" s="2" t="str">
        <f t="shared" si="2"/>
        <v>#NAME?</v>
      </c>
      <c r="H81" s="5" t="str">
        <f t="shared" si="3"/>
        <v/>
      </c>
      <c r="I81" s="2" t="str">
        <f t="shared" si="4"/>
        <v>#NAME?</v>
      </c>
      <c r="L81" s="5" t="str">
        <f t="shared" si="5"/>
        <v/>
      </c>
      <c r="M81" s="2" t="str">
        <f t="shared" si="6"/>
        <v>#NAME?</v>
      </c>
      <c r="P81" s="5" t="str">
        <f t="shared" si="7"/>
        <v/>
      </c>
      <c r="Q81" s="2" t="str">
        <f t="shared" si="8"/>
        <v>#NAME?</v>
      </c>
      <c r="T81" s="5" t="str">
        <f t="shared" si="9"/>
        <v/>
      </c>
      <c r="U81" s="2" t="str">
        <f t="shared" si="10"/>
        <v>#NAME?</v>
      </c>
      <c r="X81" s="5" t="str">
        <f t="shared" si="11"/>
        <v/>
      </c>
      <c r="Y81" s="2" t="str">
        <f t="shared" si="12"/>
        <v>#NAME?</v>
      </c>
      <c r="Z81" s="2"/>
      <c r="AA81" s="2"/>
      <c r="AB81" s="2"/>
      <c r="AC81" s="2"/>
      <c r="AF81" s="5" t="str">
        <f t="shared" si="15"/>
        <v/>
      </c>
      <c r="AG81" s="2" t="str">
        <f t="shared" si="16"/>
        <v>#NAME?</v>
      </c>
      <c r="AJ81" s="5" t="str">
        <f t="shared" si="17"/>
        <v/>
      </c>
      <c r="AK81" s="2" t="str">
        <f t="shared" si="18"/>
        <v>#NAME?</v>
      </c>
    </row>
    <row r="82" ht="15.75" customHeight="1">
      <c r="A82" s="2">
        <v>81.0</v>
      </c>
      <c r="B82" s="5"/>
      <c r="C82" s="5"/>
      <c r="D82" s="5" t="str">
        <f t="shared" si="1"/>
        <v/>
      </c>
      <c r="E82" s="2" t="str">
        <f t="shared" si="2"/>
        <v>#NAME?</v>
      </c>
      <c r="H82" s="5" t="str">
        <f t="shared" si="3"/>
        <v/>
      </c>
      <c r="I82" s="2" t="str">
        <f t="shared" si="4"/>
        <v>#NAME?</v>
      </c>
      <c r="L82" s="5" t="str">
        <f t="shared" si="5"/>
        <v/>
      </c>
      <c r="M82" s="2" t="str">
        <f t="shared" si="6"/>
        <v>#NAME?</v>
      </c>
      <c r="P82" s="5" t="str">
        <f t="shared" si="7"/>
        <v/>
      </c>
      <c r="Q82" s="2" t="str">
        <f t="shared" si="8"/>
        <v>#NAME?</v>
      </c>
      <c r="T82" s="5" t="str">
        <f t="shared" si="9"/>
        <v/>
      </c>
      <c r="U82" s="2" t="str">
        <f t="shared" si="10"/>
        <v>#NAME?</v>
      </c>
      <c r="X82" s="5" t="str">
        <f t="shared" si="11"/>
        <v/>
      </c>
      <c r="Y82" s="2" t="str">
        <f t="shared" si="12"/>
        <v>#NAME?</v>
      </c>
      <c r="Z82" s="2"/>
      <c r="AA82" s="2"/>
      <c r="AB82" s="2"/>
      <c r="AC82" s="2"/>
      <c r="AF82" s="5" t="str">
        <f t="shared" si="15"/>
        <v/>
      </c>
      <c r="AG82" s="2" t="str">
        <f t="shared" si="16"/>
        <v>#NAME?</v>
      </c>
      <c r="AJ82" s="5" t="str">
        <f t="shared" si="17"/>
        <v/>
      </c>
      <c r="AK82" s="2" t="str">
        <f t="shared" si="18"/>
        <v>#NAME?</v>
      </c>
    </row>
    <row r="83" ht="15.75" customHeight="1">
      <c r="A83" s="2">
        <v>82.0</v>
      </c>
      <c r="B83" s="5"/>
      <c r="C83" s="5"/>
      <c r="D83" s="5" t="str">
        <f t="shared" si="1"/>
        <v/>
      </c>
      <c r="E83" s="2" t="str">
        <f t="shared" si="2"/>
        <v>#NAME?</v>
      </c>
      <c r="H83" s="5" t="str">
        <f t="shared" si="3"/>
        <v/>
      </c>
      <c r="I83" s="2" t="str">
        <f t="shared" si="4"/>
        <v>#NAME?</v>
      </c>
      <c r="L83" s="5" t="str">
        <f t="shared" si="5"/>
        <v/>
      </c>
      <c r="M83" s="2" t="str">
        <f t="shared" si="6"/>
        <v>#NAME?</v>
      </c>
      <c r="P83" s="5" t="str">
        <f t="shared" si="7"/>
        <v/>
      </c>
      <c r="Q83" s="2" t="str">
        <f t="shared" si="8"/>
        <v>#NAME?</v>
      </c>
      <c r="T83" s="5" t="str">
        <f t="shared" si="9"/>
        <v/>
      </c>
      <c r="U83" s="2" t="str">
        <f t="shared" si="10"/>
        <v>#NAME?</v>
      </c>
      <c r="X83" s="5" t="str">
        <f t="shared" si="11"/>
        <v/>
      </c>
      <c r="Y83" s="2" t="str">
        <f t="shared" si="12"/>
        <v>#NAME?</v>
      </c>
      <c r="Z83" s="2"/>
      <c r="AA83" s="2"/>
      <c r="AB83" s="2"/>
      <c r="AC83" s="2"/>
      <c r="AF83" s="5" t="str">
        <f t="shared" si="15"/>
        <v/>
      </c>
      <c r="AG83" s="2" t="str">
        <f t="shared" si="16"/>
        <v>#NAME?</v>
      </c>
      <c r="AJ83" s="5" t="str">
        <f t="shared" si="17"/>
        <v/>
      </c>
      <c r="AK83" s="2" t="str">
        <f t="shared" si="18"/>
        <v>#NAME?</v>
      </c>
    </row>
    <row r="84" ht="15.75" customHeight="1">
      <c r="A84" s="2">
        <v>83.0</v>
      </c>
      <c r="B84" s="5"/>
      <c r="C84" s="5"/>
      <c r="D84" s="5" t="str">
        <f t="shared" si="1"/>
        <v/>
      </c>
      <c r="E84" s="2" t="str">
        <f t="shared" si="2"/>
        <v>#NAME?</v>
      </c>
      <c r="H84" s="5" t="str">
        <f t="shared" si="3"/>
        <v/>
      </c>
      <c r="I84" s="2" t="str">
        <f t="shared" si="4"/>
        <v>#NAME?</v>
      </c>
      <c r="L84" s="5" t="str">
        <f t="shared" si="5"/>
        <v/>
      </c>
      <c r="M84" s="2" t="str">
        <f t="shared" si="6"/>
        <v>#NAME?</v>
      </c>
      <c r="P84" s="5" t="str">
        <f t="shared" si="7"/>
        <v/>
      </c>
      <c r="Q84" s="2" t="str">
        <f t="shared" si="8"/>
        <v>#NAME?</v>
      </c>
      <c r="T84" s="5" t="str">
        <f t="shared" si="9"/>
        <v/>
      </c>
      <c r="U84" s="2" t="str">
        <f t="shared" si="10"/>
        <v>#NAME?</v>
      </c>
      <c r="X84" s="5" t="str">
        <f t="shared" si="11"/>
        <v/>
      </c>
      <c r="Y84" s="2" t="str">
        <f t="shared" si="12"/>
        <v>#NAME?</v>
      </c>
      <c r="Z84" s="2"/>
      <c r="AA84" s="2"/>
      <c r="AB84" s="2"/>
      <c r="AC84" s="2"/>
      <c r="AF84" s="5" t="str">
        <f t="shared" si="15"/>
        <v/>
      </c>
      <c r="AG84" s="2" t="str">
        <f t="shared" si="16"/>
        <v>#NAME?</v>
      </c>
      <c r="AJ84" s="5" t="str">
        <f t="shared" si="17"/>
        <v/>
      </c>
      <c r="AK84" s="2" t="str">
        <f t="shared" si="18"/>
        <v>#NAME?</v>
      </c>
    </row>
    <row r="85" ht="15.75" customHeight="1">
      <c r="A85" s="2">
        <v>84.0</v>
      </c>
      <c r="B85" s="5"/>
      <c r="C85" s="5"/>
      <c r="D85" s="5" t="str">
        <f t="shared" si="1"/>
        <v/>
      </c>
      <c r="E85" s="2" t="str">
        <f t="shared" si="2"/>
        <v>#NAME?</v>
      </c>
      <c r="H85" s="5" t="str">
        <f t="shared" si="3"/>
        <v/>
      </c>
      <c r="I85" s="2" t="str">
        <f t="shared" si="4"/>
        <v>#NAME?</v>
      </c>
      <c r="L85" s="5" t="str">
        <f t="shared" si="5"/>
        <v/>
      </c>
      <c r="M85" s="2" t="str">
        <f t="shared" si="6"/>
        <v>#NAME?</v>
      </c>
      <c r="P85" s="5" t="str">
        <f t="shared" si="7"/>
        <v/>
      </c>
      <c r="Q85" s="2" t="str">
        <f t="shared" si="8"/>
        <v>#NAME?</v>
      </c>
      <c r="T85" s="5" t="str">
        <f t="shared" si="9"/>
        <v/>
      </c>
      <c r="U85" s="2" t="str">
        <f t="shared" si="10"/>
        <v>#NAME?</v>
      </c>
      <c r="X85" s="5" t="str">
        <f t="shared" si="11"/>
        <v/>
      </c>
      <c r="Y85" s="2" t="str">
        <f t="shared" si="12"/>
        <v>#NAME?</v>
      </c>
      <c r="Z85" s="2"/>
      <c r="AA85" s="2"/>
      <c r="AB85" s="2"/>
      <c r="AC85" s="2"/>
      <c r="AF85" s="5" t="str">
        <f t="shared" si="15"/>
        <v/>
      </c>
      <c r="AG85" s="2" t="str">
        <f t="shared" si="16"/>
        <v>#NAME?</v>
      </c>
      <c r="AJ85" s="5" t="str">
        <f t="shared" si="17"/>
        <v/>
      </c>
      <c r="AK85" s="2" t="str">
        <f t="shared" si="18"/>
        <v>#NAME?</v>
      </c>
    </row>
    <row r="86" ht="15.75" customHeight="1">
      <c r="A86" s="2">
        <v>85.0</v>
      </c>
      <c r="B86" s="5"/>
      <c r="C86" s="5"/>
      <c r="D86" s="5" t="str">
        <f t="shared" si="1"/>
        <v/>
      </c>
      <c r="E86" s="2" t="str">
        <f t="shared" si="2"/>
        <v>#NAME?</v>
      </c>
      <c r="H86" s="5" t="str">
        <f t="shared" si="3"/>
        <v/>
      </c>
      <c r="I86" s="2" t="str">
        <f t="shared" si="4"/>
        <v>#NAME?</v>
      </c>
      <c r="L86" s="5" t="str">
        <f t="shared" si="5"/>
        <v/>
      </c>
      <c r="M86" s="2" t="str">
        <f t="shared" si="6"/>
        <v>#NAME?</v>
      </c>
      <c r="P86" s="5" t="str">
        <f t="shared" si="7"/>
        <v/>
      </c>
      <c r="Q86" s="2" t="str">
        <f t="shared" si="8"/>
        <v>#NAME?</v>
      </c>
      <c r="T86" s="5" t="str">
        <f t="shared" si="9"/>
        <v/>
      </c>
      <c r="U86" s="2" t="str">
        <f t="shared" si="10"/>
        <v>#NAME?</v>
      </c>
      <c r="X86" s="5" t="str">
        <f t="shared" si="11"/>
        <v/>
      </c>
      <c r="Y86" s="2" t="str">
        <f t="shared" si="12"/>
        <v>#NAME?</v>
      </c>
      <c r="Z86" s="2"/>
      <c r="AA86" s="2"/>
      <c r="AB86" s="2"/>
      <c r="AC86" s="2"/>
      <c r="AF86" s="5" t="str">
        <f t="shared" si="15"/>
        <v/>
      </c>
      <c r="AG86" s="2" t="str">
        <f t="shared" si="16"/>
        <v>#NAME?</v>
      </c>
      <c r="AJ86" s="5" t="str">
        <f t="shared" si="17"/>
        <v/>
      </c>
      <c r="AK86" s="2" t="str">
        <f t="shared" si="18"/>
        <v>#NAME?</v>
      </c>
    </row>
    <row r="87" ht="15.75" customHeight="1">
      <c r="A87" s="2">
        <v>86.0</v>
      </c>
      <c r="B87" s="5"/>
      <c r="C87" s="5"/>
      <c r="D87" s="5" t="str">
        <f t="shared" si="1"/>
        <v/>
      </c>
      <c r="E87" s="2" t="str">
        <f t="shared" si="2"/>
        <v>#NAME?</v>
      </c>
      <c r="H87" s="5" t="str">
        <f t="shared" si="3"/>
        <v/>
      </c>
      <c r="I87" s="2" t="str">
        <f t="shared" si="4"/>
        <v>#NAME?</v>
      </c>
      <c r="L87" s="5" t="str">
        <f t="shared" si="5"/>
        <v/>
      </c>
      <c r="M87" s="2" t="str">
        <f t="shared" si="6"/>
        <v>#NAME?</v>
      </c>
      <c r="P87" s="5" t="str">
        <f t="shared" si="7"/>
        <v/>
      </c>
      <c r="Q87" s="2" t="str">
        <f t="shared" si="8"/>
        <v>#NAME?</v>
      </c>
      <c r="T87" s="5" t="str">
        <f t="shared" si="9"/>
        <v/>
      </c>
      <c r="U87" s="2" t="str">
        <f t="shared" si="10"/>
        <v>#NAME?</v>
      </c>
      <c r="X87" s="5" t="str">
        <f t="shared" si="11"/>
        <v/>
      </c>
      <c r="Y87" s="2" t="str">
        <f t="shared" si="12"/>
        <v>#NAME?</v>
      </c>
      <c r="Z87" s="2"/>
      <c r="AA87" s="2"/>
      <c r="AB87" s="2"/>
      <c r="AC87" s="2"/>
      <c r="AF87" s="5" t="str">
        <f t="shared" si="15"/>
        <v/>
      </c>
      <c r="AG87" s="2" t="str">
        <f t="shared" si="16"/>
        <v>#NAME?</v>
      </c>
      <c r="AJ87" s="5" t="str">
        <f t="shared" si="17"/>
        <v/>
      </c>
      <c r="AK87" s="2" t="str">
        <f t="shared" si="18"/>
        <v>#NAME?</v>
      </c>
    </row>
    <row r="88" ht="15.75" customHeight="1">
      <c r="A88" s="2">
        <v>87.0</v>
      </c>
      <c r="B88" s="5"/>
      <c r="C88" s="5"/>
      <c r="D88" s="5" t="str">
        <f t="shared" si="1"/>
        <v/>
      </c>
      <c r="E88" s="2" t="str">
        <f t="shared" si="2"/>
        <v>#NAME?</v>
      </c>
      <c r="H88" s="5" t="str">
        <f t="shared" si="3"/>
        <v/>
      </c>
      <c r="I88" s="2" t="str">
        <f t="shared" si="4"/>
        <v>#NAME?</v>
      </c>
      <c r="L88" s="5" t="str">
        <f t="shared" si="5"/>
        <v/>
      </c>
      <c r="M88" s="2" t="str">
        <f t="shared" si="6"/>
        <v>#NAME?</v>
      </c>
      <c r="P88" s="5" t="str">
        <f t="shared" si="7"/>
        <v/>
      </c>
      <c r="Q88" s="2" t="str">
        <f t="shared" si="8"/>
        <v>#NAME?</v>
      </c>
      <c r="T88" s="5" t="str">
        <f t="shared" si="9"/>
        <v/>
      </c>
      <c r="U88" s="2" t="str">
        <f t="shared" si="10"/>
        <v>#NAME?</v>
      </c>
      <c r="X88" s="5" t="str">
        <f t="shared" si="11"/>
        <v/>
      </c>
      <c r="Y88" s="2" t="str">
        <f t="shared" si="12"/>
        <v>#NAME?</v>
      </c>
      <c r="Z88" s="2"/>
      <c r="AA88" s="2"/>
      <c r="AB88" s="2"/>
      <c r="AC88" s="2"/>
      <c r="AF88" s="5" t="str">
        <f t="shared" si="15"/>
        <v/>
      </c>
      <c r="AG88" s="2" t="str">
        <f t="shared" si="16"/>
        <v>#NAME?</v>
      </c>
      <c r="AJ88" s="5" t="str">
        <f t="shared" si="17"/>
        <v/>
      </c>
      <c r="AK88" s="2" t="str">
        <f t="shared" si="18"/>
        <v>#NAME?</v>
      </c>
    </row>
    <row r="89" ht="15.75" customHeight="1">
      <c r="A89" s="2">
        <v>88.0</v>
      </c>
      <c r="B89" s="5"/>
      <c r="C89" s="5"/>
      <c r="D89" s="5" t="str">
        <f t="shared" si="1"/>
        <v/>
      </c>
      <c r="E89" s="2" t="str">
        <f t="shared" si="2"/>
        <v>#NAME?</v>
      </c>
      <c r="H89" s="5" t="str">
        <f t="shared" si="3"/>
        <v/>
      </c>
      <c r="I89" s="2" t="str">
        <f t="shared" si="4"/>
        <v>#NAME?</v>
      </c>
      <c r="L89" s="5" t="str">
        <f t="shared" si="5"/>
        <v/>
      </c>
      <c r="M89" s="2" t="str">
        <f t="shared" si="6"/>
        <v>#NAME?</v>
      </c>
      <c r="P89" s="5" t="str">
        <f t="shared" si="7"/>
        <v/>
      </c>
      <c r="Q89" s="2" t="str">
        <f t="shared" si="8"/>
        <v>#NAME?</v>
      </c>
      <c r="T89" s="5" t="str">
        <f t="shared" si="9"/>
        <v/>
      </c>
      <c r="U89" s="2" t="str">
        <f t="shared" si="10"/>
        <v>#NAME?</v>
      </c>
      <c r="X89" s="5" t="str">
        <f t="shared" si="11"/>
        <v/>
      </c>
      <c r="Y89" s="2" t="str">
        <f t="shared" si="12"/>
        <v>#NAME?</v>
      </c>
      <c r="Z89" s="2"/>
      <c r="AA89" s="2"/>
      <c r="AB89" s="2"/>
      <c r="AC89" s="2"/>
      <c r="AF89" s="5" t="str">
        <f t="shared" si="15"/>
        <v/>
      </c>
      <c r="AG89" s="2" t="str">
        <f t="shared" si="16"/>
        <v>#NAME?</v>
      </c>
      <c r="AJ89" s="5" t="str">
        <f t="shared" si="17"/>
        <v/>
      </c>
      <c r="AK89" s="2" t="str">
        <f t="shared" si="18"/>
        <v>#NAME?</v>
      </c>
    </row>
    <row r="90" ht="15.75" customHeight="1">
      <c r="A90" s="2">
        <v>89.0</v>
      </c>
      <c r="B90" s="5"/>
      <c r="C90" s="5"/>
      <c r="D90" s="5" t="str">
        <f t="shared" si="1"/>
        <v/>
      </c>
      <c r="E90" s="2" t="str">
        <f t="shared" si="2"/>
        <v>#NAME?</v>
      </c>
      <c r="H90" s="5" t="str">
        <f t="shared" si="3"/>
        <v/>
      </c>
      <c r="I90" s="2" t="str">
        <f t="shared" si="4"/>
        <v>#NAME?</v>
      </c>
      <c r="L90" s="5" t="str">
        <f t="shared" si="5"/>
        <v/>
      </c>
      <c r="M90" s="2" t="str">
        <f t="shared" si="6"/>
        <v>#NAME?</v>
      </c>
      <c r="P90" s="5" t="str">
        <f t="shared" si="7"/>
        <v/>
      </c>
      <c r="Q90" s="2" t="str">
        <f t="shared" si="8"/>
        <v>#NAME?</v>
      </c>
      <c r="T90" s="5" t="str">
        <f t="shared" si="9"/>
        <v/>
      </c>
      <c r="U90" s="2" t="str">
        <f t="shared" si="10"/>
        <v>#NAME?</v>
      </c>
      <c r="X90" s="5" t="str">
        <f t="shared" si="11"/>
        <v/>
      </c>
      <c r="Y90" s="2" t="str">
        <f t="shared" si="12"/>
        <v>#NAME?</v>
      </c>
      <c r="Z90" s="2"/>
      <c r="AA90" s="2"/>
      <c r="AB90" s="2"/>
      <c r="AC90" s="2"/>
      <c r="AF90" s="5" t="str">
        <f t="shared" si="15"/>
        <v/>
      </c>
      <c r="AG90" s="2" t="str">
        <f t="shared" si="16"/>
        <v>#NAME?</v>
      </c>
      <c r="AJ90" s="5" t="str">
        <f t="shared" si="17"/>
        <v/>
      </c>
      <c r="AK90" s="2" t="str">
        <f t="shared" si="18"/>
        <v>#NAME?</v>
      </c>
    </row>
    <row r="91" ht="15.75" customHeight="1">
      <c r="A91" s="2">
        <v>90.0</v>
      </c>
      <c r="B91" s="5"/>
      <c r="C91" s="5"/>
      <c r="D91" s="5" t="str">
        <f t="shared" si="1"/>
        <v/>
      </c>
      <c r="E91" s="2" t="str">
        <f t="shared" si="2"/>
        <v>#NAME?</v>
      </c>
      <c r="H91" s="5" t="str">
        <f t="shared" si="3"/>
        <v/>
      </c>
      <c r="I91" s="2" t="str">
        <f t="shared" si="4"/>
        <v>#NAME?</v>
      </c>
      <c r="L91" s="5" t="str">
        <f t="shared" si="5"/>
        <v/>
      </c>
      <c r="M91" s="2" t="str">
        <f t="shared" si="6"/>
        <v>#NAME?</v>
      </c>
      <c r="P91" s="5" t="str">
        <f t="shared" si="7"/>
        <v/>
      </c>
      <c r="Q91" s="2" t="str">
        <f t="shared" si="8"/>
        <v>#NAME?</v>
      </c>
      <c r="T91" s="5" t="str">
        <f t="shared" si="9"/>
        <v/>
      </c>
      <c r="U91" s="2" t="str">
        <f t="shared" si="10"/>
        <v>#NAME?</v>
      </c>
      <c r="X91" s="5" t="str">
        <f t="shared" si="11"/>
        <v/>
      </c>
      <c r="Y91" s="2" t="str">
        <f t="shared" si="12"/>
        <v>#NAME?</v>
      </c>
      <c r="Z91" s="2"/>
      <c r="AA91" s="2"/>
      <c r="AB91" s="2"/>
      <c r="AC91" s="2"/>
      <c r="AF91" s="5" t="str">
        <f t="shared" si="15"/>
        <v/>
      </c>
      <c r="AG91" s="2" t="str">
        <f t="shared" si="16"/>
        <v>#NAME?</v>
      </c>
      <c r="AJ91" s="5" t="str">
        <f t="shared" si="17"/>
        <v/>
      </c>
      <c r="AK91" s="2" t="str">
        <f t="shared" si="18"/>
        <v>#NAME?</v>
      </c>
    </row>
    <row r="92" ht="15.75" customHeight="1">
      <c r="A92" s="2">
        <v>91.0</v>
      </c>
      <c r="B92" s="5"/>
      <c r="C92" s="5"/>
      <c r="D92" s="5" t="str">
        <f t="shared" si="1"/>
        <v/>
      </c>
      <c r="E92" s="2" t="str">
        <f t="shared" si="2"/>
        <v>#NAME?</v>
      </c>
      <c r="H92" s="5" t="str">
        <f t="shared" si="3"/>
        <v/>
      </c>
      <c r="I92" s="2" t="str">
        <f t="shared" si="4"/>
        <v>#NAME?</v>
      </c>
      <c r="L92" s="5" t="str">
        <f t="shared" si="5"/>
        <v/>
      </c>
      <c r="M92" s="2" t="str">
        <f t="shared" si="6"/>
        <v>#NAME?</v>
      </c>
      <c r="P92" s="5" t="str">
        <f t="shared" si="7"/>
        <v/>
      </c>
      <c r="Q92" s="2" t="str">
        <f t="shared" si="8"/>
        <v>#NAME?</v>
      </c>
      <c r="T92" s="5" t="str">
        <f t="shared" si="9"/>
        <v/>
      </c>
      <c r="U92" s="2" t="str">
        <f t="shared" si="10"/>
        <v>#NAME?</v>
      </c>
      <c r="X92" s="5" t="str">
        <f t="shared" si="11"/>
        <v/>
      </c>
      <c r="Y92" s="2" t="str">
        <f t="shared" si="12"/>
        <v>#NAME?</v>
      </c>
      <c r="Z92" s="2"/>
      <c r="AA92" s="2"/>
      <c r="AB92" s="2"/>
      <c r="AC92" s="2"/>
      <c r="AF92" s="5" t="str">
        <f t="shared" si="15"/>
        <v/>
      </c>
      <c r="AG92" s="2" t="str">
        <f t="shared" si="16"/>
        <v>#NAME?</v>
      </c>
      <c r="AJ92" s="5" t="str">
        <f t="shared" si="17"/>
        <v/>
      </c>
      <c r="AK92" s="2" t="str">
        <f t="shared" si="18"/>
        <v>#NAME?</v>
      </c>
    </row>
    <row r="93" ht="15.75" customHeight="1">
      <c r="A93" s="2">
        <v>92.0</v>
      </c>
      <c r="B93" s="5"/>
      <c r="C93" s="5"/>
      <c r="D93" s="5" t="str">
        <f t="shared" si="1"/>
        <v/>
      </c>
      <c r="E93" s="2" t="str">
        <f t="shared" si="2"/>
        <v>#NAME?</v>
      </c>
      <c r="H93" s="5" t="str">
        <f t="shared" si="3"/>
        <v/>
      </c>
      <c r="I93" s="2" t="str">
        <f t="shared" si="4"/>
        <v>#NAME?</v>
      </c>
      <c r="L93" s="5" t="str">
        <f t="shared" si="5"/>
        <v/>
      </c>
      <c r="M93" s="2" t="str">
        <f t="shared" si="6"/>
        <v>#NAME?</v>
      </c>
      <c r="P93" s="5" t="str">
        <f t="shared" si="7"/>
        <v/>
      </c>
      <c r="Q93" s="2" t="str">
        <f t="shared" si="8"/>
        <v>#NAME?</v>
      </c>
      <c r="T93" s="5" t="str">
        <f t="shared" si="9"/>
        <v/>
      </c>
      <c r="U93" s="2" t="str">
        <f t="shared" si="10"/>
        <v>#NAME?</v>
      </c>
      <c r="X93" s="5" t="str">
        <f t="shared" si="11"/>
        <v/>
      </c>
      <c r="Y93" s="2" t="str">
        <f t="shared" si="12"/>
        <v>#NAME?</v>
      </c>
      <c r="Z93" s="2"/>
      <c r="AA93" s="2"/>
      <c r="AB93" s="2"/>
      <c r="AC93" s="2"/>
      <c r="AF93" s="5" t="str">
        <f t="shared" si="15"/>
        <v/>
      </c>
      <c r="AG93" s="2" t="str">
        <f t="shared" si="16"/>
        <v>#NAME?</v>
      </c>
      <c r="AJ93" s="5" t="str">
        <f t="shared" si="17"/>
        <v/>
      </c>
      <c r="AK93" s="2" t="str">
        <f t="shared" si="18"/>
        <v>#NAME?</v>
      </c>
    </row>
    <row r="94" ht="15.75" customHeight="1">
      <c r="A94" s="2">
        <v>93.0</v>
      </c>
      <c r="B94" s="5"/>
      <c r="C94" s="5"/>
      <c r="D94" s="5" t="str">
        <f t="shared" si="1"/>
        <v/>
      </c>
      <c r="E94" s="2" t="str">
        <f t="shared" si="2"/>
        <v>#NAME?</v>
      </c>
      <c r="H94" s="5" t="str">
        <f t="shared" si="3"/>
        <v/>
      </c>
      <c r="I94" s="2" t="str">
        <f t="shared" si="4"/>
        <v>#NAME?</v>
      </c>
      <c r="L94" s="5" t="str">
        <f t="shared" si="5"/>
        <v/>
      </c>
      <c r="M94" s="2" t="str">
        <f t="shared" si="6"/>
        <v>#NAME?</v>
      </c>
      <c r="P94" s="5" t="str">
        <f t="shared" si="7"/>
        <v/>
      </c>
      <c r="Q94" s="2" t="str">
        <f t="shared" si="8"/>
        <v>#NAME?</v>
      </c>
      <c r="T94" s="5" t="str">
        <f t="shared" si="9"/>
        <v/>
      </c>
      <c r="U94" s="2" t="str">
        <f t="shared" si="10"/>
        <v>#NAME?</v>
      </c>
      <c r="X94" s="5" t="str">
        <f t="shared" si="11"/>
        <v/>
      </c>
      <c r="Y94" s="2" t="str">
        <f t="shared" si="12"/>
        <v>#NAME?</v>
      </c>
      <c r="Z94" s="2"/>
      <c r="AA94" s="2"/>
      <c r="AB94" s="2"/>
      <c r="AC94" s="2"/>
      <c r="AF94" s="5" t="str">
        <f t="shared" si="15"/>
        <v/>
      </c>
      <c r="AG94" s="2" t="str">
        <f t="shared" si="16"/>
        <v>#NAME?</v>
      </c>
      <c r="AJ94" s="5" t="str">
        <f t="shared" si="17"/>
        <v/>
      </c>
      <c r="AK94" s="2" t="str">
        <f t="shared" si="18"/>
        <v>#NAME?</v>
      </c>
    </row>
    <row r="95" ht="15.75" customHeight="1">
      <c r="A95" s="2">
        <v>94.0</v>
      </c>
      <c r="B95" s="5"/>
      <c r="C95" s="5"/>
      <c r="D95" s="5" t="str">
        <f t="shared" si="1"/>
        <v/>
      </c>
      <c r="E95" s="2" t="str">
        <f t="shared" si="2"/>
        <v>#NAME?</v>
      </c>
      <c r="H95" s="5" t="str">
        <f t="shared" si="3"/>
        <v/>
      </c>
      <c r="I95" s="2" t="str">
        <f t="shared" si="4"/>
        <v>#NAME?</v>
      </c>
      <c r="L95" s="5" t="str">
        <f t="shared" si="5"/>
        <v/>
      </c>
      <c r="M95" s="2" t="str">
        <f t="shared" si="6"/>
        <v>#NAME?</v>
      </c>
      <c r="P95" s="5" t="str">
        <f t="shared" si="7"/>
        <v/>
      </c>
      <c r="Q95" s="2" t="str">
        <f t="shared" si="8"/>
        <v>#NAME?</v>
      </c>
      <c r="T95" s="5" t="str">
        <f t="shared" si="9"/>
        <v/>
      </c>
      <c r="U95" s="2" t="str">
        <f t="shared" si="10"/>
        <v>#NAME?</v>
      </c>
      <c r="X95" s="5" t="str">
        <f t="shared" si="11"/>
        <v/>
      </c>
      <c r="Y95" s="2" t="str">
        <f t="shared" si="12"/>
        <v>#NAME?</v>
      </c>
      <c r="Z95" s="2"/>
      <c r="AA95" s="2"/>
      <c r="AB95" s="2"/>
      <c r="AC95" s="2"/>
      <c r="AF95" s="5" t="str">
        <f t="shared" si="15"/>
        <v/>
      </c>
      <c r="AG95" s="2" t="str">
        <f t="shared" si="16"/>
        <v>#NAME?</v>
      </c>
      <c r="AJ95" s="5" t="str">
        <f t="shared" si="17"/>
        <v/>
      </c>
      <c r="AK95" s="2" t="str">
        <f t="shared" si="18"/>
        <v>#NAME?</v>
      </c>
    </row>
    <row r="96" ht="15.75" customHeight="1">
      <c r="A96" s="2">
        <v>95.0</v>
      </c>
      <c r="B96" s="5"/>
      <c r="C96" s="5"/>
      <c r="D96" s="5" t="str">
        <f t="shared" si="1"/>
        <v/>
      </c>
      <c r="E96" s="2" t="str">
        <f t="shared" si="2"/>
        <v>#NAME?</v>
      </c>
      <c r="H96" s="5" t="str">
        <f t="shared" si="3"/>
        <v/>
      </c>
      <c r="I96" s="2" t="str">
        <f t="shared" si="4"/>
        <v>#NAME?</v>
      </c>
      <c r="L96" s="5" t="str">
        <f t="shared" si="5"/>
        <v/>
      </c>
      <c r="M96" s="2" t="str">
        <f t="shared" si="6"/>
        <v>#NAME?</v>
      </c>
      <c r="P96" s="5" t="str">
        <f t="shared" si="7"/>
        <v/>
      </c>
      <c r="Q96" s="2" t="str">
        <f t="shared" si="8"/>
        <v>#NAME?</v>
      </c>
      <c r="T96" s="5" t="str">
        <f t="shared" si="9"/>
        <v/>
      </c>
      <c r="U96" s="2" t="str">
        <f t="shared" si="10"/>
        <v>#NAME?</v>
      </c>
      <c r="X96" s="5" t="str">
        <f t="shared" si="11"/>
        <v/>
      </c>
      <c r="Y96" s="2" t="str">
        <f t="shared" si="12"/>
        <v>#NAME?</v>
      </c>
      <c r="Z96" s="2"/>
      <c r="AA96" s="2"/>
      <c r="AB96" s="2"/>
      <c r="AC96" s="2"/>
      <c r="AF96" s="5" t="str">
        <f t="shared" si="15"/>
        <v/>
      </c>
      <c r="AG96" s="2" t="str">
        <f t="shared" si="16"/>
        <v>#NAME?</v>
      </c>
      <c r="AJ96" s="5" t="str">
        <f t="shared" si="17"/>
        <v/>
      </c>
      <c r="AK96" s="2" t="str">
        <f t="shared" si="18"/>
        <v>#NAME?</v>
      </c>
    </row>
    <row r="97" ht="15.75" customHeight="1">
      <c r="A97" s="2"/>
      <c r="C97" s="2"/>
      <c r="D97" s="2"/>
      <c r="E97" s="2"/>
      <c r="I97" s="2"/>
      <c r="M97" s="2"/>
      <c r="Q97" s="2"/>
      <c r="U97" s="2"/>
      <c r="Y97" s="2"/>
      <c r="Z97" s="2"/>
      <c r="AA97" s="2"/>
      <c r="AB97" s="2"/>
      <c r="AC97" s="2"/>
      <c r="AG97" s="2"/>
    </row>
    <row r="98" ht="15.75" customHeight="1">
      <c r="A98" s="2"/>
      <c r="C98" s="2"/>
      <c r="D98" s="2"/>
      <c r="E98" s="2"/>
      <c r="I98" s="2"/>
      <c r="M98" s="2"/>
      <c r="Q98" s="2"/>
      <c r="U98" s="2"/>
      <c r="Y98" s="2"/>
      <c r="Z98" s="2"/>
      <c r="AA98" s="2"/>
      <c r="AB98" s="2"/>
      <c r="AC98" s="2"/>
      <c r="AG98" s="2"/>
    </row>
    <row r="99" ht="15.75" customHeight="1">
      <c r="A99" s="2"/>
      <c r="C99" s="2"/>
      <c r="D99" s="2"/>
      <c r="E99" s="2"/>
      <c r="I99" s="2"/>
      <c r="M99" s="2"/>
      <c r="Q99" s="2"/>
      <c r="U99" s="2"/>
      <c r="Y99" s="2"/>
      <c r="Z99" s="2"/>
      <c r="AA99" s="2"/>
      <c r="AB99" s="2"/>
      <c r="AC99" s="2"/>
      <c r="AG99" s="2"/>
    </row>
    <row r="100" ht="15.75" customHeight="1">
      <c r="A100" s="2"/>
      <c r="C100" s="2"/>
      <c r="D100" s="2"/>
      <c r="E100" s="2"/>
      <c r="I100" s="2"/>
      <c r="M100" s="2"/>
      <c r="Q100" s="2"/>
      <c r="U100" s="2"/>
      <c r="Y100" s="2"/>
      <c r="Z100" s="2"/>
      <c r="AA100" s="2"/>
      <c r="AB100" s="2"/>
      <c r="AC100" s="2"/>
      <c r="AG100" s="2"/>
    </row>
    <row r="101" ht="15.75" customHeight="1">
      <c r="A101" s="2"/>
      <c r="C101" s="2"/>
      <c r="D101" s="2"/>
      <c r="E101" s="2"/>
      <c r="I101" s="2"/>
      <c r="M101" s="2"/>
      <c r="Q101" s="2"/>
      <c r="U101" s="2"/>
      <c r="Y101" s="2"/>
      <c r="Z101" s="2"/>
      <c r="AA101" s="2"/>
      <c r="AB101" s="2"/>
      <c r="AC101" s="2"/>
      <c r="AG101" s="2"/>
    </row>
    <row r="102" ht="15.75" customHeight="1">
      <c r="A102" s="2"/>
      <c r="C102" s="2"/>
      <c r="D102" s="2"/>
      <c r="E102" s="2"/>
      <c r="I102" s="2"/>
      <c r="M102" s="2"/>
      <c r="Q102" s="2"/>
      <c r="U102" s="2"/>
      <c r="Y102" s="2"/>
      <c r="Z102" s="2"/>
      <c r="AA102" s="2"/>
      <c r="AB102" s="2"/>
      <c r="AC102" s="2"/>
      <c r="AG102" s="2"/>
    </row>
    <row r="103" ht="15.75" customHeight="1">
      <c r="A103" s="2"/>
      <c r="C103" s="2"/>
      <c r="D103" s="2"/>
      <c r="E103" s="2"/>
      <c r="I103" s="2"/>
      <c r="M103" s="2"/>
      <c r="Q103" s="2"/>
      <c r="U103" s="2"/>
      <c r="Y103" s="2"/>
      <c r="Z103" s="2"/>
      <c r="AA103" s="2"/>
      <c r="AB103" s="2"/>
      <c r="AC103" s="2"/>
      <c r="AG103" s="2"/>
    </row>
    <row r="104" ht="15.75" customHeight="1">
      <c r="A104" s="2"/>
      <c r="C104" s="2"/>
      <c r="D104" s="2"/>
      <c r="E104" s="2"/>
      <c r="I104" s="2"/>
      <c r="M104" s="2"/>
      <c r="Q104" s="2"/>
      <c r="U104" s="2"/>
      <c r="Y104" s="2"/>
      <c r="Z104" s="2"/>
      <c r="AA104" s="2"/>
      <c r="AB104" s="2"/>
      <c r="AC104" s="2"/>
      <c r="AG104" s="2"/>
    </row>
    <row r="105" ht="15.75" customHeight="1">
      <c r="A105" s="2"/>
      <c r="C105" s="2"/>
      <c r="D105" s="2"/>
      <c r="E105" s="2"/>
      <c r="I105" s="2"/>
      <c r="M105" s="2"/>
      <c r="Q105" s="2"/>
      <c r="U105" s="2"/>
      <c r="Y105" s="2"/>
      <c r="Z105" s="2"/>
      <c r="AA105" s="2"/>
      <c r="AB105" s="2"/>
      <c r="AC105" s="2"/>
      <c r="AG105" s="2"/>
    </row>
    <row r="106" ht="15.75" customHeight="1">
      <c r="A106" s="2"/>
      <c r="C106" s="2"/>
      <c r="D106" s="2"/>
      <c r="E106" s="2"/>
      <c r="I106" s="2"/>
      <c r="M106" s="2"/>
      <c r="Q106" s="2"/>
      <c r="U106" s="2"/>
      <c r="Y106" s="2"/>
      <c r="Z106" s="2"/>
      <c r="AA106" s="2"/>
      <c r="AB106" s="2"/>
      <c r="AC106" s="2"/>
      <c r="AG106" s="2"/>
    </row>
    <row r="107" ht="15.75" customHeight="1">
      <c r="A107" s="2"/>
      <c r="C107" s="2"/>
      <c r="D107" s="2"/>
      <c r="E107" s="2"/>
      <c r="I107" s="2"/>
      <c r="M107" s="2"/>
      <c r="Q107" s="2"/>
      <c r="U107" s="2"/>
      <c r="Y107" s="2"/>
      <c r="Z107" s="2"/>
      <c r="AA107" s="2"/>
      <c r="AB107" s="2"/>
      <c r="AC107" s="2"/>
      <c r="AG107" s="2"/>
    </row>
    <row r="108" ht="15.75" customHeight="1">
      <c r="A108" s="2"/>
      <c r="C108" s="2"/>
      <c r="D108" s="2"/>
      <c r="E108" s="2"/>
      <c r="I108" s="2"/>
      <c r="M108" s="2"/>
      <c r="Q108" s="2"/>
      <c r="U108" s="2"/>
      <c r="Y108" s="2"/>
      <c r="Z108" s="2"/>
      <c r="AA108" s="2"/>
      <c r="AB108" s="2"/>
      <c r="AC108" s="2"/>
      <c r="AG108" s="2"/>
    </row>
    <row r="109" ht="15.75" customHeight="1">
      <c r="A109" s="2"/>
      <c r="C109" s="2"/>
      <c r="D109" s="2"/>
      <c r="E109" s="2"/>
      <c r="I109" s="2"/>
      <c r="M109" s="2"/>
      <c r="Q109" s="2"/>
      <c r="U109" s="2"/>
      <c r="Y109" s="2"/>
      <c r="Z109" s="2"/>
      <c r="AA109" s="2"/>
      <c r="AB109" s="2"/>
      <c r="AC109" s="2"/>
      <c r="AG109" s="2"/>
    </row>
    <row r="110" ht="15.75" customHeight="1">
      <c r="A110" s="2"/>
      <c r="C110" s="2"/>
      <c r="D110" s="2"/>
      <c r="E110" s="2"/>
      <c r="I110" s="2"/>
      <c r="M110" s="2"/>
      <c r="Q110" s="2"/>
      <c r="U110" s="2"/>
      <c r="Y110" s="2"/>
      <c r="Z110" s="2"/>
      <c r="AA110" s="2"/>
      <c r="AB110" s="2"/>
      <c r="AC110" s="2"/>
      <c r="AG110" s="2"/>
    </row>
    <row r="111" ht="15.75" customHeight="1">
      <c r="A111" s="2"/>
      <c r="C111" s="2"/>
      <c r="D111" s="2"/>
      <c r="E111" s="2"/>
      <c r="I111" s="2"/>
      <c r="M111" s="2"/>
      <c r="Q111" s="2"/>
      <c r="U111" s="2"/>
      <c r="Y111" s="2"/>
      <c r="Z111" s="2"/>
      <c r="AA111" s="2"/>
      <c r="AB111" s="2"/>
      <c r="AC111" s="2"/>
      <c r="AG111" s="2"/>
    </row>
    <row r="112" ht="15.75" customHeight="1">
      <c r="A112" s="2"/>
      <c r="C112" s="2"/>
      <c r="D112" s="2"/>
      <c r="E112" s="2"/>
      <c r="I112" s="2"/>
      <c r="M112" s="2"/>
      <c r="Q112" s="2"/>
      <c r="U112" s="2"/>
      <c r="Y112" s="2"/>
      <c r="Z112" s="2"/>
      <c r="AA112" s="2"/>
      <c r="AB112" s="2"/>
      <c r="AC112" s="2"/>
      <c r="AG112" s="2"/>
    </row>
    <row r="113" ht="15.75" customHeight="1">
      <c r="A113" s="2"/>
      <c r="C113" s="2"/>
      <c r="D113" s="2"/>
      <c r="E113" s="2"/>
      <c r="I113" s="2"/>
      <c r="M113" s="2"/>
      <c r="Q113" s="2"/>
      <c r="U113" s="2"/>
      <c r="Y113" s="2"/>
      <c r="Z113" s="2"/>
      <c r="AA113" s="2"/>
      <c r="AB113" s="2"/>
      <c r="AC113" s="2"/>
      <c r="AG113" s="2"/>
    </row>
    <row r="114" ht="15.75" customHeight="1">
      <c r="A114" s="2"/>
      <c r="C114" s="2"/>
      <c r="D114" s="2"/>
      <c r="E114" s="2"/>
      <c r="I114" s="2"/>
      <c r="M114" s="2"/>
      <c r="Q114" s="2"/>
      <c r="U114" s="2"/>
      <c r="Y114" s="2"/>
      <c r="Z114" s="2"/>
      <c r="AA114" s="2"/>
      <c r="AB114" s="2"/>
      <c r="AC114" s="2"/>
      <c r="AG114" s="2"/>
    </row>
    <row r="115" ht="15.75" customHeight="1">
      <c r="A115" s="2"/>
      <c r="C115" s="2"/>
      <c r="D115" s="2"/>
      <c r="E115" s="2"/>
      <c r="I115" s="2"/>
      <c r="M115" s="2"/>
      <c r="Q115" s="2"/>
      <c r="U115" s="2"/>
      <c r="Y115" s="2"/>
      <c r="Z115" s="2"/>
      <c r="AA115" s="2"/>
      <c r="AB115" s="2"/>
      <c r="AC115" s="2"/>
      <c r="AG115" s="2"/>
    </row>
    <row r="116" ht="15.75" customHeight="1">
      <c r="A116" s="2"/>
      <c r="C116" s="2"/>
      <c r="D116" s="2"/>
      <c r="E116" s="2"/>
      <c r="I116" s="2"/>
      <c r="M116" s="2"/>
      <c r="Q116" s="2"/>
      <c r="U116" s="2"/>
      <c r="Y116" s="2"/>
      <c r="Z116" s="2"/>
      <c r="AA116" s="2"/>
      <c r="AB116" s="2"/>
      <c r="AC116" s="2"/>
      <c r="AG116" s="2"/>
    </row>
    <row r="117" ht="15.75" customHeight="1">
      <c r="A117" s="2"/>
      <c r="C117" s="2"/>
      <c r="D117" s="2"/>
      <c r="E117" s="2"/>
      <c r="I117" s="2"/>
      <c r="M117" s="2"/>
      <c r="Q117" s="2"/>
      <c r="U117" s="2"/>
      <c r="Y117" s="2"/>
      <c r="Z117" s="2"/>
      <c r="AA117" s="2"/>
      <c r="AB117" s="2"/>
      <c r="AC117" s="2"/>
      <c r="AG117" s="2"/>
    </row>
    <row r="118" ht="15.75" customHeight="1">
      <c r="A118" s="2"/>
      <c r="C118" s="2"/>
      <c r="D118" s="2"/>
      <c r="E118" s="2"/>
      <c r="I118" s="2"/>
      <c r="M118" s="2"/>
      <c r="Q118" s="2"/>
      <c r="U118" s="2"/>
      <c r="Y118" s="2"/>
      <c r="Z118" s="2"/>
      <c r="AA118" s="2"/>
      <c r="AB118" s="2"/>
      <c r="AC118" s="2"/>
      <c r="AG118" s="2"/>
    </row>
    <row r="119" ht="15.75" customHeight="1">
      <c r="A119" s="2"/>
      <c r="C119" s="2"/>
      <c r="D119" s="2"/>
      <c r="E119" s="2"/>
      <c r="I119" s="2"/>
      <c r="M119" s="2"/>
      <c r="Q119" s="2"/>
      <c r="U119" s="2"/>
      <c r="Y119" s="2"/>
      <c r="Z119" s="2"/>
      <c r="AA119" s="2"/>
      <c r="AB119" s="2"/>
      <c r="AC119" s="2"/>
      <c r="AG119" s="2"/>
    </row>
    <row r="120" ht="15.75" customHeight="1">
      <c r="A120" s="2"/>
      <c r="C120" s="2"/>
      <c r="D120" s="2"/>
      <c r="E120" s="2"/>
      <c r="I120" s="2"/>
      <c r="M120" s="2"/>
      <c r="Q120" s="2"/>
      <c r="U120" s="2"/>
      <c r="Y120" s="2"/>
      <c r="Z120" s="2"/>
      <c r="AA120" s="2"/>
      <c r="AB120" s="2"/>
      <c r="AC120" s="2"/>
      <c r="AG120" s="2"/>
    </row>
    <row r="121" ht="15.75" customHeight="1">
      <c r="A121" s="2"/>
      <c r="C121" s="2"/>
      <c r="D121" s="2"/>
      <c r="E121" s="2"/>
      <c r="I121" s="2"/>
      <c r="M121" s="2"/>
      <c r="Q121" s="2"/>
      <c r="U121" s="2"/>
      <c r="Y121" s="2"/>
      <c r="Z121" s="2"/>
      <c r="AA121" s="2"/>
      <c r="AB121" s="2"/>
      <c r="AC121" s="2"/>
      <c r="AG121" s="2"/>
    </row>
    <row r="122" ht="15.75" customHeight="1">
      <c r="A122" s="2"/>
      <c r="C122" s="2"/>
      <c r="D122" s="2"/>
      <c r="E122" s="2"/>
      <c r="I122" s="2"/>
      <c r="M122" s="2"/>
      <c r="Q122" s="2"/>
      <c r="U122" s="2"/>
      <c r="Y122" s="2"/>
      <c r="Z122" s="2"/>
      <c r="AA122" s="2"/>
      <c r="AB122" s="2"/>
      <c r="AC122" s="2"/>
      <c r="AG122" s="2"/>
    </row>
    <row r="123" ht="15.75" customHeight="1">
      <c r="A123" s="2"/>
      <c r="C123" s="2"/>
      <c r="D123" s="2"/>
      <c r="E123" s="2"/>
      <c r="I123" s="2"/>
      <c r="M123" s="2"/>
      <c r="Q123" s="2"/>
      <c r="U123" s="2"/>
      <c r="Y123" s="2"/>
      <c r="Z123" s="2"/>
      <c r="AA123" s="2"/>
      <c r="AB123" s="2"/>
      <c r="AC123" s="2"/>
      <c r="AG123" s="2"/>
    </row>
    <row r="124" ht="15.75" customHeight="1">
      <c r="A124" s="2"/>
      <c r="C124" s="2"/>
      <c r="D124" s="2"/>
      <c r="E124" s="2"/>
      <c r="I124" s="2"/>
      <c r="M124" s="2"/>
      <c r="Q124" s="2"/>
      <c r="U124" s="2"/>
      <c r="Y124" s="2"/>
      <c r="Z124" s="2"/>
      <c r="AA124" s="2"/>
      <c r="AB124" s="2"/>
      <c r="AC124" s="2"/>
      <c r="AG124" s="2"/>
    </row>
    <row r="125" ht="15.75" customHeight="1">
      <c r="A125" s="2"/>
      <c r="C125" s="2"/>
      <c r="D125" s="2"/>
      <c r="E125" s="2"/>
      <c r="I125" s="2"/>
      <c r="M125" s="2"/>
      <c r="Q125" s="2"/>
      <c r="U125" s="2"/>
      <c r="Y125" s="2"/>
      <c r="Z125" s="2"/>
      <c r="AA125" s="2"/>
      <c r="AB125" s="2"/>
      <c r="AC125" s="2"/>
      <c r="AG125" s="2"/>
    </row>
    <row r="126" ht="15.75" customHeight="1">
      <c r="A126" s="2"/>
      <c r="C126" s="2"/>
      <c r="D126" s="2"/>
      <c r="E126" s="2"/>
      <c r="I126" s="2"/>
      <c r="M126" s="2"/>
      <c r="Q126" s="2"/>
      <c r="U126" s="2"/>
      <c r="Y126" s="2"/>
      <c r="Z126" s="2"/>
      <c r="AA126" s="2"/>
      <c r="AB126" s="2"/>
      <c r="AC126" s="2"/>
      <c r="AG126" s="2"/>
    </row>
    <row r="127" ht="15.75" customHeight="1">
      <c r="A127" s="2"/>
      <c r="C127" s="2"/>
      <c r="D127" s="2"/>
      <c r="E127" s="2"/>
      <c r="I127" s="2"/>
      <c r="M127" s="2"/>
      <c r="Q127" s="2"/>
      <c r="U127" s="2"/>
      <c r="Y127" s="2"/>
      <c r="Z127" s="2"/>
      <c r="AA127" s="2"/>
      <c r="AB127" s="2"/>
      <c r="AC127" s="2"/>
      <c r="AG127" s="2"/>
    </row>
    <row r="128" ht="15.75" customHeight="1">
      <c r="A128" s="2"/>
      <c r="C128" s="2"/>
      <c r="D128" s="2"/>
      <c r="E128" s="2"/>
      <c r="I128" s="2"/>
      <c r="M128" s="2"/>
      <c r="Q128" s="2"/>
      <c r="U128" s="2"/>
      <c r="Y128" s="2"/>
      <c r="Z128" s="2"/>
      <c r="AA128" s="2"/>
      <c r="AB128" s="2"/>
      <c r="AC128" s="2"/>
      <c r="AG128" s="2"/>
    </row>
    <row r="129" ht="15.75" customHeight="1">
      <c r="A129" s="2"/>
      <c r="C129" s="2"/>
      <c r="D129" s="2"/>
      <c r="E129" s="2"/>
      <c r="I129" s="2"/>
      <c r="M129" s="2"/>
      <c r="Q129" s="2"/>
      <c r="U129" s="2"/>
      <c r="Y129" s="2"/>
      <c r="Z129" s="2"/>
      <c r="AA129" s="2"/>
      <c r="AB129" s="2"/>
      <c r="AC129" s="2"/>
      <c r="AG129" s="2"/>
    </row>
    <row r="130" ht="15.75" customHeight="1">
      <c r="A130" s="2"/>
      <c r="C130" s="2"/>
      <c r="D130" s="2"/>
      <c r="E130" s="2"/>
      <c r="I130" s="2"/>
      <c r="M130" s="2"/>
      <c r="Q130" s="2"/>
      <c r="U130" s="2"/>
      <c r="Y130" s="2"/>
      <c r="Z130" s="2"/>
      <c r="AA130" s="2"/>
      <c r="AB130" s="2"/>
      <c r="AC130" s="2"/>
      <c r="AG130" s="2"/>
    </row>
    <row r="131" ht="15.75" customHeight="1">
      <c r="A131" s="2"/>
      <c r="C131" s="2"/>
      <c r="D131" s="2"/>
      <c r="E131" s="2"/>
      <c r="I131" s="2"/>
      <c r="M131" s="2"/>
      <c r="Q131" s="2"/>
      <c r="U131" s="2"/>
      <c r="Y131" s="2"/>
      <c r="Z131" s="2"/>
      <c r="AA131" s="2"/>
      <c r="AB131" s="2"/>
      <c r="AC131" s="2"/>
      <c r="AG131" s="2"/>
    </row>
    <row r="132" ht="15.75" customHeight="1">
      <c r="A132" s="2"/>
      <c r="C132" s="2"/>
      <c r="D132" s="2"/>
      <c r="E132" s="2"/>
      <c r="I132" s="2"/>
      <c r="M132" s="2"/>
      <c r="Q132" s="2"/>
      <c r="U132" s="2"/>
      <c r="Y132" s="2"/>
      <c r="Z132" s="2"/>
      <c r="AA132" s="2"/>
      <c r="AB132" s="2"/>
      <c r="AC132" s="2"/>
      <c r="AG132" s="2"/>
    </row>
    <row r="133" ht="15.75" customHeight="1">
      <c r="A133" s="2"/>
      <c r="C133" s="2"/>
      <c r="D133" s="2"/>
      <c r="E133" s="2"/>
      <c r="I133" s="2"/>
      <c r="M133" s="2"/>
      <c r="Q133" s="2"/>
      <c r="U133" s="2"/>
      <c r="Y133" s="2"/>
      <c r="Z133" s="2"/>
      <c r="AA133" s="2"/>
      <c r="AB133" s="2"/>
      <c r="AC133" s="2"/>
      <c r="AG133" s="2"/>
    </row>
    <row r="134" ht="15.75" customHeight="1">
      <c r="A134" s="2"/>
      <c r="C134" s="2"/>
      <c r="D134" s="2"/>
      <c r="E134" s="2"/>
      <c r="I134" s="2"/>
      <c r="M134" s="2"/>
      <c r="Q134" s="2"/>
      <c r="U134" s="2"/>
      <c r="Y134" s="2"/>
      <c r="Z134" s="2"/>
      <c r="AA134" s="2"/>
      <c r="AB134" s="2"/>
      <c r="AC134" s="2"/>
      <c r="AG134" s="2"/>
    </row>
    <row r="135" ht="15.75" customHeight="1">
      <c r="A135" s="2"/>
      <c r="C135" s="2"/>
      <c r="D135" s="2"/>
      <c r="E135" s="2"/>
      <c r="I135" s="2"/>
      <c r="M135" s="2"/>
      <c r="Q135" s="2"/>
      <c r="U135" s="2"/>
      <c r="Y135" s="2"/>
      <c r="Z135" s="2"/>
      <c r="AA135" s="2"/>
      <c r="AB135" s="2"/>
      <c r="AC135" s="2"/>
      <c r="AG135" s="2"/>
    </row>
    <row r="136" ht="15.75" customHeight="1">
      <c r="A136" s="2"/>
      <c r="C136" s="2"/>
      <c r="D136" s="2"/>
      <c r="E136" s="2"/>
      <c r="I136" s="2"/>
      <c r="M136" s="2"/>
      <c r="Q136" s="2"/>
      <c r="U136" s="2"/>
      <c r="Y136" s="2"/>
      <c r="Z136" s="2"/>
      <c r="AA136" s="2"/>
      <c r="AB136" s="2"/>
      <c r="AC136" s="2"/>
      <c r="AG136" s="2"/>
    </row>
    <row r="137" ht="15.75" customHeight="1">
      <c r="A137" s="2"/>
      <c r="C137" s="2"/>
      <c r="D137" s="2"/>
      <c r="E137" s="2"/>
      <c r="I137" s="2"/>
      <c r="M137" s="2"/>
      <c r="Q137" s="2"/>
      <c r="U137" s="2"/>
      <c r="Y137" s="2"/>
      <c r="Z137" s="2"/>
      <c r="AA137" s="2"/>
      <c r="AB137" s="2"/>
      <c r="AC137" s="2"/>
      <c r="AG137" s="2"/>
    </row>
    <row r="138" ht="15.75" customHeight="1">
      <c r="A138" s="2"/>
      <c r="C138" s="2"/>
      <c r="D138" s="2"/>
      <c r="E138" s="2"/>
      <c r="I138" s="2"/>
      <c r="M138" s="2"/>
      <c r="Q138" s="2"/>
      <c r="U138" s="2"/>
      <c r="Y138" s="2"/>
      <c r="Z138" s="2"/>
      <c r="AA138" s="2"/>
      <c r="AB138" s="2"/>
      <c r="AC138" s="2"/>
      <c r="AG138" s="2"/>
    </row>
    <row r="139" ht="15.75" customHeight="1">
      <c r="A139" s="2"/>
      <c r="C139" s="2"/>
      <c r="D139" s="2"/>
      <c r="E139" s="2"/>
      <c r="I139" s="2"/>
      <c r="M139" s="2"/>
      <c r="Q139" s="2"/>
      <c r="U139" s="2"/>
      <c r="Y139" s="2"/>
      <c r="Z139" s="2"/>
      <c r="AA139" s="2"/>
      <c r="AB139" s="2"/>
      <c r="AC139" s="2"/>
      <c r="AG139" s="2"/>
    </row>
    <row r="140" ht="15.75" customHeight="1">
      <c r="A140" s="2"/>
      <c r="C140" s="2"/>
      <c r="D140" s="2"/>
      <c r="E140" s="2"/>
      <c r="I140" s="2"/>
      <c r="M140" s="2"/>
      <c r="Q140" s="2"/>
      <c r="U140" s="2"/>
      <c r="Y140" s="2"/>
      <c r="Z140" s="2"/>
      <c r="AA140" s="2"/>
      <c r="AB140" s="2"/>
      <c r="AC140" s="2"/>
      <c r="AG140" s="2"/>
    </row>
    <row r="141" ht="15.75" customHeight="1">
      <c r="A141" s="2"/>
      <c r="C141" s="2"/>
      <c r="D141" s="2"/>
      <c r="E141" s="2"/>
      <c r="I141" s="2"/>
      <c r="M141" s="2"/>
      <c r="Q141" s="2"/>
      <c r="U141" s="2"/>
      <c r="Y141" s="2"/>
      <c r="Z141" s="2"/>
      <c r="AA141" s="2"/>
      <c r="AB141" s="2"/>
      <c r="AC141" s="2"/>
      <c r="AG141" s="2"/>
    </row>
    <row r="142" ht="15.75" customHeight="1">
      <c r="A142" s="2"/>
      <c r="C142" s="2"/>
      <c r="D142" s="2"/>
      <c r="E142" s="2"/>
      <c r="I142" s="2"/>
      <c r="M142" s="2"/>
      <c r="Q142" s="2"/>
      <c r="U142" s="2"/>
      <c r="Y142" s="2"/>
      <c r="Z142" s="2"/>
      <c r="AA142" s="2"/>
      <c r="AB142" s="2"/>
      <c r="AC142" s="2"/>
      <c r="AG142" s="2"/>
    </row>
    <row r="143" ht="15.75" customHeight="1">
      <c r="A143" s="2"/>
      <c r="C143" s="2"/>
      <c r="D143" s="2"/>
      <c r="E143" s="2"/>
      <c r="I143" s="2"/>
      <c r="M143" s="2"/>
      <c r="Q143" s="2"/>
      <c r="U143" s="2"/>
      <c r="Y143" s="2"/>
      <c r="Z143" s="2"/>
      <c r="AA143" s="2"/>
      <c r="AB143" s="2"/>
      <c r="AC143" s="2"/>
      <c r="AG143" s="2"/>
    </row>
    <row r="144" ht="15.75" customHeight="1">
      <c r="A144" s="2"/>
      <c r="C144" s="2"/>
      <c r="D144" s="2"/>
      <c r="E144" s="2"/>
      <c r="I144" s="2"/>
      <c r="M144" s="2"/>
      <c r="Q144" s="2"/>
      <c r="U144" s="2"/>
      <c r="Y144" s="2"/>
      <c r="Z144" s="2"/>
      <c r="AA144" s="2"/>
      <c r="AB144" s="2"/>
      <c r="AC144" s="2"/>
      <c r="AG144" s="2"/>
    </row>
    <row r="145" ht="15.75" customHeight="1">
      <c r="A145" s="2"/>
      <c r="C145" s="2"/>
      <c r="D145" s="2"/>
      <c r="E145" s="2"/>
      <c r="I145" s="2"/>
      <c r="M145" s="2"/>
      <c r="Q145" s="2"/>
      <c r="U145" s="2"/>
      <c r="Y145" s="2"/>
      <c r="Z145" s="2"/>
      <c r="AA145" s="2"/>
      <c r="AB145" s="2"/>
      <c r="AC145" s="2"/>
      <c r="AG145" s="2"/>
    </row>
    <row r="146" ht="15.75" customHeight="1">
      <c r="A146" s="2"/>
      <c r="C146" s="2"/>
      <c r="D146" s="2"/>
      <c r="E146" s="2"/>
      <c r="I146" s="2"/>
      <c r="M146" s="2"/>
      <c r="Q146" s="2"/>
      <c r="U146" s="2"/>
      <c r="Y146" s="2"/>
      <c r="Z146" s="2"/>
      <c r="AA146" s="2"/>
      <c r="AB146" s="2"/>
      <c r="AC146" s="2"/>
      <c r="AG146" s="2"/>
    </row>
    <row r="147" ht="15.75" customHeight="1">
      <c r="A147" s="2"/>
      <c r="C147" s="2"/>
      <c r="D147" s="2"/>
      <c r="E147" s="2"/>
      <c r="I147" s="2"/>
      <c r="M147" s="2"/>
      <c r="Q147" s="2"/>
      <c r="U147" s="2"/>
      <c r="Y147" s="2"/>
      <c r="Z147" s="2"/>
      <c r="AA147" s="2"/>
      <c r="AB147" s="2"/>
      <c r="AC147" s="2"/>
      <c r="AG147" s="2"/>
    </row>
    <row r="148" ht="15.75" customHeight="1">
      <c r="A148" s="2"/>
      <c r="C148" s="2"/>
      <c r="D148" s="2"/>
      <c r="E148" s="2"/>
      <c r="I148" s="2"/>
      <c r="M148" s="2"/>
      <c r="Q148" s="2"/>
      <c r="U148" s="2"/>
      <c r="Y148" s="2"/>
      <c r="Z148" s="2"/>
      <c r="AA148" s="2"/>
      <c r="AB148" s="2"/>
      <c r="AC148" s="2"/>
      <c r="AG148" s="2"/>
    </row>
    <row r="149" ht="15.75" customHeight="1">
      <c r="A149" s="2"/>
      <c r="C149" s="2"/>
      <c r="D149" s="2"/>
      <c r="E149" s="2"/>
      <c r="I149" s="2"/>
      <c r="M149" s="2"/>
      <c r="Q149" s="2"/>
      <c r="U149" s="2"/>
      <c r="Y149" s="2"/>
      <c r="Z149" s="2"/>
      <c r="AA149" s="2"/>
      <c r="AB149" s="2"/>
      <c r="AC149" s="2"/>
      <c r="AG149" s="2"/>
    </row>
    <row r="150" ht="15.75" customHeight="1">
      <c r="A150" s="2"/>
      <c r="C150" s="2"/>
      <c r="D150" s="2"/>
      <c r="E150" s="2"/>
      <c r="I150" s="2"/>
      <c r="M150" s="2"/>
      <c r="Q150" s="2"/>
      <c r="U150" s="2"/>
      <c r="Y150" s="2"/>
      <c r="Z150" s="2"/>
      <c r="AA150" s="2"/>
      <c r="AB150" s="2"/>
      <c r="AC150" s="2"/>
      <c r="AG150" s="2"/>
    </row>
    <row r="151" ht="15.75" customHeight="1">
      <c r="A151" s="2"/>
      <c r="C151" s="2"/>
      <c r="D151" s="2"/>
      <c r="E151" s="2"/>
      <c r="I151" s="2"/>
      <c r="M151" s="2"/>
      <c r="Q151" s="2"/>
      <c r="U151" s="2"/>
      <c r="Y151" s="2"/>
      <c r="Z151" s="2"/>
      <c r="AA151" s="2"/>
      <c r="AB151" s="2"/>
      <c r="AC151" s="2"/>
      <c r="AG151" s="2"/>
    </row>
    <row r="152" ht="15.75" customHeight="1">
      <c r="A152" s="2"/>
      <c r="C152" s="2"/>
      <c r="D152" s="2"/>
      <c r="E152" s="2"/>
      <c r="I152" s="2"/>
      <c r="M152" s="2"/>
      <c r="Q152" s="2"/>
      <c r="U152" s="2"/>
      <c r="Y152" s="2"/>
      <c r="Z152" s="2"/>
      <c r="AA152" s="2"/>
      <c r="AB152" s="2"/>
      <c r="AC152" s="2"/>
      <c r="AG152" s="2"/>
    </row>
    <row r="153" ht="15.75" customHeight="1">
      <c r="A153" s="2"/>
      <c r="C153" s="2"/>
      <c r="D153" s="2"/>
      <c r="E153" s="2"/>
      <c r="I153" s="2"/>
      <c r="M153" s="2"/>
      <c r="Q153" s="2"/>
      <c r="U153" s="2"/>
      <c r="Y153" s="2"/>
      <c r="Z153" s="2"/>
      <c r="AA153" s="2"/>
      <c r="AB153" s="2"/>
      <c r="AC153" s="2"/>
      <c r="AG153" s="2"/>
    </row>
    <row r="154" ht="15.75" customHeight="1">
      <c r="A154" s="2"/>
      <c r="C154" s="2"/>
      <c r="D154" s="2"/>
      <c r="E154" s="2"/>
      <c r="I154" s="2"/>
      <c r="M154" s="2"/>
      <c r="Q154" s="2"/>
      <c r="U154" s="2"/>
      <c r="Y154" s="2"/>
      <c r="Z154" s="2"/>
      <c r="AA154" s="2"/>
      <c r="AB154" s="2"/>
      <c r="AC154" s="2"/>
      <c r="AG154" s="2"/>
    </row>
    <row r="155" ht="15.75" customHeight="1">
      <c r="A155" s="2"/>
      <c r="C155" s="2"/>
      <c r="D155" s="2"/>
      <c r="E155" s="2"/>
      <c r="I155" s="2"/>
      <c r="M155" s="2"/>
      <c r="Q155" s="2"/>
      <c r="U155" s="2"/>
      <c r="Y155" s="2"/>
      <c r="Z155" s="2"/>
      <c r="AA155" s="2"/>
      <c r="AB155" s="2"/>
      <c r="AC155" s="2"/>
      <c r="AG155" s="2"/>
    </row>
    <row r="156" ht="15.75" customHeight="1">
      <c r="A156" s="2"/>
      <c r="C156" s="2"/>
      <c r="D156" s="2"/>
      <c r="E156" s="2"/>
      <c r="I156" s="2"/>
      <c r="M156" s="2"/>
      <c r="Q156" s="2"/>
      <c r="U156" s="2"/>
      <c r="Y156" s="2"/>
      <c r="Z156" s="2"/>
      <c r="AA156" s="2"/>
      <c r="AB156" s="2"/>
      <c r="AC156" s="2"/>
      <c r="AG156" s="2"/>
    </row>
    <row r="157" ht="15.75" customHeight="1">
      <c r="A157" s="2"/>
      <c r="C157" s="2"/>
      <c r="D157" s="2"/>
      <c r="E157" s="2"/>
      <c r="I157" s="2"/>
      <c r="M157" s="2"/>
      <c r="Q157" s="2"/>
      <c r="U157" s="2"/>
      <c r="Y157" s="2"/>
      <c r="Z157" s="2"/>
      <c r="AA157" s="2"/>
      <c r="AB157" s="2"/>
      <c r="AC157" s="2"/>
      <c r="AG157" s="2"/>
    </row>
    <row r="158" ht="15.75" customHeight="1">
      <c r="A158" s="2"/>
      <c r="C158" s="2"/>
      <c r="D158" s="2"/>
      <c r="E158" s="2"/>
      <c r="I158" s="2"/>
      <c r="M158" s="2"/>
      <c r="Q158" s="2"/>
      <c r="U158" s="2"/>
      <c r="Y158" s="2"/>
      <c r="Z158" s="2"/>
      <c r="AA158" s="2"/>
      <c r="AB158" s="2"/>
      <c r="AC158" s="2"/>
      <c r="AG158" s="2"/>
    </row>
    <row r="159" ht="15.75" customHeight="1">
      <c r="A159" s="2"/>
      <c r="C159" s="2"/>
      <c r="D159" s="2"/>
      <c r="E159" s="2"/>
      <c r="I159" s="2"/>
      <c r="M159" s="2"/>
      <c r="Q159" s="2"/>
      <c r="U159" s="2"/>
      <c r="Y159" s="2"/>
      <c r="Z159" s="2"/>
      <c r="AA159" s="2"/>
      <c r="AB159" s="2"/>
      <c r="AC159" s="2"/>
      <c r="AG159" s="2"/>
    </row>
    <row r="160" ht="15.75" customHeight="1">
      <c r="A160" s="2"/>
      <c r="C160" s="2"/>
      <c r="D160" s="2"/>
      <c r="E160" s="2"/>
      <c r="I160" s="2"/>
      <c r="M160" s="2"/>
      <c r="Q160" s="2"/>
      <c r="U160" s="2"/>
      <c r="Y160" s="2"/>
      <c r="Z160" s="2"/>
      <c r="AA160" s="2"/>
      <c r="AB160" s="2"/>
      <c r="AC160" s="2"/>
      <c r="AG160" s="2"/>
    </row>
    <row r="161" ht="15.75" customHeight="1">
      <c r="A161" s="2"/>
      <c r="C161" s="2"/>
      <c r="D161" s="2"/>
      <c r="E161" s="2"/>
      <c r="I161" s="2"/>
      <c r="M161" s="2"/>
      <c r="Q161" s="2"/>
      <c r="U161" s="2"/>
      <c r="Y161" s="2"/>
      <c r="Z161" s="2"/>
      <c r="AA161" s="2"/>
      <c r="AB161" s="2"/>
      <c r="AC161" s="2"/>
      <c r="AG161" s="2"/>
    </row>
    <row r="162" ht="15.75" customHeight="1">
      <c r="A162" s="2"/>
      <c r="C162" s="2"/>
      <c r="D162" s="2"/>
      <c r="E162" s="2"/>
      <c r="I162" s="2"/>
      <c r="M162" s="2"/>
      <c r="Q162" s="2"/>
      <c r="U162" s="2"/>
      <c r="Y162" s="2"/>
      <c r="Z162" s="2"/>
      <c r="AA162" s="2"/>
      <c r="AB162" s="2"/>
      <c r="AC162" s="2"/>
      <c r="AG162" s="2"/>
    </row>
    <row r="163" ht="15.75" customHeight="1">
      <c r="A163" s="2"/>
      <c r="C163" s="2"/>
      <c r="D163" s="2"/>
      <c r="E163" s="2"/>
      <c r="I163" s="2"/>
      <c r="M163" s="2"/>
      <c r="Q163" s="2"/>
      <c r="U163" s="2"/>
      <c r="Y163" s="2"/>
      <c r="Z163" s="2"/>
      <c r="AA163" s="2"/>
      <c r="AB163" s="2"/>
      <c r="AC163" s="2"/>
      <c r="AG163" s="2"/>
    </row>
    <row r="164" ht="15.75" customHeight="1">
      <c r="A164" s="2"/>
      <c r="C164" s="2"/>
      <c r="D164" s="2"/>
      <c r="E164" s="2"/>
      <c r="I164" s="2"/>
      <c r="M164" s="2"/>
      <c r="Q164" s="2"/>
      <c r="U164" s="2"/>
      <c r="Y164" s="2"/>
      <c r="Z164" s="2"/>
      <c r="AA164" s="2"/>
      <c r="AB164" s="2"/>
      <c r="AC164" s="2"/>
      <c r="AG164" s="2"/>
    </row>
    <row r="165" ht="15.75" customHeight="1">
      <c r="A165" s="2"/>
      <c r="C165" s="2"/>
      <c r="D165" s="2"/>
      <c r="E165" s="2"/>
      <c r="I165" s="2"/>
      <c r="M165" s="2"/>
      <c r="Q165" s="2"/>
      <c r="U165" s="2"/>
      <c r="Y165" s="2"/>
      <c r="Z165" s="2"/>
      <c r="AA165" s="2"/>
      <c r="AB165" s="2"/>
      <c r="AC165" s="2"/>
      <c r="AG165" s="2"/>
    </row>
    <row r="166" ht="15.75" customHeight="1">
      <c r="A166" s="2"/>
      <c r="C166" s="2"/>
      <c r="D166" s="2"/>
      <c r="E166" s="2"/>
      <c r="I166" s="2"/>
      <c r="M166" s="2"/>
      <c r="Q166" s="2"/>
      <c r="U166" s="2"/>
      <c r="Y166" s="2"/>
      <c r="Z166" s="2"/>
      <c r="AA166" s="2"/>
      <c r="AB166" s="2"/>
      <c r="AC166" s="2"/>
      <c r="AG166" s="2"/>
    </row>
    <row r="167" ht="15.75" customHeight="1">
      <c r="A167" s="2"/>
      <c r="C167" s="2"/>
      <c r="D167" s="2"/>
      <c r="E167" s="2"/>
      <c r="I167" s="2"/>
      <c r="M167" s="2"/>
      <c r="Q167" s="2"/>
      <c r="U167" s="2"/>
      <c r="Y167" s="2"/>
      <c r="Z167" s="2"/>
      <c r="AA167" s="2"/>
      <c r="AB167" s="2"/>
      <c r="AC167" s="2"/>
      <c r="AG167" s="2"/>
    </row>
    <row r="168" ht="15.75" customHeight="1">
      <c r="A168" s="2"/>
      <c r="C168" s="2"/>
      <c r="D168" s="2"/>
      <c r="E168" s="2"/>
      <c r="I168" s="2"/>
      <c r="M168" s="2"/>
      <c r="Q168" s="2"/>
      <c r="U168" s="2"/>
      <c r="Y168" s="2"/>
      <c r="Z168" s="2"/>
      <c r="AA168" s="2"/>
      <c r="AB168" s="2"/>
      <c r="AC168" s="2"/>
      <c r="AG168" s="2"/>
    </row>
    <row r="169" ht="15.75" customHeight="1">
      <c r="A169" s="2"/>
      <c r="C169" s="2"/>
      <c r="D169" s="2"/>
      <c r="E169" s="2"/>
      <c r="I169" s="2"/>
      <c r="M169" s="2"/>
      <c r="Q169" s="2"/>
      <c r="U169" s="2"/>
      <c r="Y169" s="2"/>
      <c r="Z169" s="2"/>
      <c r="AA169" s="2"/>
      <c r="AB169" s="2"/>
      <c r="AC169" s="2"/>
      <c r="AG169" s="2"/>
    </row>
    <row r="170" ht="15.75" customHeight="1">
      <c r="A170" s="2"/>
      <c r="C170" s="2"/>
      <c r="D170" s="2"/>
      <c r="E170" s="2"/>
      <c r="I170" s="2"/>
      <c r="M170" s="2"/>
      <c r="Q170" s="2"/>
      <c r="U170" s="2"/>
      <c r="Y170" s="2"/>
      <c r="Z170" s="2"/>
      <c r="AA170" s="2"/>
      <c r="AB170" s="2"/>
      <c r="AC170" s="2"/>
      <c r="AG170" s="2"/>
    </row>
    <row r="171" ht="15.75" customHeight="1">
      <c r="A171" s="2"/>
      <c r="C171" s="2"/>
      <c r="D171" s="2"/>
      <c r="E171" s="2"/>
      <c r="I171" s="2"/>
      <c r="M171" s="2"/>
      <c r="Q171" s="2"/>
      <c r="U171" s="2"/>
      <c r="Y171" s="2"/>
      <c r="Z171" s="2"/>
      <c r="AA171" s="2"/>
      <c r="AB171" s="2"/>
      <c r="AC171" s="2"/>
      <c r="AG171" s="2"/>
    </row>
    <row r="172" ht="15.75" customHeight="1">
      <c r="A172" s="2"/>
      <c r="C172" s="2"/>
      <c r="D172" s="2"/>
      <c r="E172" s="2"/>
      <c r="I172" s="2"/>
      <c r="M172" s="2"/>
      <c r="Q172" s="2"/>
      <c r="U172" s="2"/>
      <c r="Y172" s="2"/>
      <c r="Z172" s="2"/>
      <c r="AA172" s="2"/>
      <c r="AB172" s="2"/>
      <c r="AC172" s="2"/>
      <c r="AG172" s="2"/>
    </row>
    <row r="173" ht="15.75" customHeight="1">
      <c r="A173" s="2"/>
      <c r="C173" s="2"/>
      <c r="D173" s="2"/>
      <c r="E173" s="2"/>
      <c r="I173" s="2"/>
      <c r="M173" s="2"/>
      <c r="Q173" s="2"/>
      <c r="U173" s="2"/>
      <c r="Y173" s="2"/>
      <c r="Z173" s="2"/>
      <c r="AA173" s="2"/>
      <c r="AB173" s="2"/>
      <c r="AC173" s="2"/>
      <c r="AG173" s="2"/>
    </row>
    <row r="174" ht="15.75" customHeight="1">
      <c r="A174" s="2"/>
      <c r="C174" s="2"/>
      <c r="D174" s="2"/>
      <c r="E174" s="2"/>
      <c r="I174" s="2"/>
      <c r="M174" s="2"/>
      <c r="Q174" s="2"/>
      <c r="U174" s="2"/>
      <c r="Y174" s="2"/>
      <c r="Z174" s="2"/>
      <c r="AA174" s="2"/>
      <c r="AB174" s="2"/>
      <c r="AC174" s="2"/>
      <c r="AG174" s="2"/>
    </row>
    <row r="175" ht="15.75" customHeight="1">
      <c r="A175" s="2"/>
      <c r="C175" s="2"/>
      <c r="D175" s="2"/>
      <c r="E175" s="2"/>
      <c r="I175" s="2"/>
      <c r="M175" s="2"/>
      <c r="Q175" s="2"/>
      <c r="U175" s="2"/>
      <c r="Y175" s="2"/>
      <c r="Z175" s="2"/>
      <c r="AA175" s="2"/>
      <c r="AB175" s="2"/>
      <c r="AC175" s="2"/>
      <c r="AG175" s="2"/>
    </row>
    <row r="176" ht="15.75" customHeight="1">
      <c r="A176" s="2"/>
      <c r="C176" s="2"/>
      <c r="D176" s="2"/>
      <c r="E176" s="2"/>
      <c r="I176" s="2"/>
      <c r="M176" s="2"/>
      <c r="Q176" s="2"/>
      <c r="U176" s="2"/>
      <c r="Y176" s="2"/>
      <c r="Z176" s="2"/>
      <c r="AA176" s="2"/>
      <c r="AB176" s="2"/>
      <c r="AC176" s="2"/>
      <c r="AG176" s="2"/>
    </row>
    <row r="177" ht="15.75" customHeight="1">
      <c r="A177" s="2"/>
      <c r="C177" s="2"/>
      <c r="D177" s="2"/>
      <c r="E177" s="2"/>
      <c r="I177" s="2"/>
      <c r="M177" s="2"/>
      <c r="Q177" s="2"/>
      <c r="U177" s="2"/>
      <c r="Y177" s="2"/>
      <c r="Z177" s="2"/>
      <c r="AA177" s="2"/>
      <c r="AB177" s="2"/>
      <c r="AC177" s="2"/>
      <c r="AG177" s="2"/>
    </row>
    <row r="178" ht="15.75" customHeight="1">
      <c r="A178" s="2"/>
      <c r="C178" s="2"/>
      <c r="D178" s="2"/>
      <c r="E178" s="2"/>
      <c r="I178" s="2"/>
      <c r="M178" s="2"/>
      <c r="Q178" s="2"/>
      <c r="U178" s="2"/>
      <c r="Y178" s="2"/>
      <c r="Z178" s="2"/>
      <c r="AA178" s="2"/>
      <c r="AB178" s="2"/>
      <c r="AC178" s="2"/>
      <c r="AG178" s="2"/>
    </row>
    <row r="179" ht="15.75" customHeight="1">
      <c r="A179" s="2"/>
      <c r="C179" s="2"/>
      <c r="D179" s="2"/>
      <c r="E179" s="2"/>
      <c r="I179" s="2"/>
      <c r="M179" s="2"/>
      <c r="Q179" s="2"/>
      <c r="U179" s="2"/>
      <c r="Y179" s="2"/>
      <c r="Z179" s="2"/>
      <c r="AA179" s="2"/>
      <c r="AB179" s="2"/>
      <c r="AC179" s="2"/>
      <c r="AG179" s="2"/>
    </row>
    <row r="180" ht="15.75" customHeight="1">
      <c r="A180" s="2"/>
      <c r="C180" s="2"/>
      <c r="D180" s="2"/>
      <c r="E180" s="2"/>
      <c r="I180" s="2"/>
      <c r="M180" s="2"/>
      <c r="Q180" s="2"/>
      <c r="U180" s="2"/>
      <c r="Y180" s="2"/>
      <c r="Z180" s="2"/>
      <c r="AA180" s="2"/>
      <c r="AB180" s="2"/>
      <c r="AC180" s="2"/>
      <c r="AG180" s="2"/>
    </row>
    <row r="181" ht="15.75" customHeight="1">
      <c r="A181" s="2"/>
      <c r="C181" s="2"/>
      <c r="D181" s="2"/>
      <c r="E181" s="2"/>
      <c r="I181" s="2"/>
      <c r="M181" s="2"/>
      <c r="Q181" s="2"/>
      <c r="U181" s="2"/>
      <c r="Y181" s="2"/>
      <c r="Z181" s="2"/>
      <c r="AA181" s="2"/>
      <c r="AB181" s="2"/>
      <c r="AC181" s="2"/>
      <c r="AG181" s="2"/>
    </row>
    <row r="182" ht="15.75" customHeight="1">
      <c r="A182" s="2"/>
      <c r="C182" s="2"/>
      <c r="D182" s="2"/>
      <c r="E182" s="2"/>
      <c r="I182" s="2"/>
      <c r="M182" s="2"/>
      <c r="Q182" s="2"/>
      <c r="U182" s="2"/>
      <c r="Y182" s="2"/>
      <c r="Z182" s="2"/>
      <c r="AA182" s="2"/>
      <c r="AB182" s="2"/>
      <c r="AC182" s="2"/>
      <c r="AG182" s="2"/>
    </row>
    <row r="183" ht="15.75" customHeight="1">
      <c r="A183" s="2"/>
      <c r="C183" s="2"/>
      <c r="D183" s="2"/>
      <c r="E183" s="2"/>
      <c r="I183" s="2"/>
      <c r="M183" s="2"/>
      <c r="Q183" s="2"/>
      <c r="U183" s="2"/>
      <c r="Y183" s="2"/>
      <c r="Z183" s="2"/>
      <c r="AA183" s="2"/>
      <c r="AB183" s="2"/>
      <c r="AC183" s="2"/>
      <c r="AG183" s="2"/>
    </row>
    <row r="184" ht="15.75" customHeight="1">
      <c r="A184" s="2"/>
      <c r="C184" s="2"/>
      <c r="D184" s="2"/>
      <c r="E184" s="2"/>
      <c r="I184" s="2"/>
      <c r="M184" s="2"/>
      <c r="Q184" s="2"/>
      <c r="U184" s="2"/>
      <c r="Y184" s="2"/>
      <c r="Z184" s="2"/>
      <c r="AA184" s="2"/>
      <c r="AB184" s="2"/>
      <c r="AC184" s="2"/>
      <c r="AG184" s="2"/>
    </row>
    <row r="185" ht="15.75" customHeight="1">
      <c r="A185" s="2"/>
      <c r="C185" s="2"/>
      <c r="D185" s="2"/>
      <c r="E185" s="2"/>
      <c r="I185" s="2"/>
      <c r="M185" s="2"/>
      <c r="Q185" s="2"/>
      <c r="U185" s="2"/>
      <c r="Y185" s="2"/>
      <c r="Z185" s="2"/>
      <c r="AA185" s="2"/>
      <c r="AB185" s="2"/>
      <c r="AC185" s="2"/>
      <c r="AG185" s="2"/>
    </row>
    <row r="186" ht="15.75" customHeight="1">
      <c r="A186" s="2"/>
      <c r="C186" s="2"/>
      <c r="D186" s="2"/>
      <c r="E186" s="2"/>
      <c r="I186" s="2"/>
      <c r="M186" s="2"/>
      <c r="Q186" s="2"/>
      <c r="U186" s="2"/>
      <c r="Y186" s="2"/>
      <c r="Z186" s="2"/>
      <c r="AA186" s="2"/>
      <c r="AB186" s="2"/>
      <c r="AC186" s="2"/>
      <c r="AG186" s="2"/>
    </row>
    <row r="187" ht="15.75" customHeight="1">
      <c r="A187" s="2"/>
      <c r="C187" s="2"/>
      <c r="D187" s="2"/>
      <c r="E187" s="2"/>
      <c r="I187" s="2"/>
      <c r="M187" s="2"/>
      <c r="Q187" s="2"/>
      <c r="U187" s="2"/>
      <c r="Y187" s="2"/>
      <c r="Z187" s="2"/>
      <c r="AA187" s="2"/>
      <c r="AB187" s="2"/>
      <c r="AC187" s="2"/>
      <c r="AG187" s="2"/>
    </row>
    <row r="188" ht="15.75" customHeight="1">
      <c r="A188" s="2"/>
      <c r="C188" s="2"/>
      <c r="D188" s="2"/>
      <c r="E188" s="2"/>
      <c r="I188" s="2"/>
      <c r="M188" s="2"/>
      <c r="Q188" s="2"/>
      <c r="U188" s="2"/>
      <c r="Y188" s="2"/>
      <c r="Z188" s="2"/>
      <c r="AA188" s="2"/>
      <c r="AB188" s="2"/>
      <c r="AC188" s="2"/>
      <c r="AG188" s="2"/>
    </row>
    <row r="189" ht="15.75" customHeight="1">
      <c r="A189" s="2"/>
      <c r="C189" s="2"/>
      <c r="D189" s="2"/>
      <c r="E189" s="2"/>
      <c r="I189" s="2"/>
      <c r="M189" s="2"/>
      <c r="Q189" s="2"/>
      <c r="U189" s="2"/>
      <c r="Y189" s="2"/>
      <c r="Z189" s="2"/>
      <c r="AA189" s="2"/>
      <c r="AB189" s="2"/>
      <c r="AC189" s="2"/>
      <c r="AG189" s="2"/>
    </row>
    <row r="190" ht="15.75" customHeight="1">
      <c r="A190" s="2"/>
      <c r="C190" s="2"/>
      <c r="D190" s="2"/>
      <c r="E190" s="2"/>
      <c r="I190" s="2"/>
      <c r="M190" s="2"/>
      <c r="Q190" s="2"/>
      <c r="U190" s="2"/>
      <c r="Y190" s="2"/>
      <c r="Z190" s="2"/>
      <c r="AA190" s="2"/>
      <c r="AB190" s="2"/>
      <c r="AC190" s="2"/>
      <c r="AG190" s="2"/>
    </row>
    <row r="191" ht="15.75" customHeight="1">
      <c r="A191" s="2"/>
      <c r="C191" s="2"/>
      <c r="D191" s="2"/>
      <c r="E191" s="2"/>
      <c r="I191" s="2"/>
      <c r="M191" s="2"/>
      <c r="Q191" s="2"/>
      <c r="U191" s="2"/>
      <c r="Y191" s="2"/>
      <c r="Z191" s="2"/>
      <c r="AA191" s="2"/>
      <c r="AB191" s="2"/>
      <c r="AC191" s="2"/>
      <c r="AG191" s="2"/>
    </row>
    <row r="192" ht="15.75" customHeight="1">
      <c r="A192" s="2"/>
      <c r="C192" s="2"/>
      <c r="D192" s="2"/>
      <c r="E192" s="2"/>
      <c r="I192" s="2"/>
      <c r="M192" s="2"/>
      <c r="Q192" s="2"/>
      <c r="U192" s="2"/>
      <c r="Y192" s="2"/>
      <c r="Z192" s="2"/>
      <c r="AA192" s="2"/>
      <c r="AB192" s="2"/>
      <c r="AC192" s="2"/>
      <c r="AG192" s="2"/>
    </row>
    <row r="193" ht="15.75" customHeight="1">
      <c r="A193" s="2"/>
      <c r="C193" s="2"/>
      <c r="D193" s="2"/>
      <c r="E193" s="2"/>
      <c r="I193" s="2"/>
      <c r="M193" s="2"/>
      <c r="Q193" s="2"/>
      <c r="U193" s="2"/>
      <c r="Y193" s="2"/>
      <c r="Z193" s="2"/>
      <c r="AA193" s="2"/>
      <c r="AB193" s="2"/>
      <c r="AC193" s="2"/>
      <c r="AG193" s="2"/>
    </row>
    <row r="194" ht="15.75" customHeight="1">
      <c r="A194" s="2"/>
      <c r="C194" s="2"/>
      <c r="D194" s="2"/>
      <c r="E194" s="2"/>
      <c r="I194" s="2"/>
      <c r="M194" s="2"/>
      <c r="Q194" s="2"/>
      <c r="U194" s="2"/>
      <c r="Y194" s="2"/>
      <c r="Z194" s="2"/>
      <c r="AA194" s="2"/>
      <c r="AB194" s="2"/>
      <c r="AC194" s="2"/>
      <c r="AG194" s="2"/>
    </row>
    <row r="195" ht="15.75" customHeight="1">
      <c r="A195" s="2"/>
      <c r="C195" s="2"/>
      <c r="D195" s="2"/>
      <c r="E195" s="2"/>
      <c r="I195" s="2"/>
      <c r="M195" s="2"/>
      <c r="Q195" s="2"/>
      <c r="U195" s="2"/>
      <c r="Y195" s="2"/>
      <c r="Z195" s="2"/>
      <c r="AA195" s="2"/>
      <c r="AB195" s="2"/>
      <c r="AC195" s="2"/>
      <c r="AG195" s="2"/>
    </row>
    <row r="196" ht="15.75" customHeight="1">
      <c r="A196" s="2"/>
      <c r="C196" s="2"/>
      <c r="D196" s="2"/>
      <c r="E196" s="2"/>
      <c r="I196" s="2"/>
      <c r="M196" s="2"/>
      <c r="Q196" s="2"/>
      <c r="U196" s="2"/>
      <c r="Y196" s="2"/>
      <c r="Z196" s="2"/>
      <c r="AA196" s="2"/>
      <c r="AB196" s="2"/>
      <c r="AC196" s="2"/>
      <c r="AG196" s="2"/>
    </row>
    <row r="197" ht="15.75" customHeight="1">
      <c r="A197" s="2"/>
      <c r="C197" s="2"/>
      <c r="D197" s="2"/>
      <c r="E197" s="2"/>
      <c r="I197" s="2"/>
      <c r="M197" s="2"/>
      <c r="Q197" s="2"/>
      <c r="U197" s="2"/>
      <c r="Y197" s="2"/>
      <c r="Z197" s="2"/>
      <c r="AA197" s="2"/>
      <c r="AB197" s="2"/>
      <c r="AC197" s="2"/>
      <c r="AG197" s="2"/>
    </row>
    <row r="198" ht="15.75" customHeight="1">
      <c r="A198" s="2"/>
      <c r="C198" s="2"/>
      <c r="D198" s="2"/>
      <c r="E198" s="2"/>
      <c r="I198" s="2"/>
      <c r="M198" s="2"/>
      <c r="Q198" s="2"/>
      <c r="U198" s="2"/>
      <c r="Y198" s="2"/>
      <c r="Z198" s="2"/>
      <c r="AA198" s="2"/>
      <c r="AB198" s="2"/>
      <c r="AC198" s="2"/>
      <c r="AG198" s="2"/>
    </row>
    <row r="199" ht="15.75" customHeight="1">
      <c r="A199" s="2"/>
      <c r="C199" s="2"/>
      <c r="D199" s="2"/>
      <c r="E199" s="2"/>
      <c r="I199" s="2"/>
      <c r="M199" s="2"/>
      <c r="Q199" s="2"/>
      <c r="U199" s="2"/>
      <c r="Y199" s="2"/>
      <c r="Z199" s="2"/>
      <c r="AA199" s="2"/>
      <c r="AB199" s="2"/>
      <c r="AC199" s="2"/>
      <c r="AG199" s="2"/>
    </row>
    <row r="200" ht="15.75" customHeight="1">
      <c r="A200" s="2"/>
      <c r="C200" s="2"/>
      <c r="D200" s="2"/>
      <c r="E200" s="2"/>
      <c r="I200" s="2"/>
      <c r="M200" s="2"/>
      <c r="Q200" s="2"/>
      <c r="U200" s="2"/>
      <c r="Y200" s="2"/>
      <c r="Z200" s="2"/>
      <c r="AA200" s="2"/>
      <c r="AB200" s="2"/>
      <c r="AC200" s="2"/>
      <c r="AG200" s="2"/>
    </row>
    <row r="201" ht="15.75" customHeight="1">
      <c r="A201" s="2"/>
      <c r="C201" s="2"/>
      <c r="D201" s="2"/>
      <c r="E201" s="2"/>
      <c r="I201" s="2"/>
      <c r="M201" s="2"/>
      <c r="Q201" s="2"/>
      <c r="U201" s="2"/>
      <c r="Y201" s="2"/>
      <c r="Z201" s="2"/>
      <c r="AA201" s="2"/>
      <c r="AB201" s="2"/>
      <c r="AC201" s="2"/>
      <c r="AG201" s="2"/>
    </row>
    <row r="202" ht="15.75" customHeight="1">
      <c r="A202" s="2"/>
      <c r="C202" s="2"/>
      <c r="D202" s="2"/>
      <c r="E202" s="2"/>
      <c r="I202" s="2"/>
      <c r="M202" s="2"/>
      <c r="Q202" s="2"/>
      <c r="U202" s="2"/>
      <c r="Y202" s="2"/>
      <c r="Z202" s="2"/>
      <c r="AA202" s="2"/>
      <c r="AB202" s="2"/>
      <c r="AC202" s="2"/>
      <c r="AG202" s="2"/>
    </row>
    <row r="203" ht="15.75" customHeight="1">
      <c r="A203" s="2"/>
      <c r="C203" s="2"/>
      <c r="D203" s="2"/>
      <c r="E203" s="2"/>
      <c r="I203" s="2"/>
      <c r="M203" s="2"/>
      <c r="Q203" s="2"/>
      <c r="U203" s="2"/>
      <c r="Y203" s="2"/>
      <c r="Z203" s="2"/>
      <c r="AA203" s="2"/>
      <c r="AB203" s="2"/>
      <c r="AC203" s="2"/>
      <c r="AG203" s="2"/>
    </row>
    <row r="204" ht="15.75" customHeight="1">
      <c r="A204" s="2"/>
      <c r="C204" s="2"/>
      <c r="D204" s="2"/>
      <c r="E204" s="2"/>
      <c r="I204" s="2"/>
      <c r="M204" s="2"/>
      <c r="Q204" s="2"/>
      <c r="U204" s="2"/>
      <c r="Y204" s="2"/>
      <c r="Z204" s="2"/>
      <c r="AA204" s="2"/>
      <c r="AB204" s="2"/>
      <c r="AC204" s="2"/>
      <c r="AG204" s="2"/>
    </row>
    <row r="205" ht="15.75" customHeight="1">
      <c r="A205" s="2"/>
      <c r="C205" s="2"/>
      <c r="D205" s="2"/>
      <c r="E205" s="2"/>
      <c r="I205" s="2"/>
      <c r="M205" s="2"/>
      <c r="Q205" s="2"/>
      <c r="U205" s="2"/>
      <c r="Y205" s="2"/>
      <c r="Z205" s="2"/>
      <c r="AA205" s="2"/>
      <c r="AB205" s="2"/>
      <c r="AC205" s="2"/>
      <c r="AG205" s="2"/>
    </row>
    <row r="206" ht="15.75" customHeight="1">
      <c r="A206" s="2"/>
      <c r="C206" s="2"/>
      <c r="D206" s="2"/>
      <c r="E206" s="2"/>
      <c r="I206" s="2"/>
      <c r="M206" s="2"/>
      <c r="Q206" s="2"/>
      <c r="U206" s="2"/>
      <c r="Y206" s="2"/>
      <c r="Z206" s="2"/>
      <c r="AA206" s="2"/>
      <c r="AB206" s="2"/>
      <c r="AC206" s="2"/>
      <c r="AG206" s="2"/>
    </row>
    <row r="207" ht="15.75" customHeight="1">
      <c r="A207" s="2"/>
      <c r="C207" s="2"/>
      <c r="D207" s="2"/>
      <c r="E207" s="2"/>
      <c r="I207" s="2"/>
      <c r="M207" s="2"/>
      <c r="Q207" s="2"/>
      <c r="U207" s="2"/>
      <c r="Y207" s="2"/>
      <c r="Z207" s="2"/>
      <c r="AA207" s="2"/>
      <c r="AB207" s="2"/>
      <c r="AC207" s="2"/>
      <c r="AG207" s="2"/>
    </row>
    <row r="208" ht="15.75" customHeight="1">
      <c r="A208" s="2"/>
      <c r="C208" s="2"/>
      <c r="D208" s="2"/>
      <c r="E208" s="2"/>
      <c r="I208" s="2"/>
      <c r="M208" s="2"/>
      <c r="Q208" s="2"/>
      <c r="U208" s="2"/>
      <c r="Y208" s="2"/>
      <c r="Z208" s="2"/>
      <c r="AA208" s="2"/>
      <c r="AB208" s="2"/>
      <c r="AC208" s="2"/>
      <c r="AG208" s="2"/>
    </row>
    <row r="209" ht="15.75" customHeight="1">
      <c r="A209" s="2"/>
      <c r="C209" s="2"/>
      <c r="D209" s="2"/>
      <c r="E209" s="2"/>
      <c r="I209" s="2"/>
      <c r="M209" s="2"/>
      <c r="Q209" s="2"/>
      <c r="U209" s="2"/>
      <c r="Y209" s="2"/>
      <c r="Z209" s="2"/>
      <c r="AA209" s="2"/>
      <c r="AB209" s="2"/>
      <c r="AC209" s="2"/>
      <c r="AG209" s="2"/>
    </row>
    <row r="210" ht="15.75" customHeight="1">
      <c r="A210" s="2"/>
      <c r="C210" s="2"/>
      <c r="D210" s="2"/>
      <c r="E210" s="2"/>
      <c r="I210" s="2"/>
      <c r="M210" s="2"/>
      <c r="Q210" s="2"/>
      <c r="U210" s="2"/>
      <c r="Y210" s="2"/>
      <c r="Z210" s="2"/>
      <c r="AA210" s="2"/>
      <c r="AB210" s="2"/>
      <c r="AC210" s="2"/>
      <c r="AG210" s="2"/>
    </row>
    <row r="211" ht="15.75" customHeight="1">
      <c r="A211" s="2"/>
      <c r="C211" s="2"/>
      <c r="D211" s="2"/>
      <c r="E211" s="2"/>
      <c r="I211" s="2"/>
      <c r="M211" s="2"/>
      <c r="Q211" s="2"/>
      <c r="U211" s="2"/>
      <c r="Y211" s="2"/>
      <c r="Z211" s="2"/>
      <c r="AA211" s="2"/>
      <c r="AB211" s="2"/>
      <c r="AC211" s="2"/>
      <c r="AG211" s="2"/>
    </row>
    <row r="212" ht="15.75" customHeight="1">
      <c r="A212" s="2"/>
      <c r="C212" s="2"/>
      <c r="D212" s="2"/>
      <c r="E212" s="2"/>
      <c r="I212" s="2"/>
      <c r="M212" s="2"/>
      <c r="Q212" s="2"/>
      <c r="U212" s="2"/>
      <c r="Y212" s="2"/>
      <c r="Z212" s="2"/>
      <c r="AA212" s="2"/>
      <c r="AB212" s="2"/>
      <c r="AC212" s="2"/>
      <c r="AG212" s="2"/>
    </row>
    <row r="213" ht="15.75" customHeight="1">
      <c r="A213" s="2"/>
      <c r="C213" s="2"/>
      <c r="D213" s="2"/>
      <c r="E213" s="2"/>
      <c r="I213" s="2"/>
      <c r="M213" s="2"/>
      <c r="Q213" s="2"/>
      <c r="U213" s="2"/>
      <c r="Y213" s="2"/>
      <c r="Z213" s="2"/>
      <c r="AA213" s="2"/>
      <c r="AB213" s="2"/>
      <c r="AC213" s="2"/>
      <c r="AG213" s="2"/>
    </row>
    <row r="214" ht="15.75" customHeight="1">
      <c r="A214" s="2"/>
      <c r="C214" s="2"/>
      <c r="D214" s="2"/>
      <c r="E214" s="2"/>
      <c r="I214" s="2"/>
      <c r="M214" s="2"/>
      <c r="Q214" s="2"/>
      <c r="U214" s="2"/>
      <c r="Y214" s="2"/>
      <c r="Z214" s="2"/>
      <c r="AA214" s="2"/>
      <c r="AB214" s="2"/>
      <c r="AC214" s="2"/>
      <c r="AG214" s="2"/>
    </row>
    <row r="215" ht="15.75" customHeight="1">
      <c r="A215" s="2"/>
      <c r="C215" s="2"/>
      <c r="D215" s="2"/>
      <c r="E215" s="2"/>
      <c r="I215" s="2"/>
      <c r="M215" s="2"/>
      <c r="Q215" s="2"/>
      <c r="U215" s="2"/>
      <c r="Y215" s="2"/>
      <c r="Z215" s="2"/>
      <c r="AA215" s="2"/>
      <c r="AB215" s="2"/>
      <c r="AC215" s="2"/>
      <c r="AG215" s="2"/>
    </row>
    <row r="216" ht="15.75" customHeight="1">
      <c r="A216" s="2"/>
      <c r="C216" s="2"/>
      <c r="D216" s="2"/>
      <c r="E216" s="2"/>
      <c r="I216" s="2"/>
      <c r="M216" s="2"/>
      <c r="Q216" s="2"/>
      <c r="U216" s="2"/>
      <c r="Y216" s="2"/>
      <c r="Z216" s="2"/>
      <c r="AA216" s="2"/>
      <c r="AB216" s="2"/>
      <c r="AC216" s="2"/>
      <c r="AG216" s="2"/>
    </row>
    <row r="217" ht="15.75" customHeight="1">
      <c r="A217" s="2"/>
      <c r="C217" s="2"/>
      <c r="D217" s="2"/>
      <c r="E217" s="2"/>
      <c r="I217" s="2"/>
      <c r="M217" s="2"/>
      <c r="Q217" s="2"/>
      <c r="U217" s="2"/>
      <c r="Y217" s="2"/>
      <c r="Z217" s="2"/>
      <c r="AA217" s="2"/>
      <c r="AB217" s="2"/>
      <c r="AC217" s="2"/>
      <c r="AG217" s="2"/>
    </row>
    <row r="218" ht="15.75" customHeight="1">
      <c r="A218" s="2"/>
      <c r="C218" s="2"/>
      <c r="D218" s="2"/>
      <c r="E218" s="2"/>
      <c r="I218" s="2"/>
      <c r="M218" s="2"/>
      <c r="Q218" s="2"/>
      <c r="U218" s="2"/>
      <c r="Y218" s="2"/>
      <c r="Z218" s="2"/>
      <c r="AA218" s="2"/>
      <c r="AB218" s="2"/>
      <c r="AC218" s="2"/>
      <c r="AG218" s="2"/>
    </row>
    <row r="219" ht="15.75" customHeight="1">
      <c r="A219" s="2"/>
      <c r="C219" s="2"/>
      <c r="D219" s="2"/>
      <c r="E219" s="2"/>
      <c r="I219" s="2"/>
      <c r="M219" s="2"/>
      <c r="Q219" s="2"/>
      <c r="U219" s="2"/>
      <c r="Y219" s="2"/>
      <c r="Z219" s="2"/>
      <c r="AA219" s="2"/>
      <c r="AB219" s="2"/>
      <c r="AC219" s="2"/>
      <c r="AG219" s="2"/>
    </row>
    <row r="220" ht="15.75" customHeight="1">
      <c r="A220" s="2"/>
      <c r="C220" s="2"/>
      <c r="D220" s="2"/>
      <c r="E220" s="2"/>
      <c r="I220" s="2"/>
      <c r="M220" s="2"/>
      <c r="Q220" s="2"/>
      <c r="U220" s="2"/>
      <c r="Y220" s="2"/>
      <c r="Z220" s="2"/>
      <c r="AA220" s="2"/>
      <c r="AB220" s="2"/>
      <c r="AC220" s="2"/>
      <c r="AG220" s="2"/>
    </row>
    <row r="221" ht="15.75" customHeight="1">
      <c r="A221" s="2"/>
      <c r="C221" s="2"/>
      <c r="D221" s="2"/>
      <c r="E221" s="2"/>
      <c r="I221" s="2"/>
      <c r="M221" s="2"/>
      <c r="Q221" s="2"/>
      <c r="U221" s="2"/>
      <c r="Y221" s="2"/>
      <c r="Z221" s="2"/>
      <c r="AA221" s="2"/>
      <c r="AB221" s="2"/>
      <c r="AC221" s="2"/>
      <c r="AG221" s="2"/>
    </row>
    <row r="222" ht="15.75" customHeight="1">
      <c r="A222" s="2"/>
      <c r="C222" s="2"/>
      <c r="D222" s="2"/>
      <c r="E222" s="2"/>
      <c r="I222" s="2"/>
      <c r="M222" s="2"/>
      <c r="Q222" s="2"/>
      <c r="U222" s="2"/>
      <c r="Y222" s="2"/>
      <c r="Z222" s="2"/>
      <c r="AA222" s="2"/>
      <c r="AB222" s="2"/>
      <c r="AC222" s="2"/>
      <c r="AG222" s="2"/>
    </row>
    <row r="223" ht="15.75" customHeight="1">
      <c r="A223" s="2"/>
      <c r="C223" s="2"/>
      <c r="D223" s="2"/>
      <c r="E223" s="2"/>
      <c r="I223" s="2"/>
      <c r="M223" s="2"/>
      <c r="Q223" s="2"/>
      <c r="U223" s="2"/>
      <c r="Y223" s="2"/>
      <c r="Z223" s="2"/>
      <c r="AA223" s="2"/>
      <c r="AB223" s="2"/>
      <c r="AC223" s="2"/>
      <c r="AG223" s="2"/>
    </row>
    <row r="224" ht="15.75" customHeight="1">
      <c r="A224" s="2"/>
      <c r="C224" s="2"/>
      <c r="D224" s="2"/>
      <c r="E224" s="2"/>
      <c r="I224" s="2"/>
      <c r="M224" s="2"/>
      <c r="Q224" s="2"/>
      <c r="U224" s="2"/>
      <c r="Y224" s="2"/>
      <c r="Z224" s="2"/>
      <c r="AA224" s="2"/>
      <c r="AB224" s="2"/>
      <c r="AC224" s="2"/>
      <c r="AG224" s="2"/>
    </row>
    <row r="225" ht="15.75" customHeight="1">
      <c r="A225" s="2"/>
      <c r="C225" s="2"/>
      <c r="D225" s="2"/>
      <c r="E225" s="2"/>
      <c r="I225" s="2"/>
      <c r="M225" s="2"/>
      <c r="Q225" s="2"/>
      <c r="U225" s="2"/>
      <c r="Y225" s="2"/>
      <c r="Z225" s="2"/>
      <c r="AA225" s="2"/>
      <c r="AB225" s="2"/>
      <c r="AC225" s="2"/>
      <c r="AG225" s="2"/>
    </row>
    <row r="226" ht="15.75" customHeight="1">
      <c r="A226" s="2"/>
      <c r="C226" s="2"/>
      <c r="D226" s="2"/>
      <c r="E226" s="2"/>
      <c r="I226" s="2"/>
      <c r="M226" s="2"/>
      <c r="Q226" s="2"/>
      <c r="U226" s="2"/>
      <c r="Y226" s="2"/>
      <c r="Z226" s="2"/>
      <c r="AA226" s="2"/>
      <c r="AB226" s="2"/>
      <c r="AC226" s="2"/>
      <c r="AG226" s="2"/>
    </row>
    <row r="227" ht="15.75" customHeight="1">
      <c r="A227" s="2"/>
      <c r="C227" s="2"/>
      <c r="D227" s="2"/>
      <c r="E227" s="2"/>
      <c r="I227" s="2"/>
      <c r="M227" s="2"/>
      <c r="Q227" s="2"/>
      <c r="U227" s="2"/>
      <c r="Y227" s="2"/>
      <c r="Z227" s="2"/>
      <c r="AA227" s="2"/>
      <c r="AB227" s="2"/>
      <c r="AC227" s="2"/>
      <c r="AG227" s="2"/>
    </row>
    <row r="228" ht="15.75" customHeight="1">
      <c r="A228" s="2"/>
      <c r="C228" s="2"/>
      <c r="D228" s="2"/>
      <c r="E228" s="2"/>
      <c r="I228" s="2"/>
      <c r="M228" s="2"/>
      <c r="Q228" s="2"/>
      <c r="U228" s="2"/>
      <c r="Y228" s="2"/>
      <c r="Z228" s="2"/>
      <c r="AA228" s="2"/>
      <c r="AB228" s="2"/>
      <c r="AC228" s="2"/>
      <c r="AG228" s="2"/>
    </row>
    <row r="229" ht="15.75" customHeight="1">
      <c r="A229" s="2"/>
      <c r="C229" s="2"/>
      <c r="D229" s="2"/>
      <c r="E229" s="2"/>
      <c r="I229" s="2"/>
      <c r="M229" s="2"/>
      <c r="Q229" s="2"/>
      <c r="U229" s="2"/>
      <c r="Y229" s="2"/>
      <c r="Z229" s="2"/>
      <c r="AA229" s="2"/>
      <c r="AB229" s="2"/>
      <c r="AC229" s="2"/>
      <c r="AG229" s="2"/>
    </row>
    <row r="230" ht="15.75" customHeight="1">
      <c r="A230" s="2"/>
      <c r="C230" s="2"/>
      <c r="D230" s="2"/>
      <c r="E230" s="2"/>
      <c r="I230" s="2"/>
      <c r="M230" s="2"/>
      <c r="Q230" s="2"/>
      <c r="U230" s="2"/>
      <c r="Y230" s="2"/>
      <c r="Z230" s="2"/>
      <c r="AA230" s="2"/>
      <c r="AB230" s="2"/>
      <c r="AC230" s="2"/>
      <c r="AG230" s="2"/>
    </row>
    <row r="231" ht="15.75" customHeight="1">
      <c r="A231" s="2"/>
      <c r="C231" s="2"/>
      <c r="D231" s="2"/>
      <c r="E231" s="2"/>
      <c r="I231" s="2"/>
      <c r="M231" s="2"/>
      <c r="Q231" s="2"/>
      <c r="U231" s="2"/>
      <c r="Y231" s="2"/>
      <c r="Z231" s="2"/>
      <c r="AA231" s="2"/>
      <c r="AB231" s="2"/>
      <c r="AC231" s="2"/>
      <c r="AG231" s="2"/>
    </row>
    <row r="232" ht="15.75" customHeight="1">
      <c r="A232" s="2"/>
      <c r="C232" s="2"/>
      <c r="D232" s="2"/>
      <c r="E232" s="2"/>
      <c r="I232" s="2"/>
      <c r="M232" s="2"/>
      <c r="Q232" s="2"/>
      <c r="U232" s="2"/>
      <c r="Y232" s="2"/>
      <c r="Z232" s="2"/>
      <c r="AA232" s="2"/>
      <c r="AB232" s="2"/>
      <c r="AC232" s="2"/>
      <c r="AG232" s="2"/>
    </row>
    <row r="233" ht="15.75" customHeight="1">
      <c r="A233" s="2"/>
      <c r="C233" s="2"/>
      <c r="D233" s="2"/>
      <c r="E233" s="2"/>
      <c r="I233" s="2"/>
      <c r="M233" s="2"/>
      <c r="Q233" s="2"/>
      <c r="U233" s="2"/>
      <c r="Y233" s="2"/>
      <c r="Z233" s="2"/>
      <c r="AA233" s="2"/>
      <c r="AB233" s="2"/>
      <c r="AC233" s="2"/>
      <c r="AG233" s="2"/>
    </row>
    <row r="234" ht="15.75" customHeight="1">
      <c r="A234" s="2"/>
      <c r="C234" s="2"/>
      <c r="D234" s="2"/>
      <c r="E234" s="2"/>
      <c r="I234" s="2"/>
      <c r="M234" s="2"/>
      <c r="Q234" s="2"/>
      <c r="U234" s="2"/>
      <c r="Y234" s="2"/>
      <c r="Z234" s="2"/>
      <c r="AA234" s="2"/>
      <c r="AB234" s="2"/>
      <c r="AC234" s="2"/>
      <c r="AG234" s="2"/>
    </row>
    <row r="235" ht="15.75" customHeight="1">
      <c r="A235" s="2"/>
      <c r="C235" s="2"/>
      <c r="D235" s="2"/>
      <c r="E235" s="2"/>
      <c r="I235" s="2"/>
      <c r="M235" s="2"/>
      <c r="Q235" s="2"/>
      <c r="U235" s="2"/>
      <c r="Y235" s="2"/>
      <c r="Z235" s="2"/>
      <c r="AA235" s="2"/>
      <c r="AB235" s="2"/>
      <c r="AC235" s="2"/>
      <c r="AG235" s="2"/>
    </row>
    <row r="236" ht="15.75" customHeight="1">
      <c r="A236" s="2"/>
      <c r="C236" s="2"/>
      <c r="D236" s="2"/>
      <c r="E236" s="2"/>
      <c r="I236" s="2"/>
      <c r="M236" s="2"/>
      <c r="Q236" s="2"/>
      <c r="U236" s="2"/>
      <c r="Y236" s="2"/>
      <c r="Z236" s="2"/>
      <c r="AA236" s="2"/>
      <c r="AB236" s="2"/>
      <c r="AC236" s="2"/>
      <c r="AG236" s="2"/>
    </row>
    <row r="237" ht="15.75" customHeight="1">
      <c r="A237" s="2"/>
      <c r="C237" s="2"/>
      <c r="D237" s="2"/>
      <c r="E237" s="2"/>
      <c r="I237" s="2"/>
      <c r="M237" s="2"/>
      <c r="Q237" s="2"/>
      <c r="U237" s="2"/>
      <c r="Y237" s="2"/>
      <c r="Z237" s="2"/>
      <c r="AA237" s="2"/>
      <c r="AB237" s="2"/>
      <c r="AC237" s="2"/>
      <c r="AG237" s="2"/>
    </row>
    <row r="238" ht="15.75" customHeight="1">
      <c r="A238" s="2"/>
      <c r="C238" s="2"/>
      <c r="D238" s="2"/>
      <c r="E238" s="2"/>
      <c r="I238" s="2"/>
      <c r="M238" s="2"/>
      <c r="Q238" s="2"/>
      <c r="U238" s="2"/>
      <c r="Y238" s="2"/>
      <c r="Z238" s="2"/>
      <c r="AA238" s="2"/>
      <c r="AB238" s="2"/>
      <c r="AC238" s="2"/>
      <c r="AG238" s="2"/>
    </row>
    <row r="239" ht="15.75" customHeight="1">
      <c r="A239" s="2"/>
      <c r="C239" s="2"/>
      <c r="D239" s="2"/>
      <c r="E239" s="2"/>
      <c r="I239" s="2"/>
      <c r="M239" s="2"/>
      <c r="Q239" s="2"/>
      <c r="U239" s="2"/>
      <c r="Y239" s="2"/>
      <c r="Z239" s="2"/>
      <c r="AA239" s="2"/>
      <c r="AB239" s="2"/>
      <c r="AC239" s="2"/>
      <c r="AG239" s="2"/>
    </row>
    <row r="240" ht="15.75" customHeight="1">
      <c r="A240" s="2"/>
      <c r="C240" s="2"/>
      <c r="D240" s="2"/>
      <c r="E240" s="2"/>
      <c r="I240" s="2"/>
      <c r="M240" s="2"/>
      <c r="Q240" s="2"/>
      <c r="U240" s="2"/>
      <c r="Y240" s="2"/>
      <c r="Z240" s="2"/>
      <c r="AA240" s="2"/>
      <c r="AB240" s="2"/>
      <c r="AC240" s="2"/>
      <c r="AG240" s="2"/>
    </row>
    <row r="241" ht="15.75" customHeight="1">
      <c r="A241" s="2"/>
      <c r="C241" s="2"/>
      <c r="D241" s="2"/>
      <c r="E241" s="2"/>
      <c r="I241" s="2"/>
      <c r="M241" s="2"/>
      <c r="Q241" s="2"/>
      <c r="U241" s="2"/>
      <c r="Y241" s="2"/>
      <c r="Z241" s="2"/>
      <c r="AA241" s="2"/>
      <c r="AB241" s="2"/>
      <c r="AC241" s="2"/>
      <c r="AG241" s="2"/>
    </row>
    <row r="242" ht="15.75" customHeight="1">
      <c r="A242" s="2"/>
      <c r="C242" s="2"/>
      <c r="D242" s="2"/>
      <c r="E242" s="2"/>
      <c r="I242" s="2"/>
      <c r="M242" s="2"/>
      <c r="Q242" s="2"/>
      <c r="U242" s="2"/>
      <c r="Y242" s="2"/>
      <c r="Z242" s="2"/>
      <c r="AA242" s="2"/>
      <c r="AB242" s="2"/>
      <c r="AC242" s="2"/>
      <c r="AG242" s="2"/>
    </row>
    <row r="243" ht="15.75" customHeight="1">
      <c r="A243" s="2"/>
      <c r="C243" s="2"/>
      <c r="D243" s="2"/>
      <c r="E243" s="2"/>
      <c r="I243" s="2"/>
      <c r="M243" s="2"/>
      <c r="Q243" s="2"/>
      <c r="U243" s="2"/>
      <c r="Y243" s="2"/>
      <c r="Z243" s="2"/>
      <c r="AA243" s="2"/>
      <c r="AB243" s="2"/>
      <c r="AC243" s="2"/>
      <c r="AG243" s="2"/>
    </row>
    <row r="244" ht="15.75" customHeight="1">
      <c r="A244" s="2"/>
      <c r="C244" s="2"/>
      <c r="D244" s="2"/>
      <c r="E244" s="2"/>
      <c r="I244" s="2"/>
      <c r="M244" s="2"/>
      <c r="Q244" s="2"/>
      <c r="U244" s="2"/>
      <c r="Y244" s="2"/>
      <c r="Z244" s="2"/>
      <c r="AA244" s="2"/>
      <c r="AB244" s="2"/>
      <c r="AC244" s="2"/>
      <c r="AG244" s="2"/>
    </row>
    <row r="245" ht="15.75" customHeight="1">
      <c r="A245" s="2"/>
      <c r="C245" s="2"/>
      <c r="D245" s="2"/>
      <c r="E245" s="2"/>
      <c r="I245" s="2"/>
      <c r="M245" s="2"/>
      <c r="Q245" s="2"/>
      <c r="U245" s="2"/>
      <c r="Y245" s="2"/>
      <c r="Z245" s="2"/>
      <c r="AA245" s="2"/>
      <c r="AB245" s="2"/>
      <c r="AC245" s="2"/>
      <c r="AG245" s="2"/>
    </row>
    <row r="246" ht="15.75" customHeight="1">
      <c r="A246" s="2"/>
      <c r="C246" s="2"/>
      <c r="D246" s="2"/>
      <c r="E246" s="2"/>
      <c r="I246" s="2"/>
      <c r="M246" s="2"/>
      <c r="Q246" s="2"/>
      <c r="U246" s="2"/>
      <c r="Y246" s="2"/>
      <c r="Z246" s="2"/>
      <c r="AA246" s="2"/>
      <c r="AB246" s="2"/>
      <c r="AC246" s="2"/>
      <c r="AG246" s="2"/>
    </row>
    <row r="247" ht="15.75" customHeight="1">
      <c r="A247" s="2"/>
      <c r="C247" s="2"/>
      <c r="D247" s="2"/>
      <c r="E247" s="2"/>
      <c r="I247" s="2"/>
      <c r="M247" s="2"/>
      <c r="Q247" s="2"/>
      <c r="U247" s="2"/>
      <c r="Y247" s="2"/>
      <c r="Z247" s="2"/>
      <c r="AA247" s="2"/>
      <c r="AB247" s="2"/>
      <c r="AC247" s="2"/>
      <c r="AG247" s="2"/>
    </row>
    <row r="248" ht="15.75" customHeight="1">
      <c r="A248" s="2"/>
      <c r="C248" s="2"/>
      <c r="D248" s="2"/>
      <c r="E248" s="2"/>
      <c r="I248" s="2"/>
      <c r="M248" s="2"/>
      <c r="Q248" s="2"/>
      <c r="U248" s="2"/>
      <c r="Y248" s="2"/>
      <c r="Z248" s="2"/>
      <c r="AA248" s="2"/>
      <c r="AB248" s="2"/>
      <c r="AC248" s="2"/>
      <c r="AG248" s="2"/>
    </row>
    <row r="249" ht="15.75" customHeight="1">
      <c r="A249" s="2"/>
      <c r="C249" s="2"/>
      <c r="D249" s="2"/>
      <c r="E249" s="2"/>
      <c r="I249" s="2"/>
      <c r="M249" s="2"/>
      <c r="Q249" s="2"/>
      <c r="U249" s="2"/>
      <c r="Y249" s="2"/>
      <c r="Z249" s="2"/>
      <c r="AA249" s="2"/>
      <c r="AB249" s="2"/>
      <c r="AC249" s="2"/>
      <c r="AG249" s="2"/>
    </row>
    <row r="250" ht="15.75" customHeight="1">
      <c r="A250" s="2"/>
      <c r="C250" s="2"/>
      <c r="D250" s="2"/>
      <c r="E250" s="2"/>
      <c r="I250" s="2"/>
      <c r="M250" s="2"/>
      <c r="Q250" s="2"/>
      <c r="U250" s="2"/>
      <c r="Y250" s="2"/>
      <c r="Z250" s="2"/>
      <c r="AA250" s="2"/>
      <c r="AB250" s="2"/>
      <c r="AC250" s="2"/>
      <c r="AG250" s="2"/>
    </row>
    <row r="251" ht="15.75" customHeight="1">
      <c r="A251" s="2"/>
      <c r="C251" s="2"/>
      <c r="D251" s="2"/>
      <c r="E251" s="2"/>
      <c r="I251" s="2"/>
      <c r="M251" s="2"/>
      <c r="Q251" s="2"/>
      <c r="U251" s="2"/>
      <c r="Y251" s="2"/>
      <c r="Z251" s="2"/>
      <c r="AA251" s="2"/>
      <c r="AB251" s="2"/>
      <c r="AC251" s="2"/>
      <c r="AG251" s="2"/>
    </row>
    <row r="252" ht="15.75" customHeight="1">
      <c r="A252" s="2"/>
      <c r="C252" s="2"/>
      <c r="D252" s="2"/>
      <c r="E252" s="2"/>
      <c r="I252" s="2"/>
      <c r="M252" s="2"/>
      <c r="Q252" s="2"/>
      <c r="U252" s="2"/>
      <c r="Y252" s="2"/>
      <c r="Z252" s="2"/>
      <c r="AA252" s="2"/>
      <c r="AB252" s="2"/>
      <c r="AC252" s="2"/>
      <c r="AG252" s="2"/>
    </row>
    <row r="253" ht="15.75" customHeight="1">
      <c r="A253" s="2"/>
      <c r="C253" s="2"/>
      <c r="D253" s="2"/>
      <c r="E253" s="2"/>
      <c r="I253" s="2"/>
      <c r="M253" s="2"/>
      <c r="Q253" s="2"/>
      <c r="U253" s="2"/>
      <c r="Y253" s="2"/>
      <c r="Z253" s="2"/>
      <c r="AA253" s="2"/>
      <c r="AB253" s="2"/>
      <c r="AC253" s="2"/>
      <c r="AG253" s="2"/>
    </row>
    <row r="254" ht="15.75" customHeight="1">
      <c r="A254" s="2"/>
      <c r="C254" s="2"/>
      <c r="D254" s="2"/>
      <c r="E254" s="2"/>
      <c r="I254" s="2"/>
      <c r="M254" s="2"/>
      <c r="Q254" s="2"/>
      <c r="U254" s="2"/>
      <c r="Y254" s="2"/>
      <c r="Z254" s="2"/>
      <c r="AA254" s="2"/>
      <c r="AB254" s="2"/>
      <c r="AC254" s="2"/>
      <c r="AG254" s="2"/>
    </row>
    <row r="255" ht="15.75" customHeight="1">
      <c r="A255" s="2"/>
      <c r="C255" s="2"/>
      <c r="D255" s="2"/>
      <c r="E255" s="2"/>
      <c r="I255" s="2"/>
      <c r="M255" s="2"/>
      <c r="Q255" s="2"/>
      <c r="U255" s="2"/>
      <c r="Y255" s="2"/>
      <c r="Z255" s="2"/>
      <c r="AA255" s="2"/>
      <c r="AB255" s="2"/>
      <c r="AC255" s="2"/>
      <c r="AG255" s="2"/>
    </row>
    <row r="256" ht="15.75" customHeight="1">
      <c r="A256" s="2"/>
      <c r="C256" s="2"/>
      <c r="D256" s="2"/>
      <c r="E256" s="2"/>
      <c r="I256" s="2"/>
      <c r="M256" s="2"/>
      <c r="Q256" s="2"/>
      <c r="U256" s="2"/>
      <c r="Y256" s="2"/>
      <c r="Z256" s="2"/>
      <c r="AA256" s="2"/>
      <c r="AB256" s="2"/>
      <c r="AC256" s="2"/>
      <c r="AG256" s="2"/>
    </row>
    <row r="257" ht="15.75" customHeight="1">
      <c r="A257" s="2"/>
      <c r="C257" s="2"/>
      <c r="D257" s="2"/>
      <c r="E257" s="2"/>
      <c r="I257" s="2"/>
      <c r="M257" s="2"/>
      <c r="Q257" s="2"/>
      <c r="U257" s="2"/>
      <c r="Y257" s="2"/>
      <c r="Z257" s="2"/>
      <c r="AA257" s="2"/>
      <c r="AB257" s="2"/>
      <c r="AC257" s="2"/>
      <c r="AG257" s="2"/>
    </row>
    <row r="258" ht="15.75" customHeight="1">
      <c r="A258" s="2"/>
      <c r="C258" s="2"/>
      <c r="D258" s="2"/>
      <c r="E258" s="2"/>
      <c r="I258" s="2"/>
      <c r="M258" s="2"/>
      <c r="Q258" s="2"/>
      <c r="U258" s="2"/>
      <c r="Y258" s="2"/>
      <c r="Z258" s="2"/>
      <c r="AA258" s="2"/>
      <c r="AB258" s="2"/>
      <c r="AC258" s="2"/>
      <c r="AG258" s="2"/>
    </row>
    <row r="259" ht="15.75" customHeight="1">
      <c r="A259" s="2"/>
      <c r="C259" s="2"/>
      <c r="D259" s="2"/>
      <c r="E259" s="2"/>
      <c r="I259" s="2"/>
      <c r="M259" s="2"/>
      <c r="Q259" s="2"/>
      <c r="U259" s="2"/>
      <c r="Y259" s="2"/>
      <c r="Z259" s="2"/>
      <c r="AA259" s="2"/>
      <c r="AB259" s="2"/>
      <c r="AC259" s="2"/>
      <c r="AG259" s="2"/>
    </row>
    <row r="260" ht="15.75" customHeight="1">
      <c r="A260" s="2"/>
      <c r="C260" s="2"/>
      <c r="D260" s="2"/>
      <c r="E260" s="2"/>
      <c r="I260" s="2"/>
      <c r="M260" s="2"/>
      <c r="Q260" s="2"/>
      <c r="U260" s="2"/>
      <c r="Y260" s="2"/>
      <c r="Z260" s="2"/>
      <c r="AA260" s="2"/>
      <c r="AB260" s="2"/>
      <c r="AC260" s="2"/>
      <c r="AG260" s="2"/>
    </row>
    <row r="261" ht="15.75" customHeight="1">
      <c r="A261" s="2"/>
      <c r="C261" s="2"/>
      <c r="D261" s="2"/>
      <c r="E261" s="2"/>
      <c r="I261" s="2"/>
      <c r="M261" s="2"/>
      <c r="Q261" s="2"/>
      <c r="U261" s="2"/>
      <c r="Y261" s="2"/>
      <c r="Z261" s="2"/>
      <c r="AA261" s="2"/>
      <c r="AB261" s="2"/>
      <c r="AC261" s="2"/>
      <c r="AG261" s="2"/>
    </row>
    <row r="262" ht="15.75" customHeight="1">
      <c r="A262" s="2"/>
      <c r="C262" s="2"/>
      <c r="D262" s="2"/>
      <c r="E262" s="2"/>
      <c r="I262" s="2"/>
      <c r="M262" s="2"/>
      <c r="Q262" s="2"/>
      <c r="U262" s="2"/>
      <c r="Y262" s="2"/>
      <c r="Z262" s="2"/>
      <c r="AA262" s="2"/>
      <c r="AB262" s="2"/>
      <c r="AC262" s="2"/>
      <c r="AG262" s="2"/>
    </row>
    <row r="263" ht="15.75" customHeight="1">
      <c r="A263" s="2"/>
      <c r="C263" s="2"/>
      <c r="D263" s="2"/>
      <c r="E263" s="2"/>
      <c r="I263" s="2"/>
      <c r="M263" s="2"/>
      <c r="Q263" s="2"/>
      <c r="U263" s="2"/>
      <c r="Y263" s="2"/>
      <c r="Z263" s="2"/>
      <c r="AA263" s="2"/>
      <c r="AB263" s="2"/>
      <c r="AC263" s="2"/>
      <c r="AG263" s="2"/>
    </row>
    <row r="264" ht="15.75" customHeight="1">
      <c r="A264" s="2"/>
      <c r="C264" s="2"/>
      <c r="D264" s="2"/>
      <c r="E264" s="2"/>
      <c r="I264" s="2"/>
      <c r="M264" s="2"/>
      <c r="Q264" s="2"/>
      <c r="U264" s="2"/>
      <c r="Y264" s="2"/>
      <c r="Z264" s="2"/>
      <c r="AA264" s="2"/>
      <c r="AB264" s="2"/>
      <c r="AC264" s="2"/>
      <c r="AG264" s="2"/>
    </row>
    <row r="265" ht="15.75" customHeight="1">
      <c r="A265" s="2"/>
      <c r="C265" s="2"/>
      <c r="D265" s="2"/>
      <c r="E265" s="2"/>
      <c r="I265" s="2"/>
      <c r="M265" s="2"/>
      <c r="Q265" s="2"/>
      <c r="U265" s="2"/>
      <c r="Y265" s="2"/>
      <c r="Z265" s="2"/>
      <c r="AA265" s="2"/>
      <c r="AB265" s="2"/>
      <c r="AC265" s="2"/>
      <c r="AG265" s="2"/>
    </row>
    <row r="266" ht="15.75" customHeight="1">
      <c r="A266" s="2"/>
      <c r="C266" s="2"/>
      <c r="D266" s="2"/>
      <c r="E266" s="2"/>
      <c r="I266" s="2"/>
      <c r="M266" s="2"/>
      <c r="Q266" s="2"/>
      <c r="U266" s="2"/>
      <c r="Y266" s="2"/>
      <c r="Z266" s="2"/>
      <c r="AA266" s="2"/>
      <c r="AB266" s="2"/>
      <c r="AC266" s="2"/>
      <c r="AG266" s="2"/>
    </row>
    <row r="267" ht="15.75" customHeight="1">
      <c r="A267" s="2"/>
      <c r="C267" s="2"/>
      <c r="D267" s="2"/>
      <c r="E267" s="2"/>
      <c r="I267" s="2"/>
      <c r="M267" s="2"/>
      <c r="Q267" s="2"/>
      <c r="U267" s="2"/>
      <c r="Y267" s="2"/>
      <c r="Z267" s="2"/>
      <c r="AA267" s="2"/>
      <c r="AB267" s="2"/>
      <c r="AC267" s="2"/>
      <c r="AG267" s="2"/>
    </row>
    <row r="268" ht="15.75" customHeight="1">
      <c r="A268" s="2"/>
      <c r="C268" s="2"/>
      <c r="D268" s="2"/>
      <c r="E268" s="2"/>
      <c r="I268" s="2"/>
      <c r="M268" s="2"/>
      <c r="Q268" s="2"/>
      <c r="U268" s="2"/>
      <c r="Y268" s="2"/>
      <c r="Z268" s="2"/>
      <c r="AA268" s="2"/>
      <c r="AB268" s="2"/>
      <c r="AC268" s="2"/>
      <c r="AG268" s="2"/>
    </row>
    <row r="269" ht="15.75" customHeight="1">
      <c r="A269" s="2"/>
      <c r="C269" s="2"/>
      <c r="D269" s="2"/>
      <c r="E269" s="2"/>
      <c r="I269" s="2"/>
      <c r="M269" s="2"/>
      <c r="Q269" s="2"/>
      <c r="U269" s="2"/>
      <c r="Y269" s="2"/>
      <c r="Z269" s="2"/>
      <c r="AA269" s="2"/>
      <c r="AB269" s="2"/>
      <c r="AC269" s="2"/>
      <c r="AG269" s="2"/>
    </row>
    <row r="270" ht="15.75" customHeight="1">
      <c r="A270" s="2"/>
      <c r="C270" s="2"/>
      <c r="D270" s="2"/>
      <c r="E270" s="2"/>
      <c r="I270" s="2"/>
      <c r="M270" s="2"/>
      <c r="Q270" s="2"/>
      <c r="U270" s="2"/>
      <c r="Y270" s="2"/>
      <c r="Z270" s="2"/>
      <c r="AA270" s="2"/>
      <c r="AB270" s="2"/>
      <c r="AC270" s="2"/>
      <c r="AG270" s="2"/>
    </row>
    <row r="271" ht="15.75" customHeight="1">
      <c r="A271" s="2"/>
      <c r="C271" s="2"/>
      <c r="D271" s="2"/>
      <c r="E271" s="2"/>
      <c r="I271" s="2"/>
      <c r="M271" s="2"/>
      <c r="Q271" s="2"/>
      <c r="U271" s="2"/>
      <c r="Y271" s="2"/>
      <c r="Z271" s="2"/>
      <c r="AA271" s="2"/>
      <c r="AB271" s="2"/>
      <c r="AC271" s="2"/>
      <c r="AG271" s="2"/>
    </row>
    <row r="272" ht="15.75" customHeight="1">
      <c r="A272" s="2"/>
      <c r="C272" s="2"/>
      <c r="D272" s="2"/>
      <c r="E272" s="2"/>
      <c r="I272" s="2"/>
      <c r="M272" s="2"/>
      <c r="Q272" s="2"/>
      <c r="U272" s="2"/>
      <c r="Y272" s="2"/>
      <c r="Z272" s="2"/>
      <c r="AA272" s="2"/>
      <c r="AB272" s="2"/>
      <c r="AC272" s="2"/>
      <c r="AG272" s="2"/>
    </row>
    <row r="273" ht="15.75" customHeight="1">
      <c r="A273" s="2"/>
      <c r="C273" s="2"/>
      <c r="D273" s="2"/>
      <c r="E273" s="2"/>
      <c r="I273" s="2"/>
      <c r="M273" s="2"/>
      <c r="Q273" s="2"/>
      <c r="U273" s="2"/>
      <c r="Y273" s="2"/>
      <c r="Z273" s="2"/>
      <c r="AA273" s="2"/>
      <c r="AB273" s="2"/>
      <c r="AC273" s="2"/>
      <c r="AG273" s="2"/>
    </row>
    <row r="274" ht="15.75" customHeight="1">
      <c r="A274" s="2"/>
      <c r="C274" s="2"/>
      <c r="D274" s="2"/>
      <c r="E274" s="2"/>
      <c r="I274" s="2"/>
      <c r="M274" s="2"/>
      <c r="Q274" s="2"/>
      <c r="U274" s="2"/>
      <c r="Y274" s="2"/>
      <c r="Z274" s="2"/>
      <c r="AA274" s="2"/>
      <c r="AB274" s="2"/>
      <c r="AC274" s="2"/>
      <c r="AG274" s="2"/>
    </row>
    <row r="275" ht="15.75" customHeight="1">
      <c r="A275" s="2"/>
      <c r="C275" s="2"/>
      <c r="D275" s="2"/>
      <c r="E275" s="2"/>
      <c r="I275" s="2"/>
      <c r="M275" s="2"/>
      <c r="Q275" s="2"/>
      <c r="U275" s="2"/>
      <c r="Y275" s="2"/>
      <c r="Z275" s="2"/>
      <c r="AA275" s="2"/>
      <c r="AB275" s="2"/>
      <c r="AC275" s="2"/>
      <c r="AG275" s="2"/>
    </row>
    <row r="276" ht="15.75" customHeight="1">
      <c r="A276" s="2"/>
      <c r="C276" s="2"/>
      <c r="D276" s="2"/>
      <c r="E276" s="2"/>
      <c r="I276" s="2"/>
      <c r="M276" s="2"/>
      <c r="Q276" s="2"/>
      <c r="U276" s="2"/>
      <c r="Y276" s="2"/>
      <c r="Z276" s="2"/>
      <c r="AA276" s="2"/>
      <c r="AB276" s="2"/>
      <c r="AC276" s="2"/>
      <c r="AG276" s="2"/>
    </row>
    <row r="277" ht="15.75" customHeight="1">
      <c r="A277" s="2"/>
      <c r="C277" s="2"/>
      <c r="D277" s="2"/>
      <c r="E277" s="2"/>
      <c r="I277" s="2"/>
      <c r="M277" s="2"/>
      <c r="Q277" s="2"/>
      <c r="U277" s="2"/>
      <c r="Y277" s="2"/>
      <c r="Z277" s="2"/>
      <c r="AA277" s="2"/>
      <c r="AB277" s="2"/>
      <c r="AC277" s="2"/>
      <c r="AG277" s="2"/>
    </row>
    <row r="278" ht="15.75" customHeight="1">
      <c r="A278" s="2"/>
      <c r="C278" s="2"/>
      <c r="D278" s="2"/>
      <c r="E278" s="2"/>
      <c r="I278" s="2"/>
      <c r="M278" s="2"/>
      <c r="Q278" s="2"/>
      <c r="U278" s="2"/>
      <c r="Y278" s="2"/>
      <c r="Z278" s="2"/>
      <c r="AA278" s="2"/>
      <c r="AB278" s="2"/>
      <c r="AC278" s="2"/>
      <c r="AG278" s="2"/>
    </row>
    <row r="279" ht="15.75" customHeight="1">
      <c r="A279" s="2"/>
      <c r="C279" s="2"/>
      <c r="D279" s="2"/>
      <c r="E279" s="2"/>
      <c r="I279" s="2"/>
      <c r="M279" s="2"/>
      <c r="Q279" s="2"/>
      <c r="U279" s="2"/>
      <c r="Y279" s="2"/>
      <c r="Z279" s="2"/>
      <c r="AA279" s="2"/>
      <c r="AB279" s="2"/>
      <c r="AC279" s="2"/>
      <c r="AG279" s="2"/>
    </row>
    <row r="280" ht="15.75" customHeight="1">
      <c r="A280" s="2"/>
      <c r="C280" s="2"/>
      <c r="D280" s="2"/>
      <c r="E280" s="2"/>
      <c r="I280" s="2"/>
      <c r="M280" s="2"/>
      <c r="Q280" s="2"/>
      <c r="U280" s="2"/>
      <c r="Y280" s="2"/>
      <c r="Z280" s="2"/>
      <c r="AA280" s="2"/>
      <c r="AB280" s="2"/>
      <c r="AC280" s="2"/>
      <c r="AG280" s="2"/>
    </row>
    <row r="281" ht="15.75" customHeight="1">
      <c r="A281" s="2"/>
      <c r="C281" s="2"/>
      <c r="D281" s="2"/>
      <c r="E281" s="2"/>
      <c r="I281" s="2"/>
      <c r="M281" s="2"/>
      <c r="Q281" s="2"/>
      <c r="U281" s="2"/>
      <c r="Y281" s="2"/>
      <c r="Z281" s="2"/>
      <c r="AA281" s="2"/>
      <c r="AB281" s="2"/>
      <c r="AC281" s="2"/>
      <c r="AG281" s="2"/>
    </row>
    <row r="282" ht="15.75" customHeight="1">
      <c r="A282" s="2"/>
      <c r="C282" s="2"/>
      <c r="D282" s="2"/>
      <c r="E282" s="2"/>
      <c r="I282" s="2"/>
      <c r="M282" s="2"/>
      <c r="Q282" s="2"/>
      <c r="U282" s="2"/>
      <c r="Y282" s="2"/>
      <c r="Z282" s="2"/>
      <c r="AA282" s="2"/>
      <c r="AB282" s="2"/>
      <c r="AC282" s="2"/>
      <c r="AG282" s="2"/>
    </row>
    <row r="283" ht="15.75" customHeight="1">
      <c r="A283" s="2"/>
      <c r="C283" s="2"/>
      <c r="D283" s="2"/>
      <c r="E283" s="2"/>
      <c r="I283" s="2"/>
      <c r="M283" s="2"/>
      <c r="Q283" s="2"/>
      <c r="U283" s="2"/>
      <c r="Y283" s="2"/>
      <c r="Z283" s="2"/>
      <c r="AA283" s="2"/>
      <c r="AB283" s="2"/>
      <c r="AC283" s="2"/>
      <c r="AG283" s="2"/>
    </row>
    <row r="284" ht="15.75" customHeight="1">
      <c r="A284" s="2"/>
      <c r="C284" s="2"/>
      <c r="D284" s="2"/>
      <c r="E284" s="2"/>
      <c r="I284" s="2"/>
      <c r="M284" s="2"/>
      <c r="Q284" s="2"/>
      <c r="U284" s="2"/>
      <c r="Y284" s="2"/>
      <c r="Z284" s="2"/>
      <c r="AA284" s="2"/>
      <c r="AB284" s="2"/>
      <c r="AC284" s="2"/>
      <c r="AG284" s="2"/>
    </row>
    <row r="285" ht="15.75" customHeight="1">
      <c r="A285" s="2"/>
      <c r="C285" s="2"/>
      <c r="D285" s="2"/>
      <c r="E285" s="2"/>
      <c r="I285" s="2"/>
      <c r="M285" s="2"/>
      <c r="Q285" s="2"/>
      <c r="U285" s="2"/>
      <c r="Y285" s="2"/>
      <c r="Z285" s="2"/>
      <c r="AA285" s="2"/>
      <c r="AB285" s="2"/>
      <c r="AC285" s="2"/>
      <c r="AG285" s="2"/>
    </row>
    <row r="286" ht="15.75" customHeight="1">
      <c r="A286" s="2"/>
      <c r="C286" s="2"/>
      <c r="D286" s="2"/>
      <c r="E286" s="2"/>
      <c r="I286" s="2"/>
      <c r="M286" s="2"/>
      <c r="Q286" s="2"/>
      <c r="U286" s="2"/>
      <c r="Y286" s="2"/>
      <c r="Z286" s="2"/>
      <c r="AA286" s="2"/>
      <c r="AB286" s="2"/>
      <c r="AC286" s="2"/>
      <c r="AG286" s="2"/>
    </row>
    <row r="287" ht="15.75" customHeight="1">
      <c r="A287" s="2"/>
      <c r="C287" s="2"/>
      <c r="D287" s="2"/>
      <c r="E287" s="2"/>
      <c r="I287" s="2"/>
      <c r="M287" s="2"/>
      <c r="Q287" s="2"/>
      <c r="U287" s="2"/>
      <c r="Y287" s="2"/>
      <c r="Z287" s="2"/>
      <c r="AA287" s="2"/>
      <c r="AB287" s="2"/>
      <c r="AC287" s="2"/>
      <c r="AG287" s="2"/>
    </row>
    <row r="288" ht="15.75" customHeight="1">
      <c r="A288" s="2"/>
      <c r="C288" s="2"/>
      <c r="D288" s="2"/>
      <c r="E288" s="2"/>
      <c r="I288" s="2"/>
      <c r="M288" s="2"/>
      <c r="Q288" s="2"/>
      <c r="U288" s="2"/>
      <c r="Y288" s="2"/>
      <c r="Z288" s="2"/>
      <c r="AA288" s="2"/>
      <c r="AB288" s="2"/>
      <c r="AC288" s="2"/>
      <c r="AG288" s="2"/>
    </row>
    <row r="289" ht="15.75" customHeight="1">
      <c r="A289" s="2"/>
      <c r="C289" s="2"/>
      <c r="D289" s="2"/>
      <c r="E289" s="2"/>
      <c r="I289" s="2"/>
      <c r="M289" s="2"/>
      <c r="Q289" s="2"/>
      <c r="U289" s="2"/>
      <c r="Y289" s="2"/>
      <c r="Z289" s="2"/>
      <c r="AA289" s="2"/>
      <c r="AB289" s="2"/>
      <c r="AC289" s="2"/>
      <c r="AG289" s="2"/>
    </row>
    <row r="290" ht="15.75" customHeight="1">
      <c r="A290" s="2"/>
      <c r="C290" s="2"/>
      <c r="D290" s="2"/>
      <c r="E290" s="2"/>
      <c r="I290" s="2"/>
      <c r="M290" s="2"/>
      <c r="Q290" s="2"/>
      <c r="U290" s="2"/>
      <c r="Y290" s="2"/>
      <c r="Z290" s="2"/>
      <c r="AA290" s="2"/>
      <c r="AB290" s="2"/>
      <c r="AC290" s="2"/>
      <c r="AG290" s="2"/>
    </row>
    <row r="291" ht="15.75" customHeight="1">
      <c r="A291" s="2"/>
      <c r="C291" s="2"/>
      <c r="D291" s="2"/>
      <c r="E291" s="2"/>
      <c r="I291" s="2"/>
      <c r="M291" s="2"/>
      <c r="Q291" s="2"/>
      <c r="U291" s="2"/>
      <c r="Y291" s="2"/>
      <c r="Z291" s="2"/>
      <c r="AA291" s="2"/>
      <c r="AB291" s="2"/>
      <c r="AC291" s="2"/>
      <c r="AG291" s="2"/>
    </row>
    <row r="292" ht="15.75" customHeight="1">
      <c r="A292" s="2"/>
      <c r="C292" s="2"/>
      <c r="D292" s="2"/>
      <c r="E292" s="2"/>
      <c r="I292" s="2"/>
      <c r="M292" s="2"/>
      <c r="Q292" s="2"/>
      <c r="U292" s="2"/>
      <c r="Y292" s="2"/>
      <c r="Z292" s="2"/>
      <c r="AA292" s="2"/>
      <c r="AB292" s="2"/>
      <c r="AC292" s="2"/>
      <c r="AG292" s="2"/>
    </row>
    <row r="293" ht="15.75" customHeight="1">
      <c r="A293" s="2"/>
      <c r="C293" s="2"/>
      <c r="D293" s="2"/>
      <c r="E293" s="2"/>
      <c r="I293" s="2"/>
      <c r="M293" s="2"/>
      <c r="Q293" s="2"/>
      <c r="U293" s="2"/>
      <c r="Y293" s="2"/>
      <c r="Z293" s="2"/>
      <c r="AA293" s="2"/>
      <c r="AB293" s="2"/>
      <c r="AC293" s="2"/>
      <c r="AG293" s="2"/>
    </row>
    <row r="294" ht="15.75" customHeight="1">
      <c r="A294" s="2"/>
      <c r="C294" s="2"/>
      <c r="D294" s="2"/>
      <c r="E294" s="2"/>
      <c r="I294" s="2"/>
      <c r="M294" s="2"/>
      <c r="Q294" s="2"/>
      <c r="U294" s="2"/>
      <c r="Y294" s="2"/>
      <c r="Z294" s="2"/>
      <c r="AA294" s="2"/>
      <c r="AB294" s="2"/>
      <c r="AC294" s="2"/>
      <c r="AG294" s="2"/>
    </row>
    <row r="295" ht="15.75" customHeight="1">
      <c r="A295" s="2"/>
      <c r="C295" s="2"/>
      <c r="D295" s="2"/>
      <c r="E295" s="2"/>
      <c r="I295" s="2"/>
      <c r="M295" s="2"/>
      <c r="Q295" s="2"/>
      <c r="U295" s="2"/>
      <c r="Y295" s="2"/>
      <c r="Z295" s="2"/>
      <c r="AA295" s="2"/>
      <c r="AB295" s="2"/>
      <c r="AC295" s="2"/>
      <c r="AG295" s="2"/>
    </row>
    <row r="296" ht="15.75" customHeight="1">
      <c r="A296" s="2"/>
      <c r="C296" s="2"/>
      <c r="D296" s="2"/>
      <c r="E296" s="2"/>
      <c r="I296" s="2"/>
      <c r="M296" s="2"/>
      <c r="Q296" s="2"/>
      <c r="U296" s="2"/>
      <c r="Y296" s="2"/>
      <c r="Z296" s="2"/>
      <c r="AA296" s="2"/>
      <c r="AB296" s="2"/>
      <c r="AC296" s="2"/>
      <c r="AG296" s="2"/>
    </row>
    <row r="297" ht="15.75" customHeight="1">
      <c r="A297" s="2"/>
      <c r="C297" s="2"/>
      <c r="D297" s="2"/>
      <c r="E297" s="2"/>
      <c r="I297" s="2"/>
      <c r="M297" s="2"/>
      <c r="Q297" s="2"/>
      <c r="U297" s="2"/>
      <c r="Y297" s="2"/>
      <c r="Z297" s="2"/>
      <c r="AA297" s="2"/>
      <c r="AB297" s="2"/>
      <c r="AC297" s="2"/>
      <c r="AG297" s="2"/>
    </row>
    <row r="298" ht="15.75" customHeight="1">
      <c r="A298" s="2"/>
      <c r="C298" s="2"/>
      <c r="D298" s="2"/>
      <c r="E298" s="2"/>
      <c r="I298" s="2"/>
      <c r="M298" s="2"/>
      <c r="Q298" s="2"/>
      <c r="U298" s="2"/>
      <c r="Y298" s="2"/>
      <c r="Z298" s="2"/>
      <c r="AA298" s="2"/>
      <c r="AB298" s="2"/>
      <c r="AC298" s="2"/>
      <c r="AG298" s="2"/>
    </row>
    <row r="299" ht="15.75" customHeight="1">
      <c r="A299" s="2"/>
      <c r="C299" s="2"/>
      <c r="D299" s="2"/>
      <c r="E299" s="2"/>
      <c r="I299" s="2"/>
      <c r="M299" s="2"/>
      <c r="Q299" s="2"/>
      <c r="U299" s="2"/>
      <c r="Y299" s="2"/>
      <c r="Z299" s="2"/>
      <c r="AA299" s="2"/>
      <c r="AB299" s="2"/>
      <c r="AC299" s="2"/>
      <c r="AG299" s="2"/>
    </row>
    <row r="300" ht="15.75" customHeight="1">
      <c r="A300" s="2"/>
      <c r="C300" s="2"/>
      <c r="D300" s="2"/>
      <c r="E300" s="2"/>
      <c r="I300" s="2"/>
      <c r="M300" s="2"/>
      <c r="Q300" s="2"/>
      <c r="U300" s="2"/>
      <c r="Y300" s="2"/>
      <c r="Z300" s="2"/>
      <c r="AA300" s="2"/>
      <c r="AB300" s="2"/>
      <c r="AC300" s="2"/>
      <c r="AG300" s="2"/>
    </row>
    <row r="301" ht="15.75" customHeight="1">
      <c r="A301" s="2"/>
      <c r="C301" s="2"/>
      <c r="D301" s="2"/>
      <c r="E301" s="2"/>
      <c r="I301" s="2"/>
      <c r="M301" s="2"/>
      <c r="Q301" s="2"/>
      <c r="U301" s="2"/>
      <c r="Y301" s="2"/>
      <c r="Z301" s="2"/>
      <c r="AA301" s="2"/>
      <c r="AB301" s="2"/>
      <c r="AC301" s="2"/>
      <c r="AG301" s="2"/>
    </row>
    <row r="302" ht="15.75" customHeight="1">
      <c r="A302" s="2"/>
      <c r="C302" s="2"/>
      <c r="D302" s="2"/>
      <c r="E302" s="2"/>
      <c r="I302" s="2"/>
      <c r="M302" s="2"/>
      <c r="Q302" s="2"/>
      <c r="U302" s="2"/>
      <c r="Y302" s="2"/>
      <c r="Z302" s="2"/>
      <c r="AA302" s="2"/>
      <c r="AB302" s="2"/>
      <c r="AC302" s="2"/>
      <c r="AG302" s="2"/>
    </row>
    <row r="303" ht="15.75" customHeight="1">
      <c r="A303" s="2"/>
      <c r="C303" s="2"/>
      <c r="D303" s="2"/>
      <c r="E303" s="2"/>
      <c r="I303" s="2"/>
      <c r="M303" s="2"/>
      <c r="Q303" s="2"/>
      <c r="U303" s="2"/>
      <c r="Y303" s="2"/>
      <c r="Z303" s="2"/>
      <c r="AA303" s="2"/>
      <c r="AB303" s="2"/>
      <c r="AC303" s="2"/>
      <c r="AG303" s="2"/>
    </row>
    <row r="304" ht="15.75" customHeight="1">
      <c r="A304" s="2"/>
      <c r="C304" s="2"/>
      <c r="D304" s="2"/>
      <c r="E304" s="2"/>
      <c r="I304" s="2"/>
      <c r="M304" s="2"/>
      <c r="Q304" s="2"/>
      <c r="U304" s="2"/>
      <c r="Y304" s="2"/>
      <c r="Z304" s="2"/>
      <c r="AA304" s="2"/>
      <c r="AB304" s="2"/>
      <c r="AC304" s="2"/>
      <c r="AG304" s="2"/>
    </row>
    <row r="305" ht="15.75" customHeight="1">
      <c r="A305" s="2"/>
      <c r="C305" s="2"/>
      <c r="D305" s="2"/>
      <c r="E305" s="2"/>
      <c r="I305" s="2"/>
      <c r="M305" s="2"/>
      <c r="Q305" s="2"/>
      <c r="U305" s="2"/>
      <c r="Y305" s="2"/>
      <c r="Z305" s="2"/>
      <c r="AA305" s="2"/>
      <c r="AB305" s="2"/>
      <c r="AC305" s="2"/>
      <c r="AG305" s="2"/>
    </row>
    <row r="306" ht="15.75" customHeight="1">
      <c r="A306" s="2"/>
      <c r="C306" s="2"/>
      <c r="D306" s="2"/>
      <c r="E306" s="2"/>
      <c r="I306" s="2"/>
      <c r="M306" s="2"/>
      <c r="Q306" s="2"/>
      <c r="U306" s="2"/>
      <c r="Y306" s="2"/>
      <c r="Z306" s="2"/>
      <c r="AA306" s="2"/>
      <c r="AB306" s="2"/>
      <c r="AC306" s="2"/>
      <c r="AG306" s="2"/>
    </row>
    <row r="307" ht="15.75" customHeight="1">
      <c r="A307" s="2"/>
      <c r="C307" s="2"/>
      <c r="D307" s="2"/>
      <c r="E307" s="2"/>
      <c r="I307" s="2"/>
      <c r="M307" s="2"/>
      <c r="Q307" s="2"/>
      <c r="U307" s="2"/>
      <c r="Y307" s="2"/>
      <c r="Z307" s="2"/>
      <c r="AA307" s="2"/>
      <c r="AB307" s="2"/>
      <c r="AC307" s="2"/>
      <c r="AG307" s="2"/>
    </row>
    <row r="308" ht="15.75" customHeight="1">
      <c r="A308" s="2"/>
      <c r="C308" s="2"/>
      <c r="D308" s="2"/>
      <c r="E308" s="2"/>
      <c r="I308" s="2"/>
      <c r="M308" s="2"/>
      <c r="Q308" s="2"/>
      <c r="U308" s="2"/>
      <c r="Y308" s="2"/>
      <c r="Z308" s="2"/>
      <c r="AA308" s="2"/>
      <c r="AB308" s="2"/>
      <c r="AC308" s="2"/>
      <c r="AG308" s="2"/>
    </row>
    <row r="309" ht="15.75" customHeight="1">
      <c r="A309" s="2"/>
      <c r="C309" s="2"/>
      <c r="D309" s="2"/>
      <c r="E309" s="2"/>
      <c r="I309" s="2"/>
      <c r="M309" s="2"/>
      <c r="Q309" s="2"/>
      <c r="U309" s="2"/>
      <c r="Y309" s="2"/>
      <c r="Z309" s="2"/>
      <c r="AA309" s="2"/>
      <c r="AB309" s="2"/>
      <c r="AC309" s="2"/>
      <c r="AG309" s="2"/>
    </row>
    <row r="310" ht="15.75" customHeight="1">
      <c r="A310" s="2"/>
      <c r="C310" s="2"/>
      <c r="D310" s="2"/>
      <c r="E310" s="2"/>
      <c r="I310" s="2"/>
      <c r="M310" s="2"/>
      <c r="Q310" s="2"/>
      <c r="U310" s="2"/>
      <c r="Y310" s="2"/>
      <c r="Z310" s="2"/>
      <c r="AA310" s="2"/>
      <c r="AB310" s="2"/>
      <c r="AC310" s="2"/>
      <c r="AG310" s="2"/>
    </row>
    <row r="311" ht="15.75" customHeight="1">
      <c r="A311" s="2"/>
      <c r="C311" s="2"/>
      <c r="D311" s="2"/>
      <c r="E311" s="2"/>
      <c r="I311" s="2"/>
      <c r="M311" s="2"/>
      <c r="Q311" s="2"/>
      <c r="U311" s="2"/>
      <c r="Y311" s="2"/>
      <c r="Z311" s="2"/>
      <c r="AA311" s="2"/>
      <c r="AB311" s="2"/>
      <c r="AC311" s="2"/>
      <c r="AG311" s="2"/>
    </row>
    <row r="312" ht="15.75" customHeight="1">
      <c r="A312" s="2"/>
      <c r="C312" s="2"/>
      <c r="D312" s="2"/>
      <c r="E312" s="2"/>
      <c r="I312" s="2"/>
      <c r="M312" s="2"/>
      <c r="Q312" s="2"/>
      <c r="U312" s="2"/>
      <c r="Y312" s="2"/>
      <c r="Z312" s="2"/>
      <c r="AA312" s="2"/>
      <c r="AB312" s="2"/>
      <c r="AC312" s="2"/>
      <c r="AG312" s="2"/>
    </row>
    <row r="313" ht="15.75" customHeight="1">
      <c r="A313" s="2"/>
      <c r="C313" s="2"/>
      <c r="D313" s="2"/>
      <c r="E313" s="2"/>
      <c r="I313" s="2"/>
      <c r="M313" s="2"/>
      <c r="Q313" s="2"/>
      <c r="U313" s="2"/>
      <c r="Y313" s="2"/>
      <c r="Z313" s="2"/>
      <c r="AA313" s="2"/>
      <c r="AB313" s="2"/>
      <c r="AC313" s="2"/>
      <c r="AG313" s="2"/>
    </row>
    <row r="314" ht="15.75" customHeight="1">
      <c r="A314" s="2"/>
      <c r="C314" s="2"/>
      <c r="D314" s="2"/>
      <c r="E314" s="2"/>
      <c r="I314" s="2"/>
      <c r="M314" s="2"/>
      <c r="Q314" s="2"/>
      <c r="U314" s="2"/>
      <c r="Y314" s="2"/>
      <c r="Z314" s="2"/>
      <c r="AA314" s="2"/>
      <c r="AB314" s="2"/>
      <c r="AC314" s="2"/>
      <c r="AG314" s="2"/>
    </row>
    <row r="315" ht="15.75" customHeight="1">
      <c r="A315" s="2"/>
      <c r="C315" s="2"/>
      <c r="D315" s="2"/>
      <c r="E315" s="2"/>
      <c r="I315" s="2"/>
      <c r="M315" s="2"/>
      <c r="Q315" s="2"/>
      <c r="U315" s="2"/>
      <c r="Y315" s="2"/>
      <c r="Z315" s="2"/>
      <c r="AA315" s="2"/>
      <c r="AB315" s="2"/>
      <c r="AC315" s="2"/>
      <c r="AG315" s="2"/>
    </row>
    <row r="316" ht="15.75" customHeight="1">
      <c r="A316" s="2"/>
      <c r="C316" s="2"/>
      <c r="D316" s="2"/>
      <c r="E316" s="2"/>
      <c r="I316" s="2"/>
      <c r="M316" s="2"/>
      <c r="Q316" s="2"/>
      <c r="U316" s="2"/>
      <c r="Y316" s="2"/>
      <c r="Z316" s="2"/>
      <c r="AA316" s="2"/>
      <c r="AB316" s="2"/>
      <c r="AC316" s="2"/>
      <c r="AG316" s="2"/>
    </row>
    <row r="317" ht="15.75" customHeight="1">
      <c r="A317" s="2"/>
      <c r="C317" s="2"/>
      <c r="D317" s="2"/>
      <c r="E317" s="2"/>
      <c r="I317" s="2"/>
      <c r="M317" s="2"/>
      <c r="Q317" s="2"/>
      <c r="U317" s="2"/>
      <c r="Y317" s="2"/>
      <c r="Z317" s="2"/>
      <c r="AA317" s="2"/>
      <c r="AB317" s="2"/>
      <c r="AC317" s="2"/>
      <c r="AG317" s="2"/>
    </row>
    <row r="318" ht="15.75" customHeight="1">
      <c r="A318" s="2"/>
      <c r="C318" s="2"/>
      <c r="D318" s="2"/>
      <c r="E318" s="2"/>
      <c r="I318" s="2"/>
      <c r="M318" s="2"/>
      <c r="Q318" s="2"/>
      <c r="U318" s="2"/>
      <c r="Y318" s="2"/>
      <c r="Z318" s="2"/>
      <c r="AA318" s="2"/>
      <c r="AB318" s="2"/>
      <c r="AC318" s="2"/>
      <c r="AG318" s="2"/>
    </row>
    <row r="319" ht="15.75" customHeight="1">
      <c r="A319" s="2"/>
      <c r="C319" s="2"/>
      <c r="D319" s="2"/>
      <c r="E319" s="2"/>
      <c r="I319" s="2"/>
      <c r="M319" s="2"/>
      <c r="Q319" s="2"/>
      <c r="U319" s="2"/>
      <c r="Y319" s="2"/>
      <c r="Z319" s="2"/>
      <c r="AA319" s="2"/>
      <c r="AB319" s="2"/>
      <c r="AC319" s="2"/>
      <c r="AG319" s="2"/>
    </row>
    <row r="320" ht="15.75" customHeight="1">
      <c r="A320" s="2"/>
      <c r="C320" s="2"/>
      <c r="D320" s="2"/>
      <c r="E320" s="2"/>
      <c r="I320" s="2"/>
      <c r="M320" s="2"/>
      <c r="Q320" s="2"/>
      <c r="U320" s="2"/>
      <c r="Y320" s="2"/>
      <c r="Z320" s="2"/>
      <c r="AA320" s="2"/>
      <c r="AB320" s="2"/>
      <c r="AC320" s="2"/>
      <c r="AG320" s="2"/>
    </row>
    <row r="321" ht="15.75" customHeight="1">
      <c r="A321" s="2"/>
      <c r="C321" s="2"/>
      <c r="D321" s="2"/>
      <c r="E321" s="2"/>
      <c r="I321" s="2"/>
      <c r="M321" s="2"/>
      <c r="Q321" s="2"/>
      <c r="U321" s="2"/>
      <c r="Y321" s="2"/>
      <c r="Z321" s="2"/>
      <c r="AA321" s="2"/>
      <c r="AB321" s="2"/>
      <c r="AC321" s="2"/>
      <c r="AG321" s="2"/>
    </row>
    <row r="322" ht="15.75" customHeight="1">
      <c r="A322" s="2"/>
      <c r="C322" s="2"/>
      <c r="D322" s="2"/>
      <c r="E322" s="2"/>
      <c r="I322" s="2"/>
      <c r="M322" s="2"/>
      <c r="Q322" s="2"/>
      <c r="U322" s="2"/>
      <c r="Y322" s="2"/>
      <c r="Z322" s="2"/>
      <c r="AA322" s="2"/>
      <c r="AB322" s="2"/>
      <c r="AC322" s="2"/>
      <c r="AG322" s="2"/>
    </row>
    <row r="323" ht="15.75" customHeight="1">
      <c r="A323" s="2"/>
      <c r="C323" s="2"/>
      <c r="D323" s="2"/>
      <c r="E323" s="2"/>
      <c r="I323" s="2"/>
      <c r="M323" s="2"/>
      <c r="Q323" s="2"/>
      <c r="U323" s="2"/>
      <c r="Y323" s="2"/>
      <c r="Z323" s="2"/>
      <c r="AA323" s="2"/>
      <c r="AB323" s="2"/>
      <c r="AC323" s="2"/>
      <c r="AG323" s="2"/>
    </row>
    <row r="324" ht="15.75" customHeight="1">
      <c r="A324" s="2"/>
      <c r="C324" s="2"/>
      <c r="D324" s="2"/>
      <c r="E324" s="2"/>
      <c r="I324" s="2"/>
      <c r="M324" s="2"/>
      <c r="Q324" s="2"/>
      <c r="U324" s="2"/>
      <c r="Y324" s="2"/>
      <c r="Z324" s="2"/>
      <c r="AA324" s="2"/>
      <c r="AB324" s="2"/>
      <c r="AC324" s="2"/>
      <c r="AG324" s="2"/>
    </row>
    <row r="325" ht="15.75" customHeight="1">
      <c r="A325" s="2"/>
      <c r="C325" s="2"/>
      <c r="D325" s="2"/>
      <c r="E325" s="2"/>
      <c r="I325" s="2"/>
      <c r="M325" s="2"/>
      <c r="Q325" s="2"/>
      <c r="U325" s="2"/>
      <c r="Y325" s="2"/>
      <c r="Z325" s="2"/>
      <c r="AA325" s="2"/>
      <c r="AB325" s="2"/>
      <c r="AC325" s="2"/>
      <c r="AG325" s="2"/>
    </row>
    <row r="326" ht="15.75" customHeight="1">
      <c r="A326" s="2"/>
      <c r="C326" s="2"/>
      <c r="D326" s="2"/>
      <c r="E326" s="2"/>
      <c r="I326" s="2"/>
      <c r="M326" s="2"/>
      <c r="Q326" s="2"/>
      <c r="U326" s="2"/>
      <c r="Y326" s="2"/>
      <c r="Z326" s="2"/>
      <c r="AA326" s="2"/>
      <c r="AB326" s="2"/>
      <c r="AC326" s="2"/>
      <c r="AG326" s="2"/>
    </row>
    <row r="327" ht="15.75" customHeight="1">
      <c r="A327" s="2"/>
      <c r="C327" s="2"/>
      <c r="D327" s="2"/>
      <c r="E327" s="2"/>
      <c r="I327" s="2"/>
      <c r="M327" s="2"/>
      <c r="Q327" s="2"/>
      <c r="U327" s="2"/>
      <c r="Y327" s="2"/>
      <c r="Z327" s="2"/>
      <c r="AA327" s="2"/>
      <c r="AB327" s="2"/>
      <c r="AC327" s="2"/>
      <c r="AG327" s="2"/>
    </row>
    <row r="328" ht="15.75" customHeight="1">
      <c r="A328" s="2"/>
      <c r="C328" s="2"/>
      <c r="D328" s="2"/>
      <c r="E328" s="2"/>
      <c r="I328" s="2"/>
      <c r="M328" s="2"/>
      <c r="Q328" s="2"/>
      <c r="U328" s="2"/>
      <c r="Y328" s="2"/>
      <c r="Z328" s="2"/>
      <c r="AA328" s="2"/>
      <c r="AB328" s="2"/>
      <c r="AC328" s="2"/>
      <c r="AG328" s="2"/>
    </row>
    <row r="329" ht="15.75" customHeight="1">
      <c r="A329" s="2"/>
      <c r="C329" s="2"/>
      <c r="D329" s="2"/>
      <c r="E329" s="2"/>
      <c r="I329" s="2"/>
      <c r="M329" s="2"/>
      <c r="Q329" s="2"/>
      <c r="U329" s="2"/>
      <c r="Y329" s="2"/>
      <c r="Z329" s="2"/>
      <c r="AA329" s="2"/>
      <c r="AB329" s="2"/>
      <c r="AC329" s="2"/>
      <c r="AG329" s="2"/>
    </row>
    <row r="330" ht="15.75" customHeight="1">
      <c r="A330" s="2"/>
      <c r="C330" s="2"/>
      <c r="D330" s="2"/>
      <c r="E330" s="2"/>
      <c r="I330" s="2"/>
      <c r="M330" s="2"/>
      <c r="Q330" s="2"/>
      <c r="U330" s="2"/>
      <c r="Y330" s="2"/>
      <c r="Z330" s="2"/>
      <c r="AA330" s="2"/>
      <c r="AB330" s="2"/>
      <c r="AC330" s="2"/>
      <c r="AG330" s="2"/>
    </row>
    <row r="331" ht="15.75" customHeight="1">
      <c r="A331" s="2"/>
      <c r="C331" s="2"/>
      <c r="D331" s="2"/>
      <c r="E331" s="2"/>
      <c r="I331" s="2"/>
      <c r="M331" s="2"/>
      <c r="Q331" s="2"/>
      <c r="U331" s="2"/>
      <c r="Y331" s="2"/>
      <c r="Z331" s="2"/>
      <c r="AA331" s="2"/>
      <c r="AB331" s="2"/>
      <c r="AC331" s="2"/>
      <c r="AG331" s="2"/>
    </row>
    <row r="332" ht="15.75" customHeight="1">
      <c r="A332" s="2"/>
      <c r="C332" s="2"/>
      <c r="D332" s="2"/>
      <c r="E332" s="2"/>
      <c r="I332" s="2"/>
      <c r="M332" s="2"/>
      <c r="Q332" s="2"/>
      <c r="U332" s="2"/>
      <c r="Y332" s="2"/>
      <c r="Z332" s="2"/>
      <c r="AA332" s="2"/>
      <c r="AB332" s="2"/>
      <c r="AC332" s="2"/>
      <c r="AG332" s="2"/>
    </row>
    <row r="333" ht="15.75" customHeight="1">
      <c r="A333" s="2"/>
      <c r="C333" s="2"/>
      <c r="D333" s="2"/>
      <c r="E333" s="2"/>
      <c r="I333" s="2"/>
      <c r="M333" s="2"/>
      <c r="Q333" s="2"/>
      <c r="U333" s="2"/>
      <c r="Y333" s="2"/>
      <c r="Z333" s="2"/>
      <c r="AA333" s="2"/>
      <c r="AB333" s="2"/>
      <c r="AC333" s="2"/>
      <c r="AG333" s="2"/>
    </row>
    <row r="334" ht="15.75" customHeight="1">
      <c r="A334" s="2"/>
      <c r="C334" s="2"/>
      <c r="D334" s="2"/>
      <c r="E334" s="2"/>
      <c r="I334" s="2"/>
      <c r="M334" s="2"/>
      <c r="Q334" s="2"/>
      <c r="U334" s="2"/>
      <c r="Y334" s="2"/>
      <c r="Z334" s="2"/>
      <c r="AA334" s="2"/>
      <c r="AB334" s="2"/>
      <c r="AC334" s="2"/>
      <c r="AG334" s="2"/>
    </row>
    <row r="335" ht="15.75" customHeight="1">
      <c r="A335" s="2"/>
      <c r="C335" s="2"/>
      <c r="D335" s="2"/>
      <c r="E335" s="2"/>
      <c r="I335" s="2"/>
      <c r="M335" s="2"/>
      <c r="Q335" s="2"/>
      <c r="U335" s="2"/>
      <c r="Y335" s="2"/>
      <c r="Z335" s="2"/>
      <c r="AA335" s="2"/>
      <c r="AB335" s="2"/>
      <c r="AC335" s="2"/>
      <c r="AG335" s="2"/>
    </row>
    <row r="336" ht="15.75" customHeight="1">
      <c r="A336" s="2"/>
      <c r="C336" s="2"/>
      <c r="D336" s="2"/>
      <c r="E336" s="2"/>
      <c r="I336" s="2"/>
      <c r="M336" s="2"/>
      <c r="Q336" s="2"/>
      <c r="U336" s="2"/>
      <c r="Y336" s="2"/>
      <c r="Z336" s="2"/>
      <c r="AA336" s="2"/>
      <c r="AB336" s="2"/>
      <c r="AC336" s="2"/>
      <c r="AG336" s="2"/>
    </row>
    <row r="337" ht="15.75" customHeight="1">
      <c r="A337" s="2"/>
      <c r="C337" s="2"/>
      <c r="D337" s="2"/>
      <c r="E337" s="2"/>
      <c r="I337" s="2"/>
      <c r="M337" s="2"/>
      <c r="Q337" s="2"/>
      <c r="U337" s="2"/>
      <c r="Y337" s="2"/>
      <c r="Z337" s="2"/>
      <c r="AA337" s="2"/>
      <c r="AB337" s="2"/>
      <c r="AC337" s="2"/>
      <c r="AG337" s="2"/>
    </row>
    <row r="338" ht="15.75" customHeight="1">
      <c r="A338" s="2"/>
      <c r="C338" s="2"/>
      <c r="D338" s="2"/>
      <c r="E338" s="2"/>
      <c r="I338" s="2"/>
      <c r="M338" s="2"/>
      <c r="Q338" s="2"/>
      <c r="U338" s="2"/>
      <c r="Y338" s="2"/>
      <c r="Z338" s="2"/>
      <c r="AA338" s="2"/>
      <c r="AB338" s="2"/>
      <c r="AC338" s="2"/>
      <c r="AG338" s="2"/>
    </row>
    <row r="339" ht="15.75" customHeight="1">
      <c r="A339" s="2"/>
      <c r="C339" s="2"/>
      <c r="D339" s="2"/>
      <c r="E339" s="2"/>
      <c r="I339" s="2"/>
      <c r="M339" s="2"/>
      <c r="Q339" s="2"/>
      <c r="U339" s="2"/>
      <c r="Y339" s="2"/>
      <c r="Z339" s="2"/>
      <c r="AA339" s="2"/>
      <c r="AB339" s="2"/>
      <c r="AC339" s="2"/>
      <c r="AG339" s="2"/>
    </row>
    <row r="340" ht="15.75" customHeight="1">
      <c r="A340" s="2"/>
      <c r="C340" s="2"/>
      <c r="D340" s="2"/>
      <c r="E340" s="2"/>
      <c r="I340" s="2"/>
      <c r="M340" s="2"/>
      <c r="Q340" s="2"/>
      <c r="U340" s="2"/>
      <c r="Y340" s="2"/>
      <c r="Z340" s="2"/>
      <c r="AA340" s="2"/>
      <c r="AB340" s="2"/>
      <c r="AC340" s="2"/>
      <c r="AG340" s="2"/>
    </row>
    <row r="341" ht="15.75" customHeight="1">
      <c r="A341" s="2"/>
      <c r="C341" s="2"/>
      <c r="D341" s="2"/>
      <c r="E341" s="2"/>
      <c r="I341" s="2"/>
      <c r="M341" s="2"/>
      <c r="Q341" s="2"/>
      <c r="U341" s="2"/>
      <c r="Y341" s="2"/>
      <c r="Z341" s="2"/>
      <c r="AA341" s="2"/>
      <c r="AB341" s="2"/>
      <c r="AC341" s="2"/>
      <c r="AG341" s="2"/>
    </row>
    <row r="342" ht="15.75" customHeight="1">
      <c r="A342" s="2"/>
      <c r="C342" s="2"/>
      <c r="D342" s="2"/>
      <c r="E342" s="2"/>
      <c r="I342" s="2"/>
      <c r="M342" s="2"/>
      <c r="Q342" s="2"/>
      <c r="U342" s="2"/>
      <c r="Y342" s="2"/>
      <c r="Z342" s="2"/>
      <c r="AA342" s="2"/>
      <c r="AB342" s="2"/>
      <c r="AC342" s="2"/>
      <c r="AG342" s="2"/>
    </row>
    <row r="343" ht="15.75" customHeight="1">
      <c r="A343" s="2"/>
      <c r="C343" s="2"/>
      <c r="D343" s="2"/>
      <c r="E343" s="2"/>
      <c r="I343" s="2"/>
      <c r="M343" s="2"/>
      <c r="Q343" s="2"/>
      <c r="U343" s="2"/>
      <c r="Y343" s="2"/>
      <c r="Z343" s="2"/>
      <c r="AA343" s="2"/>
      <c r="AB343" s="2"/>
      <c r="AC343" s="2"/>
      <c r="AG343" s="2"/>
    </row>
    <row r="344" ht="15.75" customHeight="1">
      <c r="A344" s="2"/>
      <c r="C344" s="2"/>
      <c r="D344" s="2"/>
      <c r="E344" s="2"/>
      <c r="I344" s="2"/>
      <c r="M344" s="2"/>
      <c r="Q344" s="2"/>
      <c r="U344" s="2"/>
      <c r="Y344" s="2"/>
      <c r="Z344" s="2"/>
      <c r="AA344" s="2"/>
      <c r="AB344" s="2"/>
      <c r="AC344" s="2"/>
      <c r="AG344" s="2"/>
    </row>
    <row r="345" ht="15.75" customHeight="1">
      <c r="A345" s="2"/>
      <c r="C345" s="2"/>
      <c r="D345" s="2"/>
      <c r="E345" s="2"/>
      <c r="I345" s="2"/>
      <c r="M345" s="2"/>
      <c r="Q345" s="2"/>
      <c r="U345" s="2"/>
      <c r="Y345" s="2"/>
      <c r="Z345" s="2"/>
      <c r="AA345" s="2"/>
      <c r="AB345" s="2"/>
      <c r="AC345" s="2"/>
      <c r="AG345" s="2"/>
    </row>
    <row r="346" ht="15.75" customHeight="1">
      <c r="A346" s="2"/>
      <c r="C346" s="2"/>
      <c r="D346" s="2"/>
      <c r="E346" s="2"/>
      <c r="I346" s="2"/>
      <c r="M346" s="2"/>
      <c r="Q346" s="2"/>
      <c r="U346" s="2"/>
      <c r="Y346" s="2"/>
      <c r="Z346" s="2"/>
      <c r="AA346" s="2"/>
      <c r="AB346" s="2"/>
      <c r="AC346" s="2"/>
      <c r="AG346" s="2"/>
    </row>
    <row r="347" ht="15.75" customHeight="1">
      <c r="A347" s="2"/>
      <c r="C347" s="2"/>
      <c r="D347" s="2"/>
      <c r="E347" s="2"/>
      <c r="I347" s="2"/>
      <c r="M347" s="2"/>
      <c r="Q347" s="2"/>
      <c r="U347" s="2"/>
      <c r="Y347" s="2"/>
      <c r="Z347" s="2"/>
      <c r="AA347" s="2"/>
      <c r="AB347" s="2"/>
      <c r="AC347" s="2"/>
      <c r="AG347" s="2"/>
    </row>
    <row r="348" ht="15.75" customHeight="1">
      <c r="A348" s="2"/>
      <c r="C348" s="2"/>
      <c r="D348" s="2"/>
      <c r="E348" s="2"/>
      <c r="I348" s="2"/>
      <c r="M348" s="2"/>
      <c r="Q348" s="2"/>
      <c r="U348" s="2"/>
      <c r="Y348" s="2"/>
      <c r="Z348" s="2"/>
      <c r="AA348" s="2"/>
      <c r="AB348" s="2"/>
      <c r="AC348" s="2"/>
      <c r="AG348" s="2"/>
    </row>
    <row r="349" ht="15.75" customHeight="1">
      <c r="A349" s="2"/>
      <c r="C349" s="2"/>
      <c r="D349" s="2"/>
      <c r="E349" s="2"/>
      <c r="I349" s="2"/>
      <c r="M349" s="2"/>
      <c r="Q349" s="2"/>
      <c r="U349" s="2"/>
      <c r="Y349" s="2"/>
      <c r="Z349" s="2"/>
      <c r="AA349" s="2"/>
      <c r="AB349" s="2"/>
      <c r="AC349" s="2"/>
      <c r="AG349" s="2"/>
    </row>
    <row r="350" ht="15.75" customHeight="1">
      <c r="A350" s="2"/>
      <c r="C350" s="2"/>
      <c r="D350" s="2"/>
      <c r="E350" s="2"/>
      <c r="I350" s="2"/>
      <c r="M350" s="2"/>
      <c r="Q350" s="2"/>
      <c r="U350" s="2"/>
      <c r="Y350" s="2"/>
      <c r="Z350" s="2"/>
      <c r="AA350" s="2"/>
      <c r="AB350" s="2"/>
      <c r="AC350" s="2"/>
      <c r="AG350" s="2"/>
    </row>
    <row r="351" ht="15.75" customHeight="1">
      <c r="A351" s="2"/>
      <c r="C351" s="2"/>
      <c r="D351" s="2"/>
      <c r="E351" s="2"/>
      <c r="I351" s="2"/>
      <c r="M351" s="2"/>
      <c r="Q351" s="2"/>
      <c r="U351" s="2"/>
      <c r="Y351" s="2"/>
      <c r="Z351" s="2"/>
      <c r="AA351" s="2"/>
      <c r="AB351" s="2"/>
      <c r="AC351" s="2"/>
      <c r="AG351" s="2"/>
    </row>
    <row r="352" ht="15.75" customHeight="1">
      <c r="A352" s="2"/>
      <c r="C352" s="2"/>
      <c r="D352" s="2"/>
      <c r="E352" s="2"/>
      <c r="I352" s="2"/>
      <c r="M352" s="2"/>
      <c r="Q352" s="2"/>
      <c r="U352" s="2"/>
      <c r="Y352" s="2"/>
      <c r="Z352" s="2"/>
      <c r="AA352" s="2"/>
      <c r="AB352" s="2"/>
      <c r="AC352" s="2"/>
      <c r="AG352" s="2"/>
    </row>
    <row r="353" ht="15.75" customHeight="1">
      <c r="A353" s="2"/>
      <c r="C353" s="2"/>
      <c r="D353" s="2"/>
      <c r="E353" s="2"/>
      <c r="I353" s="2"/>
      <c r="M353" s="2"/>
      <c r="Q353" s="2"/>
      <c r="U353" s="2"/>
      <c r="Y353" s="2"/>
      <c r="Z353" s="2"/>
      <c r="AA353" s="2"/>
      <c r="AB353" s="2"/>
      <c r="AC353" s="2"/>
      <c r="AG353" s="2"/>
    </row>
    <row r="354" ht="15.75" customHeight="1">
      <c r="A354" s="2"/>
      <c r="C354" s="2"/>
      <c r="D354" s="2"/>
      <c r="E354" s="2"/>
      <c r="I354" s="2"/>
      <c r="M354" s="2"/>
      <c r="Q354" s="2"/>
      <c r="U354" s="2"/>
      <c r="Y354" s="2"/>
      <c r="Z354" s="2"/>
      <c r="AA354" s="2"/>
      <c r="AB354" s="2"/>
      <c r="AC354" s="2"/>
      <c r="AG354" s="2"/>
    </row>
    <row r="355" ht="15.75" customHeight="1">
      <c r="A355" s="2"/>
      <c r="C355" s="2"/>
      <c r="D355" s="2"/>
      <c r="E355" s="2"/>
      <c r="I355" s="2"/>
      <c r="M355" s="2"/>
      <c r="Q355" s="2"/>
      <c r="U355" s="2"/>
      <c r="Y355" s="2"/>
      <c r="Z355" s="2"/>
      <c r="AA355" s="2"/>
      <c r="AB355" s="2"/>
      <c r="AC355" s="2"/>
      <c r="AG355" s="2"/>
    </row>
    <row r="356" ht="15.75" customHeight="1">
      <c r="A356" s="2"/>
      <c r="C356" s="2"/>
      <c r="D356" s="2"/>
      <c r="E356" s="2"/>
      <c r="I356" s="2"/>
      <c r="M356" s="2"/>
      <c r="Q356" s="2"/>
      <c r="U356" s="2"/>
      <c r="Y356" s="2"/>
      <c r="Z356" s="2"/>
      <c r="AA356" s="2"/>
      <c r="AB356" s="2"/>
      <c r="AC356" s="2"/>
      <c r="AG356" s="2"/>
    </row>
    <row r="357" ht="15.75" customHeight="1">
      <c r="A357" s="2"/>
      <c r="C357" s="2"/>
      <c r="D357" s="2"/>
      <c r="E357" s="2"/>
      <c r="I357" s="2"/>
      <c r="M357" s="2"/>
      <c r="Q357" s="2"/>
      <c r="U357" s="2"/>
      <c r="Y357" s="2"/>
      <c r="Z357" s="2"/>
      <c r="AA357" s="2"/>
      <c r="AB357" s="2"/>
      <c r="AC357" s="2"/>
      <c r="AG357" s="2"/>
    </row>
    <row r="358" ht="15.75" customHeight="1">
      <c r="A358" s="2"/>
      <c r="C358" s="2"/>
      <c r="D358" s="2"/>
      <c r="E358" s="2"/>
      <c r="I358" s="2"/>
      <c r="M358" s="2"/>
      <c r="Q358" s="2"/>
      <c r="U358" s="2"/>
      <c r="Y358" s="2"/>
      <c r="Z358" s="2"/>
      <c r="AA358" s="2"/>
      <c r="AB358" s="2"/>
      <c r="AC358" s="2"/>
      <c r="AG358" s="2"/>
    </row>
    <row r="359" ht="15.75" customHeight="1">
      <c r="A359" s="2"/>
      <c r="C359" s="2"/>
      <c r="D359" s="2"/>
      <c r="E359" s="2"/>
      <c r="I359" s="2"/>
      <c r="M359" s="2"/>
      <c r="Q359" s="2"/>
      <c r="U359" s="2"/>
      <c r="Y359" s="2"/>
      <c r="Z359" s="2"/>
      <c r="AA359" s="2"/>
      <c r="AB359" s="2"/>
      <c r="AC359" s="2"/>
      <c r="AG359" s="2"/>
    </row>
    <row r="360" ht="15.75" customHeight="1">
      <c r="A360" s="2"/>
      <c r="C360" s="2"/>
      <c r="D360" s="2"/>
      <c r="E360" s="2"/>
      <c r="I360" s="2"/>
      <c r="M360" s="2"/>
      <c r="Q360" s="2"/>
      <c r="U360" s="2"/>
      <c r="Y360" s="2"/>
      <c r="Z360" s="2"/>
      <c r="AA360" s="2"/>
      <c r="AB360" s="2"/>
      <c r="AC360" s="2"/>
      <c r="AG360" s="2"/>
    </row>
    <row r="361" ht="15.75" customHeight="1">
      <c r="A361" s="2"/>
      <c r="C361" s="2"/>
      <c r="D361" s="2"/>
      <c r="E361" s="2"/>
      <c r="I361" s="2"/>
      <c r="M361" s="2"/>
      <c r="Q361" s="2"/>
      <c r="U361" s="2"/>
      <c r="Y361" s="2"/>
      <c r="Z361" s="2"/>
      <c r="AA361" s="2"/>
      <c r="AB361" s="2"/>
      <c r="AC361" s="2"/>
      <c r="AG361" s="2"/>
    </row>
    <row r="362" ht="15.75" customHeight="1">
      <c r="A362" s="2"/>
      <c r="C362" s="2"/>
      <c r="D362" s="2"/>
      <c r="E362" s="2"/>
      <c r="I362" s="2"/>
      <c r="M362" s="2"/>
      <c r="Q362" s="2"/>
      <c r="U362" s="2"/>
      <c r="Y362" s="2"/>
      <c r="Z362" s="2"/>
      <c r="AA362" s="2"/>
      <c r="AB362" s="2"/>
      <c r="AC362" s="2"/>
      <c r="AG362" s="2"/>
    </row>
    <row r="363" ht="15.75" customHeight="1">
      <c r="A363" s="2"/>
      <c r="C363" s="2"/>
      <c r="D363" s="2"/>
      <c r="E363" s="2"/>
      <c r="I363" s="2"/>
      <c r="M363" s="2"/>
      <c r="Q363" s="2"/>
      <c r="U363" s="2"/>
      <c r="Y363" s="2"/>
      <c r="Z363" s="2"/>
      <c r="AA363" s="2"/>
      <c r="AB363" s="2"/>
      <c r="AC363" s="2"/>
      <c r="AG363" s="2"/>
    </row>
    <row r="364" ht="15.75" customHeight="1">
      <c r="A364" s="2"/>
      <c r="C364" s="2"/>
      <c r="D364" s="2"/>
      <c r="E364" s="2"/>
      <c r="I364" s="2"/>
      <c r="M364" s="2"/>
      <c r="Q364" s="2"/>
      <c r="U364" s="2"/>
      <c r="Y364" s="2"/>
      <c r="Z364" s="2"/>
      <c r="AA364" s="2"/>
      <c r="AB364" s="2"/>
      <c r="AC364" s="2"/>
      <c r="AG364" s="2"/>
    </row>
    <row r="365" ht="15.75" customHeight="1">
      <c r="A365" s="2"/>
      <c r="C365" s="2"/>
      <c r="D365" s="2"/>
      <c r="E365" s="2"/>
      <c r="I365" s="2"/>
      <c r="M365" s="2"/>
      <c r="Q365" s="2"/>
      <c r="U365" s="2"/>
      <c r="Y365" s="2"/>
      <c r="Z365" s="2"/>
      <c r="AA365" s="2"/>
      <c r="AB365" s="2"/>
      <c r="AC365" s="2"/>
      <c r="AG365" s="2"/>
    </row>
    <row r="366" ht="15.75" customHeight="1">
      <c r="A366" s="2"/>
      <c r="C366" s="2"/>
      <c r="D366" s="2"/>
      <c r="E366" s="2"/>
      <c r="I366" s="2"/>
      <c r="M366" s="2"/>
      <c r="Q366" s="2"/>
      <c r="U366" s="2"/>
      <c r="Y366" s="2"/>
      <c r="Z366" s="2"/>
      <c r="AA366" s="2"/>
      <c r="AB366" s="2"/>
      <c r="AC366" s="2"/>
      <c r="AG366" s="2"/>
    </row>
    <row r="367" ht="15.75" customHeight="1">
      <c r="A367" s="2"/>
      <c r="C367" s="2"/>
      <c r="D367" s="2"/>
      <c r="E367" s="2"/>
      <c r="I367" s="2"/>
      <c r="M367" s="2"/>
      <c r="Q367" s="2"/>
      <c r="U367" s="2"/>
      <c r="Y367" s="2"/>
      <c r="Z367" s="2"/>
      <c r="AA367" s="2"/>
      <c r="AB367" s="2"/>
      <c r="AC367" s="2"/>
      <c r="AG367" s="2"/>
    </row>
    <row r="368" ht="15.75" customHeight="1">
      <c r="A368" s="2"/>
      <c r="C368" s="2"/>
      <c r="D368" s="2"/>
      <c r="E368" s="2"/>
      <c r="I368" s="2"/>
      <c r="M368" s="2"/>
      <c r="Q368" s="2"/>
      <c r="U368" s="2"/>
      <c r="Y368" s="2"/>
      <c r="Z368" s="2"/>
      <c r="AA368" s="2"/>
      <c r="AB368" s="2"/>
      <c r="AC368" s="2"/>
      <c r="AG368" s="2"/>
    </row>
    <row r="369" ht="15.75" customHeight="1">
      <c r="A369" s="2"/>
      <c r="C369" s="2"/>
      <c r="D369" s="2"/>
      <c r="E369" s="2"/>
      <c r="I369" s="2"/>
      <c r="M369" s="2"/>
      <c r="Q369" s="2"/>
      <c r="U369" s="2"/>
      <c r="Y369" s="2"/>
      <c r="Z369" s="2"/>
      <c r="AA369" s="2"/>
      <c r="AB369" s="2"/>
      <c r="AC369" s="2"/>
      <c r="AG369" s="2"/>
    </row>
    <row r="370" ht="15.75" customHeight="1">
      <c r="A370" s="2"/>
      <c r="C370" s="2"/>
      <c r="D370" s="2"/>
      <c r="E370" s="2"/>
      <c r="I370" s="2"/>
      <c r="M370" s="2"/>
      <c r="Q370" s="2"/>
      <c r="U370" s="2"/>
      <c r="Y370" s="2"/>
      <c r="Z370" s="2"/>
      <c r="AA370" s="2"/>
      <c r="AB370" s="2"/>
      <c r="AC370" s="2"/>
      <c r="AG370" s="2"/>
    </row>
    <row r="371" ht="15.75" customHeight="1">
      <c r="A371" s="2"/>
      <c r="C371" s="2"/>
      <c r="D371" s="2"/>
      <c r="E371" s="2"/>
      <c r="I371" s="2"/>
      <c r="M371" s="2"/>
      <c r="Q371" s="2"/>
      <c r="U371" s="2"/>
      <c r="Y371" s="2"/>
      <c r="Z371" s="2"/>
      <c r="AA371" s="2"/>
      <c r="AB371" s="2"/>
      <c r="AC371" s="2"/>
      <c r="AG371" s="2"/>
    </row>
    <row r="372" ht="15.75" customHeight="1">
      <c r="A372" s="2"/>
      <c r="C372" s="2"/>
      <c r="D372" s="2"/>
      <c r="E372" s="2"/>
      <c r="I372" s="2"/>
      <c r="M372" s="2"/>
      <c r="Q372" s="2"/>
      <c r="U372" s="2"/>
      <c r="Y372" s="2"/>
      <c r="Z372" s="2"/>
      <c r="AA372" s="2"/>
      <c r="AB372" s="2"/>
      <c r="AC372" s="2"/>
      <c r="AG372" s="2"/>
    </row>
    <row r="373" ht="15.75" customHeight="1">
      <c r="A373" s="2"/>
      <c r="C373" s="2"/>
      <c r="D373" s="2"/>
      <c r="E373" s="2"/>
      <c r="I373" s="2"/>
      <c r="M373" s="2"/>
      <c r="Q373" s="2"/>
      <c r="U373" s="2"/>
      <c r="Y373" s="2"/>
      <c r="Z373" s="2"/>
      <c r="AA373" s="2"/>
      <c r="AB373" s="2"/>
      <c r="AC373" s="2"/>
      <c r="AG373" s="2"/>
    </row>
    <row r="374" ht="15.75" customHeight="1">
      <c r="A374" s="2"/>
      <c r="C374" s="2"/>
      <c r="D374" s="2"/>
      <c r="E374" s="2"/>
      <c r="I374" s="2"/>
      <c r="M374" s="2"/>
      <c r="Q374" s="2"/>
      <c r="U374" s="2"/>
      <c r="Y374" s="2"/>
      <c r="Z374" s="2"/>
      <c r="AA374" s="2"/>
      <c r="AB374" s="2"/>
      <c r="AC374" s="2"/>
      <c r="AG374" s="2"/>
    </row>
    <row r="375" ht="15.75" customHeight="1">
      <c r="A375" s="2"/>
      <c r="C375" s="2"/>
      <c r="D375" s="2"/>
      <c r="E375" s="2"/>
      <c r="I375" s="2"/>
      <c r="M375" s="2"/>
      <c r="Q375" s="2"/>
      <c r="U375" s="2"/>
      <c r="Y375" s="2"/>
      <c r="Z375" s="2"/>
      <c r="AA375" s="2"/>
      <c r="AB375" s="2"/>
      <c r="AC375" s="2"/>
      <c r="AG375" s="2"/>
    </row>
    <row r="376" ht="15.75" customHeight="1">
      <c r="A376" s="2"/>
      <c r="C376" s="2"/>
      <c r="D376" s="2"/>
      <c r="E376" s="2"/>
      <c r="I376" s="2"/>
      <c r="M376" s="2"/>
      <c r="Q376" s="2"/>
      <c r="U376" s="2"/>
      <c r="Y376" s="2"/>
      <c r="Z376" s="2"/>
      <c r="AA376" s="2"/>
      <c r="AB376" s="2"/>
      <c r="AC376" s="2"/>
      <c r="AG376" s="2"/>
    </row>
    <row r="377" ht="15.75" customHeight="1">
      <c r="A377" s="2"/>
      <c r="C377" s="2"/>
      <c r="D377" s="2"/>
      <c r="E377" s="2"/>
      <c r="I377" s="2"/>
      <c r="M377" s="2"/>
      <c r="Q377" s="2"/>
      <c r="U377" s="2"/>
      <c r="Y377" s="2"/>
      <c r="Z377" s="2"/>
      <c r="AA377" s="2"/>
      <c r="AB377" s="2"/>
      <c r="AC377" s="2"/>
      <c r="AG377" s="2"/>
    </row>
    <row r="378" ht="15.75" customHeight="1">
      <c r="A378" s="2"/>
      <c r="C378" s="2"/>
      <c r="D378" s="2"/>
      <c r="E378" s="2"/>
      <c r="I378" s="2"/>
      <c r="M378" s="2"/>
      <c r="Q378" s="2"/>
      <c r="U378" s="2"/>
      <c r="Y378" s="2"/>
      <c r="Z378" s="2"/>
      <c r="AA378" s="2"/>
      <c r="AB378" s="2"/>
      <c r="AC378" s="2"/>
      <c r="AG378" s="2"/>
    </row>
    <row r="379" ht="15.75" customHeight="1">
      <c r="A379" s="2"/>
      <c r="C379" s="2"/>
      <c r="D379" s="2"/>
      <c r="E379" s="2"/>
      <c r="I379" s="2"/>
      <c r="M379" s="2"/>
      <c r="Q379" s="2"/>
      <c r="U379" s="2"/>
      <c r="Y379" s="2"/>
      <c r="Z379" s="2"/>
      <c r="AA379" s="2"/>
      <c r="AB379" s="2"/>
      <c r="AC379" s="2"/>
      <c r="AG379" s="2"/>
    </row>
    <row r="380" ht="15.75" customHeight="1">
      <c r="A380" s="2"/>
      <c r="C380" s="2"/>
      <c r="D380" s="2"/>
      <c r="E380" s="2"/>
      <c r="I380" s="2"/>
      <c r="M380" s="2"/>
      <c r="Q380" s="2"/>
      <c r="U380" s="2"/>
      <c r="Y380" s="2"/>
      <c r="Z380" s="2"/>
      <c r="AA380" s="2"/>
      <c r="AB380" s="2"/>
      <c r="AC380" s="2"/>
      <c r="AG380" s="2"/>
    </row>
    <row r="381" ht="15.75" customHeight="1">
      <c r="A381" s="2"/>
      <c r="C381" s="2"/>
      <c r="D381" s="2"/>
      <c r="E381" s="2"/>
      <c r="I381" s="2"/>
      <c r="M381" s="2"/>
      <c r="Q381" s="2"/>
      <c r="U381" s="2"/>
      <c r="Y381" s="2"/>
      <c r="Z381" s="2"/>
      <c r="AA381" s="2"/>
      <c r="AB381" s="2"/>
      <c r="AC381" s="2"/>
      <c r="AG381" s="2"/>
    </row>
    <row r="382" ht="15.75" customHeight="1">
      <c r="A382" s="2"/>
      <c r="C382" s="2"/>
      <c r="D382" s="2"/>
      <c r="E382" s="2"/>
      <c r="I382" s="2"/>
      <c r="M382" s="2"/>
      <c r="Q382" s="2"/>
      <c r="U382" s="2"/>
      <c r="Y382" s="2"/>
      <c r="Z382" s="2"/>
      <c r="AA382" s="2"/>
      <c r="AB382" s="2"/>
      <c r="AC382" s="2"/>
      <c r="AG382" s="2"/>
    </row>
    <row r="383" ht="15.75" customHeight="1">
      <c r="A383" s="2"/>
      <c r="C383" s="2"/>
      <c r="D383" s="2"/>
      <c r="E383" s="2"/>
      <c r="I383" s="2"/>
      <c r="M383" s="2"/>
      <c r="Q383" s="2"/>
      <c r="U383" s="2"/>
      <c r="Y383" s="2"/>
      <c r="Z383" s="2"/>
      <c r="AA383" s="2"/>
      <c r="AB383" s="2"/>
      <c r="AC383" s="2"/>
      <c r="AG383" s="2"/>
    </row>
    <row r="384" ht="15.75" customHeight="1">
      <c r="A384" s="2"/>
      <c r="C384" s="2"/>
      <c r="D384" s="2"/>
      <c r="E384" s="2"/>
      <c r="I384" s="2"/>
      <c r="M384" s="2"/>
      <c r="Q384" s="2"/>
      <c r="U384" s="2"/>
      <c r="Y384" s="2"/>
      <c r="Z384" s="2"/>
      <c r="AA384" s="2"/>
      <c r="AB384" s="2"/>
      <c r="AC384" s="2"/>
      <c r="AG384" s="2"/>
    </row>
    <row r="385" ht="15.75" customHeight="1">
      <c r="A385" s="2"/>
      <c r="C385" s="2"/>
      <c r="D385" s="2"/>
      <c r="E385" s="2"/>
      <c r="I385" s="2"/>
      <c r="M385" s="2"/>
      <c r="Q385" s="2"/>
      <c r="U385" s="2"/>
      <c r="Y385" s="2"/>
      <c r="Z385" s="2"/>
      <c r="AA385" s="2"/>
      <c r="AB385" s="2"/>
      <c r="AC385" s="2"/>
      <c r="AG385" s="2"/>
    </row>
    <row r="386" ht="15.75" customHeight="1">
      <c r="A386" s="2"/>
      <c r="C386" s="2"/>
      <c r="D386" s="2"/>
      <c r="E386" s="2"/>
      <c r="I386" s="2"/>
      <c r="M386" s="2"/>
      <c r="Q386" s="2"/>
      <c r="U386" s="2"/>
      <c r="Y386" s="2"/>
      <c r="Z386" s="2"/>
      <c r="AA386" s="2"/>
      <c r="AB386" s="2"/>
      <c r="AC386" s="2"/>
      <c r="AG386" s="2"/>
    </row>
    <row r="387" ht="15.75" customHeight="1">
      <c r="A387" s="2"/>
      <c r="C387" s="2"/>
      <c r="D387" s="2"/>
      <c r="E387" s="2"/>
      <c r="I387" s="2"/>
      <c r="M387" s="2"/>
      <c r="Q387" s="2"/>
      <c r="U387" s="2"/>
      <c r="Y387" s="2"/>
      <c r="Z387" s="2"/>
      <c r="AA387" s="2"/>
      <c r="AB387" s="2"/>
      <c r="AC387" s="2"/>
      <c r="AG387" s="2"/>
    </row>
    <row r="388" ht="15.75" customHeight="1">
      <c r="A388" s="2"/>
      <c r="C388" s="2"/>
      <c r="D388" s="2"/>
      <c r="E388" s="2"/>
      <c r="I388" s="2"/>
      <c r="M388" s="2"/>
      <c r="Q388" s="2"/>
      <c r="U388" s="2"/>
      <c r="Y388" s="2"/>
      <c r="Z388" s="2"/>
      <c r="AA388" s="2"/>
      <c r="AB388" s="2"/>
      <c r="AC388" s="2"/>
      <c r="AG388" s="2"/>
    </row>
    <row r="389" ht="15.75" customHeight="1">
      <c r="A389" s="2"/>
      <c r="C389" s="2"/>
      <c r="D389" s="2"/>
      <c r="E389" s="2"/>
      <c r="I389" s="2"/>
      <c r="M389" s="2"/>
      <c r="Q389" s="2"/>
      <c r="U389" s="2"/>
      <c r="Y389" s="2"/>
      <c r="Z389" s="2"/>
      <c r="AA389" s="2"/>
      <c r="AB389" s="2"/>
      <c r="AC389" s="2"/>
      <c r="AG389" s="2"/>
    </row>
    <row r="390" ht="15.75" customHeight="1">
      <c r="A390" s="2"/>
      <c r="C390" s="2"/>
      <c r="D390" s="2"/>
      <c r="E390" s="2"/>
      <c r="I390" s="2"/>
      <c r="M390" s="2"/>
      <c r="Q390" s="2"/>
      <c r="U390" s="2"/>
      <c r="Y390" s="2"/>
      <c r="Z390" s="2"/>
      <c r="AA390" s="2"/>
      <c r="AB390" s="2"/>
      <c r="AC390" s="2"/>
      <c r="AG390" s="2"/>
    </row>
    <row r="391" ht="15.75" customHeight="1">
      <c r="A391" s="2"/>
      <c r="C391" s="2"/>
      <c r="D391" s="2"/>
      <c r="E391" s="2"/>
      <c r="I391" s="2"/>
      <c r="M391" s="2"/>
      <c r="Q391" s="2"/>
      <c r="U391" s="2"/>
      <c r="Y391" s="2"/>
      <c r="Z391" s="2"/>
      <c r="AA391" s="2"/>
      <c r="AB391" s="2"/>
      <c r="AC391" s="2"/>
      <c r="AG391" s="2"/>
    </row>
    <row r="392" ht="15.75" customHeight="1">
      <c r="A392" s="2"/>
      <c r="C392" s="2"/>
      <c r="D392" s="2"/>
      <c r="E392" s="2"/>
      <c r="I392" s="2"/>
      <c r="M392" s="2"/>
      <c r="Q392" s="2"/>
      <c r="U392" s="2"/>
      <c r="Y392" s="2"/>
      <c r="Z392" s="2"/>
      <c r="AA392" s="2"/>
      <c r="AB392" s="2"/>
      <c r="AC392" s="2"/>
      <c r="AG392" s="2"/>
    </row>
    <row r="393" ht="15.75" customHeight="1">
      <c r="A393" s="2"/>
      <c r="C393" s="2"/>
      <c r="D393" s="2"/>
      <c r="E393" s="2"/>
      <c r="I393" s="2"/>
      <c r="M393" s="2"/>
      <c r="Q393" s="2"/>
      <c r="U393" s="2"/>
      <c r="Y393" s="2"/>
      <c r="Z393" s="2"/>
      <c r="AA393" s="2"/>
      <c r="AB393" s="2"/>
      <c r="AC393" s="2"/>
      <c r="AG393" s="2"/>
    </row>
    <row r="394" ht="15.75" customHeight="1">
      <c r="A394" s="2"/>
      <c r="C394" s="2"/>
      <c r="D394" s="2"/>
      <c r="E394" s="2"/>
      <c r="I394" s="2"/>
      <c r="M394" s="2"/>
      <c r="Q394" s="2"/>
      <c r="U394" s="2"/>
      <c r="Y394" s="2"/>
      <c r="Z394" s="2"/>
      <c r="AA394" s="2"/>
      <c r="AB394" s="2"/>
      <c r="AC394" s="2"/>
      <c r="AG394" s="2"/>
    </row>
    <row r="395" ht="15.75" customHeight="1">
      <c r="A395" s="2"/>
      <c r="C395" s="2"/>
      <c r="D395" s="2"/>
      <c r="E395" s="2"/>
      <c r="I395" s="2"/>
      <c r="M395" s="2"/>
      <c r="Q395" s="2"/>
      <c r="U395" s="2"/>
      <c r="Y395" s="2"/>
      <c r="Z395" s="2"/>
      <c r="AA395" s="2"/>
      <c r="AB395" s="2"/>
      <c r="AC395" s="2"/>
      <c r="AG395" s="2"/>
    </row>
    <row r="396" ht="15.75" customHeight="1">
      <c r="A396" s="2"/>
      <c r="C396" s="2"/>
      <c r="D396" s="2"/>
      <c r="E396" s="2"/>
      <c r="I396" s="2"/>
      <c r="M396" s="2"/>
      <c r="Q396" s="2"/>
      <c r="U396" s="2"/>
      <c r="Y396" s="2"/>
      <c r="Z396" s="2"/>
      <c r="AA396" s="2"/>
      <c r="AB396" s="2"/>
      <c r="AC396" s="2"/>
      <c r="AG396" s="2"/>
    </row>
    <row r="397" ht="15.75" customHeight="1">
      <c r="A397" s="2"/>
      <c r="C397" s="2"/>
      <c r="D397" s="2"/>
      <c r="E397" s="2"/>
      <c r="I397" s="2"/>
      <c r="M397" s="2"/>
      <c r="Q397" s="2"/>
      <c r="U397" s="2"/>
      <c r="Y397" s="2"/>
      <c r="Z397" s="2"/>
      <c r="AA397" s="2"/>
      <c r="AB397" s="2"/>
      <c r="AC397" s="2"/>
      <c r="AG397" s="2"/>
    </row>
    <row r="398" ht="15.75" customHeight="1">
      <c r="A398" s="2"/>
      <c r="C398" s="2"/>
      <c r="D398" s="2"/>
      <c r="E398" s="2"/>
      <c r="I398" s="2"/>
      <c r="M398" s="2"/>
      <c r="Q398" s="2"/>
      <c r="U398" s="2"/>
      <c r="Y398" s="2"/>
      <c r="Z398" s="2"/>
      <c r="AA398" s="2"/>
      <c r="AB398" s="2"/>
      <c r="AC398" s="2"/>
      <c r="AG398" s="2"/>
    </row>
    <row r="399" ht="15.75" customHeight="1">
      <c r="A399" s="2"/>
      <c r="C399" s="2"/>
      <c r="D399" s="2"/>
      <c r="E399" s="2"/>
      <c r="I399" s="2"/>
      <c r="M399" s="2"/>
      <c r="Q399" s="2"/>
      <c r="U399" s="2"/>
      <c r="Y399" s="2"/>
      <c r="Z399" s="2"/>
      <c r="AA399" s="2"/>
      <c r="AB399" s="2"/>
      <c r="AC399" s="2"/>
      <c r="AG399" s="2"/>
    </row>
    <row r="400" ht="15.75" customHeight="1">
      <c r="A400" s="2"/>
      <c r="C400" s="2"/>
      <c r="D400" s="2"/>
      <c r="E400" s="2"/>
      <c r="I400" s="2"/>
      <c r="M400" s="2"/>
      <c r="Q400" s="2"/>
      <c r="U400" s="2"/>
      <c r="Y400" s="2"/>
      <c r="Z400" s="2"/>
      <c r="AA400" s="2"/>
      <c r="AB400" s="2"/>
      <c r="AC400" s="2"/>
      <c r="AG400" s="2"/>
    </row>
    <row r="401" ht="15.75" customHeight="1">
      <c r="A401" s="2"/>
      <c r="C401" s="2"/>
      <c r="D401" s="2"/>
      <c r="E401" s="2"/>
      <c r="I401" s="2"/>
      <c r="M401" s="2"/>
      <c r="Q401" s="2"/>
      <c r="U401" s="2"/>
      <c r="Y401" s="2"/>
      <c r="Z401" s="2"/>
      <c r="AA401" s="2"/>
      <c r="AB401" s="2"/>
      <c r="AC401" s="2"/>
      <c r="AG401" s="2"/>
    </row>
    <row r="402" ht="15.75" customHeight="1">
      <c r="A402" s="2"/>
      <c r="C402" s="2"/>
      <c r="D402" s="2"/>
      <c r="E402" s="2"/>
      <c r="I402" s="2"/>
      <c r="M402" s="2"/>
      <c r="Q402" s="2"/>
      <c r="U402" s="2"/>
      <c r="Y402" s="2"/>
      <c r="Z402" s="2"/>
      <c r="AA402" s="2"/>
      <c r="AB402" s="2"/>
      <c r="AC402" s="2"/>
      <c r="AG402" s="2"/>
    </row>
    <row r="403" ht="15.75" customHeight="1">
      <c r="A403" s="2"/>
      <c r="C403" s="2"/>
      <c r="D403" s="2"/>
      <c r="E403" s="2"/>
      <c r="I403" s="2"/>
      <c r="M403" s="2"/>
      <c r="Q403" s="2"/>
      <c r="U403" s="2"/>
      <c r="Y403" s="2"/>
      <c r="Z403" s="2"/>
      <c r="AA403" s="2"/>
      <c r="AB403" s="2"/>
      <c r="AC403" s="2"/>
      <c r="AG403" s="2"/>
    </row>
    <row r="404" ht="15.75" customHeight="1">
      <c r="A404" s="2"/>
      <c r="C404" s="2"/>
      <c r="D404" s="2"/>
      <c r="E404" s="2"/>
      <c r="I404" s="2"/>
      <c r="M404" s="2"/>
      <c r="Q404" s="2"/>
      <c r="U404" s="2"/>
      <c r="Y404" s="2"/>
      <c r="Z404" s="2"/>
      <c r="AA404" s="2"/>
      <c r="AB404" s="2"/>
      <c r="AC404" s="2"/>
      <c r="AG404" s="2"/>
    </row>
    <row r="405" ht="15.75" customHeight="1">
      <c r="A405" s="2"/>
      <c r="C405" s="2"/>
      <c r="D405" s="2"/>
      <c r="E405" s="2"/>
      <c r="I405" s="2"/>
      <c r="M405" s="2"/>
      <c r="Q405" s="2"/>
      <c r="U405" s="2"/>
      <c r="Y405" s="2"/>
      <c r="Z405" s="2"/>
      <c r="AA405" s="2"/>
      <c r="AB405" s="2"/>
      <c r="AC405" s="2"/>
      <c r="AG405" s="2"/>
    </row>
    <row r="406" ht="15.75" customHeight="1">
      <c r="A406" s="2"/>
      <c r="C406" s="2"/>
      <c r="D406" s="2"/>
      <c r="E406" s="2"/>
      <c r="I406" s="2"/>
      <c r="M406" s="2"/>
      <c r="Q406" s="2"/>
      <c r="U406" s="2"/>
      <c r="Y406" s="2"/>
      <c r="Z406" s="2"/>
      <c r="AA406" s="2"/>
      <c r="AB406" s="2"/>
      <c r="AC406" s="2"/>
      <c r="AG406" s="2"/>
    </row>
    <row r="407" ht="15.75" customHeight="1">
      <c r="A407" s="2"/>
      <c r="C407" s="2"/>
      <c r="D407" s="2"/>
      <c r="E407" s="2"/>
      <c r="I407" s="2"/>
      <c r="M407" s="2"/>
      <c r="Q407" s="2"/>
      <c r="U407" s="2"/>
      <c r="Y407" s="2"/>
      <c r="Z407" s="2"/>
      <c r="AA407" s="2"/>
      <c r="AB407" s="2"/>
      <c r="AC407" s="2"/>
      <c r="AG407" s="2"/>
    </row>
    <row r="408" ht="15.75" customHeight="1">
      <c r="A408" s="2"/>
      <c r="C408" s="2"/>
      <c r="D408" s="2"/>
      <c r="E408" s="2"/>
      <c r="I408" s="2"/>
      <c r="M408" s="2"/>
      <c r="Q408" s="2"/>
      <c r="U408" s="2"/>
      <c r="Y408" s="2"/>
      <c r="Z408" s="2"/>
      <c r="AA408" s="2"/>
      <c r="AB408" s="2"/>
      <c r="AC408" s="2"/>
      <c r="AG408" s="2"/>
    </row>
    <row r="409" ht="15.75" customHeight="1">
      <c r="A409" s="2"/>
      <c r="C409" s="2"/>
      <c r="D409" s="2"/>
      <c r="E409" s="2"/>
      <c r="I409" s="2"/>
      <c r="M409" s="2"/>
      <c r="Q409" s="2"/>
      <c r="U409" s="2"/>
      <c r="Y409" s="2"/>
      <c r="Z409" s="2"/>
      <c r="AA409" s="2"/>
      <c r="AB409" s="2"/>
      <c r="AC409" s="2"/>
      <c r="AG409" s="2"/>
    </row>
    <row r="410" ht="15.75" customHeight="1">
      <c r="A410" s="2"/>
      <c r="C410" s="2"/>
      <c r="D410" s="2"/>
      <c r="E410" s="2"/>
      <c r="I410" s="2"/>
      <c r="M410" s="2"/>
      <c r="Q410" s="2"/>
      <c r="U410" s="2"/>
      <c r="Y410" s="2"/>
      <c r="Z410" s="2"/>
      <c r="AA410" s="2"/>
      <c r="AB410" s="2"/>
      <c r="AC410" s="2"/>
      <c r="AG410" s="2"/>
    </row>
    <row r="411" ht="15.75" customHeight="1">
      <c r="A411" s="2"/>
      <c r="C411" s="2"/>
      <c r="D411" s="2"/>
      <c r="E411" s="2"/>
      <c r="I411" s="2"/>
      <c r="M411" s="2"/>
      <c r="Q411" s="2"/>
      <c r="U411" s="2"/>
      <c r="Y411" s="2"/>
      <c r="Z411" s="2"/>
      <c r="AA411" s="2"/>
      <c r="AB411" s="2"/>
      <c r="AC411" s="2"/>
      <c r="AG411" s="2"/>
    </row>
    <row r="412" ht="15.75" customHeight="1">
      <c r="A412" s="2"/>
      <c r="C412" s="2"/>
      <c r="D412" s="2"/>
      <c r="E412" s="2"/>
      <c r="I412" s="2"/>
      <c r="M412" s="2"/>
      <c r="Q412" s="2"/>
      <c r="U412" s="2"/>
      <c r="Y412" s="2"/>
      <c r="Z412" s="2"/>
      <c r="AA412" s="2"/>
      <c r="AB412" s="2"/>
      <c r="AC412" s="2"/>
      <c r="AG412" s="2"/>
    </row>
    <row r="413" ht="15.75" customHeight="1">
      <c r="A413" s="2"/>
      <c r="C413" s="2"/>
      <c r="D413" s="2"/>
      <c r="E413" s="2"/>
      <c r="I413" s="2"/>
      <c r="M413" s="2"/>
      <c r="Q413" s="2"/>
      <c r="U413" s="2"/>
      <c r="Y413" s="2"/>
      <c r="Z413" s="2"/>
      <c r="AA413" s="2"/>
      <c r="AB413" s="2"/>
      <c r="AC413" s="2"/>
      <c r="AG413" s="2"/>
    </row>
    <row r="414" ht="15.75" customHeight="1">
      <c r="A414" s="2"/>
      <c r="C414" s="2"/>
      <c r="D414" s="2"/>
      <c r="E414" s="2"/>
      <c r="I414" s="2"/>
      <c r="M414" s="2"/>
      <c r="Q414" s="2"/>
      <c r="U414" s="2"/>
      <c r="Y414" s="2"/>
      <c r="Z414" s="2"/>
      <c r="AA414" s="2"/>
      <c r="AB414" s="2"/>
      <c r="AC414" s="2"/>
      <c r="AG414" s="2"/>
    </row>
    <row r="415" ht="15.75" customHeight="1">
      <c r="A415" s="2"/>
      <c r="C415" s="2"/>
      <c r="D415" s="2"/>
      <c r="E415" s="2"/>
      <c r="I415" s="2"/>
      <c r="M415" s="2"/>
      <c r="Q415" s="2"/>
      <c r="U415" s="2"/>
      <c r="Y415" s="2"/>
      <c r="Z415" s="2"/>
      <c r="AA415" s="2"/>
      <c r="AB415" s="2"/>
      <c r="AC415" s="2"/>
      <c r="AG415" s="2"/>
    </row>
    <row r="416" ht="15.75" customHeight="1">
      <c r="A416" s="2"/>
      <c r="C416" s="2"/>
      <c r="D416" s="2"/>
      <c r="E416" s="2"/>
      <c r="I416" s="2"/>
      <c r="M416" s="2"/>
      <c r="Q416" s="2"/>
      <c r="U416" s="2"/>
      <c r="Y416" s="2"/>
      <c r="Z416" s="2"/>
      <c r="AA416" s="2"/>
      <c r="AB416" s="2"/>
      <c r="AC416" s="2"/>
      <c r="AG416" s="2"/>
    </row>
    <row r="417" ht="15.75" customHeight="1">
      <c r="A417" s="2"/>
      <c r="C417" s="2"/>
      <c r="D417" s="2"/>
      <c r="E417" s="2"/>
      <c r="I417" s="2"/>
      <c r="M417" s="2"/>
      <c r="Q417" s="2"/>
      <c r="U417" s="2"/>
      <c r="Y417" s="2"/>
      <c r="Z417" s="2"/>
      <c r="AA417" s="2"/>
      <c r="AB417" s="2"/>
      <c r="AC417" s="2"/>
      <c r="AG417" s="2"/>
    </row>
    <row r="418" ht="15.75" customHeight="1">
      <c r="A418" s="2"/>
      <c r="C418" s="2"/>
      <c r="D418" s="2"/>
      <c r="E418" s="2"/>
      <c r="I418" s="2"/>
      <c r="M418" s="2"/>
      <c r="Q418" s="2"/>
      <c r="U418" s="2"/>
      <c r="Y418" s="2"/>
      <c r="Z418" s="2"/>
      <c r="AA418" s="2"/>
      <c r="AB418" s="2"/>
      <c r="AC418" s="2"/>
      <c r="AG418" s="2"/>
    </row>
    <row r="419" ht="15.75" customHeight="1">
      <c r="A419" s="2"/>
      <c r="C419" s="2"/>
      <c r="D419" s="2"/>
      <c r="E419" s="2"/>
      <c r="I419" s="2"/>
      <c r="M419" s="2"/>
      <c r="Q419" s="2"/>
      <c r="U419" s="2"/>
      <c r="Y419" s="2"/>
      <c r="Z419" s="2"/>
      <c r="AA419" s="2"/>
      <c r="AB419" s="2"/>
      <c r="AC419" s="2"/>
      <c r="AG419" s="2"/>
    </row>
    <row r="420" ht="15.75" customHeight="1">
      <c r="A420" s="2"/>
      <c r="C420" s="2"/>
      <c r="D420" s="2"/>
      <c r="E420" s="2"/>
      <c r="I420" s="2"/>
      <c r="M420" s="2"/>
      <c r="Q420" s="2"/>
      <c r="U420" s="2"/>
      <c r="Y420" s="2"/>
      <c r="Z420" s="2"/>
      <c r="AA420" s="2"/>
      <c r="AB420" s="2"/>
      <c r="AC420" s="2"/>
      <c r="AG420" s="2"/>
    </row>
    <row r="421" ht="15.75" customHeight="1">
      <c r="A421" s="2"/>
      <c r="C421" s="2"/>
      <c r="D421" s="2"/>
      <c r="E421" s="2"/>
      <c r="I421" s="2"/>
      <c r="M421" s="2"/>
      <c r="Q421" s="2"/>
      <c r="U421" s="2"/>
      <c r="Y421" s="2"/>
      <c r="Z421" s="2"/>
      <c r="AA421" s="2"/>
      <c r="AB421" s="2"/>
      <c r="AC421" s="2"/>
      <c r="AG421" s="2"/>
    </row>
    <row r="422" ht="15.75" customHeight="1">
      <c r="A422" s="2"/>
      <c r="C422" s="2"/>
      <c r="D422" s="2"/>
      <c r="E422" s="2"/>
      <c r="I422" s="2"/>
      <c r="M422" s="2"/>
      <c r="Q422" s="2"/>
      <c r="U422" s="2"/>
      <c r="Y422" s="2"/>
      <c r="Z422" s="2"/>
      <c r="AA422" s="2"/>
      <c r="AB422" s="2"/>
      <c r="AC422" s="2"/>
      <c r="AG422" s="2"/>
    </row>
    <row r="423" ht="15.75" customHeight="1">
      <c r="A423" s="2"/>
      <c r="C423" s="2"/>
      <c r="D423" s="2"/>
      <c r="E423" s="2"/>
      <c r="I423" s="2"/>
      <c r="M423" s="2"/>
      <c r="Q423" s="2"/>
      <c r="U423" s="2"/>
      <c r="Y423" s="2"/>
      <c r="Z423" s="2"/>
      <c r="AA423" s="2"/>
      <c r="AB423" s="2"/>
      <c r="AC423" s="2"/>
      <c r="AG423" s="2"/>
    </row>
    <row r="424" ht="15.75" customHeight="1">
      <c r="A424" s="2"/>
      <c r="C424" s="2"/>
      <c r="D424" s="2"/>
      <c r="E424" s="2"/>
      <c r="I424" s="2"/>
      <c r="M424" s="2"/>
      <c r="Q424" s="2"/>
      <c r="U424" s="2"/>
      <c r="Y424" s="2"/>
      <c r="Z424" s="2"/>
      <c r="AA424" s="2"/>
      <c r="AB424" s="2"/>
      <c r="AC424" s="2"/>
      <c r="AG424" s="2"/>
    </row>
    <row r="425" ht="15.75" customHeight="1">
      <c r="A425" s="2"/>
      <c r="C425" s="2"/>
      <c r="D425" s="2"/>
      <c r="E425" s="2"/>
      <c r="I425" s="2"/>
      <c r="M425" s="2"/>
      <c r="Q425" s="2"/>
      <c r="U425" s="2"/>
      <c r="Y425" s="2"/>
      <c r="Z425" s="2"/>
      <c r="AA425" s="2"/>
      <c r="AB425" s="2"/>
      <c r="AC425" s="2"/>
      <c r="AG425" s="2"/>
    </row>
    <row r="426" ht="15.75" customHeight="1">
      <c r="A426" s="2"/>
      <c r="C426" s="2"/>
      <c r="D426" s="2"/>
      <c r="E426" s="2"/>
      <c r="I426" s="2"/>
      <c r="M426" s="2"/>
      <c r="Q426" s="2"/>
      <c r="U426" s="2"/>
      <c r="Y426" s="2"/>
      <c r="Z426" s="2"/>
      <c r="AA426" s="2"/>
      <c r="AB426" s="2"/>
      <c r="AC426" s="2"/>
      <c r="AG426" s="2"/>
    </row>
    <row r="427" ht="15.75" customHeight="1">
      <c r="A427" s="2"/>
      <c r="C427" s="2"/>
      <c r="D427" s="2"/>
      <c r="E427" s="2"/>
      <c r="I427" s="2"/>
      <c r="M427" s="2"/>
      <c r="Q427" s="2"/>
      <c r="U427" s="2"/>
      <c r="Y427" s="2"/>
      <c r="Z427" s="2"/>
      <c r="AA427" s="2"/>
      <c r="AB427" s="2"/>
      <c r="AC427" s="2"/>
      <c r="AG427" s="2"/>
    </row>
    <row r="428" ht="15.75" customHeight="1">
      <c r="A428" s="2"/>
      <c r="C428" s="2"/>
      <c r="D428" s="2"/>
      <c r="E428" s="2"/>
      <c r="I428" s="2"/>
      <c r="M428" s="2"/>
      <c r="Q428" s="2"/>
      <c r="U428" s="2"/>
      <c r="Y428" s="2"/>
      <c r="Z428" s="2"/>
      <c r="AA428" s="2"/>
      <c r="AB428" s="2"/>
      <c r="AC428" s="2"/>
      <c r="AG428" s="2"/>
    </row>
    <row r="429" ht="15.75" customHeight="1">
      <c r="A429" s="2"/>
      <c r="C429" s="2"/>
      <c r="D429" s="2"/>
      <c r="E429" s="2"/>
      <c r="I429" s="2"/>
      <c r="M429" s="2"/>
      <c r="Q429" s="2"/>
      <c r="U429" s="2"/>
      <c r="Y429" s="2"/>
      <c r="Z429" s="2"/>
      <c r="AA429" s="2"/>
      <c r="AB429" s="2"/>
      <c r="AC429" s="2"/>
      <c r="AG429" s="2"/>
    </row>
    <row r="430" ht="15.75" customHeight="1">
      <c r="A430" s="2"/>
      <c r="C430" s="2"/>
      <c r="D430" s="2"/>
      <c r="E430" s="2"/>
      <c r="I430" s="2"/>
      <c r="M430" s="2"/>
      <c r="Q430" s="2"/>
      <c r="U430" s="2"/>
      <c r="Y430" s="2"/>
      <c r="Z430" s="2"/>
      <c r="AA430" s="2"/>
      <c r="AB430" s="2"/>
      <c r="AC430" s="2"/>
      <c r="AG430" s="2"/>
    </row>
    <row r="431" ht="15.75" customHeight="1">
      <c r="A431" s="2"/>
      <c r="C431" s="2"/>
      <c r="D431" s="2"/>
      <c r="E431" s="2"/>
      <c r="I431" s="2"/>
      <c r="M431" s="2"/>
      <c r="Q431" s="2"/>
      <c r="U431" s="2"/>
      <c r="Y431" s="2"/>
      <c r="Z431" s="2"/>
      <c r="AA431" s="2"/>
      <c r="AB431" s="2"/>
      <c r="AC431" s="2"/>
      <c r="AG431" s="2"/>
    </row>
    <row r="432" ht="15.75" customHeight="1">
      <c r="A432" s="2"/>
      <c r="C432" s="2"/>
      <c r="D432" s="2"/>
      <c r="E432" s="2"/>
      <c r="I432" s="2"/>
      <c r="M432" s="2"/>
      <c r="Q432" s="2"/>
      <c r="U432" s="2"/>
      <c r="Y432" s="2"/>
      <c r="Z432" s="2"/>
      <c r="AA432" s="2"/>
      <c r="AB432" s="2"/>
      <c r="AC432" s="2"/>
      <c r="AG432" s="2"/>
    </row>
    <row r="433" ht="15.75" customHeight="1">
      <c r="A433" s="2"/>
      <c r="C433" s="2"/>
      <c r="D433" s="2"/>
      <c r="E433" s="2"/>
      <c r="I433" s="2"/>
      <c r="M433" s="2"/>
      <c r="Q433" s="2"/>
      <c r="U433" s="2"/>
      <c r="Y433" s="2"/>
      <c r="Z433" s="2"/>
      <c r="AA433" s="2"/>
      <c r="AB433" s="2"/>
      <c r="AC433" s="2"/>
      <c r="AG433" s="2"/>
    </row>
    <row r="434" ht="15.75" customHeight="1">
      <c r="A434" s="2"/>
      <c r="C434" s="2"/>
      <c r="D434" s="2"/>
      <c r="E434" s="2"/>
      <c r="I434" s="2"/>
      <c r="M434" s="2"/>
      <c r="Q434" s="2"/>
      <c r="U434" s="2"/>
      <c r="Y434" s="2"/>
      <c r="Z434" s="2"/>
      <c r="AA434" s="2"/>
      <c r="AB434" s="2"/>
      <c r="AC434" s="2"/>
      <c r="AG434" s="2"/>
    </row>
    <row r="435" ht="15.75" customHeight="1">
      <c r="A435" s="2"/>
      <c r="C435" s="2"/>
      <c r="D435" s="2"/>
      <c r="E435" s="2"/>
      <c r="I435" s="2"/>
      <c r="M435" s="2"/>
      <c r="Q435" s="2"/>
      <c r="U435" s="2"/>
      <c r="Y435" s="2"/>
      <c r="Z435" s="2"/>
      <c r="AA435" s="2"/>
      <c r="AB435" s="2"/>
      <c r="AC435" s="2"/>
      <c r="AG435" s="2"/>
    </row>
    <row r="436" ht="15.75" customHeight="1">
      <c r="A436" s="2"/>
      <c r="C436" s="2"/>
      <c r="D436" s="2"/>
      <c r="E436" s="2"/>
      <c r="I436" s="2"/>
      <c r="M436" s="2"/>
      <c r="Q436" s="2"/>
      <c r="U436" s="2"/>
      <c r="Y436" s="2"/>
      <c r="Z436" s="2"/>
      <c r="AA436" s="2"/>
      <c r="AB436" s="2"/>
      <c r="AC436" s="2"/>
      <c r="AG436" s="2"/>
    </row>
    <row r="437" ht="15.75" customHeight="1">
      <c r="A437" s="2"/>
      <c r="C437" s="2"/>
      <c r="D437" s="2"/>
      <c r="E437" s="2"/>
      <c r="I437" s="2"/>
      <c r="M437" s="2"/>
      <c r="Q437" s="2"/>
      <c r="U437" s="2"/>
      <c r="Y437" s="2"/>
      <c r="Z437" s="2"/>
      <c r="AA437" s="2"/>
      <c r="AB437" s="2"/>
      <c r="AC437" s="2"/>
      <c r="AG437" s="2"/>
    </row>
    <row r="438" ht="15.75" customHeight="1">
      <c r="A438" s="2"/>
      <c r="C438" s="2"/>
      <c r="D438" s="2"/>
      <c r="E438" s="2"/>
      <c r="I438" s="2"/>
      <c r="M438" s="2"/>
      <c r="Q438" s="2"/>
      <c r="U438" s="2"/>
      <c r="Y438" s="2"/>
      <c r="Z438" s="2"/>
      <c r="AA438" s="2"/>
      <c r="AB438" s="2"/>
      <c r="AC438" s="2"/>
      <c r="AG438" s="2"/>
    </row>
    <row r="439" ht="15.75" customHeight="1">
      <c r="A439" s="2"/>
      <c r="C439" s="2"/>
      <c r="D439" s="2"/>
      <c r="E439" s="2"/>
      <c r="I439" s="2"/>
      <c r="M439" s="2"/>
      <c r="Q439" s="2"/>
      <c r="U439" s="2"/>
      <c r="Y439" s="2"/>
      <c r="Z439" s="2"/>
      <c r="AA439" s="2"/>
      <c r="AB439" s="2"/>
      <c r="AC439" s="2"/>
      <c r="AG439" s="2"/>
    </row>
    <row r="440" ht="15.75" customHeight="1">
      <c r="A440" s="2"/>
      <c r="C440" s="2"/>
      <c r="D440" s="2"/>
      <c r="E440" s="2"/>
      <c r="I440" s="2"/>
      <c r="M440" s="2"/>
      <c r="Q440" s="2"/>
      <c r="U440" s="2"/>
      <c r="Y440" s="2"/>
      <c r="Z440" s="2"/>
      <c r="AA440" s="2"/>
      <c r="AB440" s="2"/>
      <c r="AC440" s="2"/>
      <c r="AG440" s="2"/>
    </row>
    <row r="441" ht="15.75" customHeight="1">
      <c r="A441" s="2"/>
      <c r="C441" s="2"/>
      <c r="D441" s="2"/>
      <c r="E441" s="2"/>
      <c r="I441" s="2"/>
      <c r="M441" s="2"/>
      <c r="Q441" s="2"/>
      <c r="U441" s="2"/>
      <c r="Y441" s="2"/>
      <c r="Z441" s="2"/>
      <c r="AA441" s="2"/>
      <c r="AB441" s="2"/>
      <c r="AC441" s="2"/>
      <c r="AG441" s="2"/>
    </row>
    <row r="442" ht="15.75" customHeight="1">
      <c r="A442" s="2"/>
      <c r="C442" s="2"/>
      <c r="D442" s="2"/>
      <c r="E442" s="2"/>
      <c r="I442" s="2"/>
      <c r="M442" s="2"/>
      <c r="Q442" s="2"/>
      <c r="U442" s="2"/>
      <c r="Y442" s="2"/>
      <c r="Z442" s="2"/>
      <c r="AA442" s="2"/>
      <c r="AB442" s="2"/>
      <c r="AC442" s="2"/>
      <c r="AG442" s="2"/>
    </row>
    <row r="443" ht="15.75" customHeight="1">
      <c r="A443" s="2"/>
      <c r="C443" s="2"/>
      <c r="D443" s="2"/>
      <c r="E443" s="2"/>
      <c r="I443" s="2"/>
      <c r="M443" s="2"/>
      <c r="Q443" s="2"/>
      <c r="U443" s="2"/>
      <c r="Y443" s="2"/>
      <c r="Z443" s="2"/>
      <c r="AA443" s="2"/>
      <c r="AB443" s="2"/>
      <c r="AC443" s="2"/>
      <c r="AG443" s="2"/>
    </row>
    <row r="444" ht="15.75" customHeight="1">
      <c r="A444" s="2"/>
      <c r="C444" s="2"/>
      <c r="D444" s="2"/>
      <c r="E444" s="2"/>
      <c r="I444" s="2"/>
      <c r="M444" s="2"/>
      <c r="Q444" s="2"/>
      <c r="U444" s="2"/>
      <c r="Y444" s="2"/>
      <c r="Z444" s="2"/>
      <c r="AA444" s="2"/>
      <c r="AB444" s="2"/>
      <c r="AC444" s="2"/>
      <c r="AG444" s="2"/>
    </row>
    <row r="445" ht="15.75" customHeight="1">
      <c r="A445" s="2"/>
      <c r="C445" s="2"/>
      <c r="D445" s="2"/>
      <c r="E445" s="2"/>
      <c r="I445" s="2"/>
      <c r="M445" s="2"/>
      <c r="Q445" s="2"/>
      <c r="U445" s="2"/>
      <c r="Y445" s="2"/>
      <c r="Z445" s="2"/>
      <c r="AA445" s="2"/>
      <c r="AB445" s="2"/>
      <c r="AC445" s="2"/>
      <c r="AG445" s="2"/>
    </row>
    <row r="446" ht="15.75" customHeight="1">
      <c r="A446" s="2"/>
      <c r="C446" s="2"/>
      <c r="D446" s="2"/>
      <c r="E446" s="2"/>
      <c r="I446" s="2"/>
      <c r="M446" s="2"/>
      <c r="Q446" s="2"/>
      <c r="U446" s="2"/>
      <c r="Y446" s="2"/>
      <c r="Z446" s="2"/>
      <c r="AA446" s="2"/>
      <c r="AB446" s="2"/>
      <c r="AC446" s="2"/>
      <c r="AG446" s="2"/>
    </row>
    <row r="447" ht="15.75" customHeight="1">
      <c r="A447" s="2"/>
      <c r="C447" s="2"/>
      <c r="D447" s="2"/>
      <c r="E447" s="2"/>
      <c r="I447" s="2"/>
      <c r="M447" s="2"/>
      <c r="Q447" s="2"/>
      <c r="U447" s="2"/>
      <c r="Y447" s="2"/>
      <c r="Z447" s="2"/>
      <c r="AA447" s="2"/>
      <c r="AB447" s="2"/>
      <c r="AC447" s="2"/>
      <c r="AG447" s="2"/>
    </row>
    <row r="448" ht="15.75" customHeight="1">
      <c r="A448" s="2"/>
      <c r="C448" s="2"/>
      <c r="D448" s="2"/>
      <c r="E448" s="2"/>
      <c r="I448" s="2"/>
      <c r="M448" s="2"/>
      <c r="Q448" s="2"/>
      <c r="U448" s="2"/>
      <c r="Y448" s="2"/>
      <c r="Z448" s="2"/>
      <c r="AA448" s="2"/>
      <c r="AB448" s="2"/>
      <c r="AC448" s="2"/>
      <c r="AG448" s="2"/>
    </row>
    <row r="449" ht="15.75" customHeight="1">
      <c r="A449" s="2"/>
      <c r="C449" s="2"/>
      <c r="D449" s="2"/>
      <c r="E449" s="2"/>
      <c r="I449" s="2"/>
      <c r="M449" s="2"/>
      <c r="Q449" s="2"/>
      <c r="U449" s="2"/>
      <c r="Y449" s="2"/>
      <c r="Z449" s="2"/>
      <c r="AA449" s="2"/>
      <c r="AB449" s="2"/>
      <c r="AC449" s="2"/>
      <c r="AG449" s="2"/>
    </row>
    <row r="450" ht="15.75" customHeight="1">
      <c r="A450" s="2"/>
      <c r="C450" s="2"/>
      <c r="D450" s="2"/>
      <c r="E450" s="2"/>
      <c r="I450" s="2"/>
      <c r="M450" s="2"/>
      <c r="Q450" s="2"/>
      <c r="U450" s="2"/>
      <c r="Y450" s="2"/>
      <c r="Z450" s="2"/>
      <c r="AA450" s="2"/>
      <c r="AB450" s="2"/>
      <c r="AC450" s="2"/>
      <c r="AG450" s="2"/>
    </row>
    <row r="451" ht="15.75" customHeight="1">
      <c r="A451" s="2"/>
      <c r="C451" s="2"/>
      <c r="D451" s="2"/>
      <c r="E451" s="2"/>
      <c r="I451" s="2"/>
      <c r="M451" s="2"/>
      <c r="Q451" s="2"/>
      <c r="U451" s="2"/>
      <c r="Y451" s="2"/>
      <c r="Z451" s="2"/>
      <c r="AA451" s="2"/>
      <c r="AB451" s="2"/>
      <c r="AC451" s="2"/>
      <c r="AG451" s="2"/>
    </row>
    <row r="452" ht="15.75" customHeight="1">
      <c r="A452" s="2"/>
      <c r="C452" s="2"/>
      <c r="D452" s="2"/>
      <c r="E452" s="2"/>
      <c r="I452" s="2"/>
      <c r="M452" s="2"/>
      <c r="Q452" s="2"/>
      <c r="U452" s="2"/>
      <c r="Y452" s="2"/>
      <c r="Z452" s="2"/>
      <c r="AA452" s="2"/>
      <c r="AB452" s="2"/>
      <c r="AC452" s="2"/>
      <c r="AG452" s="2"/>
    </row>
    <row r="453" ht="15.75" customHeight="1">
      <c r="A453" s="2"/>
      <c r="C453" s="2"/>
      <c r="D453" s="2"/>
      <c r="E453" s="2"/>
      <c r="I453" s="2"/>
      <c r="M453" s="2"/>
      <c r="Q453" s="2"/>
      <c r="U453" s="2"/>
      <c r="Y453" s="2"/>
      <c r="Z453" s="2"/>
      <c r="AA453" s="2"/>
      <c r="AB453" s="2"/>
      <c r="AC453" s="2"/>
      <c r="AG453" s="2"/>
    </row>
    <row r="454" ht="15.75" customHeight="1">
      <c r="A454" s="2"/>
      <c r="C454" s="2"/>
      <c r="D454" s="2"/>
      <c r="E454" s="2"/>
      <c r="I454" s="2"/>
      <c r="M454" s="2"/>
      <c r="Q454" s="2"/>
      <c r="U454" s="2"/>
      <c r="Y454" s="2"/>
      <c r="Z454" s="2"/>
      <c r="AA454" s="2"/>
      <c r="AB454" s="2"/>
      <c r="AC454" s="2"/>
      <c r="AG454" s="2"/>
    </row>
    <row r="455" ht="15.75" customHeight="1">
      <c r="A455" s="2"/>
      <c r="C455" s="2"/>
      <c r="D455" s="2"/>
      <c r="E455" s="2"/>
      <c r="I455" s="2"/>
      <c r="M455" s="2"/>
      <c r="Q455" s="2"/>
      <c r="U455" s="2"/>
      <c r="Y455" s="2"/>
      <c r="Z455" s="2"/>
      <c r="AA455" s="2"/>
      <c r="AB455" s="2"/>
      <c r="AC455" s="2"/>
      <c r="AG455" s="2"/>
    </row>
    <row r="456" ht="15.75" customHeight="1">
      <c r="A456" s="2"/>
      <c r="C456" s="2"/>
      <c r="D456" s="2"/>
      <c r="E456" s="2"/>
      <c r="I456" s="2"/>
      <c r="M456" s="2"/>
      <c r="Q456" s="2"/>
      <c r="U456" s="2"/>
      <c r="Y456" s="2"/>
      <c r="Z456" s="2"/>
      <c r="AA456" s="2"/>
      <c r="AB456" s="2"/>
      <c r="AC456" s="2"/>
      <c r="AG456" s="2"/>
    </row>
    <row r="457" ht="15.75" customHeight="1">
      <c r="A457" s="2"/>
      <c r="C457" s="2"/>
      <c r="D457" s="2"/>
      <c r="E457" s="2"/>
      <c r="I457" s="2"/>
      <c r="M457" s="2"/>
      <c r="Q457" s="2"/>
      <c r="U457" s="2"/>
      <c r="Y457" s="2"/>
      <c r="Z457" s="2"/>
      <c r="AA457" s="2"/>
      <c r="AB457" s="2"/>
      <c r="AC457" s="2"/>
      <c r="AG457" s="2"/>
    </row>
    <row r="458" ht="15.75" customHeight="1">
      <c r="A458" s="2"/>
      <c r="C458" s="2"/>
      <c r="D458" s="2"/>
      <c r="E458" s="2"/>
      <c r="I458" s="2"/>
      <c r="M458" s="2"/>
      <c r="Q458" s="2"/>
      <c r="U458" s="2"/>
      <c r="Y458" s="2"/>
      <c r="Z458" s="2"/>
      <c r="AA458" s="2"/>
      <c r="AB458" s="2"/>
      <c r="AC458" s="2"/>
      <c r="AG458" s="2"/>
    </row>
    <row r="459" ht="15.75" customHeight="1">
      <c r="A459" s="2"/>
      <c r="C459" s="2"/>
      <c r="D459" s="2"/>
      <c r="E459" s="2"/>
      <c r="I459" s="2"/>
      <c r="M459" s="2"/>
      <c r="Q459" s="2"/>
      <c r="U459" s="2"/>
      <c r="Y459" s="2"/>
      <c r="Z459" s="2"/>
      <c r="AA459" s="2"/>
      <c r="AB459" s="2"/>
      <c r="AC459" s="2"/>
      <c r="AG459" s="2"/>
    </row>
    <row r="460" ht="15.75" customHeight="1">
      <c r="A460" s="2"/>
      <c r="C460" s="2"/>
      <c r="D460" s="2"/>
      <c r="E460" s="2"/>
      <c r="I460" s="2"/>
      <c r="M460" s="2"/>
      <c r="Q460" s="2"/>
      <c r="U460" s="2"/>
      <c r="Y460" s="2"/>
      <c r="Z460" s="2"/>
      <c r="AA460" s="2"/>
      <c r="AB460" s="2"/>
      <c r="AC460" s="2"/>
      <c r="AG460" s="2"/>
    </row>
    <row r="461" ht="15.75" customHeight="1">
      <c r="A461" s="2"/>
      <c r="C461" s="2"/>
      <c r="D461" s="2"/>
      <c r="E461" s="2"/>
      <c r="I461" s="2"/>
      <c r="M461" s="2"/>
      <c r="Q461" s="2"/>
      <c r="U461" s="2"/>
      <c r="Y461" s="2"/>
      <c r="Z461" s="2"/>
      <c r="AA461" s="2"/>
      <c r="AB461" s="2"/>
      <c r="AC461" s="2"/>
      <c r="AG461" s="2"/>
    </row>
    <row r="462" ht="15.75" customHeight="1">
      <c r="A462" s="2"/>
      <c r="C462" s="2"/>
      <c r="D462" s="2"/>
      <c r="E462" s="2"/>
      <c r="I462" s="2"/>
      <c r="M462" s="2"/>
      <c r="Q462" s="2"/>
      <c r="U462" s="2"/>
      <c r="Y462" s="2"/>
      <c r="Z462" s="2"/>
      <c r="AA462" s="2"/>
      <c r="AB462" s="2"/>
      <c r="AC462" s="2"/>
      <c r="AG462" s="2"/>
    </row>
    <row r="463" ht="15.75" customHeight="1">
      <c r="A463" s="2"/>
      <c r="C463" s="2"/>
      <c r="D463" s="2"/>
      <c r="E463" s="2"/>
      <c r="I463" s="2"/>
      <c r="M463" s="2"/>
      <c r="Q463" s="2"/>
      <c r="U463" s="2"/>
      <c r="Y463" s="2"/>
      <c r="Z463" s="2"/>
      <c r="AA463" s="2"/>
      <c r="AB463" s="2"/>
      <c r="AC463" s="2"/>
      <c r="AG463" s="2"/>
    </row>
    <row r="464" ht="15.75" customHeight="1">
      <c r="A464" s="2"/>
      <c r="C464" s="2"/>
      <c r="D464" s="2"/>
      <c r="E464" s="2"/>
      <c r="I464" s="2"/>
      <c r="M464" s="2"/>
      <c r="Q464" s="2"/>
      <c r="U464" s="2"/>
      <c r="Y464" s="2"/>
      <c r="Z464" s="2"/>
      <c r="AA464" s="2"/>
      <c r="AB464" s="2"/>
      <c r="AC464" s="2"/>
      <c r="AG464" s="2"/>
    </row>
    <row r="465" ht="15.75" customHeight="1">
      <c r="A465" s="2"/>
      <c r="C465" s="2"/>
      <c r="D465" s="2"/>
      <c r="E465" s="2"/>
      <c r="I465" s="2"/>
      <c r="M465" s="2"/>
      <c r="Q465" s="2"/>
      <c r="U465" s="2"/>
      <c r="Y465" s="2"/>
      <c r="Z465" s="2"/>
      <c r="AA465" s="2"/>
      <c r="AB465" s="2"/>
      <c r="AC465" s="2"/>
      <c r="AG465" s="2"/>
    </row>
    <row r="466" ht="15.75" customHeight="1">
      <c r="A466" s="2"/>
      <c r="C466" s="2"/>
      <c r="D466" s="2"/>
      <c r="E466" s="2"/>
      <c r="I466" s="2"/>
      <c r="M466" s="2"/>
      <c r="Q466" s="2"/>
      <c r="U466" s="2"/>
      <c r="Y466" s="2"/>
      <c r="Z466" s="2"/>
      <c r="AA466" s="2"/>
      <c r="AB466" s="2"/>
      <c r="AC466" s="2"/>
      <c r="AG466" s="2"/>
    </row>
    <row r="467" ht="15.75" customHeight="1">
      <c r="A467" s="2"/>
      <c r="C467" s="2"/>
      <c r="D467" s="2"/>
      <c r="E467" s="2"/>
      <c r="I467" s="2"/>
      <c r="M467" s="2"/>
      <c r="Q467" s="2"/>
      <c r="U467" s="2"/>
      <c r="Y467" s="2"/>
      <c r="Z467" s="2"/>
      <c r="AA467" s="2"/>
      <c r="AB467" s="2"/>
      <c r="AC467" s="2"/>
      <c r="AG467" s="2"/>
    </row>
    <row r="468" ht="15.75" customHeight="1">
      <c r="A468" s="2"/>
      <c r="C468" s="2"/>
      <c r="D468" s="2"/>
      <c r="E468" s="2"/>
      <c r="I468" s="2"/>
      <c r="M468" s="2"/>
      <c r="Q468" s="2"/>
      <c r="U468" s="2"/>
      <c r="Y468" s="2"/>
      <c r="Z468" s="2"/>
      <c r="AA468" s="2"/>
      <c r="AB468" s="2"/>
      <c r="AC468" s="2"/>
      <c r="AG468" s="2"/>
    </row>
    <row r="469" ht="15.75" customHeight="1">
      <c r="A469" s="2"/>
      <c r="C469" s="2"/>
      <c r="D469" s="2"/>
      <c r="E469" s="2"/>
      <c r="I469" s="2"/>
      <c r="M469" s="2"/>
      <c r="Q469" s="2"/>
      <c r="U469" s="2"/>
      <c r="Y469" s="2"/>
      <c r="Z469" s="2"/>
      <c r="AA469" s="2"/>
      <c r="AB469" s="2"/>
      <c r="AC469" s="2"/>
      <c r="AG469" s="2"/>
    </row>
    <row r="470" ht="15.75" customHeight="1">
      <c r="A470" s="2"/>
      <c r="C470" s="2"/>
      <c r="D470" s="2"/>
      <c r="E470" s="2"/>
      <c r="I470" s="2"/>
      <c r="M470" s="2"/>
      <c r="Q470" s="2"/>
      <c r="U470" s="2"/>
      <c r="Y470" s="2"/>
      <c r="Z470" s="2"/>
      <c r="AA470" s="2"/>
      <c r="AB470" s="2"/>
      <c r="AC470" s="2"/>
      <c r="AG470" s="2"/>
    </row>
    <row r="471" ht="15.75" customHeight="1">
      <c r="A471" s="2"/>
      <c r="C471" s="2"/>
      <c r="D471" s="2"/>
      <c r="E471" s="2"/>
      <c r="I471" s="2"/>
      <c r="M471" s="2"/>
      <c r="Q471" s="2"/>
      <c r="U471" s="2"/>
      <c r="Y471" s="2"/>
      <c r="Z471" s="2"/>
      <c r="AA471" s="2"/>
      <c r="AB471" s="2"/>
      <c r="AC471" s="2"/>
      <c r="AG471" s="2"/>
    </row>
    <row r="472" ht="15.75" customHeight="1">
      <c r="A472" s="2"/>
      <c r="C472" s="2"/>
      <c r="D472" s="2"/>
      <c r="E472" s="2"/>
      <c r="I472" s="2"/>
      <c r="M472" s="2"/>
      <c r="Q472" s="2"/>
      <c r="U472" s="2"/>
      <c r="Y472" s="2"/>
      <c r="Z472" s="2"/>
      <c r="AA472" s="2"/>
      <c r="AB472" s="2"/>
      <c r="AC472" s="2"/>
      <c r="AG472" s="2"/>
    </row>
    <row r="473" ht="15.75" customHeight="1">
      <c r="A473" s="2"/>
      <c r="C473" s="2"/>
      <c r="D473" s="2"/>
      <c r="E473" s="2"/>
      <c r="I473" s="2"/>
      <c r="M473" s="2"/>
      <c r="Q473" s="2"/>
      <c r="U473" s="2"/>
      <c r="Y473" s="2"/>
      <c r="Z473" s="2"/>
      <c r="AA473" s="2"/>
      <c r="AB473" s="2"/>
      <c r="AC473" s="2"/>
      <c r="AG473" s="2"/>
    </row>
    <row r="474" ht="15.75" customHeight="1">
      <c r="A474" s="2"/>
      <c r="C474" s="2"/>
      <c r="D474" s="2"/>
      <c r="E474" s="2"/>
      <c r="I474" s="2"/>
      <c r="M474" s="2"/>
      <c r="Q474" s="2"/>
      <c r="U474" s="2"/>
      <c r="Y474" s="2"/>
      <c r="Z474" s="2"/>
      <c r="AA474" s="2"/>
      <c r="AB474" s="2"/>
      <c r="AC474" s="2"/>
      <c r="AG474" s="2"/>
    </row>
    <row r="475" ht="15.75" customHeight="1">
      <c r="A475" s="2"/>
      <c r="C475" s="2"/>
      <c r="D475" s="2"/>
      <c r="E475" s="2"/>
      <c r="I475" s="2"/>
      <c r="M475" s="2"/>
      <c r="Q475" s="2"/>
      <c r="U475" s="2"/>
      <c r="Y475" s="2"/>
      <c r="Z475" s="2"/>
      <c r="AA475" s="2"/>
      <c r="AB475" s="2"/>
      <c r="AC475" s="2"/>
      <c r="AG475" s="2"/>
    </row>
    <row r="476" ht="15.75" customHeight="1">
      <c r="A476" s="2"/>
      <c r="C476" s="2"/>
      <c r="D476" s="2"/>
      <c r="E476" s="2"/>
      <c r="I476" s="2"/>
      <c r="M476" s="2"/>
      <c r="Q476" s="2"/>
      <c r="U476" s="2"/>
      <c r="Y476" s="2"/>
      <c r="Z476" s="2"/>
      <c r="AA476" s="2"/>
      <c r="AB476" s="2"/>
      <c r="AC476" s="2"/>
      <c r="AG476" s="2"/>
    </row>
    <row r="477" ht="15.75" customHeight="1">
      <c r="A477" s="2"/>
      <c r="C477" s="2"/>
      <c r="D477" s="2"/>
      <c r="E477" s="2"/>
      <c r="I477" s="2"/>
      <c r="M477" s="2"/>
      <c r="Q477" s="2"/>
      <c r="U477" s="2"/>
      <c r="Y477" s="2"/>
      <c r="Z477" s="2"/>
      <c r="AA477" s="2"/>
      <c r="AB477" s="2"/>
      <c r="AC477" s="2"/>
      <c r="AG477" s="2"/>
    </row>
    <row r="478" ht="15.75" customHeight="1">
      <c r="A478" s="2"/>
      <c r="C478" s="2"/>
      <c r="D478" s="2"/>
      <c r="E478" s="2"/>
      <c r="I478" s="2"/>
      <c r="M478" s="2"/>
      <c r="Q478" s="2"/>
      <c r="U478" s="2"/>
      <c r="Y478" s="2"/>
      <c r="Z478" s="2"/>
      <c r="AA478" s="2"/>
      <c r="AB478" s="2"/>
      <c r="AC478" s="2"/>
      <c r="AG478" s="2"/>
    </row>
    <row r="479" ht="15.75" customHeight="1">
      <c r="A479" s="2"/>
      <c r="C479" s="2"/>
      <c r="D479" s="2"/>
      <c r="E479" s="2"/>
      <c r="I479" s="2"/>
      <c r="M479" s="2"/>
      <c r="Q479" s="2"/>
      <c r="U479" s="2"/>
      <c r="Y479" s="2"/>
      <c r="Z479" s="2"/>
      <c r="AA479" s="2"/>
      <c r="AB479" s="2"/>
      <c r="AC479" s="2"/>
      <c r="AG479" s="2"/>
    </row>
    <row r="480" ht="15.75" customHeight="1">
      <c r="A480" s="2"/>
      <c r="C480" s="2"/>
      <c r="D480" s="2"/>
      <c r="E480" s="2"/>
      <c r="I480" s="2"/>
      <c r="M480" s="2"/>
      <c r="Q480" s="2"/>
      <c r="U480" s="2"/>
      <c r="Y480" s="2"/>
      <c r="Z480" s="2"/>
      <c r="AA480" s="2"/>
      <c r="AB480" s="2"/>
      <c r="AC480" s="2"/>
      <c r="AG480" s="2"/>
    </row>
    <row r="481" ht="15.75" customHeight="1">
      <c r="A481" s="2"/>
      <c r="C481" s="2"/>
      <c r="D481" s="2"/>
      <c r="E481" s="2"/>
      <c r="I481" s="2"/>
      <c r="M481" s="2"/>
      <c r="Q481" s="2"/>
      <c r="U481" s="2"/>
      <c r="Y481" s="2"/>
      <c r="Z481" s="2"/>
      <c r="AA481" s="2"/>
      <c r="AB481" s="2"/>
      <c r="AC481" s="2"/>
      <c r="AG481" s="2"/>
    </row>
    <row r="482" ht="15.75" customHeight="1">
      <c r="A482" s="2"/>
      <c r="C482" s="2"/>
      <c r="D482" s="2"/>
      <c r="E482" s="2"/>
      <c r="I482" s="2"/>
      <c r="M482" s="2"/>
      <c r="Q482" s="2"/>
      <c r="U482" s="2"/>
      <c r="Y482" s="2"/>
      <c r="Z482" s="2"/>
      <c r="AA482" s="2"/>
      <c r="AB482" s="2"/>
      <c r="AC482" s="2"/>
      <c r="AG482" s="2"/>
    </row>
    <row r="483" ht="15.75" customHeight="1">
      <c r="A483" s="2"/>
      <c r="C483" s="2"/>
      <c r="D483" s="2"/>
      <c r="E483" s="2"/>
      <c r="I483" s="2"/>
      <c r="M483" s="2"/>
      <c r="Q483" s="2"/>
      <c r="U483" s="2"/>
      <c r="Y483" s="2"/>
      <c r="Z483" s="2"/>
      <c r="AA483" s="2"/>
      <c r="AB483" s="2"/>
      <c r="AC483" s="2"/>
      <c r="AG483" s="2"/>
    </row>
    <row r="484" ht="15.75" customHeight="1">
      <c r="A484" s="2"/>
      <c r="C484" s="2"/>
      <c r="D484" s="2"/>
      <c r="E484" s="2"/>
      <c r="I484" s="2"/>
      <c r="M484" s="2"/>
      <c r="Q484" s="2"/>
      <c r="U484" s="2"/>
      <c r="Y484" s="2"/>
      <c r="Z484" s="2"/>
      <c r="AA484" s="2"/>
      <c r="AB484" s="2"/>
      <c r="AC484" s="2"/>
      <c r="AG484" s="2"/>
    </row>
    <row r="485" ht="15.75" customHeight="1">
      <c r="A485" s="2"/>
      <c r="C485" s="2"/>
      <c r="D485" s="2"/>
      <c r="E485" s="2"/>
      <c r="I485" s="2"/>
      <c r="M485" s="2"/>
      <c r="Q485" s="2"/>
      <c r="U485" s="2"/>
      <c r="Y485" s="2"/>
      <c r="Z485" s="2"/>
      <c r="AA485" s="2"/>
      <c r="AB485" s="2"/>
      <c r="AC485" s="2"/>
      <c r="AG485" s="2"/>
    </row>
    <row r="486" ht="15.75" customHeight="1">
      <c r="A486" s="2"/>
      <c r="C486" s="2"/>
      <c r="D486" s="2"/>
      <c r="E486" s="2"/>
      <c r="I486" s="2"/>
      <c r="M486" s="2"/>
      <c r="Q486" s="2"/>
      <c r="U486" s="2"/>
      <c r="Y486" s="2"/>
      <c r="Z486" s="2"/>
      <c r="AA486" s="2"/>
      <c r="AB486" s="2"/>
      <c r="AC486" s="2"/>
      <c r="AG486" s="2"/>
    </row>
    <row r="487" ht="15.75" customHeight="1">
      <c r="A487" s="2"/>
      <c r="C487" s="2"/>
      <c r="D487" s="2"/>
      <c r="E487" s="2"/>
      <c r="I487" s="2"/>
      <c r="M487" s="2"/>
      <c r="Q487" s="2"/>
      <c r="U487" s="2"/>
      <c r="Y487" s="2"/>
      <c r="Z487" s="2"/>
      <c r="AA487" s="2"/>
      <c r="AB487" s="2"/>
      <c r="AC487" s="2"/>
      <c r="AG487" s="2"/>
    </row>
    <row r="488" ht="15.75" customHeight="1">
      <c r="A488" s="2"/>
      <c r="C488" s="2"/>
      <c r="D488" s="2"/>
      <c r="E488" s="2"/>
      <c r="I488" s="2"/>
      <c r="M488" s="2"/>
      <c r="Q488" s="2"/>
      <c r="U488" s="2"/>
      <c r="Y488" s="2"/>
      <c r="Z488" s="2"/>
      <c r="AA488" s="2"/>
      <c r="AB488" s="2"/>
      <c r="AC488" s="2"/>
      <c r="AG488" s="2"/>
    </row>
    <row r="489" ht="15.75" customHeight="1">
      <c r="A489" s="2"/>
      <c r="C489" s="2"/>
      <c r="D489" s="2"/>
      <c r="E489" s="2"/>
      <c r="I489" s="2"/>
      <c r="M489" s="2"/>
      <c r="Q489" s="2"/>
      <c r="U489" s="2"/>
      <c r="Y489" s="2"/>
      <c r="Z489" s="2"/>
      <c r="AA489" s="2"/>
      <c r="AB489" s="2"/>
      <c r="AC489" s="2"/>
      <c r="AG489" s="2"/>
    </row>
    <row r="490" ht="15.75" customHeight="1">
      <c r="A490" s="2"/>
      <c r="C490" s="2"/>
      <c r="D490" s="2"/>
      <c r="E490" s="2"/>
      <c r="I490" s="2"/>
      <c r="M490" s="2"/>
      <c r="Q490" s="2"/>
      <c r="U490" s="2"/>
      <c r="Y490" s="2"/>
      <c r="Z490" s="2"/>
      <c r="AA490" s="2"/>
      <c r="AB490" s="2"/>
      <c r="AC490" s="2"/>
      <c r="AG490" s="2"/>
    </row>
    <row r="491" ht="15.75" customHeight="1">
      <c r="A491" s="2"/>
      <c r="C491" s="2"/>
      <c r="D491" s="2"/>
      <c r="E491" s="2"/>
      <c r="I491" s="2"/>
      <c r="M491" s="2"/>
      <c r="Q491" s="2"/>
      <c r="U491" s="2"/>
      <c r="Y491" s="2"/>
      <c r="Z491" s="2"/>
      <c r="AA491" s="2"/>
      <c r="AB491" s="2"/>
      <c r="AC491" s="2"/>
      <c r="AG491" s="2"/>
    </row>
    <row r="492" ht="15.75" customHeight="1">
      <c r="A492" s="2"/>
      <c r="C492" s="2"/>
      <c r="D492" s="2"/>
      <c r="E492" s="2"/>
      <c r="I492" s="2"/>
      <c r="M492" s="2"/>
      <c r="Q492" s="2"/>
      <c r="U492" s="2"/>
      <c r="Y492" s="2"/>
      <c r="Z492" s="2"/>
      <c r="AA492" s="2"/>
      <c r="AB492" s="2"/>
      <c r="AC492" s="2"/>
      <c r="AG492" s="2"/>
    </row>
    <row r="493" ht="15.75" customHeight="1">
      <c r="A493" s="2"/>
      <c r="C493" s="2"/>
      <c r="D493" s="2"/>
      <c r="E493" s="2"/>
      <c r="I493" s="2"/>
      <c r="M493" s="2"/>
      <c r="Q493" s="2"/>
      <c r="U493" s="2"/>
      <c r="Y493" s="2"/>
      <c r="Z493" s="2"/>
      <c r="AA493" s="2"/>
      <c r="AB493" s="2"/>
      <c r="AC493" s="2"/>
      <c r="AG493" s="2"/>
    </row>
    <row r="494" ht="15.75" customHeight="1">
      <c r="A494" s="2"/>
      <c r="C494" s="2"/>
      <c r="D494" s="2"/>
      <c r="E494" s="2"/>
      <c r="I494" s="2"/>
      <c r="M494" s="2"/>
      <c r="Q494" s="2"/>
      <c r="U494" s="2"/>
      <c r="Y494" s="2"/>
      <c r="Z494" s="2"/>
      <c r="AA494" s="2"/>
      <c r="AB494" s="2"/>
      <c r="AC494" s="2"/>
      <c r="AG494" s="2"/>
    </row>
    <row r="495" ht="15.75" customHeight="1">
      <c r="A495" s="2"/>
      <c r="C495" s="2"/>
      <c r="D495" s="2"/>
      <c r="E495" s="2"/>
      <c r="I495" s="2"/>
      <c r="M495" s="2"/>
      <c r="Q495" s="2"/>
      <c r="U495" s="2"/>
      <c r="Y495" s="2"/>
      <c r="Z495" s="2"/>
      <c r="AA495" s="2"/>
      <c r="AB495" s="2"/>
      <c r="AC495" s="2"/>
      <c r="AG495" s="2"/>
    </row>
    <row r="496" ht="15.75" customHeight="1">
      <c r="A496" s="2"/>
      <c r="C496" s="2"/>
      <c r="D496" s="2"/>
      <c r="E496" s="2"/>
      <c r="I496" s="2"/>
      <c r="M496" s="2"/>
      <c r="Q496" s="2"/>
      <c r="U496" s="2"/>
      <c r="Y496" s="2"/>
      <c r="Z496" s="2"/>
      <c r="AA496" s="2"/>
      <c r="AB496" s="2"/>
      <c r="AC496" s="2"/>
      <c r="AG496" s="2"/>
    </row>
    <row r="497" ht="15.75" customHeight="1">
      <c r="A497" s="2"/>
      <c r="C497" s="2"/>
      <c r="D497" s="2"/>
      <c r="E497" s="2"/>
      <c r="I497" s="2"/>
      <c r="M497" s="2"/>
      <c r="Q497" s="2"/>
      <c r="U497" s="2"/>
      <c r="Y497" s="2"/>
      <c r="Z497" s="2"/>
      <c r="AA497" s="2"/>
      <c r="AB497" s="2"/>
      <c r="AC497" s="2"/>
      <c r="AG497" s="2"/>
    </row>
    <row r="498" ht="15.75" customHeight="1">
      <c r="A498" s="2"/>
      <c r="C498" s="2"/>
      <c r="D498" s="2"/>
      <c r="E498" s="2"/>
      <c r="I498" s="2"/>
      <c r="M498" s="2"/>
      <c r="Q498" s="2"/>
      <c r="U498" s="2"/>
      <c r="Y498" s="2"/>
      <c r="Z498" s="2"/>
      <c r="AA498" s="2"/>
      <c r="AB498" s="2"/>
      <c r="AC498" s="2"/>
      <c r="AG498" s="2"/>
    </row>
    <row r="499" ht="15.75" customHeight="1">
      <c r="A499" s="2"/>
      <c r="C499" s="2"/>
      <c r="D499" s="2"/>
      <c r="E499" s="2"/>
      <c r="I499" s="2"/>
      <c r="M499" s="2"/>
      <c r="Q499" s="2"/>
      <c r="U499" s="2"/>
      <c r="Y499" s="2"/>
      <c r="Z499" s="2"/>
      <c r="AA499" s="2"/>
      <c r="AB499" s="2"/>
      <c r="AC499" s="2"/>
      <c r="AG499" s="2"/>
    </row>
    <row r="500" ht="15.75" customHeight="1">
      <c r="A500" s="2"/>
      <c r="C500" s="2"/>
      <c r="D500" s="2"/>
      <c r="E500" s="2"/>
      <c r="I500" s="2"/>
      <c r="M500" s="2"/>
      <c r="Q500" s="2"/>
      <c r="U500" s="2"/>
      <c r="Y500" s="2"/>
      <c r="Z500" s="2"/>
      <c r="AA500" s="2"/>
      <c r="AB500" s="2"/>
      <c r="AC500" s="2"/>
      <c r="AG500" s="2"/>
    </row>
    <row r="501" ht="15.75" customHeight="1">
      <c r="A501" s="2"/>
      <c r="C501" s="2"/>
      <c r="D501" s="2"/>
      <c r="E501" s="2"/>
      <c r="I501" s="2"/>
      <c r="M501" s="2"/>
      <c r="Q501" s="2"/>
      <c r="U501" s="2"/>
      <c r="Y501" s="2"/>
      <c r="Z501" s="2"/>
      <c r="AA501" s="2"/>
      <c r="AB501" s="2"/>
      <c r="AC501" s="2"/>
      <c r="AG501" s="2"/>
    </row>
    <row r="502" ht="15.75" customHeight="1">
      <c r="A502" s="2"/>
      <c r="C502" s="2"/>
      <c r="D502" s="2"/>
      <c r="E502" s="2"/>
      <c r="I502" s="2"/>
      <c r="M502" s="2"/>
      <c r="Q502" s="2"/>
      <c r="U502" s="2"/>
      <c r="Y502" s="2"/>
      <c r="Z502" s="2"/>
      <c r="AA502" s="2"/>
      <c r="AB502" s="2"/>
      <c r="AC502" s="2"/>
      <c r="AG502" s="2"/>
    </row>
    <row r="503" ht="15.75" customHeight="1">
      <c r="A503" s="2"/>
      <c r="C503" s="2"/>
      <c r="D503" s="2"/>
      <c r="E503" s="2"/>
      <c r="I503" s="2"/>
      <c r="M503" s="2"/>
      <c r="Q503" s="2"/>
      <c r="U503" s="2"/>
      <c r="Y503" s="2"/>
      <c r="Z503" s="2"/>
      <c r="AA503" s="2"/>
      <c r="AB503" s="2"/>
      <c r="AC503" s="2"/>
      <c r="AG503" s="2"/>
    </row>
    <row r="504" ht="15.75" customHeight="1">
      <c r="A504" s="2"/>
      <c r="C504" s="2"/>
      <c r="D504" s="2"/>
      <c r="E504" s="2"/>
      <c r="I504" s="2"/>
      <c r="M504" s="2"/>
      <c r="Q504" s="2"/>
      <c r="U504" s="2"/>
      <c r="Y504" s="2"/>
      <c r="Z504" s="2"/>
      <c r="AA504" s="2"/>
      <c r="AB504" s="2"/>
      <c r="AC504" s="2"/>
      <c r="AG504" s="2"/>
    </row>
    <row r="505" ht="15.75" customHeight="1">
      <c r="A505" s="2"/>
      <c r="C505" s="2"/>
      <c r="D505" s="2"/>
      <c r="E505" s="2"/>
      <c r="I505" s="2"/>
      <c r="M505" s="2"/>
      <c r="Q505" s="2"/>
      <c r="U505" s="2"/>
      <c r="Y505" s="2"/>
      <c r="Z505" s="2"/>
      <c r="AA505" s="2"/>
      <c r="AB505" s="2"/>
      <c r="AC505" s="2"/>
      <c r="AG505" s="2"/>
    </row>
    <row r="506" ht="15.75" customHeight="1">
      <c r="A506" s="2"/>
      <c r="C506" s="2"/>
      <c r="D506" s="2"/>
      <c r="E506" s="2"/>
      <c r="I506" s="2"/>
      <c r="M506" s="2"/>
      <c r="Q506" s="2"/>
      <c r="U506" s="2"/>
      <c r="Y506" s="2"/>
      <c r="Z506" s="2"/>
      <c r="AA506" s="2"/>
      <c r="AB506" s="2"/>
      <c r="AC506" s="2"/>
      <c r="AG506" s="2"/>
    </row>
    <row r="507" ht="15.75" customHeight="1">
      <c r="A507" s="2"/>
      <c r="C507" s="2"/>
      <c r="D507" s="2"/>
      <c r="E507" s="2"/>
      <c r="I507" s="2"/>
      <c r="M507" s="2"/>
      <c r="Q507" s="2"/>
      <c r="U507" s="2"/>
      <c r="Y507" s="2"/>
      <c r="Z507" s="2"/>
      <c r="AA507" s="2"/>
      <c r="AB507" s="2"/>
      <c r="AC507" s="2"/>
      <c r="AG507" s="2"/>
    </row>
    <row r="508" ht="15.75" customHeight="1">
      <c r="A508" s="2"/>
      <c r="C508" s="2"/>
      <c r="D508" s="2"/>
      <c r="E508" s="2"/>
      <c r="I508" s="2"/>
      <c r="M508" s="2"/>
      <c r="Q508" s="2"/>
      <c r="U508" s="2"/>
      <c r="Y508" s="2"/>
      <c r="Z508" s="2"/>
      <c r="AA508" s="2"/>
      <c r="AB508" s="2"/>
      <c r="AC508" s="2"/>
      <c r="AG508" s="2"/>
    </row>
    <row r="509" ht="15.75" customHeight="1">
      <c r="A509" s="2"/>
      <c r="C509" s="2"/>
      <c r="D509" s="2"/>
      <c r="E509" s="2"/>
      <c r="I509" s="2"/>
      <c r="M509" s="2"/>
      <c r="Q509" s="2"/>
      <c r="U509" s="2"/>
      <c r="Y509" s="2"/>
      <c r="Z509" s="2"/>
      <c r="AA509" s="2"/>
      <c r="AB509" s="2"/>
      <c r="AC509" s="2"/>
      <c r="AG509" s="2"/>
    </row>
    <row r="510" ht="15.75" customHeight="1">
      <c r="A510" s="2"/>
      <c r="C510" s="2"/>
      <c r="D510" s="2"/>
      <c r="E510" s="2"/>
      <c r="I510" s="2"/>
      <c r="M510" s="2"/>
      <c r="Q510" s="2"/>
      <c r="U510" s="2"/>
      <c r="Y510" s="2"/>
      <c r="Z510" s="2"/>
      <c r="AA510" s="2"/>
      <c r="AB510" s="2"/>
      <c r="AC510" s="2"/>
      <c r="AG510" s="2"/>
    </row>
    <row r="511" ht="15.75" customHeight="1">
      <c r="A511" s="2"/>
      <c r="C511" s="2"/>
      <c r="D511" s="2"/>
      <c r="E511" s="2"/>
      <c r="I511" s="2"/>
      <c r="M511" s="2"/>
      <c r="Q511" s="2"/>
      <c r="U511" s="2"/>
      <c r="Y511" s="2"/>
      <c r="Z511" s="2"/>
      <c r="AA511" s="2"/>
      <c r="AB511" s="2"/>
      <c r="AC511" s="2"/>
      <c r="AG511" s="2"/>
    </row>
    <row r="512" ht="15.75" customHeight="1">
      <c r="A512" s="2"/>
      <c r="C512" s="2"/>
      <c r="D512" s="2"/>
      <c r="E512" s="2"/>
      <c r="I512" s="2"/>
      <c r="M512" s="2"/>
      <c r="Q512" s="2"/>
      <c r="U512" s="2"/>
      <c r="Y512" s="2"/>
      <c r="Z512" s="2"/>
      <c r="AA512" s="2"/>
      <c r="AB512" s="2"/>
      <c r="AC512" s="2"/>
      <c r="AG512" s="2"/>
    </row>
    <row r="513" ht="15.75" customHeight="1">
      <c r="A513" s="2"/>
      <c r="C513" s="2"/>
      <c r="D513" s="2"/>
      <c r="E513" s="2"/>
      <c r="I513" s="2"/>
      <c r="M513" s="2"/>
      <c r="Q513" s="2"/>
      <c r="U513" s="2"/>
      <c r="Y513" s="2"/>
      <c r="Z513" s="2"/>
      <c r="AA513" s="2"/>
      <c r="AB513" s="2"/>
      <c r="AC513" s="2"/>
      <c r="AG513" s="2"/>
    </row>
    <row r="514" ht="15.75" customHeight="1">
      <c r="A514" s="2"/>
      <c r="C514" s="2"/>
      <c r="D514" s="2"/>
      <c r="E514" s="2"/>
      <c r="I514" s="2"/>
      <c r="M514" s="2"/>
      <c r="Q514" s="2"/>
      <c r="U514" s="2"/>
      <c r="Y514" s="2"/>
      <c r="Z514" s="2"/>
      <c r="AA514" s="2"/>
      <c r="AB514" s="2"/>
      <c r="AC514" s="2"/>
      <c r="AG514" s="2"/>
    </row>
    <row r="515" ht="15.75" customHeight="1">
      <c r="A515" s="2"/>
      <c r="C515" s="2"/>
      <c r="D515" s="2"/>
      <c r="E515" s="2"/>
      <c r="I515" s="2"/>
      <c r="M515" s="2"/>
      <c r="Q515" s="2"/>
      <c r="U515" s="2"/>
      <c r="Y515" s="2"/>
      <c r="Z515" s="2"/>
      <c r="AA515" s="2"/>
      <c r="AB515" s="2"/>
      <c r="AC515" s="2"/>
      <c r="AG515" s="2"/>
    </row>
    <row r="516" ht="15.75" customHeight="1">
      <c r="A516" s="2"/>
      <c r="C516" s="2"/>
      <c r="D516" s="2"/>
      <c r="E516" s="2"/>
      <c r="I516" s="2"/>
      <c r="M516" s="2"/>
      <c r="Q516" s="2"/>
      <c r="U516" s="2"/>
      <c r="Y516" s="2"/>
      <c r="Z516" s="2"/>
      <c r="AA516" s="2"/>
      <c r="AB516" s="2"/>
      <c r="AC516" s="2"/>
      <c r="AG516" s="2"/>
    </row>
    <row r="517" ht="15.75" customHeight="1">
      <c r="A517" s="2"/>
      <c r="C517" s="2"/>
      <c r="D517" s="2"/>
      <c r="E517" s="2"/>
      <c r="I517" s="2"/>
      <c r="M517" s="2"/>
      <c r="Q517" s="2"/>
      <c r="U517" s="2"/>
      <c r="Y517" s="2"/>
      <c r="Z517" s="2"/>
      <c r="AA517" s="2"/>
      <c r="AB517" s="2"/>
      <c r="AC517" s="2"/>
      <c r="AG517" s="2"/>
    </row>
    <row r="518" ht="15.75" customHeight="1">
      <c r="A518" s="2"/>
      <c r="C518" s="2"/>
      <c r="D518" s="2"/>
      <c r="E518" s="2"/>
      <c r="I518" s="2"/>
      <c r="M518" s="2"/>
      <c r="Q518" s="2"/>
      <c r="U518" s="2"/>
      <c r="Y518" s="2"/>
      <c r="Z518" s="2"/>
      <c r="AA518" s="2"/>
      <c r="AB518" s="2"/>
      <c r="AC518" s="2"/>
      <c r="AG518" s="2"/>
    </row>
    <row r="519" ht="15.75" customHeight="1">
      <c r="A519" s="2"/>
      <c r="C519" s="2"/>
      <c r="D519" s="2"/>
      <c r="E519" s="2"/>
      <c r="I519" s="2"/>
      <c r="M519" s="2"/>
      <c r="Q519" s="2"/>
      <c r="U519" s="2"/>
      <c r="Y519" s="2"/>
      <c r="Z519" s="2"/>
      <c r="AA519" s="2"/>
      <c r="AB519" s="2"/>
      <c r="AC519" s="2"/>
      <c r="AG519" s="2"/>
    </row>
    <row r="520" ht="15.75" customHeight="1">
      <c r="A520" s="2"/>
      <c r="C520" s="2"/>
      <c r="D520" s="2"/>
      <c r="E520" s="2"/>
      <c r="I520" s="2"/>
      <c r="M520" s="2"/>
      <c r="Q520" s="2"/>
      <c r="U520" s="2"/>
      <c r="Y520" s="2"/>
      <c r="Z520" s="2"/>
      <c r="AA520" s="2"/>
      <c r="AB520" s="2"/>
      <c r="AC520" s="2"/>
      <c r="AG520" s="2"/>
    </row>
    <row r="521" ht="15.75" customHeight="1">
      <c r="A521" s="2"/>
      <c r="C521" s="2"/>
      <c r="D521" s="2"/>
      <c r="E521" s="2"/>
      <c r="I521" s="2"/>
      <c r="M521" s="2"/>
      <c r="Q521" s="2"/>
      <c r="U521" s="2"/>
      <c r="Y521" s="2"/>
      <c r="Z521" s="2"/>
      <c r="AA521" s="2"/>
      <c r="AB521" s="2"/>
      <c r="AC521" s="2"/>
      <c r="AG521" s="2"/>
    </row>
    <row r="522" ht="15.75" customHeight="1">
      <c r="A522" s="2"/>
      <c r="C522" s="2"/>
      <c r="D522" s="2"/>
      <c r="E522" s="2"/>
      <c r="I522" s="2"/>
      <c r="M522" s="2"/>
      <c r="Q522" s="2"/>
      <c r="U522" s="2"/>
      <c r="Y522" s="2"/>
      <c r="Z522" s="2"/>
      <c r="AA522" s="2"/>
      <c r="AB522" s="2"/>
      <c r="AC522" s="2"/>
      <c r="AG522" s="2"/>
    </row>
    <row r="523" ht="15.75" customHeight="1">
      <c r="A523" s="2"/>
      <c r="C523" s="2"/>
      <c r="D523" s="2"/>
      <c r="E523" s="2"/>
      <c r="I523" s="2"/>
      <c r="M523" s="2"/>
      <c r="Q523" s="2"/>
      <c r="U523" s="2"/>
      <c r="Y523" s="2"/>
      <c r="Z523" s="2"/>
      <c r="AA523" s="2"/>
      <c r="AB523" s="2"/>
      <c r="AC523" s="2"/>
      <c r="AG523" s="2"/>
    </row>
    <row r="524" ht="15.75" customHeight="1">
      <c r="A524" s="2"/>
      <c r="C524" s="2"/>
      <c r="D524" s="2"/>
      <c r="E524" s="2"/>
      <c r="I524" s="2"/>
      <c r="M524" s="2"/>
      <c r="Q524" s="2"/>
      <c r="U524" s="2"/>
      <c r="Y524" s="2"/>
      <c r="Z524" s="2"/>
      <c r="AA524" s="2"/>
      <c r="AB524" s="2"/>
      <c r="AC524" s="2"/>
      <c r="AG524" s="2"/>
    </row>
    <row r="525" ht="15.75" customHeight="1">
      <c r="A525" s="2"/>
      <c r="C525" s="2"/>
      <c r="D525" s="2"/>
      <c r="E525" s="2"/>
      <c r="I525" s="2"/>
      <c r="M525" s="2"/>
      <c r="Q525" s="2"/>
      <c r="U525" s="2"/>
      <c r="Y525" s="2"/>
      <c r="Z525" s="2"/>
      <c r="AA525" s="2"/>
      <c r="AB525" s="2"/>
      <c r="AC525" s="2"/>
      <c r="AG525" s="2"/>
    </row>
    <row r="526" ht="15.75" customHeight="1">
      <c r="A526" s="2"/>
      <c r="C526" s="2"/>
      <c r="D526" s="2"/>
      <c r="E526" s="2"/>
      <c r="I526" s="2"/>
      <c r="M526" s="2"/>
      <c r="Q526" s="2"/>
      <c r="U526" s="2"/>
      <c r="Y526" s="2"/>
      <c r="Z526" s="2"/>
      <c r="AA526" s="2"/>
      <c r="AB526" s="2"/>
      <c r="AC526" s="2"/>
      <c r="AG526" s="2"/>
    </row>
    <row r="527" ht="15.75" customHeight="1">
      <c r="A527" s="2"/>
      <c r="C527" s="2"/>
      <c r="D527" s="2"/>
      <c r="E527" s="2"/>
      <c r="I527" s="2"/>
      <c r="M527" s="2"/>
      <c r="Q527" s="2"/>
      <c r="U527" s="2"/>
      <c r="Y527" s="2"/>
      <c r="Z527" s="2"/>
      <c r="AA527" s="2"/>
      <c r="AB527" s="2"/>
      <c r="AC527" s="2"/>
      <c r="AG527" s="2"/>
    </row>
    <row r="528" ht="15.75" customHeight="1">
      <c r="A528" s="2"/>
      <c r="C528" s="2"/>
      <c r="D528" s="2"/>
      <c r="E528" s="2"/>
      <c r="I528" s="2"/>
      <c r="M528" s="2"/>
      <c r="Q528" s="2"/>
      <c r="U528" s="2"/>
      <c r="Y528" s="2"/>
      <c r="Z528" s="2"/>
      <c r="AA528" s="2"/>
      <c r="AB528" s="2"/>
      <c r="AC528" s="2"/>
      <c r="AG528" s="2"/>
    </row>
    <row r="529" ht="15.75" customHeight="1">
      <c r="A529" s="2"/>
      <c r="C529" s="2"/>
      <c r="D529" s="2"/>
      <c r="E529" s="2"/>
      <c r="I529" s="2"/>
      <c r="M529" s="2"/>
      <c r="Q529" s="2"/>
      <c r="U529" s="2"/>
      <c r="Y529" s="2"/>
      <c r="Z529" s="2"/>
      <c r="AA529" s="2"/>
      <c r="AB529" s="2"/>
      <c r="AC529" s="2"/>
      <c r="AG529" s="2"/>
    </row>
    <row r="530" ht="15.75" customHeight="1">
      <c r="A530" s="2"/>
      <c r="C530" s="2"/>
      <c r="D530" s="2"/>
      <c r="E530" s="2"/>
      <c r="I530" s="2"/>
      <c r="M530" s="2"/>
      <c r="Q530" s="2"/>
      <c r="U530" s="2"/>
      <c r="Y530" s="2"/>
      <c r="Z530" s="2"/>
      <c r="AA530" s="2"/>
      <c r="AB530" s="2"/>
      <c r="AC530" s="2"/>
      <c r="AG530" s="2"/>
    </row>
    <row r="531" ht="15.75" customHeight="1">
      <c r="A531" s="2"/>
      <c r="C531" s="2"/>
      <c r="D531" s="2"/>
      <c r="E531" s="2"/>
      <c r="I531" s="2"/>
      <c r="M531" s="2"/>
      <c r="Q531" s="2"/>
      <c r="U531" s="2"/>
      <c r="Y531" s="2"/>
      <c r="Z531" s="2"/>
      <c r="AA531" s="2"/>
      <c r="AB531" s="2"/>
      <c r="AC531" s="2"/>
      <c r="AG531" s="2"/>
    </row>
    <row r="532" ht="15.75" customHeight="1">
      <c r="A532" s="2"/>
      <c r="C532" s="2"/>
      <c r="D532" s="2"/>
      <c r="E532" s="2"/>
      <c r="I532" s="2"/>
      <c r="M532" s="2"/>
      <c r="Q532" s="2"/>
      <c r="U532" s="2"/>
      <c r="Y532" s="2"/>
      <c r="Z532" s="2"/>
      <c r="AA532" s="2"/>
      <c r="AB532" s="2"/>
      <c r="AC532" s="2"/>
      <c r="AG532" s="2"/>
    </row>
    <row r="533" ht="15.75" customHeight="1">
      <c r="A533" s="2"/>
      <c r="C533" s="2"/>
      <c r="D533" s="2"/>
      <c r="E533" s="2"/>
      <c r="I533" s="2"/>
      <c r="M533" s="2"/>
      <c r="Q533" s="2"/>
      <c r="U533" s="2"/>
      <c r="Y533" s="2"/>
      <c r="Z533" s="2"/>
      <c r="AA533" s="2"/>
      <c r="AB533" s="2"/>
      <c r="AC533" s="2"/>
      <c r="AG533" s="2"/>
    </row>
    <row r="534" ht="15.75" customHeight="1">
      <c r="A534" s="2"/>
      <c r="C534" s="2"/>
      <c r="D534" s="2"/>
      <c r="E534" s="2"/>
      <c r="I534" s="2"/>
      <c r="M534" s="2"/>
      <c r="Q534" s="2"/>
      <c r="U534" s="2"/>
      <c r="Y534" s="2"/>
      <c r="Z534" s="2"/>
      <c r="AA534" s="2"/>
      <c r="AB534" s="2"/>
      <c r="AC534" s="2"/>
      <c r="AG534" s="2"/>
    </row>
    <row r="535" ht="15.75" customHeight="1">
      <c r="A535" s="2"/>
      <c r="C535" s="2"/>
      <c r="D535" s="2"/>
      <c r="E535" s="2"/>
      <c r="I535" s="2"/>
      <c r="M535" s="2"/>
      <c r="Q535" s="2"/>
      <c r="U535" s="2"/>
      <c r="Y535" s="2"/>
      <c r="Z535" s="2"/>
      <c r="AA535" s="2"/>
      <c r="AB535" s="2"/>
      <c r="AC535" s="2"/>
      <c r="AG535" s="2"/>
    </row>
    <row r="536" ht="15.75" customHeight="1">
      <c r="A536" s="2"/>
      <c r="C536" s="2"/>
      <c r="D536" s="2"/>
      <c r="E536" s="2"/>
      <c r="I536" s="2"/>
      <c r="M536" s="2"/>
      <c r="Q536" s="2"/>
      <c r="U536" s="2"/>
      <c r="Y536" s="2"/>
      <c r="Z536" s="2"/>
      <c r="AA536" s="2"/>
      <c r="AB536" s="2"/>
      <c r="AC536" s="2"/>
      <c r="AG536" s="2"/>
    </row>
    <row r="537" ht="15.75" customHeight="1">
      <c r="A537" s="2"/>
      <c r="C537" s="2"/>
      <c r="D537" s="2"/>
      <c r="E537" s="2"/>
      <c r="I537" s="2"/>
      <c r="M537" s="2"/>
      <c r="Q537" s="2"/>
      <c r="U537" s="2"/>
      <c r="Y537" s="2"/>
      <c r="Z537" s="2"/>
      <c r="AA537" s="2"/>
      <c r="AB537" s="2"/>
      <c r="AC537" s="2"/>
      <c r="AG537" s="2"/>
    </row>
    <row r="538" ht="15.75" customHeight="1">
      <c r="A538" s="2"/>
      <c r="C538" s="2"/>
      <c r="D538" s="2"/>
      <c r="E538" s="2"/>
      <c r="I538" s="2"/>
      <c r="M538" s="2"/>
      <c r="Q538" s="2"/>
      <c r="U538" s="2"/>
      <c r="Y538" s="2"/>
      <c r="Z538" s="2"/>
      <c r="AA538" s="2"/>
      <c r="AB538" s="2"/>
      <c r="AC538" s="2"/>
      <c r="AG538" s="2"/>
    </row>
    <row r="539" ht="15.75" customHeight="1">
      <c r="A539" s="2"/>
      <c r="C539" s="2"/>
      <c r="D539" s="2"/>
      <c r="E539" s="2"/>
      <c r="I539" s="2"/>
      <c r="M539" s="2"/>
      <c r="Q539" s="2"/>
      <c r="U539" s="2"/>
      <c r="Y539" s="2"/>
      <c r="Z539" s="2"/>
      <c r="AA539" s="2"/>
      <c r="AB539" s="2"/>
      <c r="AC539" s="2"/>
      <c r="AG539" s="2"/>
    </row>
    <row r="540" ht="15.75" customHeight="1">
      <c r="A540" s="2"/>
      <c r="C540" s="2"/>
      <c r="D540" s="2"/>
      <c r="E540" s="2"/>
      <c r="I540" s="2"/>
      <c r="M540" s="2"/>
      <c r="Q540" s="2"/>
      <c r="U540" s="2"/>
      <c r="Y540" s="2"/>
      <c r="Z540" s="2"/>
      <c r="AA540" s="2"/>
      <c r="AB540" s="2"/>
      <c r="AC540" s="2"/>
      <c r="AG540" s="2"/>
    </row>
    <row r="541" ht="15.75" customHeight="1">
      <c r="A541" s="2"/>
      <c r="C541" s="2"/>
      <c r="D541" s="2"/>
      <c r="E541" s="2"/>
      <c r="I541" s="2"/>
      <c r="M541" s="2"/>
      <c r="Q541" s="2"/>
      <c r="U541" s="2"/>
      <c r="Y541" s="2"/>
      <c r="Z541" s="2"/>
      <c r="AA541" s="2"/>
      <c r="AB541" s="2"/>
      <c r="AC541" s="2"/>
      <c r="AG541" s="2"/>
    </row>
    <row r="542" ht="15.75" customHeight="1">
      <c r="A542" s="2"/>
      <c r="C542" s="2"/>
      <c r="D542" s="2"/>
      <c r="E542" s="2"/>
      <c r="I542" s="2"/>
      <c r="M542" s="2"/>
      <c r="Q542" s="2"/>
      <c r="U542" s="2"/>
      <c r="Y542" s="2"/>
      <c r="Z542" s="2"/>
      <c r="AA542" s="2"/>
      <c r="AB542" s="2"/>
      <c r="AC542" s="2"/>
      <c r="AG542" s="2"/>
    </row>
    <row r="543" ht="15.75" customHeight="1">
      <c r="A543" s="2"/>
      <c r="C543" s="2"/>
      <c r="D543" s="2"/>
      <c r="E543" s="2"/>
      <c r="I543" s="2"/>
      <c r="M543" s="2"/>
      <c r="Q543" s="2"/>
      <c r="U543" s="2"/>
      <c r="Y543" s="2"/>
      <c r="Z543" s="2"/>
      <c r="AA543" s="2"/>
      <c r="AB543" s="2"/>
      <c r="AC543" s="2"/>
      <c r="AG543" s="2"/>
    </row>
    <row r="544" ht="15.75" customHeight="1">
      <c r="A544" s="2"/>
      <c r="C544" s="2"/>
      <c r="D544" s="2"/>
      <c r="E544" s="2"/>
      <c r="I544" s="2"/>
      <c r="M544" s="2"/>
      <c r="Q544" s="2"/>
      <c r="U544" s="2"/>
      <c r="Y544" s="2"/>
      <c r="Z544" s="2"/>
      <c r="AA544" s="2"/>
      <c r="AB544" s="2"/>
      <c r="AC544" s="2"/>
      <c r="AG544" s="2"/>
    </row>
    <row r="545" ht="15.75" customHeight="1">
      <c r="A545" s="2"/>
      <c r="C545" s="2"/>
      <c r="D545" s="2"/>
      <c r="E545" s="2"/>
      <c r="I545" s="2"/>
      <c r="M545" s="2"/>
      <c r="Q545" s="2"/>
      <c r="U545" s="2"/>
      <c r="Y545" s="2"/>
      <c r="Z545" s="2"/>
      <c r="AA545" s="2"/>
      <c r="AB545" s="2"/>
      <c r="AC545" s="2"/>
      <c r="AG545" s="2"/>
    </row>
    <row r="546" ht="15.75" customHeight="1">
      <c r="A546" s="2"/>
      <c r="C546" s="2"/>
      <c r="D546" s="2"/>
      <c r="E546" s="2"/>
      <c r="I546" s="2"/>
      <c r="M546" s="2"/>
      <c r="Q546" s="2"/>
      <c r="U546" s="2"/>
      <c r="Y546" s="2"/>
      <c r="Z546" s="2"/>
      <c r="AA546" s="2"/>
      <c r="AB546" s="2"/>
      <c r="AC546" s="2"/>
      <c r="AG546" s="2"/>
    </row>
    <row r="547" ht="15.75" customHeight="1">
      <c r="A547" s="2"/>
      <c r="C547" s="2"/>
      <c r="D547" s="2"/>
      <c r="E547" s="2"/>
      <c r="I547" s="2"/>
      <c r="M547" s="2"/>
      <c r="Q547" s="2"/>
      <c r="U547" s="2"/>
      <c r="Y547" s="2"/>
      <c r="Z547" s="2"/>
      <c r="AA547" s="2"/>
      <c r="AB547" s="2"/>
      <c r="AC547" s="2"/>
      <c r="AG547" s="2"/>
    </row>
    <row r="548" ht="15.75" customHeight="1">
      <c r="A548" s="2"/>
      <c r="C548" s="2"/>
      <c r="D548" s="2"/>
      <c r="E548" s="2"/>
      <c r="I548" s="2"/>
      <c r="M548" s="2"/>
      <c r="Q548" s="2"/>
      <c r="U548" s="2"/>
      <c r="Y548" s="2"/>
      <c r="Z548" s="2"/>
      <c r="AA548" s="2"/>
      <c r="AB548" s="2"/>
      <c r="AC548" s="2"/>
      <c r="AG548" s="2"/>
    </row>
    <row r="549" ht="15.75" customHeight="1">
      <c r="A549" s="2"/>
      <c r="C549" s="2"/>
      <c r="D549" s="2"/>
      <c r="E549" s="2"/>
      <c r="I549" s="2"/>
      <c r="M549" s="2"/>
      <c r="Q549" s="2"/>
      <c r="U549" s="2"/>
      <c r="Y549" s="2"/>
      <c r="Z549" s="2"/>
      <c r="AA549" s="2"/>
      <c r="AB549" s="2"/>
      <c r="AC549" s="2"/>
      <c r="AG549" s="2"/>
    </row>
    <row r="550" ht="15.75" customHeight="1">
      <c r="A550" s="2"/>
      <c r="C550" s="2"/>
      <c r="D550" s="2"/>
      <c r="E550" s="2"/>
      <c r="I550" s="2"/>
      <c r="M550" s="2"/>
      <c r="Q550" s="2"/>
      <c r="U550" s="2"/>
      <c r="Y550" s="2"/>
      <c r="Z550" s="2"/>
      <c r="AA550" s="2"/>
      <c r="AB550" s="2"/>
      <c r="AC550" s="2"/>
      <c r="AG550" s="2"/>
    </row>
    <row r="551" ht="15.75" customHeight="1">
      <c r="A551" s="2"/>
      <c r="C551" s="2"/>
      <c r="D551" s="2"/>
      <c r="E551" s="2"/>
      <c r="I551" s="2"/>
      <c r="M551" s="2"/>
      <c r="Q551" s="2"/>
      <c r="U551" s="2"/>
      <c r="Y551" s="2"/>
      <c r="Z551" s="2"/>
      <c r="AA551" s="2"/>
      <c r="AB551" s="2"/>
      <c r="AC551" s="2"/>
      <c r="AG551" s="2"/>
    </row>
    <row r="552" ht="15.75" customHeight="1">
      <c r="A552" s="2"/>
      <c r="C552" s="2"/>
      <c r="D552" s="2"/>
      <c r="E552" s="2"/>
      <c r="I552" s="2"/>
      <c r="M552" s="2"/>
      <c r="Q552" s="2"/>
      <c r="U552" s="2"/>
      <c r="Y552" s="2"/>
      <c r="Z552" s="2"/>
      <c r="AA552" s="2"/>
      <c r="AB552" s="2"/>
      <c r="AC552" s="2"/>
      <c r="AG552" s="2"/>
    </row>
    <row r="553" ht="15.75" customHeight="1">
      <c r="A553" s="2"/>
      <c r="C553" s="2"/>
      <c r="D553" s="2"/>
      <c r="E553" s="2"/>
      <c r="I553" s="2"/>
      <c r="M553" s="2"/>
      <c r="Q553" s="2"/>
      <c r="U553" s="2"/>
      <c r="Y553" s="2"/>
      <c r="Z553" s="2"/>
      <c r="AA553" s="2"/>
      <c r="AB553" s="2"/>
      <c r="AC553" s="2"/>
      <c r="AG553" s="2"/>
    </row>
    <row r="554" ht="15.75" customHeight="1">
      <c r="A554" s="2"/>
      <c r="C554" s="2"/>
      <c r="D554" s="2"/>
      <c r="E554" s="2"/>
      <c r="I554" s="2"/>
      <c r="M554" s="2"/>
      <c r="Q554" s="2"/>
      <c r="U554" s="2"/>
      <c r="Y554" s="2"/>
      <c r="Z554" s="2"/>
      <c r="AA554" s="2"/>
      <c r="AB554" s="2"/>
      <c r="AC554" s="2"/>
      <c r="AG554" s="2"/>
    </row>
    <row r="555" ht="15.75" customHeight="1">
      <c r="A555" s="2"/>
      <c r="C555" s="2"/>
      <c r="D555" s="2"/>
      <c r="E555" s="2"/>
      <c r="I555" s="2"/>
      <c r="M555" s="2"/>
      <c r="Q555" s="2"/>
      <c r="U555" s="2"/>
      <c r="Y555" s="2"/>
      <c r="Z555" s="2"/>
      <c r="AA555" s="2"/>
      <c r="AB555" s="2"/>
      <c r="AC555" s="2"/>
      <c r="AG555" s="2"/>
    </row>
    <row r="556" ht="15.75" customHeight="1">
      <c r="A556" s="2"/>
      <c r="C556" s="2"/>
      <c r="D556" s="2"/>
      <c r="E556" s="2"/>
      <c r="I556" s="2"/>
      <c r="M556" s="2"/>
      <c r="Q556" s="2"/>
      <c r="U556" s="2"/>
      <c r="Y556" s="2"/>
      <c r="Z556" s="2"/>
      <c r="AA556" s="2"/>
      <c r="AB556" s="2"/>
      <c r="AC556" s="2"/>
      <c r="AG556" s="2"/>
    </row>
    <row r="557" ht="15.75" customHeight="1">
      <c r="A557" s="2"/>
      <c r="C557" s="2"/>
      <c r="D557" s="2"/>
      <c r="E557" s="2"/>
      <c r="I557" s="2"/>
      <c r="M557" s="2"/>
      <c r="Q557" s="2"/>
      <c r="U557" s="2"/>
      <c r="Y557" s="2"/>
      <c r="Z557" s="2"/>
      <c r="AA557" s="2"/>
      <c r="AB557" s="2"/>
      <c r="AC557" s="2"/>
      <c r="AG557" s="2"/>
    </row>
    <row r="558" ht="15.75" customHeight="1">
      <c r="A558" s="2"/>
      <c r="C558" s="2"/>
      <c r="D558" s="2"/>
      <c r="E558" s="2"/>
      <c r="I558" s="2"/>
      <c r="M558" s="2"/>
      <c r="Q558" s="2"/>
      <c r="U558" s="2"/>
      <c r="Y558" s="2"/>
      <c r="Z558" s="2"/>
      <c r="AA558" s="2"/>
      <c r="AB558" s="2"/>
      <c r="AC558" s="2"/>
      <c r="AG558" s="2"/>
    </row>
    <row r="559" ht="15.75" customHeight="1">
      <c r="A559" s="2"/>
      <c r="C559" s="2"/>
      <c r="D559" s="2"/>
      <c r="E559" s="2"/>
      <c r="I559" s="2"/>
      <c r="M559" s="2"/>
      <c r="Q559" s="2"/>
      <c r="U559" s="2"/>
      <c r="Y559" s="2"/>
      <c r="Z559" s="2"/>
      <c r="AA559" s="2"/>
      <c r="AB559" s="2"/>
      <c r="AC559" s="2"/>
      <c r="AG559" s="2"/>
    </row>
    <row r="560" ht="15.75" customHeight="1">
      <c r="A560" s="2"/>
      <c r="C560" s="2"/>
      <c r="D560" s="2"/>
      <c r="E560" s="2"/>
      <c r="I560" s="2"/>
      <c r="M560" s="2"/>
      <c r="Q560" s="2"/>
      <c r="U560" s="2"/>
      <c r="Y560" s="2"/>
      <c r="Z560" s="2"/>
      <c r="AA560" s="2"/>
      <c r="AB560" s="2"/>
      <c r="AC560" s="2"/>
      <c r="AG560" s="2"/>
    </row>
    <row r="561" ht="15.75" customHeight="1">
      <c r="A561" s="2"/>
      <c r="C561" s="2"/>
      <c r="D561" s="2"/>
      <c r="E561" s="2"/>
      <c r="I561" s="2"/>
      <c r="M561" s="2"/>
      <c r="Q561" s="2"/>
      <c r="U561" s="2"/>
      <c r="Y561" s="2"/>
      <c r="Z561" s="2"/>
      <c r="AA561" s="2"/>
      <c r="AB561" s="2"/>
      <c r="AC561" s="2"/>
      <c r="AG561" s="2"/>
    </row>
    <row r="562" ht="15.75" customHeight="1">
      <c r="A562" s="2"/>
      <c r="C562" s="2"/>
      <c r="D562" s="2"/>
      <c r="E562" s="2"/>
      <c r="I562" s="2"/>
      <c r="M562" s="2"/>
      <c r="Q562" s="2"/>
      <c r="U562" s="2"/>
      <c r="Y562" s="2"/>
      <c r="Z562" s="2"/>
      <c r="AA562" s="2"/>
      <c r="AB562" s="2"/>
      <c r="AC562" s="2"/>
      <c r="AG562" s="2"/>
    </row>
    <row r="563" ht="15.75" customHeight="1">
      <c r="A563" s="2"/>
      <c r="C563" s="2"/>
      <c r="D563" s="2"/>
      <c r="E563" s="2"/>
      <c r="I563" s="2"/>
      <c r="M563" s="2"/>
      <c r="Q563" s="2"/>
      <c r="U563" s="2"/>
      <c r="Y563" s="2"/>
      <c r="Z563" s="2"/>
      <c r="AA563" s="2"/>
      <c r="AB563" s="2"/>
      <c r="AC563" s="2"/>
      <c r="AG563" s="2"/>
    </row>
    <row r="564" ht="15.75" customHeight="1">
      <c r="A564" s="2"/>
      <c r="C564" s="2"/>
      <c r="D564" s="2"/>
      <c r="E564" s="2"/>
      <c r="I564" s="2"/>
      <c r="M564" s="2"/>
      <c r="Q564" s="2"/>
      <c r="U564" s="2"/>
      <c r="Y564" s="2"/>
      <c r="Z564" s="2"/>
      <c r="AA564" s="2"/>
      <c r="AB564" s="2"/>
      <c r="AC564" s="2"/>
      <c r="AG564" s="2"/>
    </row>
    <row r="565" ht="15.75" customHeight="1">
      <c r="A565" s="2"/>
      <c r="C565" s="2"/>
      <c r="D565" s="2"/>
      <c r="E565" s="2"/>
      <c r="I565" s="2"/>
      <c r="M565" s="2"/>
      <c r="Q565" s="2"/>
      <c r="U565" s="2"/>
      <c r="Y565" s="2"/>
      <c r="Z565" s="2"/>
      <c r="AA565" s="2"/>
      <c r="AB565" s="2"/>
      <c r="AC565" s="2"/>
      <c r="AG565" s="2"/>
    </row>
    <row r="566" ht="15.75" customHeight="1">
      <c r="A566" s="2"/>
      <c r="C566" s="2"/>
      <c r="D566" s="2"/>
      <c r="E566" s="2"/>
      <c r="I566" s="2"/>
      <c r="M566" s="2"/>
      <c r="Q566" s="2"/>
      <c r="U566" s="2"/>
      <c r="Y566" s="2"/>
      <c r="Z566" s="2"/>
      <c r="AA566" s="2"/>
      <c r="AB566" s="2"/>
      <c r="AC566" s="2"/>
      <c r="AG566" s="2"/>
    </row>
    <row r="567" ht="15.75" customHeight="1">
      <c r="A567" s="2"/>
      <c r="C567" s="2"/>
      <c r="D567" s="2"/>
      <c r="E567" s="2"/>
      <c r="I567" s="2"/>
      <c r="M567" s="2"/>
      <c r="Q567" s="2"/>
      <c r="U567" s="2"/>
      <c r="Y567" s="2"/>
      <c r="Z567" s="2"/>
      <c r="AA567" s="2"/>
      <c r="AB567" s="2"/>
      <c r="AC567" s="2"/>
      <c r="AG567" s="2"/>
    </row>
    <row r="568" ht="15.75" customHeight="1">
      <c r="A568" s="2"/>
      <c r="C568" s="2"/>
      <c r="D568" s="2"/>
      <c r="E568" s="2"/>
      <c r="I568" s="2"/>
      <c r="M568" s="2"/>
      <c r="Q568" s="2"/>
      <c r="U568" s="2"/>
      <c r="Y568" s="2"/>
      <c r="Z568" s="2"/>
      <c r="AA568" s="2"/>
      <c r="AB568" s="2"/>
      <c r="AC568" s="2"/>
      <c r="AG568" s="2"/>
    </row>
    <row r="569" ht="15.75" customHeight="1">
      <c r="A569" s="2"/>
      <c r="C569" s="2"/>
      <c r="D569" s="2"/>
      <c r="E569" s="2"/>
      <c r="I569" s="2"/>
      <c r="M569" s="2"/>
      <c r="Q569" s="2"/>
      <c r="U569" s="2"/>
      <c r="Y569" s="2"/>
      <c r="Z569" s="2"/>
      <c r="AA569" s="2"/>
      <c r="AB569" s="2"/>
      <c r="AC569" s="2"/>
      <c r="AG569" s="2"/>
    </row>
    <row r="570" ht="15.75" customHeight="1">
      <c r="A570" s="2"/>
      <c r="C570" s="2"/>
      <c r="D570" s="2"/>
      <c r="E570" s="2"/>
      <c r="I570" s="2"/>
      <c r="M570" s="2"/>
      <c r="Q570" s="2"/>
      <c r="U570" s="2"/>
      <c r="Y570" s="2"/>
      <c r="Z570" s="2"/>
      <c r="AA570" s="2"/>
      <c r="AB570" s="2"/>
      <c r="AC570" s="2"/>
      <c r="AG570" s="2"/>
    </row>
    <row r="571" ht="15.75" customHeight="1">
      <c r="A571" s="2"/>
      <c r="C571" s="2"/>
      <c r="D571" s="2"/>
      <c r="E571" s="2"/>
      <c r="I571" s="2"/>
      <c r="M571" s="2"/>
      <c r="Q571" s="2"/>
      <c r="U571" s="2"/>
      <c r="Y571" s="2"/>
      <c r="Z571" s="2"/>
      <c r="AA571" s="2"/>
      <c r="AB571" s="2"/>
      <c r="AC571" s="2"/>
      <c r="AG571" s="2"/>
    </row>
    <row r="572" ht="15.75" customHeight="1">
      <c r="A572" s="2"/>
      <c r="C572" s="2"/>
      <c r="D572" s="2"/>
      <c r="E572" s="2"/>
      <c r="I572" s="2"/>
      <c r="M572" s="2"/>
      <c r="Q572" s="2"/>
      <c r="U572" s="2"/>
      <c r="Y572" s="2"/>
      <c r="Z572" s="2"/>
      <c r="AA572" s="2"/>
      <c r="AB572" s="2"/>
      <c r="AC572" s="2"/>
      <c r="AG572" s="2"/>
    </row>
    <row r="573" ht="15.75" customHeight="1">
      <c r="A573" s="2"/>
      <c r="C573" s="2"/>
      <c r="D573" s="2"/>
      <c r="E573" s="2"/>
      <c r="I573" s="2"/>
      <c r="M573" s="2"/>
      <c r="Q573" s="2"/>
      <c r="U573" s="2"/>
      <c r="Y573" s="2"/>
      <c r="Z573" s="2"/>
      <c r="AA573" s="2"/>
      <c r="AB573" s="2"/>
      <c r="AC573" s="2"/>
      <c r="AG573" s="2"/>
    </row>
    <row r="574" ht="15.75" customHeight="1">
      <c r="A574" s="2"/>
      <c r="C574" s="2"/>
      <c r="D574" s="2"/>
      <c r="E574" s="2"/>
      <c r="I574" s="2"/>
      <c r="M574" s="2"/>
      <c r="Q574" s="2"/>
      <c r="U574" s="2"/>
      <c r="Y574" s="2"/>
      <c r="Z574" s="2"/>
      <c r="AA574" s="2"/>
      <c r="AB574" s="2"/>
      <c r="AC574" s="2"/>
      <c r="AG574" s="2"/>
    </row>
    <row r="575" ht="15.75" customHeight="1">
      <c r="A575" s="2"/>
      <c r="C575" s="2"/>
      <c r="D575" s="2"/>
      <c r="E575" s="2"/>
      <c r="I575" s="2"/>
      <c r="M575" s="2"/>
      <c r="Q575" s="2"/>
      <c r="U575" s="2"/>
      <c r="Y575" s="2"/>
      <c r="Z575" s="2"/>
      <c r="AA575" s="2"/>
      <c r="AB575" s="2"/>
      <c r="AC575" s="2"/>
      <c r="AG575" s="2"/>
    </row>
    <row r="576" ht="15.75" customHeight="1">
      <c r="A576" s="2"/>
      <c r="C576" s="2"/>
      <c r="D576" s="2"/>
      <c r="E576" s="2"/>
      <c r="I576" s="2"/>
      <c r="M576" s="2"/>
      <c r="Q576" s="2"/>
      <c r="U576" s="2"/>
      <c r="Y576" s="2"/>
      <c r="Z576" s="2"/>
      <c r="AA576" s="2"/>
      <c r="AB576" s="2"/>
      <c r="AC576" s="2"/>
      <c r="AG576" s="2"/>
    </row>
    <row r="577" ht="15.75" customHeight="1">
      <c r="A577" s="2"/>
      <c r="C577" s="2"/>
      <c r="D577" s="2"/>
      <c r="E577" s="2"/>
      <c r="I577" s="2"/>
      <c r="M577" s="2"/>
      <c r="Q577" s="2"/>
      <c r="U577" s="2"/>
      <c r="Y577" s="2"/>
      <c r="Z577" s="2"/>
      <c r="AA577" s="2"/>
      <c r="AB577" s="2"/>
      <c r="AC577" s="2"/>
      <c r="AG577" s="2"/>
    </row>
    <row r="578" ht="15.75" customHeight="1">
      <c r="A578" s="2"/>
      <c r="C578" s="2"/>
      <c r="D578" s="2"/>
      <c r="E578" s="2"/>
      <c r="I578" s="2"/>
      <c r="M578" s="2"/>
      <c r="Q578" s="2"/>
      <c r="U578" s="2"/>
      <c r="Y578" s="2"/>
      <c r="Z578" s="2"/>
      <c r="AA578" s="2"/>
      <c r="AB578" s="2"/>
      <c r="AC578" s="2"/>
      <c r="AG578" s="2"/>
    </row>
    <row r="579" ht="15.75" customHeight="1">
      <c r="A579" s="2"/>
      <c r="C579" s="2"/>
      <c r="D579" s="2"/>
      <c r="E579" s="2"/>
      <c r="I579" s="2"/>
      <c r="M579" s="2"/>
      <c r="Q579" s="2"/>
      <c r="U579" s="2"/>
      <c r="Y579" s="2"/>
      <c r="Z579" s="2"/>
      <c r="AA579" s="2"/>
      <c r="AB579" s="2"/>
      <c r="AC579" s="2"/>
      <c r="AG579" s="2"/>
    </row>
    <row r="580" ht="15.75" customHeight="1">
      <c r="A580" s="2"/>
      <c r="C580" s="2"/>
      <c r="D580" s="2"/>
      <c r="E580" s="2"/>
      <c r="I580" s="2"/>
      <c r="M580" s="2"/>
      <c r="Q580" s="2"/>
      <c r="U580" s="2"/>
      <c r="Y580" s="2"/>
      <c r="Z580" s="2"/>
      <c r="AA580" s="2"/>
      <c r="AB580" s="2"/>
      <c r="AC580" s="2"/>
      <c r="AG580" s="2"/>
    </row>
    <row r="581" ht="15.75" customHeight="1">
      <c r="A581" s="2"/>
      <c r="C581" s="2"/>
      <c r="D581" s="2"/>
      <c r="E581" s="2"/>
      <c r="I581" s="2"/>
      <c r="M581" s="2"/>
      <c r="Q581" s="2"/>
      <c r="U581" s="2"/>
      <c r="Y581" s="2"/>
      <c r="Z581" s="2"/>
      <c r="AA581" s="2"/>
      <c r="AB581" s="2"/>
      <c r="AC581" s="2"/>
      <c r="AG581" s="2"/>
    </row>
    <row r="582" ht="15.75" customHeight="1">
      <c r="A582" s="2"/>
      <c r="C582" s="2"/>
      <c r="D582" s="2"/>
      <c r="E582" s="2"/>
      <c r="I582" s="2"/>
      <c r="M582" s="2"/>
      <c r="Q582" s="2"/>
      <c r="U582" s="2"/>
      <c r="Y582" s="2"/>
      <c r="Z582" s="2"/>
      <c r="AA582" s="2"/>
      <c r="AB582" s="2"/>
      <c r="AC582" s="2"/>
      <c r="AG582" s="2"/>
    </row>
    <row r="583" ht="15.75" customHeight="1">
      <c r="A583" s="2"/>
      <c r="C583" s="2"/>
      <c r="D583" s="2"/>
      <c r="E583" s="2"/>
      <c r="I583" s="2"/>
      <c r="M583" s="2"/>
      <c r="Q583" s="2"/>
      <c r="U583" s="2"/>
      <c r="Y583" s="2"/>
      <c r="Z583" s="2"/>
      <c r="AA583" s="2"/>
      <c r="AB583" s="2"/>
      <c r="AC583" s="2"/>
      <c r="AG583" s="2"/>
    </row>
    <row r="584" ht="15.75" customHeight="1">
      <c r="A584" s="2"/>
      <c r="C584" s="2"/>
      <c r="D584" s="2"/>
      <c r="E584" s="2"/>
      <c r="I584" s="2"/>
      <c r="M584" s="2"/>
      <c r="Q584" s="2"/>
      <c r="U584" s="2"/>
      <c r="Y584" s="2"/>
      <c r="Z584" s="2"/>
      <c r="AA584" s="2"/>
      <c r="AB584" s="2"/>
      <c r="AC584" s="2"/>
      <c r="AG584" s="2"/>
    </row>
    <row r="585" ht="15.75" customHeight="1">
      <c r="A585" s="2"/>
      <c r="C585" s="2"/>
      <c r="D585" s="2"/>
      <c r="E585" s="2"/>
      <c r="I585" s="2"/>
      <c r="M585" s="2"/>
      <c r="Q585" s="2"/>
      <c r="U585" s="2"/>
      <c r="Y585" s="2"/>
      <c r="Z585" s="2"/>
      <c r="AA585" s="2"/>
      <c r="AB585" s="2"/>
      <c r="AC585" s="2"/>
      <c r="AG585" s="2"/>
    </row>
    <row r="586" ht="15.75" customHeight="1">
      <c r="A586" s="2"/>
      <c r="C586" s="2"/>
      <c r="D586" s="2"/>
      <c r="E586" s="2"/>
      <c r="I586" s="2"/>
      <c r="M586" s="2"/>
      <c r="Q586" s="2"/>
      <c r="U586" s="2"/>
      <c r="Y586" s="2"/>
      <c r="Z586" s="2"/>
      <c r="AA586" s="2"/>
      <c r="AB586" s="2"/>
      <c r="AC586" s="2"/>
      <c r="AG586" s="2"/>
    </row>
    <row r="587" ht="15.75" customHeight="1">
      <c r="A587" s="2"/>
      <c r="C587" s="2"/>
      <c r="D587" s="2"/>
      <c r="E587" s="2"/>
      <c r="I587" s="2"/>
      <c r="M587" s="2"/>
      <c r="Q587" s="2"/>
      <c r="U587" s="2"/>
      <c r="Y587" s="2"/>
      <c r="Z587" s="2"/>
      <c r="AA587" s="2"/>
      <c r="AB587" s="2"/>
      <c r="AC587" s="2"/>
      <c r="AG587" s="2"/>
    </row>
    <row r="588" ht="15.75" customHeight="1">
      <c r="A588" s="2"/>
      <c r="C588" s="2"/>
      <c r="D588" s="2"/>
      <c r="E588" s="2"/>
      <c r="I588" s="2"/>
      <c r="M588" s="2"/>
      <c r="Q588" s="2"/>
      <c r="U588" s="2"/>
      <c r="Y588" s="2"/>
      <c r="Z588" s="2"/>
      <c r="AA588" s="2"/>
      <c r="AB588" s="2"/>
      <c r="AC588" s="2"/>
      <c r="AG588" s="2"/>
    </row>
    <row r="589" ht="15.75" customHeight="1">
      <c r="A589" s="2"/>
      <c r="C589" s="2"/>
      <c r="D589" s="2"/>
      <c r="E589" s="2"/>
      <c r="I589" s="2"/>
      <c r="M589" s="2"/>
      <c r="Q589" s="2"/>
      <c r="U589" s="2"/>
      <c r="Y589" s="2"/>
      <c r="Z589" s="2"/>
      <c r="AA589" s="2"/>
      <c r="AB589" s="2"/>
      <c r="AC589" s="2"/>
      <c r="AG589" s="2"/>
    </row>
    <row r="590" ht="15.75" customHeight="1">
      <c r="A590" s="2"/>
      <c r="C590" s="2"/>
      <c r="D590" s="2"/>
      <c r="E590" s="2"/>
      <c r="I590" s="2"/>
      <c r="M590" s="2"/>
      <c r="Q590" s="2"/>
      <c r="U590" s="2"/>
      <c r="Y590" s="2"/>
      <c r="Z590" s="2"/>
      <c r="AA590" s="2"/>
      <c r="AB590" s="2"/>
      <c r="AC590" s="2"/>
      <c r="AG590" s="2"/>
    </row>
    <row r="591" ht="15.75" customHeight="1">
      <c r="A591" s="2"/>
      <c r="C591" s="2"/>
      <c r="D591" s="2"/>
      <c r="E591" s="2"/>
      <c r="I591" s="2"/>
      <c r="M591" s="2"/>
      <c r="Q591" s="2"/>
      <c r="U591" s="2"/>
      <c r="Y591" s="2"/>
      <c r="Z591" s="2"/>
      <c r="AA591" s="2"/>
      <c r="AB591" s="2"/>
      <c r="AC591" s="2"/>
      <c r="AG591" s="2"/>
    </row>
    <row r="592" ht="15.75" customHeight="1">
      <c r="A592" s="2"/>
      <c r="C592" s="2"/>
      <c r="D592" s="2"/>
      <c r="E592" s="2"/>
      <c r="I592" s="2"/>
      <c r="M592" s="2"/>
      <c r="Q592" s="2"/>
      <c r="U592" s="2"/>
      <c r="Y592" s="2"/>
      <c r="Z592" s="2"/>
      <c r="AA592" s="2"/>
      <c r="AB592" s="2"/>
      <c r="AC592" s="2"/>
      <c r="AG592" s="2"/>
    </row>
    <row r="593" ht="15.75" customHeight="1">
      <c r="A593" s="2"/>
      <c r="C593" s="2"/>
      <c r="D593" s="2"/>
      <c r="E593" s="2"/>
      <c r="I593" s="2"/>
      <c r="M593" s="2"/>
      <c r="Q593" s="2"/>
      <c r="U593" s="2"/>
      <c r="Y593" s="2"/>
      <c r="Z593" s="2"/>
      <c r="AA593" s="2"/>
      <c r="AB593" s="2"/>
      <c r="AC593" s="2"/>
      <c r="AG593" s="2"/>
    </row>
    <row r="594" ht="15.75" customHeight="1">
      <c r="A594" s="2"/>
      <c r="C594" s="2"/>
      <c r="D594" s="2"/>
      <c r="E594" s="2"/>
      <c r="I594" s="2"/>
      <c r="M594" s="2"/>
      <c r="Q594" s="2"/>
      <c r="U594" s="2"/>
      <c r="Y594" s="2"/>
      <c r="Z594" s="2"/>
      <c r="AA594" s="2"/>
      <c r="AB594" s="2"/>
      <c r="AC594" s="2"/>
      <c r="AG594" s="2"/>
    </row>
    <row r="595" ht="15.75" customHeight="1">
      <c r="A595" s="2"/>
      <c r="C595" s="2"/>
      <c r="D595" s="2"/>
      <c r="E595" s="2"/>
      <c r="I595" s="2"/>
      <c r="M595" s="2"/>
      <c r="Q595" s="2"/>
      <c r="U595" s="2"/>
      <c r="Y595" s="2"/>
      <c r="Z595" s="2"/>
      <c r="AA595" s="2"/>
      <c r="AB595" s="2"/>
      <c r="AC595" s="2"/>
      <c r="AG595" s="2"/>
    </row>
    <row r="596" ht="15.75" customHeight="1">
      <c r="A596" s="2"/>
      <c r="C596" s="2"/>
      <c r="D596" s="2"/>
      <c r="E596" s="2"/>
      <c r="I596" s="2"/>
      <c r="M596" s="2"/>
      <c r="Q596" s="2"/>
      <c r="U596" s="2"/>
      <c r="Y596" s="2"/>
      <c r="Z596" s="2"/>
      <c r="AA596" s="2"/>
      <c r="AB596" s="2"/>
      <c r="AC596" s="2"/>
      <c r="AG596" s="2"/>
    </row>
    <row r="597" ht="15.75" customHeight="1">
      <c r="A597" s="2"/>
      <c r="C597" s="2"/>
      <c r="D597" s="2"/>
      <c r="E597" s="2"/>
      <c r="I597" s="2"/>
      <c r="M597" s="2"/>
      <c r="Q597" s="2"/>
      <c r="U597" s="2"/>
      <c r="Y597" s="2"/>
      <c r="Z597" s="2"/>
      <c r="AA597" s="2"/>
      <c r="AB597" s="2"/>
      <c r="AC597" s="2"/>
      <c r="AG597" s="2"/>
    </row>
    <row r="598" ht="15.75" customHeight="1">
      <c r="A598" s="2"/>
      <c r="C598" s="2"/>
      <c r="D598" s="2"/>
      <c r="E598" s="2"/>
      <c r="I598" s="2"/>
      <c r="M598" s="2"/>
      <c r="Q598" s="2"/>
      <c r="U598" s="2"/>
      <c r="Y598" s="2"/>
      <c r="Z598" s="2"/>
      <c r="AA598" s="2"/>
      <c r="AB598" s="2"/>
      <c r="AC598" s="2"/>
      <c r="AG598" s="2"/>
    </row>
    <row r="599" ht="15.75" customHeight="1">
      <c r="A599" s="2"/>
      <c r="C599" s="2"/>
      <c r="D599" s="2"/>
      <c r="E599" s="2"/>
      <c r="I599" s="2"/>
      <c r="M599" s="2"/>
      <c r="Q599" s="2"/>
      <c r="U599" s="2"/>
      <c r="Y599" s="2"/>
      <c r="Z599" s="2"/>
      <c r="AA599" s="2"/>
      <c r="AB599" s="2"/>
      <c r="AC599" s="2"/>
      <c r="AG599" s="2"/>
    </row>
    <row r="600" ht="15.75" customHeight="1">
      <c r="A600" s="2"/>
      <c r="C600" s="2"/>
      <c r="D600" s="2"/>
      <c r="E600" s="2"/>
      <c r="I600" s="2"/>
      <c r="M600" s="2"/>
      <c r="Q600" s="2"/>
      <c r="U600" s="2"/>
      <c r="Y600" s="2"/>
      <c r="Z600" s="2"/>
      <c r="AA600" s="2"/>
      <c r="AB600" s="2"/>
      <c r="AC600" s="2"/>
      <c r="AG600" s="2"/>
    </row>
    <row r="601" ht="15.75" customHeight="1">
      <c r="A601" s="2"/>
      <c r="C601" s="2"/>
      <c r="D601" s="2"/>
      <c r="E601" s="2"/>
      <c r="I601" s="2"/>
      <c r="M601" s="2"/>
      <c r="Q601" s="2"/>
      <c r="U601" s="2"/>
      <c r="Y601" s="2"/>
      <c r="Z601" s="2"/>
      <c r="AA601" s="2"/>
      <c r="AB601" s="2"/>
      <c r="AC601" s="2"/>
      <c r="AG601" s="2"/>
    </row>
    <row r="602" ht="15.75" customHeight="1">
      <c r="A602" s="2"/>
      <c r="C602" s="2"/>
      <c r="D602" s="2"/>
      <c r="E602" s="2"/>
      <c r="I602" s="2"/>
      <c r="M602" s="2"/>
      <c r="Q602" s="2"/>
      <c r="U602" s="2"/>
      <c r="Y602" s="2"/>
      <c r="Z602" s="2"/>
      <c r="AA602" s="2"/>
      <c r="AB602" s="2"/>
      <c r="AC602" s="2"/>
      <c r="AG602" s="2"/>
    </row>
    <row r="603" ht="15.75" customHeight="1">
      <c r="A603" s="2"/>
      <c r="C603" s="2"/>
      <c r="D603" s="2"/>
      <c r="E603" s="2"/>
      <c r="I603" s="2"/>
      <c r="M603" s="2"/>
      <c r="Q603" s="2"/>
      <c r="U603" s="2"/>
      <c r="Y603" s="2"/>
      <c r="Z603" s="2"/>
      <c r="AA603" s="2"/>
      <c r="AB603" s="2"/>
      <c r="AC603" s="2"/>
      <c r="AG603" s="2"/>
    </row>
    <row r="604" ht="15.75" customHeight="1">
      <c r="A604" s="2"/>
      <c r="C604" s="2"/>
      <c r="D604" s="2"/>
      <c r="E604" s="2"/>
      <c r="I604" s="2"/>
      <c r="M604" s="2"/>
      <c r="Q604" s="2"/>
      <c r="U604" s="2"/>
      <c r="Y604" s="2"/>
      <c r="Z604" s="2"/>
      <c r="AA604" s="2"/>
      <c r="AB604" s="2"/>
      <c r="AC604" s="2"/>
      <c r="AG604" s="2"/>
    </row>
    <row r="605" ht="15.75" customHeight="1">
      <c r="A605" s="2"/>
      <c r="C605" s="2"/>
      <c r="D605" s="2"/>
      <c r="E605" s="2"/>
      <c r="I605" s="2"/>
      <c r="M605" s="2"/>
      <c r="Q605" s="2"/>
      <c r="U605" s="2"/>
      <c r="Y605" s="2"/>
      <c r="Z605" s="2"/>
      <c r="AA605" s="2"/>
      <c r="AB605" s="2"/>
      <c r="AC605" s="2"/>
      <c r="AG605" s="2"/>
    </row>
    <row r="606" ht="15.75" customHeight="1">
      <c r="A606" s="2"/>
      <c r="C606" s="2"/>
      <c r="D606" s="2"/>
      <c r="E606" s="2"/>
      <c r="I606" s="2"/>
      <c r="M606" s="2"/>
      <c r="Q606" s="2"/>
      <c r="U606" s="2"/>
      <c r="Y606" s="2"/>
      <c r="Z606" s="2"/>
      <c r="AA606" s="2"/>
      <c r="AB606" s="2"/>
      <c r="AC606" s="2"/>
      <c r="AG606" s="2"/>
    </row>
    <row r="607" ht="15.75" customHeight="1">
      <c r="A607" s="2"/>
      <c r="C607" s="2"/>
      <c r="D607" s="2"/>
      <c r="E607" s="2"/>
      <c r="I607" s="2"/>
      <c r="M607" s="2"/>
      <c r="Q607" s="2"/>
      <c r="U607" s="2"/>
      <c r="Y607" s="2"/>
      <c r="Z607" s="2"/>
      <c r="AA607" s="2"/>
      <c r="AB607" s="2"/>
      <c r="AC607" s="2"/>
      <c r="AG607" s="2"/>
    </row>
    <row r="608" ht="15.75" customHeight="1">
      <c r="A608" s="2"/>
      <c r="C608" s="2"/>
      <c r="D608" s="2"/>
      <c r="E608" s="2"/>
      <c r="I608" s="2"/>
      <c r="M608" s="2"/>
      <c r="Q608" s="2"/>
      <c r="U608" s="2"/>
      <c r="Y608" s="2"/>
      <c r="Z608" s="2"/>
      <c r="AA608" s="2"/>
      <c r="AB608" s="2"/>
      <c r="AC608" s="2"/>
      <c r="AG608" s="2"/>
    </row>
    <row r="609" ht="15.75" customHeight="1">
      <c r="A609" s="2"/>
      <c r="C609" s="2"/>
      <c r="D609" s="2"/>
      <c r="E609" s="2"/>
      <c r="I609" s="2"/>
      <c r="M609" s="2"/>
      <c r="Q609" s="2"/>
      <c r="U609" s="2"/>
      <c r="Y609" s="2"/>
      <c r="Z609" s="2"/>
      <c r="AA609" s="2"/>
      <c r="AB609" s="2"/>
      <c r="AC609" s="2"/>
      <c r="AG609" s="2"/>
    </row>
    <row r="610" ht="15.75" customHeight="1">
      <c r="A610" s="2"/>
      <c r="C610" s="2"/>
      <c r="D610" s="2"/>
      <c r="E610" s="2"/>
      <c r="I610" s="2"/>
      <c r="M610" s="2"/>
      <c r="Q610" s="2"/>
      <c r="U610" s="2"/>
      <c r="Y610" s="2"/>
      <c r="Z610" s="2"/>
      <c r="AA610" s="2"/>
      <c r="AB610" s="2"/>
      <c r="AC610" s="2"/>
      <c r="AG610" s="2"/>
    </row>
    <row r="611" ht="15.75" customHeight="1">
      <c r="A611" s="2"/>
      <c r="C611" s="2"/>
      <c r="D611" s="2"/>
      <c r="E611" s="2"/>
      <c r="I611" s="2"/>
      <c r="M611" s="2"/>
      <c r="Q611" s="2"/>
      <c r="U611" s="2"/>
      <c r="Y611" s="2"/>
      <c r="Z611" s="2"/>
      <c r="AA611" s="2"/>
      <c r="AB611" s="2"/>
      <c r="AC611" s="2"/>
      <c r="AG611" s="2"/>
    </row>
    <row r="612" ht="15.75" customHeight="1">
      <c r="A612" s="2"/>
      <c r="C612" s="2"/>
      <c r="D612" s="2"/>
      <c r="E612" s="2"/>
      <c r="I612" s="2"/>
      <c r="M612" s="2"/>
      <c r="Q612" s="2"/>
      <c r="U612" s="2"/>
      <c r="Y612" s="2"/>
      <c r="Z612" s="2"/>
      <c r="AA612" s="2"/>
      <c r="AB612" s="2"/>
      <c r="AC612" s="2"/>
      <c r="AG612" s="2"/>
    </row>
    <row r="613" ht="15.75" customHeight="1">
      <c r="A613" s="2"/>
      <c r="C613" s="2"/>
      <c r="D613" s="2"/>
      <c r="E613" s="2"/>
      <c r="I613" s="2"/>
      <c r="M613" s="2"/>
      <c r="Q613" s="2"/>
      <c r="U613" s="2"/>
      <c r="Y613" s="2"/>
      <c r="Z613" s="2"/>
      <c r="AA613" s="2"/>
      <c r="AB613" s="2"/>
      <c r="AC613" s="2"/>
      <c r="AG613" s="2"/>
    </row>
    <row r="614" ht="15.75" customHeight="1">
      <c r="A614" s="2"/>
      <c r="C614" s="2"/>
      <c r="D614" s="2"/>
      <c r="E614" s="2"/>
      <c r="I614" s="2"/>
      <c r="M614" s="2"/>
      <c r="Q614" s="2"/>
      <c r="U614" s="2"/>
      <c r="Y614" s="2"/>
      <c r="Z614" s="2"/>
      <c r="AA614" s="2"/>
      <c r="AB614" s="2"/>
      <c r="AC614" s="2"/>
      <c r="AG614" s="2"/>
    </row>
    <row r="615" ht="15.75" customHeight="1">
      <c r="A615" s="2"/>
      <c r="C615" s="2"/>
      <c r="D615" s="2"/>
      <c r="E615" s="2"/>
      <c r="I615" s="2"/>
      <c r="M615" s="2"/>
      <c r="Q615" s="2"/>
      <c r="U615" s="2"/>
      <c r="Y615" s="2"/>
      <c r="Z615" s="2"/>
      <c r="AA615" s="2"/>
      <c r="AB615" s="2"/>
      <c r="AC615" s="2"/>
      <c r="AG615" s="2"/>
    </row>
    <row r="616" ht="15.75" customHeight="1">
      <c r="A616" s="2"/>
      <c r="C616" s="2"/>
      <c r="D616" s="2"/>
      <c r="E616" s="2"/>
      <c r="I616" s="2"/>
      <c r="M616" s="2"/>
      <c r="Q616" s="2"/>
      <c r="U616" s="2"/>
      <c r="Y616" s="2"/>
      <c r="Z616" s="2"/>
      <c r="AA616" s="2"/>
      <c r="AB616" s="2"/>
      <c r="AC616" s="2"/>
      <c r="AG616" s="2"/>
    </row>
    <row r="617" ht="15.75" customHeight="1">
      <c r="A617" s="2"/>
      <c r="C617" s="2"/>
      <c r="D617" s="2"/>
      <c r="E617" s="2"/>
      <c r="I617" s="2"/>
      <c r="M617" s="2"/>
      <c r="Q617" s="2"/>
      <c r="U617" s="2"/>
      <c r="Y617" s="2"/>
      <c r="Z617" s="2"/>
      <c r="AA617" s="2"/>
      <c r="AB617" s="2"/>
      <c r="AC617" s="2"/>
      <c r="AG617" s="2"/>
    </row>
    <row r="618" ht="15.75" customHeight="1">
      <c r="A618" s="2"/>
      <c r="C618" s="2"/>
      <c r="D618" s="2"/>
      <c r="E618" s="2"/>
      <c r="I618" s="2"/>
      <c r="M618" s="2"/>
      <c r="Q618" s="2"/>
      <c r="U618" s="2"/>
      <c r="Y618" s="2"/>
      <c r="Z618" s="2"/>
      <c r="AA618" s="2"/>
      <c r="AB618" s="2"/>
      <c r="AC618" s="2"/>
      <c r="AG618" s="2"/>
    </row>
    <row r="619" ht="15.75" customHeight="1">
      <c r="A619" s="2"/>
      <c r="C619" s="2"/>
      <c r="D619" s="2"/>
      <c r="E619" s="2"/>
      <c r="I619" s="2"/>
      <c r="M619" s="2"/>
      <c r="Q619" s="2"/>
      <c r="U619" s="2"/>
      <c r="Y619" s="2"/>
      <c r="Z619" s="2"/>
      <c r="AA619" s="2"/>
      <c r="AB619" s="2"/>
      <c r="AC619" s="2"/>
      <c r="AG619" s="2"/>
    </row>
    <row r="620" ht="15.75" customHeight="1">
      <c r="A620" s="2"/>
      <c r="C620" s="2"/>
      <c r="D620" s="2"/>
      <c r="E620" s="2"/>
      <c r="I620" s="2"/>
      <c r="M620" s="2"/>
      <c r="Q620" s="2"/>
      <c r="U620" s="2"/>
      <c r="Y620" s="2"/>
      <c r="Z620" s="2"/>
      <c r="AA620" s="2"/>
      <c r="AB620" s="2"/>
      <c r="AC620" s="2"/>
      <c r="AG620" s="2"/>
    </row>
    <row r="621" ht="15.75" customHeight="1">
      <c r="A621" s="2"/>
      <c r="C621" s="2"/>
      <c r="D621" s="2"/>
      <c r="E621" s="2"/>
      <c r="I621" s="2"/>
      <c r="M621" s="2"/>
      <c r="Q621" s="2"/>
      <c r="U621" s="2"/>
      <c r="Y621" s="2"/>
      <c r="Z621" s="2"/>
      <c r="AA621" s="2"/>
      <c r="AB621" s="2"/>
      <c r="AC621" s="2"/>
      <c r="AG621" s="2"/>
    </row>
    <row r="622" ht="15.75" customHeight="1">
      <c r="A622" s="2"/>
      <c r="C622" s="2"/>
      <c r="D622" s="2"/>
      <c r="E622" s="2"/>
      <c r="I622" s="2"/>
      <c r="M622" s="2"/>
      <c r="Q622" s="2"/>
      <c r="U622" s="2"/>
      <c r="Y622" s="2"/>
      <c r="Z622" s="2"/>
      <c r="AA622" s="2"/>
      <c r="AB622" s="2"/>
      <c r="AC622" s="2"/>
      <c r="AG622" s="2"/>
    </row>
    <row r="623" ht="15.75" customHeight="1">
      <c r="A623" s="2"/>
      <c r="C623" s="2"/>
      <c r="D623" s="2"/>
      <c r="E623" s="2"/>
      <c r="I623" s="2"/>
      <c r="M623" s="2"/>
      <c r="Q623" s="2"/>
      <c r="U623" s="2"/>
      <c r="Y623" s="2"/>
      <c r="Z623" s="2"/>
      <c r="AA623" s="2"/>
      <c r="AB623" s="2"/>
      <c r="AC623" s="2"/>
      <c r="AG623" s="2"/>
    </row>
    <row r="624" ht="15.75" customHeight="1">
      <c r="A624" s="2"/>
      <c r="C624" s="2"/>
      <c r="D624" s="2"/>
      <c r="E624" s="2"/>
      <c r="I624" s="2"/>
      <c r="M624" s="2"/>
      <c r="Q624" s="2"/>
      <c r="U624" s="2"/>
      <c r="Y624" s="2"/>
      <c r="Z624" s="2"/>
      <c r="AA624" s="2"/>
      <c r="AB624" s="2"/>
      <c r="AC624" s="2"/>
      <c r="AG624" s="2"/>
    </row>
    <row r="625" ht="15.75" customHeight="1">
      <c r="A625" s="2"/>
      <c r="C625" s="2"/>
      <c r="D625" s="2"/>
      <c r="E625" s="2"/>
      <c r="I625" s="2"/>
      <c r="M625" s="2"/>
      <c r="Q625" s="2"/>
      <c r="U625" s="2"/>
      <c r="Y625" s="2"/>
      <c r="Z625" s="2"/>
      <c r="AA625" s="2"/>
      <c r="AB625" s="2"/>
      <c r="AC625" s="2"/>
      <c r="AG625" s="2"/>
    </row>
    <row r="626" ht="15.75" customHeight="1">
      <c r="A626" s="2"/>
      <c r="C626" s="2"/>
      <c r="D626" s="2"/>
      <c r="E626" s="2"/>
      <c r="I626" s="2"/>
      <c r="M626" s="2"/>
      <c r="Q626" s="2"/>
      <c r="U626" s="2"/>
      <c r="Y626" s="2"/>
      <c r="Z626" s="2"/>
      <c r="AA626" s="2"/>
      <c r="AB626" s="2"/>
      <c r="AC626" s="2"/>
      <c r="AG626" s="2"/>
    </row>
    <row r="627" ht="15.75" customHeight="1">
      <c r="A627" s="2"/>
      <c r="C627" s="2"/>
      <c r="D627" s="2"/>
      <c r="E627" s="2"/>
      <c r="I627" s="2"/>
      <c r="M627" s="2"/>
      <c r="Q627" s="2"/>
      <c r="U627" s="2"/>
      <c r="Y627" s="2"/>
      <c r="Z627" s="2"/>
      <c r="AA627" s="2"/>
      <c r="AB627" s="2"/>
      <c r="AC627" s="2"/>
      <c r="AG627" s="2"/>
    </row>
    <row r="628" ht="15.75" customHeight="1">
      <c r="A628" s="2"/>
      <c r="C628" s="2"/>
      <c r="D628" s="2"/>
      <c r="E628" s="2"/>
      <c r="I628" s="2"/>
      <c r="M628" s="2"/>
      <c r="Q628" s="2"/>
      <c r="U628" s="2"/>
      <c r="Y628" s="2"/>
      <c r="Z628" s="2"/>
      <c r="AA628" s="2"/>
      <c r="AB628" s="2"/>
      <c r="AC628" s="2"/>
      <c r="AG628" s="2"/>
    </row>
    <row r="629" ht="15.75" customHeight="1">
      <c r="A629" s="2"/>
      <c r="C629" s="2"/>
      <c r="D629" s="2"/>
      <c r="E629" s="2"/>
      <c r="I629" s="2"/>
      <c r="M629" s="2"/>
      <c r="Q629" s="2"/>
      <c r="U629" s="2"/>
      <c r="Y629" s="2"/>
      <c r="Z629" s="2"/>
      <c r="AA629" s="2"/>
      <c r="AB629" s="2"/>
      <c r="AC629" s="2"/>
      <c r="AG629" s="2"/>
    </row>
    <row r="630" ht="15.75" customHeight="1">
      <c r="A630" s="2"/>
      <c r="C630" s="2"/>
      <c r="D630" s="2"/>
      <c r="E630" s="2"/>
      <c r="I630" s="2"/>
      <c r="M630" s="2"/>
      <c r="Q630" s="2"/>
      <c r="U630" s="2"/>
      <c r="Y630" s="2"/>
      <c r="Z630" s="2"/>
      <c r="AA630" s="2"/>
      <c r="AB630" s="2"/>
      <c r="AC630" s="2"/>
      <c r="AG630" s="2"/>
    </row>
    <row r="631" ht="15.75" customHeight="1">
      <c r="A631" s="2"/>
      <c r="C631" s="2"/>
      <c r="D631" s="2"/>
      <c r="E631" s="2"/>
      <c r="I631" s="2"/>
      <c r="M631" s="2"/>
      <c r="Q631" s="2"/>
      <c r="U631" s="2"/>
      <c r="Y631" s="2"/>
      <c r="Z631" s="2"/>
      <c r="AA631" s="2"/>
      <c r="AB631" s="2"/>
      <c r="AC631" s="2"/>
      <c r="AG631" s="2"/>
    </row>
    <row r="632" ht="15.75" customHeight="1">
      <c r="A632" s="2"/>
      <c r="C632" s="2"/>
      <c r="D632" s="2"/>
      <c r="E632" s="2"/>
      <c r="I632" s="2"/>
      <c r="M632" s="2"/>
      <c r="Q632" s="2"/>
      <c r="U632" s="2"/>
      <c r="Y632" s="2"/>
      <c r="Z632" s="2"/>
      <c r="AA632" s="2"/>
      <c r="AB632" s="2"/>
      <c r="AC632" s="2"/>
      <c r="AG632" s="2"/>
    </row>
    <row r="633" ht="15.75" customHeight="1">
      <c r="A633" s="2"/>
      <c r="C633" s="2"/>
      <c r="D633" s="2"/>
      <c r="E633" s="2"/>
      <c r="I633" s="2"/>
      <c r="M633" s="2"/>
      <c r="Q633" s="2"/>
      <c r="U633" s="2"/>
      <c r="Y633" s="2"/>
      <c r="Z633" s="2"/>
      <c r="AA633" s="2"/>
      <c r="AB633" s="2"/>
      <c r="AC633" s="2"/>
      <c r="AG633" s="2"/>
    </row>
    <row r="634" ht="15.75" customHeight="1">
      <c r="A634" s="2"/>
      <c r="C634" s="2"/>
      <c r="D634" s="2"/>
      <c r="E634" s="2"/>
      <c r="I634" s="2"/>
      <c r="M634" s="2"/>
      <c r="Q634" s="2"/>
      <c r="U634" s="2"/>
      <c r="Y634" s="2"/>
      <c r="Z634" s="2"/>
      <c r="AA634" s="2"/>
      <c r="AB634" s="2"/>
      <c r="AC634" s="2"/>
      <c r="AG634" s="2"/>
    </row>
    <row r="635" ht="15.75" customHeight="1">
      <c r="A635" s="2"/>
      <c r="C635" s="2"/>
      <c r="D635" s="2"/>
      <c r="E635" s="2"/>
      <c r="I635" s="2"/>
      <c r="M635" s="2"/>
      <c r="Q635" s="2"/>
      <c r="U635" s="2"/>
      <c r="Y635" s="2"/>
      <c r="Z635" s="2"/>
      <c r="AA635" s="2"/>
      <c r="AB635" s="2"/>
      <c r="AC635" s="2"/>
      <c r="AG635" s="2"/>
    </row>
    <row r="636" ht="15.75" customHeight="1">
      <c r="A636" s="2"/>
      <c r="C636" s="2"/>
      <c r="D636" s="2"/>
      <c r="E636" s="2"/>
      <c r="I636" s="2"/>
      <c r="M636" s="2"/>
      <c r="Q636" s="2"/>
      <c r="U636" s="2"/>
      <c r="Y636" s="2"/>
      <c r="Z636" s="2"/>
      <c r="AA636" s="2"/>
      <c r="AB636" s="2"/>
      <c r="AC636" s="2"/>
      <c r="AG636" s="2"/>
    </row>
    <row r="637" ht="15.75" customHeight="1">
      <c r="A637" s="2"/>
      <c r="C637" s="2"/>
      <c r="D637" s="2"/>
      <c r="E637" s="2"/>
      <c r="I637" s="2"/>
      <c r="M637" s="2"/>
      <c r="Q637" s="2"/>
      <c r="U637" s="2"/>
      <c r="Y637" s="2"/>
      <c r="Z637" s="2"/>
      <c r="AA637" s="2"/>
      <c r="AB637" s="2"/>
      <c r="AC637" s="2"/>
      <c r="AG637" s="2"/>
    </row>
    <row r="638" ht="15.75" customHeight="1">
      <c r="A638" s="2"/>
      <c r="C638" s="2"/>
      <c r="D638" s="2"/>
      <c r="E638" s="2"/>
      <c r="I638" s="2"/>
      <c r="M638" s="2"/>
      <c r="Q638" s="2"/>
      <c r="U638" s="2"/>
      <c r="Y638" s="2"/>
      <c r="Z638" s="2"/>
      <c r="AA638" s="2"/>
      <c r="AB638" s="2"/>
      <c r="AC638" s="2"/>
      <c r="AG638" s="2"/>
    </row>
    <row r="639" ht="15.75" customHeight="1">
      <c r="A639" s="2"/>
      <c r="C639" s="2"/>
      <c r="D639" s="2"/>
      <c r="E639" s="2"/>
      <c r="I639" s="2"/>
      <c r="M639" s="2"/>
      <c r="Q639" s="2"/>
      <c r="U639" s="2"/>
      <c r="Y639" s="2"/>
      <c r="Z639" s="2"/>
      <c r="AA639" s="2"/>
      <c r="AB639" s="2"/>
      <c r="AC639" s="2"/>
      <c r="AG639" s="2"/>
    </row>
    <row r="640" ht="15.75" customHeight="1">
      <c r="A640" s="2"/>
      <c r="C640" s="2"/>
      <c r="D640" s="2"/>
      <c r="E640" s="2"/>
      <c r="I640" s="2"/>
      <c r="M640" s="2"/>
      <c r="Q640" s="2"/>
      <c r="U640" s="2"/>
      <c r="Y640" s="2"/>
      <c r="Z640" s="2"/>
      <c r="AA640" s="2"/>
      <c r="AB640" s="2"/>
      <c r="AC640" s="2"/>
      <c r="AG640" s="2"/>
    </row>
    <row r="641" ht="15.75" customHeight="1">
      <c r="A641" s="2"/>
      <c r="C641" s="2"/>
      <c r="D641" s="2"/>
      <c r="E641" s="2"/>
      <c r="I641" s="2"/>
      <c r="M641" s="2"/>
      <c r="Q641" s="2"/>
      <c r="U641" s="2"/>
      <c r="Y641" s="2"/>
      <c r="Z641" s="2"/>
      <c r="AA641" s="2"/>
      <c r="AB641" s="2"/>
      <c r="AC641" s="2"/>
      <c r="AG641" s="2"/>
    </row>
    <row r="642" ht="15.75" customHeight="1">
      <c r="A642" s="2"/>
      <c r="C642" s="2"/>
      <c r="D642" s="2"/>
      <c r="E642" s="2"/>
      <c r="I642" s="2"/>
      <c r="M642" s="2"/>
      <c r="Q642" s="2"/>
      <c r="U642" s="2"/>
      <c r="Y642" s="2"/>
      <c r="Z642" s="2"/>
      <c r="AA642" s="2"/>
      <c r="AB642" s="2"/>
      <c r="AC642" s="2"/>
      <c r="AG642" s="2"/>
    </row>
    <row r="643" ht="15.75" customHeight="1">
      <c r="A643" s="2"/>
      <c r="C643" s="2"/>
      <c r="D643" s="2"/>
      <c r="E643" s="2"/>
      <c r="I643" s="2"/>
      <c r="M643" s="2"/>
      <c r="Q643" s="2"/>
      <c r="U643" s="2"/>
      <c r="Y643" s="2"/>
      <c r="Z643" s="2"/>
      <c r="AA643" s="2"/>
      <c r="AB643" s="2"/>
      <c r="AC643" s="2"/>
      <c r="AG643" s="2"/>
    </row>
    <row r="644" ht="15.75" customHeight="1">
      <c r="A644" s="2"/>
      <c r="C644" s="2"/>
      <c r="D644" s="2"/>
      <c r="E644" s="2"/>
      <c r="I644" s="2"/>
      <c r="M644" s="2"/>
      <c r="Q644" s="2"/>
      <c r="U644" s="2"/>
      <c r="Y644" s="2"/>
      <c r="Z644" s="2"/>
      <c r="AA644" s="2"/>
      <c r="AB644" s="2"/>
      <c r="AC644" s="2"/>
      <c r="AG644" s="2"/>
    </row>
    <row r="645" ht="15.75" customHeight="1">
      <c r="A645" s="2"/>
      <c r="C645" s="2"/>
      <c r="D645" s="2"/>
      <c r="E645" s="2"/>
      <c r="I645" s="2"/>
      <c r="M645" s="2"/>
      <c r="Q645" s="2"/>
      <c r="U645" s="2"/>
      <c r="Y645" s="2"/>
      <c r="Z645" s="2"/>
      <c r="AA645" s="2"/>
      <c r="AB645" s="2"/>
      <c r="AC645" s="2"/>
      <c r="AG645" s="2"/>
    </row>
    <row r="646" ht="15.75" customHeight="1">
      <c r="A646" s="2"/>
      <c r="C646" s="2"/>
      <c r="D646" s="2"/>
      <c r="E646" s="2"/>
      <c r="I646" s="2"/>
      <c r="M646" s="2"/>
      <c r="Q646" s="2"/>
      <c r="U646" s="2"/>
      <c r="Y646" s="2"/>
      <c r="Z646" s="2"/>
      <c r="AA646" s="2"/>
      <c r="AB646" s="2"/>
      <c r="AC646" s="2"/>
      <c r="AG646" s="2"/>
    </row>
    <row r="647" ht="15.75" customHeight="1">
      <c r="A647" s="2"/>
      <c r="C647" s="2"/>
      <c r="D647" s="2"/>
      <c r="E647" s="2"/>
      <c r="I647" s="2"/>
      <c r="M647" s="2"/>
      <c r="Q647" s="2"/>
      <c r="U647" s="2"/>
      <c r="Y647" s="2"/>
      <c r="Z647" s="2"/>
      <c r="AA647" s="2"/>
      <c r="AB647" s="2"/>
      <c r="AC647" s="2"/>
      <c r="AG647" s="2"/>
    </row>
    <row r="648" ht="15.75" customHeight="1">
      <c r="A648" s="2"/>
      <c r="C648" s="2"/>
      <c r="D648" s="2"/>
      <c r="E648" s="2"/>
      <c r="I648" s="2"/>
      <c r="M648" s="2"/>
      <c r="Q648" s="2"/>
      <c r="U648" s="2"/>
      <c r="Y648" s="2"/>
      <c r="Z648" s="2"/>
      <c r="AA648" s="2"/>
      <c r="AB648" s="2"/>
      <c r="AC648" s="2"/>
      <c r="AG648" s="2"/>
    </row>
    <row r="649" ht="15.75" customHeight="1">
      <c r="A649" s="2"/>
      <c r="C649" s="2"/>
      <c r="D649" s="2"/>
      <c r="E649" s="2"/>
      <c r="I649" s="2"/>
      <c r="M649" s="2"/>
      <c r="Q649" s="2"/>
      <c r="U649" s="2"/>
      <c r="Y649" s="2"/>
      <c r="Z649" s="2"/>
      <c r="AA649" s="2"/>
      <c r="AB649" s="2"/>
      <c r="AC649" s="2"/>
      <c r="AG649" s="2"/>
    </row>
    <row r="650" ht="15.75" customHeight="1">
      <c r="A650" s="2"/>
      <c r="C650" s="2"/>
      <c r="D650" s="2"/>
      <c r="E650" s="2"/>
      <c r="I650" s="2"/>
      <c r="M650" s="2"/>
      <c r="Q650" s="2"/>
      <c r="U650" s="2"/>
      <c r="Y650" s="2"/>
      <c r="Z650" s="2"/>
      <c r="AA650" s="2"/>
      <c r="AB650" s="2"/>
      <c r="AC650" s="2"/>
      <c r="AG650" s="2"/>
    </row>
    <row r="651" ht="15.75" customHeight="1">
      <c r="A651" s="2"/>
      <c r="C651" s="2"/>
      <c r="D651" s="2"/>
      <c r="E651" s="2"/>
      <c r="I651" s="2"/>
      <c r="M651" s="2"/>
      <c r="Q651" s="2"/>
      <c r="U651" s="2"/>
      <c r="Y651" s="2"/>
      <c r="Z651" s="2"/>
      <c r="AA651" s="2"/>
      <c r="AB651" s="2"/>
      <c r="AC651" s="2"/>
      <c r="AG651" s="2"/>
    </row>
    <row r="652" ht="15.75" customHeight="1">
      <c r="A652" s="2"/>
      <c r="C652" s="2"/>
      <c r="D652" s="2"/>
      <c r="E652" s="2"/>
      <c r="I652" s="2"/>
      <c r="M652" s="2"/>
      <c r="Q652" s="2"/>
      <c r="U652" s="2"/>
      <c r="Y652" s="2"/>
      <c r="Z652" s="2"/>
      <c r="AA652" s="2"/>
      <c r="AB652" s="2"/>
      <c r="AC652" s="2"/>
      <c r="AG652" s="2"/>
    </row>
    <row r="653" ht="15.75" customHeight="1">
      <c r="A653" s="2"/>
      <c r="C653" s="2"/>
      <c r="D653" s="2"/>
      <c r="E653" s="2"/>
      <c r="I653" s="2"/>
      <c r="M653" s="2"/>
      <c r="Q653" s="2"/>
      <c r="U653" s="2"/>
      <c r="Y653" s="2"/>
      <c r="Z653" s="2"/>
      <c r="AA653" s="2"/>
      <c r="AB653" s="2"/>
      <c r="AC653" s="2"/>
      <c r="AG653" s="2"/>
    </row>
    <row r="654" ht="15.75" customHeight="1">
      <c r="A654" s="2"/>
      <c r="C654" s="2"/>
      <c r="D654" s="2"/>
      <c r="E654" s="2"/>
      <c r="I654" s="2"/>
      <c r="M654" s="2"/>
      <c r="Q654" s="2"/>
      <c r="U654" s="2"/>
      <c r="Y654" s="2"/>
      <c r="Z654" s="2"/>
      <c r="AA654" s="2"/>
      <c r="AB654" s="2"/>
      <c r="AC654" s="2"/>
      <c r="AG654" s="2"/>
    </row>
    <row r="655" ht="15.75" customHeight="1">
      <c r="A655" s="2"/>
      <c r="C655" s="2"/>
      <c r="D655" s="2"/>
      <c r="E655" s="2"/>
      <c r="I655" s="2"/>
      <c r="M655" s="2"/>
      <c r="Q655" s="2"/>
      <c r="U655" s="2"/>
      <c r="Y655" s="2"/>
      <c r="Z655" s="2"/>
      <c r="AA655" s="2"/>
      <c r="AB655" s="2"/>
      <c r="AC655" s="2"/>
      <c r="AG655" s="2"/>
    </row>
    <row r="656" ht="15.75" customHeight="1">
      <c r="A656" s="2"/>
      <c r="C656" s="2"/>
      <c r="D656" s="2"/>
      <c r="E656" s="2"/>
      <c r="I656" s="2"/>
      <c r="M656" s="2"/>
      <c r="Q656" s="2"/>
      <c r="U656" s="2"/>
      <c r="Y656" s="2"/>
      <c r="Z656" s="2"/>
      <c r="AA656" s="2"/>
      <c r="AB656" s="2"/>
      <c r="AC656" s="2"/>
      <c r="AG656" s="2"/>
    </row>
    <row r="657" ht="15.75" customHeight="1">
      <c r="A657" s="2"/>
      <c r="C657" s="2"/>
      <c r="D657" s="2"/>
      <c r="E657" s="2"/>
      <c r="I657" s="2"/>
      <c r="M657" s="2"/>
      <c r="Q657" s="2"/>
      <c r="U657" s="2"/>
      <c r="Y657" s="2"/>
      <c r="Z657" s="2"/>
      <c r="AA657" s="2"/>
      <c r="AB657" s="2"/>
      <c r="AC657" s="2"/>
      <c r="AG657" s="2"/>
    </row>
    <row r="658" ht="15.75" customHeight="1">
      <c r="A658" s="2"/>
      <c r="C658" s="2"/>
      <c r="D658" s="2"/>
      <c r="E658" s="2"/>
      <c r="I658" s="2"/>
      <c r="M658" s="2"/>
      <c r="Q658" s="2"/>
      <c r="U658" s="2"/>
      <c r="Y658" s="2"/>
      <c r="Z658" s="2"/>
      <c r="AA658" s="2"/>
      <c r="AB658" s="2"/>
      <c r="AC658" s="2"/>
      <c r="AG658" s="2"/>
    </row>
    <row r="659" ht="15.75" customHeight="1">
      <c r="A659" s="2"/>
      <c r="C659" s="2"/>
      <c r="D659" s="2"/>
      <c r="E659" s="2"/>
      <c r="I659" s="2"/>
      <c r="M659" s="2"/>
      <c r="Q659" s="2"/>
      <c r="U659" s="2"/>
      <c r="Y659" s="2"/>
      <c r="Z659" s="2"/>
      <c r="AA659" s="2"/>
      <c r="AB659" s="2"/>
      <c r="AC659" s="2"/>
      <c r="AG659" s="2"/>
    </row>
    <row r="660" ht="15.75" customHeight="1">
      <c r="A660" s="2"/>
      <c r="C660" s="2"/>
      <c r="D660" s="2"/>
      <c r="E660" s="2"/>
      <c r="I660" s="2"/>
      <c r="M660" s="2"/>
      <c r="Q660" s="2"/>
      <c r="U660" s="2"/>
      <c r="Y660" s="2"/>
      <c r="Z660" s="2"/>
      <c r="AA660" s="2"/>
      <c r="AB660" s="2"/>
      <c r="AC660" s="2"/>
      <c r="AG660" s="2"/>
    </row>
    <row r="661" ht="15.75" customHeight="1">
      <c r="A661" s="2"/>
      <c r="C661" s="2"/>
      <c r="D661" s="2"/>
      <c r="E661" s="2"/>
      <c r="I661" s="2"/>
      <c r="M661" s="2"/>
      <c r="Q661" s="2"/>
      <c r="U661" s="2"/>
      <c r="Y661" s="2"/>
      <c r="Z661" s="2"/>
      <c r="AA661" s="2"/>
      <c r="AB661" s="2"/>
      <c r="AC661" s="2"/>
      <c r="AG661" s="2"/>
    </row>
    <row r="662" ht="15.75" customHeight="1">
      <c r="A662" s="2"/>
      <c r="C662" s="2"/>
      <c r="D662" s="2"/>
      <c r="E662" s="2"/>
      <c r="I662" s="2"/>
      <c r="M662" s="2"/>
      <c r="Q662" s="2"/>
      <c r="U662" s="2"/>
      <c r="Y662" s="2"/>
      <c r="Z662" s="2"/>
      <c r="AA662" s="2"/>
      <c r="AB662" s="2"/>
      <c r="AC662" s="2"/>
      <c r="AG662" s="2"/>
    </row>
    <row r="663" ht="15.75" customHeight="1">
      <c r="A663" s="2"/>
      <c r="C663" s="2"/>
      <c r="D663" s="2"/>
      <c r="E663" s="2"/>
      <c r="I663" s="2"/>
      <c r="M663" s="2"/>
      <c r="Q663" s="2"/>
      <c r="U663" s="2"/>
      <c r="Y663" s="2"/>
      <c r="Z663" s="2"/>
      <c r="AA663" s="2"/>
      <c r="AB663" s="2"/>
      <c r="AC663" s="2"/>
      <c r="AG663" s="2"/>
    </row>
    <row r="664" ht="15.75" customHeight="1">
      <c r="A664" s="2"/>
      <c r="C664" s="2"/>
      <c r="D664" s="2"/>
      <c r="E664" s="2"/>
      <c r="I664" s="2"/>
      <c r="M664" s="2"/>
      <c r="Q664" s="2"/>
      <c r="U664" s="2"/>
      <c r="Y664" s="2"/>
      <c r="Z664" s="2"/>
      <c r="AA664" s="2"/>
      <c r="AB664" s="2"/>
      <c r="AC664" s="2"/>
      <c r="AG664" s="2"/>
    </row>
    <row r="665" ht="15.75" customHeight="1">
      <c r="A665" s="2"/>
      <c r="C665" s="2"/>
      <c r="D665" s="2"/>
      <c r="E665" s="2"/>
      <c r="I665" s="2"/>
      <c r="M665" s="2"/>
      <c r="Q665" s="2"/>
      <c r="U665" s="2"/>
      <c r="Y665" s="2"/>
      <c r="Z665" s="2"/>
      <c r="AA665" s="2"/>
      <c r="AB665" s="2"/>
      <c r="AC665" s="2"/>
      <c r="AG665" s="2"/>
    </row>
    <row r="666" ht="15.75" customHeight="1">
      <c r="A666" s="2"/>
      <c r="C666" s="2"/>
      <c r="D666" s="2"/>
      <c r="E666" s="2"/>
      <c r="I666" s="2"/>
      <c r="M666" s="2"/>
      <c r="Q666" s="2"/>
      <c r="U666" s="2"/>
      <c r="Y666" s="2"/>
      <c r="Z666" s="2"/>
      <c r="AA666" s="2"/>
      <c r="AB666" s="2"/>
      <c r="AC666" s="2"/>
      <c r="AG666" s="2"/>
    </row>
    <row r="667" ht="15.75" customHeight="1">
      <c r="A667" s="2"/>
      <c r="C667" s="2"/>
      <c r="D667" s="2"/>
      <c r="E667" s="2"/>
      <c r="I667" s="2"/>
      <c r="M667" s="2"/>
      <c r="Q667" s="2"/>
      <c r="U667" s="2"/>
      <c r="Y667" s="2"/>
      <c r="Z667" s="2"/>
      <c r="AA667" s="2"/>
      <c r="AB667" s="2"/>
      <c r="AC667" s="2"/>
      <c r="AG667" s="2"/>
    </row>
    <row r="668" ht="15.75" customHeight="1">
      <c r="A668" s="2"/>
      <c r="C668" s="2"/>
      <c r="D668" s="2"/>
      <c r="E668" s="2"/>
      <c r="I668" s="2"/>
      <c r="M668" s="2"/>
      <c r="Q668" s="2"/>
      <c r="U668" s="2"/>
      <c r="Y668" s="2"/>
      <c r="Z668" s="2"/>
      <c r="AA668" s="2"/>
      <c r="AB668" s="2"/>
      <c r="AC668" s="2"/>
      <c r="AG668" s="2"/>
    </row>
    <row r="669" ht="15.75" customHeight="1">
      <c r="A669" s="2"/>
      <c r="C669" s="2"/>
      <c r="D669" s="2"/>
      <c r="E669" s="2"/>
      <c r="I669" s="2"/>
      <c r="M669" s="2"/>
      <c r="Q669" s="2"/>
      <c r="U669" s="2"/>
      <c r="Y669" s="2"/>
      <c r="Z669" s="2"/>
      <c r="AA669" s="2"/>
      <c r="AB669" s="2"/>
      <c r="AC669" s="2"/>
      <c r="AG669" s="2"/>
    </row>
    <row r="670" ht="15.75" customHeight="1">
      <c r="A670" s="2"/>
      <c r="C670" s="2"/>
      <c r="D670" s="2"/>
      <c r="E670" s="2"/>
      <c r="I670" s="2"/>
      <c r="M670" s="2"/>
      <c r="Q670" s="2"/>
      <c r="U670" s="2"/>
      <c r="Y670" s="2"/>
      <c r="Z670" s="2"/>
      <c r="AA670" s="2"/>
      <c r="AB670" s="2"/>
      <c r="AC670" s="2"/>
      <c r="AG670" s="2"/>
    </row>
    <row r="671" ht="15.75" customHeight="1">
      <c r="A671" s="2"/>
      <c r="C671" s="2"/>
      <c r="D671" s="2"/>
      <c r="E671" s="2"/>
      <c r="I671" s="2"/>
      <c r="M671" s="2"/>
      <c r="Q671" s="2"/>
      <c r="U671" s="2"/>
      <c r="Y671" s="2"/>
      <c r="Z671" s="2"/>
      <c r="AA671" s="2"/>
      <c r="AB671" s="2"/>
      <c r="AC671" s="2"/>
      <c r="AG671" s="2"/>
    </row>
    <row r="672" ht="15.75" customHeight="1">
      <c r="A672" s="2"/>
      <c r="C672" s="2"/>
      <c r="D672" s="2"/>
      <c r="E672" s="2"/>
      <c r="I672" s="2"/>
      <c r="M672" s="2"/>
      <c r="Q672" s="2"/>
      <c r="U672" s="2"/>
      <c r="Y672" s="2"/>
      <c r="Z672" s="2"/>
      <c r="AA672" s="2"/>
      <c r="AB672" s="2"/>
      <c r="AC672" s="2"/>
      <c r="AG672" s="2"/>
    </row>
    <row r="673" ht="15.75" customHeight="1">
      <c r="A673" s="2"/>
      <c r="C673" s="2"/>
      <c r="D673" s="2"/>
      <c r="E673" s="2"/>
      <c r="I673" s="2"/>
      <c r="M673" s="2"/>
      <c r="Q673" s="2"/>
      <c r="U673" s="2"/>
      <c r="Y673" s="2"/>
      <c r="Z673" s="2"/>
      <c r="AA673" s="2"/>
      <c r="AB673" s="2"/>
      <c r="AC673" s="2"/>
      <c r="AG673" s="2"/>
    </row>
    <row r="674" ht="15.75" customHeight="1">
      <c r="A674" s="2"/>
      <c r="C674" s="2"/>
      <c r="D674" s="2"/>
      <c r="E674" s="2"/>
      <c r="I674" s="2"/>
      <c r="M674" s="2"/>
      <c r="Q674" s="2"/>
      <c r="U674" s="2"/>
      <c r="Y674" s="2"/>
      <c r="Z674" s="2"/>
      <c r="AA674" s="2"/>
      <c r="AB674" s="2"/>
      <c r="AC674" s="2"/>
      <c r="AG674" s="2"/>
    </row>
    <row r="675" ht="15.75" customHeight="1">
      <c r="A675" s="2"/>
      <c r="C675" s="2"/>
      <c r="D675" s="2"/>
      <c r="E675" s="2"/>
      <c r="I675" s="2"/>
      <c r="M675" s="2"/>
      <c r="Q675" s="2"/>
      <c r="U675" s="2"/>
      <c r="Y675" s="2"/>
      <c r="Z675" s="2"/>
      <c r="AA675" s="2"/>
      <c r="AB675" s="2"/>
      <c r="AC675" s="2"/>
      <c r="AG675" s="2"/>
    </row>
    <row r="676" ht="15.75" customHeight="1">
      <c r="A676" s="2"/>
      <c r="C676" s="2"/>
      <c r="D676" s="2"/>
      <c r="E676" s="2"/>
      <c r="I676" s="2"/>
      <c r="M676" s="2"/>
      <c r="Q676" s="2"/>
      <c r="U676" s="2"/>
      <c r="Y676" s="2"/>
      <c r="Z676" s="2"/>
      <c r="AA676" s="2"/>
      <c r="AB676" s="2"/>
      <c r="AC676" s="2"/>
      <c r="AG676" s="2"/>
    </row>
    <row r="677" ht="15.75" customHeight="1">
      <c r="A677" s="2"/>
      <c r="C677" s="2"/>
      <c r="D677" s="2"/>
      <c r="E677" s="2"/>
      <c r="I677" s="2"/>
      <c r="M677" s="2"/>
      <c r="Q677" s="2"/>
      <c r="U677" s="2"/>
      <c r="Y677" s="2"/>
      <c r="Z677" s="2"/>
      <c r="AA677" s="2"/>
      <c r="AB677" s="2"/>
      <c r="AC677" s="2"/>
      <c r="AG677" s="2"/>
    </row>
    <row r="678" ht="15.75" customHeight="1">
      <c r="A678" s="2"/>
      <c r="C678" s="2"/>
      <c r="D678" s="2"/>
      <c r="E678" s="2"/>
      <c r="I678" s="2"/>
      <c r="M678" s="2"/>
      <c r="Q678" s="2"/>
      <c r="U678" s="2"/>
      <c r="Y678" s="2"/>
      <c r="Z678" s="2"/>
      <c r="AA678" s="2"/>
      <c r="AB678" s="2"/>
      <c r="AC678" s="2"/>
      <c r="AG678" s="2"/>
    </row>
    <row r="679" ht="15.75" customHeight="1">
      <c r="A679" s="2"/>
      <c r="C679" s="2"/>
      <c r="D679" s="2"/>
      <c r="E679" s="2"/>
      <c r="I679" s="2"/>
      <c r="M679" s="2"/>
      <c r="Q679" s="2"/>
      <c r="U679" s="2"/>
      <c r="Y679" s="2"/>
      <c r="Z679" s="2"/>
      <c r="AA679" s="2"/>
      <c r="AB679" s="2"/>
      <c r="AC679" s="2"/>
      <c r="AG679" s="2"/>
    </row>
    <row r="680" ht="15.75" customHeight="1">
      <c r="A680" s="2"/>
      <c r="C680" s="2"/>
      <c r="D680" s="2"/>
      <c r="E680" s="2"/>
      <c r="I680" s="2"/>
      <c r="M680" s="2"/>
      <c r="Q680" s="2"/>
      <c r="U680" s="2"/>
      <c r="Y680" s="2"/>
      <c r="Z680" s="2"/>
      <c r="AA680" s="2"/>
      <c r="AB680" s="2"/>
      <c r="AC680" s="2"/>
      <c r="AG680" s="2"/>
    </row>
    <row r="681" ht="15.75" customHeight="1">
      <c r="A681" s="2"/>
      <c r="C681" s="2"/>
      <c r="D681" s="2"/>
      <c r="E681" s="2"/>
      <c r="I681" s="2"/>
      <c r="M681" s="2"/>
      <c r="Q681" s="2"/>
      <c r="U681" s="2"/>
      <c r="Y681" s="2"/>
      <c r="Z681" s="2"/>
      <c r="AA681" s="2"/>
      <c r="AB681" s="2"/>
      <c r="AC681" s="2"/>
      <c r="AG681" s="2"/>
    </row>
    <row r="682" ht="15.75" customHeight="1">
      <c r="A682" s="2"/>
      <c r="C682" s="2"/>
      <c r="D682" s="2"/>
      <c r="E682" s="2"/>
      <c r="I682" s="2"/>
      <c r="M682" s="2"/>
      <c r="Q682" s="2"/>
      <c r="U682" s="2"/>
      <c r="Y682" s="2"/>
      <c r="Z682" s="2"/>
      <c r="AA682" s="2"/>
      <c r="AB682" s="2"/>
      <c r="AC682" s="2"/>
      <c r="AG682" s="2"/>
    </row>
    <row r="683" ht="15.75" customHeight="1">
      <c r="A683" s="2"/>
      <c r="C683" s="2"/>
      <c r="D683" s="2"/>
      <c r="E683" s="2"/>
      <c r="I683" s="2"/>
      <c r="M683" s="2"/>
      <c r="Q683" s="2"/>
      <c r="U683" s="2"/>
      <c r="Y683" s="2"/>
      <c r="Z683" s="2"/>
      <c r="AA683" s="2"/>
      <c r="AB683" s="2"/>
      <c r="AC683" s="2"/>
      <c r="AG683" s="2"/>
    </row>
    <row r="684" ht="15.75" customHeight="1">
      <c r="A684" s="2"/>
      <c r="C684" s="2"/>
      <c r="D684" s="2"/>
      <c r="E684" s="2"/>
      <c r="I684" s="2"/>
      <c r="M684" s="2"/>
      <c r="Q684" s="2"/>
      <c r="U684" s="2"/>
      <c r="Y684" s="2"/>
      <c r="Z684" s="2"/>
      <c r="AA684" s="2"/>
      <c r="AB684" s="2"/>
      <c r="AC684" s="2"/>
      <c r="AG684" s="2"/>
    </row>
    <row r="685" ht="15.75" customHeight="1">
      <c r="A685" s="2"/>
      <c r="C685" s="2"/>
      <c r="D685" s="2"/>
      <c r="E685" s="2"/>
      <c r="I685" s="2"/>
      <c r="M685" s="2"/>
      <c r="Q685" s="2"/>
      <c r="U685" s="2"/>
      <c r="Y685" s="2"/>
      <c r="Z685" s="2"/>
      <c r="AA685" s="2"/>
      <c r="AB685" s="2"/>
      <c r="AC685" s="2"/>
      <c r="AG685" s="2"/>
    </row>
    <row r="686" ht="15.75" customHeight="1">
      <c r="A686" s="2"/>
      <c r="C686" s="2"/>
      <c r="D686" s="2"/>
      <c r="E686" s="2"/>
      <c r="I686" s="2"/>
      <c r="M686" s="2"/>
      <c r="Q686" s="2"/>
      <c r="U686" s="2"/>
      <c r="Y686" s="2"/>
      <c r="Z686" s="2"/>
      <c r="AA686" s="2"/>
      <c r="AB686" s="2"/>
      <c r="AC686" s="2"/>
      <c r="AG686" s="2"/>
    </row>
    <row r="687" ht="15.75" customHeight="1">
      <c r="A687" s="2"/>
      <c r="C687" s="2"/>
      <c r="D687" s="2"/>
      <c r="E687" s="2"/>
      <c r="I687" s="2"/>
      <c r="M687" s="2"/>
      <c r="Q687" s="2"/>
      <c r="U687" s="2"/>
      <c r="Y687" s="2"/>
      <c r="Z687" s="2"/>
      <c r="AA687" s="2"/>
      <c r="AB687" s="2"/>
      <c r="AC687" s="2"/>
      <c r="AG687" s="2"/>
    </row>
    <row r="688" ht="15.75" customHeight="1">
      <c r="A688" s="2"/>
      <c r="C688" s="2"/>
      <c r="D688" s="2"/>
      <c r="E688" s="2"/>
      <c r="I688" s="2"/>
      <c r="M688" s="2"/>
      <c r="Q688" s="2"/>
      <c r="U688" s="2"/>
      <c r="Y688" s="2"/>
      <c r="Z688" s="2"/>
      <c r="AA688" s="2"/>
      <c r="AB688" s="2"/>
      <c r="AC688" s="2"/>
      <c r="AG688" s="2"/>
    </row>
    <row r="689" ht="15.75" customHeight="1">
      <c r="A689" s="2"/>
      <c r="C689" s="2"/>
      <c r="D689" s="2"/>
      <c r="E689" s="2"/>
      <c r="I689" s="2"/>
      <c r="M689" s="2"/>
      <c r="Q689" s="2"/>
      <c r="U689" s="2"/>
      <c r="Y689" s="2"/>
      <c r="Z689" s="2"/>
      <c r="AA689" s="2"/>
      <c r="AB689" s="2"/>
      <c r="AC689" s="2"/>
      <c r="AG689" s="2"/>
    </row>
    <row r="690" ht="15.75" customHeight="1">
      <c r="A690" s="2"/>
      <c r="C690" s="2"/>
      <c r="D690" s="2"/>
      <c r="E690" s="2"/>
      <c r="I690" s="2"/>
      <c r="M690" s="2"/>
      <c r="Q690" s="2"/>
      <c r="U690" s="2"/>
      <c r="Y690" s="2"/>
      <c r="Z690" s="2"/>
      <c r="AA690" s="2"/>
      <c r="AB690" s="2"/>
      <c r="AC690" s="2"/>
      <c r="AG690" s="2"/>
    </row>
    <row r="691" ht="15.75" customHeight="1">
      <c r="A691" s="2"/>
      <c r="C691" s="2"/>
      <c r="D691" s="2"/>
      <c r="E691" s="2"/>
      <c r="I691" s="2"/>
      <c r="M691" s="2"/>
      <c r="Q691" s="2"/>
      <c r="U691" s="2"/>
      <c r="Y691" s="2"/>
      <c r="Z691" s="2"/>
      <c r="AA691" s="2"/>
      <c r="AB691" s="2"/>
      <c r="AC691" s="2"/>
      <c r="AG691" s="2"/>
    </row>
    <row r="692" ht="15.75" customHeight="1">
      <c r="A692" s="2"/>
      <c r="C692" s="2"/>
      <c r="D692" s="2"/>
      <c r="E692" s="2"/>
      <c r="I692" s="2"/>
      <c r="M692" s="2"/>
      <c r="Q692" s="2"/>
      <c r="U692" s="2"/>
      <c r="Y692" s="2"/>
      <c r="Z692" s="2"/>
      <c r="AA692" s="2"/>
      <c r="AB692" s="2"/>
      <c r="AC692" s="2"/>
      <c r="AG692" s="2"/>
    </row>
    <row r="693" ht="15.75" customHeight="1">
      <c r="A693" s="2"/>
      <c r="C693" s="2"/>
      <c r="D693" s="2"/>
      <c r="E693" s="2"/>
      <c r="I693" s="2"/>
      <c r="M693" s="2"/>
      <c r="Q693" s="2"/>
      <c r="U693" s="2"/>
      <c r="Y693" s="2"/>
      <c r="Z693" s="2"/>
      <c r="AA693" s="2"/>
      <c r="AB693" s="2"/>
      <c r="AC693" s="2"/>
      <c r="AG693" s="2"/>
    </row>
    <row r="694" ht="15.75" customHeight="1">
      <c r="A694" s="2"/>
      <c r="C694" s="2"/>
      <c r="D694" s="2"/>
      <c r="E694" s="2"/>
      <c r="I694" s="2"/>
      <c r="M694" s="2"/>
      <c r="Q694" s="2"/>
      <c r="U694" s="2"/>
      <c r="Y694" s="2"/>
      <c r="Z694" s="2"/>
      <c r="AA694" s="2"/>
      <c r="AB694" s="2"/>
      <c r="AC694" s="2"/>
      <c r="AG694" s="2"/>
    </row>
    <row r="695" ht="15.75" customHeight="1">
      <c r="A695" s="2"/>
      <c r="C695" s="2"/>
      <c r="D695" s="2"/>
      <c r="E695" s="2"/>
      <c r="I695" s="2"/>
      <c r="M695" s="2"/>
      <c r="Q695" s="2"/>
      <c r="U695" s="2"/>
      <c r="Y695" s="2"/>
      <c r="Z695" s="2"/>
      <c r="AA695" s="2"/>
      <c r="AB695" s="2"/>
      <c r="AC695" s="2"/>
      <c r="AG695" s="2"/>
    </row>
    <row r="696" ht="15.75" customHeight="1">
      <c r="A696" s="2"/>
      <c r="C696" s="2"/>
      <c r="D696" s="2"/>
      <c r="E696" s="2"/>
      <c r="I696" s="2"/>
      <c r="M696" s="2"/>
      <c r="Q696" s="2"/>
      <c r="U696" s="2"/>
      <c r="Y696" s="2"/>
      <c r="Z696" s="2"/>
      <c r="AA696" s="2"/>
      <c r="AB696" s="2"/>
      <c r="AC696" s="2"/>
      <c r="AG696" s="2"/>
    </row>
    <row r="697" ht="15.75" customHeight="1">
      <c r="A697" s="2"/>
      <c r="C697" s="2"/>
      <c r="D697" s="2"/>
      <c r="E697" s="2"/>
      <c r="I697" s="2"/>
      <c r="M697" s="2"/>
      <c r="Q697" s="2"/>
      <c r="U697" s="2"/>
      <c r="Y697" s="2"/>
      <c r="Z697" s="2"/>
      <c r="AA697" s="2"/>
      <c r="AB697" s="2"/>
      <c r="AC697" s="2"/>
      <c r="AG697" s="2"/>
    </row>
    <row r="698" ht="15.75" customHeight="1">
      <c r="A698" s="2"/>
      <c r="C698" s="2"/>
      <c r="D698" s="2"/>
      <c r="E698" s="2"/>
      <c r="I698" s="2"/>
      <c r="M698" s="2"/>
      <c r="Q698" s="2"/>
      <c r="U698" s="2"/>
      <c r="Y698" s="2"/>
      <c r="Z698" s="2"/>
      <c r="AA698" s="2"/>
      <c r="AB698" s="2"/>
      <c r="AC698" s="2"/>
      <c r="AG698" s="2"/>
    </row>
    <row r="699" ht="15.75" customHeight="1">
      <c r="A699" s="2"/>
      <c r="C699" s="2"/>
      <c r="D699" s="2"/>
      <c r="E699" s="2"/>
      <c r="I699" s="2"/>
      <c r="M699" s="2"/>
      <c r="Q699" s="2"/>
      <c r="U699" s="2"/>
      <c r="Y699" s="2"/>
      <c r="Z699" s="2"/>
      <c r="AA699" s="2"/>
      <c r="AB699" s="2"/>
      <c r="AC699" s="2"/>
      <c r="AG699" s="2"/>
    </row>
    <row r="700" ht="15.75" customHeight="1">
      <c r="A700" s="2"/>
      <c r="C700" s="2"/>
      <c r="D700" s="2"/>
      <c r="E700" s="2"/>
      <c r="I700" s="2"/>
      <c r="M700" s="2"/>
      <c r="Q700" s="2"/>
      <c r="U700" s="2"/>
      <c r="Y700" s="2"/>
      <c r="Z700" s="2"/>
      <c r="AA700" s="2"/>
      <c r="AB700" s="2"/>
      <c r="AC700" s="2"/>
      <c r="AG700" s="2"/>
    </row>
    <row r="701" ht="15.75" customHeight="1">
      <c r="A701" s="2"/>
      <c r="C701" s="2"/>
      <c r="D701" s="2"/>
      <c r="E701" s="2"/>
      <c r="I701" s="2"/>
      <c r="M701" s="2"/>
      <c r="Q701" s="2"/>
      <c r="U701" s="2"/>
      <c r="Y701" s="2"/>
      <c r="Z701" s="2"/>
      <c r="AA701" s="2"/>
      <c r="AB701" s="2"/>
      <c r="AC701" s="2"/>
      <c r="AG701" s="2"/>
    </row>
    <row r="702" ht="15.75" customHeight="1">
      <c r="A702" s="2"/>
      <c r="C702" s="2"/>
      <c r="D702" s="2"/>
      <c r="E702" s="2"/>
      <c r="I702" s="2"/>
      <c r="M702" s="2"/>
      <c r="Q702" s="2"/>
      <c r="U702" s="2"/>
      <c r="Y702" s="2"/>
      <c r="Z702" s="2"/>
      <c r="AA702" s="2"/>
      <c r="AB702" s="2"/>
      <c r="AC702" s="2"/>
      <c r="AG702" s="2"/>
    </row>
    <row r="703" ht="15.75" customHeight="1">
      <c r="A703" s="2"/>
      <c r="C703" s="2"/>
      <c r="D703" s="2"/>
      <c r="E703" s="2"/>
      <c r="I703" s="2"/>
      <c r="M703" s="2"/>
      <c r="Q703" s="2"/>
      <c r="U703" s="2"/>
      <c r="Y703" s="2"/>
      <c r="Z703" s="2"/>
      <c r="AA703" s="2"/>
      <c r="AB703" s="2"/>
      <c r="AC703" s="2"/>
      <c r="AG703" s="2"/>
    </row>
    <row r="704" ht="15.75" customHeight="1">
      <c r="A704" s="2"/>
      <c r="C704" s="2"/>
      <c r="D704" s="2"/>
      <c r="E704" s="2"/>
      <c r="I704" s="2"/>
      <c r="M704" s="2"/>
      <c r="Q704" s="2"/>
      <c r="U704" s="2"/>
      <c r="Y704" s="2"/>
      <c r="Z704" s="2"/>
      <c r="AA704" s="2"/>
      <c r="AB704" s="2"/>
      <c r="AC704" s="2"/>
      <c r="AG704" s="2"/>
    </row>
    <row r="705" ht="15.75" customHeight="1">
      <c r="A705" s="2"/>
      <c r="C705" s="2"/>
      <c r="D705" s="2"/>
      <c r="E705" s="2"/>
      <c r="I705" s="2"/>
      <c r="M705" s="2"/>
      <c r="Q705" s="2"/>
      <c r="U705" s="2"/>
      <c r="Y705" s="2"/>
      <c r="Z705" s="2"/>
      <c r="AA705" s="2"/>
      <c r="AB705" s="2"/>
      <c r="AC705" s="2"/>
      <c r="AG705" s="2"/>
    </row>
    <row r="706" ht="15.75" customHeight="1">
      <c r="A706" s="2"/>
      <c r="C706" s="2"/>
      <c r="D706" s="2"/>
      <c r="E706" s="2"/>
      <c r="I706" s="2"/>
      <c r="M706" s="2"/>
      <c r="Q706" s="2"/>
      <c r="U706" s="2"/>
      <c r="Y706" s="2"/>
      <c r="Z706" s="2"/>
      <c r="AA706" s="2"/>
      <c r="AB706" s="2"/>
      <c r="AC706" s="2"/>
      <c r="AG706" s="2"/>
    </row>
    <row r="707" ht="15.75" customHeight="1">
      <c r="A707" s="2"/>
      <c r="C707" s="2"/>
      <c r="D707" s="2"/>
      <c r="E707" s="2"/>
      <c r="I707" s="2"/>
      <c r="M707" s="2"/>
      <c r="Q707" s="2"/>
      <c r="U707" s="2"/>
      <c r="Y707" s="2"/>
      <c r="Z707" s="2"/>
      <c r="AA707" s="2"/>
      <c r="AB707" s="2"/>
      <c r="AC707" s="2"/>
      <c r="AG707" s="2"/>
    </row>
    <row r="708" ht="15.75" customHeight="1">
      <c r="A708" s="2"/>
      <c r="C708" s="2"/>
      <c r="D708" s="2"/>
      <c r="E708" s="2"/>
      <c r="I708" s="2"/>
      <c r="M708" s="2"/>
      <c r="Q708" s="2"/>
      <c r="U708" s="2"/>
      <c r="Y708" s="2"/>
      <c r="Z708" s="2"/>
      <c r="AA708" s="2"/>
      <c r="AB708" s="2"/>
      <c r="AC708" s="2"/>
      <c r="AG708" s="2"/>
    </row>
    <row r="709" ht="15.75" customHeight="1">
      <c r="A709" s="2"/>
      <c r="C709" s="2"/>
      <c r="D709" s="2"/>
      <c r="E709" s="2"/>
      <c r="I709" s="2"/>
      <c r="M709" s="2"/>
      <c r="Q709" s="2"/>
      <c r="U709" s="2"/>
      <c r="Y709" s="2"/>
      <c r="Z709" s="2"/>
      <c r="AA709" s="2"/>
      <c r="AB709" s="2"/>
      <c r="AC709" s="2"/>
      <c r="AG709" s="2"/>
    </row>
    <row r="710" ht="15.75" customHeight="1">
      <c r="A710" s="2"/>
      <c r="C710" s="2"/>
      <c r="D710" s="2"/>
      <c r="E710" s="2"/>
      <c r="I710" s="2"/>
      <c r="M710" s="2"/>
      <c r="Q710" s="2"/>
      <c r="U710" s="2"/>
      <c r="Y710" s="2"/>
      <c r="Z710" s="2"/>
      <c r="AA710" s="2"/>
      <c r="AB710" s="2"/>
      <c r="AC710" s="2"/>
      <c r="AG710" s="2"/>
    </row>
    <row r="711" ht="15.75" customHeight="1">
      <c r="A711" s="2"/>
      <c r="C711" s="2"/>
      <c r="D711" s="2"/>
      <c r="E711" s="2"/>
      <c r="I711" s="2"/>
      <c r="M711" s="2"/>
      <c r="Q711" s="2"/>
      <c r="U711" s="2"/>
      <c r="Y711" s="2"/>
      <c r="Z711" s="2"/>
      <c r="AA711" s="2"/>
      <c r="AB711" s="2"/>
      <c r="AC711" s="2"/>
      <c r="AG711" s="2"/>
    </row>
    <row r="712" ht="15.75" customHeight="1">
      <c r="A712" s="2"/>
      <c r="C712" s="2"/>
      <c r="D712" s="2"/>
      <c r="E712" s="2"/>
      <c r="I712" s="2"/>
      <c r="M712" s="2"/>
      <c r="Q712" s="2"/>
      <c r="U712" s="2"/>
      <c r="Y712" s="2"/>
      <c r="Z712" s="2"/>
      <c r="AA712" s="2"/>
      <c r="AB712" s="2"/>
      <c r="AC712" s="2"/>
      <c r="AG712" s="2"/>
    </row>
    <row r="713" ht="15.75" customHeight="1">
      <c r="A713" s="2"/>
      <c r="C713" s="2"/>
      <c r="D713" s="2"/>
      <c r="E713" s="2"/>
      <c r="I713" s="2"/>
      <c r="M713" s="2"/>
      <c r="Q713" s="2"/>
      <c r="U713" s="2"/>
      <c r="Y713" s="2"/>
      <c r="Z713" s="2"/>
      <c r="AA713" s="2"/>
      <c r="AB713" s="2"/>
      <c r="AC713" s="2"/>
      <c r="AG713" s="2"/>
    </row>
    <row r="714" ht="15.75" customHeight="1">
      <c r="A714" s="2"/>
      <c r="C714" s="2"/>
      <c r="D714" s="2"/>
      <c r="E714" s="2"/>
      <c r="I714" s="2"/>
      <c r="M714" s="2"/>
      <c r="Q714" s="2"/>
      <c r="U714" s="2"/>
      <c r="Y714" s="2"/>
      <c r="Z714" s="2"/>
      <c r="AA714" s="2"/>
      <c r="AB714" s="2"/>
      <c r="AC714" s="2"/>
      <c r="AG714" s="2"/>
    </row>
    <row r="715" ht="15.75" customHeight="1">
      <c r="A715" s="2"/>
      <c r="C715" s="2"/>
      <c r="D715" s="2"/>
      <c r="E715" s="2"/>
      <c r="I715" s="2"/>
      <c r="M715" s="2"/>
      <c r="Q715" s="2"/>
      <c r="U715" s="2"/>
      <c r="Y715" s="2"/>
      <c r="Z715" s="2"/>
      <c r="AA715" s="2"/>
      <c r="AB715" s="2"/>
      <c r="AC715" s="2"/>
      <c r="AG715" s="2"/>
    </row>
    <row r="716" ht="15.75" customHeight="1">
      <c r="A716" s="2"/>
      <c r="C716" s="2"/>
      <c r="D716" s="2"/>
      <c r="E716" s="2"/>
      <c r="I716" s="2"/>
      <c r="M716" s="2"/>
      <c r="Q716" s="2"/>
      <c r="U716" s="2"/>
      <c r="Y716" s="2"/>
      <c r="Z716" s="2"/>
      <c r="AA716" s="2"/>
      <c r="AB716" s="2"/>
      <c r="AC716" s="2"/>
      <c r="AG716" s="2"/>
    </row>
    <row r="717" ht="15.75" customHeight="1">
      <c r="A717" s="2"/>
      <c r="C717" s="2"/>
      <c r="D717" s="2"/>
      <c r="E717" s="2"/>
      <c r="I717" s="2"/>
      <c r="M717" s="2"/>
      <c r="Q717" s="2"/>
      <c r="U717" s="2"/>
      <c r="Y717" s="2"/>
      <c r="Z717" s="2"/>
      <c r="AA717" s="2"/>
      <c r="AB717" s="2"/>
      <c r="AC717" s="2"/>
      <c r="AG717" s="2"/>
    </row>
    <row r="718" ht="15.75" customHeight="1">
      <c r="A718" s="2"/>
      <c r="C718" s="2"/>
      <c r="D718" s="2"/>
      <c r="E718" s="2"/>
      <c r="I718" s="2"/>
      <c r="M718" s="2"/>
      <c r="Q718" s="2"/>
      <c r="U718" s="2"/>
      <c r="Y718" s="2"/>
      <c r="Z718" s="2"/>
      <c r="AA718" s="2"/>
      <c r="AB718" s="2"/>
      <c r="AC718" s="2"/>
      <c r="AG718" s="2"/>
    </row>
    <row r="719" ht="15.75" customHeight="1">
      <c r="A719" s="2"/>
      <c r="C719" s="2"/>
      <c r="D719" s="2"/>
      <c r="E719" s="2"/>
      <c r="I719" s="2"/>
      <c r="M719" s="2"/>
      <c r="Q719" s="2"/>
      <c r="U719" s="2"/>
      <c r="Y719" s="2"/>
      <c r="Z719" s="2"/>
      <c r="AA719" s="2"/>
      <c r="AB719" s="2"/>
      <c r="AC719" s="2"/>
      <c r="AG719" s="2"/>
    </row>
    <row r="720" ht="15.75" customHeight="1">
      <c r="A720" s="2"/>
      <c r="C720" s="2"/>
      <c r="D720" s="2"/>
      <c r="E720" s="2"/>
      <c r="I720" s="2"/>
      <c r="M720" s="2"/>
      <c r="Q720" s="2"/>
      <c r="U720" s="2"/>
      <c r="Y720" s="2"/>
      <c r="Z720" s="2"/>
      <c r="AA720" s="2"/>
      <c r="AB720" s="2"/>
      <c r="AC720" s="2"/>
      <c r="AG720" s="2"/>
    </row>
    <row r="721" ht="15.75" customHeight="1">
      <c r="A721" s="2"/>
      <c r="C721" s="2"/>
      <c r="D721" s="2"/>
      <c r="E721" s="2"/>
      <c r="I721" s="2"/>
      <c r="M721" s="2"/>
      <c r="Q721" s="2"/>
      <c r="U721" s="2"/>
      <c r="Y721" s="2"/>
      <c r="Z721" s="2"/>
      <c r="AA721" s="2"/>
      <c r="AB721" s="2"/>
      <c r="AC721" s="2"/>
      <c r="AG721" s="2"/>
    </row>
    <row r="722" ht="15.75" customHeight="1">
      <c r="A722" s="2"/>
      <c r="C722" s="2"/>
      <c r="D722" s="2"/>
      <c r="E722" s="2"/>
      <c r="I722" s="2"/>
      <c r="M722" s="2"/>
      <c r="Q722" s="2"/>
      <c r="U722" s="2"/>
      <c r="Y722" s="2"/>
      <c r="Z722" s="2"/>
      <c r="AA722" s="2"/>
      <c r="AB722" s="2"/>
      <c r="AC722" s="2"/>
      <c r="AG722" s="2"/>
    </row>
    <row r="723" ht="15.75" customHeight="1">
      <c r="A723" s="2"/>
      <c r="C723" s="2"/>
      <c r="D723" s="2"/>
      <c r="E723" s="2"/>
      <c r="I723" s="2"/>
      <c r="M723" s="2"/>
      <c r="Q723" s="2"/>
      <c r="U723" s="2"/>
      <c r="Y723" s="2"/>
      <c r="Z723" s="2"/>
      <c r="AA723" s="2"/>
      <c r="AB723" s="2"/>
      <c r="AC723" s="2"/>
      <c r="AG723" s="2"/>
    </row>
    <row r="724" ht="15.75" customHeight="1">
      <c r="A724" s="2"/>
      <c r="C724" s="2"/>
      <c r="D724" s="2"/>
      <c r="E724" s="2"/>
      <c r="I724" s="2"/>
      <c r="M724" s="2"/>
      <c r="Q724" s="2"/>
      <c r="U724" s="2"/>
      <c r="Y724" s="2"/>
      <c r="Z724" s="2"/>
      <c r="AA724" s="2"/>
      <c r="AB724" s="2"/>
      <c r="AC724" s="2"/>
      <c r="AG724" s="2"/>
    </row>
    <row r="725" ht="15.75" customHeight="1">
      <c r="A725" s="2"/>
      <c r="C725" s="2"/>
      <c r="D725" s="2"/>
      <c r="E725" s="2"/>
      <c r="I725" s="2"/>
      <c r="M725" s="2"/>
      <c r="Q725" s="2"/>
      <c r="U725" s="2"/>
      <c r="Y725" s="2"/>
      <c r="Z725" s="2"/>
      <c r="AA725" s="2"/>
      <c r="AB725" s="2"/>
      <c r="AC725" s="2"/>
      <c r="AG725" s="2"/>
    </row>
    <row r="726" ht="15.75" customHeight="1">
      <c r="A726" s="2"/>
      <c r="C726" s="2"/>
      <c r="D726" s="2"/>
      <c r="E726" s="2"/>
      <c r="I726" s="2"/>
      <c r="M726" s="2"/>
      <c r="Q726" s="2"/>
      <c r="U726" s="2"/>
      <c r="Y726" s="2"/>
      <c r="Z726" s="2"/>
      <c r="AA726" s="2"/>
      <c r="AB726" s="2"/>
      <c r="AC726" s="2"/>
      <c r="AG726" s="2"/>
    </row>
    <row r="727" ht="15.75" customHeight="1">
      <c r="A727" s="2"/>
      <c r="C727" s="2"/>
      <c r="D727" s="2"/>
      <c r="E727" s="2"/>
      <c r="I727" s="2"/>
      <c r="M727" s="2"/>
      <c r="Q727" s="2"/>
      <c r="U727" s="2"/>
      <c r="Y727" s="2"/>
      <c r="Z727" s="2"/>
      <c r="AA727" s="2"/>
      <c r="AB727" s="2"/>
      <c r="AC727" s="2"/>
      <c r="AG727" s="2"/>
    </row>
    <row r="728" ht="15.75" customHeight="1">
      <c r="A728" s="2"/>
      <c r="C728" s="2"/>
      <c r="D728" s="2"/>
      <c r="E728" s="2"/>
      <c r="I728" s="2"/>
      <c r="M728" s="2"/>
      <c r="Q728" s="2"/>
      <c r="U728" s="2"/>
      <c r="Y728" s="2"/>
      <c r="Z728" s="2"/>
      <c r="AA728" s="2"/>
      <c r="AB728" s="2"/>
      <c r="AC728" s="2"/>
      <c r="AG728" s="2"/>
    </row>
    <row r="729" ht="15.75" customHeight="1">
      <c r="A729" s="2"/>
      <c r="C729" s="2"/>
      <c r="D729" s="2"/>
      <c r="E729" s="2"/>
      <c r="I729" s="2"/>
      <c r="M729" s="2"/>
      <c r="Q729" s="2"/>
      <c r="U729" s="2"/>
      <c r="Y729" s="2"/>
      <c r="Z729" s="2"/>
      <c r="AA729" s="2"/>
      <c r="AB729" s="2"/>
      <c r="AC729" s="2"/>
      <c r="AG729" s="2"/>
    </row>
    <row r="730" ht="15.75" customHeight="1">
      <c r="A730" s="2"/>
      <c r="C730" s="2"/>
      <c r="D730" s="2"/>
      <c r="E730" s="2"/>
      <c r="I730" s="2"/>
      <c r="M730" s="2"/>
      <c r="Q730" s="2"/>
      <c r="U730" s="2"/>
      <c r="Y730" s="2"/>
      <c r="Z730" s="2"/>
      <c r="AA730" s="2"/>
      <c r="AB730" s="2"/>
      <c r="AC730" s="2"/>
      <c r="AG730" s="2"/>
    </row>
    <row r="731" ht="15.75" customHeight="1">
      <c r="A731" s="2"/>
      <c r="C731" s="2"/>
      <c r="D731" s="2"/>
      <c r="E731" s="2"/>
      <c r="I731" s="2"/>
      <c r="M731" s="2"/>
      <c r="Q731" s="2"/>
      <c r="U731" s="2"/>
      <c r="Y731" s="2"/>
      <c r="Z731" s="2"/>
      <c r="AA731" s="2"/>
      <c r="AB731" s="2"/>
      <c r="AC731" s="2"/>
      <c r="AG731" s="2"/>
    </row>
    <row r="732" ht="15.75" customHeight="1">
      <c r="A732" s="2"/>
      <c r="C732" s="2"/>
      <c r="D732" s="2"/>
      <c r="E732" s="2"/>
      <c r="I732" s="2"/>
      <c r="M732" s="2"/>
      <c r="Q732" s="2"/>
      <c r="U732" s="2"/>
      <c r="Y732" s="2"/>
      <c r="Z732" s="2"/>
      <c r="AA732" s="2"/>
      <c r="AB732" s="2"/>
      <c r="AC732" s="2"/>
      <c r="AG732" s="2"/>
    </row>
    <row r="733" ht="15.75" customHeight="1">
      <c r="A733" s="2"/>
      <c r="C733" s="2"/>
      <c r="D733" s="2"/>
      <c r="E733" s="2"/>
      <c r="I733" s="2"/>
      <c r="M733" s="2"/>
      <c r="Q733" s="2"/>
      <c r="U733" s="2"/>
      <c r="Y733" s="2"/>
      <c r="Z733" s="2"/>
      <c r="AA733" s="2"/>
      <c r="AB733" s="2"/>
      <c r="AC733" s="2"/>
      <c r="AG733" s="2"/>
    </row>
    <row r="734" ht="15.75" customHeight="1">
      <c r="A734" s="2"/>
      <c r="C734" s="2"/>
      <c r="D734" s="2"/>
      <c r="E734" s="2"/>
      <c r="I734" s="2"/>
      <c r="M734" s="2"/>
      <c r="Q734" s="2"/>
      <c r="U734" s="2"/>
      <c r="Y734" s="2"/>
      <c r="Z734" s="2"/>
      <c r="AA734" s="2"/>
      <c r="AB734" s="2"/>
      <c r="AC734" s="2"/>
      <c r="AG734" s="2"/>
    </row>
    <row r="735" ht="15.75" customHeight="1">
      <c r="A735" s="2"/>
      <c r="C735" s="2"/>
      <c r="D735" s="2"/>
      <c r="E735" s="2"/>
      <c r="I735" s="2"/>
      <c r="M735" s="2"/>
      <c r="Q735" s="2"/>
      <c r="U735" s="2"/>
      <c r="Y735" s="2"/>
      <c r="Z735" s="2"/>
      <c r="AA735" s="2"/>
      <c r="AB735" s="2"/>
      <c r="AC735" s="2"/>
      <c r="AG735" s="2"/>
    </row>
    <row r="736" ht="15.75" customHeight="1">
      <c r="A736" s="2"/>
      <c r="C736" s="2"/>
      <c r="D736" s="2"/>
      <c r="E736" s="2"/>
      <c r="I736" s="2"/>
      <c r="M736" s="2"/>
      <c r="Q736" s="2"/>
      <c r="U736" s="2"/>
      <c r="Y736" s="2"/>
      <c r="Z736" s="2"/>
      <c r="AA736" s="2"/>
      <c r="AB736" s="2"/>
      <c r="AC736" s="2"/>
      <c r="AG736" s="2"/>
    </row>
    <row r="737" ht="15.75" customHeight="1">
      <c r="A737" s="2"/>
      <c r="C737" s="2"/>
      <c r="D737" s="2"/>
      <c r="E737" s="2"/>
      <c r="I737" s="2"/>
      <c r="M737" s="2"/>
      <c r="Q737" s="2"/>
      <c r="U737" s="2"/>
      <c r="Y737" s="2"/>
      <c r="Z737" s="2"/>
      <c r="AA737" s="2"/>
      <c r="AB737" s="2"/>
      <c r="AC737" s="2"/>
      <c r="AG737" s="2"/>
    </row>
    <row r="738" ht="15.75" customHeight="1">
      <c r="A738" s="2"/>
      <c r="C738" s="2"/>
      <c r="D738" s="2"/>
      <c r="E738" s="2"/>
      <c r="I738" s="2"/>
      <c r="M738" s="2"/>
      <c r="Q738" s="2"/>
      <c r="U738" s="2"/>
      <c r="Y738" s="2"/>
      <c r="Z738" s="2"/>
      <c r="AA738" s="2"/>
      <c r="AB738" s="2"/>
      <c r="AC738" s="2"/>
      <c r="AG738" s="2"/>
    </row>
    <row r="739" ht="15.75" customHeight="1">
      <c r="A739" s="2"/>
      <c r="C739" s="2"/>
      <c r="D739" s="2"/>
      <c r="E739" s="2"/>
      <c r="I739" s="2"/>
      <c r="M739" s="2"/>
      <c r="Q739" s="2"/>
      <c r="U739" s="2"/>
      <c r="Y739" s="2"/>
      <c r="Z739" s="2"/>
      <c r="AA739" s="2"/>
      <c r="AB739" s="2"/>
      <c r="AC739" s="2"/>
      <c r="AG739" s="2"/>
    </row>
    <row r="740" ht="15.75" customHeight="1">
      <c r="A740" s="2"/>
      <c r="C740" s="2"/>
      <c r="D740" s="2"/>
      <c r="E740" s="2"/>
      <c r="I740" s="2"/>
      <c r="M740" s="2"/>
      <c r="Q740" s="2"/>
      <c r="U740" s="2"/>
      <c r="Y740" s="2"/>
      <c r="Z740" s="2"/>
      <c r="AA740" s="2"/>
      <c r="AB740" s="2"/>
      <c r="AC740" s="2"/>
      <c r="AG740" s="2"/>
    </row>
    <row r="741" ht="15.75" customHeight="1">
      <c r="A741" s="2"/>
      <c r="C741" s="2"/>
      <c r="D741" s="2"/>
      <c r="E741" s="2"/>
      <c r="I741" s="2"/>
      <c r="M741" s="2"/>
      <c r="Q741" s="2"/>
      <c r="U741" s="2"/>
      <c r="Y741" s="2"/>
      <c r="Z741" s="2"/>
      <c r="AA741" s="2"/>
      <c r="AB741" s="2"/>
      <c r="AC741" s="2"/>
      <c r="AG741" s="2"/>
    </row>
    <row r="742" ht="15.75" customHeight="1">
      <c r="A742" s="2"/>
      <c r="C742" s="2"/>
      <c r="D742" s="2"/>
      <c r="E742" s="2"/>
      <c r="I742" s="2"/>
      <c r="M742" s="2"/>
      <c r="Q742" s="2"/>
      <c r="U742" s="2"/>
      <c r="Y742" s="2"/>
      <c r="Z742" s="2"/>
      <c r="AA742" s="2"/>
      <c r="AB742" s="2"/>
      <c r="AC742" s="2"/>
      <c r="AG742" s="2"/>
    </row>
    <row r="743" ht="15.75" customHeight="1">
      <c r="A743" s="2"/>
      <c r="C743" s="2"/>
      <c r="D743" s="2"/>
      <c r="E743" s="2"/>
      <c r="I743" s="2"/>
      <c r="M743" s="2"/>
      <c r="Q743" s="2"/>
      <c r="U743" s="2"/>
      <c r="Y743" s="2"/>
      <c r="Z743" s="2"/>
      <c r="AA743" s="2"/>
      <c r="AB743" s="2"/>
      <c r="AC743" s="2"/>
      <c r="AG743" s="2"/>
    </row>
    <row r="744" ht="15.75" customHeight="1">
      <c r="A744" s="2"/>
      <c r="C744" s="2"/>
      <c r="D744" s="2"/>
      <c r="E744" s="2"/>
      <c r="I744" s="2"/>
      <c r="M744" s="2"/>
      <c r="Q744" s="2"/>
      <c r="U744" s="2"/>
      <c r="Y744" s="2"/>
      <c r="Z744" s="2"/>
      <c r="AA744" s="2"/>
      <c r="AB744" s="2"/>
      <c r="AC744" s="2"/>
      <c r="AG744" s="2"/>
    </row>
    <row r="745" ht="15.75" customHeight="1">
      <c r="A745" s="2"/>
      <c r="C745" s="2"/>
      <c r="D745" s="2"/>
      <c r="E745" s="2"/>
      <c r="I745" s="2"/>
      <c r="M745" s="2"/>
      <c r="Q745" s="2"/>
      <c r="U745" s="2"/>
      <c r="Y745" s="2"/>
      <c r="Z745" s="2"/>
      <c r="AA745" s="2"/>
      <c r="AB745" s="2"/>
      <c r="AC745" s="2"/>
      <c r="AG745" s="2"/>
    </row>
    <row r="746" ht="15.75" customHeight="1">
      <c r="A746" s="2"/>
      <c r="C746" s="2"/>
      <c r="D746" s="2"/>
      <c r="E746" s="2"/>
      <c r="I746" s="2"/>
      <c r="M746" s="2"/>
      <c r="Q746" s="2"/>
      <c r="U746" s="2"/>
      <c r="Y746" s="2"/>
      <c r="Z746" s="2"/>
      <c r="AA746" s="2"/>
      <c r="AB746" s="2"/>
      <c r="AC746" s="2"/>
      <c r="AG746" s="2"/>
    </row>
    <row r="747" ht="15.75" customHeight="1">
      <c r="A747" s="2"/>
      <c r="C747" s="2"/>
      <c r="D747" s="2"/>
      <c r="E747" s="2"/>
      <c r="I747" s="2"/>
      <c r="M747" s="2"/>
      <c r="Q747" s="2"/>
      <c r="U747" s="2"/>
      <c r="Y747" s="2"/>
      <c r="Z747" s="2"/>
      <c r="AA747" s="2"/>
      <c r="AB747" s="2"/>
      <c r="AC747" s="2"/>
      <c r="AG747" s="2"/>
    </row>
    <row r="748" ht="15.75" customHeight="1">
      <c r="A748" s="2"/>
      <c r="C748" s="2"/>
      <c r="D748" s="2"/>
      <c r="E748" s="2"/>
      <c r="I748" s="2"/>
      <c r="M748" s="2"/>
      <c r="Q748" s="2"/>
      <c r="U748" s="2"/>
      <c r="Y748" s="2"/>
      <c r="Z748" s="2"/>
      <c r="AA748" s="2"/>
      <c r="AB748" s="2"/>
      <c r="AC748" s="2"/>
      <c r="AG748" s="2"/>
    </row>
    <row r="749" ht="15.75" customHeight="1">
      <c r="A749" s="2"/>
      <c r="C749" s="2"/>
      <c r="D749" s="2"/>
      <c r="E749" s="2"/>
      <c r="I749" s="2"/>
      <c r="M749" s="2"/>
      <c r="Q749" s="2"/>
      <c r="U749" s="2"/>
      <c r="Y749" s="2"/>
      <c r="Z749" s="2"/>
      <c r="AA749" s="2"/>
      <c r="AB749" s="2"/>
      <c r="AC749" s="2"/>
      <c r="AG749" s="2"/>
    </row>
    <row r="750" ht="15.75" customHeight="1">
      <c r="A750" s="2"/>
      <c r="C750" s="2"/>
      <c r="D750" s="2"/>
      <c r="E750" s="2"/>
      <c r="I750" s="2"/>
      <c r="M750" s="2"/>
      <c r="Q750" s="2"/>
      <c r="U750" s="2"/>
      <c r="Y750" s="2"/>
      <c r="Z750" s="2"/>
      <c r="AA750" s="2"/>
      <c r="AB750" s="2"/>
      <c r="AC750" s="2"/>
      <c r="AG750" s="2"/>
    </row>
    <row r="751" ht="15.75" customHeight="1">
      <c r="A751" s="2"/>
      <c r="C751" s="2"/>
      <c r="D751" s="2"/>
      <c r="E751" s="2"/>
      <c r="I751" s="2"/>
      <c r="M751" s="2"/>
      <c r="Q751" s="2"/>
      <c r="U751" s="2"/>
      <c r="Y751" s="2"/>
      <c r="Z751" s="2"/>
      <c r="AA751" s="2"/>
      <c r="AB751" s="2"/>
      <c r="AC751" s="2"/>
      <c r="AG751" s="2"/>
    </row>
    <row r="752" ht="15.75" customHeight="1">
      <c r="A752" s="2"/>
      <c r="C752" s="2"/>
      <c r="D752" s="2"/>
      <c r="E752" s="2"/>
      <c r="I752" s="2"/>
      <c r="M752" s="2"/>
      <c r="Q752" s="2"/>
      <c r="U752" s="2"/>
      <c r="Y752" s="2"/>
      <c r="Z752" s="2"/>
      <c r="AA752" s="2"/>
      <c r="AB752" s="2"/>
      <c r="AC752" s="2"/>
      <c r="AG752" s="2"/>
    </row>
    <row r="753" ht="15.75" customHeight="1">
      <c r="A753" s="2"/>
      <c r="C753" s="2"/>
      <c r="D753" s="2"/>
      <c r="E753" s="2"/>
      <c r="I753" s="2"/>
      <c r="M753" s="2"/>
      <c r="Q753" s="2"/>
      <c r="U753" s="2"/>
      <c r="Y753" s="2"/>
      <c r="Z753" s="2"/>
      <c r="AA753" s="2"/>
      <c r="AB753" s="2"/>
      <c r="AC753" s="2"/>
      <c r="AG753" s="2"/>
    </row>
    <row r="754" ht="15.75" customHeight="1">
      <c r="A754" s="2"/>
      <c r="C754" s="2"/>
      <c r="D754" s="2"/>
      <c r="E754" s="2"/>
      <c r="I754" s="2"/>
      <c r="M754" s="2"/>
      <c r="Q754" s="2"/>
      <c r="U754" s="2"/>
      <c r="Y754" s="2"/>
      <c r="Z754" s="2"/>
      <c r="AA754" s="2"/>
      <c r="AB754" s="2"/>
      <c r="AC754" s="2"/>
      <c r="AG754" s="2"/>
    </row>
    <row r="755" ht="15.75" customHeight="1">
      <c r="A755" s="2"/>
      <c r="C755" s="2"/>
      <c r="D755" s="2"/>
      <c r="E755" s="2"/>
      <c r="I755" s="2"/>
      <c r="M755" s="2"/>
      <c r="Q755" s="2"/>
      <c r="U755" s="2"/>
      <c r="Y755" s="2"/>
      <c r="Z755" s="2"/>
      <c r="AA755" s="2"/>
      <c r="AB755" s="2"/>
      <c r="AC755" s="2"/>
      <c r="AG755" s="2"/>
    </row>
    <row r="756" ht="15.75" customHeight="1">
      <c r="A756" s="2"/>
      <c r="C756" s="2"/>
      <c r="D756" s="2"/>
      <c r="E756" s="2"/>
      <c r="I756" s="2"/>
      <c r="M756" s="2"/>
      <c r="Q756" s="2"/>
      <c r="U756" s="2"/>
      <c r="Y756" s="2"/>
      <c r="Z756" s="2"/>
      <c r="AA756" s="2"/>
      <c r="AB756" s="2"/>
      <c r="AC756" s="2"/>
      <c r="AG756" s="2"/>
    </row>
    <row r="757" ht="15.75" customHeight="1">
      <c r="A757" s="2"/>
      <c r="C757" s="2"/>
      <c r="D757" s="2"/>
      <c r="E757" s="2"/>
      <c r="I757" s="2"/>
      <c r="M757" s="2"/>
      <c r="Q757" s="2"/>
      <c r="U757" s="2"/>
      <c r="Y757" s="2"/>
      <c r="Z757" s="2"/>
      <c r="AA757" s="2"/>
      <c r="AB757" s="2"/>
      <c r="AC757" s="2"/>
      <c r="AG757" s="2"/>
    </row>
    <row r="758" ht="15.75" customHeight="1">
      <c r="A758" s="2"/>
      <c r="C758" s="2"/>
      <c r="D758" s="2"/>
      <c r="E758" s="2"/>
      <c r="I758" s="2"/>
      <c r="M758" s="2"/>
      <c r="Q758" s="2"/>
      <c r="U758" s="2"/>
      <c r="Y758" s="2"/>
      <c r="Z758" s="2"/>
      <c r="AA758" s="2"/>
      <c r="AB758" s="2"/>
      <c r="AC758" s="2"/>
      <c r="AG758" s="2"/>
    </row>
    <row r="759" ht="15.75" customHeight="1">
      <c r="A759" s="2"/>
      <c r="C759" s="2"/>
      <c r="D759" s="2"/>
      <c r="E759" s="2"/>
      <c r="I759" s="2"/>
      <c r="M759" s="2"/>
      <c r="Q759" s="2"/>
      <c r="U759" s="2"/>
      <c r="Y759" s="2"/>
      <c r="Z759" s="2"/>
      <c r="AA759" s="2"/>
      <c r="AB759" s="2"/>
      <c r="AC759" s="2"/>
      <c r="AG759" s="2"/>
    </row>
    <row r="760" ht="15.75" customHeight="1">
      <c r="A760" s="2"/>
      <c r="C760" s="2"/>
      <c r="D760" s="2"/>
      <c r="E760" s="2"/>
      <c r="I760" s="2"/>
      <c r="M760" s="2"/>
      <c r="Q760" s="2"/>
      <c r="U760" s="2"/>
      <c r="Y760" s="2"/>
      <c r="Z760" s="2"/>
      <c r="AA760" s="2"/>
      <c r="AB760" s="2"/>
      <c r="AC760" s="2"/>
      <c r="AG760" s="2"/>
    </row>
    <row r="761" ht="15.75" customHeight="1">
      <c r="A761" s="2"/>
      <c r="C761" s="2"/>
      <c r="D761" s="2"/>
      <c r="E761" s="2"/>
      <c r="I761" s="2"/>
      <c r="M761" s="2"/>
      <c r="Q761" s="2"/>
      <c r="U761" s="2"/>
      <c r="Y761" s="2"/>
      <c r="Z761" s="2"/>
      <c r="AA761" s="2"/>
      <c r="AB761" s="2"/>
      <c r="AC761" s="2"/>
      <c r="AG761" s="2"/>
    </row>
    <row r="762" ht="15.75" customHeight="1">
      <c r="A762" s="2"/>
      <c r="C762" s="2"/>
      <c r="D762" s="2"/>
      <c r="E762" s="2"/>
      <c r="I762" s="2"/>
      <c r="M762" s="2"/>
      <c r="Q762" s="2"/>
      <c r="U762" s="2"/>
      <c r="Y762" s="2"/>
      <c r="Z762" s="2"/>
      <c r="AA762" s="2"/>
      <c r="AB762" s="2"/>
      <c r="AC762" s="2"/>
      <c r="AG762" s="2"/>
    </row>
    <row r="763" ht="15.75" customHeight="1">
      <c r="A763" s="2"/>
      <c r="C763" s="2"/>
      <c r="D763" s="2"/>
      <c r="E763" s="2"/>
      <c r="I763" s="2"/>
      <c r="M763" s="2"/>
      <c r="Q763" s="2"/>
      <c r="U763" s="2"/>
      <c r="Y763" s="2"/>
      <c r="Z763" s="2"/>
      <c r="AA763" s="2"/>
      <c r="AB763" s="2"/>
      <c r="AC763" s="2"/>
      <c r="AG763" s="2"/>
    </row>
    <row r="764" ht="15.75" customHeight="1">
      <c r="A764" s="2"/>
      <c r="C764" s="2"/>
      <c r="D764" s="2"/>
      <c r="E764" s="2"/>
      <c r="I764" s="2"/>
      <c r="M764" s="2"/>
      <c r="Q764" s="2"/>
      <c r="U764" s="2"/>
      <c r="Y764" s="2"/>
      <c r="Z764" s="2"/>
      <c r="AA764" s="2"/>
      <c r="AB764" s="2"/>
      <c r="AC764" s="2"/>
      <c r="AG764" s="2"/>
    </row>
    <row r="765" ht="15.75" customHeight="1">
      <c r="A765" s="2"/>
      <c r="C765" s="2"/>
      <c r="D765" s="2"/>
      <c r="E765" s="2"/>
      <c r="I765" s="2"/>
      <c r="M765" s="2"/>
      <c r="Q765" s="2"/>
      <c r="U765" s="2"/>
      <c r="Y765" s="2"/>
      <c r="Z765" s="2"/>
      <c r="AA765" s="2"/>
      <c r="AB765" s="2"/>
      <c r="AC765" s="2"/>
      <c r="AG765" s="2"/>
    </row>
    <row r="766" ht="15.75" customHeight="1">
      <c r="A766" s="2"/>
      <c r="C766" s="2"/>
      <c r="D766" s="2"/>
      <c r="E766" s="2"/>
      <c r="I766" s="2"/>
      <c r="M766" s="2"/>
      <c r="Q766" s="2"/>
      <c r="U766" s="2"/>
      <c r="Y766" s="2"/>
      <c r="Z766" s="2"/>
      <c r="AA766" s="2"/>
      <c r="AB766" s="2"/>
      <c r="AC766" s="2"/>
      <c r="AG766" s="2"/>
    </row>
    <row r="767" ht="15.75" customHeight="1">
      <c r="A767" s="2"/>
      <c r="C767" s="2"/>
      <c r="D767" s="2"/>
      <c r="E767" s="2"/>
      <c r="I767" s="2"/>
      <c r="M767" s="2"/>
      <c r="Q767" s="2"/>
      <c r="U767" s="2"/>
      <c r="Y767" s="2"/>
      <c r="Z767" s="2"/>
      <c r="AA767" s="2"/>
      <c r="AB767" s="2"/>
      <c r="AC767" s="2"/>
      <c r="AG767" s="2"/>
    </row>
    <row r="768" ht="15.75" customHeight="1">
      <c r="A768" s="2"/>
      <c r="C768" s="2"/>
      <c r="D768" s="2"/>
      <c r="E768" s="2"/>
      <c r="I768" s="2"/>
      <c r="M768" s="2"/>
      <c r="Q768" s="2"/>
      <c r="U768" s="2"/>
      <c r="Y768" s="2"/>
      <c r="Z768" s="2"/>
      <c r="AA768" s="2"/>
      <c r="AB768" s="2"/>
      <c r="AC768" s="2"/>
      <c r="AG768" s="2"/>
    </row>
    <row r="769" ht="15.75" customHeight="1">
      <c r="A769" s="2"/>
      <c r="C769" s="2"/>
      <c r="D769" s="2"/>
      <c r="E769" s="2"/>
      <c r="I769" s="2"/>
      <c r="M769" s="2"/>
      <c r="Q769" s="2"/>
      <c r="U769" s="2"/>
      <c r="Y769" s="2"/>
      <c r="Z769" s="2"/>
      <c r="AA769" s="2"/>
      <c r="AB769" s="2"/>
      <c r="AC769" s="2"/>
      <c r="AG769" s="2"/>
    </row>
    <row r="770" ht="15.75" customHeight="1">
      <c r="A770" s="2"/>
      <c r="C770" s="2"/>
      <c r="D770" s="2"/>
      <c r="E770" s="2"/>
      <c r="I770" s="2"/>
      <c r="M770" s="2"/>
      <c r="Q770" s="2"/>
      <c r="U770" s="2"/>
      <c r="Y770" s="2"/>
      <c r="Z770" s="2"/>
      <c r="AA770" s="2"/>
      <c r="AB770" s="2"/>
      <c r="AC770" s="2"/>
      <c r="AG770" s="2"/>
    </row>
    <row r="771" ht="15.75" customHeight="1">
      <c r="A771" s="2"/>
      <c r="C771" s="2"/>
      <c r="D771" s="2"/>
      <c r="E771" s="2"/>
      <c r="I771" s="2"/>
      <c r="M771" s="2"/>
      <c r="Q771" s="2"/>
      <c r="U771" s="2"/>
      <c r="Y771" s="2"/>
      <c r="Z771" s="2"/>
      <c r="AA771" s="2"/>
      <c r="AB771" s="2"/>
      <c r="AC771" s="2"/>
      <c r="AG771" s="2"/>
    </row>
    <row r="772" ht="15.75" customHeight="1">
      <c r="A772" s="2"/>
      <c r="C772" s="2"/>
      <c r="D772" s="2"/>
      <c r="E772" s="2"/>
      <c r="I772" s="2"/>
      <c r="M772" s="2"/>
      <c r="Q772" s="2"/>
      <c r="U772" s="2"/>
      <c r="Y772" s="2"/>
      <c r="Z772" s="2"/>
      <c r="AA772" s="2"/>
      <c r="AB772" s="2"/>
      <c r="AC772" s="2"/>
      <c r="AG772" s="2"/>
    </row>
    <row r="773" ht="15.75" customHeight="1">
      <c r="A773" s="2"/>
      <c r="C773" s="2"/>
      <c r="D773" s="2"/>
      <c r="E773" s="2"/>
      <c r="I773" s="2"/>
      <c r="M773" s="2"/>
      <c r="Q773" s="2"/>
      <c r="U773" s="2"/>
      <c r="Y773" s="2"/>
      <c r="Z773" s="2"/>
      <c r="AA773" s="2"/>
      <c r="AB773" s="2"/>
      <c r="AC773" s="2"/>
      <c r="AG773" s="2"/>
    </row>
    <row r="774" ht="15.75" customHeight="1">
      <c r="A774" s="2"/>
      <c r="C774" s="2"/>
      <c r="D774" s="2"/>
      <c r="E774" s="2"/>
      <c r="I774" s="2"/>
      <c r="M774" s="2"/>
      <c r="Q774" s="2"/>
      <c r="U774" s="2"/>
      <c r="Y774" s="2"/>
      <c r="Z774" s="2"/>
      <c r="AA774" s="2"/>
      <c r="AB774" s="2"/>
      <c r="AC774" s="2"/>
      <c r="AG774" s="2"/>
    </row>
    <row r="775" ht="15.75" customHeight="1">
      <c r="A775" s="2"/>
      <c r="C775" s="2"/>
      <c r="D775" s="2"/>
      <c r="E775" s="2"/>
      <c r="I775" s="2"/>
      <c r="M775" s="2"/>
      <c r="Q775" s="2"/>
      <c r="U775" s="2"/>
      <c r="Y775" s="2"/>
      <c r="Z775" s="2"/>
      <c r="AA775" s="2"/>
      <c r="AB775" s="2"/>
      <c r="AC775" s="2"/>
      <c r="AG775" s="2"/>
    </row>
    <row r="776" ht="15.75" customHeight="1">
      <c r="A776" s="2"/>
      <c r="C776" s="2"/>
      <c r="D776" s="2"/>
      <c r="E776" s="2"/>
      <c r="I776" s="2"/>
      <c r="M776" s="2"/>
      <c r="Q776" s="2"/>
      <c r="U776" s="2"/>
      <c r="Y776" s="2"/>
      <c r="Z776" s="2"/>
      <c r="AA776" s="2"/>
      <c r="AB776" s="2"/>
      <c r="AC776" s="2"/>
      <c r="AG776" s="2"/>
    </row>
    <row r="777" ht="15.75" customHeight="1">
      <c r="A777" s="2"/>
      <c r="C777" s="2"/>
      <c r="D777" s="2"/>
      <c r="E777" s="2"/>
      <c r="I777" s="2"/>
      <c r="M777" s="2"/>
      <c r="Q777" s="2"/>
      <c r="U777" s="2"/>
      <c r="Y777" s="2"/>
      <c r="Z777" s="2"/>
      <c r="AA777" s="2"/>
      <c r="AB777" s="2"/>
      <c r="AC777" s="2"/>
      <c r="AG777" s="2"/>
    </row>
    <row r="778" ht="15.75" customHeight="1">
      <c r="A778" s="2"/>
      <c r="C778" s="2"/>
      <c r="D778" s="2"/>
      <c r="E778" s="2"/>
      <c r="I778" s="2"/>
      <c r="M778" s="2"/>
      <c r="Q778" s="2"/>
      <c r="U778" s="2"/>
      <c r="Y778" s="2"/>
      <c r="Z778" s="2"/>
      <c r="AA778" s="2"/>
      <c r="AB778" s="2"/>
      <c r="AC778" s="2"/>
      <c r="AG778" s="2"/>
    </row>
    <row r="779" ht="15.75" customHeight="1">
      <c r="A779" s="2"/>
      <c r="C779" s="2"/>
      <c r="D779" s="2"/>
      <c r="E779" s="2"/>
      <c r="I779" s="2"/>
      <c r="M779" s="2"/>
      <c r="Q779" s="2"/>
      <c r="U779" s="2"/>
      <c r="Y779" s="2"/>
      <c r="Z779" s="2"/>
      <c r="AA779" s="2"/>
      <c r="AB779" s="2"/>
      <c r="AC779" s="2"/>
      <c r="AG779" s="2"/>
    </row>
    <row r="780" ht="15.75" customHeight="1">
      <c r="A780" s="2"/>
      <c r="C780" s="2"/>
      <c r="D780" s="2"/>
      <c r="E780" s="2"/>
      <c r="I780" s="2"/>
      <c r="M780" s="2"/>
      <c r="Q780" s="2"/>
      <c r="U780" s="2"/>
      <c r="Y780" s="2"/>
      <c r="Z780" s="2"/>
      <c r="AA780" s="2"/>
      <c r="AB780" s="2"/>
      <c r="AC780" s="2"/>
      <c r="AG780" s="2"/>
    </row>
    <row r="781" ht="15.75" customHeight="1">
      <c r="A781" s="2"/>
      <c r="C781" s="2"/>
      <c r="D781" s="2"/>
      <c r="E781" s="2"/>
      <c r="I781" s="2"/>
      <c r="M781" s="2"/>
      <c r="Q781" s="2"/>
      <c r="U781" s="2"/>
      <c r="Y781" s="2"/>
      <c r="Z781" s="2"/>
      <c r="AA781" s="2"/>
      <c r="AB781" s="2"/>
      <c r="AC781" s="2"/>
      <c r="AG781" s="2"/>
    </row>
    <row r="782" ht="15.75" customHeight="1">
      <c r="A782" s="2"/>
      <c r="C782" s="2"/>
      <c r="D782" s="2"/>
      <c r="E782" s="2"/>
      <c r="I782" s="2"/>
      <c r="M782" s="2"/>
      <c r="Q782" s="2"/>
      <c r="U782" s="2"/>
      <c r="Y782" s="2"/>
      <c r="Z782" s="2"/>
      <c r="AA782" s="2"/>
      <c r="AB782" s="2"/>
      <c r="AC782" s="2"/>
      <c r="AG782" s="2"/>
    </row>
    <row r="783" ht="15.75" customHeight="1">
      <c r="A783" s="2"/>
      <c r="C783" s="2"/>
      <c r="D783" s="2"/>
      <c r="E783" s="2"/>
      <c r="I783" s="2"/>
      <c r="M783" s="2"/>
      <c r="Q783" s="2"/>
      <c r="U783" s="2"/>
      <c r="Y783" s="2"/>
      <c r="Z783" s="2"/>
      <c r="AA783" s="2"/>
      <c r="AB783" s="2"/>
      <c r="AC783" s="2"/>
      <c r="AG783" s="2"/>
    </row>
    <row r="784" ht="15.75" customHeight="1">
      <c r="A784" s="2"/>
      <c r="C784" s="2"/>
      <c r="D784" s="2"/>
      <c r="E784" s="2"/>
      <c r="I784" s="2"/>
      <c r="M784" s="2"/>
      <c r="Q784" s="2"/>
      <c r="U784" s="2"/>
      <c r="Y784" s="2"/>
      <c r="Z784" s="2"/>
      <c r="AA784" s="2"/>
      <c r="AB784" s="2"/>
      <c r="AC784" s="2"/>
      <c r="AG784" s="2"/>
    </row>
    <row r="785" ht="15.75" customHeight="1">
      <c r="A785" s="2"/>
      <c r="C785" s="2"/>
      <c r="D785" s="2"/>
      <c r="E785" s="2"/>
      <c r="I785" s="2"/>
      <c r="M785" s="2"/>
      <c r="Q785" s="2"/>
      <c r="U785" s="2"/>
      <c r="Y785" s="2"/>
      <c r="Z785" s="2"/>
      <c r="AA785" s="2"/>
      <c r="AB785" s="2"/>
      <c r="AC785" s="2"/>
      <c r="AG785" s="2"/>
    </row>
    <row r="786" ht="15.75" customHeight="1">
      <c r="A786" s="2"/>
      <c r="C786" s="2"/>
      <c r="D786" s="2"/>
      <c r="E786" s="2"/>
      <c r="I786" s="2"/>
      <c r="M786" s="2"/>
      <c r="Q786" s="2"/>
      <c r="U786" s="2"/>
      <c r="Y786" s="2"/>
      <c r="Z786" s="2"/>
      <c r="AA786" s="2"/>
      <c r="AB786" s="2"/>
      <c r="AC786" s="2"/>
      <c r="AG786" s="2"/>
    </row>
    <row r="787" ht="15.75" customHeight="1">
      <c r="A787" s="2"/>
      <c r="C787" s="2"/>
      <c r="D787" s="2"/>
      <c r="E787" s="2"/>
      <c r="I787" s="2"/>
      <c r="M787" s="2"/>
      <c r="Q787" s="2"/>
      <c r="U787" s="2"/>
      <c r="Y787" s="2"/>
      <c r="Z787" s="2"/>
      <c r="AA787" s="2"/>
      <c r="AB787" s="2"/>
      <c r="AC787" s="2"/>
      <c r="AG787" s="2"/>
    </row>
    <row r="788" ht="15.75" customHeight="1">
      <c r="A788" s="2"/>
      <c r="C788" s="2"/>
      <c r="D788" s="2"/>
      <c r="E788" s="2"/>
      <c r="I788" s="2"/>
      <c r="M788" s="2"/>
      <c r="Q788" s="2"/>
      <c r="U788" s="2"/>
      <c r="Y788" s="2"/>
      <c r="Z788" s="2"/>
      <c r="AA788" s="2"/>
      <c r="AB788" s="2"/>
      <c r="AC788" s="2"/>
      <c r="AG788" s="2"/>
    </row>
    <row r="789" ht="15.75" customHeight="1">
      <c r="A789" s="2"/>
      <c r="C789" s="2"/>
      <c r="D789" s="2"/>
      <c r="E789" s="2"/>
      <c r="I789" s="2"/>
      <c r="M789" s="2"/>
      <c r="Q789" s="2"/>
      <c r="U789" s="2"/>
      <c r="Y789" s="2"/>
      <c r="Z789" s="2"/>
      <c r="AA789" s="2"/>
      <c r="AB789" s="2"/>
      <c r="AC789" s="2"/>
      <c r="AG789" s="2"/>
    </row>
    <row r="790" ht="15.75" customHeight="1">
      <c r="A790" s="2"/>
      <c r="C790" s="2"/>
      <c r="D790" s="2"/>
      <c r="E790" s="2"/>
      <c r="I790" s="2"/>
      <c r="M790" s="2"/>
      <c r="Q790" s="2"/>
      <c r="U790" s="2"/>
      <c r="Y790" s="2"/>
      <c r="Z790" s="2"/>
      <c r="AA790" s="2"/>
      <c r="AB790" s="2"/>
      <c r="AC790" s="2"/>
      <c r="AG790" s="2"/>
    </row>
    <row r="791" ht="15.75" customHeight="1">
      <c r="A791" s="2"/>
      <c r="C791" s="2"/>
      <c r="D791" s="2"/>
      <c r="E791" s="2"/>
      <c r="I791" s="2"/>
      <c r="M791" s="2"/>
      <c r="Q791" s="2"/>
      <c r="U791" s="2"/>
      <c r="Y791" s="2"/>
      <c r="Z791" s="2"/>
      <c r="AA791" s="2"/>
      <c r="AB791" s="2"/>
      <c r="AC791" s="2"/>
      <c r="AG791" s="2"/>
    </row>
    <row r="792" ht="15.75" customHeight="1">
      <c r="A792" s="2"/>
      <c r="C792" s="2"/>
      <c r="D792" s="2"/>
      <c r="E792" s="2"/>
      <c r="I792" s="2"/>
      <c r="M792" s="2"/>
      <c r="Q792" s="2"/>
      <c r="U792" s="2"/>
      <c r="Y792" s="2"/>
      <c r="Z792" s="2"/>
      <c r="AA792" s="2"/>
      <c r="AB792" s="2"/>
      <c r="AC792" s="2"/>
      <c r="AG792" s="2"/>
    </row>
    <row r="793" ht="15.75" customHeight="1">
      <c r="A793" s="2"/>
      <c r="C793" s="2"/>
      <c r="D793" s="2"/>
      <c r="E793" s="2"/>
      <c r="I793" s="2"/>
      <c r="M793" s="2"/>
      <c r="Q793" s="2"/>
      <c r="U793" s="2"/>
      <c r="Y793" s="2"/>
      <c r="Z793" s="2"/>
      <c r="AA793" s="2"/>
      <c r="AB793" s="2"/>
      <c r="AC793" s="2"/>
      <c r="AG793" s="2"/>
    </row>
    <row r="794" ht="15.75" customHeight="1">
      <c r="A794" s="2"/>
      <c r="C794" s="2"/>
      <c r="D794" s="2"/>
      <c r="E794" s="2"/>
      <c r="I794" s="2"/>
      <c r="M794" s="2"/>
      <c r="Q794" s="2"/>
      <c r="U794" s="2"/>
      <c r="Y794" s="2"/>
      <c r="Z794" s="2"/>
      <c r="AA794" s="2"/>
      <c r="AB794" s="2"/>
      <c r="AC794" s="2"/>
      <c r="AG794" s="2"/>
    </row>
    <row r="795" ht="15.75" customHeight="1">
      <c r="A795" s="2"/>
      <c r="C795" s="2"/>
      <c r="D795" s="2"/>
      <c r="E795" s="2"/>
      <c r="I795" s="2"/>
      <c r="M795" s="2"/>
      <c r="Q795" s="2"/>
      <c r="U795" s="2"/>
      <c r="Y795" s="2"/>
      <c r="Z795" s="2"/>
      <c r="AA795" s="2"/>
      <c r="AB795" s="2"/>
      <c r="AC795" s="2"/>
      <c r="AG795" s="2"/>
    </row>
    <row r="796" ht="15.75" customHeight="1">
      <c r="A796" s="2"/>
      <c r="C796" s="2"/>
      <c r="D796" s="2"/>
      <c r="E796" s="2"/>
      <c r="I796" s="2"/>
      <c r="M796" s="2"/>
      <c r="Q796" s="2"/>
      <c r="U796" s="2"/>
      <c r="Y796" s="2"/>
      <c r="Z796" s="2"/>
      <c r="AA796" s="2"/>
      <c r="AB796" s="2"/>
      <c r="AC796" s="2"/>
      <c r="AG796" s="2"/>
    </row>
    <row r="797" ht="15.75" customHeight="1">
      <c r="A797" s="2"/>
      <c r="C797" s="2"/>
      <c r="D797" s="2"/>
      <c r="E797" s="2"/>
      <c r="I797" s="2"/>
      <c r="M797" s="2"/>
      <c r="Q797" s="2"/>
      <c r="U797" s="2"/>
      <c r="Y797" s="2"/>
      <c r="Z797" s="2"/>
      <c r="AA797" s="2"/>
      <c r="AB797" s="2"/>
      <c r="AC797" s="2"/>
      <c r="AG797" s="2"/>
    </row>
    <row r="798" ht="15.75" customHeight="1">
      <c r="A798" s="2"/>
      <c r="C798" s="2"/>
      <c r="D798" s="2"/>
      <c r="E798" s="2"/>
      <c r="I798" s="2"/>
      <c r="M798" s="2"/>
      <c r="Q798" s="2"/>
      <c r="U798" s="2"/>
      <c r="Y798" s="2"/>
      <c r="Z798" s="2"/>
      <c r="AA798" s="2"/>
      <c r="AB798" s="2"/>
      <c r="AC798" s="2"/>
      <c r="AG798" s="2"/>
    </row>
    <row r="799" ht="15.75" customHeight="1">
      <c r="A799" s="2"/>
      <c r="C799" s="2"/>
      <c r="D799" s="2"/>
      <c r="E799" s="2"/>
      <c r="I799" s="2"/>
      <c r="M799" s="2"/>
      <c r="Q799" s="2"/>
      <c r="U799" s="2"/>
      <c r="Y799" s="2"/>
      <c r="Z799" s="2"/>
      <c r="AA799" s="2"/>
      <c r="AB799" s="2"/>
      <c r="AC799" s="2"/>
      <c r="AG799" s="2"/>
    </row>
    <row r="800" ht="15.75" customHeight="1">
      <c r="A800" s="2"/>
      <c r="C800" s="2"/>
      <c r="D800" s="2"/>
      <c r="E800" s="2"/>
      <c r="I800" s="2"/>
      <c r="M800" s="2"/>
      <c r="Q800" s="2"/>
      <c r="U800" s="2"/>
      <c r="Y800" s="2"/>
      <c r="Z800" s="2"/>
      <c r="AA800" s="2"/>
      <c r="AB800" s="2"/>
      <c r="AC800" s="2"/>
      <c r="AG800" s="2"/>
    </row>
    <row r="801" ht="15.75" customHeight="1">
      <c r="A801" s="2"/>
      <c r="C801" s="2"/>
      <c r="D801" s="2"/>
      <c r="E801" s="2"/>
      <c r="I801" s="2"/>
      <c r="M801" s="2"/>
      <c r="Q801" s="2"/>
      <c r="U801" s="2"/>
      <c r="Y801" s="2"/>
      <c r="Z801" s="2"/>
      <c r="AA801" s="2"/>
      <c r="AB801" s="2"/>
      <c r="AC801" s="2"/>
      <c r="AG801" s="2"/>
    </row>
    <row r="802" ht="15.75" customHeight="1">
      <c r="A802" s="2"/>
      <c r="C802" s="2"/>
      <c r="D802" s="2"/>
      <c r="E802" s="2"/>
      <c r="I802" s="2"/>
      <c r="M802" s="2"/>
      <c r="Q802" s="2"/>
      <c r="U802" s="2"/>
      <c r="Y802" s="2"/>
      <c r="Z802" s="2"/>
      <c r="AA802" s="2"/>
      <c r="AB802" s="2"/>
      <c r="AC802" s="2"/>
      <c r="AG802" s="2"/>
    </row>
    <row r="803" ht="15.75" customHeight="1">
      <c r="A803" s="2"/>
      <c r="C803" s="2"/>
      <c r="D803" s="2"/>
      <c r="E803" s="2"/>
      <c r="I803" s="2"/>
      <c r="M803" s="2"/>
      <c r="Q803" s="2"/>
      <c r="U803" s="2"/>
      <c r="Y803" s="2"/>
      <c r="Z803" s="2"/>
      <c r="AA803" s="2"/>
      <c r="AB803" s="2"/>
      <c r="AC803" s="2"/>
      <c r="AG803" s="2"/>
    </row>
    <row r="804" ht="15.75" customHeight="1">
      <c r="A804" s="2"/>
      <c r="C804" s="2"/>
      <c r="D804" s="2"/>
      <c r="E804" s="2"/>
      <c r="I804" s="2"/>
      <c r="M804" s="2"/>
      <c r="Q804" s="2"/>
      <c r="U804" s="2"/>
      <c r="Y804" s="2"/>
      <c r="Z804" s="2"/>
      <c r="AA804" s="2"/>
      <c r="AB804" s="2"/>
      <c r="AC804" s="2"/>
      <c r="AG804" s="2"/>
    </row>
    <row r="805" ht="15.75" customHeight="1">
      <c r="A805" s="2"/>
      <c r="C805" s="2"/>
      <c r="D805" s="2"/>
      <c r="E805" s="2"/>
      <c r="I805" s="2"/>
      <c r="M805" s="2"/>
      <c r="Q805" s="2"/>
      <c r="U805" s="2"/>
      <c r="Y805" s="2"/>
      <c r="Z805" s="2"/>
      <c r="AA805" s="2"/>
      <c r="AB805" s="2"/>
      <c r="AC805" s="2"/>
      <c r="AG805" s="2"/>
    </row>
    <row r="806" ht="15.75" customHeight="1">
      <c r="A806" s="2"/>
      <c r="C806" s="2"/>
      <c r="D806" s="2"/>
      <c r="E806" s="2"/>
      <c r="I806" s="2"/>
      <c r="M806" s="2"/>
      <c r="Q806" s="2"/>
      <c r="U806" s="2"/>
      <c r="Y806" s="2"/>
      <c r="Z806" s="2"/>
      <c r="AA806" s="2"/>
      <c r="AB806" s="2"/>
      <c r="AC806" s="2"/>
      <c r="AG806" s="2"/>
    </row>
    <row r="807" ht="15.75" customHeight="1">
      <c r="A807" s="2"/>
      <c r="C807" s="2"/>
      <c r="D807" s="2"/>
      <c r="E807" s="2"/>
      <c r="I807" s="2"/>
      <c r="M807" s="2"/>
      <c r="Q807" s="2"/>
      <c r="U807" s="2"/>
      <c r="Y807" s="2"/>
      <c r="Z807" s="2"/>
      <c r="AA807" s="2"/>
      <c r="AB807" s="2"/>
      <c r="AC807" s="2"/>
      <c r="AG807" s="2"/>
    </row>
    <row r="808" ht="15.75" customHeight="1">
      <c r="A808" s="2"/>
      <c r="C808" s="2"/>
      <c r="D808" s="2"/>
      <c r="E808" s="2"/>
      <c r="I808" s="2"/>
      <c r="M808" s="2"/>
      <c r="Q808" s="2"/>
      <c r="U808" s="2"/>
      <c r="Y808" s="2"/>
      <c r="Z808" s="2"/>
      <c r="AA808" s="2"/>
      <c r="AB808" s="2"/>
      <c r="AC808" s="2"/>
      <c r="AG808" s="2"/>
    </row>
    <row r="809" ht="15.75" customHeight="1">
      <c r="A809" s="2"/>
      <c r="C809" s="2"/>
      <c r="D809" s="2"/>
      <c r="E809" s="2"/>
      <c r="I809" s="2"/>
      <c r="M809" s="2"/>
      <c r="Q809" s="2"/>
      <c r="U809" s="2"/>
      <c r="Y809" s="2"/>
      <c r="Z809" s="2"/>
      <c r="AA809" s="2"/>
      <c r="AB809" s="2"/>
      <c r="AC809" s="2"/>
      <c r="AG809" s="2"/>
    </row>
    <row r="810" ht="15.75" customHeight="1">
      <c r="A810" s="2"/>
      <c r="C810" s="2"/>
      <c r="D810" s="2"/>
      <c r="E810" s="2"/>
      <c r="I810" s="2"/>
      <c r="M810" s="2"/>
      <c r="Q810" s="2"/>
      <c r="U810" s="2"/>
      <c r="Y810" s="2"/>
      <c r="Z810" s="2"/>
      <c r="AA810" s="2"/>
      <c r="AB810" s="2"/>
      <c r="AC810" s="2"/>
      <c r="AG810" s="2"/>
    </row>
    <row r="811" ht="15.75" customHeight="1">
      <c r="A811" s="2"/>
      <c r="C811" s="2"/>
      <c r="D811" s="2"/>
      <c r="E811" s="2"/>
      <c r="I811" s="2"/>
      <c r="M811" s="2"/>
      <c r="Q811" s="2"/>
      <c r="U811" s="2"/>
      <c r="Y811" s="2"/>
      <c r="Z811" s="2"/>
      <c r="AA811" s="2"/>
      <c r="AB811" s="2"/>
      <c r="AC811" s="2"/>
      <c r="AG811" s="2"/>
    </row>
    <row r="812" ht="15.75" customHeight="1">
      <c r="A812" s="2"/>
      <c r="C812" s="2"/>
      <c r="D812" s="2"/>
      <c r="E812" s="2"/>
      <c r="I812" s="2"/>
      <c r="M812" s="2"/>
      <c r="Q812" s="2"/>
      <c r="U812" s="2"/>
      <c r="Y812" s="2"/>
      <c r="Z812" s="2"/>
      <c r="AA812" s="2"/>
      <c r="AB812" s="2"/>
      <c r="AC812" s="2"/>
      <c r="AG812" s="2"/>
    </row>
    <row r="813" ht="15.75" customHeight="1">
      <c r="A813" s="2"/>
      <c r="C813" s="2"/>
      <c r="D813" s="2"/>
      <c r="E813" s="2"/>
      <c r="I813" s="2"/>
      <c r="M813" s="2"/>
      <c r="Q813" s="2"/>
      <c r="U813" s="2"/>
      <c r="Y813" s="2"/>
      <c r="Z813" s="2"/>
      <c r="AA813" s="2"/>
      <c r="AB813" s="2"/>
      <c r="AC813" s="2"/>
      <c r="AG813" s="2"/>
    </row>
    <row r="814" ht="15.75" customHeight="1">
      <c r="A814" s="2"/>
      <c r="C814" s="2"/>
      <c r="D814" s="2"/>
      <c r="E814" s="2"/>
      <c r="I814" s="2"/>
      <c r="M814" s="2"/>
      <c r="Q814" s="2"/>
      <c r="U814" s="2"/>
      <c r="Y814" s="2"/>
      <c r="Z814" s="2"/>
      <c r="AA814" s="2"/>
      <c r="AB814" s="2"/>
      <c r="AC814" s="2"/>
      <c r="AG814" s="2"/>
    </row>
    <row r="815" ht="15.75" customHeight="1">
      <c r="A815" s="2"/>
      <c r="C815" s="2"/>
      <c r="D815" s="2"/>
      <c r="E815" s="2"/>
      <c r="I815" s="2"/>
      <c r="M815" s="2"/>
      <c r="Q815" s="2"/>
      <c r="U815" s="2"/>
      <c r="Y815" s="2"/>
      <c r="Z815" s="2"/>
      <c r="AA815" s="2"/>
      <c r="AB815" s="2"/>
      <c r="AC815" s="2"/>
      <c r="AG815" s="2"/>
    </row>
    <row r="816" ht="15.75" customHeight="1">
      <c r="A816" s="2"/>
      <c r="C816" s="2"/>
      <c r="D816" s="2"/>
      <c r="E816" s="2"/>
      <c r="I816" s="2"/>
      <c r="M816" s="2"/>
      <c r="Q816" s="2"/>
      <c r="U816" s="2"/>
      <c r="Y816" s="2"/>
      <c r="Z816" s="2"/>
      <c r="AA816" s="2"/>
      <c r="AB816" s="2"/>
      <c r="AC816" s="2"/>
      <c r="AG816" s="2"/>
    </row>
    <row r="817" ht="15.75" customHeight="1">
      <c r="A817" s="2"/>
      <c r="C817" s="2"/>
      <c r="D817" s="2"/>
      <c r="E817" s="2"/>
      <c r="I817" s="2"/>
      <c r="M817" s="2"/>
      <c r="Q817" s="2"/>
      <c r="U817" s="2"/>
      <c r="Y817" s="2"/>
      <c r="Z817" s="2"/>
      <c r="AA817" s="2"/>
      <c r="AB817" s="2"/>
      <c r="AC817" s="2"/>
      <c r="AG817" s="2"/>
    </row>
    <row r="818" ht="15.75" customHeight="1">
      <c r="A818" s="2"/>
      <c r="C818" s="2"/>
      <c r="D818" s="2"/>
      <c r="E818" s="2"/>
      <c r="I818" s="2"/>
      <c r="M818" s="2"/>
      <c r="Q818" s="2"/>
      <c r="U818" s="2"/>
      <c r="Y818" s="2"/>
      <c r="Z818" s="2"/>
      <c r="AA818" s="2"/>
      <c r="AB818" s="2"/>
      <c r="AC818" s="2"/>
      <c r="AG818" s="2"/>
    </row>
    <row r="819" ht="15.75" customHeight="1">
      <c r="A819" s="2"/>
      <c r="C819" s="2"/>
      <c r="D819" s="2"/>
      <c r="E819" s="2"/>
      <c r="I819" s="2"/>
      <c r="M819" s="2"/>
      <c r="Q819" s="2"/>
      <c r="U819" s="2"/>
      <c r="Y819" s="2"/>
      <c r="Z819" s="2"/>
      <c r="AA819" s="2"/>
      <c r="AB819" s="2"/>
      <c r="AC819" s="2"/>
      <c r="AG819" s="2"/>
    </row>
    <row r="820" ht="15.75" customHeight="1">
      <c r="A820" s="2"/>
      <c r="C820" s="2"/>
      <c r="D820" s="2"/>
      <c r="E820" s="2"/>
      <c r="I820" s="2"/>
      <c r="M820" s="2"/>
      <c r="Q820" s="2"/>
      <c r="U820" s="2"/>
      <c r="Y820" s="2"/>
      <c r="Z820" s="2"/>
      <c r="AA820" s="2"/>
      <c r="AB820" s="2"/>
      <c r="AC820" s="2"/>
      <c r="AG820" s="2"/>
    </row>
    <row r="821" ht="15.75" customHeight="1">
      <c r="A821" s="2"/>
      <c r="C821" s="2"/>
      <c r="D821" s="2"/>
      <c r="E821" s="2"/>
      <c r="I821" s="2"/>
      <c r="M821" s="2"/>
      <c r="Q821" s="2"/>
      <c r="U821" s="2"/>
      <c r="Y821" s="2"/>
      <c r="Z821" s="2"/>
      <c r="AA821" s="2"/>
      <c r="AB821" s="2"/>
      <c r="AC821" s="2"/>
      <c r="AG821" s="2"/>
    </row>
    <row r="822" ht="15.75" customHeight="1">
      <c r="A822" s="2"/>
      <c r="C822" s="2"/>
      <c r="D822" s="2"/>
      <c r="E822" s="2"/>
      <c r="I822" s="2"/>
      <c r="M822" s="2"/>
      <c r="Q822" s="2"/>
      <c r="U822" s="2"/>
      <c r="Y822" s="2"/>
      <c r="Z822" s="2"/>
      <c r="AA822" s="2"/>
      <c r="AB822" s="2"/>
      <c r="AC822" s="2"/>
      <c r="AG822" s="2"/>
    </row>
    <row r="823" ht="15.75" customHeight="1">
      <c r="A823" s="2"/>
      <c r="C823" s="2"/>
      <c r="D823" s="2"/>
      <c r="E823" s="2"/>
      <c r="I823" s="2"/>
      <c r="M823" s="2"/>
      <c r="Q823" s="2"/>
      <c r="U823" s="2"/>
      <c r="Y823" s="2"/>
      <c r="Z823" s="2"/>
      <c r="AA823" s="2"/>
      <c r="AB823" s="2"/>
      <c r="AC823" s="2"/>
      <c r="AG823" s="2"/>
    </row>
    <row r="824" ht="15.75" customHeight="1">
      <c r="A824" s="2"/>
      <c r="C824" s="2"/>
      <c r="D824" s="2"/>
      <c r="E824" s="2"/>
      <c r="I824" s="2"/>
      <c r="M824" s="2"/>
      <c r="Q824" s="2"/>
      <c r="U824" s="2"/>
      <c r="Y824" s="2"/>
      <c r="Z824" s="2"/>
      <c r="AA824" s="2"/>
      <c r="AB824" s="2"/>
      <c r="AC824" s="2"/>
      <c r="AG824" s="2"/>
    </row>
    <row r="825" ht="15.75" customHeight="1">
      <c r="A825" s="2"/>
      <c r="C825" s="2"/>
      <c r="D825" s="2"/>
      <c r="E825" s="2"/>
      <c r="I825" s="2"/>
      <c r="M825" s="2"/>
      <c r="Q825" s="2"/>
      <c r="U825" s="2"/>
      <c r="Y825" s="2"/>
      <c r="Z825" s="2"/>
      <c r="AA825" s="2"/>
      <c r="AB825" s="2"/>
      <c r="AC825" s="2"/>
      <c r="AG825" s="2"/>
    </row>
    <row r="826" ht="15.75" customHeight="1">
      <c r="A826" s="2"/>
      <c r="C826" s="2"/>
      <c r="D826" s="2"/>
      <c r="E826" s="2"/>
      <c r="I826" s="2"/>
      <c r="M826" s="2"/>
      <c r="Q826" s="2"/>
      <c r="U826" s="2"/>
      <c r="Y826" s="2"/>
      <c r="Z826" s="2"/>
      <c r="AA826" s="2"/>
      <c r="AB826" s="2"/>
      <c r="AC826" s="2"/>
      <c r="AG826" s="2"/>
    </row>
    <row r="827" ht="15.75" customHeight="1">
      <c r="A827" s="2"/>
      <c r="C827" s="2"/>
      <c r="D827" s="2"/>
      <c r="E827" s="2"/>
      <c r="I827" s="2"/>
      <c r="M827" s="2"/>
      <c r="Q827" s="2"/>
      <c r="U827" s="2"/>
      <c r="Y827" s="2"/>
      <c r="Z827" s="2"/>
      <c r="AA827" s="2"/>
      <c r="AB827" s="2"/>
      <c r="AC827" s="2"/>
      <c r="AG827" s="2"/>
    </row>
    <row r="828" ht="15.75" customHeight="1">
      <c r="A828" s="2"/>
      <c r="C828" s="2"/>
      <c r="D828" s="2"/>
      <c r="E828" s="2"/>
      <c r="I828" s="2"/>
      <c r="M828" s="2"/>
      <c r="Q828" s="2"/>
      <c r="U828" s="2"/>
      <c r="Y828" s="2"/>
      <c r="Z828" s="2"/>
      <c r="AA828" s="2"/>
      <c r="AB828" s="2"/>
      <c r="AC828" s="2"/>
      <c r="AG828" s="2"/>
    </row>
    <row r="829" ht="15.75" customHeight="1">
      <c r="A829" s="2"/>
      <c r="C829" s="2"/>
      <c r="D829" s="2"/>
      <c r="E829" s="2"/>
      <c r="I829" s="2"/>
      <c r="M829" s="2"/>
      <c r="Q829" s="2"/>
      <c r="U829" s="2"/>
      <c r="Y829" s="2"/>
      <c r="Z829" s="2"/>
      <c r="AA829" s="2"/>
      <c r="AB829" s="2"/>
      <c r="AC829" s="2"/>
      <c r="AG829" s="2"/>
    </row>
    <row r="830" ht="15.75" customHeight="1">
      <c r="A830" s="2"/>
      <c r="C830" s="2"/>
      <c r="D830" s="2"/>
      <c r="E830" s="2"/>
      <c r="I830" s="2"/>
      <c r="M830" s="2"/>
      <c r="Q830" s="2"/>
      <c r="U830" s="2"/>
      <c r="Y830" s="2"/>
      <c r="Z830" s="2"/>
      <c r="AA830" s="2"/>
      <c r="AB830" s="2"/>
      <c r="AC830" s="2"/>
      <c r="AG830" s="2"/>
    </row>
    <row r="831" ht="15.75" customHeight="1">
      <c r="A831" s="2"/>
      <c r="C831" s="2"/>
      <c r="D831" s="2"/>
      <c r="E831" s="2"/>
      <c r="I831" s="2"/>
      <c r="M831" s="2"/>
      <c r="Q831" s="2"/>
      <c r="U831" s="2"/>
      <c r="Y831" s="2"/>
      <c r="Z831" s="2"/>
      <c r="AA831" s="2"/>
      <c r="AB831" s="2"/>
      <c r="AC831" s="2"/>
      <c r="AG831" s="2"/>
    </row>
    <row r="832" ht="15.75" customHeight="1">
      <c r="A832" s="2"/>
      <c r="C832" s="2"/>
      <c r="D832" s="2"/>
      <c r="E832" s="2"/>
      <c r="I832" s="2"/>
      <c r="M832" s="2"/>
      <c r="Q832" s="2"/>
      <c r="U832" s="2"/>
      <c r="Y832" s="2"/>
      <c r="Z832" s="2"/>
      <c r="AA832" s="2"/>
      <c r="AB832" s="2"/>
      <c r="AC832" s="2"/>
      <c r="AG832" s="2"/>
    </row>
    <row r="833" ht="15.75" customHeight="1">
      <c r="A833" s="2"/>
      <c r="C833" s="2"/>
      <c r="D833" s="2"/>
      <c r="E833" s="2"/>
      <c r="I833" s="2"/>
      <c r="M833" s="2"/>
      <c r="Q833" s="2"/>
      <c r="U833" s="2"/>
      <c r="Y833" s="2"/>
      <c r="Z833" s="2"/>
      <c r="AA833" s="2"/>
      <c r="AB833" s="2"/>
      <c r="AC833" s="2"/>
      <c r="AG833" s="2"/>
    </row>
    <row r="834" ht="15.75" customHeight="1">
      <c r="A834" s="2"/>
      <c r="C834" s="2"/>
      <c r="D834" s="2"/>
      <c r="E834" s="2"/>
      <c r="I834" s="2"/>
      <c r="M834" s="2"/>
      <c r="Q834" s="2"/>
      <c r="U834" s="2"/>
      <c r="Y834" s="2"/>
      <c r="Z834" s="2"/>
      <c r="AA834" s="2"/>
      <c r="AB834" s="2"/>
      <c r="AC834" s="2"/>
      <c r="AG834" s="2"/>
    </row>
    <row r="835" ht="15.75" customHeight="1">
      <c r="A835" s="2"/>
      <c r="C835" s="2"/>
      <c r="D835" s="2"/>
      <c r="E835" s="2"/>
      <c r="I835" s="2"/>
      <c r="M835" s="2"/>
      <c r="Q835" s="2"/>
      <c r="U835" s="2"/>
      <c r="Y835" s="2"/>
      <c r="Z835" s="2"/>
      <c r="AA835" s="2"/>
      <c r="AB835" s="2"/>
      <c r="AC835" s="2"/>
      <c r="AG835" s="2"/>
    </row>
    <row r="836" ht="15.75" customHeight="1">
      <c r="A836" s="2"/>
      <c r="C836" s="2"/>
      <c r="D836" s="2"/>
      <c r="E836" s="2"/>
      <c r="I836" s="2"/>
      <c r="M836" s="2"/>
      <c r="Q836" s="2"/>
      <c r="U836" s="2"/>
      <c r="Y836" s="2"/>
      <c r="Z836" s="2"/>
      <c r="AA836" s="2"/>
      <c r="AB836" s="2"/>
      <c r="AC836" s="2"/>
      <c r="AG836" s="2"/>
    </row>
    <row r="837" ht="15.75" customHeight="1">
      <c r="A837" s="2"/>
      <c r="C837" s="2"/>
      <c r="D837" s="2"/>
      <c r="E837" s="2"/>
      <c r="I837" s="2"/>
      <c r="M837" s="2"/>
      <c r="Q837" s="2"/>
      <c r="U837" s="2"/>
      <c r="Y837" s="2"/>
      <c r="Z837" s="2"/>
      <c r="AA837" s="2"/>
      <c r="AB837" s="2"/>
      <c r="AC837" s="2"/>
      <c r="AG837" s="2"/>
    </row>
    <row r="838" ht="15.75" customHeight="1">
      <c r="A838" s="2"/>
      <c r="C838" s="2"/>
      <c r="D838" s="2"/>
      <c r="E838" s="2"/>
      <c r="I838" s="2"/>
      <c r="M838" s="2"/>
      <c r="Q838" s="2"/>
      <c r="U838" s="2"/>
      <c r="Y838" s="2"/>
      <c r="Z838" s="2"/>
      <c r="AA838" s="2"/>
      <c r="AB838" s="2"/>
      <c r="AC838" s="2"/>
      <c r="AG838" s="2"/>
    </row>
    <row r="839" ht="15.75" customHeight="1">
      <c r="A839" s="2"/>
      <c r="C839" s="2"/>
      <c r="D839" s="2"/>
      <c r="E839" s="2"/>
      <c r="I839" s="2"/>
      <c r="M839" s="2"/>
      <c r="Q839" s="2"/>
      <c r="U839" s="2"/>
      <c r="Y839" s="2"/>
      <c r="Z839" s="2"/>
      <c r="AA839" s="2"/>
      <c r="AB839" s="2"/>
      <c r="AC839" s="2"/>
      <c r="AG839" s="2"/>
    </row>
    <row r="840" ht="15.75" customHeight="1">
      <c r="A840" s="2"/>
      <c r="C840" s="2"/>
      <c r="D840" s="2"/>
      <c r="E840" s="2"/>
      <c r="I840" s="2"/>
      <c r="M840" s="2"/>
      <c r="Q840" s="2"/>
      <c r="U840" s="2"/>
      <c r="Y840" s="2"/>
      <c r="Z840" s="2"/>
      <c r="AA840" s="2"/>
      <c r="AB840" s="2"/>
      <c r="AC840" s="2"/>
      <c r="AG840" s="2"/>
    </row>
    <row r="841" ht="15.75" customHeight="1">
      <c r="A841" s="2"/>
      <c r="C841" s="2"/>
      <c r="D841" s="2"/>
      <c r="E841" s="2"/>
      <c r="I841" s="2"/>
      <c r="M841" s="2"/>
      <c r="Q841" s="2"/>
      <c r="U841" s="2"/>
      <c r="Y841" s="2"/>
      <c r="Z841" s="2"/>
      <c r="AA841" s="2"/>
      <c r="AB841" s="2"/>
      <c r="AC841" s="2"/>
      <c r="AG841" s="2"/>
    </row>
    <row r="842" ht="15.75" customHeight="1">
      <c r="A842" s="2"/>
      <c r="C842" s="2"/>
      <c r="D842" s="2"/>
      <c r="E842" s="2"/>
      <c r="I842" s="2"/>
      <c r="M842" s="2"/>
      <c r="Q842" s="2"/>
      <c r="U842" s="2"/>
      <c r="Y842" s="2"/>
      <c r="Z842" s="2"/>
      <c r="AA842" s="2"/>
      <c r="AB842" s="2"/>
      <c r="AC842" s="2"/>
      <c r="AG842" s="2"/>
    </row>
    <row r="843" ht="15.75" customHeight="1">
      <c r="A843" s="2"/>
      <c r="C843" s="2"/>
      <c r="D843" s="2"/>
      <c r="E843" s="2"/>
      <c r="I843" s="2"/>
      <c r="M843" s="2"/>
      <c r="Q843" s="2"/>
      <c r="U843" s="2"/>
      <c r="Y843" s="2"/>
      <c r="Z843" s="2"/>
      <c r="AA843" s="2"/>
      <c r="AB843" s="2"/>
      <c r="AC843" s="2"/>
      <c r="AG843" s="2"/>
    </row>
    <row r="844" ht="15.75" customHeight="1">
      <c r="A844" s="2"/>
      <c r="C844" s="2"/>
      <c r="D844" s="2"/>
      <c r="E844" s="2"/>
      <c r="I844" s="2"/>
      <c r="M844" s="2"/>
      <c r="Q844" s="2"/>
      <c r="U844" s="2"/>
      <c r="Y844" s="2"/>
      <c r="Z844" s="2"/>
      <c r="AA844" s="2"/>
      <c r="AB844" s="2"/>
      <c r="AC844" s="2"/>
      <c r="AG844" s="2"/>
    </row>
    <row r="845" ht="15.75" customHeight="1">
      <c r="A845" s="2"/>
      <c r="C845" s="2"/>
      <c r="D845" s="2"/>
      <c r="E845" s="2"/>
      <c r="I845" s="2"/>
      <c r="M845" s="2"/>
      <c r="Q845" s="2"/>
      <c r="U845" s="2"/>
      <c r="Y845" s="2"/>
      <c r="Z845" s="2"/>
      <c r="AA845" s="2"/>
      <c r="AB845" s="2"/>
      <c r="AC845" s="2"/>
      <c r="AG845" s="2"/>
    </row>
    <row r="846" ht="15.75" customHeight="1">
      <c r="A846" s="2"/>
      <c r="C846" s="2"/>
      <c r="D846" s="2"/>
      <c r="E846" s="2"/>
      <c r="I846" s="2"/>
      <c r="M846" s="2"/>
      <c r="Q846" s="2"/>
      <c r="U846" s="2"/>
      <c r="Y846" s="2"/>
      <c r="Z846" s="2"/>
      <c r="AA846" s="2"/>
      <c r="AB846" s="2"/>
      <c r="AC846" s="2"/>
      <c r="AG846" s="2"/>
    </row>
    <row r="847" ht="15.75" customHeight="1">
      <c r="A847" s="2"/>
      <c r="C847" s="2"/>
      <c r="D847" s="2"/>
      <c r="E847" s="2"/>
      <c r="I847" s="2"/>
      <c r="M847" s="2"/>
      <c r="Q847" s="2"/>
      <c r="U847" s="2"/>
      <c r="Y847" s="2"/>
      <c r="Z847" s="2"/>
      <c r="AA847" s="2"/>
      <c r="AB847" s="2"/>
      <c r="AC847" s="2"/>
      <c r="AG847" s="2"/>
    </row>
    <row r="848" ht="15.75" customHeight="1">
      <c r="A848" s="2"/>
      <c r="C848" s="2"/>
      <c r="D848" s="2"/>
      <c r="E848" s="2"/>
      <c r="I848" s="2"/>
      <c r="M848" s="2"/>
      <c r="Q848" s="2"/>
      <c r="U848" s="2"/>
      <c r="Y848" s="2"/>
      <c r="Z848" s="2"/>
      <c r="AA848" s="2"/>
      <c r="AB848" s="2"/>
      <c r="AC848" s="2"/>
      <c r="AG848" s="2"/>
    </row>
    <row r="849" ht="15.75" customHeight="1">
      <c r="A849" s="2"/>
      <c r="C849" s="2"/>
      <c r="D849" s="2"/>
      <c r="E849" s="2"/>
      <c r="I849" s="2"/>
      <c r="M849" s="2"/>
      <c r="Q849" s="2"/>
      <c r="U849" s="2"/>
      <c r="Y849" s="2"/>
      <c r="Z849" s="2"/>
      <c r="AA849" s="2"/>
      <c r="AB849" s="2"/>
      <c r="AC849" s="2"/>
      <c r="AG849" s="2"/>
    </row>
    <row r="850" ht="15.75" customHeight="1">
      <c r="A850" s="2"/>
      <c r="C850" s="2"/>
      <c r="D850" s="2"/>
      <c r="E850" s="2"/>
      <c r="I850" s="2"/>
      <c r="M850" s="2"/>
      <c r="Q850" s="2"/>
      <c r="U850" s="2"/>
      <c r="Y850" s="2"/>
      <c r="Z850" s="2"/>
      <c r="AA850" s="2"/>
      <c r="AB850" s="2"/>
      <c r="AC850" s="2"/>
      <c r="AG850" s="2"/>
    </row>
    <row r="851" ht="15.75" customHeight="1">
      <c r="A851" s="2"/>
      <c r="C851" s="2"/>
      <c r="D851" s="2"/>
      <c r="E851" s="2"/>
      <c r="I851" s="2"/>
      <c r="M851" s="2"/>
      <c r="Q851" s="2"/>
      <c r="U851" s="2"/>
      <c r="Y851" s="2"/>
      <c r="Z851" s="2"/>
      <c r="AA851" s="2"/>
      <c r="AB851" s="2"/>
      <c r="AC851" s="2"/>
      <c r="AG851" s="2"/>
    </row>
    <row r="852" ht="15.75" customHeight="1">
      <c r="A852" s="2"/>
      <c r="C852" s="2"/>
      <c r="D852" s="2"/>
      <c r="E852" s="2"/>
      <c r="I852" s="2"/>
      <c r="M852" s="2"/>
      <c r="Q852" s="2"/>
      <c r="U852" s="2"/>
      <c r="Y852" s="2"/>
      <c r="Z852" s="2"/>
      <c r="AA852" s="2"/>
      <c r="AB852" s="2"/>
      <c r="AC852" s="2"/>
      <c r="AG852" s="2"/>
    </row>
    <row r="853" ht="15.75" customHeight="1">
      <c r="A853" s="2"/>
      <c r="C853" s="2"/>
      <c r="D853" s="2"/>
      <c r="E853" s="2"/>
      <c r="I853" s="2"/>
      <c r="M853" s="2"/>
      <c r="Q853" s="2"/>
      <c r="U853" s="2"/>
      <c r="Y853" s="2"/>
      <c r="Z853" s="2"/>
      <c r="AA853" s="2"/>
      <c r="AB853" s="2"/>
      <c r="AC853" s="2"/>
      <c r="AG853" s="2"/>
    </row>
    <row r="854" ht="15.75" customHeight="1">
      <c r="A854" s="2"/>
      <c r="C854" s="2"/>
      <c r="D854" s="2"/>
      <c r="E854" s="2"/>
      <c r="I854" s="2"/>
      <c r="M854" s="2"/>
      <c r="Q854" s="2"/>
      <c r="U854" s="2"/>
      <c r="Y854" s="2"/>
      <c r="Z854" s="2"/>
      <c r="AA854" s="2"/>
      <c r="AB854" s="2"/>
      <c r="AC854" s="2"/>
      <c r="AG854" s="2"/>
    </row>
    <row r="855" ht="15.75" customHeight="1">
      <c r="A855" s="2"/>
      <c r="C855" s="2"/>
      <c r="D855" s="2"/>
      <c r="E855" s="2"/>
      <c r="I855" s="2"/>
      <c r="M855" s="2"/>
      <c r="Q855" s="2"/>
      <c r="U855" s="2"/>
      <c r="Y855" s="2"/>
      <c r="Z855" s="2"/>
      <c r="AA855" s="2"/>
      <c r="AB855" s="2"/>
      <c r="AC855" s="2"/>
      <c r="AG855" s="2"/>
    </row>
    <row r="856" ht="15.75" customHeight="1">
      <c r="A856" s="2"/>
      <c r="C856" s="2"/>
      <c r="D856" s="2"/>
      <c r="E856" s="2"/>
      <c r="I856" s="2"/>
      <c r="M856" s="2"/>
      <c r="Q856" s="2"/>
      <c r="U856" s="2"/>
      <c r="Y856" s="2"/>
      <c r="Z856" s="2"/>
      <c r="AA856" s="2"/>
      <c r="AB856" s="2"/>
      <c r="AC856" s="2"/>
      <c r="AG856" s="2"/>
    </row>
    <row r="857" ht="15.75" customHeight="1">
      <c r="A857" s="2"/>
      <c r="C857" s="2"/>
      <c r="D857" s="2"/>
      <c r="E857" s="2"/>
      <c r="I857" s="2"/>
      <c r="M857" s="2"/>
      <c r="Q857" s="2"/>
      <c r="U857" s="2"/>
      <c r="Y857" s="2"/>
      <c r="Z857" s="2"/>
      <c r="AA857" s="2"/>
      <c r="AB857" s="2"/>
      <c r="AC857" s="2"/>
      <c r="AG857" s="2"/>
    </row>
    <row r="858" ht="15.75" customHeight="1">
      <c r="A858" s="2"/>
      <c r="C858" s="2"/>
      <c r="D858" s="2"/>
      <c r="E858" s="2"/>
      <c r="I858" s="2"/>
      <c r="M858" s="2"/>
      <c r="Q858" s="2"/>
      <c r="U858" s="2"/>
      <c r="Y858" s="2"/>
      <c r="Z858" s="2"/>
      <c r="AA858" s="2"/>
      <c r="AB858" s="2"/>
      <c r="AC858" s="2"/>
      <c r="AG858" s="2"/>
    </row>
    <row r="859" ht="15.75" customHeight="1">
      <c r="A859" s="2"/>
      <c r="C859" s="2"/>
      <c r="D859" s="2"/>
      <c r="E859" s="2"/>
      <c r="I859" s="2"/>
      <c r="M859" s="2"/>
      <c r="Q859" s="2"/>
      <c r="U859" s="2"/>
      <c r="Y859" s="2"/>
      <c r="Z859" s="2"/>
      <c r="AA859" s="2"/>
      <c r="AB859" s="2"/>
      <c r="AC859" s="2"/>
      <c r="AG859" s="2"/>
    </row>
    <row r="860" ht="15.75" customHeight="1">
      <c r="A860" s="2"/>
      <c r="C860" s="2"/>
      <c r="D860" s="2"/>
      <c r="E860" s="2"/>
      <c r="I860" s="2"/>
      <c r="M860" s="2"/>
      <c r="Q860" s="2"/>
      <c r="U860" s="2"/>
      <c r="Y860" s="2"/>
      <c r="Z860" s="2"/>
      <c r="AA860" s="2"/>
      <c r="AB860" s="2"/>
      <c r="AC860" s="2"/>
      <c r="AG860" s="2"/>
    </row>
    <row r="861" ht="15.75" customHeight="1">
      <c r="A861" s="2"/>
      <c r="C861" s="2"/>
      <c r="D861" s="2"/>
      <c r="E861" s="2"/>
      <c r="I861" s="2"/>
      <c r="M861" s="2"/>
      <c r="Q861" s="2"/>
      <c r="U861" s="2"/>
      <c r="Y861" s="2"/>
      <c r="Z861" s="2"/>
      <c r="AA861" s="2"/>
      <c r="AB861" s="2"/>
      <c r="AC861" s="2"/>
      <c r="AG861" s="2"/>
    </row>
    <row r="862" ht="15.75" customHeight="1">
      <c r="A862" s="2"/>
      <c r="C862" s="2"/>
      <c r="D862" s="2"/>
      <c r="E862" s="2"/>
      <c r="I862" s="2"/>
      <c r="M862" s="2"/>
      <c r="Q862" s="2"/>
      <c r="U862" s="2"/>
      <c r="Y862" s="2"/>
      <c r="Z862" s="2"/>
      <c r="AA862" s="2"/>
      <c r="AB862" s="2"/>
      <c r="AC862" s="2"/>
      <c r="AG862" s="2"/>
    </row>
    <row r="863" ht="15.75" customHeight="1">
      <c r="A863" s="2"/>
      <c r="C863" s="2"/>
      <c r="D863" s="2"/>
      <c r="E863" s="2"/>
      <c r="I863" s="2"/>
      <c r="M863" s="2"/>
      <c r="Q863" s="2"/>
      <c r="U863" s="2"/>
      <c r="Y863" s="2"/>
      <c r="Z863" s="2"/>
      <c r="AA863" s="2"/>
      <c r="AB863" s="2"/>
      <c r="AC863" s="2"/>
      <c r="AG863" s="2"/>
    </row>
    <row r="864" ht="15.75" customHeight="1">
      <c r="A864" s="2"/>
      <c r="C864" s="2"/>
      <c r="D864" s="2"/>
      <c r="E864" s="2"/>
      <c r="I864" s="2"/>
      <c r="M864" s="2"/>
      <c r="Q864" s="2"/>
      <c r="U864" s="2"/>
      <c r="Y864" s="2"/>
      <c r="Z864" s="2"/>
      <c r="AA864" s="2"/>
      <c r="AB864" s="2"/>
      <c r="AC864" s="2"/>
      <c r="AG864" s="2"/>
    </row>
    <row r="865" ht="15.75" customHeight="1">
      <c r="A865" s="2"/>
      <c r="C865" s="2"/>
      <c r="D865" s="2"/>
      <c r="E865" s="2"/>
      <c r="I865" s="2"/>
      <c r="M865" s="2"/>
      <c r="Q865" s="2"/>
      <c r="U865" s="2"/>
      <c r="Y865" s="2"/>
      <c r="Z865" s="2"/>
      <c r="AA865" s="2"/>
      <c r="AB865" s="2"/>
      <c r="AC865" s="2"/>
      <c r="AG865" s="2"/>
    </row>
    <row r="866" ht="15.75" customHeight="1">
      <c r="A866" s="2"/>
      <c r="C866" s="2"/>
      <c r="D866" s="2"/>
      <c r="E866" s="2"/>
      <c r="I866" s="2"/>
      <c r="M866" s="2"/>
      <c r="Q866" s="2"/>
      <c r="U866" s="2"/>
      <c r="Y866" s="2"/>
      <c r="Z866" s="2"/>
      <c r="AA866" s="2"/>
      <c r="AB866" s="2"/>
      <c r="AC866" s="2"/>
      <c r="AG866" s="2"/>
    </row>
    <row r="867" ht="15.75" customHeight="1">
      <c r="A867" s="2"/>
      <c r="C867" s="2"/>
      <c r="D867" s="2"/>
      <c r="E867" s="2"/>
      <c r="I867" s="2"/>
      <c r="M867" s="2"/>
      <c r="Q867" s="2"/>
      <c r="U867" s="2"/>
      <c r="Y867" s="2"/>
      <c r="Z867" s="2"/>
      <c r="AA867" s="2"/>
      <c r="AB867" s="2"/>
      <c r="AC867" s="2"/>
      <c r="AG867" s="2"/>
    </row>
    <row r="868" ht="15.75" customHeight="1">
      <c r="A868" s="2"/>
      <c r="C868" s="2"/>
      <c r="D868" s="2"/>
      <c r="E868" s="2"/>
      <c r="I868" s="2"/>
      <c r="M868" s="2"/>
      <c r="Q868" s="2"/>
      <c r="U868" s="2"/>
      <c r="Y868" s="2"/>
      <c r="Z868" s="2"/>
      <c r="AA868" s="2"/>
      <c r="AB868" s="2"/>
      <c r="AC868" s="2"/>
      <c r="AG868" s="2"/>
    </row>
    <row r="869" ht="15.75" customHeight="1">
      <c r="A869" s="2"/>
      <c r="C869" s="2"/>
      <c r="D869" s="2"/>
      <c r="E869" s="2"/>
      <c r="I869" s="2"/>
      <c r="M869" s="2"/>
      <c r="Q869" s="2"/>
      <c r="U869" s="2"/>
      <c r="Y869" s="2"/>
      <c r="Z869" s="2"/>
      <c r="AA869" s="2"/>
      <c r="AB869" s="2"/>
      <c r="AC869" s="2"/>
      <c r="AG869" s="2"/>
    </row>
    <row r="870" ht="15.75" customHeight="1">
      <c r="A870" s="2"/>
      <c r="C870" s="2"/>
      <c r="D870" s="2"/>
      <c r="E870" s="2"/>
      <c r="I870" s="2"/>
      <c r="M870" s="2"/>
      <c r="Q870" s="2"/>
      <c r="U870" s="2"/>
      <c r="Y870" s="2"/>
      <c r="Z870" s="2"/>
      <c r="AA870" s="2"/>
      <c r="AB870" s="2"/>
      <c r="AC870" s="2"/>
      <c r="AG870" s="2"/>
    </row>
    <row r="871" ht="15.75" customHeight="1">
      <c r="A871" s="2"/>
      <c r="C871" s="2"/>
      <c r="D871" s="2"/>
      <c r="E871" s="2"/>
      <c r="I871" s="2"/>
      <c r="M871" s="2"/>
      <c r="Q871" s="2"/>
      <c r="U871" s="2"/>
      <c r="Y871" s="2"/>
      <c r="Z871" s="2"/>
      <c r="AA871" s="2"/>
      <c r="AB871" s="2"/>
      <c r="AC871" s="2"/>
      <c r="AG871" s="2"/>
    </row>
    <row r="872" ht="15.75" customHeight="1">
      <c r="A872" s="2"/>
      <c r="C872" s="2"/>
      <c r="D872" s="2"/>
      <c r="E872" s="2"/>
      <c r="I872" s="2"/>
      <c r="M872" s="2"/>
      <c r="Q872" s="2"/>
      <c r="U872" s="2"/>
      <c r="Y872" s="2"/>
      <c r="Z872" s="2"/>
      <c r="AA872" s="2"/>
      <c r="AB872" s="2"/>
      <c r="AC872" s="2"/>
      <c r="AG872" s="2"/>
    </row>
    <row r="873" ht="15.75" customHeight="1">
      <c r="A873" s="2"/>
      <c r="C873" s="2"/>
      <c r="D873" s="2"/>
      <c r="E873" s="2"/>
      <c r="I873" s="2"/>
      <c r="M873" s="2"/>
      <c r="Q873" s="2"/>
      <c r="U873" s="2"/>
      <c r="Y873" s="2"/>
      <c r="Z873" s="2"/>
      <c r="AA873" s="2"/>
      <c r="AB873" s="2"/>
      <c r="AC873" s="2"/>
      <c r="AG873" s="2"/>
    </row>
    <row r="874" ht="15.75" customHeight="1">
      <c r="A874" s="2"/>
      <c r="C874" s="2"/>
      <c r="D874" s="2"/>
      <c r="E874" s="2"/>
      <c r="I874" s="2"/>
      <c r="M874" s="2"/>
      <c r="Q874" s="2"/>
      <c r="U874" s="2"/>
      <c r="Y874" s="2"/>
      <c r="Z874" s="2"/>
      <c r="AA874" s="2"/>
      <c r="AB874" s="2"/>
      <c r="AC874" s="2"/>
      <c r="AG874" s="2"/>
    </row>
    <row r="875" ht="15.75" customHeight="1">
      <c r="A875" s="2"/>
      <c r="C875" s="2"/>
      <c r="D875" s="2"/>
      <c r="E875" s="2"/>
      <c r="I875" s="2"/>
      <c r="M875" s="2"/>
      <c r="Q875" s="2"/>
      <c r="U875" s="2"/>
      <c r="Y875" s="2"/>
      <c r="Z875" s="2"/>
      <c r="AA875" s="2"/>
      <c r="AB875" s="2"/>
      <c r="AC875" s="2"/>
      <c r="AG875" s="2"/>
    </row>
    <row r="876" ht="15.75" customHeight="1">
      <c r="A876" s="2"/>
      <c r="C876" s="2"/>
      <c r="D876" s="2"/>
      <c r="E876" s="2"/>
      <c r="I876" s="2"/>
      <c r="M876" s="2"/>
      <c r="Q876" s="2"/>
      <c r="U876" s="2"/>
      <c r="Y876" s="2"/>
      <c r="Z876" s="2"/>
      <c r="AA876" s="2"/>
      <c r="AB876" s="2"/>
      <c r="AC876" s="2"/>
      <c r="AG876" s="2"/>
    </row>
    <row r="877" ht="15.75" customHeight="1">
      <c r="A877" s="2"/>
      <c r="C877" s="2"/>
      <c r="D877" s="2"/>
      <c r="E877" s="2"/>
      <c r="I877" s="2"/>
      <c r="M877" s="2"/>
      <c r="Q877" s="2"/>
      <c r="U877" s="2"/>
      <c r="Y877" s="2"/>
      <c r="Z877" s="2"/>
      <c r="AA877" s="2"/>
      <c r="AB877" s="2"/>
      <c r="AC877" s="2"/>
      <c r="AG877" s="2"/>
    </row>
    <row r="878" ht="15.75" customHeight="1">
      <c r="A878" s="2"/>
      <c r="C878" s="2"/>
      <c r="D878" s="2"/>
      <c r="E878" s="2"/>
      <c r="I878" s="2"/>
      <c r="M878" s="2"/>
      <c r="Q878" s="2"/>
      <c r="U878" s="2"/>
      <c r="Y878" s="2"/>
      <c r="Z878" s="2"/>
      <c r="AA878" s="2"/>
      <c r="AB878" s="2"/>
      <c r="AC878" s="2"/>
      <c r="AG878" s="2"/>
    </row>
    <row r="879" ht="15.75" customHeight="1">
      <c r="A879" s="2"/>
      <c r="C879" s="2"/>
      <c r="D879" s="2"/>
      <c r="E879" s="2"/>
      <c r="I879" s="2"/>
      <c r="M879" s="2"/>
      <c r="Q879" s="2"/>
      <c r="U879" s="2"/>
      <c r="Y879" s="2"/>
      <c r="Z879" s="2"/>
      <c r="AA879" s="2"/>
      <c r="AB879" s="2"/>
      <c r="AC879" s="2"/>
      <c r="AG879" s="2"/>
    </row>
    <row r="880" ht="15.75" customHeight="1">
      <c r="A880" s="2"/>
      <c r="C880" s="2"/>
      <c r="D880" s="2"/>
      <c r="E880" s="2"/>
      <c r="I880" s="2"/>
      <c r="M880" s="2"/>
      <c r="Q880" s="2"/>
      <c r="U880" s="2"/>
      <c r="Y880" s="2"/>
      <c r="Z880" s="2"/>
      <c r="AA880" s="2"/>
      <c r="AB880" s="2"/>
      <c r="AC880" s="2"/>
      <c r="AG880" s="2"/>
    </row>
    <row r="881" ht="15.75" customHeight="1">
      <c r="A881" s="2"/>
      <c r="C881" s="2"/>
      <c r="D881" s="2"/>
      <c r="E881" s="2"/>
      <c r="I881" s="2"/>
      <c r="M881" s="2"/>
      <c r="Q881" s="2"/>
      <c r="U881" s="2"/>
      <c r="Y881" s="2"/>
      <c r="Z881" s="2"/>
      <c r="AA881" s="2"/>
      <c r="AB881" s="2"/>
      <c r="AC881" s="2"/>
      <c r="AG881" s="2"/>
    </row>
    <row r="882" ht="15.75" customHeight="1">
      <c r="A882" s="2"/>
      <c r="C882" s="2"/>
      <c r="D882" s="2"/>
      <c r="E882" s="2"/>
      <c r="I882" s="2"/>
      <c r="M882" s="2"/>
      <c r="Q882" s="2"/>
      <c r="U882" s="2"/>
      <c r="Y882" s="2"/>
      <c r="Z882" s="2"/>
      <c r="AA882" s="2"/>
      <c r="AB882" s="2"/>
      <c r="AC882" s="2"/>
      <c r="AG882" s="2"/>
    </row>
    <row r="883" ht="15.75" customHeight="1">
      <c r="A883" s="2"/>
      <c r="C883" s="2"/>
      <c r="D883" s="2"/>
      <c r="E883" s="2"/>
      <c r="I883" s="2"/>
      <c r="M883" s="2"/>
      <c r="Q883" s="2"/>
      <c r="U883" s="2"/>
      <c r="Y883" s="2"/>
      <c r="Z883" s="2"/>
      <c r="AA883" s="2"/>
      <c r="AB883" s="2"/>
      <c r="AC883" s="2"/>
      <c r="AG883" s="2"/>
    </row>
    <row r="884" ht="15.75" customHeight="1">
      <c r="A884" s="2"/>
      <c r="C884" s="2"/>
      <c r="D884" s="2"/>
      <c r="E884" s="2"/>
      <c r="I884" s="2"/>
      <c r="M884" s="2"/>
      <c r="Q884" s="2"/>
      <c r="U884" s="2"/>
      <c r="Y884" s="2"/>
      <c r="Z884" s="2"/>
      <c r="AA884" s="2"/>
      <c r="AB884" s="2"/>
      <c r="AC884" s="2"/>
      <c r="AG884" s="2"/>
    </row>
    <row r="885" ht="15.75" customHeight="1">
      <c r="A885" s="2"/>
      <c r="C885" s="2"/>
      <c r="D885" s="2"/>
      <c r="E885" s="2"/>
      <c r="I885" s="2"/>
      <c r="M885" s="2"/>
      <c r="Q885" s="2"/>
      <c r="U885" s="2"/>
      <c r="Y885" s="2"/>
      <c r="Z885" s="2"/>
      <c r="AA885" s="2"/>
      <c r="AB885" s="2"/>
      <c r="AC885" s="2"/>
      <c r="AG885" s="2"/>
    </row>
    <row r="886" ht="15.75" customHeight="1">
      <c r="A886" s="2"/>
      <c r="C886" s="2"/>
      <c r="D886" s="2"/>
      <c r="E886" s="2"/>
      <c r="I886" s="2"/>
      <c r="M886" s="2"/>
      <c r="Q886" s="2"/>
      <c r="U886" s="2"/>
      <c r="Y886" s="2"/>
      <c r="Z886" s="2"/>
      <c r="AA886" s="2"/>
      <c r="AB886" s="2"/>
      <c r="AC886" s="2"/>
      <c r="AG886" s="2"/>
    </row>
    <row r="887" ht="15.75" customHeight="1">
      <c r="A887" s="2"/>
      <c r="C887" s="2"/>
      <c r="D887" s="2"/>
      <c r="E887" s="2"/>
      <c r="I887" s="2"/>
      <c r="M887" s="2"/>
      <c r="Q887" s="2"/>
      <c r="U887" s="2"/>
      <c r="Y887" s="2"/>
      <c r="Z887" s="2"/>
      <c r="AA887" s="2"/>
      <c r="AB887" s="2"/>
      <c r="AC887" s="2"/>
      <c r="AG887" s="2"/>
    </row>
    <row r="888" ht="15.75" customHeight="1">
      <c r="A888" s="2"/>
      <c r="C888" s="2"/>
      <c r="D888" s="2"/>
      <c r="E888" s="2"/>
      <c r="I888" s="2"/>
      <c r="M888" s="2"/>
      <c r="Q888" s="2"/>
      <c r="U888" s="2"/>
      <c r="Y888" s="2"/>
      <c r="Z888" s="2"/>
      <c r="AA888" s="2"/>
      <c r="AB888" s="2"/>
      <c r="AC888" s="2"/>
      <c r="AG888" s="2"/>
    </row>
    <row r="889" ht="15.75" customHeight="1">
      <c r="A889" s="2"/>
      <c r="C889" s="2"/>
      <c r="D889" s="2"/>
      <c r="E889" s="2"/>
      <c r="I889" s="2"/>
      <c r="M889" s="2"/>
      <c r="Q889" s="2"/>
      <c r="U889" s="2"/>
      <c r="Y889" s="2"/>
      <c r="Z889" s="2"/>
      <c r="AA889" s="2"/>
      <c r="AB889" s="2"/>
      <c r="AC889" s="2"/>
      <c r="AG889" s="2"/>
    </row>
    <row r="890" ht="15.75" customHeight="1">
      <c r="A890" s="2"/>
      <c r="C890" s="2"/>
      <c r="D890" s="2"/>
      <c r="E890" s="2"/>
      <c r="I890" s="2"/>
      <c r="M890" s="2"/>
      <c r="Q890" s="2"/>
      <c r="U890" s="2"/>
      <c r="Y890" s="2"/>
      <c r="Z890" s="2"/>
      <c r="AA890" s="2"/>
      <c r="AB890" s="2"/>
      <c r="AC890" s="2"/>
      <c r="AG890" s="2"/>
    </row>
    <row r="891" ht="15.75" customHeight="1">
      <c r="A891" s="2"/>
      <c r="C891" s="2"/>
      <c r="D891" s="2"/>
      <c r="E891" s="2"/>
      <c r="I891" s="2"/>
      <c r="M891" s="2"/>
      <c r="Q891" s="2"/>
      <c r="U891" s="2"/>
      <c r="Y891" s="2"/>
      <c r="Z891" s="2"/>
      <c r="AA891" s="2"/>
      <c r="AB891" s="2"/>
      <c r="AC891" s="2"/>
      <c r="AG891" s="2"/>
    </row>
    <row r="892" ht="15.75" customHeight="1">
      <c r="A892" s="2"/>
      <c r="C892" s="2"/>
      <c r="D892" s="2"/>
      <c r="E892" s="2"/>
      <c r="I892" s="2"/>
      <c r="M892" s="2"/>
      <c r="Q892" s="2"/>
      <c r="U892" s="2"/>
      <c r="Y892" s="2"/>
      <c r="Z892" s="2"/>
      <c r="AA892" s="2"/>
      <c r="AB892" s="2"/>
      <c r="AC892" s="2"/>
      <c r="AG892" s="2"/>
    </row>
    <row r="893" ht="15.75" customHeight="1">
      <c r="A893" s="2"/>
      <c r="C893" s="2"/>
      <c r="D893" s="2"/>
      <c r="E893" s="2"/>
      <c r="I893" s="2"/>
      <c r="M893" s="2"/>
      <c r="Q893" s="2"/>
      <c r="U893" s="2"/>
      <c r="Y893" s="2"/>
      <c r="Z893" s="2"/>
      <c r="AA893" s="2"/>
      <c r="AB893" s="2"/>
      <c r="AC893" s="2"/>
      <c r="AG893" s="2"/>
    </row>
    <row r="894" ht="15.75" customHeight="1">
      <c r="A894" s="2"/>
      <c r="C894" s="2"/>
      <c r="D894" s="2"/>
      <c r="E894" s="2"/>
      <c r="I894" s="2"/>
      <c r="M894" s="2"/>
      <c r="Q894" s="2"/>
      <c r="U894" s="2"/>
      <c r="Y894" s="2"/>
      <c r="Z894" s="2"/>
      <c r="AA894" s="2"/>
      <c r="AB894" s="2"/>
      <c r="AC894" s="2"/>
      <c r="AG894" s="2"/>
    </row>
    <row r="895" ht="15.75" customHeight="1">
      <c r="A895" s="2"/>
      <c r="C895" s="2"/>
      <c r="D895" s="2"/>
      <c r="E895" s="2"/>
      <c r="I895" s="2"/>
      <c r="M895" s="2"/>
      <c r="Q895" s="2"/>
      <c r="U895" s="2"/>
      <c r="Y895" s="2"/>
      <c r="Z895" s="2"/>
      <c r="AA895" s="2"/>
      <c r="AB895" s="2"/>
      <c r="AC895" s="2"/>
      <c r="AG895" s="2"/>
    </row>
    <row r="896" ht="15.75" customHeight="1">
      <c r="A896" s="2"/>
      <c r="C896" s="2"/>
      <c r="D896" s="2"/>
      <c r="E896" s="2"/>
      <c r="I896" s="2"/>
      <c r="M896" s="2"/>
      <c r="Q896" s="2"/>
      <c r="U896" s="2"/>
      <c r="Y896" s="2"/>
      <c r="Z896" s="2"/>
      <c r="AA896" s="2"/>
      <c r="AB896" s="2"/>
      <c r="AC896" s="2"/>
      <c r="AG896" s="2"/>
    </row>
    <row r="897" ht="15.75" customHeight="1">
      <c r="A897" s="2"/>
      <c r="C897" s="2"/>
      <c r="D897" s="2"/>
      <c r="E897" s="2"/>
      <c r="I897" s="2"/>
      <c r="M897" s="2"/>
      <c r="Q897" s="2"/>
      <c r="U897" s="2"/>
      <c r="Y897" s="2"/>
      <c r="Z897" s="2"/>
      <c r="AA897" s="2"/>
      <c r="AB897" s="2"/>
      <c r="AC897" s="2"/>
      <c r="AG897" s="2"/>
    </row>
    <row r="898" ht="15.75" customHeight="1">
      <c r="A898" s="2"/>
      <c r="C898" s="2"/>
      <c r="D898" s="2"/>
      <c r="E898" s="2"/>
      <c r="I898" s="2"/>
      <c r="M898" s="2"/>
      <c r="Q898" s="2"/>
      <c r="U898" s="2"/>
      <c r="Y898" s="2"/>
      <c r="Z898" s="2"/>
      <c r="AA898" s="2"/>
      <c r="AB898" s="2"/>
      <c r="AC898" s="2"/>
      <c r="AG898" s="2"/>
    </row>
    <row r="899" ht="15.75" customHeight="1">
      <c r="A899" s="2"/>
      <c r="C899" s="2"/>
      <c r="D899" s="2"/>
      <c r="E899" s="2"/>
      <c r="I899" s="2"/>
      <c r="M899" s="2"/>
      <c r="Q899" s="2"/>
      <c r="U899" s="2"/>
      <c r="Y899" s="2"/>
      <c r="Z899" s="2"/>
      <c r="AA899" s="2"/>
      <c r="AB899" s="2"/>
      <c r="AC899" s="2"/>
      <c r="AG899" s="2"/>
    </row>
    <row r="900" ht="15.75" customHeight="1">
      <c r="A900" s="2"/>
      <c r="C900" s="2"/>
      <c r="D900" s="2"/>
      <c r="E900" s="2"/>
      <c r="I900" s="2"/>
      <c r="M900" s="2"/>
      <c r="Q900" s="2"/>
      <c r="U900" s="2"/>
      <c r="Y900" s="2"/>
      <c r="Z900" s="2"/>
      <c r="AA900" s="2"/>
      <c r="AB900" s="2"/>
      <c r="AC900" s="2"/>
      <c r="AG900" s="2"/>
    </row>
    <row r="901" ht="15.75" customHeight="1">
      <c r="A901" s="2"/>
      <c r="C901" s="2"/>
      <c r="D901" s="2"/>
      <c r="E901" s="2"/>
      <c r="I901" s="2"/>
      <c r="M901" s="2"/>
      <c r="Q901" s="2"/>
      <c r="U901" s="2"/>
      <c r="Y901" s="2"/>
      <c r="Z901" s="2"/>
      <c r="AA901" s="2"/>
      <c r="AB901" s="2"/>
      <c r="AC901" s="2"/>
      <c r="AG901" s="2"/>
    </row>
    <row r="902" ht="15.75" customHeight="1">
      <c r="A902" s="2"/>
      <c r="C902" s="2"/>
      <c r="D902" s="2"/>
      <c r="E902" s="2"/>
      <c r="I902" s="2"/>
      <c r="M902" s="2"/>
      <c r="Q902" s="2"/>
      <c r="U902" s="2"/>
      <c r="Y902" s="2"/>
      <c r="Z902" s="2"/>
      <c r="AA902" s="2"/>
      <c r="AB902" s="2"/>
      <c r="AC902" s="2"/>
      <c r="AG902" s="2"/>
    </row>
    <row r="903" ht="15.75" customHeight="1">
      <c r="A903" s="2"/>
      <c r="C903" s="2"/>
      <c r="D903" s="2"/>
      <c r="E903" s="2"/>
      <c r="I903" s="2"/>
      <c r="M903" s="2"/>
      <c r="Q903" s="2"/>
      <c r="U903" s="2"/>
      <c r="Y903" s="2"/>
      <c r="Z903" s="2"/>
      <c r="AA903" s="2"/>
      <c r="AB903" s="2"/>
      <c r="AC903" s="2"/>
      <c r="AG903" s="2"/>
    </row>
    <row r="904" ht="15.75" customHeight="1">
      <c r="A904" s="2"/>
      <c r="C904" s="2"/>
      <c r="D904" s="2"/>
      <c r="E904" s="2"/>
      <c r="I904" s="2"/>
      <c r="M904" s="2"/>
      <c r="Q904" s="2"/>
      <c r="U904" s="2"/>
      <c r="Y904" s="2"/>
      <c r="Z904" s="2"/>
      <c r="AA904" s="2"/>
      <c r="AB904" s="2"/>
      <c r="AC904" s="2"/>
      <c r="AG904" s="2"/>
    </row>
    <row r="905" ht="15.75" customHeight="1">
      <c r="A905" s="2"/>
      <c r="C905" s="2"/>
      <c r="D905" s="2"/>
      <c r="E905" s="2"/>
      <c r="I905" s="2"/>
      <c r="M905" s="2"/>
      <c r="Q905" s="2"/>
      <c r="U905" s="2"/>
      <c r="Y905" s="2"/>
      <c r="Z905" s="2"/>
      <c r="AA905" s="2"/>
      <c r="AB905" s="2"/>
      <c r="AC905" s="2"/>
      <c r="AG905" s="2"/>
    </row>
    <row r="906" ht="15.75" customHeight="1">
      <c r="A906" s="2"/>
      <c r="C906" s="2"/>
      <c r="D906" s="2"/>
      <c r="E906" s="2"/>
      <c r="I906" s="2"/>
      <c r="M906" s="2"/>
      <c r="Q906" s="2"/>
      <c r="U906" s="2"/>
      <c r="Y906" s="2"/>
      <c r="Z906" s="2"/>
      <c r="AA906" s="2"/>
      <c r="AB906" s="2"/>
      <c r="AC906" s="2"/>
      <c r="AG906" s="2"/>
    </row>
    <row r="907" ht="15.75" customHeight="1">
      <c r="A907" s="2"/>
      <c r="C907" s="2"/>
      <c r="D907" s="2"/>
      <c r="E907" s="2"/>
      <c r="I907" s="2"/>
      <c r="M907" s="2"/>
      <c r="Q907" s="2"/>
      <c r="U907" s="2"/>
      <c r="Y907" s="2"/>
      <c r="Z907" s="2"/>
      <c r="AA907" s="2"/>
      <c r="AB907" s="2"/>
      <c r="AC907" s="2"/>
      <c r="AG907" s="2"/>
    </row>
    <row r="908" ht="15.75" customHeight="1">
      <c r="A908" s="2"/>
      <c r="C908" s="2"/>
      <c r="D908" s="2"/>
      <c r="E908" s="2"/>
      <c r="I908" s="2"/>
      <c r="M908" s="2"/>
      <c r="Q908" s="2"/>
      <c r="U908" s="2"/>
      <c r="Y908" s="2"/>
      <c r="Z908" s="2"/>
      <c r="AA908" s="2"/>
      <c r="AB908" s="2"/>
      <c r="AC908" s="2"/>
      <c r="AG908" s="2"/>
    </row>
    <row r="909" ht="15.75" customHeight="1">
      <c r="A909" s="2"/>
      <c r="C909" s="2"/>
      <c r="D909" s="2"/>
      <c r="E909" s="2"/>
      <c r="I909" s="2"/>
      <c r="M909" s="2"/>
      <c r="Q909" s="2"/>
      <c r="U909" s="2"/>
      <c r="Y909" s="2"/>
      <c r="Z909" s="2"/>
      <c r="AA909" s="2"/>
      <c r="AB909" s="2"/>
      <c r="AC909" s="2"/>
      <c r="AG909" s="2"/>
    </row>
    <row r="910" ht="15.75" customHeight="1">
      <c r="A910" s="2"/>
      <c r="C910" s="2"/>
      <c r="D910" s="2"/>
      <c r="E910" s="2"/>
      <c r="I910" s="2"/>
      <c r="M910" s="2"/>
      <c r="Q910" s="2"/>
      <c r="U910" s="2"/>
      <c r="Y910" s="2"/>
      <c r="Z910" s="2"/>
      <c r="AA910" s="2"/>
      <c r="AB910" s="2"/>
      <c r="AC910" s="2"/>
      <c r="AG910" s="2"/>
    </row>
    <row r="911" ht="15.75" customHeight="1">
      <c r="A911" s="2"/>
      <c r="C911" s="2"/>
      <c r="D911" s="2"/>
      <c r="E911" s="2"/>
      <c r="I911" s="2"/>
      <c r="M911" s="2"/>
      <c r="Q911" s="2"/>
      <c r="U911" s="2"/>
      <c r="Y911" s="2"/>
      <c r="Z911" s="2"/>
      <c r="AA911" s="2"/>
      <c r="AB911" s="2"/>
      <c r="AC911" s="2"/>
      <c r="AG911" s="2"/>
    </row>
    <row r="912" ht="15.75" customHeight="1">
      <c r="A912" s="2"/>
      <c r="C912" s="2"/>
      <c r="D912" s="2"/>
      <c r="E912" s="2"/>
      <c r="I912" s="2"/>
      <c r="M912" s="2"/>
      <c r="Q912" s="2"/>
      <c r="U912" s="2"/>
      <c r="Y912" s="2"/>
      <c r="Z912" s="2"/>
      <c r="AA912" s="2"/>
      <c r="AB912" s="2"/>
      <c r="AC912" s="2"/>
      <c r="AG912" s="2"/>
    </row>
    <row r="913" ht="15.75" customHeight="1">
      <c r="A913" s="2"/>
      <c r="C913" s="2"/>
      <c r="D913" s="2"/>
      <c r="E913" s="2"/>
      <c r="I913" s="2"/>
      <c r="M913" s="2"/>
      <c r="Q913" s="2"/>
      <c r="U913" s="2"/>
      <c r="Y913" s="2"/>
      <c r="Z913" s="2"/>
      <c r="AA913" s="2"/>
      <c r="AB913" s="2"/>
      <c r="AC913" s="2"/>
      <c r="AG913" s="2"/>
    </row>
    <row r="914" ht="15.75" customHeight="1">
      <c r="A914" s="2"/>
      <c r="C914" s="2"/>
      <c r="D914" s="2"/>
      <c r="E914" s="2"/>
      <c r="I914" s="2"/>
      <c r="M914" s="2"/>
      <c r="Q914" s="2"/>
      <c r="U914" s="2"/>
      <c r="Y914" s="2"/>
      <c r="Z914" s="2"/>
      <c r="AA914" s="2"/>
      <c r="AB914" s="2"/>
      <c r="AC914" s="2"/>
      <c r="AG914" s="2"/>
    </row>
    <row r="915" ht="15.75" customHeight="1">
      <c r="A915" s="2"/>
      <c r="C915" s="2"/>
      <c r="D915" s="2"/>
      <c r="E915" s="2"/>
      <c r="I915" s="2"/>
      <c r="M915" s="2"/>
      <c r="Q915" s="2"/>
      <c r="U915" s="2"/>
      <c r="Y915" s="2"/>
      <c r="Z915" s="2"/>
      <c r="AA915" s="2"/>
      <c r="AB915" s="2"/>
      <c r="AC915" s="2"/>
      <c r="AG915" s="2"/>
    </row>
    <row r="916" ht="15.75" customHeight="1">
      <c r="A916" s="2"/>
      <c r="C916" s="2"/>
      <c r="D916" s="2"/>
      <c r="E916" s="2"/>
      <c r="I916" s="2"/>
      <c r="M916" s="2"/>
      <c r="Q916" s="2"/>
      <c r="U916" s="2"/>
      <c r="Y916" s="2"/>
      <c r="Z916" s="2"/>
      <c r="AA916" s="2"/>
      <c r="AB916" s="2"/>
      <c r="AC916" s="2"/>
      <c r="AG916" s="2"/>
    </row>
    <row r="917" ht="15.75" customHeight="1">
      <c r="A917" s="2"/>
      <c r="C917" s="2"/>
      <c r="D917" s="2"/>
      <c r="E917" s="2"/>
      <c r="I917" s="2"/>
      <c r="M917" s="2"/>
      <c r="Q917" s="2"/>
      <c r="U917" s="2"/>
      <c r="Y917" s="2"/>
      <c r="Z917" s="2"/>
      <c r="AA917" s="2"/>
      <c r="AB917" s="2"/>
      <c r="AC917" s="2"/>
      <c r="AG917" s="2"/>
    </row>
    <row r="918" ht="15.75" customHeight="1">
      <c r="A918" s="2"/>
      <c r="C918" s="2"/>
      <c r="D918" s="2"/>
      <c r="E918" s="2"/>
      <c r="I918" s="2"/>
      <c r="M918" s="2"/>
      <c r="Q918" s="2"/>
      <c r="U918" s="2"/>
      <c r="Y918" s="2"/>
      <c r="Z918" s="2"/>
      <c r="AA918" s="2"/>
      <c r="AB918" s="2"/>
      <c r="AC918" s="2"/>
      <c r="AG918" s="2"/>
    </row>
    <row r="919" ht="15.75" customHeight="1">
      <c r="A919" s="2"/>
      <c r="C919" s="2"/>
      <c r="D919" s="2"/>
      <c r="E919" s="2"/>
      <c r="I919" s="2"/>
      <c r="M919" s="2"/>
      <c r="Q919" s="2"/>
      <c r="U919" s="2"/>
      <c r="Y919" s="2"/>
      <c r="Z919" s="2"/>
      <c r="AA919" s="2"/>
      <c r="AB919" s="2"/>
      <c r="AC919" s="2"/>
      <c r="AG919" s="2"/>
    </row>
    <row r="920" ht="15.75" customHeight="1">
      <c r="A920" s="2"/>
      <c r="C920" s="2"/>
      <c r="D920" s="2"/>
      <c r="E920" s="2"/>
      <c r="I920" s="2"/>
      <c r="M920" s="2"/>
      <c r="Q920" s="2"/>
      <c r="U920" s="2"/>
      <c r="Y920" s="2"/>
      <c r="Z920" s="2"/>
      <c r="AA920" s="2"/>
      <c r="AB920" s="2"/>
      <c r="AC920" s="2"/>
      <c r="AG920" s="2"/>
    </row>
    <row r="921" ht="15.75" customHeight="1">
      <c r="A921" s="2"/>
      <c r="C921" s="2"/>
      <c r="D921" s="2"/>
      <c r="E921" s="2"/>
      <c r="I921" s="2"/>
      <c r="M921" s="2"/>
      <c r="Q921" s="2"/>
      <c r="U921" s="2"/>
      <c r="Y921" s="2"/>
      <c r="Z921" s="2"/>
      <c r="AA921" s="2"/>
      <c r="AB921" s="2"/>
      <c r="AC921" s="2"/>
      <c r="AG921" s="2"/>
    </row>
    <row r="922" ht="15.75" customHeight="1">
      <c r="A922" s="2"/>
      <c r="C922" s="2"/>
      <c r="D922" s="2"/>
      <c r="E922" s="2"/>
      <c r="I922" s="2"/>
      <c r="M922" s="2"/>
      <c r="Q922" s="2"/>
      <c r="U922" s="2"/>
      <c r="Y922" s="2"/>
      <c r="Z922" s="2"/>
      <c r="AA922" s="2"/>
      <c r="AB922" s="2"/>
      <c r="AC922" s="2"/>
      <c r="AG922" s="2"/>
    </row>
    <row r="923" ht="15.75" customHeight="1">
      <c r="A923" s="2"/>
      <c r="C923" s="2"/>
      <c r="D923" s="2"/>
      <c r="E923" s="2"/>
      <c r="I923" s="2"/>
      <c r="M923" s="2"/>
      <c r="Q923" s="2"/>
      <c r="U923" s="2"/>
      <c r="Y923" s="2"/>
      <c r="Z923" s="2"/>
      <c r="AA923" s="2"/>
      <c r="AB923" s="2"/>
      <c r="AC923" s="2"/>
      <c r="AG923" s="2"/>
    </row>
    <row r="924" ht="15.75" customHeight="1">
      <c r="A924" s="2"/>
      <c r="C924" s="2"/>
      <c r="D924" s="2"/>
      <c r="E924" s="2"/>
      <c r="I924" s="2"/>
      <c r="M924" s="2"/>
      <c r="Q924" s="2"/>
      <c r="U924" s="2"/>
      <c r="Y924" s="2"/>
      <c r="Z924" s="2"/>
      <c r="AA924" s="2"/>
      <c r="AB924" s="2"/>
      <c r="AC924" s="2"/>
      <c r="AG924" s="2"/>
    </row>
    <row r="925" ht="15.75" customHeight="1">
      <c r="A925" s="2"/>
      <c r="C925" s="2"/>
      <c r="D925" s="2"/>
      <c r="E925" s="2"/>
      <c r="I925" s="2"/>
      <c r="M925" s="2"/>
      <c r="Q925" s="2"/>
      <c r="U925" s="2"/>
      <c r="Y925" s="2"/>
      <c r="Z925" s="2"/>
      <c r="AA925" s="2"/>
      <c r="AB925" s="2"/>
      <c r="AC925" s="2"/>
      <c r="AG925" s="2"/>
    </row>
    <row r="926" ht="15.75" customHeight="1">
      <c r="A926" s="2"/>
      <c r="C926" s="2"/>
      <c r="D926" s="2"/>
      <c r="E926" s="2"/>
      <c r="I926" s="2"/>
      <c r="M926" s="2"/>
      <c r="Q926" s="2"/>
      <c r="U926" s="2"/>
      <c r="Y926" s="2"/>
      <c r="Z926" s="2"/>
      <c r="AA926" s="2"/>
      <c r="AB926" s="2"/>
      <c r="AC926" s="2"/>
      <c r="AG926" s="2"/>
    </row>
    <row r="927" ht="15.75" customHeight="1">
      <c r="A927" s="2"/>
      <c r="C927" s="2"/>
      <c r="D927" s="2"/>
      <c r="E927" s="2"/>
      <c r="I927" s="2"/>
      <c r="M927" s="2"/>
      <c r="Q927" s="2"/>
      <c r="U927" s="2"/>
      <c r="Y927" s="2"/>
      <c r="Z927" s="2"/>
      <c r="AA927" s="2"/>
      <c r="AB927" s="2"/>
      <c r="AC927" s="2"/>
      <c r="AG927" s="2"/>
    </row>
    <row r="928" ht="15.75" customHeight="1">
      <c r="A928" s="2"/>
      <c r="C928" s="2"/>
      <c r="D928" s="2"/>
      <c r="E928" s="2"/>
      <c r="I928" s="2"/>
      <c r="M928" s="2"/>
      <c r="Q928" s="2"/>
      <c r="U928" s="2"/>
      <c r="Y928" s="2"/>
      <c r="Z928" s="2"/>
      <c r="AA928" s="2"/>
      <c r="AB928" s="2"/>
      <c r="AC928" s="2"/>
      <c r="AG928" s="2"/>
    </row>
    <row r="929" ht="15.75" customHeight="1">
      <c r="A929" s="2"/>
      <c r="C929" s="2"/>
      <c r="D929" s="2"/>
      <c r="E929" s="2"/>
      <c r="I929" s="2"/>
      <c r="M929" s="2"/>
      <c r="Q929" s="2"/>
      <c r="U929" s="2"/>
      <c r="Y929" s="2"/>
      <c r="Z929" s="2"/>
      <c r="AA929" s="2"/>
      <c r="AB929" s="2"/>
      <c r="AC929" s="2"/>
      <c r="AG929" s="2"/>
    </row>
    <row r="930" ht="15.75" customHeight="1">
      <c r="A930" s="2"/>
      <c r="C930" s="2"/>
      <c r="D930" s="2"/>
      <c r="E930" s="2"/>
      <c r="I930" s="2"/>
      <c r="M930" s="2"/>
      <c r="Q930" s="2"/>
      <c r="U930" s="2"/>
      <c r="Y930" s="2"/>
      <c r="Z930" s="2"/>
      <c r="AA930" s="2"/>
      <c r="AB930" s="2"/>
      <c r="AC930" s="2"/>
      <c r="AG930" s="2"/>
    </row>
    <row r="931" ht="15.75" customHeight="1">
      <c r="A931" s="2"/>
      <c r="C931" s="2"/>
      <c r="D931" s="2"/>
      <c r="E931" s="2"/>
      <c r="I931" s="2"/>
      <c r="M931" s="2"/>
      <c r="Q931" s="2"/>
      <c r="U931" s="2"/>
      <c r="Y931" s="2"/>
      <c r="Z931" s="2"/>
      <c r="AA931" s="2"/>
      <c r="AB931" s="2"/>
      <c r="AC931" s="2"/>
      <c r="AG931" s="2"/>
    </row>
    <row r="932" ht="15.75" customHeight="1">
      <c r="A932" s="2"/>
      <c r="C932" s="2"/>
      <c r="D932" s="2"/>
      <c r="E932" s="2"/>
      <c r="I932" s="2"/>
      <c r="M932" s="2"/>
      <c r="Q932" s="2"/>
      <c r="U932" s="2"/>
      <c r="Y932" s="2"/>
      <c r="Z932" s="2"/>
      <c r="AA932" s="2"/>
      <c r="AB932" s="2"/>
      <c r="AC932" s="2"/>
      <c r="AG932" s="2"/>
    </row>
    <row r="933" ht="15.75" customHeight="1">
      <c r="A933" s="2"/>
      <c r="C933" s="2"/>
      <c r="D933" s="2"/>
      <c r="E933" s="2"/>
      <c r="I933" s="2"/>
      <c r="M933" s="2"/>
      <c r="Q933" s="2"/>
      <c r="U933" s="2"/>
      <c r="Y933" s="2"/>
      <c r="Z933" s="2"/>
      <c r="AA933" s="2"/>
      <c r="AB933" s="2"/>
      <c r="AC933" s="2"/>
      <c r="AG933" s="2"/>
    </row>
    <row r="934" ht="15.75" customHeight="1">
      <c r="A934" s="2"/>
      <c r="C934" s="2"/>
      <c r="D934" s="2"/>
      <c r="E934" s="2"/>
      <c r="I934" s="2"/>
      <c r="M934" s="2"/>
      <c r="Q934" s="2"/>
      <c r="U934" s="2"/>
      <c r="Y934" s="2"/>
      <c r="Z934" s="2"/>
      <c r="AA934" s="2"/>
      <c r="AB934" s="2"/>
      <c r="AC934" s="2"/>
      <c r="AG934" s="2"/>
    </row>
    <row r="935" ht="15.75" customHeight="1">
      <c r="A935" s="2"/>
      <c r="C935" s="2"/>
      <c r="D935" s="2"/>
      <c r="E935" s="2"/>
      <c r="I935" s="2"/>
      <c r="M935" s="2"/>
      <c r="Q935" s="2"/>
      <c r="U935" s="2"/>
      <c r="Y935" s="2"/>
      <c r="Z935" s="2"/>
      <c r="AA935" s="2"/>
      <c r="AB935" s="2"/>
      <c r="AC935" s="2"/>
      <c r="AG935" s="2"/>
    </row>
    <row r="936" ht="15.75" customHeight="1">
      <c r="A936" s="2"/>
      <c r="C936" s="2"/>
      <c r="D936" s="2"/>
      <c r="E936" s="2"/>
      <c r="I936" s="2"/>
      <c r="M936" s="2"/>
      <c r="Q936" s="2"/>
      <c r="U936" s="2"/>
      <c r="Y936" s="2"/>
      <c r="Z936" s="2"/>
      <c r="AA936" s="2"/>
      <c r="AB936" s="2"/>
      <c r="AC936" s="2"/>
      <c r="AG936" s="2"/>
    </row>
    <row r="937" ht="15.75" customHeight="1">
      <c r="A937" s="2"/>
      <c r="C937" s="2"/>
      <c r="D937" s="2"/>
      <c r="E937" s="2"/>
      <c r="I937" s="2"/>
      <c r="M937" s="2"/>
      <c r="Q937" s="2"/>
      <c r="U937" s="2"/>
      <c r="Y937" s="2"/>
      <c r="Z937" s="2"/>
      <c r="AA937" s="2"/>
      <c r="AB937" s="2"/>
      <c r="AC937" s="2"/>
      <c r="AG937" s="2"/>
    </row>
    <row r="938" ht="15.75" customHeight="1">
      <c r="A938" s="2"/>
      <c r="C938" s="2"/>
      <c r="D938" s="2"/>
      <c r="E938" s="2"/>
      <c r="I938" s="2"/>
      <c r="M938" s="2"/>
      <c r="Q938" s="2"/>
      <c r="U938" s="2"/>
      <c r="Y938" s="2"/>
      <c r="Z938" s="2"/>
      <c r="AA938" s="2"/>
      <c r="AB938" s="2"/>
      <c r="AC938" s="2"/>
      <c r="AG938" s="2"/>
    </row>
    <row r="939" ht="15.75" customHeight="1">
      <c r="A939" s="2"/>
      <c r="C939" s="2"/>
      <c r="D939" s="2"/>
      <c r="E939" s="2"/>
      <c r="I939" s="2"/>
      <c r="M939" s="2"/>
      <c r="Q939" s="2"/>
      <c r="U939" s="2"/>
      <c r="Y939" s="2"/>
      <c r="Z939" s="2"/>
      <c r="AA939" s="2"/>
      <c r="AB939" s="2"/>
      <c r="AC939" s="2"/>
      <c r="AG939" s="2"/>
    </row>
    <row r="940" ht="15.75" customHeight="1">
      <c r="A940" s="2"/>
      <c r="C940" s="2"/>
      <c r="D940" s="2"/>
      <c r="E940" s="2"/>
      <c r="I940" s="2"/>
      <c r="M940" s="2"/>
      <c r="Q940" s="2"/>
      <c r="U940" s="2"/>
      <c r="Y940" s="2"/>
      <c r="Z940" s="2"/>
      <c r="AA940" s="2"/>
      <c r="AB940" s="2"/>
      <c r="AC940" s="2"/>
      <c r="AG940" s="2"/>
    </row>
    <row r="941" ht="15.75" customHeight="1">
      <c r="A941" s="2"/>
      <c r="C941" s="2"/>
      <c r="D941" s="2"/>
      <c r="E941" s="2"/>
      <c r="I941" s="2"/>
      <c r="M941" s="2"/>
      <c r="Q941" s="2"/>
      <c r="U941" s="2"/>
      <c r="Y941" s="2"/>
      <c r="Z941" s="2"/>
      <c r="AA941" s="2"/>
      <c r="AB941" s="2"/>
      <c r="AC941" s="2"/>
      <c r="AG941" s="2"/>
    </row>
    <row r="942" ht="15.75" customHeight="1">
      <c r="A942" s="2"/>
      <c r="C942" s="2"/>
      <c r="D942" s="2"/>
      <c r="E942" s="2"/>
      <c r="I942" s="2"/>
      <c r="M942" s="2"/>
      <c r="Q942" s="2"/>
      <c r="U942" s="2"/>
      <c r="Y942" s="2"/>
      <c r="Z942" s="2"/>
      <c r="AA942" s="2"/>
      <c r="AB942" s="2"/>
      <c r="AC942" s="2"/>
      <c r="AG942" s="2"/>
    </row>
    <row r="943" ht="15.75" customHeight="1">
      <c r="A943" s="2"/>
      <c r="C943" s="2"/>
      <c r="D943" s="2"/>
      <c r="E943" s="2"/>
      <c r="I943" s="2"/>
      <c r="M943" s="2"/>
      <c r="Q943" s="2"/>
      <c r="U943" s="2"/>
      <c r="Y943" s="2"/>
      <c r="Z943" s="2"/>
      <c r="AA943" s="2"/>
      <c r="AB943" s="2"/>
      <c r="AC943" s="2"/>
      <c r="AG943" s="2"/>
    </row>
    <row r="944" ht="15.75" customHeight="1">
      <c r="A944" s="2"/>
      <c r="C944" s="2"/>
      <c r="D944" s="2"/>
      <c r="E944" s="2"/>
      <c r="I944" s="2"/>
      <c r="M944" s="2"/>
      <c r="Q944" s="2"/>
      <c r="U944" s="2"/>
      <c r="Y944" s="2"/>
      <c r="Z944" s="2"/>
      <c r="AA944" s="2"/>
      <c r="AB944" s="2"/>
      <c r="AC944" s="2"/>
      <c r="AG944" s="2"/>
    </row>
    <row r="945" ht="15.75" customHeight="1">
      <c r="A945" s="2"/>
      <c r="C945" s="2"/>
      <c r="D945" s="2"/>
      <c r="E945" s="2"/>
      <c r="I945" s="2"/>
      <c r="M945" s="2"/>
      <c r="Q945" s="2"/>
      <c r="U945" s="2"/>
      <c r="Y945" s="2"/>
      <c r="Z945" s="2"/>
      <c r="AA945" s="2"/>
      <c r="AB945" s="2"/>
      <c r="AC945" s="2"/>
      <c r="AG945" s="2"/>
    </row>
    <row r="946" ht="15.75" customHeight="1">
      <c r="A946" s="2"/>
      <c r="C946" s="2"/>
      <c r="D946" s="2"/>
      <c r="E946" s="2"/>
      <c r="I946" s="2"/>
      <c r="M946" s="2"/>
      <c r="Q946" s="2"/>
      <c r="U946" s="2"/>
      <c r="Y946" s="2"/>
      <c r="Z946" s="2"/>
      <c r="AA946" s="2"/>
      <c r="AB946" s="2"/>
      <c r="AC946" s="2"/>
      <c r="AG946" s="2"/>
    </row>
    <row r="947" ht="15.75" customHeight="1">
      <c r="A947" s="2"/>
      <c r="C947" s="2"/>
      <c r="D947" s="2"/>
      <c r="E947" s="2"/>
      <c r="I947" s="2"/>
      <c r="M947" s="2"/>
      <c r="Q947" s="2"/>
      <c r="U947" s="2"/>
      <c r="Y947" s="2"/>
      <c r="Z947" s="2"/>
      <c r="AA947" s="2"/>
      <c r="AB947" s="2"/>
      <c r="AC947" s="2"/>
      <c r="AG947" s="2"/>
    </row>
    <row r="948" ht="15.75" customHeight="1">
      <c r="A948" s="2"/>
      <c r="C948" s="2"/>
      <c r="D948" s="2"/>
      <c r="E948" s="2"/>
      <c r="I948" s="2"/>
      <c r="M948" s="2"/>
      <c r="Q948" s="2"/>
      <c r="U948" s="2"/>
      <c r="Y948" s="2"/>
      <c r="Z948" s="2"/>
      <c r="AA948" s="2"/>
      <c r="AB948" s="2"/>
      <c r="AC948" s="2"/>
      <c r="AG948" s="2"/>
    </row>
    <row r="949" ht="15.75" customHeight="1">
      <c r="A949" s="2"/>
      <c r="C949" s="2"/>
      <c r="D949" s="2"/>
      <c r="E949" s="2"/>
      <c r="I949" s="2"/>
      <c r="M949" s="2"/>
      <c r="Q949" s="2"/>
      <c r="U949" s="2"/>
      <c r="Y949" s="2"/>
      <c r="Z949" s="2"/>
      <c r="AA949" s="2"/>
      <c r="AB949" s="2"/>
      <c r="AC949" s="2"/>
      <c r="AG949" s="2"/>
    </row>
    <row r="950" ht="15.75" customHeight="1">
      <c r="A950" s="2"/>
      <c r="C950" s="2"/>
      <c r="D950" s="2"/>
      <c r="E950" s="2"/>
      <c r="I950" s="2"/>
      <c r="M950" s="2"/>
      <c r="Q950" s="2"/>
      <c r="U950" s="2"/>
      <c r="Y950" s="2"/>
      <c r="Z950" s="2"/>
      <c r="AA950" s="2"/>
      <c r="AB950" s="2"/>
      <c r="AC950" s="2"/>
      <c r="AG950" s="2"/>
    </row>
    <row r="951" ht="15.75" customHeight="1">
      <c r="A951" s="2"/>
      <c r="C951" s="2"/>
      <c r="D951" s="2"/>
      <c r="E951" s="2"/>
      <c r="I951" s="2"/>
      <c r="M951" s="2"/>
      <c r="Q951" s="2"/>
      <c r="U951" s="2"/>
      <c r="Y951" s="2"/>
      <c r="Z951" s="2"/>
      <c r="AA951" s="2"/>
      <c r="AB951" s="2"/>
      <c r="AC951" s="2"/>
      <c r="AG951" s="2"/>
    </row>
    <row r="952" ht="15.75" customHeight="1">
      <c r="A952" s="2"/>
      <c r="C952" s="2"/>
      <c r="D952" s="2"/>
      <c r="E952" s="2"/>
      <c r="I952" s="2"/>
      <c r="M952" s="2"/>
      <c r="Q952" s="2"/>
      <c r="U952" s="2"/>
      <c r="Y952" s="2"/>
      <c r="Z952" s="2"/>
      <c r="AA952" s="2"/>
      <c r="AB952" s="2"/>
      <c r="AC952" s="2"/>
      <c r="AG952" s="2"/>
    </row>
    <row r="953" ht="15.75" customHeight="1">
      <c r="A953" s="2"/>
      <c r="C953" s="2"/>
      <c r="D953" s="2"/>
      <c r="E953" s="2"/>
      <c r="I953" s="2"/>
      <c r="M953" s="2"/>
      <c r="Q953" s="2"/>
      <c r="U953" s="2"/>
      <c r="Y953" s="2"/>
      <c r="Z953" s="2"/>
      <c r="AA953" s="2"/>
      <c r="AB953" s="2"/>
      <c r="AC953" s="2"/>
      <c r="AG953" s="2"/>
    </row>
    <row r="954" ht="15.75" customHeight="1">
      <c r="A954" s="2"/>
      <c r="C954" s="2"/>
      <c r="D954" s="2"/>
      <c r="E954" s="2"/>
      <c r="I954" s="2"/>
      <c r="M954" s="2"/>
      <c r="Q954" s="2"/>
      <c r="U954" s="2"/>
      <c r="Y954" s="2"/>
      <c r="Z954" s="2"/>
      <c r="AA954" s="2"/>
      <c r="AB954" s="2"/>
      <c r="AC954" s="2"/>
      <c r="AG954" s="2"/>
    </row>
    <row r="955" ht="15.75" customHeight="1">
      <c r="A955" s="2"/>
      <c r="C955" s="2"/>
      <c r="D955" s="2"/>
      <c r="E955" s="2"/>
      <c r="I955" s="2"/>
      <c r="M955" s="2"/>
      <c r="Q955" s="2"/>
      <c r="U955" s="2"/>
      <c r="Y955" s="2"/>
      <c r="Z955" s="2"/>
      <c r="AA955" s="2"/>
      <c r="AB955" s="2"/>
      <c r="AC955" s="2"/>
      <c r="AG955" s="2"/>
    </row>
    <row r="956" ht="15.75" customHeight="1">
      <c r="A956" s="2"/>
      <c r="C956" s="2"/>
      <c r="D956" s="2"/>
      <c r="E956" s="2"/>
      <c r="I956" s="2"/>
      <c r="M956" s="2"/>
      <c r="Q956" s="2"/>
      <c r="U956" s="2"/>
      <c r="Y956" s="2"/>
      <c r="Z956" s="2"/>
      <c r="AA956" s="2"/>
      <c r="AB956" s="2"/>
      <c r="AC956" s="2"/>
      <c r="AG956" s="2"/>
    </row>
    <row r="957" ht="15.75" customHeight="1">
      <c r="A957" s="2"/>
      <c r="C957" s="2"/>
      <c r="D957" s="2"/>
      <c r="E957" s="2"/>
      <c r="I957" s="2"/>
      <c r="M957" s="2"/>
      <c r="Q957" s="2"/>
      <c r="U957" s="2"/>
      <c r="Y957" s="2"/>
      <c r="Z957" s="2"/>
      <c r="AA957" s="2"/>
      <c r="AB957" s="2"/>
      <c r="AC957" s="2"/>
      <c r="AG957" s="2"/>
    </row>
    <row r="958" ht="15.75" customHeight="1">
      <c r="A958" s="2"/>
      <c r="C958" s="2"/>
      <c r="D958" s="2"/>
      <c r="E958" s="2"/>
      <c r="I958" s="2"/>
      <c r="M958" s="2"/>
      <c r="Q958" s="2"/>
      <c r="U958" s="2"/>
      <c r="Y958" s="2"/>
      <c r="Z958" s="2"/>
      <c r="AA958" s="2"/>
      <c r="AB958" s="2"/>
      <c r="AC958" s="2"/>
      <c r="AG958" s="2"/>
    </row>
    <row r="959" ht="15.75" customHeight="1">
      <c r="A959" s="2"/>
      <c r="C959" s="2"/>
      <c r="D959" s="2"/>
      <c r="E959" s="2"/>
      <c r="I959" s="2"/>
      <c r="M959" s="2"/>
      <c r="Q959" s="2"/>
      <c r="U959" s="2"/>
      <c r="Y959" s="2"/>
      <c r="Z959" s="2"/>
      <c r="AA959" s="2"/>
      <c r="AB959" s="2"/>
      <c r="AC959" s="2"/>
      <c r="AG959" s="2"/>
    </row>
    <row r="960" ht="15.75" customHeight="1">
      <c r="A960" s="2"/>
      <c r="C960" s="2"/>
      <c r="D960" s="2"/>
      <c r="E960" s="2"/>
      <c r="I960" s="2"/>
      <c r="M960" s="2"/>
      <c r="Q960" s="2"/>
      <c r="U960" s="2"/>
      <c r="Y960" s="2"/>
      <c r="Z960" s="2"/>
      <c r="AA960" s="2"/>
      <c r="AB960" s="2"/>
      <c r="AC960" s="2"/>
      <c r="AG960" s="2"/>
    </row>
    <row r="961" ht="15.75" customHeight="1">
      <c r="A961" s="2"/>
      <c r="C961" s="2"/>
      <c r="D961" s="2"/>
      <c r="E961" s="2"/>
      <c r="I961" s="2"/>
      <c r="M961" s="2"/>
      <c r="Q961" s="2"/>
      <c r="U961" s="2"/>
      <c r="Y961" s="2"/>
      <c r="Z961" s="2"/>
      <c r="AA961" s="2"/>
      <c r="AB961" s="2"/>
      <c r="AC961" s="2"/>
      <c r="AG961" s="2"/>
    </row>
    <row r="962" ht="15.75" customHeight="1">
      <c r="A962" s="2"/>
      <c r="C962" s="2"/>
      <c r="D962" s="2"/>
      <c r="E962" s="2"/>
      <c r="I962" s="2"/>
      <c r="M962" s="2"/>
      <c r="Q962" s="2"/>
      <c r="U962" s="2"/>
      <c r="Y962" s="2"/>
      <c r="Z962" s="2"/>
      <c r="AA962" s="2"/>
      <c r="AB962" s="2"/>
      <c r="AC962" s="2"/>
      <c r="AG962" s="2"/>
    </row>
    <row r="963" ht="15.75" customHeight="1">
      <c r="A963" s="2"/>
      <c r="C963" s="2"/>
      <c r="D963" s="2"/>
      <c r="E963" s="2"/>
      <c r="I963" s="2"/>
      <c r="M963" s="2"/>
      <c r="Q963" s="2"/>
      <c r="U963" s="2"/>
      <c r="Y963" s="2"/>
      <c r="Z963" s="2"/>
      <c r="AA963" s="2"/>
      <c r="AB963" s="2"/>
      <c r="AC963" s="2"/>
      <c r="AG963" s="2"/>
    </row>
    <row r="964" ht="15.75" customHeight="1">
      <c r="A964" s="2"/>
      <c r="C964" s="2"/>
      <c r="D964" s="2"/>
      <c r="E964" s="2"/>
      <c r="I964" s="2"/>
      <c r="M964" s="2"/>
      <c r="Q964" s="2"/>
      <c r="U964" s="2"/>
      <c r="Y964" s="2"/>
      <c r="Z964" s="2"/>
      <c r="AA964" s="2"/>
      <c r="AB964" s="2"/>
      <c r="AC964" s="2"/>
      <c r="AG964" s="2"/>
    </row>
    <row r="965" ht="15.75" customHeight="1">
      <c r="A965" s="2"/>
      <c r="C965" s="2"/>
      <c r="D965" s="2"/>
      <c r="E965" s="2"/>
      <c r="I965" s="2"/>
      <c r="M965" s="2"/>
      <c r="Q965" s="2"/>
      <c r="U965" s="2"/>
      <c r="Y965" s="2"/>
      <c r="Z965" s="2"/>
      <c r="AA965" s="2"/>
      <c r="AB965" s="2"/>
      <c r="AC965" s="2"/>
      <c r="AG965" s="2"/>
    </row>
    <row r="966" ht="15.75" customHeight="1">
      <c r="A966" s="2"/>
      <c r="C966" s="2"/>
      <c r="D966" s="2"/>
      <c r="E966" s="2"/>
      <c r="I966" s="2"/>
      <c r="M966" s="2"/>
      <c r="Q966" s="2"/>
      <c r="U966" s="2"/>
      <c r="Y966" s="2"/>
      <c r="Z966" s="2"/>
      <c r="AA966" s="2"/>
      <c r="AB966" s="2"/>
      <c r="AC966" s="2"/>
      <c r="AG966" s="2"/>
    </row>
    <row r="967" ht="15.75" customHeight="1">
      <c r="A967" s="2"/>
      <c r="C967" s="2"/>
      <c r="D967" s="2"/>
      <c r="E967" s="2"/>
      <c r="I967" s="2"/>
      <c r="M967" s="2"/>
      <c r="Q967" s="2"/>
      <c r="U967" s="2"/>
      <c r="Y967" s="2"/>
      <c r="Z967" s="2"/>
      <c r="AA967" s="2"/>
      <c r="AB967" s="2"/>
      <c r="AC967" s="2"/>
      <c r="AG967" s="2"/>
    </row>
    <row r="968" ht="15.75" customHeight="1">
      <c r="A968" s="2"/>
      <c r="C968" s="2"/>
      <c r="D968" s="2"/>
      <c r="E968" s="2"/>
      <c r="I968" s="2"/>
      <c r="M968" s="2"/>
      <c r="Q968" s="2"/>
      <c r="U968" s="2"/>
      <c r="Y968" s="2"/>
      <c r="Z968" s="2"/>
      <c r="AA968" s="2"/>
      <c r="AB968" s="2"/>
      <c r="AC968" s="2"/>
      <c r="AG968" s="2"/>
    </row>
    <row r="969" ht="15.75" customHeight="1">
      <c r="A969" s="2"/>
      <c r="C969" s="2"/>
      <c r="D969" s="2"/>
      <c r="E969" s="2"/>
      <c r="I969" s="2"/>
      <c r="M969" s="2"/>
      <c r="Q969" s="2"/>
      <c r="U969" s="2"/>
      <c r="Y969" s="2"/>
      <c r="Z969" s="2"/>
      <c r="AA969" s="2"/>
      <c r="AB969" s="2"/>
      <c r="AC969" s="2"/>
      <c r="AG969" s="2"/>
    </row>
    <row r="970" ht="15.75" customHeight="1">
      <c r="A970" s="2"/>
      <c r="C970" s="2"/>
      <c r="D970" s="2"/>
      <c r="E970" s="2"/>
      <c r="I970" s="2"/>
      <c r="M970" s="2"/>
      <c r="Q970" s="2"/>
      <c r="U970" s="2"/>
      <c r="Y970" s="2"/>
      <c r="Z970" s="2"/>
      <c r="AA970" s="2"/>
      <c r="AB970" s="2"/>
      <c r="AC970" s="2"/>
      <c r="AG970" s="2"/>
    </row>
    <row r="971" ht="15.75" customHeight="1">
      <c r="A971" s="2"/>
      <c r="C971" s="2"/>
      <c r="D971" s="2"/>
      <c r="E971" s="2"/>
      <c r="I971" s="2"/>
      <c r="M971" s="2"/>
      <c r="Q971" s="2"/>
      <c r="U971" s="2"/>
      <c r="Y971" s="2"/>
      <c r="Z971" s="2"/>
      <c r="AA971" s="2"/>
      <c r="AB971" s="2"/>
      <c r="AC971" s="2"/>
      <c r="AG971" s="2"/>
    </row>
    <row r="972" ht="15.75" customHeight="1">
      <c r="A972" s="2"/>
      <c r="C972" s="2"/>
      <c r="D972" s="2"/>
      <c r="E972" s="2"/>
      <c r="I972" s="2"/>
      <c r="M972" s="2"/>
      <c r="Q972" s="2"/>
      <c r="U972" s="2"/>
      <c r="Y972" s="2"/>
      <c r="Z972" s="2"/>
      <c r="AA972" s="2"/>
      <c r="AB972" s="2"/>
      <c r="AC972" s="2"/>
      <c r="AG972" s="2"/>
    </row>
    <row r="973" ht="15.75" customHeight="1">
      <c r="A973" s="2"/>
      <c r="C973" s="2"/>
      <c r="D973" s="2"/>
      <c r="E973" s="2"/>
      <c r="I973" s="2"/>
      <c r="M973" s="2"/>
      <c r="Q973" s="2"/>
      <c r="U973" s="2"/>
      <c r="Y973" s="2"/>
      <c r="Z973" s="2"/>
      <c r="AA973" s="2"/>
      <c r="AB973" s="2"/>
      <c r="AC973" s="2"/>
      <c r="AG973" s="2"/>
    </row>
    <row r="974" ht="15.75" customHeight="1">
      <c r="A974" s="2"/>
      <c r="C974" s="2"/>
      <c r="D974" s="2"/>
      <c r="E974" s="2"/>
      <c r="I974" s="2"/>
      <c r="M974" s="2"/>
      <c r="Q974" s="2"/>
      <c r="U974" s="2"/>
      <c r="Y974" s="2"/>
      <c r="Z974" s="2"/>
      <c r="AA974" s="2"/>
      <c r="AB974" s="2"/>
      <c r="AC974" s="2"/>
      <c r="AG974" s="2"/>
    </row>
    <row r="975" ht="15.75" customHeight="1">
      <c r="A975" s="2"/>
      <c r="C975" s="2"/>
      <c r="D975" s="2"/>
      <c r="E975" s="2"/>
      <c r="I975" s="2"/>
      <c r="M975" s="2"/>
      <c r="Q975" s="2"/>
      <c r="U975" s="2"/>
      <c r="Y975" s="2"/>
      <c r="Z975" s="2"/>
      <c r="AA975" s="2"/>
      <c r="AB975" s="2"/>
      <c r="AC975" s="2"/>
      <c r="AG975" s="2"/>
    </row>
    <row r="976" ht="15.75" customHeight="1">
      <c r="A976" s="2"/>
      <c r="C976" s="2"/>
      <c r="D976" s="2"/>
      <c r="E976" s="2"/>
      <c r="I976" s="2"/>
      <c r="M976" s="2"/>
      <c r="Q976" s="2"/>
      <c r="U976" s="2"/>
      <c r="Y976" s="2"/>
      <c r="Z976" s="2"/>
      <c r="AA976" s="2"/>
      <c r="AB976" s="2"/>
      <c r="AC976" s="2"/>
      <c r="AG976" s="2"/>
    </row>
    <row r="977" ht="15.75" customHeight="1">
      <c r="A977" s="2"/>
      <c r="C977" s="2"/>
      <c r="D977" s="2"/>
      <c r="E977" s="2"/>
      <c r="I977" s="2"/>
      <c r="M977" s="2"/>
      <c r="Q977" s="2"/>
      <c r="U977" s="2"/>
      <c r="Y977" s="2"/>
      <c r="Z977" s="2"/>
      <c r="AA977" s="2"/>
      <c r="AB977" s="2"/>
      <c r="AC977" s="2"/>
      <c r="AG977" s="2"/>
    </row>
    <row r="978" ht="15.75" customHeight="1">
      <c r="A978" s="2"/>
      <c r="C978" s="2"/>
      <c r="D978" s="2"/>
      <c r="E978" s="2"/>
      <c r="I978" s="2"/>
      <c r="M978" s="2"/>
      <c r="Q978" s="2"/>
      <c r="U978" s="2"/>
      <c r="Y978" s="2"/>
      <c r="Z978" s="2"/>
      <c r="AA978" s="2"/>
      <c r="AB978" s="2"/>
      <c r="AC978" s="2"/>
      <c r="AG978" s="2"/>
    </row>
    <row r="979" ht="15.75" customHeight="1">
      <c r="A979" s="2"/>
      <c r="C979" s="2"/>
      <c r="D979" s="2"/>
      <c r="E979" s="2"/>
      <c r="I979" s="2"/>
      <c r="M979" s="2"/>
      <c r="Q979" s="2"/>
      <c r="U979" s="2"/>
      <c r="Y979" s="2"/>
      <c r="Z979" s="2"/>
      <c r="AA979" s="2"/>
      <c r="AB979" s="2"/>
      <c r="AC979" s="2"/>
      <c r="AG979" s="2"/>
    </row>
    <row r="980" ht="15.75" customHeight="1">
      <c r="A980" s="2"/>
      <c r="C980" s="2"/>
      <c r="D980" s="2"/>
      <c r="E980" s="2"/>
      <c r="I980" s="2"/>
      <c r="M980" s="2"/>
      <c r="Q980" s="2"/>
      <c r="U980" s="2"/>
      <c r="Y980" s="2"/>
      <c r="Z980" s="2"/>
      <c r="AA980" s="2"/>
      <c r="AB980" s="2"/>
      <c r="AC980" s="2"/>
      <c r="AG980" s="2"/>
    </row>
    <row r="981" ht="15.75" customHeight="1">
      <c r="A981" s="2"/>
      <c r="C981" s="2"/>
      <c r="D981" s="2"/>
      <c r="E981" s="2"/>
      <c r="I981" s="2"/>
      <c r="M981" s="2"/>
      <c r="Q981" s="2"/>
      <c r="U981" s="2"/>
      <c r="Y981" s="2"/>
      <c r="Z981" s="2"/>
      <c r="AA981" s="2"/>
      <c r="AB981" s="2"/>
      <c r="AC981" s="2"/>
      <c r="AG981" s="2"/>
    </row>
    <row r="982" ht="15.75" customHeight="1">
      <c r="A982" s="2"/>
      <c r="C982" s="2"/>
      <c r="D982" s="2"/>
      <c r="E982" s="2"/>
      <c r="I982" s="2"/>
      <c r="M982" s="2"/>
      <c r="Q982" s="2"/>
      <c r="U982" s="2"/>
      <c r="Y982" s="2"/>
      <c r="Z982" s="2"/>
      <c r="AA982" s="2"/>
      <c r="AB982" s="2"/>
      <c r="AC982" s="2"/>
      <c r="AG982" s="2"/>
    </row>
    <row r="983" ht="15.75" customHeight="1">
      <c r="A983" s="2"/>
      <c r="C983" s="2"/>
      <c r="D983" s="2"/>
      <c r="E983" s="2"/>
      <c r="I983" s="2"/>
      <c r="M983" s="2"/>
      <c r="Q983" s="2"/>
      <c r="U983" s="2"/>
      <c r="Y983" s="2"/>
      <c r="Z983" s="2"/>
      <c r="AA983" s="2"/>
      <c r="AB983" s="2"/>
      <c r="AC983" s="2"/>
      <c r="AG983" s="2"/>
    </row>
    <row r="984" ht="15.75" customHeight="1">
      <c r="A984" s="2"/>
      <c r="C984" s="2"/>
      <c r="D984" s="2"/>
      <c r="E984" s="2"/>
      <c r="I984" s="2"/>
      <c r="M984" s="2"/>
      <c r="Q984" s="2"/>
      <c r="U984" s="2"/>
      <c r="Y984" s="2"/>
      <c r="Z984" s="2"/>
      <c r="AA984" s="2"/>
      <c r="AB984" s="2"/>
      <c r="AC984" s="2"/>
      <c r="AG984" s="2"/>
    </row>
    <row r="985" ht="15.75" customHeight="1">
      <c r="A985" s="2"/>
      <c r="C985" s="2"/>
      <c r="D985" s="2"/>
      <c r="E985" s="2"/>
      <c r="I985" s="2"/>
      <c r="M985" s="2"/>
      <c r="Q985" s="2"/>
      <c r="U985" s="2"/>
      <c r="Y985" s="2"/>
      <c r="Z985" s="2"/>
      <c r="AA985" s="2"/>
      <c r="AB985" s="2"/>
      <c r="AC985" s="2"/>
      <c r="AG985" s="2"/>
    </row>
    <row r="986" ht="15.75" customHeight="1">
      <c r="A986" s="2"/>
      <c r="C986" s="2"/>
      <c r="D986" s="2"/>
      <c r="E986" s="2"/>
      <c r="I986" s="2"/>
      <c r="M986" s="2"/>
      <c r="Q986" s="2"/>
      <c r="U986" s="2"/>
      <c r="Y986" s="2"/>
      <c r="Z986" s="2"/>
      <c r="AA986" s="2"/>
      <c r="AB986" s="2"/>
      <c r="AC986" s="2"/>
      <c r="AG986" s="2"/>
    </row>
    <row r="987" ht="15.75" customHeight="1">
      <c r="A987" s="2"/>
      <c r="C987" s="2"/>
      <c r="D987" s="2"/>
      <c r="E987" s="2"/>
      <c r="I987" s="2"/>
      <c r="M987" s="2"/>
      <c r="Q987" s="2"/>
      <c r="U987" s="2"/>
      <c r="Y987" s="2"/>
      <c r="Z987" s="2"/>
      <c r="AA987" s="2"/>
      <c r="AB987" s="2"/>
      <c r="AC987" s="2"/>
      <c r="AG987" s="2"/>
    </row>
    <row r="988" ht="15.75" customHeight="1">
      <c r="A988" s="2"/>
      <c r="C988" s="2"/>
      <c r="D988" s="2"/>
      <c r="E988" s="2"/>
      <c r="I988" s="2"/>
      <c r="M988" s="2"/>
      <c r="Q988" s="2"/>
      <c r="U988" s="2"/>
      <c r="Y988" s="2"/>
      <c r="Z988" s="2"/>
      <c r="AA988" s="2"/>
      <c r="AB988" s="2"/>
      <c r="AC988" s="2"/>
      <c r="AG988" s="2"/>
    </row>
    <row r="989" ht="15.75" customHeight="1">
      <c r="A989" s="2"/>
      <c r="C989" s="2"/>
      <c r="D989" s="2"/>
      <c r="E989" s="2"/>
      <c r="I989" s="2"/>
      <c r="M989" s="2"/>
      <c r="Q989" s="2"/>
      <c r="U989" s="2"/>
      <c r="Y989" s="2"/>
      <c r="Z989" s="2"/>
      <c r="AA989" s="2"/>
      <c r="AB989" s="2"/>
      <c r="AC989" s="2"/>
      <c r="AG989" s="2"/>
    </row>
    <row r="990" ht="15.75" customHeight="1">
      <c r="A990" s="2"/>
      <c r="C990" s="2"/>
      <c r="D990" s="2"/>
      <c r="E990" s="2"/>
      <c r="I990" s="2"/>
      <c r="M990" s="2"/>
      <c r="Q990" s="2"/>
      <c r="U990" s="2"/>
      <c r="Y990" s="2"/>
      <c r="Z990" s="2"/>
      <c r="AA990" s="2"/>
      <c r="AB990" s="2"/>
      <c r="AC990" s="2"/>
      <c r="AG990" s="2"/>
    </row>
    <row r="991" ht="15.75" customHeight="1">
      <c r="A991" s="2"/>
      <c r="C991" s="2"/>
      <c r="D991" s="2"/>
      <c r="E991" s="2"/>
      <c r="I991" s="2"/>
      <c r="M991" s="2"/>
      <c r="Q991" s="2"/>
      <c r="U991" s="2"/>
      <c r="Y991" s="2"/>
      <c r="Z991" s="2"/>
      <c r="AA991" s="2"/>
      <c r="AB991" s="2"/>
      <c r="AC991" s="2"/>
      <c r="AG991" s="2"/>
    </row>
    <row r="992" ht="15.75" customHeight="1">
      <c r="A992" s="2"/>
      <c r="C992" s="2"/>
      <c r="D992" s="2"/>
      <c r="E992" s="2"/>
      <c r="I992" s="2"/>
      <c r="M992" s="2"/>
      <c r="Q992" s="2"/>
      <c r="U992" s="2"/>
      <c r="Y992" s="2"/>
      <c r="Z992" s="2"/>
      <c r="AA992" s="2"/>
      <c r="AB992" s="2"/>
      <c r="AC992" s="2"/>
      <c r="AG992" s="2"/>
    </row>
    <row r="993" ht="15.75" customHeight="1">
      <c r="A993" s="2"/>
      <c r="C993" s="2"/>
      <c r="D993" s="2"/>
      <c r="E993" s="2"/>
      <c r="I993" s="2"/>
      <c r="M993" s="2"/>
      <c r="Q993" s="2"/>
      <c r="U993" s="2"/>
      <c r="Y993" s="2"/>
      <c r="Z993" s="2"/>
      <c r="AA993" s="2"/>
      <c r="AB993" s="2"/>
      <c r="AC993" s="2"/>
      <c r="AG993" s="2"/>
    </row>
    <row r="994" ht="15.75" customHeight="1">
      <c r="A994" s="2"/>
      <c r="C994" s="2"/>
      <c r="D994" s="2"/>
      <c r="E994" s="2"/>
      <c r="I994" s="2"/>
      <c r="M994" s="2"/>
      <c r="Q994" s="2"/>
      <c r="U994" s="2"/>
      <c r="Y994" s="2"/>
      <c r="Z994" s="2"/>
      <c r="AA994" s="2"/>
      <c r="AB994" s="2"/>
      <c r="AC994" s="2"/>
      <c r="AG994" s="2"/>
    </row>
    <row r="995" ht="15.75" customHeight="1">
      <c r="A995" s="2"/>
      <c r="C995" s="2"/>
      <c r="D995" s="2"/>
      <c r="E995" s="2"/>
      <c r="I995" s="2"/>
      <c r="M995" s="2"/>
      <c r="Q995" s="2"/>
      <c r="U995" s="2"/>
      <c r="Y995" s="2"/>
      <c r="Z995" s="2"/>
      <c r="AA995" s="2"/>
      <c r="AB995" s="2"/>
      <c r="AC995" s="2"/>
      <c r="AG995" s="2"/>
    </row>
    <row r="996" ht="15.75" customHeight="1">
      <c r="A996" s="2"/>
      <c r="C996" s="2"/>
      <c r="D996" s="2"/>
      <c r="E996" s="2"/>
      <c r="I996" s="2"/>
      <c r="M996" s="2"/>
      <c r="Q996" s="2"/>
      <c r="U996" s="2"/>
      <c r="Y996" s="2"/>
      <c r="Z996" s="2"/>
      <c r="AA996" s="2"/>
      <c r="AB996" s="2"/>
      <c r="AC996" s="2"/>
      <c r="AG996" s="2"/>
    </row>
    <row r="997" ht="15.75" customHeight="1">
      <c r="A997" s="2"/>
      <c r="C997" s="2"/>
      <c r="D997" s="2"/>
      <c r="E997" s="2"/>
      <c r="I997" s="2"/>
      <c r="M997" s="2"/>
      <c r="Q997" s="2"/>
      <c r="U997" s="2"/>
      <c r="Y997" s="2"/>
      <c r="Z997" s="2"/>
      <c r="AA997" s="2"/>
      <c r="AB997" s="2"/>
      <c r="AC997" s="2"/>
      <c r="AG997" s="2"/>
    </row>
    <row r="998" ht="15.75" customHeight="1">
      <c r="A998" s="2"/>
      <c r="C998" s="2"/>
      <c r="D998" s="2"/>
      <c r="E998" s="2"/>
      <c r="I998" s="2"/>
      <c r="M998" s="2"/>
      <c r="Q998" s="2"/>
      <c r="U998" s="2"/>
      <c r="Y998" s="2"/>
      <c r="Z998" s="2"/>
      <c r="AA998" s="2"/>
      <c r="AB998" s="2"/>
      <c r="AC998" s="2"/>
      <c r="AG998" s="2"/>
    </row>
    <row r="999" ht="15.75" customHeight="1">
      <c r="A999" s="2"/>
      <c r="C999" s="2"/>
      <c r="D999" s="2"/>
      <c r="E999" s="2"/>
      <c r="I999" s="2"/>
      <c r="M999" s="2"/>
      <c r="Q999" s="2"/>
      <c r="U999" s="2"/>
      <c r="Y999" s="2"/>
      <c r="Z999" s="2"/>
      <c r="AA999" s="2"/>
      <c r="AB999" s="2"/>
      <c r="AC999" s="2"/>
      <c r="AG999" s="2"/>
    </row>
    <row r="1000" ht="15.75" customHeight="1">
      <c r="A1000" s="2"/>
      <c r="C1000" s="2"/>
      <c r="D1000" s="2"/>
      <c r="E1000" s="2"/>
      <c r="I1000" s="2"/>
      <c r="M1000" s="2"/>
      <c r="Q1000" s="2"/>
      <c r="U1000" s="2"/>
      <c r="Y1000" s="2"/>
      <c r="Z1000" s="2"/>
      <c r="AA1000" s="2"/>
      <c r="AB1000" s="2"/>
      <c r="AC1000" s="2"/>
      <c r="AG1000" s="2"/>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9.14"/>
    <col customWidth="1" min="2" max="2" width="43.43"/>
    <col customWidth="1" min="3" max="3" width="66.14"/>
    <col customWidth="1" min="4" max="4" width="8.71"/>
    <col customWidth="1" min="5" max="5" width="17.86"/>
    <col customWidth="1" min="6" max="8" width="8.71"/>
    <col customWidth="1" min="9" max="9" width="9.14"/>
    <col customWidth="1" min="10" max="12" width="8.71"/>
    <col customWidth="1" min="13" max="13" width="9.14"/>
    <col customWidth="1" min="14" max="16" width="8.71"/>
    <col customWidth="1" min="17" max="17" width="9.14"/>
    <col customWidth="1" min="18" max="20" width="8.71"/>
    <col customWidth="1" min="21" max="21" width="9.14"/>
    <col customWidth="1" min="22" max="26" width="8.71"/>
  </cols>
  <sheetData>
    <row r="1">
      <c r="A1" s="3" t="s">
        <v>0</v>
      </c>
      <c r="B1" s="1" t="s">
        <v>1486</v>
      </c>
      <c r="E1" s="2"/>
      <c r="F1" s="1" t="s">
        <v>1487</v>
      </c>
      <c r="I1" s="2"/>
      <c r="J1" s="1" t="s">
        <v>1488</v>
      </c>
      <c r="M1" s="2"/>
      <c r="N1" s="1" t="s">
        <v>1489</v>
      </c>
      <c r="Q1" s="2"/>
      <c r="R1" s="1" t="s">
        <v>1490</v>
      </c>
      <c r="U1" s="2"/>
      <c r="V1" s="1" t="s">
        <v>1491</v>
      </c>
    </row>
    <row r="2">
      <c r="A2" s="2">
        <v>1.0</v>
      </c>
      <c r="B2" s="1" t="s">
        <v>1492</v>
      </c>
      <c r="D2" s="5" t="str">
        <f t="shared" ref="D2:D100" si="1">IF(OR(ISNUMBER(SEARCH("Diluted EPS",B2)),ISNUMBER(SEARCH("Earnings Per Share",B2)),ISNUMBER(SEARCH("Basic EPS",B2)),ISNUMBER(SEARCH("Diluted Share",B2)),ISNUMBER(SEARCH("Basic Share",B2))),"EPS","")</f>
        <v/>
      </c>
      <c r="E2" s="2" t="str">
        <f t="shared" ref="E2:E100" si="2">IF(OR(LEFT(B2,1)=CHAR(32),LEFT(B2,1)=CHAR(9),LEFT(B2,1)=CHAR(160),indenture(B2)&gt;0),"NO","BOLD")&amp;D2</f>
        <v>#NAME?</v>
      </c>
      <c r="F2" s="1" t="s">
        <v>1493</v>
      </c>
      <c r="H2" s="5" t="str">
        <f t="shared" ref="H2:H100" si="3">IF(OR(ISNUMBER(SEARCH("Diluted EPS",F2)),ISNUMBER(SEARCH("Earnings Per Share",F2)),ISNUMBER(SEARCH("Basic EPS",F2)),ISNUMBER(SEARCH("Diluted Share",F2)),ISNUMBER(SEARCH("Basic Share",F2))),"EPS","")</f>
        <v/>
      </c>
      <c r="I2" s="2" t="str">
        <f t="shared" ref="I2:I100" si="4">IF(OR(LEFT(F2,1)=CHAR(32),LEFT(F2,1)=CHAR(9),LEFT(F2,1)=CHAR(160),indenture(F2)&gt;0),"NO","BOLD")&amp;H2</f>
        <v>#NAME?</v>
      </c>
      <c r="J2" s="1" t="s">
        <v>1493</v>
      </c>
      <c r="L2" s="5" t="str">
        <f t="shared" ref="L2:L100" si="5">IF(OR(ISNUMBER(SEARCH("Diluted EPS",J2)),ISNUMBER(SEARCH("Earnings Per Share",J2)),ISNUMBER(SEARCH("Basic EPS",J2)),ISNUMBER(SEARCH("Diluted Share",J2)),ISNUMBER(SEARCH("Basic Share",J2))),"EPS","")</f>
        <v/>
      </c>
      <c r="M2" s="2" t="str">
        <f t="shared" ref="M2:M100" si="6">IF(OR(LEFT(J2,1)=CHAR(32),LEFT(J2,1)=CHAR(9),LEFT(J2,1)=CHAR(160),indenture(J2)&gt;0),"NO","BOLD")&amp;L2</f>
        <v>#NAME?</v>
      </c>
      <c r="N2" s="1" t="s">
        <v>1493</v>
      </c>
      <c r="P2" s="5" t="str">
        <f t="shared" ref="P2:P100" si="7">IF(OR(ISNUMBER(SEARCH("Diluted EPS",N2)),ISNUMBER(SEARCH("Earnings Per Share",N2)),ISNUMBER(SEARCH("Basic EPS",N2)),ISNUMBER(SEARCH("Diluted Share",N2)),ISNUMBER(SEARCH("Basic Share",N2))),"EPS","")</f>
        <v/>
      </c>
      <c r="Q2" s="2" t="str">
        <f t="shared" ref="Q2:Q100" si="8">IF(OR(LEFT(N2,1)=CHAR(32),LEFT(N2,1)=CHAR(9),LEFT(N2,1)=CHAR(160),indenture(N2)&gt;0),"NO","BOLD")&amp;P2</f>
        <v>#NAME?</v>
      </c>
      <c r="R2" s="1" t="s">
        <v>1493</v>
      </c>
      <c r="T2" s="5" t="str">
        <f t="shared" ref="T2:T100" si="9">IF(OR(ISNUMBER(SEARCH("Diluted EPS",R2)),ISNUMBER(SEARCH("Earnings Per Share",R2)),ISNUMBER(SEARCH("Basic EPS",R2)),ISNUMBER(SEARCH("Diluted Share",R2)),ISNUMBER(SEARCH("Basic Share",R2))),"EPS","")</f>
        <v/>
      </c>
      <c r="U2" s="2" t="str">
        <f t="shared" ref="U2:U100" si="10">IF(OR(LEFT(R2,1)=CHAR(32),LEFT(R2,1)=CHAR(9),LEFT(R2,1)=CHAR(160),indenture(R2)&gt;0),"NO","BOLD")&amp;T2</f>
        <v>#NAME?</v>
      </c>
      <c r="V2" s="1" t="s">
        <v>1493</v>
      </c>
      <c r="X2" s="5" t="str">
        <f t="shared" ref="X2:X100" si="11">IF(OR(ISNUMBER(SEARCH("Diluted EPS",V2)),ISNUMBER(SEARCH("Earnings Per Share",V2)),ISNUMBER(SEARCH("Basic EPS",V2)),ISNUMBER(SEARCH("Diluted Share",V2)),ISNUMBER(SEARCH("Basic Share",V2))),"EPS","")</f>
        <v/>
      </c>
      <c r="Y2" s="2" t="str">
        <f t="shared" ref="Y2:Y100" si="12">IF(OR(LEFT(V2,1)=CHAR(32),LEFT(V2,1)=CHAR(9),LEFT(V2,1)=CHAR(160),indenture(V2)&gt;0),"NO","BOLD")&amp;X2</f>
        <v>#NAME?</v>
      </c>
    </row>
    <row r="3">
      <c r="A3" s="2">
        <v>2.0</v>
      </c>
      <c r="B3" s="1" t="s">
        <v>1494</v>
      </c>
      <c r="C3" s="1" t="s">
        <v>107</v>
      </c>
      <c r="D3" s="5" t="str">
        <f t="shared" si="1"/>
        <v/>
      </c>
      <c r="E3" s="2" t="str">
        <f t="shared" si="2"/>
        <v>#NAME?</v>
      </c>
      <c r="F3" s="1" t="s">
        <v>344</v>
      </c>
      <c r="G3" s="1" t="s">
        <v>170</v>
      </c>
      <c r="H3" s="5" t="str">
        <f t="shared" si="3"/>
        <v/>
      </c>
      <c r="I3" s="2" t="str">
        <f t="shared" si="4"/>
        <v>#NAME?</v>
      </c>
      <c r="J3" s="1" t="s">
        <v>344</v>
      </c>
      <c r="K3" s="1" t="s">
        <v>170</v>
      </c>
      <c r="L3" s="5" t="str">
        <f t="shared" si="5"/>
        <v/>
      </c>
      <c r="M3" s="2" t="str">
        <f t="shared" si="6"/>
        <v>#NAME?</v>
      </c>
      <c r="N3" s="2" t="s">
        <v>1495</v>
      </c>
      <c r="O3" s="2" t="s">
        <v>170</v>
      </c>
      <c r="P3" s="5" t="str">
        <f t="shared" si="7"/>
        <v/>
      </c>
      <c r="Q3" s="2" t="str">
        <f t="shared" si="8"/>
        <v>#NAME?</v>
      </c>
      <c r="R3" s="1" t="s">
        <v>344</v>
      </c>
      <c r="S3" s="1" t="s">
        <v>170</v>
      </c>
      <c r="T3" s="5" t="str">
        <f t="shared" si="9"/>
        <v/>
      </c>
      <c r="U3" s="2" t="str">
        <f t="shared" si="10"/>
        <v>#NAME?</v>
      </c>
      <c r="V3" s="1" t="s">
        <v>344</v>
      </c>
      <c r="W3" s="1" t="s">
        <v>170</v>
      </c>
      <c r="X3" s="5" t="str">
        <f t="shared" si="11"/>
        <v/>
      </c>
      <c r="Y3" s="2" t="str">
        <f t="shared" si="12"/>
        <v>#NAME?</v>
      </c>
    </row>
    <row r="4">
      <c r="A4" s="2">
        <v>3.0</v>
      </c>
      <c r="B4" s="1" t="s">
        <v>1496</v>
      </c>
      <c r="C4" s="1" t="s">
        <v>1497</v>
      </c>
      <c r="D4" s="5" t="str">
        <f t="shared" si="1"/>
        <v/>
      </c>
      <c r="E4" s="2" t="str">
        <f t="shared" si="2"/>
        <v>#NAME?</v>
      </c>
      <c r="F4" s="1" t="s">
        <v>1498</v>
      </c>
      <c r="G4" s="1" t="s">
        <v>416</v>
      </c>
      <c r="H4" s="5" t="str">
        <f t="shared" si="3"/>
        <v/>
      </c>
      <c r="I4" s="2" t="str">
        <f t="shared" si="4"/>
        <v>#NAME?</v>
      </c>
      <c r="J4" s="1" t="s">
        <v>368</v>
      </c>
      <c r="K4" s="1" t="s">
        <v>369</v>
      </c>
      <c r="L4" s="5" t="str">
        <f t="shared" si="5"/>
        <v/>
      </c>
      <c r="M4" s="2" t="str">
        <f t="shared" si="6"/>
        <v>#NAME?</v>
      </c>
      <c r="N4" s="2" t="s">
        <v>1498</v>
      </c>
      <c r="O4" s="2" t="s">
        <v>416</v>
      </c>
      <c r="P4" s="5" t="str">
        <f t="shared" si="7"/>
        <v/>
      </c>
      <c r="Q4" s="2" t="str">
        <f t="shared" si="8"/>
        <v>#NAME?</v>
      </c>
      <c r="R4" s="1" t="s">
        <v>387</v>
      </c>
      <c r="S4" s="1" t="s">
        <v>388</v>
      </c>
      <c r="T4" s="5" t="str">
        <f t="shared" si="9"/>
        <v/>
      </c>
      <c r="U4" s="2" t="str">
        <f t="shared" si="10"/>
        <v>#NAME?</v>
      </c>
      <c r="V4" s="1" t="s">
        <v>368</v>
      </c>
      <c r="W4" s="1" t="s">
        <v>369</v>
      </c>
      <c r="X4" s="5" t="str">
        <f t="shared" si="11"/>
        <v/>
      </c>
      <c r="Y4" s="2" t="str">
        <f t="shared" si="12"/>
        <v>#NAME?</v>
      </c>
    </row>
    <row r="5">
      <c r="A5" s="2">
        <v>4.0</v>
      </c>
      <c r="B5" s="1" t="s">
        <v>1499</v>
      </c>
      <c r="C5" s="1" t="s">
        <v>1500</v>
      </c>
      <c r="D5" s="5" t="str">
        <f t="shared" si="1"/>
        <v/>
      </c>
      <c r="E5" s="2" t="str">
        <f t="shared" si="2"/>
        <v>#NAME?</v>
      </c>
      <c r="F5" s="1" t="s">
        <v>1501</v>
      </c>
      <c r="G5" s="1" t="s">
        <v>388</v>
      </c>
      <c r="H5" s="5" t="str">
        <f t="shared" si="3"/>
        <v/>
      </c>
      <c r="I5" s="2" t="str">
        <f t="shared" si="4"/>
        <v>#NAME?</v>
      </c>
      <c r="J5" s="1" t="s">
        <v>379</v>
      </c>
      <c r="K5" s="1" t="s">
        <v>380</v>
      </c>
      <c r="L5" s="5" t="str">
        <f t="shared" si="5"/>
        <v/>
      </c>
      <c r="M5" s="2" t="str">
        <f t="shared" si="6"/>
        <v>#NAME?</v>
      </c>
      <c r="N5" s="2" t="s">
        <v>1501</v>
      </c>
      <c r="O5" s="2" t="s">
        <v>388</v>
      </c>
      <c r="P5" s="5" t="str">
        <f t="shared" si="7"/>
        <v/>
      </c>
      <c r="Q5" s="2" t="str">
        <f t="shared" si="8"/>
        <v>#NAME?</v>
      </c>
      <c r="R5" s="1" t="s">
        <v>455</v>
      </c>
      <c r="S5" s="1" t="s">
        <v>413</v>
      </c>
      <c r="T5" s="5" t="str">
        <f t="shared" si="9"/>
        <v/>
      </c>
      <c r="U5" s="2" t="str">
        <f t="shared" si="10"/>
        <v>#NAME?</v>
      </c>
      <c r="V5" s="1" t="s">
        <v>379</v>
      </c>
      <c r="W5" s="1" t="s">
        <v>380</v>
      </c>
      <c r="X5" s="5" t="str">
        <f t="shared" si="11"/>
        <v/>
      </c>
      <c r="Y5" s="2" t="str">
        <f t="shared" si="12"/>
        <v>#NAME?</v>
      </c>
    </row>
    <row r="6">
      <c r="A6" s="2">
        <v>5.0</v>
      </c>
      <c r="B6" s="1" t="s">
        <v>1502</v>
      </c>
      <c r="C6" s="1" t="s">
        <v>1503</v>
      </c>
      <c r="D6" s="5" t="str">
        <f t="shared" si="1"/>
        <v/>
      </c>
      <c r="E6" s="2" t="str">
        <f t="shared" si="2"/>
        <v>#NAME?</v>
      </c>
      <c r="F6" s="1" t="s">
        <v>455</v>
      </c>
      <c r="G6" s="1" t="s">
        <v>413</v>
      </c>
      <c r="H6" s="5" t="str">
        <f t="shared" si="3"/>
        <v/>
      </c>
      <c r="I6" s="2" t="str">
        <f t="shared" si="4"/>
        <v>#NAME?</v>
      </c>
      <c r="J6" s="1" t="s">
        <v>387</v>
      </c>
      <c r="K6" s="1" t="s">
        <v>388</v>
      </c>
      <c r="L6" s="5" t="str">
        <f t="shared" si="5"/>
        <v/>
      </c>
      <c r="M6" s="2" t="str">
        <f t="shared" si="6"/>
        <v>#NAME?</v>
      </c>
      <c r="N6" s="2" t="s">
        <v>455</v>
      </c>
      <c r="O6" s="2" t="s">
        <v>413</v>
      </c>
      <c r="P6" s="5" t="str">
        <f t="shared" si="7"/>
        <v/>
      </c>
      <c r="Q6" s="2" t="str">
        <f t="shared" si="8"/>
        <v>#NAME?</v>
      </c>
      <c r="R6" s="1" t="s">
        <v>396</v>
      </c>
      <c r="S6" s="1" t="s">
        <v>397</v>
      </c>
      <c r="T6" s="5" t="str">
        <f t="shared" si="9"/>
        <v/>
      </c>
      <c r="U6" s="2" t="str">
        <f t="shared" si="10"/>
        <v>#NAME?</v>
      </c>
      <c r="V6" s="1" t="s">
        <v>387</v>
      </c>
      <c r="W6" s="1" t="s">
        <v>388</v>
      </c>
      <c r="X6" s="5" t="str">
        <f t="shared" si="11"/>
        <v/>
      </c>
      <c r="Y6" s="2" t="str">
        <f t="shared" si="12"/>
        <v>#NAME?</v>
      </c>
    </row>
    <row r="7">
      <c r="A7" s="2">
        <v>6.0</v>
      </c>
      <c r="B7" s="1" t="s">
        <v>1504</v>
      </c>
      <c r="C7" s="1" t="s">
        <v>1505</v>
      </c>
      <c r="D7" s="5" t="str">
        <f t="shared" si="1"/>
        <v/>
      </c>
      <c r="E7" s="2" t="str">
        <f t="shared" si="2"/>
        <v>#NAME?</v>
      </c>
      <c r="F7" s="1" t="s">
        <v>396</v>
      </c>
      <c r="G7" s="1" t="s">
        <v>397</v>
      </c>
      <c r="H7" s="5" t="str">
        <f t="shared" si="3"/>
        <v/>
      </c>
      <c r="I7" s="2" t="str">
        <f t="shared" si="4"/>
        <v>#NAME?</v>
      </c>
      <c r="J7" s="1" t="s">
        <v>396</v>
      </c>
      <c r="K7" s="1" t="s">
        <v>397</v>
      </c>
      <c r="L7" s="5" t="str">
        <f t="shared" si="5"/>
        <v/>
      </c>
      <c r="M7" s="2" t="str">
        <f t="shared" si="6"/>
        <v>#NAME?</v>
      </c>
      <c r="N7" s="2" t="s">
        <v>396</v>
      </c>
      <c r="O7" s="2" t="s">
        <v>397</v>
      </c>
      <c r="P7" s="5" t="str">
        <f t="shared" si="7"/>
        <v/>
      </c>
      <c r="Q7" s="2" t="str">
        <f t="shared" si="8"/>
        <v>#NAME?</v>
      </c>
      <c r="R7" s="1" t="s">
        <v>406</v>
      </c>
      <c r="S7" s="1" t="s">
        <v>407</v>
      </c>
      <c r="T7" s="5" t="str">
        <f t="shared" si="9"/>
        <v/>
      </c>
      <c r="U7" s="2" t="str">
        <f t="shared" si="10"/>
        <v>#NAME?</v>
      </c>
      <c r="V7" s="1" t="s">
        <v>396</v>
      </c>
      <c r="W7" s="1" t="s">
        <v>397</v>
      </c>
      <c r="X7" s="5" t="str">
        <f t="shared" si="11"/>
        <v/>
      </c>
      <c r="Y7" s="2" t="str">
        <f t="shared" si="12"/>
        <v>#NAME?</v>
      </c>
    </row>
    <row r="8">
      <c r="A8" s="2">
        <v>7.0</v>
      </c>
      <c r="B8" s="1" t="s">
        <v>1506</v>
      </c>
      <c r="C8" s="1" t="s">
        <v>1507</v>
      </c>
      <c r="D8" s="5" t="str">
        <f t="shared" si="1"/>
        <v/>
      </c>
      <c r="E8" s="2" t="str">
        <f t="shared" si="2"/>
        <v>#NAME?</v>
      </c>
      <c r="F8" s="1" t="s">
        <v>406</v>
      </c>
      <c r="G8" s="1" t="s">
        <v>407</v>
      </c>
      <c r="H8" s="5" t="str">
        <f t="shared" si="3"/>
        <v/>
      </c>
      <c r="I8" s="2" t="str">
        <f t="shared" si="4"/>
        <v>#NAME?</v>
      </c>
      <c r="J8" s="1" t="s">
        <v>406</v>
      </c>
      <c r="K8" s="1" t="s">
        <v>407</v>
      </c>
      <c r="L8" s="5" t="str">
        <f t="shared" si="5"/>
        <v/>
      </c>
      <c r="M8" s="2" t="str">
        <f t="shared" si="6"/>
        <v>#NAME?</v>
      </c>
      <c r="N8" s="2" t="s">
        <v>406</v>
      </c>
      <c r="O8" s="2" t="s">
        <v>407</v>
      </c>
      <c r="P8" s="5" t="str">
        <f t="shared" si="7"/>
        <v/>
      </c>
      <c r="Q8" s="2" t="str">
        <f t="shared" si="8"/>
        <v>#NAME?</v>
      </c>
      <c r="R8" s="1" t="s">
        <v>420</v>
      </c>
      <c r="S8" s="1" t="s">
        <v>421</v>
      </c>
      <c r="T8" s="5" t="str">
        <f t="shared" si="9"/>
        <v/>
      </c>
      <c r="U8" s="2" t="str">
        <f t="shared" si="10"/>
        <v>#NAME?</v>
      </c>
      <c r="V8" s="1" t="s">
        <v>406</v>
      </c>
      <c r="W8" s="1" t="s">
        <v>407</v>
      </c>
      <c r="X8" s="5" t="str">
        <f t="shared" si="11"/>
        <v/>
      </c>
      <c r="Y8" s="2" t="str">
        <f t="shared" si="12"/>
        <v>#NAME?</v>
      </c>
    </row>
    <row r="9">
      <c r="A9" s="2">
        <v>8.0</v>
      </c>
      <c r="B9" s="1" t="s">
        <v>1508</v>
      </c>
      <c r="C9" s="1" t="s">
        <v>1509</v>
      </c>
      <c r="D9" s="5" t="str">
        <f t="shared" si="1"/>
        <v/>
      </c>
      <c r="E9" s="2" t="str">
        <f t="shared" si="2"/>
        <v>#NAME?</v>
      </c>
      <c r="F9" s="1" t="s">
        <v>1510</v>
      </c>
      <c r="G9" s="1" t="s">
        <v>421</v>
      </c>
      <c r="H9" s="5" t="str">
        <f t="shared" si="3"/>
        <v/>
      </c>
      <c r="I9" s="2" t="str">
        <f t="shared" si="4"/>
        <v>#NAME?</v>
      </c>
      <c r="J9" s="1" t="s">
        <v>420</v>
      </c>
      <c r="K9" s="1" t="s">
        <v>421</v>
      </c>
      <c r="L9" s="5" t="str">
        <f t="shared" si="5"/>
        <v/>
      </c>
      <c r="M9" s="2" t="str">
        <f t="shared" si="6"/>
        <v>#NAME?</v>
      </c>
      <c r="N9" s="2" t="s">
        <v>1510</v>
      </c>
      <c r="O9" s="2" t="s">
        <v>421</v>
      </c>
      <c r="P9" s="5" t="str">
        <f t="shared" si="7"/>
        <v/>
      </c>
      <c r="Q9" s="2" t="str">
        <f t="shared" si="8"/>
        <v>#NAME?</v>
      </c>
      <c r="R9" s="1" t="s">
        <v>486</v>
      </c>
      <c r="S9" s="1" t="s">
        <v>434</v>
      </c>
      <c r="T9" s="5" t="str">
        <f t="shared" si="9"/>
        <v/>
      </c>
      <c r="U9" s="2" t="str">
        <f t="shared" si="10"/>
        <v>#NAME?</v>
      </c>
      <c r="V9" s="1" t="s">
        <v>420</v>
      </c>
      <c r="W9" s="1" t="s">
        <v>421</v>
      </c>
      <c r="X9" s="5" t="str">
        <f t="shared" si="11"/>
        <v/>
      </c>
      <c r="Y9" s="2" t="str">
        <f t="shared" si="12"/>
        <v>#NAME?</v>
      </c>
    </row>
    <row r="10">
      <c r="A10" s="2">
        <v>9.0</v>
      </c>
      <c r="B10" s="1" t="s">
        <v>1511</v>
      </c>
      <c r="C10" s="1" t="s">
        <v>1512</v>
      </c>
      <c r="D10" s="5" t="str">
        <f t="shared" si="1"/>
        <v/>
      </c>
      <c r="E10" s="2" t="str">
        <f t="shared" si="2"/>
        <v>#NAME?</v>
      </c>
      <c r="F10" s="1" t="s">
        <v>486</v>
      </c>
      <c r="G10" s="1" t="s">
        <v>434</v>
      </c>
      <c r="H10" s="5" t="str">
        <f t="shared" si="3"/>
        <v/>
      </c>
      <c r="I10" s="2" t="str">
        <f t="shared" si="4"/>
        <v>#NAME?</v>
      </c>
      <c r="J10" s="1" t="s">
        <v>486</v>
      </c>
      <c r="K10" s="1" t="s">
        <v>434</v>
      </c>
      <c r="L10" s="5" t="str">
        <f t="shared" si="5"/>
        <v/>
      </c>
      <c r="M10" s="2" t="str">
        <f t="shared" si="6"/>
        <v>#NAME?</v>
      </c>
      <c r="N10" s="2" t="s">
        <v>486</v>
      </c>
      <c r="O10" s="2" t="s">
        <v>434</v>
      </c>
      <c r="P10" s="5" t="str">
        <f t="shared" si="7"/>
        <v/>
      </c>
      <c r="Q10" s="2" t="str">
        <f t="shared" si="8"/>
        <v>#NAME?</v>
      </c>
      <c r="R10" s="1" t="s">
        <v>443</v>
      </c>
      <c r="S10" s="1" t="s">
        <v>444</v>
      </c>
      <c r="T10" s="5" t="str">
        <f t="shared" si="9"/>
        <v/>
      </c>
      <c r="U10" s="2" t="str">
        <f t="shared" si="10"/>
        <v>#NAME?</v>
      </c>
      <c r="V10" s="1" t="s">
        <v>486</v>
      </c>
      <c r="W10" s="1" t="s">
        <v>434</v>
      </c>
      <c r="X10" s="5" t="str">
        <f t="shared" si="11"/>
        <v/>
      </c>
      <c r="Y10" s="2" t="str">
        <f t="shared" si="12"/>
        <v>#NAME?</v>
      </c>
    </row>
    <row r="11">
      <c r="A11" s="2">
        <v>10.0</v>
      </c>
      <c r="B11" s="1" t="s">
        <v>1513</v>
      </c>
      <c r="C11" s="1" t="s">
        <v>1514</v>
      </c>
      <c r="D11" s="5" t="str">
        <f t="shared" si="1"/>
        <v/>
      </c>
      <c r="E11" s="2" t="str">
        <f t="shared" si="2"/>
        <v>#NAME?</v>
      </c>
      <c r="F11" s="1" t="s">
        <v>443</v>
      </c>
      <c r="G11" s="1" t="s">
        <v>444</v>
      </c>
      <c r="H11" s="5" t="str">
        <f t="shared" si="3"/>
        <v/>
      </c>
      <c r="I11" s="2" t="str">
        <f t="shared" si="4"/>
        <v>#NAME?</v>
      </c>
      <c r="J11" s="1" t="s">
        <v>443</v>
      </c>
      <c r="K11" s="1" t="s">
        <v>444</v>
      </c>
      <c r="L11" s="5" t="str">
        <f t="shared" si="5"/>
        <v/>
      </c>
      <c r="M11" s="2" t="str">
        <f t="shared" si="6"/>
        <v>#NAME?</v>
      </c>
      <c r="N11" s="2" t="s">
        <v>443</v>
      </c>
      <c r="O11" s="2" t="s">
        <v>444</v>
      </c>
      <c r="P11" s="5" t="str">
        <f t="shared" si="7"/>
        <v/>
      </c>
      <c r="Q11" s="2" t="str">
        <f t="shared" si="8"/>
        <v>#NAME?</v>
      </c>
      <c r="R11" s="1" t="s">
        <v>452</v>
      </c>
      <c r="S11" s="1" t="s">
        <v>453</v>
      </c>
      <c r="T11" s="5" t="str">
        <f t="shared" si="9"/>
        <v/>
      </c>
      <c r="U11" s="2" t="str">
        <f t="shared" si="10"/>
        <v>#NAME?</v>
      </c>
      <c r="V11" s="1" t="s">
        <v>443</v>
      </c>
      <c r="W11" s="1" t="s">
        <v>444</v>
      </c>
      <c r="X11" s="5" t="str">
        <f t="shared" si="11"/>
        <v/>
      </c>
      <c r="Y11" s="2" t="str">
        <f t="shared" si="12"/>
        <v>#NAME?</v>
      </c>
    </row>
    <row r="12">
      <c r="A12" s="2">
        <v>11.0</v>
      </c>
      <c r="B12" s="1" t="s">
        <v>1515</v>
      </c>
      <c r="C12" s="1" t="s">
        <v>107</v>
      </c>
      <c r="D12" s="5" t="str">
        <f t="shared" si="1"/>
        <v/>
      </c>
      <c r="E12" s="2" t="str">
        <f t="shared" si="2"/>
        <v>#NAME?</v>
      </c>
      <c r="F12" s="1" t="s">
        <v>452</v>
      </c>
      <c r="G12" s="1" t="s">
        <v>453</v>
      </c>
      <c r="H12" s="5" t="str">
        <f t="shared" si="3"/>
        <v/>
      </c>
      <c r="I12" s="2" t="str">
        <f t="shared" si="4"/>
        <v>#NAME?</v>
      </c>
      <c r="J12" s="1" t="s">
        <v>452</v>
      </c>
      <c r="K12" s="1" t="s">
        <v>453</v>
      </c>
      <c r="L12" s="5" t="str">
        <f t="shared" si="5"/>
        <v/>
      </c>
      <c r="M12" s="2" t="str">
        <f t="shared" si="6"/>
        <v>#NAME?</v>
      </c>
      <c r="N12" s="2" t="s">
        <v>452</v>
      </c>
      <c r="O12" s="2" t="s">
        <v>453</v>
      </c>
      <c r="P12" s="5" t="str">
        <f t="shared" si="7"/>
        <v/>
      </c>
      <c r="Q12" s="2" t="str">
        <f t="shared" si="8"/>
        <v>#NAME?</v>
      </c>
      <c r="R12" s="1" t="s">
        <v>459</v>
      </c>
      <c r="S12" s="1" t="s">
        <v>460</v>
      </c>
      <c r="T12" s="5" t="str">
        <f t="shared" si="9"/>
        <v/>
      </c>
      <c r="U12" s="2" t="str">
        <f t="shared" si="10"/>
        <v>#NAME?</v>
      </c>
      <c r="V12" s="1" t="s">
        <v>452</v>
      </c>
      <c r="W12" s="1" t="s">
        <v>453</v>
      </c>
      <c r="X12" s="5" t="str">
        <f t="shared" si="11"/>
        <v/>
      </c>
      <c r="Y12" s="2" t="str">
        <f t="shared" si="12"/>
        <v>#NAME?</v>
      </c>
    </row>
    <row r="13">
      <c r="A13" s="2">
        <v>12.0</v>
      </c>
      <c r="B13" s="1" t="s">
        <v>272</v>
      </c>
      <c r="C13" s="1" t="s">
        <v>1214</v>
      </c>
      <c r="D13" s="5" t="str">
        <f t="shared" si="1"/>
        <v/>
      </c>
      <c r="E13" s="2" t="str">
        <f t="shared" si="2"/>
        <v>#NAME?</v>
      </c>
      <c r="F13" s="1" t="s">
        <v>459</v>
      </c>
      <c r="G13" s="1" t="s">
        <v>460</v>
      </c>
      <c r="H13" s="5" t="str">
        <f t="shared" si="3"/>
        <v/>
      </c>
      <c r="I13" s="2" t="str">
        <f t="shared" si="4"/>
        <v>#NAME?</v>
      </c>
      <c r="J13" s="1" t="s">
        <v>459</v>
      </c>
      <c r="K13" s="1" t="s">
        <v>460</v>
      </c>
      <c r="L13" s="5" t="str">
        <f t="shared" si="5"/>
        <v/>
      </c>
      <c r="M13" s="2" t="str">
        <f t="shared" si="6"/>
        <v>#NAME?</v>
      </c>
      <c r="N13" s="2" t="s">
        <v>459</v>
      </c>
      <c r="O13" s="2" t="s">
        <v>460</v>
      </c>
      <c r="P13" s="5" t="str">
        <f t="shared" si="7"/>
        <v/>
      </c>
      <c r="Q13" s="2" t="str">
        <f t="shared" si="8"/>
        <v>#NAME?</v>
      </c>
      <c r="R13" s="1" t="s">
        <v>470</v>
      </c>
      <c r="S13" s="1" t="s">
        <v>471</v>
      </c>
      <c r="T13" s="5" t="str">
        <f t="shared" si="9"/>
        <v/>
      </c>
      <c r="U13" s="2" t="str">
        <f t="shared" si="10"/>
        <v>#NAME?</v>
      </c>
      <c r="V13" s="1" t="s">
        <v>459</v>
      </c>
      <c r="W13" s="1" t="s">
        <v>460</v>
      </c>
      <c r="X13" s="5" t="str">
        <f t="shared" si="11"/>
        <v/>
      </c>
      <c r="Y13" s="2" t="str">
        <f t="shared" si="12"/>
        <v>#NAME?</v>
      </c>
    </row>
    <row r="14">
      <c r="A14" s="2">
        <v>13.0</v>
      </c>
      <c r="B14" s="1" t="s">
        <v>1516</v>
      </c>
      <c r="C14" s="1" t="s">
        <v>485</v>
      </c>
      <c r="D14" s="5" t="str">
        <f t="shared" si="1"/>
        <v/>
      </c>
      <c r="E14" s="2" t="str">
        <f t="shared" si="2"/>
        <v>#NAME?</v>
      </c>
      <c r="F14" s="1" t="s">
        <v>1517</v>
      </c>
      <c r="G14" s="1" t="s">
        <v>471</v>
      </c>
      <c r="H14" s="5" t="str">
        <f t="shared" si="3"/>
        <v/>
      </c>
      <c r="I14" s="2" t="str">
        <f t="shared" si="4"/>
        <v>#NAME?</v>
      </c>
      <c r="J14" s="1" t="s">
        <v>1517</v>
      </c>
      <c r="K14" s="1" t="s">
        <v>471</v>
      </c>
      <c r="L14" s="5" t="str">
        <f t="shared" si="5"/>
        <v/>
      </c>
      <c r="M14" s="2" t="str">
        <f t="shared" si="6"/>
        <v>#NAME?</v>
      </c>
      <c r="N14" s="2" t="s">
        <v>1517</v>
      </c>
      <c r="O14" s="2" t="s">
        <v>471</v>
      </c>
      <c r="P14" s="5" t="str">
        <f t="shared" si="7"/>
        <v/>
      </c>
      <c r="Q14" s="2" t="str">
        <f t="shared" si="8"/>
        <v>#NAME?</v>
      </c>
      <c r="R14" s="1" t="s">
        <v>528</v>
      </c>
      <c r="S14" s="1" t="s">
        <v>172</v>
      </c>
      <c r="T14" s="5" t="str">
        <f t="shared" si="9"/>
        <v/>
      </c>
      <c r="U14" s="2" t="str">
        <f t="shared" si="10"/>
        <v>#NAME?</v>
      </c>
      <c r="V14" s="1" t="s">
        <v>1517</v>
      </c>
      <c r="W14" s="1" t="s">
        <v>471</v>
      </c>
      <c r="X14" s="5" t="str">
        <f t="shared" si="11"/>
        <v/>
      </c>
      <c r="Y14" s="2" t="str">
        <f t="shared" si="12"/>
        <v>#NAME?</v>
      </c>
    </row>
    <row r="15">
      <c r="A15" s="2">
        <v>14.0</v>
      </c>
      <c r="D15" s="5" t="str">
        <f t="shared" si="1"/>
        <v/>
      </c>
      <c r="E15" s="2" t="str">
        <f t="shared" si="2"/>
        <v>#NAME?</v>
      </c>
      <c r="F15" s="1" t="s">
        <v>480</v>
      </c>
      <c r="G15" s="1" t="s">
        <v>481</v>
      </c>
      <c r="H15" s="5" t="str">
        <f t="shared" si="3"/>
        <v/>
      </c>
      <c r="I15" s="2" t="str">
        <f t="shared" si="4"/>
        <v>#NAME?</v>
      </c>
      <c r="J15" s="1" t="s">
        <v>478</v>
      </c>
      <c r="K15" s="1" t="s">
        <v>479</v>
      </c>
      <c r="L15" s="5" t="str">
        <f t="shared" si="5"/>
        <v/>
      </c>
      <c r="M15" s="2" t="str">
        <f t="shared" si="6"/>
        <v>#NAME?</v>
      </c>
      <c r="N15" s="2" t="s">
        <v>480</v>
      </c>
      <c r="O15" s="2" t="s">
        <v>481</v>
      </c>
      <c r="P15" s="5" t="str">
        <f t="shared" si="7"/>
        <v/>
      </c>
      <c r="Q15" s="2" t="str">
        <f t="shared" si="8"/>
        <v>#NAME?</v>
      </c>
      <c r="R15" s="1" t="s">
        <v>538</v>
      </c>
      <c r="S15" s="1" t="s">
        <v>539</v>
      </c>
      <c r="T15" s="5" t="str">
        <f t="shared" si="9"/>
        <v/>
      </c>
      <c r="U15" s="2" t="str">
        <f t="shared" si="10"/>
        <v>#NAME?</v>
      </c>
      <c r="V15" s="1" t="s">
        <v>480</v>
      </c>
      <c r="W15" s="1" t="s">
        <v>481</v>
      </c>
      <c r="X15" s="5" t="str">
        <f t="shared" si="11"/>
        <v/>
      </c>
      <c r="Y15" s="2" t="str">
        <f t="shared" si="12"/>
        <v>#NAME?</v>
      </c>
    </row>
    <row r="16">
      <c r="A16" s="2">
        <v>15.0</v>
      </c>
      <c r="B16" s="1" t="s">
        <v>1518</v>
      </c>
      <c r="D16" s="5" t="str">
        <f t="shared" si="1"/>
        <v/>
      </c>
      <c r="E16" s="2" t="str">
        <f t="shared" si="2"/>
        <v>#NAME?</v>
      </c>
      <c r="F16" s="1" t="s">
        <v>487</v>
      </c>
      <c r="G16" s="1" t="s">
        <v>488</v>
      </c>
      <c r="H16" s="5" t="str">
        <f t="shared" si="3"/>
        <v/>
      </c>
      <c r="I16" s="2" t="str">
        <f t="shared" si="4"/>
        <v>#NAME?</v>
      </c>
      <c r="J16" s="2" t="s">
        <v>349</v>
      </c>
      <c r="K16" s="2" t="s">
        <v>170</v>
      </c>
      <c r="L16" s="5" t="str">
        <f t="shared" si="5"/>
        <v/>
      </c>
      <c r="M16" s="2" t="str">
        <f t="shared" si="6"/>
        <v>#NAME?</v>
      </c>
      <c r="N16" s="2" t="s">
        <v>487</v>
      </c>
      <c r="O16" s="2" t="s">
        <v>488</v>
      </c>
      <c r="P16" s="5" t="str">
        <f t="shared" si="7"/>
        <v/>
      </c>
      <c r="Q16" s="2" t="str">
        <f t="shared" si="8"/>
        <v>#NAME?</v>
      </c>
      <c r="R16" s="1" t="s">
        <v>478</v>
      </c>
      <c r="S16" s="1" t="s">
        <v>479</v>
      </c>
      <c r="T16" s="5" t="str">
        <f t="shared" si="9"/>
        <v/>
      </c>
      <c r="U16" s="2" t="str">
        <f t="shared" si="10"/>
        <v>#NAME?</v>
      </c>
      <c r="V16" s="1" t="s">
        <v>487</v>
      </c>
      <c r="W16" s="1" t="s">
        <v>488</v>
      </c>
      <c r="X16" s="5" t="str">
        <f t="shared" si="11"/>
        <v/>
      </c>
      <c r="Y16" s="2" t="str">
        <f t="shared" si="12"/>
        <v>#NAME?</v>
      </c>
    </row>
    <row r="17">
      <c r="A17" s="2">
        <v>16.0</v>
      </c>
      <c r="B17" s="1" t="s">
        <v>1494</v>
      </c>
      <c r="C17" s="1" t="s">
        <v>107</v>
      </c>
      <c r="D17" s="5" t="str">
        <f t="shared" si="1"/>
        <v/>
      </c>
      <c r="E17" s="2" t="str">
        <f t="shared" si="2"/>
        <v>#NAME?</v>
      </c>
      <c r="F17" s="1" t="s">
        <v>1519</v>
      </c>
      <c r="G17" s="1" t="s">
        <v>518</v>
      </c>
      <c r="H17" s="5" t="str">
        <f t="shared" si="3"/>
        <v/>
      </c>
      <c r="I17" s="2" t="str">
        <f t="shared" si="4"/>
        <v>#NAME?</v>
      </c>
      <c r="L17" s="5" t="str">
        <f t="shared" si="5"/>
        <v/>
      </c>
      <c r="M17" s="2" t="str">
        <f t="shared" si="6"/>
        <v>#NAME?</v>
      </c>
      <c r="N17" s="2" t="s">
        <v>1519</v>
      </c>
      <c r="O17" s="2" t="s">
        <v>518</v>
      </c>
      <c r="P17" s="5" t="str">
        <f t="shared" si="7"/>
        <v/>
      </c>
      <c r="Q17" s="2" t="str">
        <f t="shared" si="8"/>
        <v>#NAME?</v>
      </c>
      <c r="R17" s="2" t="s">
        <v>349</v>
      </c>
      <c r="S17" s="2" t="s">
        <v>170</v>
      </c>
      <c r="T17" s="5" t="str">
        <f t="shared" si="9"/>
        <v/>
      </c>
      <c r="U17" s="2" t="str">
        <f t="shared" si="10"/>
        <v>#NAME?</v>
      </c>
      <c r="V17" s="1" t="s">
        <v>478</v>
      </c>
      <c r="W17" s="1" t="s">
        <v>479</v>
      </c>
      <c r="X17" s="5" t="str">
        <f t="shared" si="11"/>
        <v/>
      </c>
      <c r="Y17" s="2" t="str">
        <f t="shared" si="12"/>
        <v>#NAME?</v>
      </c>
    </row>
    <row r="18">
      <c r="A18" s="2">
        <v>17.0</v>
      </c>
      <c r="B18" s="1" t="s">
        <v>1498</v>
      </c>
      <c r="C18" s="1" t="s">
        <v>1520</v>
      </c>
      <c r="D18" s="5" t="str">
        <f t="shared" si="1"/>
        <v/>
      </c>
      <c r="E18" s="2" t="str">
        <f t="shared" si="2"/>
        <v>#NAME?</v>
      </c>
      <c r="F18" s="1" t="s">
        <v>478</v>
      </c>
      <c r="G18" s="1" t="s">
        <v>479</v>
      </c>
      <c r="H18" s="5" t="str">
        <f t="shared" si="3"/>
        <v/>
      </c>
      <c r="I18" s="2" t="str">
        <f t="shared" si="4"/>
        <v>#NAME?</v>
      </c>
      <c r="J18" s="1" t="s">
        <v>1521</v>
      </c>
      <c r="L18" s="5" t="str">
        <f t="shared" si="5"/>
        <v/>
      </c>
      <c r="M18" s="2" t="str">
        <f t="shared" si="6"/>
        <v>#NAME?</v>
      </c>
      <c r="N18" s="2" t="s">
        <v>1522</v>
      </c>
      <c r="O18" s="2" t="s">
        <v>479</v>
      </c>
      <c r="P18" s="5" t="str">
        <f t="shared" si="7"/>
        <v/>
      </c>
      <c r="Q18" s="2" t="str">
        <f t="shared" si="8"/>
        <v>#NAME?</v>
      </c>
      <c r="T18" s="5" t="str">
        <f t="shared" si="9"/>
        <v/>
      </c>
      <c r="U18" s="2" t="str">
        <f t="shared" si="10"/>
        <v>#NAME?</v>
      </c>
      <c r="V18" s="2" t="s">
        <v>349</v>
      </c>
      <c r="W18" s="2" t="s">
        <v>170</v>
      </c>
      <c r="X18" s="5" t="str">
        <f t="shared" si="11"/>
        <v/>
      </c>
      <c r="Y18" s="2" t="str">
        <f t="shared" si="12"/>
        <v>#NAME?</v>
      </c>
    </row>
    <row r="19">
      <c r="A19" s="2">
        <v>18.0</v>
      </c>
      <c r="B19" s="1" t="s">
        <v>387</v>
      </c>
      <c r="C19" s="1" t="s">
        <v>1523</v>
      </c>
      <c r="D19" s="5" t="str">
        <f t="shared" si="1"/>
        <v/>
      </c>
      <c r="E19" s="2" t="str">
        <f t="shared" si="2"/>
        <v>#NAME?</v>
      </c>
      <c r="F19" s="1" t="s">
        <v>349</v>
      </c>
      <c r="G19" s="1" t="s">
        <v>170</v>
      </c>
      <c r="H19" s="5" t="str">
        <f t="shared" si="3"/>
        <v/>
      </c>
      <c r="I19" s="2" t="str">
        <f t="shared" si="4"/>
        <v>#NAME?</v>
      </c>
      <c r="J19" s="1" t="s">
        <v>1524</v>
      </c>
      <c r="K19" s="1" t="s">
        <v>304</v>
      </c>
      <c r="L19" s="5" t="str">
        <f t="shared" si="5"/>
        <v/>
      </c>
      <c r="M19" s="2" t="str">
        <f t="shared" si="6"/>
        <v>#NAME?</v>
      </c>
      <c r="N19" s="2" t="s">
        <v>1525</v>
      </c>
      <c r="O19" s="2" t="s">
        <v>170</v>
      </c>
      <c r="P19" s="5" t="str">
        <f t="shared" si="7"/>
        <v/>
      </c>
      <c r="Q19" s="2" t="str">
        <f t="shared" si="8"/>
        <v>#NAME?</v>
      </c>
      <c r="R19" s="1" t="s">
        <v>1521</v>
      </c>
      <c r="T19" s="5" t="str">
        <f t="shared" si="9"/>
        <v/>
      </c>
      <c r="U19" s="2" t="str">
        <f t="shared" si="10"/>
        <v>#NAME?</v>
      </c>
      <c r="X19" s="5" t="str">
        <f t="shared" si="11"/>
        <v/>
      </c>
      <c r="Y19" s="2" t="str">
        <f t="shared" si="12"/>
        <v>#NAME?</v>
      </c>
    </row>
    <row r="20">
      <c r="A20" s="2">
        <v>19.0</v>
      </c>
      <c r="B20" s="1" t="s">
        <v>455</v>
      </c>
      <c r="C20" s="1" t="s">
        <v>1526</v>
      </c>
      <c r="D20" s="5" t="str">
        <f t="shared" si="1"/>
        <v/>
      </c>
      <c r="E20" s="2" t="str">
        <f t="shared" si="2"/>
        <v>#NAME?</v>
      </c>
      <c r="H20" s="5" t="str">
        <f t="shared" si="3"/>
        <v/>
      </c>
      <c r="I20" s="2" t="str">
        <f t="shared" si="4"/>
        <v>#NAME?</v>
      </c>
      <c r="J20" s="1" t="s">
        <v>1527</v>
      </c>
      <c r="K20" s="1" t="s">
        <v>424</v>
      </c>
      <c r="L20" s="5" t="str">
        <f t="shared" si="5"/>
        <v/>
      </c>
      <c r="M20" s="2" t="str">
        <f t="shared" si="6"/>
        <v>#NAME?</v>
      </c>
      <c r="N20" s="2"/>
      <c r="O20" s="2"/>
      <c r="P20" s="5" t="str">
        <f t="shared" si="7"/>
        <v/>
      </c>
      <c r="Q20" s="2" t="str">
        <f t="shared" si="8"/>
        <v>#NAME?</v>
      </c>
      <c r="R20" s="1" t="s">
        <v>1524</v>
      </c>
      <c r="S20" s="1" t="s">
        <v>304</v>
      </c>
      <c r="T20" s="5" t="str">
        <f t="shared" si="9"/>
        <v/>
      </c>
      <c r="U20" s="2" t="str">
        <f t="shared" si="10"/>
        <v>#NAME?</v>
      </c>
      <c r="V20" s="1" t="s">
        <v>1521</v>
      </c>
      <c r="X20" s="5" t="str">
        <f t="shared" si="11"/>
        <v/>
      </c>
      <c r="Y20" s="2" t="str">
        <f t="shared" si="12"/>
        <v>#NAME?</v>
      </c>
    </row>
    <row r="21" ht="15.75" customHeight="1">
      <c r="A21" s="2">
        <v>20.0</v>
      </c>
      <c r="B21" s="1" t="s">
        <v>396</v>
      </c>
      <c r="C21" s="1" t="s">
        <v>1528</v>
      </c>
      <c r="D21" s="5" t="str">
        <f t="shared" si="1"/>
        <v/>
      </c>
      <c r="E21" s="2" t="str">
        <f t="shared" si="2"/>
        <v>#NAME?</v>
      </c>
      <c r="F21" s="1" t="s">
        <v>1521</v>
      </c>
      <c r="H21" s="5" t="str">
        <f t="shared" si="3"/>
        <v/>
      </c>
      <c r="I21" s="2" t="str">
        <f t="shared" si="4"/>
        <v>#NAME?</v>
      </c>
      <c r="J21" s="1" t="s">
        <v>1529</v>
      </c>
      <c r="K21" s="1" t="s">
        <v>438</v>
      </c>
      <c r="L21" s="5" t="str">
        <f t="shared" si="5"/>
        <v/>
      </c>
      <c r="M21" s="2" t="str">
        <f t="shared" si="6"/>
        <v>#NAME?</v>
      </c>
      <c r="N21" s="1" t="s">
        <v>1521</v>
      </c>
      <c r="P21" s="5" t="str">
        <f t="shared" si="7"/>
        <v/>
      </c>
      <c r="Q21" s="2" t="str">
        <f t="shared" si="8"/>
        <v>#NAME?</v>
      </c>
      <c r="R21" s="1" t="s">
        <v>1527</v>
      </c>
      <c r="S21" s="1" t="s">
        <v>424</v>
      </c>
      <c r="T21" s="5" t="str">
        <f t="shared" si="9"/>
        <v/>
      </c>
      <c r="U21" s="2" t="str">
        <f t="shared" si="10"/>
        <v>#NAME?</v>
      </c>
      <c r="V21" s="1" t="s">
        <v>1524</v>
      </c>
      <c r="W21" s="1" t="s">
        <v>304</v>
      </c>
      <c r="X21" s="5" t="str">
        <f t="shared" si="11"/>
        <v/>
      </c>
      <c r="Y21" s="2" t="str">
        <f t="shared" si="12"/>
        <v>#NAME?</v>
      </c>
    </row>
    <row r="22" ht="15.75" customHeight="1">
      <c r="A22" s="2">
        <v>21.0</v>
      </c>
      <c r="B22" s="1" t="s">
        <v>406</v>
      </c>
      <c r="C22" s="1" t="s">
        <v>1530</v>
      </c>
      <c r="D22" s="5" t="str">
        <f t="shared" si="1"/>
        <v/>
      </c>
      <c r="E22" s="2" t="str">
        <f t="shared" si="2"/>
        <v>#NAME?</v>
      </c>
      <c r="F22" s="1" t="s">
        <v>1524</v>
      </c>
      <c r="G22" s="1" t="s">
        <v>304</v>
      </c>
      <c r="H22" s="5" t="str">
        <f t="shared" si="3"/>
        <v/>
      </c>
      <c r="I22" s="2" t="str">
        <f t="shared" si="4"/>
        <v>#NAME?</v>
      </c>
      <c r="J22" s="1" t="s">
        <v>1531</v>
      </c>
      <c r="K22" s="1" t="s">
        <v>1532</v>
      </c>
      <c r="L22" s="5" t="str">
        <f t="shared" si="5"/>
        <v/>
      </c>
      <c r="M22" s="2" t="str">
        <f t="shared" si="6"/>
        <v>#NAME?</v>
      </c>
      <c r="N22" s="1" t="s">
        <v>1524</v>
      </c>
      <c r="O22" s="1" t="s">
        <v>304</v>
      </c>
      <c r="P22" s="5" t="str">
        <f t="shared" si="7"/>
        <v/>
      </c>
      <c r="Q22" s="2" t="str">
        <f t="shared" si="8"/>
        <v>#NAME?</v>
      </c>
      <c r="R22" s="1" t="s">
        <v>1529</v>
      </c>
      <c r="S22" s="1" t="s">
        <v>438</v>
      </c>
      <c r="T22" s="5" t="str">
        <f t="shared" si="9"/>
        <v/>
      </c>
      <c r="U22" s="2" t="str">
        <f t="shared" si="10"/>
        <v>#NAME?</v>
      </c>
      <c r="V22" s="1" t="s">
        <v>1527</v>
      </c>
      <c r="W22" s="1" t="s">
        <v>424</v>
      </c>
      <c r="X22" s="5" t="str">
        <f t="shared" si="11"/>
        <v/>
      </c>
      <c r="Y22" s="2" t="str">
        <f t="shared" si="12"/>
        <v>#NAME?</v>
      </c>
    </row>
    <row r="23" ht="15.75" customHeight="1">
      <c r="A23" s="2">
        <v>22.0</v>
      </c>
      <c r="B23" s="1" t="s">
        <v>420</v>
      </c>
      <c r="C23" s="1" t="s">
        <v>1533</v>
      </c>
      <c r="D23" s="5" t="str">
        <f t="shared" si="1"/>
        <v/>
      </c>
      <c r="E23" s="2" t="str">
        <f t="shared" si="2"/>
        <v>#NAME?</v>
      </c>
      <c r="F23" s="1" t="s">
        <v>1527</v>
      </c>
      <c r="G23" s="1" t="s">
        <v>424</v>
      </c>
      <c r="H23" s="5" t="str">
        <f t="shared" si="3"/>
        <v/>
      </c>
      <c r="I23" s="2" t="str">
        <f t="shared" si="4"/>
        <v>#NAME?</v>
      </c>
      <c r="J23" s="1" t="s">
        <v>368</v>
      </c>
      <c r="K23" s="1" t="s">
        <v>1534</v>
      </c>
      <c r="L23" s="5" t="str">
        <f t="shared" si="5"/>
        <v/>
      </c>
      <c r="M23" s="2" t="str">
        <f t="shared" si="6"/>
        <v>#NAME?</v>
      </c>
      <c r="N23" s="1" t="s">
        <v>1527</v>
      </c>
      <c r="O23" s="1" t="s">
        <v>424</v>
      </c>
      <c r="P23" s="5" t="str">
        <f t="shared" si="7"/>
        <v/>
      </c>
      <c r="Q23" s="2" t="str">
        <f t="shared" si="8"/>
        <v>#NAME?</v>
      </c>
      <c r="R23" s="1" t="s">
        <v>1531</v>
      </c>
      <c r="S23" s="1" t="s">
        <v>1532</v>
      </c>
      <c r="T23" s="5" t="str">
        <f t="shared" si="9"/>
        <v/>
      </c>
      <c r="U23" s="2" t="str">
        <f t="shared" si="10"/>
        <v>#NAME?</v>
      </c>
      <c r="V23" s="1" t="s">
        <v>1529</v>
      </c>
      <c r="W23" s="1" t="s">
        <v>438</v>
      </c>
      <c r="X23" s="5" t="str">
        <f t="shared" si="11"/>
        <v/>
      </c>
      <c r="Y23" s="2" t="str">
        <f t="shared" si="12"/>
        <v>#NAME?</v>
      </c>
    </row>
    <row r="24" ht="15.75" customHeight="1">
      <c r="A24" s="2">
        <v>23.0</v>
      </c>
      <c r="B24" s="1" t="s">
        <v>486</v>
      </c>
      <c r="C24" s="1" t="s">
        <v>1535</v>
      </c>
      <c r="D24" s="5" t="str">
        <f t="shared" si="1"/>
        <v/>
      </c>
      <c r="E24" s="2" t="str">
        <f t="shared" si="2"/>
        <v>#NAME?</v>
      </c>
      <c r="F24" s="1" t="s">
        <v>1529</v>
      </c>
      <c r="G24" s="1" t="s">
        <v>438</v>
      </c>
      <c r="H24" s="5" t="str">
        <f t="shared" si="3"/>
        <v/>
      </c>
      <c r="I24" s="2" t="str">
        <f t="shared" si="4"/>
        <v>#NAME?</v>
      </c>
      <c r="J24" s="1" t="s">
        <v>379</v>
      </c>
      <c r="K24" s="1" t="s">
        <v>1536</v>
      </c>
      <c r="L24" s="5" t="str">
        <f t="shared" si="5"/>
        <v/>
      </c>
      <c r="M24" s="2" t="str">
        <f t="shared" si="6"/>
        <v>#NAME?</v>
      </c>
      <c r="N24" s="1" t="s">
        <v>1529</v>
      </c>
      <c r="O24" s="1" t="s">
        <v>438</v>
      </c>
      <c r="P24" s="5" t="str">
        <f t="shared" si="7"/>
        <v/>
      </c>
      <c r="Q24" s="2" t="str">
        <f t="shared" si="8"/>
        <v>#NAME?</v>
      </c>
      <c r="R24" s="1" t="s">
        <v>387</v>
      </c>
      <c r="S24" s="1" t="s">
        <v>1537</v>
      </c>
      <c r="T24" s="5" t="str">
        <f t="shared" si="9"/>
        <v/>
      </c>
      <c r="U24" s="2" t="str">
        <f t="shared" si="10"/>
        <v>#NAME?</v>
      </c>
      <c r="V24" s="1" t="s">
        <v>1531</v>
      </c>
      <c r="W24" s="1" t="s">
        <v>1532</v>
      </c>
      <c r="X24" s="5" t="str">
        <f t="shared" si="11"/>
        <v/>
      </c>
      <c r="Y24" s="2" t="str">
        <f t="shared" si="12"/>
        <v>#NAME?</v>
      </c>
    </row>
    <row r="25" ht="15.75" customHeight="1">
      <c r="A25" s="2">
        <v>24.0</v>
      </c>
      <c r="B25" s="1" t="s">
        <v>443</v>
      </c>
      <c r="C25" s="1" t="s">
        <v>1538</v>
      </c>
      <c r="D25" s="5" t="str">
        <f t="shared" si="1"/>
        <v/>
      </c>
      <c r="E25" s="2" t="str">
        <f t="shared" si="2"/>
        <v>#NAME?</v>
      </c>
      <c r="F25" s="1" t="s">
        <v>1531</v>
      </c>
      <c r="G25" s="1" t="s">
        <v>1532</v>
      </c>
      <c r="H25" s="5" t="str">
        <f t="shared" si="3"/>
        <v/>
      </c>
      <c r="I25" s="2" t="str">
        <f t="shared" si="4"/>
        <v>#NAME?</v>
      </c>
      <c r="J25" s="1" t="s">
        <v>1501</v>
      </c>
      <c r="K25" s="1" t="s">
        <v>1537</v>
      </c>
      <c r="L25" s="5" t="str">
        <f t="shared" si="5"/>
        <v/>
      </c>
      <c r="M25" s="2" t="str">
        <f t="shared" si="6"/>
        <v>#NAME?</v>
      </c>
      <c r="N25" s="1" t="s">
        <v>1531</v>
      </c>
      <c r="O25" s="1" t="s">
        <v>1532</v>
      </c>
      <c r="P25" s="5" t="str">
        <f t="shared" si="7"/>
        <v/>
      </c>
      <c r="Q25" s="2" t="str">
        <f t="shared" si="8"/>
        <v>#NAME?</v>
      </c>
      <c r="R25" s="1" t="s">
        <v>455</v>
      </c>
      <c r="S25" s="1" t="s">
        <v>1539</v>
      </c>
      <c r="T25" s="5" t="str">
        <f t="shared" si="9"/>
        <v/>
      </c>
      <c r="U25" s="2" t="str">
        <f t="shared" si="10"/>
        <v>#NAME?</v>
      </c>
      <c r="V25" s="1" t="s">
        <v>368</v>
      </c>
      <c r="W25" s="1" t="s">
        <v>1534</v>
      </c>
      <c r="X25" s="5" t="str">
        <f t="shared" si="11"/>
        <v/>
      </c>
      <c r="Y25" s="2" t="str">
        <f t="shared" si="12"/>
        <v>#NAME?</v>
      </c>
    </row>
    <row r="26" ht="15.75" customHeight="1">
      <c r="A26" s="2">
        <v>25.0</v>
      </c>
      <c r="B26" s="1" t="s">
        <v>452</v>
      </c>
      <c r="C26" s="1" t="s">
        <v>1540</v>
      </c>
      <c r="D26" s="5" t="str">
        <f t="shared" si="1"/>
        <v/>
      </c>
      <c r="E26" s="2" t="str">
        <f t="shared" si="2"/>
        <v>#NAME?</v>
      </c>
      <c r="F26" s="1" t="s">
        <v>1498</v>
      </c>
      <c r="G26" s="1" t="s">
        <v>1541</v>
      </c>
      <c r="H26" s="5" t="str">
        <f t="shared" si="3"/>
        <v/>
      </c>
      <c r="I26" s="2" t="str">
        <f t="shared" si="4"/>
        <v>#NAME?</v>
      </c>
      <c r="J26" s="1" t="s">
        <v>396</v>
      </c>
      <c r="K26" s="1" t="s">
        <v>1542</v>
      </c>
      <c r="L26" s="5" t="str">
        <f t="shared" si="5"/>
        <v/>
      </c>
      <c r="M26" s="2" t="str">
        <f t="shared" si="6"/>
        <v>#NAME?</v>
      </c>
      <c r="N26" s="1" t="s">
        <v>1498</v>
      </c>
      <c r="O26" s="1" t="s">
        <v>1541</v>
      </c>
      <c r="P26" s="5" t="str">
        <f t="shared" si="7"/>
        <v/>
      </c>
      <c r="Q26" s="2" t="str">
        <f t="shared" si="8"/>
        <v>#NAME?</v>
      </c>
      <c r="R26" s="1" t="s">
        <v>396</v>
      </c>
      <c r="S26" s="1" t="s">
        <v>1542</v>
      </c>
      <c r="T26" s="5" t="str">
        <f t="shared" si="9"/>
        <v/>
      </c>
      <c r="U26" s="2" t="str">
        <f t="shared" si="10"/>
        <v>#NAME?</v>
      </c>
      <c r="V26" s="1" t="s">
        <v>379</v>
      </c>
      <c r="W26" s="1" t="s">
        <v>1536</v>
      </c>
      <c r="X26" s="5" t="str">
        <f t="shared" si="11"/>
        <v/>
      </c>
      <c r="Y26" s="2" t="str">
        <f t="shared" si="12"/>
        <v>#NAME?</v>
      </c>
    </row>
    <row r="27" ht="15.75" customHeight="1">
      <c r="A27" s="2">
        <v>26.0</v>
      </c>
      <c r="B27" s="1" t="s">
        <v>459</v>
      </c>
      <c r="C27" s="1" t="s">
        <v>1543</v>
      </c>
      <c r="D27" s="5" t="str">
        <f t="shared" si="1"/>
        <v/>
      </c>
      <c r="E27" s="2" t="str">
        <f t="shared" si="2"/>
        <v>#NAME?</v>
      </c>
      <c r="F27" s="1" t="s">
        <v>1501</v>
      </c>
      <c r="G27" s="1" t="s">
        <v>1537</v>
      </c>
      <c r="H27" s="5" t="str">
        <f t="shared" si="3"/>
        <v/>
      </c>
      <c r="I27" s="2" t="str">
        <f t="shared" si="4"/>
        <v>#NAME?</v>
      </c>
      <c r="J27" s="1" t="s">
        <v>406</v>
      </c>
      <c r="K27" s="1" t="s">
        <v>1544</v>
      </c>
      <c r="L27" s="5" t="str">
        <f t="shared" si="5"/>
        <v/>
      </c>
      <c r="M27" s="2" t="str">
        <f t="shared" si="6"/>
        <v>#NAME?</v>
      </c>
      <c r="N27" s="1" t="s">
        <v>1501</v>
      </c>
      <c r="O27" s="1" t="s">
        <v>1537</v>
      </c>
      <c r="P27" s="5" t="str">
        <f t="shared" si="7"/>
        <v/>
      </c>
      <c r="Q27" s="2" t="str">
        <f t="shared" si="8"/>
        <v>#NAME?</v>
      </c>
      <c r="R27" s="1" t="s">
        <v>406</v>
      </c>
      <c r="S27" s="1" t="s">
        <v>1544</v>
      </c>
      <c r="T27" s="5" t="str">
        <f t="shared" si="9"/>
        <v/>
      </c>
      <c r="U27" s="2" t="str">
        <f t="shared" si="10"/>
        <v>#NAME?</v>
      </c>
      <c r="V27" s="1" t="s">
        <v>1501</v>
      </c>
      <c r="W27" s="1" t="s">
        <v>1537</v>
      </c>
      <c r="X27" s="5" t="str">
        <f t="shared" si="11"/>
        <v/>
      </c>
      <c r="Y27" s="2" t="str">
        <f t="shared" si="12"/>
        <v>#NAME?</v>
      </c>
    </row>
    <row r="28" ht="15.75" customHeight="1">
      <c r="A28" s="2">
        <v>27.0</v>
      </c>
      <c r="B28" s="1" t="s">
        <v>470</v>
      </c>
      <c r="C28" s="1" t="s">
        <v>1545</v>
      </c>
      <c r="D28" s="5" t="str">
        <f t="shared" si="1"/>
        <v/>
      </c>
      <c r="E28" s="2" t="str">
        <f t="shared" si="2"/>
        <v>#NAME?</v>
      </c>
      <c r="F28" s="1" t="s">
        <v>455</v>
      </c>
      <c r="G28" s="1" t="s">
        <v>1539</v>
      </c>
      <c r="H28" s="5" t="str">
        <f t="shared" si="3"/>
        <v/>
      </c>
      <c r="I28" s="2" t="str">
        <f t="shared" si="4"/>
        <v>#NAME?</v>
      </c>
      <c r="J28" s="1" t="s">
        <v>420</v>
      </c>
      <c r="K28" s="1" t="s">
        <v>1546</v>
      </c>
      <c r="L28" s="5" t="str">
        <f t="shared" si="5"/>
        <v/>
      </c>
      <c r="M28" s="2" t="str">
        <f t="shared" si="6"/>
        <v>#NAME?</v>
      </c>
      <c r="N28" s="1" t="s">
        <v>455</v>
      </c>
      <c r="O28" s="1" t="s">
        <v>1539</v>
      </c>
      <c r="P28" s="5" t="str">
        <f t="shared" si="7"/>
        <v/>
      </c>
      <c r="Q28" s="2" t="str">
        <f t="shared" si="8"/>
        <v>#NAME?</v>
      </c>
      <c r="R28" s="1" t="s">
        <v>1547</v>
      </c>
      <c r="S28" s="1" t="s">
        <v>1546</v>
      </c>
      <c r="T28" s="5" t="str">
        <f t="shared" si="9"/>
        <v/>
      </c>
      <c r="U28" s="2" t="str">
        <f t="shared" si="10"/>
        <v>#NAME?</v>
      </c>
      <c r="V28" s="1" t="s">
        <v>396</v>
      </c>
      <c r="W28" s="1" t="s">
        <v>1542</v>
      </c>
      <c r="X28" s="5" t="str">
        <f t="shared" si="11"/>
        <v/>
      </c>
      <c r="Y28" s="2" t="str">
        <f t="shared" si="12"/>
        <v>#NAME?</v>
      </c>
    </row>
    <row r="29" ht="15.75" customHeight="1">
      <c r="A29" s="2">
        <v>28.0</v>
      </c>
      <c r="B29" s="1" t="s">
        <v>480</v>
      </c>
      <c r="C29" s="1" t="s">
        <v>1548</v>
      </c>
      <c r="D29" s="5" t="str">
        <f t="shared" si="1"/>
        <v/>
      </c>
      <c r="E29" s="2" t="str">
        <f t="shared" si="2"/>
        <v>#NAME?</v>
      </c>
      <c r="F29" s="1" t="s">
        <v>396</v>
      </c>
      <c r="G29" s="1" t="s">
        <v>1542</v>
      </c>
      <c r="H29" s="5" t="str">
        <f t="shared" si="3"/>
        <v/>
      </c>
      <c r="I29" s="2" t="str">
        <f t="shared" si="4"/>
        <v>#NAME?</v>
      </c>
      <c r="J29" s="1" t="s">
        <v>486</v>
      </c>
      <c r="K29" s="1" t="s">
        <v>1549</v>
      </c>
      <c r="L29" s="5" t="str">
        <f t="shared" si="5"/>
        <v/>
      </c>
      <c r="M29" s="2" t="str">
        <f t="shared" si="6"/>
        <v>#NAME?</v>
      </c>
      <c r="N29" s="1" t="s">
        <v>396</v>
      </c>
      <c r="O29" s="1" t="s">
        <v>1542</v>
      </c>
      <c r="P29" s="5" t="str">
        <f t="shared" si="7"/>
        <v/>
      </c>
      <c r="Q29" s="2" t="str">
        <f t="shared" si="8"/>
        <v>#NAME?</v>
      </c>
      <c r="R29" s="1" t="s">
        <v>486</v>
      </c>
      <c r="S29" s="1" t="s">
        <v>1549</v>
      </c>
      <c r="T29" s="5" t="str">
        <f t="shared" si="9"/>
        <v/>
      </c>
      <c r="U29" s="2" t="str">
        <f t="shared" si="10"/>
        <v>#NAME?</v>
      </c>
      <c r="V29" s="1" t="s">
        <v>406</v>
      </c>
      <c r="W29" s="1" t="s">
        <v>1544</v>
      </c>
      <c r="X29" s="5" t="str">
        <f t="shared" si="11"/>
        <v/>
      </c>
      <c r="Y29" s="2" t="str">
        <f t="shared" si="12"/>
        <v>#NAME?</v>
      </c>
    </row>
    <row r="30" ht="15.75" customHeight="1">
      <c r="A30" s="2">
        <v>29.0</v>
      </c>
      <c r="B30" s="1" t="s">
        <v>487</v>
      </c>
      <c r="C30" s="1" t="s">
        <v>1550</v>
      </c>
      <c r="D30" s="5" t="str">
        <f t="shared" si="1"/>
        <v/>
      </c>
      <c r="E30" s="2" t="str">
        <f t="shared" si="2"/>
        <v>#NAME?</v>
      </c>
      <c r="F30" s="1" t="s">
        <v>406</v>
      </c>
      <c r="G30" s="1" t="s">
        <v>1544</v>
      </c>
      <c r="H30" s="5" t="str">
        <f t="shared" si="3"/>
        <v/>
      </c>
      <c r="I30" s="2" t="str">
        <f t="shared" si="4"/>
        <v>#NAME?</v>
      </c>
      <c r="J30" s="1" t="s">
        <v>443</v>
      </c>
      <c r="K30" s="1" t="s">
        <v>1551</v>
      </c>
      <c r="L30" s="5" t="str">
        <f t="shared" si="5"/>
        <v/>
      </c>
      <c r="M30" s="2" t="str">
        <f t="shared" si="6"/>
        <v>#NAME?</v>
      </c>
      <c r="N30" s="1" t="s">
        <v>406</v>
      </c>
      <c r="O30" s="1" t="s">
        <v>1544</v>
      </c>
      <c r="P30" s="5" t="str">
        <f t="shared" si="7"/>
        <v/>
      </c>
      <c r="Q30" s="2" t="str">
        <f t="shared" si="8"/>
        <v>#NAME?</v>
      </c>
      <c r="R30" s="1" t="s">
        <v>443</v>
      </c>
      <c r="S30" s="1" t="s">
        <v>1551</v>
      </c>
      <c r="T30" s="5" t="str">
        <f t="shared" si="9"/>
        <v/>
      </c>
      <c r="U30" s="2" t="str">
        <f t="shared" si="10"/>
        <v>#NAME?</v>
      </c>
      <c r="V30" s="1" t="s">
        <v>420</v>
      </c>
      <c r="W30" s="1" t="s">
        <v>1546</v>
      </c>
      <c r="X30" s="5" t="str">
        <f t="shared" si="11"/>
        <v/>
      </c>
      <c r="Y30" s="2" t="str">
        <f t="shared" si="12"/>
        <v>#NAME?</v>
      </c>
    </row>
    <row r="31" ht="15.75" customHeight="1">
      <c r="A31" s="2">
        <v>30.0</v>
      </c>
      <c r="B31" s="1" t="s">
        <v>1519</v>
      </c>
      <c r="C31" s="1" t="s">
        <v>1552</v>
      </c>
      <c r="D31" s="5" t="str">
        <f t="shared" si="1"/>
        <v/>
      </c>
      <c r="E31" s="2" t="str">
        <f t="shared" si="2"/>
        <v>#NAME?</v>
      </c>
      <c r="F31" s="1" t="s">
        <v>1510</v>
      </c>
      <c r="G31" s="1" t="s">
        <v>1546</v>
      </c>
      <c r="H31" s="5" t="str">
        <f t="shared" si="3"/>
        <v/>
      </c>
      <c r="I31" s="2" t="str">
        <f t="shared" si="4"/>
        <v>#NAME?</v>
      </c>
      <c r="J31" s="1" t="s">
        <v>452</v>
      </c>
      <c r="K31" s="1" t="s">
        <v>1553</v>
      </c>
      <c r="L31" s="5" t="str">
        <f t="shared" si="5"/>
        <v/>
      </c>
      <c r="M31" s="2" t="str">
        <f t="shared" si="6"/>
        <v>#NAME?</v>
      </c>
      <c r="N31" s="1" t="s">
        <v>1510</v>
      </c>
      <c r="O31" s="1" t="s">
        <v>1546</v>
      </c>
      <c r="P31" s="5" t="str">
        <f t="shared" si="7"/>
        <v/>
      </c>
      <c r="Q31" s="2" t="str">
        <f t="shared" si="8"/>
        <v>#NAME?</v>
      </c>
      <c r="R31" s="1" t="s">
        <v>452</v>
      </c>
      <c r="S31" s="1" t="s">
        <v>1553</v>
      </c>
      <c r="T31" s="5" t="str">
        <f t="shared" si="9"/>
        <v/>
      </c>
      <c r="U31" s="2" t="str">
        <f t="shared" si="10"/>
        <v>#NAME?</v>
      </c>
      <c r="V31" s="1" t="s">
        <v>486</v>
      </c>
      <c r="W31" s="1" t="s">
        <v>1549</v>
      </c>
      <c r="X31" s="5" t="str">
        <f t="shared" si="11"/>
        <v/>
      </c>
      <c r="Y31" s="2" t="str">
        <f t="shared" si="12"/>
        <v>#NAME?</v>
      </c>
    </row>
    <row r="32" ht="15.75" customHeight="1">
      <c r="A32" s="2">
        <v>31.0</v>
      </c>
      <c r="B32" s="1" t="s">
        <v>478</v>
      </c>
      <c r="C32" s="1" t="s">
        <v>1554</v>
      </c>
      <c r="D32" s="5" t="str">
        <f t="shared" si="1"/>
        <v/>
      </c>
      <c r="E32" s="2" t="str">
        <f t="shared" si="2"/>
        <v>#NAME?</v>
      </c>
      <c r="F32" s="1" t="s">
        <v>486</v>
      </c>
      <c r="G32" s="1" t="s">
        <v>1549</v>
      </c>
      <c r="H32" s="5" t="str">
        <f t="shared" si="3"/>
        <v/>
      </c>
      <c r="I32" s="2" t="str">
        <f t="shared" si="4"/>
        <v>#NAME?</v>
      </c>
      <c r="J32" s="1" t="s">
        <v>459</v>
      </c>
      <c r="K32" s="1" t="s">
        <v>1555</v>
      </c>
      <c r="L32" s="5" t="str">
        <f t="shared" si="5"/>
        <v/>
      </c>
      <c r="M32" s="2" t="str">
        <f t="shared" si="6"/>
        <v>#NAME?</v>
      </c>
      <c r="N32" s="1" t="s">
        <v>486</v>
      </c>
      <c r="O32" s="1" t="s">
        <v>1549</v>
      </c>
      <c r="P32" s="5" t="str">
        <f t="shared" si="7"/>
        <v/>
      </c>
      <c r="Q32" s="2" t="str">
        <f t="shared" si="8"/>
        <v>#NAME?</v>
      </c>
      <c r="R32" s="1" t="s">
        <v>459</v>
      </c>
      <c r="S32" s="1" t="s">
        <v>1555</v>
      </c>
      <c r="T32" s="5" t="str">
        <f t="shared" si="9"/>
        <v/>
      </c>
      <c r="U32" s="2" t="str">
        <f t="shared" si="10"/>
        <v>#NAME?</v>
      </c>
      <c r="V32" s="1" t="s">
        <v>443</v>
      </c>
      <c r="W32" s="1" t="s">
        <v>1551</v>
      </c>
      <c r="X32" s="5" t="str">
        <f t="shared" si="11"/>
        <v/>
      </c>
      <c r="Y32" s="2" t="str">
        <f t="shared" si="12"/>
        <v>#NAME?</v>
      </c>
    </row>
    <row r="33" ht="15.75" customHeight="1">
      <c r="A33" s="2">
        <v>32.0</v>
      </c>
      <c r="B33" s="1" t="s">
        <v>1515</v>
      </c>
      <c r="C33" s="1" t="s">
        <v>107</v>
      </c>
      <c r="D33" s="5" t="str">
        <f t="shared" si="1"/>
        <v/>
      </c>
      <c r="E33" s="2" t="str">
        <f t="shared" si="2"/>
        <v>#NAME?</v>
      </c>
      <c r="F33" s="1" t="s">
        <v>443</v>
      </c>
      <c r="G33" s="1" t="s">
        <v>1551</v>
      </c>
      <c r="H33" s="5" t="str">
        <f t="shared" si="3"/>
        <v/>
      </c>
      <c r="I33" s="2" t="str">
        <f t="shared" si="4"/>
        <v>#NAME?</v>
      </c>
      <c r="J33" s="1" t="s">
        <v>1517</v>
      </c>
      <c r="K33" s="1" t="s">
        <v>1556</v>
      </c>
      <c r="L33" s="5" t="str">
        <f t="shared" si="5"/>
        <v/>
      </c>
      <c r="M33" s="2" t="str">
        <f t="shared" si="6"/>
        <v>#NAME?</v>
      </c>
      <c r="N33" s="1" t="s">
        <v>443</v>
      </c>
      <c r="O33" s="1" t="s">
        <v>1551</v>
      </c>
      <c r="P33" s="5" t="str">
        <f t="shared" si="7"/>
        <v/>
      </c>
      <c r="Q33" s="2" t="str">
        <f t="shared" si="8"/>
        <v>#NAME?</v>
      </c>
      <c r="R33" s="1" t="s">
        <v>470</v>
      </c>
      <c r="S33" s="1" t="s">
        <v>1556</v>
      </c>
      <c r="T33" s="5" t="str">
        <f t="shared" si="9"/>
        <v/>
      </c>
      <c r="U33" s="2" t="str">
        <f t="shared" si="10"/>
        <v>#NAME?</v>
      </c>
      <c r="V33" s="1" t="s">
        <v>452</v>
      </c>
      <c r="W33" s="1" t="s">
        <v>1553</v>
      </c>
      <c r="X33" s="5" t="str">
        <f t="shared" si="11"/>
        <v/>
      </c>
      <c r="Y33" s="2" t="str">
        <f t="shared" si="12"/>
        <v>#NAME?</v>
      </c>
    </row>
    <row r="34" ht="15.75" customHeight="1">
      <c r="A34" s="2">
        <v>33.0</v>
      </c>
      <c r="D34" s="5" t="str">
        <f t="shared" si="1"/>
        <v/>
      </c>
      <c r="E34" s="2" t="str">
        <f t="shared" si="2"/>
        <v>#NAME?</v>
      </c>
      <c r="F34" s="1" t="s">
        <v>452</v>
      </c>
      <c r="G34" s="1" t="s">
        <v>1553</v>
      </c>
      <c r="H34" s="5" t="str">
        <f t="shared" si="3"/>
        <v/>
      </c>
      <c r="I34" s="2" t="str">
        <f t="shared" si="4"/>
        <v>#NAME?</v>
      </c>
      <c r="J34" s="1" t="s">
        <v>478</v>
      </c>
      <c r="K34" s="1" t="s">
        <v>1557</v>
      </c>
      <c r="L34" s="5" t="str">
        <f t="shared" si="5"/>
        <v/>
      </c>
      <c r="M34" s="2" t="str">
        <f t="shared" si="6"/>
        <v>#NAME?</v>
      </c>
      <c r="N34" s="1" t="s">
        <v>452</v>
      </c>
      <c r="O34" s="1" t="s">
        <v>1553</v>
      </c>
      <c r="P34" s="5" t="str">
        <f t="shared" si="7"/>
        <v/>
      </c>
      <c r="Q34" s="2" t="str">
        <f t="shared" si="8"/>
        <v>#NAME?</v>
      </c>
      <c r="R34" s="1" t="s">
        <v>528</v>
      </c>
      <c r="S34" s="1" t="s">
        <v>1558</v>
      </c>
      <c r="T34" s="5" t="str">
        <f t="shared" si="9"/>
        <v/>
      </c>
      <c r="U34" s="2" t="str">
        <f t="shared" si="10"/>
        <v>#NAME?</v>
      </c>
      <c r="V34" s="1" t="s">
        <v>459</v>
      </c>
      <c r="W34" s="1" t="s">
        <v>1555</v>
      </c>
      <c r="X34" s="5" t="str">
        <f t="shared" si="11"/>
        <v/>
      </c>
      <c r="Y34" s="2" t="str">
        <f t="shared" si="12"/>
        <v>#NAME?</v>
      </c>
    </row>
    <row r="35" ht="15.75" customHeight="1">
      <c r="A35" s="2">
        <v>34.0</v>
      </c>
      <c r="B35" s="1" t="s">
        <v>1493</v>
      </c>
      <c r="D35" s="5" t="str">
        <f t="shared" si="1"/>
        <v/>
      </c>
      <c r="E35" s="2" t="str">
        <f t="shared" si="2"/>
        <v>#NAME?</v>
      </c>
      <c r="F35" s="1" t="s">
        <v>459</v>
      </c>
      <c r="G35" s="1" t="s">
        <v>1555</v>
      </c>
      <c r="H35" s="5" t="str">
        <f t="shared" si="3"/>
        <v/>
      </c>
      <c r="I35" s="2" t="str">
        <f t="shared" si="4"/>
        <v>#NAME?</v>
      </c>
      <c r="J35" s="1" t="s">
        <v>1559</v>
      </c>
      <c r="K35" s="1" t="s">
        <v>1560</v>
      </c>
      <c r="L35" s="5" t="str">
        <f t="shared" si="5"/>
        <v/>
      </c>
      <c r="M35" s="2" t="str">
        <f t="shared" si="6"/>
        <v>#NAME?</v>
      </c>
      <c r="N35" s="1" t="s">
        <v>459</v>
      </c>
      <c r="O35" s="1" t="s">
        <v>1555</v>
      </c>
      <c r="P35" s="5" t="str">
        <f t="shared" si="7"/>
        <v/>
      </c>
      <c r="Q35" s="2" t="str">
        <f t="shared" si="8"/>
        <v>#NAME?</v>
      </c>
      <c r="R35" s="1" t="s">
        <v>538</v>
      </c>
      <c r="S35" s="1" t="s">
        <v>1561</v>
      </c>
      <c r="T35" s="5" t="str">
        <f t="shared" si="9"/>
        <v/>
      </c>
      <c r="U35" s="2" t="str">
        <f t="shared" si="10"/>
        <v>#NAME?</v>
      </c>
      <c r="V35" s="1" t="s">
        <v>1517</v>
      </c>
      <c r="W35" s="1" t="s">
        <v>1556</v>
      </c>
      <c r="X35" s="5" t="str">
        <f t="shared" si="11"/>
        <v/>
      </c>
      <c r="Y35" s="2" t="str">
        <f t="shared" si="12"/>
        <v>#NAME?</v>
      </c>
    </row>
    <row r="36" ht="15.75" customHeight="1">
      <c r="A36" s="2">
        <v>35.0</v>
      </c>
      <c r="B36" s="1" t="s">
        <v>344</v>
      </c>
      <c r="C36" s="1" t="s">
        <v>170</v>
      </c>
      <c r="D36" s="5" t="str">
        <f t="shared" si="1"/>
        <v/>
      </c>
      <c r="E36" s="2" t="str">
        <f t="shared" si="2"/>
        <v>#NAME?</v>
      </c>
      <c r="F36" s="1" t="s">
        <v>1517</v>
      </c>
      <c r="G36" s="1" t="s">
        <v>1556</v>
      </c>
      <c r="H36" s="5" t="str">
        <f t="shared" si="3"/>
        <v/>
      </c>
      <c r="I36" s="2" t="str">
        <f t="shared" si="4"/>
        <v>#NAME?</v>
      </c>
      <c r="J36" s="2" t="s">
        <v>505</v>
      </c>
      <c r="K36" s="2" t="s">
        <v>304</v>
      </c>
      <c r="L36" s="5" t="str">
        <f t="shared" si="5"/>
        <v/>
      </c>
      <c r="M36" s="2" t="str">
        <f t="shared" si="6"/>
        <v>#NAME?</v>
      </c>
      <c r="N36" s="1" t="s">
        <v>1517</v>
      </c>
      <c r="O36" s="1" t="s">
        <v>1556</v>
      </c>
      <c r="P36" s="5" t="str">
        <f t="shared" si="7"/>
        <v/>
      </c>
      <c r="Q36" s="2" t="str">
        <f t="shared" si="8"/>
        <v>#NAME?</v>
      </c>
      <c r="R36" s="1" t="s">
        <v>478</v>
      </c>
      <c r="S36" s="1" t="s">
        <v>1557</v>
      </c>
      <c r="T36" s="5" t="str">
        <f t="shared" si="9"/>
        <v/>
      </c>
      <c r="U36" s="2" t="str">
        <f t="shared" si="10"/>
        <v>#NAME?</v>
      </c>
      <c r="V36" s="1" t="s">
        <v>480</v>
      </c>
      <c r="W36" s="1" t="s">
        <v>1562</v>
      </c>
      <c r="X36" s="5" t="str">
        <f t="shared" si="11"/>
        <v/>
      </c>
      <c r="Y36" s="2" t="str">
        <f t="shared" si="12"/>
        <v>#NAME?</v>
      </c>
    </row>
    <row r="37" ht="15.75" customHeight="1">
      <c r="A37" s="2">
        <v>36.0</v>
      </c>
      <c r="B37" s="1" t="s">
        <v>1498</v>
      </c>
      <c r="C37" s="1" t="s">
        <v>416</v>
      </c>
      <c r="D37" s="5" t="str">
        <f t="shared" si="1"/>
        <v/>
      </c>
      <c r="E37" s="2" t="str">
        <f t="shared" si="2"/>
        <v>#NAME?</v>
      </c>
      <c r="F37" s="1" t="s">
        <v>480</v>
      </c>
      <c r="G37" s="1" t="s">
        <v>1562</v>
      </c>
      <c r="H37" s="5" t="str">
        <f t="shared" si="3"/>
        <v/>
      </c>
      <c r="I37" s="2" t="str">
        <f t="shared" si="4"/>
        <v>#NAME?</v>
      </c>
      <c r="L37" s="5" t="str">
        <f t="shared" si="5"/>
        <v/>
      </c>
      <c r="M37" s="2" t="str">
        <f t="shared" si="6"/>
        <v>#NAME?</v>
      </c>
      <c r="N37" s="1" t="s">
        <v>480</v>
      </c>
      <c r="O37" s="1" t="s">
        <v>1562</v>
      </c>
      <c r="P37" s="5" t="str">
        <f t="shared" si="7"/>
        <v/>
      </c>
      <c r="Q37" s="2" t="str">
        <f t="shared" si="8"/>
        <v>#NAME?</v>
      </c>
      <c r="R37" s="1" t="s">
        <v>1559</v>
      </c>
      <c r="S37" s="1" t="s">
        <v>1560</v>
      </c>
      <c r="T37" s="5" t="str">
        <f t="shared" si="9"/>
        <v/>
      </c>
      <c r="U37" s="2" t="str">
        <f t="shared" si="10"/>
        <v>#NAME?</v>
      </c>
      <c r="V37" s="1" t="s">
        <v>487</v>
      </c>
      <c r="W37" s="1" t="s">
        <v>1563</v>
      </c>
      <c r="X37" s="5" t="str">
        <f t="shared" si="11"/>
        <v/>
      </c>
      <c r="Y37" s="2" t="str">
        <f t="shared" si="12"/>
        <v>#NAME?</v>
      </c>
    </row>
    <row r="38" ht="15.75" customHeight="1">
      <c r="A38" s="2">
        <v>37.0</v>
      </c>
      <c r="B38" s="1" t="s">
        <v>387</v>
      </c>
      <c r="C38" s="1" t="s">
        <v>388</v>
      </c>
      <c r="D38" s="5" t="str">
        <f t="shared" si="1"/>
        <v/>
      </c>
      <c r="E38" s="2" t="str">
        <f t="shared" si="2"/>
        <v>#NAME?</v>
      </c>
      <c r="F38" s="1" t="s">
        <v>487</v>
      </c>
      <c r="G38" s="1" t="s">
        <v>1563</v>
      </c>
      <c r="H38" s="5" t="str">
        <f t="shared" si="3"/>
        <v/>
      </c>
      <c r="I38" s="2" t="str">
        <f t="shared" si="4"/>
        <v>#NAME?</v>
      </c>
      <c r="J38" s="1" t="s">
        <v>1564</v>
      </c>
      <c r="L38" s="5" t="str">
        <f t="shared" si="5"/>
        <v>EPS</v>
      </c>
      <c r="M38" s="2" t="str">
        <f t="shared" si="6"/>
        <v>#NAME?</v>
      </c>
      <c r="N38" s="1" t="s">
        <v>487</v>
      </c>
      <c r="O38" s="1" t="s">
        <v>1563</v>
      </c>
      <c r="P38" s="5" t="str">
        <f t="shared" si="7"/>
        <v/>
      </c>
      <c r="Q38" s="2" t="str">
        <f t="shared" si="8"/>
        <v>#NAME?</v>
      </c>
      <c r="R38" s="2" t="s">
        <v>505</v>
      </c>
      <c r="S38" s="2" t="s">
        <v>304</v>
      </c>
      <c r="T38" s="5" t="str">
        <f t="shared" si="9"/>
        <v/>
      </c>
      <c r="U38" s="2" t="str">
        <f t="shared" si="10"/>
        <v>#NAME?</v>
      </c>
      <c r="V38" s="1" t="s">
        <v>478</v>
      </c>
      <c r="W38" s="1" t="s">
        <v>1557</v>
      </c>
      <c r="X38" s="5" t="str">
        <f t="shared" si="11"/>
        <v/>
      </c>
      <c r="Y38" s="2" t="str">
        <f t="shared" si="12"/>
        <v>#NAME?</v>
      </c>
    </row>
    <row r="39" ht="15.75" customHeight="1">
      <c r="A39" s="2">
        <v>38.0</v>
      </c>
      <c r="B39" s="1" t="s">
        <v>455</v>
      </c>
      <c r="C39" s="1" t="s">
        <v>413</v>
      </c>
      <c r="D39" s="5" t="str">
        <f t="shared" si="1"/>
        <v/>
      </c>
      <c r="E39" s="2" t="str">
        <f t="shared" si="2"/>
        <v>#NAME?</v>
      </c>
      <c r="F39" s="1" t="s">
        <v>1519</v>
      </c>
      <c r="G39" s="1" t="s">
        <v>1565</v>
      </c>
      <c r="H39" s="5" t="str">
        <f t="shared" si="3"/>
        <v/>
      </c>
      <c r="I39" s="2" t="str">
        <f t="shared" si="4"/>
        <v>#NAME?</v>
      </c>
      <c r="J39" s="1" t="s">
        <v>587</v>
      </c>
      <c r="K39" s="1" t="s">
        <v>432</v>
      </c>
      <c r="L39" s="5" t="str">
        <f t="shared" si="5"/>
        <v>EPS</v>
      </c>
      <c r="M39" s="2" t="str">
        <f t="shared" si="6"/>
        <v>#NAME?</v>
      </c>
      <c r="N39" s="1" t="s">
        <v>1519</v>
      </c>
      <c r="O39" s="1" t="s">
        <v>1565</v>
      </c>
      <c r="P39" s="5" t="str">
        <f t="shared" si="7"/>
        <v/>
      </c>
      <c r="Q39" s="2" t="str">
        <f t="shared" si="8"/>
        <v>#NAME?</v>
      </c>
      <c r="T39" s="5" t="str">
        <f t="shared" si="9"/>
        <v/>
      </c>
      <c r="U39" s="2" t="str">
        <f t="shared" si="10"/>
        <v>#NAME?</v>
      </c>
      <c r="V39" s="1" t="s">
        <v>1559</v>
      </c>
      <c r="W39" s="1" t="s">
        <v>1560</v>
      </c>
      <c r="X39" s="5" t="str">
        <f t="shared" si="11"/>
        <v/>
      </c>
      <c r="Y39" s="2" t="str">
        <f t="shared" si="12"/>
        <v>#NAME?</v>
      </c>
    </row>
    <row r="40" ht="15.75" customHeight="1">
      <c r="A40" s="2">
        <v>39.0</v>
      </c>
      <c r="B40" s="1" t="s">
        <v>396</v>
      </c>
      <c r="C40" s="1" t="s">
        <v>397</v>
      </c>
      <c r="D40" s="5" t="str">
        <f t="shared" si="1"/>
        <v/>
      </c>
      <c r="E40" s="2" t="str">
        <f t="shared" si="2"/>
        <v>#NAME?</v>
      </c>
      <c r="F40" s="1" t="s">
        <v>478</v>
      </c>
      <c r="G40" s="1" t="s">
        <v>1557</v>
      </c>
      <c r="H40" s="5" t="str">
        <f t="shared" si="3"/>
        <v/>
      </c>
      <c r="I40" s="2" t="str">
        <f t="shared" si="4"/>
        <v>#NAME?</v>
      </c>
      <c r="J40" s="1" t="s">
        <v>1527</v>
      </c>
      <c r="K40" s="1" t="s">
        <v>1566</v>
      </c>
      <c r="L40" s="5" t="str">
        <f t="shared" si="5"/>
        <v/>
      </c>
      <c r="M40" s="2" t="str">
        <f t="shared" si="6"/>
        <v>#NAME?</v>
      </c>
      <c r="N40" s="1" t="s">
        <v>478</v>
      </c>
      <c r="O40" s="1" t="s">
        <v>1557</v>
      </c>
      <c r="P40" s="5" t="str">
        <f t="shared" si="7"/>
        <v/>
      </c>
      <c r="Q40" s="2" t="str">
        <f t="shared" si="8"/>
        <v>#NAME?</v>
      </c>
      <c r="R40" s="1" t="s">
        <v>1564</v>
      </c>
      <c r="T40" s="5" t="str">
        <f t="shared" si="9"/>
        <v>EPS</v>
      </c>
      <c r="U40" s="2" t="str">
        <f t="shared" si="10"/>
        <v>#NAME?</v>
      </c>
      <c r="V40" s="2" t="s">
        <v>505</v>
      </c>
      <c r="W40" s="2" t="s">
        <v>304</v>
      </c>
      <c r="X40" s="5" t="str">
        <f t="shared" si="11"/>
        <v/>
      </c>
      <c r="Y40" s="2" t="str">
        <f t="shared" si="12"/>
        <v>#NAME?</v>
      </c>
    </row>
    <row r="41" ht="15.75" customHeight="1">
      <c r="A41" s="2">
        <v>40.0</v>
      </c>
      <c r="B41" s="1" t="s">
        <v>406</v>
      </c>
      <c r="C41" s="1" t="s">
        <v>407</v>
      </c>
      <c r="D41" s="5" t="str">
        <f t="shared" si="1"/>
        <v/>
      </c>
      <c r="E41" s="2" t="str">
        <f t="shared" si="2"/>
        <v>#NAME?</v>
      </c>
      <c r="F41" s="1" t="s">
        <v>1559</v>
      </c>
      <c r="G41" s="1" t="s">
        <v>1560</v>
      </c>
      <c r="H41" s="5" t="str">
        <f t="shared" si="3"/>
        <v/>
      </c>
      <c r="I41" s="2" t="str">
        <f t="shared" si="4"/>
        <v>#NAME?</v>
      </c>
      <c r="J41" s="1" t="s">
        <v>1529</v>
      </c>
      <c r="K41" s="1" t="s">
        <v>1567</v>
      </c>
      <c r="L41" s="5" t="str">
        <f t="shared" si="5"/>
        <v/>
      </c>
      <c r="M41" s="2" t="str">
        <f t="shared" si="6"/>
        <v>#NAME?</v>
      </c>
      <c r="N41" s="1" t="s">
        <v>1559</v>
      </c>
      <c r="O41" s="1" t="s">
        <v>1560</v>
      </c>
      <c r="P41" s="5" t="str">
        <f t="shared" si="7"/>
        <v/>
      </c>
      <c r="Q41" s="2" t="str">
        <f t="shared" si="8"/>
        <v>#NAME?</v>
      </c>
      <c r="R41" s="1" t="s">
        <v>587</v>
      </c>
      <c r="S41" s="1" t="s">
        <v>432</v>
      </c>
      <c r="T41" s="5" t="str">
        <f t="shared" si="9"/>
        <v>EPS</v>
      </c>
      <c r="U41" s="2" t="str">
        <f t="shared" si="10"/>
        <v>#NAME?</v>
      </c>
      <c r="X41" s="5" t="str">
        <f t="shared" si="11"/>
        <v/>
      </c>
      <c r="Y41" s="2" t="str">
        <f t="shared" si="12"/>
        <v>#NAME?</v>
      </c>
    </row>
    <row r="42" ht="15.75" customHeight="1">
      <c r="A42" s="2">
        <v>41.0</v>
      </c>
      <c r="B42" s="1" t="s">
        <v>420</v>
      </c>
      <c r="C42" s="1" t="s">
        <v>421</v>
      </c>
      <c r="D42" s="5" t="str">
        <f t="shared" si="1"/>
        <v/>
      </c>
      <c r="E42" s="2" t="str">
        <f t="shared" si="2"/>
        <v>#NAME?</v>
      </c>
      <c r="F42" s="1" t="s">
        <v>505</v>
      </c>
      <c r="G42" s="1" t="s">
        <v>304</v>
      </c>
      <c r="H42" s="5" t="str">
        <f t="shared" si="3"/>
        <v/>
      </c>
      <c r="I42" s="2" t="str">
        <f t="shared" si="4"/>
        <v>#NAME?</v>
      </c>
      <c r="J42" s="1" t="s">
        <v>594</v>
      </c>
      <c r="K42" s="1" t="s">
        <v>419</v>
      </c>
      <c r="L42" s="5" t="str">
        <f t="shared" si="5"/>
        <v>EPS</v>
      </c>
      <c r="M42" s="2" t="str">
        <f t="shared" si="6"/>
        <v>#NAME?</v>
      </c>
      <c r="N42" s="1" t="s">
        <v>505</v>
      </c>
      <c r="O42" s="1" t="s">
        <v>304</v>
      </c>
      <c r="P42" s="5" t="str">
        <f t="shared" si="7"/>
        <v/>
      </c>
      <c r="Q42" s="2" t="str">
        <f t="shared" si="8"/>
        <v>#NAME?</v>
      </c>
      <c r="R42" s="1" t="s">
        <v>1527</v>
      </c>
      <c r="S42" s="1" t="s">
        <v>1566</v>
      </c>
      <c r="T42" s="5" t="str">
        <f t="shared" si="9"/>
        <v/>
      </c>
      <c r="U42" s="2" t="str">
        <f t="shared" si="10"/>
        <v>#NAME?</v>
      </c>
      <c r="V42" s="1" t="s">
        <v>1564</v>
      </c>
      <c r="X42" s="5" t="str">
        <f t="shared" si="11"/>
        <v>EPS</v>
      </c>
      <c r="Y42" s="2" t="str">
        <f t="shared" si="12"/>
        <v>#NAME?</v>
      </c>
    </row>
    <row r="43" ht="15.75" customHeight="1">
      <c r="A43" s="2">
        <v>42.0</v>
      </c>
      <c r="B43" s="1" t="s">
        <v>486</v>
      </c>
      <c r="C43" s="1" t="s">
        <v>434</v>
      </c>
      <c r="D43" s="5" t="str">
        <f t="shared" si="1"/>
        <v/>
      </c>
      <c r="E43" s="2" t="str">
        <f t="shared" si="2"/>
        <v>#NAME?</v>
      </c>
      <c r="H43" s="5" t="str">
        <f t="shared" si="3"/>
        <v/>
      </c>
      <c r="I43" s="2" t="str">
        <f t="shared" si="4"/>
        <v>#NAME?</v>
      </c>
      <c r="J43" s="1" t="s">
        <v>368</v>
      </c>
      <c r="K43" s="1" t="s">
        <v>1568</v>
      </c>
      <c r="L43" s="5" t="str">
        <f t="shared" si="5"/>
        <v/>
      </c>
      <c r="M43" s="2" t="str">
        <f t="shared" si="6"/>
        <v>#NAME?</v>
      </c>
      <c r="P43" s="5" t="str">
        <f t="shared" si="7"/>
        <v/>
      </c>
      <c r="Q43" s="2" t="str">
        <f t="shared" si="8"/>
        <v>#NAME?</v>
      </c>
      <c r="R43" s="1" t="s">
        <v>1529</v>
      </c>
      <c r="S43" s="1" t="s">
        <v>1567</v>
      </c>
      <c r="T43" s="5" t="str">
        <f t="shared" si="9"/>
        <v/>
      </c>
      <c r="U43" s="2" t="str">
        <f t="shared" si="10"/>
        <v>#NAME?</v>
      </c>
      <c r="V43" s="1" t="s">
        <v>587</v>
      </c>
      <c r="W43" s="1" t="s">
        <v>432</v>
      </c>
      <c r="X43" s="5" t="str">
        <f t="shared" si="11"/>
        <v>EPS</v>
      </c>
      <c r="Y43" s="2" t="str">
        <f t="shared" si="12"/>
        <v>#NAME?</v>
      </c>
    </row>
    <row r="44" ht="15.75" customHeight="1">
      <c r="A44" s="2">
        <v>43.0</v>
      </c>
      <c r="B44" s="1" t="s">
        <v>443</v>
      </c>
      <c r="C44" s="1" t="s">
        <v>444</v>
      </c>
      <c r="D44" s="5" t="str">
        <f t="shared" si="1"/>
        <v/>
      </c>
      <c r="E44" s="2" t="str">
        <f t="shared" si="2"/>
        <v>#NAME?</v>
      </c>
      <c r="F44" s="1" t="s">
        <v>1564</v>
      </c>
      <c r="H44" s="5" t="str">
        <f t="shared" si="3"/>
        <v>EPS</v>
      </c>
      <c r="I44" s="2" t="str">
        <f t="shared" si="4"/>
        <v>#NAME?</v>
      </c>
      <c r="J44" s="1" t="s">
        <v>379</v>
      </c>
      <c r="K44" s="1" t="s">
        <v>1569</v>
      </c>
      <c r="L44" s="5" t="str">
        <f t="shared" si="5"/>
        <v/>
      </c>
      <c r="M44" s="2" t="str">
        <f t="shared" si="6"/>
        <v>#NAME?</v>
      </c>
      <c r="N44" s="1" t="s">
        <v>1564</v>
      </c>
      <c r="P44" s="5" t="str">
        <f t="shared" si="7"/>
        <v>EPS</v>
      </c>
      <c r="Q44" s="2" t="str">
        <f t="shared" si="8"/>
        <v>#NAME?</v>
      </c>
      <c r="R44" s="1" t="s">
        <v>594</v>
      </c>
      <c r="S44" s="1" t="s">
        <v>419</v>
      </c>
      <c r="T44" s="5" t="str">
        <f t="shared" si="9"/>
        <v>EPS</v>
      </c>
      <c r="U44" s="2" t="str">
        <f t="shared" si="10"/>
        <v>#NAME?</v>
      </c>
      <c r="V44" s="1" t="s">
        <v>1527</v>
      </c>
      <c r="W44" s="1" t="s">
        <v>1566</v>
      </c>
      <c r="X44" s="5" t="str">
        <f t="shared" si="11"/>
        <v/>
      </c>
      <c r="Y44" s="2" t="str">
        <f t="shared" si="12"/>
        <v>#NAME?</v>
      </c>
    </row>
    <row r="45" ht="15.75" customHeight="1">
      <c r="A45" s="2">
        <v>44.0</v>
      </c>
      <c r="B45" s="1" t="s">
        <v>452</v>
      </c>
      <c r="C45" s="1" t="s">
        <v>453</v>
      </c>
      <c r="D45" s="5" t="str">
        <f t="shared" si="1"/>
        <v/>
      </c>
      <c r="E45" s="2" t="str">
        <f t="shared" si="2"/>
        <v>#NAME?</v>
      </c>
      <c r="F45" s="1" t="s">
        <v>587</v>
      </c>
      <c r="G45" s="1" t="s">
        <v>432</v>
      </c>
      <c r="H45" s="5" t="str">
        <f t="shared" si="3"/>
        <v>EPS</v>
      </c>
      <c r="I45" s="2" t="str">
        <f t="shared" si="4"/>
        <v>#NAME?</v>
      </c>
      <c r="J45" s="1" t="s">
        <v>1501</v>
      </c>
      <c r="K45" s="1" t="s">
        <v>1570</v>
      </c>
      <c r="L45" s="5" t="str">
        <f t="shared" si="5"/>
        <v/>
      </c>
      <c r="M45" s="2" t="str">
        <f t="shared" si="6"/>
        <v>#NAME?</v>
      </c>
      <c r="N45" s="2" t="s">
        <v>431</v>
      </c>
      <c r="O45" s="1" t="s">
        <v>432</v>
      </c>
      <c r="P45" s="5" t="str">
        <f t="shared" si="7"/>
        <v>EPS</v>
      </c>
      <c r="Q45" s="2" t="str">
        <f t="shared" si="8"/>
        <v>#NAME?</v>
      </c>
      <c r="R45" s="1" t="s">
        <v>387</v>
      </c>
      <c r="S45" s="1" t="s">
        <v>1570</v>
      </c>
      <c r="T45" s="5" t="str">
        <f t="shared" si="9"/>
        <v/>
      </c>
      <c r="U45" s="2" t="str">
        <f t="shared" si="10"/>
        <v>#NAME?</v>
      </c>
      <c r="V45" s="1" t="s">
        <v>1529</v>
      </c>
      <c r="W45" s="1" t="s">
        <v>1567</v>
      </c>
      <c r="X45" s="5" t="str">
        <f t="shared" si="11"/>
        <v/>
      </c>
      <c r="Y45" s="2" t="str">
        <f t="shared" si="12"/>
        <v>#NAME?</v>
      </c>
    </row>
    <row r="46" ht="15.75" customHeight="1">
      <c r="A46" s="2">
        <v>45.0</v>
      </c>
      <c r="B46" s="1" t="s">
        <v>459</v>
      </c>
      <c r="C46" s="1" t="s">
        <v>460</v>
      </c>
      <c r="D46" s="5" t="str">
        <f t="shared" si="1"/>
        <v/>
      </c>
      <c r="E46" s="2" t="str">
        <f t="shared" si="2"/>
        <v>#NAME?</v>
      </c>
      <c r="F46" s="1" t="s">
        <v>1527</v>
      </c>
      <c r="G46" s="1" t="s">
        <v>1566</v>
      </c>
      <c r="H46" s="5" t="str">
        <f t="shared" si="3"/>
        <v/>
      </c>
      <c r="I46" s="2" t="str">
        <f t="shared" si="4"/>
        <v>#NAME?</v>
      </c>
      <c r="J46" s="1" t="s">
        <v>396</v>
      </c>
      <c r="K46" s="1" t="s">
        <v>1571</v>
      </c>
      <c r="L46" s="5" t="str">
        <f t="shared" si="5"/>
        <v/>
      </c>
      <c r="M46" s="2" t="str">
        <f t="shared" si="6"/>
        <v>#NAME?</v>
      </c>
      <c r="N46" s="1" t="s">
        <v>1527</v>
      </c>
      <c r="O46" s="1" t="s">
        <v>1566</v>
      </c>
      <c r="P46" s="5" t="str">
        <f t="shared" si="7"/>
        <v/>
      </c>
      <c r="Q46" s="2" t="str">
        <f t="shared" si="8"/>
        <v>#NAME?</v>
      </c>
      <c r="R46" s="1" t="s">
        <v>455</v>
      </c>
      <c r="S46" s="1" t="s">
        <v>1572</v>
      </c>
      <c r="T46" s="5" t="str">
        <f t="shared" si="9"/>
        <v/>
      </c>
      <c r="U46" s="2" t="str">
        <f t="shared" si="10"/>
        <v>#NAME?</v>
      </c>
      <c r="V46" s="1" t="s">
        <v>594</v>
      </c>
      <c r="W46" s="1" t="s">
        <v>419</v>
      </c>
      <c r="X46" s="5" t="str">
        <f t="shared" si="11"/>
        <v>EPS</v>
      </c>
      <c r="Y46" s="2" t="str">
        <f t="shared" si="12"/>
        <v>#NAME?</v>
      </c>
    </row>
    <row r="47" ht="15.75" customHeight="1">
      <c r="A47" s="2">
        <v>46.0</v>
      </c>
      <c r="B47" s="1" t="s">
        <v>470</v>
      </c>
      <c r="C47" s="1" t="s">
        <v>471</v>
      </c>
      <c r="D47" s="5" t="str">
        <f t="shared" si="1"/>
        <v/>
      </c>
      <c r="E47" s="2" t="str">
        <f t="shared" si="2"/>
        <v>#NAME?</v>
      </c>
      <c r="F47" s="1" t="s">
        <v>1529</v>
      </c>
      <c r="G47" s="1" t="s">
        <v>1567</v>
      </c>
      <c r="H47" s="5" t="str">
        <f t="shared" si="3"/>
        <v/>
      </c>
      <c r="I47" s="2" t="str">
        <f t="shared" si="4"/>
        <v>#NAME?</v>
      </c>
      <c r="J47" s="1" t="s">
        <v>406</v>
      </c>
      <c r="K47" s="1" t="s">
        <v>1573</v>
      </c>
      <c r="L47" s="5" t="str">
        <f t="shared" si="5"/>
        <v/>
      </c>
      <c r="M47" s="2" t="str">
        <f t="shared" si="6"/>
        <v>#NAME?</v>
      </c>
      <c r="N47" s="1" t="s">
        <v>1529</v>
      </c>
      <c r="O47" s="1" t="s">
        <v>1567</v>
      </c>
      <c r="P47" s="5" t="str">
        <f t="shared" si="7"/>
        <v/>
      </c>
      <c r="Q47" s="2" t="str">
        <f t="shared" si="8"/>
        <v>#NAME?</v>
      </c>
      <c r="R47" s="1" t="s">
        <v>396</v>
      </c>
      <c r="S47" s="1" t="s">
        <v>1571</v>
      </c>
      <c r="T47" s="5" t="str">
        <f t="shared" si="9"/>
        <v/>
      </c>
      <c r="U47" s="2" t="str">
        <f t="shared" si="10"/>
        <v>#NAME?</v>
      </c>
      <c r="V47" s="1" t="s">
        <v>368</v>
      </c>
      <c r="W47" s="1" t="s">
        <v>1568</v>
      </c>
      <c r="X47" s="5" t="str">
        <f t="shared" si="11"/>
        <v/>
      </c>
      <c r="Y47" s="2" t="str">
        <f t="shared" si="12"/>
        <v>#NAME?</v>
      </c>
    </row>
    <row r="48" ht="15.75" customHeight="1">
      <c r="A48" s="2">
        <v>47.0</v>
      </c>
      <c r="B48" s="1" t="s">
        <v>480</v>
      </c>
      <c r="C48" s="1" t="s">
        <v>481</v>
      </c>
      <c r="D48" s="5" t="str">
        <f t="shared" si="1"/>
        <v/>
      </c>
      <c r="E48" s="2" t="str">
        <f t="shared" si="2"/>
        <v>#NAME?</v>
      </c>
      <c r="F48" s="1" t="s">
        <v>594</v>
      </c>
      <c r="G48" s="1" t="s">
        <v>419</v>
      </c>
      <c r="H48" s="5" t="str">
        <f t="shared" si="3"/>
        <v>EPS</v>
      </c>
      <c r="I48" s="2" t="str">
        <f t="shared" si="4"/>
        <v>#NAME?</v>
      </c>
      <c r="J48" s="1" t="s">
        <v>420</v>
      </c>
      <c r="K48" s="1" t="s">
        <v>1574</v>
      </c>
      <c r="L48" s="5" t="str">
        <f t="shared" si="5"/>
        <v/>
      </c>
      <c r="M48" s="2" t="str">
        <f t="shared" si="6"/>
        <v>#NAME?</v>
      </c>
      <c r="N48" s="1" t="s">
        <v>594</v>
      </c>
      <c r="O48" s="1" t="s">
        <v>419</v>
      </c>
      <c r="P48" s="5" t="str">
        <f t="shared" si="7"/>
        <v>EPS</v>
      </c>
      <c r="Q48" s="2" t="str">
        <f t="shared" si="8"/>
        <v>#NAME?</v>
      </c>
      <c r="R48" s="1" t="s">
        <v>406</v>
      </c>
      <c r="S48" s="1" t="s">
        <v>1573</v>
      </c>
      <c r="T48" s="5" t="str">
        <f t="shared" si="9"/>
        <v/>
      </c>
      <c r="U48" s="2" t="str">
        <f t="shared" si="10"/>
        <v>#NAME?</v>
      </c>
      <c r="V48" s="1" t="s">
        <v>379</v>
      </c>
      <c r="W48" s="1" t="s">
        <v>1569</v>
      </c>
      <c r="X48" s="5" t="str">
        <f t="shared" si="11"/>
        <v/>
      </c>
      <c r="Y48" s="2" t="str">
        <f t="shared" si="12"/>
        <v>#NAME?</v>
      </c>
    </row>
    <row r="49" ht="15.75" customHeight="1">
      <c r="A49" s="2">
        <v>48.0</v>
      </c>
      <c r="B49" s="1" t="s">
        <v>487</v>
      </c>
      <c r="C49" s="1" t="s">
        <v>488</v>
      </c>
      <c r="D49" s="5" t="str">
        <f t="shared" si="1"/>
        <v/>
      </c>
      <c r="E49" s="2" t="str">
        <f t="shared" si="2"/>
        <v>#NAME?</v>
      </c>
      <c r="F49" s="1" t="s">
        <v>1498</v>
      </c>
      <c r="G49" s="1" t="s">
        <v>1575</v>
      </c>
      <c r="H49" s="5" t="str">
        <f t="shared" si="3"/>
        <v/>
      </c>
      <c r="I49" s="2" t="str">
        <f t="shared" si="4"/>
        <v>#NAME?</v>
      </c>
      <c r="J49" s="1" t="s">
        <v>486</v>
      </c>
      <c r="K49" s="1" t="s">
        <v>1576</v>
      </c>
      <c r="L49" s="5" t="str">
        <f t="shared" si="5"/>
        <v/>
      </c>
      <c r="M49" s="2" t="str">
        <f t="shared" si="6"/>
        <v>#NAME?</v>
      </c>
      <c r="N49" s="1" t="s">
        <v>1498</v>
      </c>
      <c r="O49" s="1" t="s">
        <v>1575</v>
      </c>
      <c r="P49" s="5" t="str">
        <f t="shared" si="7"/>
        <v/>
      </c>
      <c r="Q49" s="2" t="str">
        <f t="shared" si="8"/>
        <v>#NAME?</v>
      </c>
      <c r="R49" s="1" t="s">
        <v>1547</v>
      </c>
      <c r="S49" s="1" t="s">
        <v>1574</v>
      </c>
      <c r="T49" s="5" t="str">
        <f t="shared" si="9"/>
        <v/>
      </c>
      <c r="U49" s="2" t="str">
        <f t="shared" si="10"/>
        <v>#NAME?</v>
      </c>
      <c r="V49" s="1" t="s">
        <v>1501</v>
      </c>
      <c r="W49" s="1" t="s">
        <v>1570</v>
      </c>
      <c r="X49" s="5" t="str">
        <f t="shared" si="11"/>
        <v/>
      </c>
      <c r="Y49" s="2" t="str">
        <f t="shared" si="12"/>
        <v>#NAME?</v>
      </c>
    </row>
    <row r="50" ht="15.75" customHeight="1">
      <c r="A50" s="2">
        <v>49.0</v>
      </c>
      <c r="B50" s="1" t="s">
        <v>1519</v>
      </c>
      <c r="C50" s="1" t="s">
        <v>518</v>
      </c>
      <c r="D50" s="5" t="str">
        <f t="shared" si="1"/>
        <v/>
      </c>
      <c r="E50" s="2" t="str">
        <f t="shared" si="2"/>
        <v>#NAME?</v>
      </c>
      <c r="F50" s="1" t="s">
        <v>1501</v>
      </c>
      <c r="G50" s="1" t="s">
        <v>1570</v>
      </c>
      <c r="H50" s="5" t="str">
        <f t="shared" si="3"/>
        <v/>
      </c>
      <c r="I50" s="2" t="str">
        <f t="shared" si="4"/>
        <v>#NAME?</v>
      </c>
      <c r="J50" s="1" t="s">
        <v>443</v>
      </c>
      <c r="K50" s="1" t="s">
        <v>1577</v>
      </c>
      <c r="L50" s="5" t="str">
        <f t="shared" si="5"/>
        <v/>
      </c>
      <c r="M50" s="2" t="str">
        <f t="shared" si="6"/>
        <v>#NAME?</v>
      </c>
      <c r="N50" s="1" t="s">
        <v>1501</v>
      </c>
      <c r="O50" s="1" t="s">
        <v>1570</v>
      </c>
      <c r="P50" s="5" t="str">
        <f t="shared" si="7"/>
        <v/>
      </c>
      <c r="Q50" s="2" t="str">
        <f t="shared" si="8"/>
        <v>#NAME?</v>
      </c>
      <c r="R50" s="1" t="s">
        <v>486</v>
      </c>
      <c r="S50" s="1" t="s">
        <v>1576</v>
      </c>
      <c r="T50" s="5" t="str">
        <f t="shared" si="9"/>
        <v/>
      </c>
      <c r="U50" s="2" t="str">
        <f t="shared" si="10"/>
        <v>#NAME?</v>
      </c>
      <c r="V50" s="1" t="s">
        <v>396</v>
      </c>
      <c r="W50" s="1" t="s">
        <v>1571</v>
      </c>
      <c r="X50" s="5" t="str">
        <f t="shared" si="11"/>
        <v/>
      </c>
      <c r="Y50" s="2" t="str">
        <f t="shared" si="12"/>
        <v>#NAME?</v>
      </c>
    </row>
    <row r="51" ht="15.75" customHeight="1">
      <c r="A51" s="2">
        <v>50.0</v>
      </c>
      <c r="B51" s="1" t="s">
        <v>478</v>
      </c>
      <c r="C51" s="1" t="s">
        <v>479</v>
      </c>
      <c r="D51" s="5" t="str">
        <f t="shared" si="1"/>
        <v/>
      </c>
      <c r="E51" s="2" t="str">
        <f t="shared" si="2"/>
        <v>#NAME?</v>
      </c>
      <c r="F51" s="1" t="s">
        <v>455</v>
      </c>
      <c r="G51" s="1" t="s">
        <v>1572</v>
      </c>
      <c r="H51" s="5" t="str">
        <f t="shared" si="3"/>
        <v/>
      </c>
      <c r="I51" s="2" t="str">
        <f t="shared" si="4"/>
        <v>#NAME?</v>
      </c>
      <c r="J51" s="1" t="s">
        <v>452</v>
      </c>
      <c r="K51" s="1" t="s">
        <v>1578</v>
      </c>
      <c r="L51" s="5" t="str">
        <f t="shared" si="5"/>
        <v/>
      </c>
      <c r="M51" s="2" t="str">
        <f t="shared" si="6"/>
        <v>#NAME?</v>
      </c>
      <c r="N51" s="1" t="s">
        <v>455</v>
      </c>
      <c r="O51" s="1" t="s">
        <v>1572</v>
      </c>
      <c r="P51" s="5" t="str">
        <f t="shared" si="7"/>
        <v/>
      </c>
      <c r="Q51" s="2" t="str">
        <f t="shared" si="8"/>
        <v>#NAME?</v>
      </c>
      <c r="R51" s="1" t="s">
        <v>443</v>
      </c>
      <c r="S51" s="1" t="s">
        <v>1577</v>
      </c>
      <c r="T51" s="5" t="str">
        <f t="shared" si="9"/>
        <v/>
      </c>
      <c r="U51" s="2" t="str">
        <f t="shared" si="10"/>
        <v>#NAME?</v>
      </c>
      <c r="V51" s="1" t="s">
        <v>406</v>
      </c>
      <c r="W51" s="1" t="s">
        <v>1573</v>
      </c>
      <c r="X51" s="5" t="str">
        <f t="shared" si="11"/>
        <v/>
      </c>
      <c r="Y51" s="2" t="str">
        <f t="shared" si="12"/>
        <v>#NAME?</v>
      </c>
    </row>
    <row r="52" ht="15.75" customHeight="1">
      <c r="A52" s="2">
        <v>51.0</v>
      </c>
      <c r="B52" s="1" t="s">
        <v>349</v>
      </c>
      <c r="C52" s="1" t="s">
        <v>170</v>
      </c>
      <c r="D52" s="5" t="str">
        <f t="shared" si="1"/>
        <v/>
      </c>
      <c r="E52" s="2" t="str">
        <f t="shared" si="2"/>
        <v>#NAME?</v>
      </c>
      <c r="F52" s="1" t="s">
        <v>396</v>
      </c>
      <c r="G52" s="1" t="s">
        <v>1571</v>
      </c>
      <c r="H52" s="5" t="str">
        <f t="shared" si="3"/>
        <v/>
      </c>
      <c r="I52" s="2" t="str">
        <f t="shared" si="4"/>
        <v>#NAME?</v>
      </c>
      <c r="J52" s="1" t="s">
        <v>459</v>
      </c>
      <c r="K52" s="1" t="s">
        <v>1579</v>
      </c>
      <c r="L52" s="5" t="str">
        <f t="shared" si="5"/>
        <v/>
      </c>
      <c r="M52" s="2" t="str">
        <f t="shared" si="6"/>
        <v>#NAME?</v>
      </c>
      <c r="N52" s="1" t="s">
        <v>396</v>
      </c>
      <c r="O52" s="1" t="s">
        <v>1571</v>
      </c>
      <c r="P52" s="5" t="str">
        <f t="shared" si="7"/>
        <v/>
      </c>
      <c r="Q52" s="2" t="str">
        <f t="shared" si="8"/>
        <v>#NAME?</v>
      </c>
      <c r="R52" s="1" t="s">
        <v>452</v>
      </c>
      <c r="S52" s="1" t="s">
        <v>1578</v>
      </c>
      <c r="T52" s="5" t="str">
        <f t="shared" si="9"/>
        <v/>
      </c>
      <c r="U52" s="2" t="str">
        <f t="shared" si="10"/>
        <v>#NAME?</v>
      </c>
      <c r="V52" s="1" t="s">
        <v>420</v>
      </c>
      <c r="W52" s="1" t="s">
        <v>1574</v>
      </c>
      <c r="X52" s="5" t="str">
        <f t="shared" si="11"/>
        <v/>
      </c>
      <c r="Y52" s="2" t="str">
        <f t="shared" si="12"/>
        <v>#NAME?</v>
      </c>
    </row>
    <row r="53" ht="15.75" customHeight="1">
      <c r="A53" s="2">
        <v>52.0</v>
      </c>
      <c r="D53" s="5" t="str">
        <f t="shared" si="1"/>
        <v/>
      </c>
      <c r="E53" s="2" t="str">
        <f t="shared" si="2"/>
        <v>#NAME?</v>
      </c>
      <c r="F53" s="1" t="s">
        <v>406</v>
      </c>
      <c r="G53" s="1" t="s">
        <v>1573</v>
      </c>
      <c r="H53" s="5" t="str">
        <f t="shared" si="3"/>
        <v/>
      </c>
      <c r="I53" s="2" t="str">
        <f t="shared" si="4"/>
        <v>#NAME?</v>
      </c>
      <c r="J53" s="1" t="s">
        <v>1517</v>
      </c>
      <c r="K53" s="1" t="s">
        <v>1580</v>
      </c>
      <c r="L53" s="5" t="str">
        <f t="shared" si="5"/>
        <v/>
      </c>
      <c r="M53" s="2" t="str">
        <f t="shared" si="6"/>
        <v>#NAME?</v>
      </c>
      <c r="N53" s="1" t="s">
        <v>406</v>
      </c>
      <c r="O53" s="1" t="s">
        <v>1573</v>
      </c>
      <c r="P53" s="5" t="str">
        <f t="shared" si="7"/>
        <v/>
      </c>
      <c r="Q53" s="2" t="str">
        <f t="shared" si="8"/>
        <v>#NAME?</v>
      </c>
      <c r="R53" s="1" t="s">
        <v>459</v>
      </c>
      <c r="S53" s="1" t="s">
        <v>1579</v>
      </c>
      <c r="T53" s="5" t="str">
        <f t="shared" si="9"/>
        <v/>
      </c>
      <c r="U53" s="2" t="str">
        <f t="shared" si="10"/>
        <v>#NAME?</v>
      </c>
      <c r="V53" s="1" t="s">
        <v>486</v>
      </c>
      <c r="W53" s="1" t="s">
        <v>1576</v>
      </c>
      <c r="X53" s="5" t="str">
        <f t="shared" si="11"/>
        <v/>
      </c>
      <c r="Y53" s="2" t="str">
        <f t="shared" si="12"/>
        <v>#NAME?</v>
      </c>
    </row>
    <row r="54" ht="15.75" customHeight="1">
      <c r="A54" s="2">
        <v>53.0</v>
      </c>
      <c r="B54" s="1" t="s">
        <v>1521</v>
      </c>
      <c r="D54" s="5" t="str">
        <f t="shared" si="1"/>
        <v/>
      </c>
      <c r="E54" s="2" t="str">
        <f t="shared" si="2"/>
        <v>#NAME?</v>
      </c>
      <c r="F54" s="1" t="s">
        <v>1510</v>
      </c>
      <c r="G54" s="1" t="s">
        <v>1574</v>
      </c>
      <c r="H54" s="5" t="str">
        <f t="shared" si="3"/>
        <v/>
      </c>
      <c r="I54" s="2" t="str">
        <f t="shared" si="4"/>
        <v>#NAME?</v>
      </c>
      <c r="J54" s="1" t="s">
        <v>1559</v>
      </c>
      <c r="K54" s="1" t="s">
        <v>1581</v>
      </c>
      <c r="L54" s="5" t="str">
        <f t="shared" si="5"/>
        <v/>
      </c>
      <c r="M54" s="2" t="str">
        <f t="shared" si="6"/>
        <v>#NAME?</v>
      </c>
      <c r="N54" s="1" t="s">
        <v>1510</v>
      </c>
      <c r="O54" s="1" t="s">
        <v>1574</v>
      </c>
      <c r="P54" s="5" t="str">
        <f t="shared" si="7"/>
        <v/>
      </c>
      <c r="Q54" s="2" t="str">
        <f t="shared" si="8"/>
        <v>#NAME?</v>
      </c>
      <c r="R54" s="1" t="s">
        <v>470</v>
      </c>
      <c r="S54" s="1" t="s">
        <v>1580</v>
      </c>
      <c r="T54" s="5" t="str">
        <f t="shared" si="9"/>
        <v/>
      </c>
      <c r="U54" s="2" t="str">
        <f t="shared" si="10"/>
        <v>#NAME?</v>
      </c>
      <c r="V54" s="1" t="s">
        <v>443</v>
      </c>
      <c r="W54" s="1" t="s">
        <v>1577</v>
      </c>
      <c r="X54" s="5" t="str">
        <f t="shared" si="11"/>
        <v/>
      </c>
      <c r="Y54" s="2" t="str">
        <f t="shared" si="12"/>
        <v>#NAME?</v>
      </c>
    </row>
    <row r="55" ht="15.75" customHeight="1">
      <c r="A55" s="2">
        <v>54.0</v>
      </c>
      <c r="B55" s="1" t="s">
        <v>1524</v>
      </c>
      <c r="C55" s="1" t="s">
        <v>304</v>
      </c>
      <c r="D55" s="5" t="str">
        <f t="shared" si="1"/>
        <v/>
      </c>
      <c r="E55" s="2" t="str">
        <f t="shared" si="2"/>
        <v>#NAME?</v>
      </c>
      <c r="F55" s="1" t="s">
        <v>486</v>
      </c>
      <c r="G55" s="1" t="s">
        <v>1576</v>
      </c>
      <c r="H55" s="5" t="str">
        <f t="shared" si="3"/>
        <v/>
      </c>
      <c r="I55" s="2" t="str">
        <f t="shared" si="4"/>
        <v>#NAME?</v>
      </c>
      <c r="J55" s="1" t="s">
        <v>929</v>
      </c>
      <c r="K55" s="1" t="s">
        <v>1582</v>
      </c>
      <c r="L55" s="5" t="str">
        <f t="shared" si="5"/>
        <v/>
      </c>
      <c r="M55" s="2" t="str">
        <f t="shared" si="6"/>
        <v>#NAME?</v>
      </c>
      <c r="N55" s="1" t="s">
        <v>486</v>
      </c>
      <c r="O55" s="1" t="s">
        <v>1576</v>
      </c>
      <c r="P55" s="5" t="str">
        <f t="shared" si="7"/>
        <v/>
      </c>
      <c r="Q55" s="2" t="str">
        <f t="shared" si="8"/>
        <v>#NAME?</v>
      </c>
      <c r="R55" s="1" t="s">
        <v>528</v>
      </c>
      <c r="S55" s="1" t="s">
        <v>1583</v>
      </c>
      <c r="T55" s="5" t="str">
        <f t="shared" si="9"/>
        <v/>
      </c>
      <c r="U55" s="2" t="str">
        <f t="shared" si="10"/>
        <v>#NAME?</v>
      </c>
      <c r="V55" s="1" t="s">
        <v>452</v>
      </c>
      <c r="W55" s="1" t="s">
        <v>1578</v>
      </c>
      <c r="X55" s="5" t="str">
        <f t="shared" si="11"/>
        <v/>
      </c>
      <c r="Y55" s="2" t="str">
        <f t="shared" si="12"/>
        <v>#NAME?</v>
      </c>
    </row>
    <row r="56" ht="15.75" customHeight="1">
      <c r="A56" s="2">
        <v>55.0</v>
      </c>
      <c r="B56" s="1" t="s">
        <v>1527</v>
      </c>
      <c r="C56" s="1" t="s">
        <v>424</v>
      </c>
      <c r="D56" s="5" t="str">
        <f t="shared" si="1"/>
        <v/>
      </c>
      <c r="E56" s="2" t="str">
        <f t="shared" si="2"/>
        <v>#NAME?</v>
      </c>
      <c r="F56" s="1" t="s">
        <v>443</v>
      </c>
      <c r="G56" s="1" t="s">
        <v>1577</v>
      </c>
      <c r="H56" s="5" t="str">
        <f t="shared" si="3"/>
        <v/>
      </c>
      <c r="I56" s="2" t="str">
        <f t="shared" si="4"/>
        <v>#NAME?</v>
      </c>
      <c r="J56" s="2" t="s">
        <v>1584</v>
      </c>
      <c r="K56" s="1" t="s">
        <v>1585</v>
      </c>
      <c r="L56" s="5" t="str">
        <f t="shared" si="5"/>
        <v/>
      </c>
      <c r="M56" s="2" t="str">
        <f t="shared" si="6"/>
        <v>#NAME?</v>
      </c>
      <c r="N56" s="1" t="s">
        <v>443</v>
      </c>
      <c r="O56" s="1" t="s">
        <v>1577</v>
      </c>
      <c r="P56" s="5" t="str">
        <f t="shared" si="7"/>
        <v/>
      </c>
      <c r="Q56" s="2" t="str">
        <f t="shared" si="8"/>
        <v>#NAME?</v>
      </c>
      <c r="R56" s="1" t="s">
        <v>538</v>
      </c>
      <c r="S56" s="1" t="s">
        <v>1586</v>
      </c>
      <c r="T56" s="5" t="str">
        <f t="shared" si="9"/>
        <v/>
      </c>
      <c r="U56" s="2" t="str">
        <f t="shared" si="10"/>
        <v>#NAME?</v>
      </c>
      <c r="V56" s="1" t="s">
        <v>459</v>
      </c>
      <c r="W56" s="1" t="s">
        <v>1579</v>
      </c>
      <c r="X56" s="5" t="str">
        <f t="shared" si="11"/>
        <v/>
      </c>
      <c r="Y56" s="2" t="str">
        <f t="shared" si="12"/>
        <v>#NAME?</v>
      </c>
    </row>
    <row r="57" ht="15.75" customHeight="1">
      <c r="A57" s="2">
        <v>56.0</v>
      </c>
      <c r="B57" s="1" t="s">
        <v>1529</v>
      </c>
      <c r="C57" s="1" t="s">
        <v>438</v>
      </c>
      <c r="D57" s="5" t="str">
        <f t="shared" si="1"/>
        <v/>
      </c>
      <c r="E57" s="2" t="str">
        <f t="shared" si="2"/>
        <v>#NAME?</v>
      </c>
      <c r="F57" s="1" t="s">
        <v>452</v>
      </c>
      <c r="G57" s="1" t="s">
        <v>1578</v>
      </c>
      <c r="H57" s="5" t="str">
        <f t="shared" si="3"/>
        <v/>
      </c>
      <c r="I57" s="2" t="str">
        <f t="shared" si="4"/>
        <v>#NAME?</v>
      </c>
      <c r="J57" s="2" t="s">
        <v>597</v>
      </c>
      <c r="K57" s="2" t="s">
        <v>432</v>
      </c>
      <c r="L57" s="5" t="str">
        <f t="shared" si="5"/>
        <v>EPS</v>
      </c>
      <c r="M57" s="2" t="str">
        <f t="shared" si="6"/>
        <v>#NAME?</v>
      </c>
      <c r="N57" s="1" t="s">
        <v>452</v>
      </c>
      <c r="O57" s="1" t="s">
        <v>1578</v>
      </c>
      <c r="P57" s="5" t="str">
        <f t="shared" si="7"/>
        <v/>
      </c>
      <c r="Q57" s="2" t="str">
        <f t="shared" si="8"/>
        <v>#NAME?</v>
      </c>
      <c r="R57" s="1" t="s">
        <v>478</v>
      </c>
      <c r="S57" s="1" t="s">
        <v>1585</v>
      </c>
      <c r="T57" s="5" t="str">
        <f t="shared" si="9"/>
        <v/>
      </c>
      <c r="U57" s="2" t="str">
        <f t="shared" si="10"/>
        <v>#NAME?</v>
      </c>
      <c r="V57" s="1" t="s">
        <v>1517</v>
      </c>
      <c r="W57" s="1" t="s">
        <v>1580</v>
      </c>
      <c r="X57" s="5" t="str">
        <f t="shared" si="11"/>
        <v/>
      </c>
      <c r="Y57" s="2" t="str">
        <f t="shared" si="12"/>
        <v>#NAME?</v>
      </c>
    </row>
    <row r="58" ht="15.75" customHeight="1">
      <c r="A58" s="2">
        <v>57.0</v>
      </c>
      <c r="B58" s="1" t="s">
        <v>1531</v>
      </c>
      <c r="C58" s="1" t="s">
        <v>1532</v>
      </c>
      <c r="D58" s="5" t="str">
        <f t="shared" si="1"/>
        <v/>
      </c>
      <c r="E58" s="2" t="str">
        <f t="shared" si="2"/>
        <v>#NAME?</v>
      </c>
      <c r="F58" s="1" t="s">
        <v>459</v>
      </c>
      <c r="G58" s="1" t="s">
        <v>1579</v>
      </c>
      <c r="H58" s="5" t="str">
        <f t="shared" si="3"/>
        <v/>
      </c>
      <c r="I58" s="2" t="str">
        <f t="shared" si="4"/>
        <v>#NAME?</v>
      </c>
      <c r="L58" s="5" t="str">
        <f t="shared" si="5"/>
        <v/>
      </c>
      <c r="M58" s="2" t="str">
        <f t="shared" si="6"/>
        <v>#NAME?</v>
      </c>
      <c r="N58" s="1" t="s">
        <v>459</v>
      </c>
      <c r="O58" s="1" t="s">
        <v>1579</v>
      </c>
      <c r="P58" s="5" t="str">
        <f t="shared" si="7"/>
        <v/>
      </c>
      <c r="Q58" s="2" t="str">
        <f t="shared" si="8"/>
        <v>#NAME?</v>
      </c>
      <c r="R58" s="2" t="s">
        <v>597</v>
      </c>
      <c r="S58" s="2" t="s">
        <v>432</v>
      </c>
      <c r="T58" s="5" t="str">
        <f t="shared" si="9"/>
        <v>EPS</v>
      </c>
      <c r="U58" s="2" t="str">
        <f t="shared" si="10"/>
        <v>#NAME?</v>
      </c>
      <c r="V58" s="1" t="s">
        <v>480</v>
      </c>
      <c r="W58" s="1" t="s">
        <v>1583</v>
      </c>
      <c r="X58" s="5" t="str">
        <f t="shared" si="11"/>
        <v/>
      </c>
      <c r="Y58" s="2" t="str">
        <f t="shared" si="12"/>
        <v>#NAME?</v>
      </c>
    </row>
    <row r="59" ht="15.75" customHeight="1">
      <c r="A59" s="2">
        <v>58.0</v>
      </c>
      <c r="B59" s="1" t="s">
        <v>1498</v>
      </c>
      <c r="C59" s="1" t="s">
        <v>1541</v>
      </c>
      <c r="D59" s="5" t="str">
        <f t="shared" si="1"/>
        <v/>
      </c>
      <c r="E59" s="2" t="str">
        <f t="shared" si="2"/>
        <v>#NAME?</v>
      </c>
      <c r="F59" s="1" t="s">
        <v>1517</v>
      </c>
      <c r="G59" s="1" t="s">
        <v>1580</v>
      </c>
      <c r="H59" s="5" t="str">
        <f t="shared" si="3"/>
        <v/>
      </c>
      <c r="I59" s="2" t="str">
        <f t="shared" si="4"/>
        <v>#NAME?</v>
      </c>
      <c r="L59" s="5" t="str">
        <f t="shared" si="5"/>
        <v/>
      </c>
      <c r="M59" s="2" t="str">
        <f t="shared" si="6"/>
        <v>#NAME?</v>
      </c>
      <c r="N59" s="1" t="s">
        <v>1517</v>
      </c>
      <c r="O59" s="1" t="s">
        <v>1580</v>
      </c>
      <c r="P59" s="5" t="str">
        <f t="shared" si="7"/>
        <v/>
      </c>
      <c r="Q59" s="2" t="str">
        <f t="shared" si="8"/>
        <v>#NAME?</v>
      </c>
      <c r="T59" s="5" t="str">
        <f t="shared" si="9"/>
        <v/>
      </c>
      <c r="U59" s="2" t="str">
        <f t="shared" si="10"/>
        <v>#NAME?</v>
      </c>
      <c r="V59" s="1" t="s">
        <v>487</v>
      </c>
      <c r="W59" s="1" t="s">
        <v>1587</v>
      </c>
      <c r="X59" s="5" t="str">
        <f t="shared" si="11"/>
        <v/>
      </c>
      <c r="Y59" s="2" t="str">
        <f t="shared" si="12"/>
        <v>#NAME?</v>
      </c>
    </row>
    <row r="60" ht="15.75" customHeight="1">
      <c r="A60" s="2">
        <v>59.0</v>
      </c>
      <c r="B60" s="1" t="s">
        <v>387</v>
      </c>
      <c r="C60" s="1" t="s">
        <v>1537</v>
      </c>
      <c r="D60" s="5" t="str">
        <f t="shared" si="1"/>
        <v/>
      </c>
      <c r="E60" s="2" t="str">
        <f t="shared" si="2"/>
        <v>#NAME?</v>
      </c>
      <c r="F60" s="1" t="s">
        <v>480</v>
      </c>
      <c r="G60" s="1" t="s">
        <v>1583</v>
      </c>
      <c r="H60" s="5" t="str">
        <f t="shared" si="3"/>
        <v/>
      </c>
      <c r="I60" s="2" t="str">
        <f t="shared" si="4"/>
        <v>#NAME?</v>
      </c>
      <c r="L60" s="5" t="str">
        <f t="shared" si="5"/>
        <v/>
      </c>
      <c r="M60" s="2" t="str">
        <f t="shared" si="6"/>
        <v>#NAME?</v>
      </c>
      <c r="N60" s="1" t="s">
        <v>480</v>
      </c>
      <c r="O60" s="1" t="s">
        <v>1583</v>
      </c>
      <c r="P60" s="5" t="str">
        <f t="shared" si="7"/>
        <v/>
      </c>
      <c r="Q60" s="2" t="str">
        <f t="shared" si="8"/>
        <v>#NAME?</v>
      </c>
      <c r="T60" s="5" t="str">
        <f t="shared" si="9"/>
        <v/>
      </c>
      <c r="U60" s="2" t="str">
        <f t="shared" si="10"/>
        <v>#NAME?</v>
      </c>
      <c r="V60" s="1" t="s">
        <v>1559</v>
      </c>
      <c r="W60" s="1" t="s">
        <v>1581</v>
      </c>
      <c r="X60" s="5" t="str">
        <f t="shared" si="11"/>
        <v/>
      </c>
      <c r="Y60" s="2" t="str">
        <f t="shared" si="12"/>
        <v>#NAME?</v>
      </c>
    </row>
    <row r="61" ht="15.75" customHeight="1">
      <c r="A61" s="2">
        <v>60.0</v>
      </c>
      <c r="B61" s="1" t="s">
        <v>455</v>
      </c>
      <c r="C61" s="1" t="s">
        <v>1539</v>
      </c>
      <c r="D61" s="5" t="str">
        <f t="shared" si="1"/>
        <v/>
      </c>
      <c r="E61" s="2" t="str">
        <f t="shared" si="2"/>
        <v>#NAME?</v>
      </c>
      <c r="F61" s="1" t="s">
        <v>487</v>
      </c>
      <c r="G61" s="1" t="s">
        <v>1587</v>
      </c>
      <c r="H61" s="5" t="str">
        <f t="shared" si="3"/>
        <v/>
      </c>
      <c r="I61" s="2" t="str">
        <f t="shared" si="4"/>
        <v>#NAME?</v>
      </c>
      <c r="L61" s="5" t="str">
        <f t="shared" si="5"/>
        <v/>
      </c>
      <c r="M61" s="2" t="str">
        <f t="shared" si="6"/>
        <v>#NAME?</v>
      </c>
      <c r="N61" s="1" t="s">
        <v>487</v>
      </c>
      <c r="O61" s="1" t="s">
        <v>1587</v>
      </c>
      <c r="P61" s="5" t="str">
        <f t="shared" si="7"/>
        <v/>
      </c>
      <c r="Q61" s="2" t="str">
        <f t="shared" si="8"/>
        <v>#NAME?</v>
      </c>
      <c r="T61" s="5" t="str">
        <f t="shared" si="9"/>
        <v/>
      </c>
      <c r="U61" s="2" t="str">
        <f t="shared" si="10"/>
        <v>#NAME?</v>
      </c>
      <c r="V61" s="1" t="s">
        <v>929</v>
      </c>
      <c r="W61" s="1" t="s">
        <v>1582</v>
      </c>
      <c r="X61" s="5" t="str">
        <f t="shared" si="11"/>
        <v/>
      </c>
      <c r="Y61" s="2" t="str">
        <f t="shared" si="12"/>
        <v>#NAME?</v>
      </c>
    </row>
    <row r="62" ht="15.75" customHeight="1">
      <c r="A62" s="2">
        <v>61.0</v>
      </c>
      <c r="B62" s="1" t="s">
        <v>396</v>
      </c>
      <c r="C62" s="1" t="s">
        <v>1542</v>
      </c>
      <c r="D62" s="5" t="str">
        <f t="shared" si="1"/>
        <v/>
      </c>
      <c r="E62" s="2" t="str">
        <f t="shared" si="2"/>
        <v>#NAME?</v>
      </c>
      <c r="F62" s="1" t="s">
        <v>1519</v>
      </c>
      <c r="G62" s="1" t="s">
        <v>1588</v>
      </c>
      <c r="H62" s="5" t="str">
        <f t="shared" si="3"/>
        <v/>
      </c>
      <c r="I62" s="2" t="str">
        <f t="shared" si="4"/>
        <v>#NAME?</v>
      </c>
      <c r="L62" s="5" t="str">
        <f t="shared" si="5"/>
        <v/>
      </c>
      <c r="M62" s="2" t="str">
        <f t="shared" si="6"/>
        <v>#NAME?</v>
      </c>
      <c r="N62" s="1" t="s">
        <v>1519</v>
      </c>
      <c r="O62" s="1" t="s">
        <v>1588</v>
      </c>
      <c r="P62" s="5" t="str">
        <f t="shared" si="7"/>
        <v/>
      </c>
      <c r="Q62" s="2" t="str">
        <f t="shared" si="8"/>
        <v>#NAME?</v>
      </c>
      <c r="T62" s="5" t="str">
        <f t="shared" si="9"/>
        <v/>
      </c>
      <c r="U62" s="2" t="str">
        <f t="shared" si="10"/>
        <v>#NAME?</v>
      </c>
      <c r="V62" s="2" t="s">
        <v>1584</v>
      </c>
      <c r="W62" s="1" t="s">
        <v>1585</v>
      </c>
      <c r="X62" s="5" t="str">
        <f t="shared" si="11"/>
        <v/>
      </c>
      <c r="Y62" s="2" t="str">
        <f t="shared" si="12"/>
        <v>#NAME?</v>
      </c>
    </row>
    <row r="63" ht="15.75" customHeight="1">
      <c r="A63" s="2">
        <v>62.0</v>
      </c>
      <c r="B63" s="1" t="s">
        <v>406</v>
      </c>
      <c r="C63" s="1" t="s">
        <v>1544</v>
      </c>
      <c r="D63" s="5" t="str">
        <f t="shared" si="1"/>
        <v/>
      </c>
      <c r="E63" s="2" t="str">
        <f t="shared" si="2"/>
        <v>#NAME?</v>
      </c>
      <c r="F63" s="1" t="s">
        <v>1559</v>
      </c>
      <c r="G63" s="1" t="s">
        <v>1581</v>
      </c>
      <c r="H63" s="5" t="str">
        <f t="shared" si="3"/>
        <v/>
      </c>
      <c r="I63" s="2" t="str">
        <f t="shared" si="4"/>
        <v>#NAME?</v>
      </c>
      <c r="L63" s="5" t="str">
        <f t="shared" si="5"/>
        <v/>
      </c>
      <c r="M63" s="2" t="str">
        <f t="shared" si="6"/>
        <v>#NAME?</v>
      </c>
      <c r="N63" s="1" t="s">
        <v>1559</v>
      </c>
      <c r="O63" s="1" t="s">
        <v>1581</v>
      </c>
      <c r="P63" s="5" t="str">
        <f t="shared" si="7"/>
        <v/>
      </c>
      <c r="Q63" s="2" t="str">
        <f t="shared" si="8"/>
        <v>#NAME?</v>
      </c>
      <c r="T63" s="5" t="str">
        <f t="shared" si="9"/>
        <v/>
      </c>
      <c r="U63" s="2" t="str">
        <f t="shared" si="10"/>
        <v>#NAME?</v>
      </c>
      <c r="V63" s="2" t="s">
        <v>597</v>
      </c>
      <c r="W63" s="2" t="s">
        <v>432</v>
      </c>
      <c r="X63" s="5" t="str">
        <f t="shared" si="11"/>
        <v>EPS</v>
      </c>
      <c r="Y63" s="2" t="str">
        <f t="shared" si="12"/>
        <v>#NAME?</v>
      </c>
    </row>
    <row r="64" ht="15.75" customHeight="1">
      <c r="A64" s="2">
        <v>63.0</v>
      </c>
      <c r="B64" s="1" t="s">
        <v>420</v>
      </c>
      <c r="C64" s="1" t="s">
        <v>1546</v>
      </c>
      <c r="D64" s="5" t="str">
        <f t="shared" si="1"/>
        <v/>
      </c>
      <c r="E64" s="2" t="str">
        <f t="shared" si="2"/>
        <v>#NAME?</v>
      </c>
      <c r="F64" s="1" t="s">
        <v>929</v>
      </c>
      <c r="G64" s="1" t="s">
        <v>1582</v>
      </c>
      <c r="H64" s="5" t="str">
        <f t="shared" si="3"/>
        <v/>
      </c>
      <c r="I64" s="2" t="str">
        <f t="shared" si="4"/>
        <v>#NAME?</v>
      </c>
      <c r="L64" s="5" t="str">
        <f t="shared" si="5"/>
        <v/>
      </c>
      <c r="M64" s="2" t="str">
        <f t="shared" si="6"/>
        <v>#NAME?</v>
      </c>
      <c r="N64" s="1" t="s">
        <v>929</v>
      </c>
      <c r="O64" s="1" t="s">
        <v>1582</v>
      </c>
      <c r="P64" s="5" t="str">
        <f t="shared" si="7"/>
        <v/>
      </c>
      <c r="Q64" s="2" t="str">
        <f t="shared" si="8"/>
        <v>#NAME?</v>
      </c>
      <c r="T64" s="5" t="str">
        <f t="shared" si="9"/>
        <v/>
      </c>
      <c r="U64" s="2" t="str">
        <f t="shared" si="10"/>
        <v>#NAME?</v>
      </c>
      <c r="X64" s="5" t="str">
        <f t="shared" si="11"/>
        <v/>
      </c>
      <c r="Y64" s="2" t="str">
        <f t="shared" si="12"/>
        <v>#NAME?</v>
      </c>
    </row>
    <row r="65" ht="15.75" customHeight="1">
      <c r="A65" s="2">
        <v>64.0</v>
      </c>
      <c r="B65" s="1" t="s">
        <v>486</v>
      </c>
      <c r="C65" s="1" t="s">
        <v>1549</v>
      </c>
      <c r="D65" s="5" t="str">
        <f t="shared" si="1"/>
        <v/>
      </c>
      <c r="E65" s="2" t="str">
        <f t="shared" si="2"/>
        <v>#NAME?</v>
      </c>
      <c r="F65" s="1" t="s">
        <v>478</v>
      </c>
      <c r="G65" s="1" t="s">
        <v>1585</v>
      </c>
      <c r="H65" s="5" t="str">
        <f t="shared" si="3"/>
        <v/>
      </c>
      <c r="I65" s="2" t="str">
        <f t="shared" si="4"/>
        <v>#NAME?</v>
      </c>
      <c r="L65" s="5" t="str">
        <f t="shared" si="5"/>
        <v/>
      </c>
      <c r="M65" s="2" t="str">
        <f t="shared" si="6"/>
        <v>#NAME?</v>
      </c>
      <c r="N65" s="2" t="s">
        <v>478</v>
      </c>
      <c r="O65" s="1" t="s">
        <v>1585</v>
      </c>
      <c r="P65" s="5" t="str">
        <f t="shared" si="7"/>
        <v/>
      </c>
      <c r="Q65" s="2" t="str">
        <f t="shared" si="8"/>
        <v>#NAME?</v>
      </c>
      <c r="T65" s="5" t="str">
        <f t="shared" si="9"/>
        <v/>
      </c>
      <c r="U65" s="2" t="str">
        <f t="shared" si="10"/>
        <v>#NAME?</v>
      </c>
      <c r="X65" s="5" t="str">
        <f t="shared" si="11"/>
        <v/>
      </c>
      <c r="Y65" s="2" t="str">
        <f t="shared" si="12"/>
        <v>#NAME?</v>
      </c>
    </row>
    <row r="66" ht="15.75" customHeight="1">
      <c r="A66" s="2">
        <v>65.0</v>
      </c>
      <c r="B66" s="1" t="s">
        <v>443</v>
      </c>
      <c r="C66" s="1" t="s">
        <v>1551</v>
      </c>
      <c r="D66" s="5" t="str">
        <f t="shared" si="1"/>
        <v/>
      </c>
      <c r="E66" s="2" t="str">
        <f t="shared" si="2"/>
        <v>#NAME?</v>
      </c>
      <c r="F66" s="1" t="s">
        <v>597</v>
      </c>
      <c r="G66" s="1" t="s">
        <v>432</v>
      </c>
      <c r="H66" s="5" t="str">
        <f t="shared" si="3"/>
        <v>EPS</v>
      </c>
      <c r="I66" s="2" t="str">
        <f t="shared" si="4"/>
        <v>#NAME?</v>
      </c>
      <c r="L66" s="5" t="str">
        <f t="shared" si="5"/>
        <v/>
      </c>
      <c r="M66" s="2" t="str">
        <f t="shared" si="6"/>
        <v>#NAME?</v>
      </c>
      <c r="N66" s="2" t="s">
        <v>1589</v>
      </c>
      <c r="O66" s="2" t="s">
        <v>432</v>
      </c>
      <c r="P66" s="5" t="str">
        <f t="shared" si="7"/>
        <v>EPS</v>
      </c>
      <c r="Q66" s="2" t="str">
        <f t="shared" si="8"/>
        <v>#NAME?</v>
      </c>
      <c r="T66" s="5" t="str">
        <f t="shared" si="9"/>
        <v/>
      </c>
      <c r="U66" s="2" t="str">
        <f t="shared" si="10"/>
        <v>#NAME?</v>
      </c>
      <c r="X66" s="5" t="str">
        <f t="shared" si="11"/>
        <v/>
      </c>
      <c r="Y66" s="2" t="str">
        <f t="shared" si="12"/>
        <v>#NAME?</v>
      </c>
    </row>
    <row r="67" ht="15.75" customHeight="1">
      <c r="A67" s="2">
        <v>66.0</v>
      </c>
      <c r="B67" s="1" t="s">
        <v>452</v>
      </c>
      <c r="C67" s="1" t="s">
        <v>1553</v>
      </c>
      <c r="D67" s="5" t="str">
        <f t="shared" si="1"/>
        <v/>
      </c>
      <c r="E67" s="2" t="str">
        <f t="shared" si="2"/>
        <v>#NAME?</v>
      </c>
      <c r="H67" s="5" t="str">
        <f t="shared" si="3"/>
        <v/>
      </c>
      <c r="I67" s="2" t="str">
        <f t="shared" si="4"/>
        <v>#NAME?</v>
      </c>
      <c r="L67" s="5" t="str">
        <f t="shared" si="5"/>
        <v/>
      </c>
      <c r="M67" s="2" t="str">
        <f t="shared" si="6"/>
        <v>#NAME?</v>
      </c>
      <c r="P67" s="5" t="str">
        <f t="shared" si="7"/>
        <v/>
      </c>
      <c r="Q67" s="2" t="str">
        <f t="shared" si="8"/>
        <v>#NAME?</v>
      </c>
      <c r="T67" s="5" t="str">
        <f t="shared" si="9"/>
        <v/>
      </c>
      <c r="U67" s="2" t="str">
        <f t="shared" si="10"/>
        <v>#NAME?</v>
      </c>
      <c r="X67" s="5" t="str">
        <f t="shared" si="11"/>
        <v/>
      </c>
      <c r="Y67" s="2" t="str">
        <f t="shared" si="12"/>
        <v>#NAME?</v>
      </c>
    </row>
    <row r="68" ht="15.75" customHeight="1">
      <c r="A68" s="2">
        <v>67.0</v>
      </c>
      <c r="B68" s="1" t="s">
        <v>459</v>
      </c>
      <c r="C68" s="1" t="s">
        <v>1555</v>
      </c>
      <c r="D68" s="5" t="str">
        <f t="shared" si="1"/>
        <v/>
      </c>
      <c r="E68" s="2" t="str">
        <f t="shared" si="2"/>
        <v>#NAME?</v>
      </c>
      <c r="H68" s="5" t="str">
        <f t="shared" si="3"/>
        <v/>
      </c>
      <c r="I68" s="2" t="str">
        <f t="shared" si="4"/>
        <v>#NAME?</v>
      </c>
      <c r="L68" s="5" t="str">
        <f t="shared" si="5"/>
        <v/>
      </c>
      <c r="M68" s="2" t="str">
        <f t="shared" si="6"/>
        <v>#NAME?</v>
      </c>
      <c r="P68" s="5" t="str">
        <f t="shared" si="7"/>
        <v/>
      </c>
      <c r="Q68" s="2" t="str">
        <f t="shared" si="8"/>
        <v>#NAME?</v>
      </c>
      <c r="T68" s="5" t="str">
        <f t="shared" si="9"/>
        <v/>
      </c>
      <c r="U68" s="2" t="str">
        <f t="shared" si="10"/>
        <v>#NAME?</v>
      </c>
      <c r="X68" s="5" t="str">
        <f t="shared" si="11"/>
        <v/>
      </c>
      <c r="Y68" s="2" t="str">
        <f t="shared" si="12"/>
        <v>#NAME?</v>
      </c>
    </row>
    <row r="69" ht="15.75" customHeight="1">
      <c r="A69" s="2">
        <v>68.0</v>
      </c>
      <c r="B69" s="1" t="s">
        <v>470</v>
      </c>
      <c r="C69" s="1" t="s">
        <v>1556</v>
      </c>
      <c r="D69" s="5" t="str">
        <f t="shared" si="1"/>
        <v/>
      </c>
      <c r="E69" s="2" t="str">
        <f t="shared" si="2"/>
        <v>#NAME?</v>
      </c>
      <c r="H69" s="5" t="str">
        <f t="shared" si="3"/>
        <v/>
      </c>
      <c r="I69" s="2" t="str">
        <f t="shared" si="4"/>
        <v>#NAME?</v>
      </c>
      <c r="L69" s="5" t="str">
        <f t="shared" si="5"/>
        <v/>
      </c>
      <c r="M69" s="2" t="str">
        <f t="shared" si="6"/>
        <v>#NAME?</v>
      </c>
      <c r="P69" s="5" t="str">
        <f t="shared" si="7"/>
        <v/>
      </c>
      <c r="Q69" s="2" t="str">
        <f t="shared" si="8"/>
        <v>#NAME?</v>
      </c>
      <c r="T69" s="5" t="str">
        <f t="shared" si="9"/>
        <v/>
      </c>
      <c r="U69" s="2" t="str">
        <f t="shared" si="10"/>
        <v>#NAME?</v>
      </c>
      <c r="X69" s="5" t="str">
        <f t="shared" si="11"/>
        <v/>
      </c>
      <c r="Y69" s="2" t="str">
        <f t="shared" si="12"/>
        <v>#NAME?</v>
      </c>
    </row>
    <row r="70" ht="15.75" customHeight="1">
      <c r="A70" s="2">
        <v>69.0</v>
      </c>
      <c r="B70" s="1" t="s">
        <v>480</v>
      </c>
      <c r="C70" s="1" t="s">
        <v>1562</v>
      </c>
      <c r="D70" s="5" t="str">
        <f t="shared" si="1"/>
        <v/>
      </c>
      <c r="E70" s="2" t="str">
        <f t="shared" si="2"/>
        <v>#NAME?</v>
      </c>
      <c r="H70" s="5" t="str">
        <f t="shared" si="3"/>
        <v/>
      </c>
      <c r="I70" s="2" t="str">
        <f t="shared" si="4"/>
        <v>#NAME?</v>
      </c>
      <c r="L70" s="5" t="str">
        <f t="shared" si="5"/>
        <v/>
      </c>
      <c r="M70" s="2" t="str">
        <f t="shared" si="6"/>
        <v>#NAME?</v>
      </c>
      <c r="P70" s="5" t="str">
        <f t="shared" si="7"/>
        <v/>
      </c>
      <c r="Q70" s="2" t="str">
        <f t="shared" si="8"/>
        <v>#NAME?</v>
      </c>
      <c r="T70" s="5" t="str">
        <f t="shared" si="9"/>
        <v/>
      </c>
      <c r="U70" s="2" t="str">
        <f t="shared" si="10"/>
        <v>#NAME?</v>
      </c>
      <c r="X70" s="5" t="str">
        <f t="shared" si="11"/>
        <v/>
      </c>
      <c r="Y70" s="2" t="str">
        <f t="shared" si="12"/>
        <v>#NAME?</v>
      </c>
    </row>
    <row r="71" ht="15.75" customHeight="1">
      <c r="A71" s="2">
        <v>70.0</v>
      </c>
      <c r="B71" s="1" t="s">
        <v>487</v>
      </c>
      <c r="C71" s="1" t="s">
        <v>1563</v>
      </c>
      <c r="D71" s="5" t="str">
        <f t="shared" si="1"/>
        <v/>
      </c>
      <c r="E71" s="2" t="str">
        <f t="shared" si="2"/>
        <v>#NAME?</v>
      </c>
      <c r="H71" s="5" t="str">
        <f t="shared" si="3"/>
        <v/>
      </c>
      <c r="I71" s="2" t="str">
        <f t="shared" si="4"/>
        <v>#NAME?</v>
      </c>
      <c r="L71" s="5" t="str">
        <f t="shared" si="5"/>
        <v/>
      </c>
      <c r="M71" s="2" t="str">
        <f t="shared" si="6"/>
        <v>#NAME?</v>
      </c>
      <c r="P71" s="5" t="str">
        <f t="shared" si="7"/>
        <v/>
      </c>
      <c r="Q71" s="2" t="str">
        <f t="shared" si="8"/>
        <v>#NAME?</v>
      </c>
      <c r="T71" s="5" t="str">
        <f t="shared" si="9"/>
        <v/>
      </c>
      <c r="U71" s="2" t="str">
        <f t="shared" si="10"/>
        <v>#NAME?</v>
      </c>
      <c r="X71" s="5" t="str">
        <f t="shared" si="11"/>
        <v/>
      </c>
      <c r="Y71" s="2" t="str">
        <f t="shared" si="12"/>
        <v>#NAME?</v>
      </c>
    </row>
    <row r="72" ht="15.75" customHeight="1">
      <c r="A72" s="2">
        <v>71.0</v>
      </c>
      <c r="B72" s="2" t="s">
        <v>1519</v>
      </c>
      <c r="C72" s="2" t="s">
        <v>1565</v>
      </c>
      <c r="D72" s="5" t="str">
        <f t="shared" si="1"/>
        <v/>
      </c>
      <c r="E72" s="2" t="str">
        <f t="shared" si="2"/>
        <v>#NAME?</v>
      </c>
      <c r="H72" s="5" t="str">
        <f t="shared" si="3"/>
        <v/>
      </c>
      <c r="I72" s="2" t="str">
        <f t="shared" si="4"/>
        <v>#NAME?</v>
      </c>
      <c r="L72" s="5" t="str">
        <f t="shared" si="5"/>
        <v/>
      </c>
      <c r="M72" s="2" t="str">
        <f t="shared" si="6"/>
        <v>#NAME?</v>
      </c>
      <c r="P72" s="5" t="str">
        <f t="shared" si="7"/>
        <v/>
      </c>
      <c r="Q72" s="2" t="str">
        <f t="shared" si="8"/>
        <v>#NAME?</v>
      </c>
      <c r="T72" s="5" t="str">
        <f t="shared" si="9"/>
        <v/>
      </c>
      <c r="U72" s="2" t="str">
        <f t="shared" si="10"/>
        <v>#NAME?</v>
      </c>
      <c r="X72" s="5" t="str">
        <f t="shared" si="11"/>
        <v/>
      </c>
      <c r="Y72" s="2" t="str">
        <f t="shared" si="12"/>
        <v>#NAME?</v>
      </c>
    </row>
    <row r="73" ht="15.75" customHeight="1">
      <c r="A73" s="2">
        <v>72.0</v>
      </c>
      <c r="B73" s="1" t="s">
        <v>478</v>
      </c>
      <c r="C73" s="1" t="s">
        <v>1557</v>
      </c>
      <c r="D73" s="5" t="str">
        <f t="shared" si="1"/>
        <v/>
      </c>
      <c r="E73" s="2" t="str">
        <f t="shared" si="2"/>
        <v>#NAME?</v>
      </c>
      <c r="H73" s="5" t="str">
        <f t="shared" si="3"/>
        <v/>
      </c>
      <c r="I73" s="2" t="str">
        <f t="shared" si="4"/>
        <v>#NAME?</v>
      </c>
      <c r="L73" s="5" t="str">
        <f t="shared" si="5"/>
        <v/>
      </c>
      <c r="M73" s="2" t="str">
        <f t="shared" si="6"/>
        <v>#NAME?</v>
      </c>
      <c r="P73" s="5" t="str">
        <f t="shared" si="7"/>
        <v/>
      </c>
      <c r="Q73" s="2" t="str">
        <f t="shared" si="8"/>
        <v>#NAME?</v>
      </c>
      <c r="T73" s="5" t="str">
        <f t="shared" si="9"/>
        <v/>
      </c>
      <c r="U73" s="2" t="str">
        <f t="shared" si="10"/>
        <v>#NAME?</v>
      </c>
      <c r="X73" s="5" t="str">
        <f t="shared" si="11"/>
        <v/>
      </c>
      <c r="Y73" s="2" t="str">
        <f t="shared" si="12"/>
        <v>#NAME?</v>
      </c>
    </row>
    <row r="74" ht="15.75" customHeight="1">
      <c r="A74" s="2">
        <v>73.0</v>
      </c>
      <c r="B74" s="1" t="s">
        <v>1559</v>
      </c>
      <c r="C74" s="1" t="s">
        <v>1560</v>
      </c>
      <c r="D74" s="5" t="str">
        <f t="shared" si="1"/>
        <v/>
      </c>
      <c r="E74" s="2" t="str">
        <f t="shared" si="2"/>
        <v>#NAME?</v>
      </c>
      <c r="H74" s="5" t="str">
        <f t="shared" si="3"/>
        <v/>
      </c>
      <c r="I74" s="2" t="str">
        <f t="shared" si="4"/>
        <v>#NAME?</v>
      </c>
      <c r="L74" s="5" t="str">
        <f t="shared" si="5"/>
        <v/>
      </c>
      <c r="M74" s="2" t="str">
        <f t="shared" si="6"/>
        <v>#NAME?</v>
      </c>
      <c r="P74" s="5" t="str">
        <f t="shared" si="7"/>
        <v/>
      </c>
      <c r="Q74" s="2" t="str">
        <f t="shared" si="8"/>
        <v>#NAME?</v>
      </c>
      <c r="T74" s="5" t="str">
        <f t="shared" si="9"/>
        <v/>
      </c>
      <c r="U74" s="2" t="str">
        <f t="shared" si="10"/>
        <v>#NAME?</v>
      </c>
      <c r="X74" s="5" t="str">
        <f t="shared" si="11"/>
        <v/>
      </c>
      <c r="Y74" s="2" t="str">
        <f t="shared" si="12"/>
        <v>#NAME?</v>
      </c>
    </row>
    <row r="75" ht="15.75" customHeight="1">
      <c r="A75" s="2">
        <v>74.0</v>
      </c>
      <c r="B75" s="1" t="s">
        <v>505</v>
      </c>
      <c r="C75" s="1" t="s">
        <v>304</v>
      </c>
      <c r="D75" s="5" t="str">
        <f t="shared" si="1"/>
        <v/>
      </c>
      <c r="E75" s="2" t="str">
        <f t="shared" si="2"/>
        <v>#NAME?</v>
      </c>
      <c r="H75" s="5" t="str">
        <f t="shared" si="3"/>
        <v/>
      </c>
      <c r="I75" s="2" t="str">
        <f t="shared" si="4"/>
        <v>#NAME?</v>
      </c>
      <c r="L75" s="5" t="str">
        <f t="shared" si="5"/>
        <v/>
      </c>
      <c r="M75" s="2" t="str">
        <f t="shared" si="6"/>
        <v>#NAME?</v>
      </c>
      <c r="P75" s="5" t="str">
        <f t="shared" si="7"/>
        <v/>
      </c>
      <c r="Q75" s="2" t="str">
        <f t="shared" si="8"/>
        <v>#NAME?</v>
      </c>
      <c r="T75" s="5" t="str">
        <f t="shared" si="9"/>
        <v/>
      </c>
      <c r="U75" s="2" t="str">
        <f t="shared" si="10"/>
        <v>#NAME?</v>
      </c>
      <c r="X75" s="5" t="str">
        <f t="shared" si="11"/>
        <v/>
      </c>
      <c r="Y75" s="2" t="str">
        <f t="shared" si="12"/>
        <v>#NAME?</v>
      </c>
    </row>
    <row r="76" ht="15.75" customHeight="1">
      <c r="A76" s="2">
        <v>75.0</v>
      </c>
      <c r="D76" s="5" t="str">
        <f t="shared" si="1"/>
        <v/>
      </c>
      <c r="E76" s="2" t="str">
        <f t="shared" si="2"/>
        <v>#NAME?</v>
      </c>
      <c r="H76" s="5" t="str">
        <f t="shared" si="3"/>
        <v/>
      </c>
      <c r="I76" s="2" t="str">
        <f t="shared" si="4"/>
        <v>#NAME?</v>
      </c>
      <c r="L76" s="5" t="str">
        <f t="shared" si="5"/>
        <v/>
      </c>
      <c r="M76" s="2" t="str">
        <f t="shared" si="6"/>
        <v>#NAME?</v>
      </c>
      <c r="P76" s="5" t="str">
        <f t="shared" si="7"/>
        <v/>
      </c>
      <c r="Q76" s="2" t="str">
        <f t="shared" si="8"/>
        <v>#NAME?</v>
      </c>
      <c r="T76" s="5" t="str">
        <f t="shared" si="9"/>
        <v/>
      </c>
      <c r="U76" s="2" t="str">
        <f t="shared" si="10"/>
        <v>#NAME?</v>
      </c>
      <c r="X76" s="5" t="str">
        <f t="shared" si="11"/>
        <v/>
      </c>
      <c r="Y76" s="2" t="str">
        <f t="shared" si="12"/>
        <v>#NAME?</v>
      </c>
    </row>
    <row r="77" ht="15.75" customHeight="1">
      <c r="A77" s="2">
        <v>76.0</v>
      </c>
      <c r="B77" s="1" t="s">
        <v>1564</v>
      </c>
      <c r="D77" s="5" t="str">
        <f t="shared" si="1"/>
        <v>EPS</v>
      </c>
      <c r="E77" s="2" t="str">
        <f t="shared" si="2"/>
        <v>#NAME?</v>
      </c>
      <c r="H77" s="5" t="str">
        <f t="shared" si="3"/>
        <v/>
      </c>
      <c r="I77" s="2" t="str">
        <f t="shared" si="4"/>
        <v>#NAME?</v>
      </c>
      <c r="L77" s="5" t="str">
        <f t="shared" si="5"/>
        <v/>
      </c>
      <c r="M77" s="2" t="str">
        <f t="shared" si="6"/>
        <v>#NAME?</v>
      </c>
      <c r="P77" s="5" t="str">
        <f t="shared" si="7"/>
        <v/>
      </c>
      <c r="Q77" s="2" t="str">
        <f t="shared" si="8"/>
        <v>#NAME?</v>
      </c>
      <c r="T77" s="5" t="str">
        <f t="shared" si="9"/>
        <v/>
      </c>
      <c r="U77" s="2" t="str">
        <f t="shared" si="10"/>
        <v>#NAME?</v>
      </c>
      <c r="X77" s="5" t="str">
        <f t="shared" si="11"/>
        <v/>
      </c>
      <c r="Y77" s="2" t="str">
        <f t="shared" si="12"/>
        <v>#NAME?</v>
      </c>
    </row>
    <row r="78" ht="15.75" customHeight="1">
      <c r="A78" s="2">
        <v>77.0</v>
      </c>
      <c r="B78" s="1" t="s">
        <v>587</v>
      </c>
      <c r="C78" s="1" t="s">
        <v>432</v>
      </c>
      <c r="D78" s="5" t="str">
        <f t="shared" si="1"/>
        <v>EPS</v>
      </c>
      <c r="E78" s="2" t="str">
        <f t="shared" si="2"/>
        <v>#NAME?</v>
      </c>
      <c r="H78" s="5" t="str">
        <f t="shared" si="3"/>
        <v/>
      </c>
      <c r="I78" s="2" t="str">
        <f t="shared" si="4"/>
        <v>#NAME?</v>
      </c>
      <c r="L78" s="5" t="str">
        <f t="shared" si="5"/>
        <v/>
      </c>
      <c r="M78" s="2" t="str">
        <f t="shared" si="6"/>
        <v>#NAME?</v>
      </c>
      <c r="P78" s="5" t="str">
        <f t="shared" si="7"/>
        <v/>
      </c>
      <c r="Q78" s="2" t="str">
        <f t="shared" si="8"/>
        <v>#NAME?</v>
      </c>
      <c r="T78" s="5" t="str">
        <f t="shared" si="9"/>
        <v/>
      </c>
      <c r="U78" s="2" t="str">
        <f t="shared" si="10"/>
        <v>#NAME?</v>
      </c>
      <c r="X78" s="5" t="str">
        <f t="shared" si="11"/>
        <v/>
      </c>
      <c r="Y78" s="2" t="str">
        <f t="shared" si="12"/>
        <v>#NAME?</v>
      </c>
    </row>
    <row r="79" ht="15.75" customHeight="1">
      <c r="A79" s="2">
        <v>78.0</v>
      </c>
      <c r="B79" s="1" t="s">
        <v>1527</v>
      </c>
      <c r="C79" s="1" t="s">
        <v>1566</v>
      </c>
      <c r="D79" s="5" t="str">
        <f t="shared" si="1"/>
        <v/>
      </c>
      <c r="E79" s="2" t="str">
        <f t="shared" si="2"/>
        <v>#NAME?</v>
      </c>
      <c r="H79" s="5" t="str">
        <f t="shared" si="3"/>
        <v/>
      </c>
      <c r="I79" s="2" t="str">
        <f t="shared" si="4"/>
        <v>#NAME?</v>
      </c>
      <c r="L79" s="5" t="str">
        <f t="shared" si="5"/>
        <v/>
      </c>
      <c r="M79" s="2" t="str">
        <f t="shared" si="6"/>
        <v>#NAME?</v>
      </c>
      <c r="P79" s="5" t="str">
        <f t="shared" si="7"/>
        <v/>
      </c>
      <c r="Q79" s="2" t="str">
        <f t="shared" si="8"/>
        <v>#NAME?</v>
      </c>
      <c r="T79" s="5" t="str">
        <f t="shared" si="9"/>
        <v/>
      </c>
      <c r="U79" s="2" t="str">
        <f t="shared" si="10"/>
        <v>#NAME?</v>
      </c>
      <c r="X79" s="5" t="str">
        <f t="shared" si="11"/>
        <v/>
      </c>
      <c r="Y79" s="2" t="str">
        <f t="shared" si="12"/>
        <v>#NAME?</v>
      </c>
    </row>
    <row r="80" ht="15.75" customHeight="1">
      <c r="A80" s="2">
        <v>79.0</v>
      </c>
      <c r="B80" s="1" t="s">
        <v>1529</v>
      </c>
      <c r="C80" s="1" t="s">
        <v>1567</v>
      </c>
      <c r="D80" s="5" t="str">
        <f t="shared" si="1"/>
        <v/>
      </c>
      <c r="E80" s="2" t="str">
        <f t="shared" si="2"/>
        <v>#NAME?</v>
      </c>
      <c r="H80" s="5" t="str">
        <f t="shared" si="3"/>
        <v/>
      </c>
      <c r="I80" s="2" t="str">
        <f t="shared" si="4"/>
        <v>#NAME?</v>
      </c>
      <c r="L80" s="5" t="str">
        <f t="shared" si="5"/>
        <v/>
      </c>
      <c r="M80" s="2" t="str">
        <f t="shared" si="6"/>
        <v>#NAME?</v>
      </c>
      <c r="P80" s="5" t="str">
        <f t="shared" si="7"/>
        <v/>
      </c>
      <c r="Q80" s="2" t="str">
        <f t="shared" si="8"/>
        <v>#NAME?</v>
      </c>
      <c r="T80" s="5" t="str">
        <f t="shared" si="9"/>
        <v/>
      </c>
      <c r="U80" s="2" t="str">
        <f t="shared" si="10"/>
        <v>#NAME?</v>
      </c>
      <c r="X80" s="5" t="str">
        <f t="shared" si="11"/>
        <v/>
      </c>
      <c r="Y80" s="2" t="str">
        <f t="shared" si="12"/>
        <v>#NAME?</v>
      </c>
    </row>
    <row r="81" ht="15.75" customHeight="1">
      <c r="A81" s="2">
        <v>80.0</v>
      </c>
      <c r="B81" s="1" t="s">
        <v>594</v>
      </c>
      <c r="C81" s="1" t="s">
        <v>419</v>
      </c>
      <c r="D81" s="5" t="str">
        <f t="shared" si="1"/>
        <v>EPS</v>
      </c>
      <c r="E81" s="2" t="str">
        <f t="shared" si="2"/>
        <v>#NAME?</v>
      </c>
      <c r="H81" s="5" t="str">
        <f t="shared" si="3"/>
        <v/>
      </c>
      <c r="I81" s="2" t="str">
        <f t="shared" si="4"/>
        <v>#NAME?</v>
      </c>
      <c r="L81" s="5" t="str">
        <f t="shared" si="5"/>
        <v/>
      </c>
      <c r="M81" s="2" t="str">
        <f t="shared" si="6"/>
        <v>#NAME?</v>
      </c>
      <c r="P81" s="5" t="str">
        <f t="shared" si="7"/>
        <v/>
      </c>
      <c r="Q81" s="2" t="str">
        <f t="shared" si="8"/>
        <v>#NAME?</v>
      </c>
      <c r="T81" s="5" t="str">
        <f t="shared" si="9"/>
        <v/>
      </c>
      <c r="U81" s="2" t="str">
        <f t="shared" si="10"/>
        <v>#NAME?</v>
      </c>
      <c r="X81" s="5" t="str">
        <f t="shared" si="11"/>
        <v/>
      </c>
      <c r="Y81" s="2" t="str">
        <f t="shared" si="12"/>
        <v>#NAME?</v>
      </c>
    </row>
    <row r="82" ht="15.75" customHeight="1">
      <c r="A82" s="2">
        <v>81.0</v>
      </c>
      <c r="B82" s="1" t="s">
        <v>1498</v>
      </c>
      <c r="C82" s="1" t="s">
        <v>1575</v>
      </c>
      <c r="D82" s="5" t="str">
        <f t="shared" si="1"/>
        <v/>
      </c>
      <c r="E82" s="2" t="str">
        <f t="shared" si="2"/>
        <v>#NAME?</v>
      </c>
      <c r="H82" s="5" t="str">
        <f t="shared" si="3"/>
        <v/>
      </c>
      <c r="I82" s="2" t="str">
        <f t="shared" si="4"/>
        <v>#NAME?</v>
      </c>
      <c r="L82" s="5" t="str">
        <f t="shared" si="5"/>
        <v/>
      </c>
      <c r="M82" s="2" t="str">
        <f t="shared" si="6"/>
        <v>#NAME?</v>
      </c>
      <c r="P82" s="5" t="str">
        <f t="shared" si="7"/>
        <v/>
      </c>
      <c r="Q82" s="2" t="str">
        <f t="shared" si="8"/>
        <v>#NAME?</v>
      </c>
      <c r="T82" s="5" t="str">
        <f t="shared" si="9"/>
        <v/>
      </c>
      <c r="U82" s="2" t="str">
        <f t="shared" si="10"/>
        <v>#NAME?</v>
      </c>
      <c r="X82" s="5" t="str">
        <f t="shared" si="11"/>
        <v/>
      </c>
      <c r="Y82" s="2" t="str">
        <f t="shared" si="12"/>
        <v>#NAME?</v>
      </c>
    </row>
    <row r="83" ht="15.75" customHeight="1">
      <c r="A83" s="2">
        <v>82.0</v>
      </c>
      <c r="B83" s="1" t="s">
        <v>387</v>
      </c>
      <c r="C83" s="1" t="s">
        <v>1570</v>
      </c>
      <c r="D83" s="5" t="str">
        <f t="shared" si="1"/>
        <v/>
      </c>
      <c r="E83" s="2" t="str">
        <f t="shared" si="2"/>
        <v>#NAME?</v>
      </c>
      <c r="H83" s="5" t="str">
        <f t="shared" si="3"/>
        <v/>
      </c>
      <c r="I83" s="2" t="str">
        <f t="shared" si="4"/>
        <v>#NAME?</v>
      </c>
      <c r="L83" s="5" t="str">
        <f t="shared" si="5"/>
        <v/>
      </c>
      <c r="M83" s="2" t="str">
        <f t="shared" si="6"/>
        <v>#NAME?</v>
      </c>
      <c r="P83" s="5" t="str">
        <f t="shared" si="7"/>
        <v/>
      </c>
      <c r="Q83" s="2" t="str">
        <f t="shared" si="8"/>
        <v>#NAME?</v>
      </c>
      <c r="T83" s="5" t="str">
        <f t="shared" si="9"/>
        <v/>
      </c>
      <c r="U83" s="2" t="str">
        <f t="shared" si="10"/>
        <v>#NAME?</v>
      </c>
      <c r="X83" s="5" t="str">
        <f t="shared" si="11"/>
        <v/>
      </c>
      <c r="Y83" s="2" t="str">
        <f t="shared" si="12"/>
        <v>#NAME?</v>
      </c>
    </row>
    <row r="84" ht="15.75" customHeight="1">
      <c r="A84" s="2">
        <v>83.0</v>
      </c>
      <c r="B84" s="1" t="s">
        <v>455</v>
      </c>
      <c r="C84" s="1" t="s">
        <v>1572</v>
      </c>
      <c r="D84" s="5" t="str">
        <f t="shared" si="1"/>
        <v/>
      </c>
      <c r="E84" s="2" t="str">
        <f t="shared" si="2"/>
        <v>#NAME?</v>
      </c>
      <c r="H84" s="5" t="str">
        <f t="shared" si="3"/>
        <v/>
      </c>
      <c r="I84" s="2" t="str">
        <f t="shared" si="4"/>
        <v>#NAME?</v>
      </c>
      <c r="L84" s="5" t="str">
        <f t="shared" si="5"/>
        <v/>
      </c>
      <c r="M84" s="2" t="str">
        <f t="shared" si="6"/>
        <v>#NAME?</v>
      </c>
      <c r="P84" s="5" t="str">
        <f t="shared" si="7"/>
        <v/>
      </c>
      <c r="Q84" s="2" t="str">
        <f t="shared" si="8"/>
        <v>#NAME?</v>
      </c>
      <c r="T84" s="5" t="str">
        <f t="shared" si="9"/>
        <v/>
      </c>
      <c r="U84" s="2" t="str">
        <f t="shared" si="10"/>
        <v>#NAME?</v>
      </c>
      <c r="X84" s="5" t="str">
        <f t="shared" si="11"/>
        <v/>
      </c>
      <c r="Y84" s="2" t="str">
        <f t="shared" si="12"/>
        <v>#NAME?</v>
      </c>
    </row>
    <row r="85" ht="15.75" customHeight="1">
      <c r="A85" s="2">
        <v>84.0</v>
      </c>
      <c r="B85" s="1" t="s">
        <v>396</v>
      </c>
      <c r="C85" s="1" t="s">
        <v>1571</v>
      </c>
      <c r="D85" s="5" t="str">
        <f t="shared" si="1"/>
        <v/>
      </c>
      <c r="E85" s="2" t="str">
        <f t="shared" si="2"/>
        <v>#NAME?</v>
      </c>
      <c r="H85" s="5" t="str">
        <f t="shared" si="3"/>
        <v/>
      </c>
      <c r="I85" s="2" t="str">
        <f t="shared" si="4"/>
        <v>#NAME?</v>
      </c>
      <c r="L85" s="5" t="str">
        <f t="shared" si="5"/>
        <v/>
      </c>
      <c r="M85" s="2" t="str">
        <f t="shared" si="6"/>
        <v>#NAME?</v>
      </c>
      <c r="P85" s="5" t="str">
        <f t="shared" si="7"/>
        <v/>
      </c>
      <c r="Q85" s="2" t="str">
        <f t="shared" si="8"/>
        <v>#NAME?</v>
      </c>
      <c r="T85" s="5" t="str">
        <f t="shared" si="9"/>
        <v/>
      </c>
      <c r="U85" s="2" t="str">
        <f t="shared" si="10"/>
        <v>#NAME?</v>
      </c>
      <c r="X85" s="5" t="str">
        <f t="shared" si="11"/>
        <v/>
      </c>
      <c r="Y85" s="2" t="str">
        <f t="shared" si="12"/>
        <v>#NAME?</v>
      </c>
    </row>
    <row r="86" ht="15.75" customHeight="1">
      <c r="A86" s="2">
        <v>85.0</v>
      </c>
      <c r="B86" s="1" t="s">
        <v>406</v>
      </c>
      <c r="C86" s="1" t="s">
        <v>1573</v>
      </c>
      <c r="D86" s="5" t="str">
        <f t="shared" si="1"/>
        <v/>
      </c>
      <c r="E86" s="2" t="str">
        <f t="shared" si="2"/>
        <v>#NAME?</v>
      </c>
      <c r="H86" s="5" t="str">
        <f t="shared" si="3"/>
        <v/>
      </c>
      <c r="I86" s="2" t="str">
        <f t="shared" si="4"/>
        <v>#NAME?</v>
      </c>
      <c r="L86" s="5" t="str">
        <f t="shared" si="5"/>
        <v/>
      </c>
      <c r="M86" s="2" t="str">
        <f t="shared" si="6"/>
        <v>#NAME?</v>
      </c>
      <c r="P86" s="5" t="str">
        <f t="shared" si="7"/>
        <v/>
      </c>
      <c r="Q86" s="2" t="str">
        <f t="shared" si="8"/>
        <v>#NAME?</v>
      </c>
      <c r="T86" s="5" t="str">
        <f t="shared" si="9"/>
        <v/>
      </c>
      <c r="U86" s="2" t="str">
        <f t="shared" si="10"/>
        <v>#NAME?</v>
      </c>
      <c r="X86" s="5" t="str">
        <f t="shared" si="11"/>
        <v/>
      </c>
      <c r="Y86" s="2" t="str">
        <f t="shared" si="12"/>
        <v>#NAME?</v>
      </c>
    </row>
    <row r="87" ht="15.75" customHeight="1">
      <c r="A87" s="2">
        <v>86.0</v>
      </c>
      <c r="B87" s="1" t="s">
        <v>420</v>
      </c>
      <c r="C87" s="1" t="s">
        <v>1574</v>
      </c>
      <c r="D87" s="5" t="str">
        <f t="shared" si="1"/>
        <v/>
      </c>
      <c r="E87" s="2" t="str">
        <f t="shared" si="2"/>
        <v>#NAME?</v>
      </c>
      <c r="H87" s="5" t="str">
        <f t="shared" si="3"/>
        <v/>
      </c>
      <c r="I87" s="2" t="str">
        <f t="shared" si="4"/>
        <v>#NAME?</v>
      </c>
      <c r="L87" s="5" t="str">
        <f t="shared" si="5"/>
        <v/>
      </c>
      <c r="M87" s="2" t="str">
        <f t="shared" si="6"/>
        <v>#NAME?</v>
      </c>
      <c r="P87" s="5" t="str">
        <f t="shared" si="7"/>
        <v/>
      </c>
      <c r="Q87" s="2" t="str">
        <f t="shared" si="8"/>
        <v>#NAME?</v>
      </c>
      <c r="T87" s="5" t="str">
        <f t="shared" si="9"/>
        <v/>
      </c>
      <c r="U87" s="2" t="str">
        <f t="shared" si="10"/>
        <v>#NAME?</v>
      </c>
      <c r="X87" s="5" t="str">
        <f t="shared" si="11"/>
        <v/>
      </c>
      <c r="Y87" s="2" t="str">
        <f t="shared" si="12"/>
        <v>#NAME?</v>
      </c>
    </row>
    <row r="88" ht="15.75" customHeight="1">
      <c r="A88" s="2">
        <v>87.0</v>
      </c>
      <c r="B88" s="1" t="s">
        <v>486</v>
      </c>
      <c r="C88" s="1" t="s">
        <v>1576</v>
      </c>
      <c r="D88" s="5" t="str">
        <f t="shared" si="1"/>
        <v/>
      </c>
      <c r="E88" s="2" t="str">
        <f t="shared" si="2"/>
        <v>#NAME?</v>
      </c>
      <c r="H88" s="5" t="str">
        <f t="shared" si="3"/>
        <v/>
      </c>
      <c r="I88" s="2" t="str">
        <f t="shared" si="4"/>
        <v>#NAME?</v>
      </c>
      <c r="L88" s="5" t="str">
        <f t="shared" si="5"/>
        <v/>
      </c>
      <c r="M88" s="2" t="str">
        <f t="shared" si="6"/>
        <v>#NAME?</v>
      </c>
      <c r="P88" s="5" t="str">
        <f t="shared" si="7"/>
        <v/>
      </c>
      <c r="Q88" s="2" t="str">
        <f t="shared" si="8"/>
        <v>#NAME?</v>
      </c>
      <c r="T88" s="5" t="str">
        <f t="shared" si="9"/>
        <v/>
      </c>
      <c r="U88" s="2" t="str">
        <f t="shared" si="10"/>
        <v>#NAME?</v>
      </c>
      <c r="X88" s="5" t="str">
        <f t="shared" si="11"/>
        <v/>
      </c>
      <c r="Y88" s="2" t="str">
        <f t="shared" si="12"/>
        <v>#NAME?</v>
      </c>
    </row>
    <row r="89" ht="15.75" customHeight="1">
      <c r="A89" s="2">
        <v>88.0</v>
      </c>
      <c r="B89" s="1" t="s">
        <v>443</v>
      </c>
      <c r="C89" s="1" t="s">
        <v>1577</v>
      </c>
      <c r="D89" s="5" t="str">
        <f t="shared" si="1"/>
        <v/>
      </c>
      <c r="E89" s="2" t="str">
        <f t="shared" si="2"/>
        <v>#NAME?</v>
      </c>
      <c r="H89" s="5" t="str">
        <f t="shared" si="3"/>
        <v/>
      </c>
      <c r="I89" s="2" t="str">
        <f t="shared" si="4"/>
        <v>#NAME?</v>
      </c>
      <c r="L89" s="5" t="str">
        <f t="shared" si="5"/>
        <v/>
      </c>
      <c r="M89" s="2" t="str">
        <f t="shared" si="6"/>
        <v>#NAME?</v>
      </c>
      <c r="P89" s="5" t="str">
        <f t="shared" si="7"/>
        <v/>
      </c>
      <c r="Q89" s="2" t="str">
        <f t="shared" si="8"/>
        <v>#NAME?</v>
      </c>
      <c r="T89" s="5" t="str">
        <f t="shared" si="9"/>
        <v/>
      </c>
      <c r="U89" s="2" t="str">
        <f t="shared" si="10"/>
        <v>#NAME?</v>
      </c>
      <c r="X89" s="5" t="str">
        <f t="shared" si="11"/>
        <v/>
      </c>
      <c r="Y89" s="2" t="str">
        <f t="shared" si="12"/>
        <v>#NAME?</v>
      </c>
    </row>
    <row r="90" ht="15.75" customHeight="1">
      <c r="A90" s="2">
        <v>89.0</v>
      </c>
      <c r="B90" s="1" t="s">
        <v>452</v>
      </c>
      <c r="C90" s="1" t="s">
        <v>1578</v>
      </c>
      <c r="D90" s="5" t="str">
        <f t="shared" si="1"/>
        <v/>
      </c>
      <c r="E90" s="2" t="str">
        <f t="shared" si="2"/>
        <v>#NAME?</v>
      </c>
      <c r="H90" s="5" t="str">
        <f t="shared" si="3"/>
        <v/>
      </c>
      <c r="I90" s="2" t="str">
        <f t="shared" si="4"/>
        <v>#NAME?</v>
      </c>
      <c r="L90" s="5" t="str">
        <f t="shared" si="5"/>
        <v/>
      </c>
      <c r="M90" s="2" t="str">
        <f t="shared" si="6"/>
        <v>#NAME?</v>
      </c>
      <c r="P90" s="5" t="str">
        <f t="shared" si="7"/>
        <v/>
      </c>
      <c r="Q90" s="2" t="str">
        <f t="shared" si="8"/>
        <v>#NAME?</v>
      </c>
      <c r="T90" s="5" t="str">
        <f t="shared" si="9"/>
        <v/>
      </c>
      <c r="U90" s="2" t="str">
        <f t="shared" si="10"/>
        <v>#NAME?</v>
      </c>
      <c r="X90" s="5" t="str">
        <f t="shared" si="11"/>
        <v/>
      </c>
      <c r="Y90" s="2" t="str">
        <f t="shared" si="12"/>
        <v>#NAME?</v>
      </c>
    </row>
    <row r="91" ht="15.75" customHeight="1">
      <c r="A91" s="2">
        <v>90.0</v>
      </c>
      <c r="B91" s="1" t="s">
        <v>459</v>
      </c>
      <c r="C91" s="1" t="s">
        <v>1579</v>
      </c>
      <c r="D91" s="5" t="str">
        <f t="shared" si="1"/>
        <v/>
      </c>
      <c r="E91" s="2" t="str">
        <f t="shared" si="2"/>
        <v>#NAME?</v>
      </c>
      <c r="H91" s="5" t="str">
        <f t="shared" si="3"/>
        <v/>
      </c>
      <c r="I91" s="2" t="str">
        <f t="shared" si="4"/>
        <v>#NAME?</v>
      </c>
      <c r="L91" s="5" t="str">
        <f t="shared" si="5"/>
        <v/>
      </c>
      <c r="M91" s="2" t="str">
        <f t="shared" si="6"/>
        <v>#NAME?</v>
      </c>
      <c r="P91" s="5" t="str">
        <f t="shared" si="7"/>
        <v/>
      </c>
      <c r="Q91" s="2" t="str">
        <f t="shared" si="8"/>
        <v>#NAME?</v>
      </c>
      <c r="T91" s="5" t="str">
        <f t="shared" si="9"/>
        <v/>
      </c>
      <c r="U91" s="2" t="str">
        <f t="shared" si="10"/>
        <v>#NAME?</v>
      </c>
      <c r="X91" s="5" t="str">
        <f t="shared" si="11"/>
        <v/>
      </c>
      <c r="Y91" s="2" t="str">
        <f t="shared" si="12"/>
        <v>#NAME?</v>
      </c>
    </row>
    <row r="92" ht="15.75" customHeight="1">
      <c r="A92" s="2">
        <v>91.0</v>
      </c>
      <c r="B92" s="1" t="s">
        <v>470</v>
      </c>
      <c r="C92" s="1" t="s">
        <v>1580</v>
      </c>
      <c r="D92" s="5" t="str">
        <f t="shared" si="1"/>
        <v/>
      </c>
      <c r="E92" s="2" t="str">
        <f t="shared" si="2"/>
        <v>#NAME?</v>
      </c>
      <c r="H92" s="5" t="str">
        <f t="shared" si="3"/>
        <v/>
      </c>
      <c r="I92" s="2" t="str">
        <f t="shared" si="4"/>
        <v>#NAME?</v>
      </c>
      <c r="L92" s="5" t="str">
        <f t="shared" si="5"/>
        <v/>
      </c>
      <c r="M92" s="2" t="str">
        <f t="shared" si="6"/>
        <v>#NAME?</v>
      </c>
      <c r="P92" s="5" t="str">
        <f t="shared" si="7"/>
        <v/>
      </c>
      <c r="Q92" s="2" t="str">
        <f t="shared" si="8"/>
        <v>#NAME?</v>
      </c>
      <c r="T92" s="5" t="str">
        <f t="shared" si="9"/>
        <v/>
      </c>
      <c r="U92" s="2" t="str">
        <f t="shared" si="10"/>
        <v>#NAME?</v>
      </c>
      <c r="X92" s="5" t="str">
        <f t="shared" si="11"/>
        <v/>
      </c>
      <c r="Y92" s="2" t="str">
        <f t="shared" si="12"/>
        <v>#NAME?</v>
      </c>
    </row>
    <row r="93" ht="15.75" customHeight="1">
      <c r="A93" s="2">
        <v>92.0</v>
      </c>
      <c r="B93" s="1" t="s">
        <v>480</v>
      </c>
      <c r="C93" s="1" t="s">
        <v>1583</v>
      </c>
      <c r="D93" s="5" t="str">
        <f t="shared" si="1"/>
        <v/>
      </c>
      <c r="E93" s="2" t="str">
        <f t="shared" si="2"/>
        <v>#NAME?</v>
      </c>
      <c r="H93" s="5" t="str">
        <f t="shared" si="3"/>
        <v/>
      </c>
      <c r="I93" s="2" t="str">
        <f t="shared" si="4"/>
        <v>#NAME?</v>
      </c>
      <c r="L93" s="5" t="str">
        <f t="shared" si="5"/>
        <v/>
      </c>
      <c r="M93" s="2" t="str">
        <f t="shared" si="6"/>
        <v>#NAME?</v>
      </c>
      <c r="P93" s="5" t="str">
        <f t="shared" si="7"/>
        <v/>
      </c>
      <c r="Q93" s="2" t="str">
        <f t="shared" si="8"/>
        <v>#NAME?</v>
      </c>
      <c r="T93" s="5" t="str">
        <f t="shared" si="9"/>
        <v/>
      </c>
      <c r="U93" s="2" t="str">
        <f t="shared" si="10"/>
        <v>#NAME?</v>
      </c>
      <c r="X93" s="5" t="str">
        <f t="shared" si="11"/>
        <v/>
      </c>
      <c r="Y93" s="2" t="str">
        <f t="shared" si="12"/>
        <v>#NAME?</v>
      </c>
    </row>
    <row r="94" ht="15.75" customHeight="1">
      <c r="A94" s="2">
        <v>93.0</v>
      </c>
      <c r="B94" s="1" t="s">
        <v>487</v>
      </c>
      <c r="C94" s="1" t="s">
        <v>1587</v>
      </c>
      <c r="D94" s="5" t="str">
        <f t="shared" si="1"/>
        <v/>
      </c>
      <c r="E94" s="2" t="str">
        <f t="shared" si="2"/>
        <v>#NAME?</v>
      </c>
      <c r="H94" s="5" t="str">
        <f t="shared" si="3"/>
        <v/>
      </c>
      <c r="I94" s="2" t="str">
        <f t="shared" si="4"/>
        <v>#NAME?</v>
      </c>
      <c r="L94" s="5" t="str">
        <f t="shared" si="5"/>
        <v/>
      </c>
      <c r="M94" s="2" t="str">
        <f t="shared" si="6"/>
        <v>#NAME?</v>
      </c>
      <c r="P94" s="5" t="str">
        <f t="shared" si="7"/>
        <v/>
      </c>
      <c r="Q94" s="2" t="str">
        <f t="shared" si="8"/>
        <v>#NAME?</v>
      </c>
      <c r="T94" s="5" t="str">
        <f t="shared" si="9"/>
        <v/>
      </c>
      <c r="U94" s="2" t="str">
        <f t="shared" si="10"/>
        <v>#NAME?</v>
      </c>
      <c r="X94" s="5" t="str">
        <f t="shared" si="11"/>
        <v/>
      </c>
      <c r="Y94" s="2" t="str">
        <f t="shared" si="12"/>
        <v>#NAME?</v>
      </c>
    </row>
    <row r="95" ht="15.75" customHeight="1">
      <c r="A95" s="2">
        <v>94.0</v>
      </c>
      <c r="B95" s="1" t="s">
        <v>1519</v>
      </c>
      <c r="C95" s="1" t="s">
        <v>1588</v>
      </c>
      <c r="D95" s="5" t="str">
        <f t="shared" si="1"/>
        <v/>
      </c>
      <c r="E95" s="2" t="str">
        <f t="shared" si="2"/>
        <v>#NAME?</v>
      </c>
      <c r="H95" s="5" t="str">
        <f t="shared" si="3"/>
        <v/>
      </c>
      <c r="I95" s="2" t="str">
        <f t="shared" si="4"/>
        <v>#NAME?</v>
      </c>
      <c r="L95" s="5" t="str">
        <f t="shared" si="5"/>
        <v/>
      </c>
      <c r="M95" s="2" t="str">
        <f t="shared" si="6"/>
        <v>#NAME?</v>
      </c>
      <c r="P95" s="5" t="str">
        <f t="shared" si="7"/>
        <v/>
      </c>
      <c r="Q95" s="2" t="str">
        <f t="shared" si="8"/>
        <v>#NAME?</v>
      </c>
      <c r="T95" s="5" t="str">
        <f t="shared" si="9"/>
        <v/>
      </c>
      <c r="U95" s="2" t="str">
        <f t="shared" si="10"/>
        <v>#NAME?</v>
      </c>
      <c r="X95" s="5" t="str">
        <f t="shared" si="11"/>
        <v/>
      </c>
      <c r="Y95" s="2" t="str">
        <f t="shared" si="12"/>
        <v>#NAME?</v>
      </c>
    </row>
    <row r="96" ht="15.75" customHeight="1">
      <c r="A96" s="2">
        <v>95.0</v>
      </c>
      <c r="B96" s="1" t="s">
        <v>1559</v>
      </c>
      <c r="C96" s="1" t="s">
        <v>1581</v>
      </c>
      <c r="D96" s="5" t="str">
        <f t="shared" si="1"/>
        <v/>
      </c>
      <c r="E96" s="2" t="str">
        <f t="shared" si="2"/>
        <v>#NAME?</v>
      </c>
      <c r="H96" s="5" t="str">
        <f t="shared" si="3"/>
        <v/>
      </c>
      <c r="I96" s="2" t="str">
        <f t="shared" si="4"/>
        <v>#NAME?</v>
      </c>
      <c r="L96" s="5" t="str">
        <f t="shared" si="5"/>
        <v/>
      </c>
      <c r="M96" s="2" t="str">
        <f t="shared" si="6"/>
        <v>#NAME?</v>
      </c>
      <c r="P96" s="5" t="str">
        <f t="shared" si="7"/>
        <v/>
      </c>
      <c r="Q96" s="2" t="str">
        <f t="shared" si="8"/>
        <v>#NAME?</v>
      </c>
      <c r="T96" s="5" t="str">
        <f t="shared" si="9"/>
        <v/>
      </c>
      <c r="U96" s="2" t="str">
        <f t="shared" si="10"/>
        <v>#NAME?</v>
      </c>
      <c r="X96" s="5" t="str">
        <f t="shared" si="11"/>
        <v/>
      </c>
      <c r="Y96" s="2" t="str">
        <f t="shared" si="12"/>
        <v>#NAME?</v>
      </c>
    </row>
    <row r="97" ht="15.75" customHeight="1">
      <c r="A97" s="2">
        <v>96.0</v>
      </c>
      <c r="B97" s="1" t="s">
        <v>929</v>
      </c>
      <c r="C97" s="1" t="s">
        <v>1582</v>
      </c>
      <c r="D97" s="5" t="str">
        <f t="shared" si="1"/>
        <v/>
      </c>
      <c r="E97" s="2" t="str">
        <f t="shared" si="2"/>
        <v>#NAME?</v>
      </c>
      <c r="H97" s="5" t="str">
        <f t="shared" si="3"/>
        <v/>
      </c>
      <c r="I97" s="2" t="str">
        <f t="shared" si="4"/>
        <v>#NAME?</v>
      </c>
      <c r="L97" s="5" t="str">
        <f t="shared" si="5"/>
        <v/>
      </c>
      <c r="M97" s="2" t="str">
        <f t="shared" si="6"/>
        <v>#NAME?</v>
      </c>
      <c r="P97" s="5" t="str">
        <f t="shared" si="7"/>
        <v/>
      </c>
      <c r="Q97" s="2" t="str">
        <f t="shared" si="8"/>
        <v>#NAME?</v>
      </c>
      <c r="T97" s="5" t="str">
        <f t="shared" si="9"/>
        <v/>
      </c>
      <c r="U97" s="2" t="str">
        <f t="shared" si="10"/>
        <v>#NAME?</v>
      </c>
      <c r="X97" s="5" t="str">
        <f t="shared" si="11"/>
        <v/>
      </c>
      <c r="Y97" s="2" t="str">
        <f t="shared" si="12"/>
        <v>#NAME?</v>
      </c>
    </row>
    <row r="98" ht="15.75" customHeight="1">
      <c r="A98" s="2">
        <v>97.0</v>
      </c>
      <c r="B98" s="1" t="s">
        <v>478</v>
      </c>
      <c r="C98" s="1" t="s">
        <v>1585</v>
      </c>
      <c r="D98" s="5" t="str">
        <f t="shared" si="1"/>
        <v/>
      </c>
      <c r="E98" s="2" t="str">
        <f t="shared" si="2"/>
        <v>#NAME?</v>
      </c>
      <c r="H98" s="5" t="str">
        <f t="shared" si="3"/>
        <v/>
      </c>
      <c r="I98" s="2" t="str">
        <f t="shared" si="4"/>
        <v>#NAME?</v>
      </c>
      <c r="L98" s="5" t="str">
        <f t="shared" si="5"/>
        <v/>
      </c>
      <c r="M98" s="2" t="str">
        <f t="shared" si="6"/>
        <v>#NAME?</v>
      </c>
      <c r="P98" s="5" t="str">
        <f t="shared" si="7"/>
        <v/>
      </c>
      <c r="Q98" s="2" t="str">
        <f t="shared" si="8"/>
        <v>#NAME?</v>
      </c>
      <c r="T98" s="5" t="str">
        <f t="shared" si="9"/>
        <v/>
      </c>
      <c r="U98" s="2" t="str">
        <f t="shared" si="10"/>
        <v>#NAME?</v>
      </c>
      <c r="X98" s="5" t="str">
        <f t="shared" si="11"/>
        <v/>
      </c>
      <c r="Y98" s="2" t="str">
        <f t="shared" si="12"/>
        <v>#NAME?</v>
      </c>
    </row>
    <row r="99" ht="15.75" customHeight="1">
      <c r="A99" s="2">
        <v>98.0</v>
      </c>
      <c r="B99" s="1" t="s">
        <v>597</v>
      </c>
      <c r="C99" s="1" t="s">
        <v>432</v>
      </c>
      <c r="D99" s="5" t="str">
        <f t="shared" si="1"/>
        <v>EPS</v>
      </c>
      <c r="E99" s="2" t="str">
        <f t="shared" si="2"/>
        <v>#NAME?</v>
      </c>
      <c r="H99" s="5" t="str">
        <f t="shared" si="3"/>
        <v/>
      </c>
      <c r="I99" s="2" t="str">
        <f t="shared" si="4"/>
        <v>#NAME?</v>
      </c>
      <c r="L99" s="5" t="str">
        <f t="shared" si="5"/>
        <v/>
      </c>
      <c r="M99" s="2" t="str">
        <f t="shared" si="6"/>
        <v>#NAME?</v>
      </c>
      <c r="P99" s="5" t="str">
        <f t="shared" si="7"/>
        <v/>
      </c>
      <c r="Q99" s="2" t="str">
        <f t="shared" si="8"/>
        <v>#NAME?</v>
      </c>
      <c r="T99" s="5" t="str">
        <f t="shared" si="9"/>
        <v/>
      </c>
      <c r="U99" s="2" t="str">
        <f t="shared" si="10"/>
        <v>#NAME?</v>
      </c>
      <c r="X99" s="5" t="str">
        <f t="shared" si="11"/>
        <v/>
      </c>
      <c r="Y99" s="2" t="str">
        <f t="shared" si="12"/>
        <v>#NAME?</v>
      </c>
    </row>
    <row r="100" ht="15.75" customHeight="1">
      <c r="A100" s="2">
        <v>99.0</v>
      </c>
      <c r="D100" s="5" t="str">
        <f t="shared" si="1"/>
        <v/>
      </c>
      <c r="E100" s="2" t="str">
        <f t="shared" si="2"/>
        <v>#NAME?</v>
      </c>
      <c r="H100" s="5" t="str">
        <f t="shared" si="3"/>
        <v/>
      </c>
      <c r="I100" s="2" t="str">
        <f t="shared" si="4"/>
        <v>#NAME?</v>
      </c>
      <c r="L100" s="5" t="str">
        <f t="shared" si="5"/>
        <v/>
      </c>
      <c r="M100" s="2" t="str">
        <f t="shared" si="6"/>
        <v>#NAME?</v>
      </c>
      <c r="P100" s="5" t="str">
        <f t="shared" si="7"/>
        <v/>
      </c>
      <c r="Q100" s="2" t="str">
        <f t="shared" si="8"/>
        <v>#NAME?</v>
      </c>
      <c r="T100" s="5" t="str">
        <f t="shared" si="9"/>
        <v/>
      </c>
      <c r="U100" s="2" t="str">
        <f t="shared" si="10"/>
        <v>#NAME?</v>
      </c>
      <c r="X100" s="5" t="str">
        <f t="shared" si="11"/>
        <v/>
      </c>
      <c r="Y100" s="2" t="str">
        <f t="shared" si="12"/>
        <v>#NAME?</v>
      </c>
    </row>
    <row r="101" ht="15.75" customHeight="1">
      <c r="A101" s="2"/>
      <c r="E101" s="2"/>
      <c r="I101" s="2"/>
      <c r="M101" s="2"/>
      <c r="Q101" s="2"/>
      <c r="U101" s="2"/>
    </row>
    <row r="102" ht="15.75" customHeight="1">
      <c r="A102" s="2"/>
      <c r="E102" s="2"/>
      <c r="I102" s="2"/>
      <c r="M102" s="2"/>
      <c r="Q102" s="2"/>
      <c r="U102" s="2"/>
    </row>
    <row r="103" ht="15.75" customHeight="1">
      <c r="A103" s="2"/>
      <c r="E103" s="2"/>
      <c r="I103" s="2"/>
      <c r="M103" s="2"/>
      <c r="Q103" s="2"/>
      <c r="U103" s="2"/>
    </row>
    <row r="104" ht="15.75" customHeight="1">
      <c r="A104" s="2"/>
      <c r="E104" s="2"/>
      <c r="I104" s="2"/>
      <c r="M104" s="2"/>
      <c r="Q104" s="2"/>
      <c r="U104" s="2"/>
    </row>
    <row r="105" ht="15.75" customHeight="1">
      <c r="A105" s="2"/>
      <c r="E105" s="2"/>
      <c r="I105" s="2"/>
      <c r="M105" s="2"/>
      <c r="Q105" s="2"/>
      <c r="U105" s="2"/>
    </row>
    <row r="106" ht="15.75" customHeight="1">
      <c r="A106" s="2"/>
      <c r="E106" s="2"/>
      <c r="I106" s="2"/>
      <c r="M106" s="2"/>
      <c r="Q106" s="2"/>
      <c r="U106" s="2"/>
    </row>
    <row r="107" ht="15.75" customHeight="1">
      <c r="A107" s="2"/>
      <c r="E107" s="2"/>
      <c r="I107" s="2"/>
      <c r="M107" s="2"/>
      <c r="Q107" s="2"/>
      <c r="U107" s="2"/>
    </row>
    <row r="108" ht="15.75" customHeight="1">
      <c r="A108" s="2"/>
      <c r="E108" s="2"/>
      <c r="I108" s="2"/>
      <c r="M108" s="2"/>
      <c r="Q108" s="2"/>
      <c r="U108" s="2"/>
    </row>
    <row r="109" ht="15.75" customHeight="1">
      <c r="A109" s="2"/>
      <c r="E109" s="2"/>
      <c r="I109" s="2"/>
      <c r="M109" s="2"/>
      <c r="Q109" s="2"/>
      <c r="U109" s="2"/>
    </row>
    <row r="110" ht="15.75" customHeight="1">
      <c r="A110" s="2"/>
      <c r="E110" s="2"/>
      <c r="I110" s="2"/>
      <c r="M110" s="2"/>
      <c r="Q110" s="2"/>
      <c r="U110" s="2"/>
    </row>
    <row r="111" ht="15.75" customHeight="1">
      <c r="A111" s="2"/>
      <c r="E111" s="2"/>
      <c r="I111" s="2"/>
      <c r="M111" s="2"/>
      <c r="Q111" s="2"/>
      <c r="U111" s="2"/>
    </row>
    <row r="112" ht="15.75" customHeight="1">
      <c r="A112" s="2"/>
      <c r="E112" s="2"/>
      <c r="I112" s="2"/>
      <c r="M112" s="2"/>
      <c r="Q112" s="2"/>
      <c r="U112" s="2"/>
    </row>
    <row r="113" ht="15.75" customHeight="1">
      <c r="A113" s="2"/>
      <c r="E113" s="2"/>
      <c r="I113" s="2"/>
      <c r="M113" s="2"/>
      <c r="Q113" s="2"/>
      <c r="U113" s="2"/>
    </row>
    <row r="114" ht="15.75" customHeight="1">
      <c r="A114" s="2"/>
      <c r="E114" s="2"/>
      <c r="I114" s="2"/>
      <c r="M114" s="2"/>
      <c r="Q114" s="2"/>
      <c r="U114" s="2"/>
    </row>
    <row r="115" ht="15.75" customHeight="1">
      <c r="A115" s="2"/>
      <c r="E115" s="2"/>
      <c r="I115" s="2"/>
      <c r="M115" s="2"/>
      <c r="Q115" s="2"/>
      <c r="U115" s="2"/>
    </row>
    <row r="116" ht="15.75" customHeight="1">
      <c r="A116" s="2"/>
      <c r="E116" s="2"/>
      <c r="I116" s="2"/>
      <c r="M116" s="2"/>
      <c r="Q116" s="2"/>
      <c r="U116" s="2"/>
    </row>
    <row r="117" ht="15.75" customHeight="1">
      <c r="A117" s="2"/>
      <c r="E117" s="2"/>
      <c r="I117" s="2"/>
      <c r="M117" s="2"/>
      <c r="Q117" s="2"/>
      <c r="U117" s="2"/>
    </row>
    <row r="118" ht="15.75" customHeight="1">
      <c r="A118" s="2"/>
      <c r="E118" s="2"/>
      <c r="I118" s="2"/>
      <c r="M118" s="2"/>
      <c r="Q118" s="2"/>
      <c r="U118" s="2"/>
    </row>
    <row r="119" ht="15.75" customHeight="1">
      <c r="A119" s="2"/>
      <c r="E119" s="2"/>
      <c r="I119" s="2"/>
      <c r="M119" s="2"/>
      <c r="Q119" s="2"/>
      <c r="U119" s="2"/>
    </row>
    <row r="120" ht="15.75" customHeight="1">
      <c r="A120" s="2"/>
      <c r="E120" s="2"/>
      <c r="I120" s="2"/>
      <c r="M120" s="2"/>
      <c r="Q120" s="2"/>
      <c r="U120" s="2"/>
    </row>
    <row r="121" ht="15.75" customHeight="1">
      <c r="A121" s="2"/>
      <c r="E121" s="2"/>
      <c r="I121" s="2"/>
      <c r="M121" s="2"/>
      <c r="Q121" s="2"/>
      <c r="U121" s="2"/>
    </row>
    <row r="122" ht="15.75" customHeight="1">
      <c r="A122" s="2"/>
      <c r="E122" s="2"/>
      <c r="I122" s="2"/>
      <c r="M122" s="2"/>
      <c r="Q122" s="2"/>
      <c r="U122" s="2"/>
    </row>
    <row r="123" ht="15.75" customHeight="1">
      <c r="A123" s="2"/>
      <c r="E123" s="2"/>
      <c r="I123" s="2"/>
      <c r="M123" s="2"/>
      <c r="Q123" s="2"/>
      <c r="U123" s="2"/>
    </row>
    <row r="124" ht="15.75" customHeight="1">
      <c r="A124" s="2"/>
      <c r="E124" s="2"/>
      <c r="I124" s="2"/>
      <c r="M124" s="2"/>
      <c r="Q124" s="2"/>
      <c r="U124" s="2"/>
    </row>
    <row r="125" ht="15.75" customHeight="1">
      <c r="A125" s="2"/>
      <c r="E125" s="2"/>
      <c r="I125" s="2"/>
      <c r="M125" s="2"/>
      <c r="Q125" s="2"/>
      <c r="U125" s="2"/>
    </row>
    <row r="126" ht="15.75" customHeight="1">
      <c r="A126" s="2"/>
      <c r="E126" s="2"/>
      <c r="I126" s="2"/>
      <c r="M126" s="2"/>
      <c r="Q126" s="2"/>
      <c r="U126" s="2"/>
    </row>
    <row r="127" ht="15.75" customHeight="1">
      <c r="A127" s="2"/>
      <c r="E127" s="2"/>
      <c r="I127" s="2"/>
      <c r="M127" s="2"/>
      <c r="Q127" s="2"/>
      <c r="U127" s="2"/>
    </row>
    <row r="128" ht="15.75" customHeight="1">
      <c r="A128" s="2"/>
      <c r="E128" s="2"/>
      <c r="I128" s="2"/>
      <c r="M128" s="2"/>
      <c r="Q128" s="2"/>
      <c r="U128" s="2"/>
    </row>
    <row r="129" ht="15.75" customHeight="1">
      <c r="A129" s="2"/>
      <c r="E129" s="2"/>
      <c r="I129" s="2"/>
      <c r="M129" s="2"/>
      <c r="Q129" s="2"/>
      <c r="U129" s="2"/>
    </row>
    <row r="130" ht="15.75" customHeight="1">
      <c r="A130" s="2"/>
      <c r="E130" s="2"/>
      <c r="I130" s="2"/>
      <c r="M130" s="2"/>
      <c r="Q130" s="2"/>
      <c r="U130" s="2"/>
    </row>
    <row r="131" ht="15.75" customHeight="1">
      <c r="A131" s="2"/>
      <c r="E131" s="2"/>
      <c r="I131" s="2"/>
      <c r="M131" s="2"/>
      <c r="Q131" s="2"/>
      <c r="U131" s="2"/>
    </row>
    <row r="132" ht="15.75" customHeight="1">
      <c r="A132" s="2"/>
      <c r="E132" s="2"/>
      <c r="I132" s="2"/>
      <c r="M132" s="2"/>
      <c r="Q132" s="2"/>
      <c r="U132" s="2"/>
    </row>
    <row r="133" ht="15.75" customHeight="1">
      <c r="A133" s="2"/>
      <c r="E133" s="2"/>
      <c r="I133" s="2"/>
      <c r="M133" s="2"/>
      <c r="Q133" s="2"/>
      <c r="U133" s="2"/>
    </row>
    <row r="134" ht="15.75" customHeight="1">
      <c r="A134" s="2"/>
      <c r="E134" s="2"/>
      <c r="I134" s="2"/>
      <c r="M134" s="2"/>
      <c r="Q134" s="2"/>
      <c r="U134" s="2"/>
    </row>
    <row r="135" ht="15.75" customHeight="1">
      <c r="A135" s="2"/>
      <c r="E135" s="2"/>
      <c r="I135" s="2"/>
      <c r="M135" s="2"/>
      <c r="Q135" s="2"/>
      <c r="U135" s="2"/>
    </row>
    <row r="136" ht="15.75" customHeight="1">
      <c r="A136" s="2"/>
      <c r="E136" s="2"/>
      <c r="I136" s="2"/>
      <c r="M136" s="2"/>
      <c r="Q136" s="2"/>
      <c r="U136" s="2"/>
    </row>
    <row r="137" ht="15.75" customHeight="1">
      <c r="A137" s="2"/>
      <c r="E137" s="2"/>
      <c r="I137" s="2"/>
      <c r="M137" s="2"/>
      <c r="Q137" s="2"/>
      <c r="U137" s="2"/>
    </row>
    <row r="138" ht="15.75" customHeight="1">
      <c r="A138" s="2"/>
      <c r="E138" s="2"/>
      <c r="I138" s="2"/>
      <c r="M138" s="2"/>
      <c r="Q138" s="2"/>
      <c r="U138" s="2"/>
    </row>
    <row r="139" ht="15.75" customHeight="1">
      <c r="A139" s="2"/>
      <c r="E139" s="2"/>
      <c r="I139" s="2"/>
      <c r="M139" s="2"/>
      <c r="Q139" s="2"/>
      <c r="U139" s="2"/>
    </row>
    <row r="140" ht="15.75" customHeight="1">
      <c r="A140" s="2"/>
      <c r="E140" s="2"/>
      <c r="I140" s="2"/>
      <c r="M140" s="2"/>
      <c r="Q140" s="2"/>
      <c r="U140" s="2"/>
    </row>
    <row r="141" ht="15.75" customHeight="1">
      <c r="A141" s="2"/>
      <c r="E141" s="2"/>
      <c r="I141" s="2"/>
      <c r="M141" s="2"/>
      <c r="Q141" s="2"/>
      <c r="U141" s="2"/>
    </row>
    <row r="142" ht="15.75" customHeight="1">
      <c r="A142" s="2"/>
      <c r="E142" s="2"/>
      <c r="I142" s="2"/>
      <c r="M142" s="2"/>
      <c r="Q142" s="2"/>
      <c r="U142" s="2"/>
    </row>
    <row r="143" ht="15.75" customHeight="1">
      <c r="A143" s="2"/>
      <c r="E143" s="2"/>
      <c r="I143" s="2"/>
      <c r="M143" s="2"/>
      <c r="Q143" s="2"/>
      <c r="U143" s="2"/>
    </row>
    <row r="144" ht="15.75" customHeight="1">
      <c r="A144" s="2"/>
      <c r="E144" s="2"/>
      <c r="I144" s="2"/>
      <c r="M144" s="2"/>
      <c r="Q144" s="2"/>
      <c r="U144" s="2"/>
    </row>
    <row r="145" ht="15.75" customHeight="1">
      <c r="A145" s="2"/>
      <c r="E145" s="2"/>
      <c r="I145" s="2"/>
      <c r="M145" s="2"/>
      <c r="Q145" s="2"/>
      <c r="U145" s="2"/>
    </row>
    <row r="146" ht="15.75" customHeight="1">
      <c r="A146" s="2"/>
      <c r="E146" s="2"/>
      <c r="I146" s="2"/>
      <c r="M146" s="2"/>
      <c r="Q146" s="2"/>
      <c r="U146" s="2"/>
    </row>
    <row r="147" ht="15.75" customHeight="1">
      <c r="A147" s="2"/>
      <c r="E147" s="2"/>
      <c r="I147" s="2"/>
      <c r="M147" s="2"/>
      <c r="Q147" s="2"/>
      <c r="U147" s="2"/>
    </row>
    <row r="148" ht="15.75" customHeight="1">
      <c r="A148" s="2"/>
      <c r="E148" s="2"/>
      <c r="I148" s="2"/>
      <c r="M148" s="2"/>
      <c r="Q148" s="2"/>
      <c r="U148" s="2"/>
    </row>
    <row r="149" ht="15.75" customHeight="1">
      <c r="A149" s="2"/>
      <c r="E149" s="2"/>
      <c r="I149" s="2"/>
      <c r="M149" s="2"/>
      <c r="Q149" s="2"/>
      <c r="U149" s="2"/>
    </row>
    <row r="150" ht="15.75" customHeight="1">
      <c r="A150" s="2"/>
      <c r="E150" s="2"/>
      <c r="I150" s="2"/>
      <c r="M150" s="2"/>
      <c r="Q150" s="2"/>
      <c r="U150" s="2"/>
    </row>
    <row r="151" ht="15.75" customHeight="1">
      <c r="A151" s="2"/>
      <c r="E151" s="2"/>
      <c r="I151" s="2"/>
      <c r="M151" s="2"/>
      <c r="Q151" s="2"/>
      <c r="U151" s="2"/>
    </row>
    <row r="152" ht="15.75" customHeight="1">
      <c r="A152" s="2"/>
      <c r="E152" s="2"/>
      <c r="I152" s="2"/>
      <c r="M152" s="2"/>
      <c r="Q152" s="2"/>
      <c r="U152" s="2"/>
    </row>
    <row r="153" ht="15.75" customHeight="1">
      <c r="A153" s="2"/>
      <c r="E153" s="2"/>
      <c r="I153" s="2"/>
      <c r="M153" s="2"/>
      <c r="Q153" s="2"/>
      <c r="U153" s="2"/>
    </row>
    <row r="154" ht="15.75" customHeight="1">
      <c r="A154" s="2"/>
      <c r="E154" s="2"/>
      <c r="I154" s="2"/>
      <c r="M154" s="2"/>
      <c r="Q154" s="2"/>
      <c r="U154" s="2"/>
    </row>
    <row r="155" ht="15.75" customHeight="1">
      <c r="A155" s="2"/>
      <c r="E155" s="2"/>
      <c r="I155" s="2"/>
      <c r="M155" s="2"/>
      <c r="Q155" s="2"/>
      <c r="U155" s="2"/>
    </row>
    <row r="156" ht="15.75" customHeight="1">
      <c r="A156" s="2"/>
      <c r="E156" s="2"/>
      <c r="I156" s="2"/>
      <c r="M156" s="2"/>
      <c r="Q156" s="2"/>
      <c r="U156" s="2"/>
    </row>
    <row r="157" ht="15.75" customHeight="1">
      <c r="A157" s="2"/>
      <c r="E157" s="2"/>
      <c r="I157" s="2"/>
      <c r="M157" s="2"/>
      <c r="Q157" s="2"/>
      <c r="U157" s="2"/>
    </row>
    <row r="158" ht="15.75" customHeight="1">
      <c r="A158" s="2"/>
      <c r="E158" s="2"/>
      <c r="I158" s="2"/>
      <c r="M158" s="2"/>
      <c r="Q158" s="2"/>
      <c r="U158" s="2"/>
    </row>
    <row r="159" ht="15.75" customHeight="1">
      <c r="A159" s="2"/>
      <c r="E159" s="2"/>
      <c r="I159" s="2"/>
      <c r="M159" s="2"/>
      <c r="Q159" s="2"/>
      <c r="U159" s="2"/>
    </row>
    <row r="160" ht="15.75" customHeight="1">
      <c r="A160" s="2"/>
      <c r="E160" s="2"/>
      <c r="I160" s="2"/>
      <c r="M160" s="2"/>
      <c r="Q160" s="2"/>
      <c r="U160" s="2"/>
    </row>
    <row r="161" ht="15.75" customHeight="1">
      <c r="A161" s="2"/>
      <c r="E161" s="2"/>
      <c r="I161" s="2"/>
      <c r="M161" s="2"/>
      <c r="Q161" s="2"/>
      <c r="U161" s="2"/>
    </row>
    <row r="162" ht="15.75" customHeight="1">
      <c r="A162" s="2"/>
      <c r="E162" s="2"/>
      <c r="I162" s="2"/>
      <c r="M162" s="2"/>
      <c r="Q162" s="2"/>
      <c r="U162" s="2"/>
    </row>
    <row r="163" ht="15.75" customHeight="1">
      <c r="A163" s="2"/>
      <c r="E163" s="2"/>
      <c r="I163" s="2"/>
      <c r="M163" s="2"/>
      <c r="Q163" s="2"/>
      <c r="U163" s="2"/>
    </row>
    <row r="164" ht="15.75" customHeight="1">
      <c r="A164" s="2"/>
      <c r="E164" s="2"/>
      <c r="I164" s="2"/>
      <c r="M164" s="2"/>
      <c r="Q164" s="2"/>
      <c r="U164" s="2"/>
    </row>
    <row r="165" ht="15.75" customHeight="1">
      <c r="A165" s="2"/>
      <c r="E165" s="2"/>
      <c r="I165" s="2"/>
      <c r="M165" s="2"/>
      <c r="Q165" s="2"/>
      <c r="U165" s="2"/>
    </row>
    <row r="166" ht="15.75" customHeight="1">
      <c r="A166" s="2"/>
      <c r="E166" s="2"/>
      <c r="I166" s="2"/>
      <c r="M166" s="2"/>
      <c r="Q166" s="2"/>
      <c r="U166" s="2"/>
    </row>
    <row r="167" ht="15.75" customHeight="1">
      <c r="A167" s="2"/>
      <c r="E167" s="2"/>
      <c r="I167" s="2"/>
      <c r="M167" s="2"/>
      <c r="Q167" s="2"/>
      <c r="U167" s="2"/>
    </row>
    <row r="168" ht="15.75" customHeight="1">
      <c r="A168" s="2"/>
      <c r="E168" s="2"/>
      <c r="I168" s="2"/>
      <c r="M168" s="2"/>
      <c r="Q168" s="2"/>
      <c r="U168" s="2"/>
    </row>
    <row r="169" ht="15.75" customHeight="1">
      <c r="A169" s="2"/>
      <c r="E169" s="2"/>
      <c r="I169" s="2"/>
      <c r="M169" s="2"/>
      <c r="Q169" s="2"/>
      <c r="U169" s="2"/>
    </row>
    <row r="170" ht="15.75" customHeight="1">
      <c r="A170" s="2"/>
      <c r="E170" s="2"/>
      <c r="I170" s="2"/>
      <c r="M170" s="2"/>
      <c r="Q170" s="2"/>
      <c r="U170" s="2"/>
    </row>
    <row r="171" ht="15.75" customHeight="1">
      <c r="A171" s="2"/>
      <c r="E171" s="2"/>
      <c r="I171" s="2"/>
      <c r="M171" s="2"/>
      <c r="Q171" s="2"/>
      <c r="U171" s="2"/>
    </row>
    <row r="172" ht="15.75" customHeight="1">
      <c r="A172" s="2"/>
      <c r="E172" s="2"/>
      <c r="I172" s="2"/>
      <c r="M172" s="2"/>
      <c r="Q172" s="2"/>
      <c r="U172" s="2"/>
    </row>
    <row r="173" ht="15.75" customHeight="1">
      <c r="A173" s="2"/>
      <c r="E173" s="2"/>
      <c r="I173" s="2"/>
      <c r="M173" s="2"/>
      <c r="Q173" s="2"/>
      <c r="U173" s="2"/>
    </row>
    <row r="174" ht="15.75" customHeight="1">
      <c r="A174" s="2"/>
      <c r="E174" s="2"/>
      <c r="I174" s="2"/>
      <c r="M174" s="2"/>
      <c r="Q174" s="2"/>
      <c r="U174" s="2"/>
    </row>
    <row r="175" ht="15.75" customHeight="1">
      <c r="A175" s="2"/>
      <c r="E175" s="2"/>
      <c r="I175" s="2"/>
      <c r="M175" s="2"/>
      <c r="Q175" s="2"/>
      <c r="U175" s="2"/>
    </row>
    <row r="176" ht="15.75" customHeight="1">
      <c r="A176" s="2"/>
      <c r="E176" s="2"/>
      <c r="I176" s="2"/>
      <c r="M176" s="2"/>
      <c r="Q176" s="2"/>
      <c r="U176" s="2"/>
    </row>
    <row r="177" ht="15.75" customHeight="1">
      <c r="A177" s="2"/>
      <c r="E177" s="2"/>
      <c r="I177" s="2"/>
      <c r="M177" s="2"/>
      <c r="Q177" s="2"/>
      <c r="U177" s="2"/>
    </row>
    <row r="178" ht="15.75" customHeight="1">
      <c r="A178" s="2"/>
      <c r="E178" s="2"/>
      <c r="I178" s="2"/>
      <c r="M178" s="2"/>
      <c r="Q178" s="2"/>
      <c r="U178" s="2"/>
    </row>
    <row r="179" ht="15.75" customHeight="1">
      <c r="A179" s="2"/>
      <c r="E179" s="2"/>
      <c r="I179" s="2"/>
      <c r="M179" s="2"/>
      <c r="Q179" s="2"/>
      <c r="U179" s="2"/>
    </row>
    <row r="180" ht="15.75" customHeight="1">
      <c r="A180" s="2"/>
      <c r="E180" s="2"/>
      <c r="I180" s="2"/>
      <c r="M180" s="2"/>
      <c r="Q180" s="2"/>
      <c r="U180" s="2"/>
    </row>
    <row r="181" ht="15.75" customHeight="1">
      <c r="A181" s="2"/>
      <c r="E181" s="2"/>
      <c r="I181" s="2"/>
      <c r="M181" s="2"/>
      <c r="Q181" s="2"/>
      <c r="U181" s="2"/>
    </row>
    <row r="182" ht="15.75" customHeight="1">
      <c r="A182" s="2"/>
      <c r="E182" s="2"/>
      <c r="I182" s="2"/>
      <c r="M182" s="2"/>
      <c r="Q182" s="2"/>
      <c r="U182" s="2"/>
    </row>
    <row r="183" ht="15.75" customHeight="1">
      <c r="A183" s="2"/>
      <c r="E183" s="2"/>
      <c r="I183" s="2"/>
      <c r="M183" s="2"/>
      <c r="Q183" s="2"/>
      <c r="U183" s="2"/>
    </row>
    <row r="184" ht="15.75" customHeight="1">
      <c r="A184" s="2"/>
      <c r="E184" s="2"/>
      <c r="I184" s="2"/>
      <c r="M184" s="2"/>
      <c r="Q184" s="2"/>
      <c r="U184" s="2"/>
    </row>
    <row r="185" ht="15.75" customHeight="1">
      <c r="A185" s="2"/>
      <c r="E185" s="2"/>
      <c r="I185" s="2"/>
      <c r="M185" s="2"/>
      <c r="Q185" s="2"/>
      <c r="U185" s="2"/>
    </row>
    <row r="186" ht="15.75" customHeight="1">
      <c r="A186" s="2"/>
      <c r="E186" s="2"/>
      <c r="I186" s="2"/>
      <c r="M186" s="2"/>
      <c r="Q186" s="2"/>
      <c r="U186" s="2"/>
    </row>
    <row r="187" ht="15.75" customHeight="1">
      <c r="A187" s="2"/>
      <c r="E187" s="2"/>
      <c r="I187" s="2"/>
      <c r="M187" s="2"/>
      <c r="Q187" s="2"/>
      <c r="U187" s="2"/>
    </row>
    <row r="188" ht="15.75" customHeight="1">
      <c r="A188" s="2"/>
      <c r="E188" s="2"/>
      <c r="I188" s="2"/>
      <c r="M188" s="2"/>
      <c r="Q188" s="2"/>
      <c r="U188" s="2"/>
    </row>
    <row r="189" ht="15.75" customHeight="1">
      <c r="A189" s="2"/>
      <c r="E189" s="2"/>
      <c r="I189" s="2"/>
      <c r="M189" s="2"/>
      <c r="Q189" s="2"/>
      <c r="U189" s="2"/>
    </row>
    <row r="190" ht="15.75" customHeight="1">
      <c r="A190" s="2"/>
      <c r="E190" s="2"/>
      <c r="I190" s="2"/>
      <c r="M190" s="2"/>
      <c r="Q190" s="2"/>
      <c r="U190" s="2"/>
    </row>
    <row r="191" ht="15.75" customHeight="1">
      <c r="A191" s="2"/>
      <c r="E191" s="2"/>
      <c r="I191" s="2"/>
      <c r="M191" s="2"/>
      <c r="Q191" s="2"/>
      <c r="U191" s="2"/>
    </row>
    <row r="192" ht="15.75" customHeight="1">
      <c r="A192" s="2"/>
      <c r="E192" s="2"/>
      <c r="I192" s="2"/>
      <c r="M192" s="2"/>
      <c r="Q192" s="2"/>
      <c r="U192" s="2"/>
    </row>
    <row r="193" ht="15.75" customHeight="1">
      <c r="A193" s="2"/>
      <c r="E193" s="2"/>
      <c r="I193" s="2"/>
      <c r="M193" s="2"/>
      <c r="Q193" s="2"/>
      <c r="U193" s="2"/>
    </row>
    <row r="194" ht="15.75" customHeight="1">
      <c r="A194" s="2"/>
      <c r="E194" s="2"/>
      <c r="I194" s="2"/>
      <c r="M194" s="2"/>
      <c r="Q194" s="2"/>
      <c r="U194" s="2"/>
    </row>
    <row r="195" ht="15.75" customHeight="1">
      <c r="A195" s="2"/>
      <c r="E195" s="2"/>
      <c r="I195" s="2"/>
      <c r="M195" s="2"/>
      <c r="Q195" s="2"/>
      <c r="U195" s="2"/>
    </row>
    <row r="196" ht="15.75" customHeight="1">
      <c r="A196" s="2"/>
      <c r="E196" s="2"/>
      <c r="I196" s="2"/>
      <c r="M196" s="2"/>
      <c r="Q196" s="2"/>
      <c r="U196" s="2"/>
    </row>
    <row r="197" ht="15.75" customHeight="1">
      <c r="A197" s="2"/>
      <c r="E197" s="2"/>
      <c r="I197" s="2"/>
      <c r="M197" s="2"/>
      <c r="Q197" s="2"/>
      <c r="U197" s="2"/>
    </row>
    <row r="198" ht="15.75" customHeight="1">
      <c r="A198" s="2"/>
      <c r="E198" s="2"/>
      <c r="I198" s="2"/>
      <c r="M198" s="2"/>
      <c r="Q198" s="2"/>
      <c r="U198" s="2"/>
    </row>
    <row r="199" ht="15.75" customHeight="1">
      <c r="A199" s="2"/>
      <c r="E199" s="2"/>
      <c r="I199" s="2"/>
      <c r="M199" s="2"/>
      <c r="Q199" s="2"/>
      <c r="U199" s="2"/>
    </row>
    <row r="200" ht="15.75" customHeight="1">
      <c r="A200" s="2"/>
      <c r="E200" s="2"/>
      <c r="I200" s="2"/>
      <c r="M200" s="2"/>
      <c r="Q200" s="2"/>
      <c r="U200" s="2"/>
    </row>
    <row r="201" ht="15.75" customHeight="1">
      <c r="A201" s="2"/>
      <c r="E201" s="2"/>
      <c r="I201" s="2"/>
      <c r="M201" s="2"/>
      <c r="Q201" s="2"/>
      <c r="U201" s="2"/>
    </row>
    <row r="202" ht="15.75" customHeight="1">
      <c r="A202" s="2"/>
      <c r="E202" s="2"/>
      <c r="I202" s="2"/>
      <c r="M202" s="2"/>
      <c r="Q202" s="2"/>
      <c r="U202" s="2"/>
    </row>
    <row r="203" ht="15.75" customHeight="1">
      <c r="A203" s="2"/>
      <c r="E203" s="2"/>
      <c r="I203" s="2"/>
      <c r="M203" s="2"/>
      <c r="Q203" s="2"/>
      <c r="U203" s="2"/>
    </row>
    <row r="204" ht="15.75" customHeight="1">
      <c r="A204" s="2"/>
      <c r="E204" s="2"/>
      <c r="I204" s="2"/>
      <c r="M204" s="2"/>
      <c r="Q204" s="2"/>
      <c r="U204" s="2"/>
    </row>
    <row r="205" ht="15.75" customHeight="1">
      <c r="A205" s="2"/>
      <c r="E205" s="2"/>
      <c r="I205" s="2"/>
      <c r="M205" s="2"/>
      <c r="Q205" s="2"/>
      <c r="U205" s="2"/>
    </row>
    <row r="206" ht="15.75" customHeight="1">
      <c r="A206" s="2"/>
      <c r="E206" s="2"/>
      <c r="I206" s="2"/>
      <c r="M206" s="2"/>
      <c r="Q206" s="2"/>
      <c r="U206" s="2"/>
    </row>
    <row r="207" ht="15.75" customHeight="1">
      <c r="A207" s="2"/>
      <c r="E207" s="2"/>
      <c r="I207" s="2"/>
      <c r="M207" s="2"/>
      <c r="Q207" s="2"/>
      <c r="U207" s="2"/>
    </row>
    <row r="208" ht="15.75" customHeight="1">
      <c r="A208" s="2"/>
      <c r="E208" s="2"/>
      <c r="I208" s="2"/>
      <c r="M208" s="2"/>
      <c r="Q208" s="2"/>
      <c r="U208" s="2"/>
    </row>
    <row r="209" ht="15.75" customHeight="1">
      <c r="A209" s="2"/>
      <c r="E209" s="2"/>
      <c r="I209" s="2"/>
      <c r="M209" s="2"/>
      <c r="Q209" s="2"/>
      <c r="U209" s="2"/>
    </row>
    <row r="210" ht="15.75" customHeight="1">
      <c r="A210" s="2"/>
      <c r="E210" s="2"/>
      <c r="I210" s="2"/>
      <c r="M210" s="2"/>
      <c r="Q210" s="2"/>
      <c r="U210" s="2"/>
    </row>
    <row r="211" ht="15.75" customHeight="1">
      <c r="A211" s="2"/>
      <c r="E211" s="2"/>
      <c r="I211" s="2"/>
      <c r="M211" s="2"/>
      <c r="Q211" s="2"/>
      <c r="U211" s="2"/>
    </row>
    <row r="212" ht="15.75" customHeight="1">
      <c r="A212" s="2"/>
      <c r="E212" s="2"/>
      <c r="I212" s="2"/>
      <c r="M212" s="2"/>
      <c r="Q212" s="2"/>
      <c r="U212" s="2"/>
    </row>
    <row r="213" ht="15.75" customHeight="1">
      <c r="A213" s="2"/>
      <c r="E213" s="2"/>
      <c r="I213" s="2"/>
      <c r="M213" s="2"/>
      <c r="Q213" s="2"/>
      <c r="U213" s="2"/>
    </row>
    <row r="214" ht="15.75" customHeight="1">
      <c r="A214" s="2"/>
      <c r="E214" s="2"/>
      <c r="I214" s="2"/>
      <c r="M214" s="2"/>
      <c r="Q214" s="2"/>
      <c r="U214" s="2"/>
    </row>
    <row r="215" ht="15.75" customHeight="1">
      <c r="A215" s="2"/>
      <c r="E215" s="2"/>
      <c r="I215" s="2"/>
      <c r="M215" s="2"/>
      <c r="Q215" s="2"/>
      <c r="U215" s="2"/>
    </row>
    <row r="216" ht="15.75" customHeight="1">
      <c r="A216" s="2"/>
      <c r="E216" s="2"/>
      <c r="I216" s="2"/>
      <c r="M216" s="2"/>
      <c r="Q216" s="2"/>
      <c r="U216" s="2"/>
    </row>
    <row r="217" ht="15.75" customHeight="1">
      <c r="A217" s="2"/>
      <c r="E217" s="2"/>
      <c r="I217" s="2"/>
      <c r="M217" s="2"/>
      <c r="Q217" s="2"/>
      <c r="U217" s="2"/>
    </row>
    <row r="218" ht="15.75" customHeight="1">
      <c r="A218" s="2"/>
      <c r="E218" s="2"/>
      <c r="I218" s="2"/>
      <c r="M218" s="2"/>
      <c r="Q218" s="2"/>
      <c r="U218" s="2"/>
    </row>
    <row r="219" ht="15.75" customHeight="1">
      <c r="A219" s="2"/>
      <c r="E219" s="2"/>
      <c r="I219" s="2"/>
      <c r="M219" s="2"/>
      <c r="Q219" s="2"/>
      <c r="U219" s="2"/>
    </row>
    <row r="220" ht="15.75" customHeight="1">
      <c r="A220" s="2"/>
      <c r="E220" s="2"/>
      <c r="I220" s="2"/>
      <c r="M220" s="2"/>
      <c r="Q220" s="2"/>
      <c r="U220" s="2"/>
    </row>
    <row r="221" ht="15.75" customHeight="1">
      <c r="A221" s="2"/>
      <c r="E221" s="2"/>
      <c r="I221" s="2"/>
      <c r="M221" s="2"/>
      <c r="Q221" s="2"/>
      <c r="U221" s="2"/>
    </row>
    <row r="222" ht="15.75" customHeight="1">
      <c r="A222" s="2"/>
      <c r="E222" s="2"/>
      <c r="I222" s="2"/>
      <c r="M222" s="2"/>
      <c r="Q222" s="2"/>
      <c r="U222" s="2"/>
    </row>
    <row r="223" ht="15.75" customHeight="1">
      <c r="A223" s="2"/>
      <c r="E223" s="2"/>
      <c r="I223" s="2"/>
      <c r="M223" s="2"/>
      <c r="Q223" s="2"/>
      <c r="U223" s="2"/>
    </row>
    <row r="224" ht="15.75" customHeight="1">
      <c r="A224" s="2"/>
      <c r="E224" s="2"/>
      <c r="I224" s="2"/>
      <c r="M224" s="2"/>
      <c r="Q224" s="2"/>
      <c r="U224" s="2"/>
    </row>
    <row r="225" ht="15.75" customHeight="1">
      <c r="A225" s="2"/>
      <c r="E225" s="2"/>
      <c r="I225" s="2"/>
      <c r="M225" s="2"/>
      <c r="Q225" s="2"/>
      <c r="U225" s="2"/>
    </row>
    <row r="226" ht="15.75" customHeight="1">
      <c r="A226" s="2"/>
      <c r="E226" s="2"/>
      <c r="I226" s="2"/>
      <c r="M226" s="2"/>
      <c r="Q226" s="2"/>
      <c r="U226" s="2"/>
    </row>
    <row r="227" ht="15.75" customHeight="1">
      <c r="A227" s="2"/>
      <c r="E227" s="2"/>
      <c r="I227" s="2"/>
      <c r="M227" s="2"/>
      <c r="Q227" s="2"/>
      <c r="U227" s="2"/>
    </row>
    <row r="228" ht="15.75" customHeight="1">
      <c r="A228" s="2"/>
      <c r="E228" s="2"/>
      <c r="I228" s="2"/>
      <c r="M228" s="2"/>
      <c r="Q228" s="2"/>
      <c r="U228" s="2"/>
    </row>
    <row r="229" ht="15.75" customHeight="1">
      <c r="A229" s="2"/>
      <c r="E229" s="2"/>
      <c r="I229" s="2"/>
      <c r="M229" s="2"/>
      <c r="Q229" s="2"/>
      <c r="U229" s="2"/>
    </row>
    <row r="230" ht="15.75" customHeight="1">
      <c r="A230" s="2"/>
      <c r="E230" s="2"/>
      <c r="I230" s="2"/>
      <c r="M230" s="2"/>
      <c r="Q230" s="2"/>
      <c r="U230" s="2"/>
    </row>
    <row r="231" ht="15.75" customHeight="1">
      <c r="A231" s="2"/>
      <c r="E231" s="2"/>
      <c r="I231" s="2"/>
      <c r="M231" s="2"/>
      <c r="Q231" s="2"/>
      <c r="U231" s="2"/>
    </row>
    <row r="232" ht="15.75" customHeight="1">
      <c r="A232" s="2"/>
      <c r="E232" s="2"/>
      <c r="I232" s="2"/>
      <c r="M232" s="2"/>
      <c r="Q232" s="2"/>
      <c r="U232" s="2"/>
    </row>
    <row r="233" ht="15.75" customHeight="1">
      <c r="A233" s="2"/>
      <c r="E233" s="2"/>
      <c r="I233" s="2"/>
      <c r="M233" s="2"/>
      <c r="Q233" s="2"/>
      <c r="U233" s="2"/>
    </row>
    <row r="234" ht="15.75" customHeight="1">
      <c r="A234" s="2"/>
      <c r="E234" s="2"/>
      <c r="I234" s="2"/>
      <c r="M234" s="2"/>
      <c r="Q234" s="2"/>
      <c r="U234" s="2"/>
    </row>
    <row r="235" ht="15.75" customHeight="1">
      <c r="A235" s="2"/>
      <c r="E235" s="2"/>
      <c r="I235" s="2"/>
      <c r="M235" s="2"/>
      <c r="Q235" s="2"/>
      <c r="U235" s="2"/>
    </row>
    <row r="236" ht="15.75" customHeight="1">
      <c r="A236" s="2"/>
      <c r="E236" s="2"/>
      <c r="I236" s="2"/>
      <c r="M236" s="2"/>
      <c r="Q236" s="2"/>
      <c r="U236" s="2"/>
    </row>
    <row r="237" ht="15.75" customHeight="1">
      <c r="A237" s="2"/>
      <c r="E237" s="2"/>
      <c r="I237" s="2"/>
      <c r="M237" s="2"/>
      <c r="Q237" s="2"/>
      <c r="U237" s="2"/>
    </row>
    <row r="238" ht="15.75" customHeight="1">
      <c r="A238" s="2"/>
      <c r="E238" s="2"/>
      <c r="I238" s="2"/>
      <c r="M238" s="2"/>
      <c r="Q238" s="2"/>
      <c r="U238" s="2"/>
    </row>
    <row r="239" ht="15.75" customHeight="1">
      <c r="A239" s="2"/>
      <c r="E239" s="2"/>
      <c r="I239" s="2"/>
      <c r="M239" s="2"/>
      <c r="Q239" s="2"/>
      <c r="U239" s="2"/>
    </row>
    <row r="240" ht="15.75" customHeight="1">
      <c r="A240" s="2"/>
      <c r="E240" s="2"/>
      <c r="I240" s="2"/>
      <c r="M240" s="2"/>
      <c r="Q240" s="2"/>
      <c r="U240" s="2"/>
    </row>
    <row r="241" ht="15.75" customHeight="1">
      <c r="A241" s="2"/>
      <c r="E241" s="2"/>
      <c r="I241" s="2"/>
      <c r="M241" s="2"/>
      <c r="Q241" s="2"/>
      <c r="U241" s="2"/>
    </row>
    <row r="242" ht="15.75" customHeight="1">
      <c r="A242" s="2"/>
      <c r="E242" s="2"/>
      <c r="I242" s="2"/>
      <c r="M242" s="2"/>
      <c r="Q242" s="2"/>
      <c r="U242" s="2"/>
    </row>
    <row r="243" ht="15.75" customHeight="1">
      <c r="A243" s="2"/>
      <c r="E243" s="2"/>
      <c r="I243" s="2"/>
      <c r="M243" s="2"/>
      <c r="Q243" s="2"/>
      <c r="U243" s="2"/>
    </row>
    <row r="244" ht="15.75" customHeight="1">
      <c r="A244" s="2"/>
      <c r="E244" s="2"/>
      <c r="I244" s="2"/>
      <c r="M244" s="2"/>
      <c r="Q244" s="2"/>
      <c r="U244" s="2"/>
    </row>
    <row r="245" ht="15.75" customHeight="1">
      <c r="A245" s="2"/>
      <c r="E245" s="2"/>
      <c r="I245" s="2"/>
      <c r="M245" s="2"/>
      <c r="Q245" s="2"/>
      <c r="U245" s="2"/>
    </row>
    <row r="246" ht="15.75" customHeight="1">
      <c r="A246" s="2"/>
      <c r="E246" s="2"/>
      <c r="I246" s="2"/>
      <c r="M246" s="2"/>
      <c r="Q246" s="2"/>
      <c r="U246" s="2"/>
    </row>
    <row r="247" ht="15.75" customHeight="1">
      <c r="A247" s="2"/>
      <c r="E247" s="2"/>
      <c r="I247" s="2"/>
      <c r="M247" s="2"/>
      <c r="Q247" s="2"/>
      <c r="U247" s="2"/>
    </row>
    <row r="248" ht="15.75" customHeight="1">
      <c r="A248" s="2"/>
      <c r="E248" s="2"/>
      <c r="I248" s="2"/>
      <c r="M248" s="2"/>
      <c r="Q248" s="2"/>
      <c r="U248" s="2"/>
    </row>
    <row r="249" ht="15.75" customHeight="1">
      <c r="A249" s="2"/>
      <c r="E249" s="2"/>
      <c r="I249" s="2"/>
      <c r="M249" s="2"/>
      <c r="Q249" s="2"/>
      <c r="U249" s="2"/>
    </row>
    <row r="250" ht="15.75" customHeight="1">
      <c r="A250" s="2"/>
      <c r="E250" s="2"/>
      <c r="I250" s="2"/>
      <c r="M250" s="2"/>
      <c r="Q250" s="2"/>
      <c r="U250" s="2"/>
    </row>
    <row r="251" ht="15.75" customHeight="1">
      <c r="A251" s="2"/>
      <c r="E251" s="2"/>
      <c r="I251" s="2"/>
      <c r="M251" s="2"/>
      <c r="Q251" s="2"/>
      <c r="U251" s="2"/>
    </row>
    <row r="252" ht="15.75" customHeight="1">
      <c r="A252" s="2"/>
      <c r="E252" s="2"/>
      <c r="I252" s="2"/>
      <c r="M252" s="2"/>
      <c r="Q252" s="2"/>
      <c r="U252" s="2"/>
    </row>
    <row r="253" ht="15.75" customHeight="1">
      <c r="A253" s="2"/>
      <c r="E253" s="2"/>
      <c r="I253" s="2"/>
      <c r="M253" s="2"/>
      <c r="Q253" s="2"/>
      <c r="U253" s="2"/>
    </row>
    <row r="254" ht="15.75" customHeight="1">
      <c r="A254" s="2"/>
      <c r="E254" s="2"/>
      <c r="I254" s="2"/>
      <c r="M254" s="2"/>
      <c r="Q254" s="2"/>
      <c r="U254" s="2"/>
    </row>
    <row r="255" ht="15.75" customHeight="1">
      <c r="A255" s="2"/>
      <c r="E255" s="2"/>
      <c r="I255" s="2"/>
      <c r="M255" s="2"/>
      <c r="Q255" s="2"/>
      <c r="U255" s="2"/>
    </row>
    <row r="256" ht="15.75" customHeight="1">
      <c r="A256" s="2"/>
      <c r="E256" s="2"/>
      <c r="I256" s="2"/>
      <c r="M256" s="2"/>
      <c r="Q256" s="2"/>
      <c r="U256" s="2"/>
    </row>
    <row r="257" ht="15.75" customHeight="1">
      <c r="A257" s="2"/>
      <c r="E257" s="2"/>
      <c r="I257" s="2"/>
      <c r="M257" s="2"/>
      <c r="Q257" s="2"/>
      <c r="U257" s="2"/>
    </row>
    <row r="258" ht="15.75" customHeight="1">
      <c r="A258" s="2"/>
      <c r="E258" s="2"/>
      <c r="I258" s="2"/>
      <c r="M258" s="2"/>
      <c r="Q258" s="2"/>
      <c r="U258" s="2"/>
    </row>
    <row r="259" ht="15.75" customHeight="1">
      <c r="A259" s="2"/>
      <c r="E259" s="2"/>
      <c r="I259" s="2"/>
      <c r="M259" s="2"/>
      <c r="Q259" s="2"/>
      <c r="U259" s="2"/>
    </row>
    <row r="260" ht="15.75" customHeight="1">
      <c r="A260" s="2"/>
      <c r="E260" s="2"/>
      <c r="I260" s="2"/>
      <c r="M260" s="2"/>
      <c r="Q260" s="2"/>
      <c r="U260" s="2"/>
    </row>
    <row r="261" ht="15.75" customHeight="1">
      <c r="A261" s="2"/>
      <c r="E261" s="2"/>
      <c r="I261" s="2"/>
      <c r="M261" s="2"/>
      <c r="Q261" s="2"/>
      <c r="U261" s="2"/>
    </row>
    <row r="262" ht="15.75" customHeight="1">
      <c r="A262" s="2"/>
      <c r="E262" s="2"/>
      <c r="I262" s="2"/>
      <c r="M262" s="2"/>
      <c r="Q262" s="2"/>
      <c r="U262" s="2"/>
    </row>
    <row r="263" ht="15.75" customHeight="1">
      <c r="A263" s="2"/>
      <c r="E263" s="2"/>
      <c r="I263" s="2"/>
      <c r="M263" s="2"/>
      <c r="Q263" s="2"/>
      <c r="U263" s="2"/>
    </row>
    <row r="264" ht="15.75" customHeight="1">
      <c r="A264" s="2"/>
      <c r="E264" s="2"/>
      <c r="I264" s="2"/>
      <c r="M264" s="2"/>
      <c r="Q264" s="2"/>
      <c r="U264" s="2"/>
    </row>
    <row r="265" ht="15.75" customHeight="1">
      <c r="A265" s="2"/>
      <c r="E265" s="2"/>
      <c r="I265" s="2"/>
      <c r="M265" s="2"/>
      <c r="Q265" s="2"/>
      <c r="U265" s="2"/>
    </row>
    <row r="266" ht="15.75" customHeight="1">
      <c r="A266" s="2"/>
      <c r="E266" s="2"/>
      <c r="I266" s="2"/>
      <c r="M266" s="2"/>
      <c r="Q266" s="2"/>
      <c r="U266" s="2"/>
    </row>
    <row r="267" ht="15.75" customHeight="1">
      <c r="A267" s="2"/>
      <c r="E267" s="2"/>
      <c r="I267" s="2"/>
      <c r="M267" s="2"/>
      <c r="Q267" s="2"/>
      <c r="U267" s="2"/>
    </row>
    <row r="268" ht="15.75" customHeight="1">
      <c r="A268" s="2"/>
      <c r="E268" s="2"/>
      <c r="I268" s="2"/>
      <c r="M268" s="2"/>
      <c r="Q268" s="2"/>
      <c r="U268" s="2"/>
    </row>
    <row r="269" ht="15.75" customHeight="1">
      <c r="A269" s="2"/>
      <c r="E269" s="2"/>
      <c r="I269" s="2"/>
      <c r="M269" s="2"/>
      <c r="Q269" s="2"/>
      <c r="U269" s="2"/>
    </row>
    <row r="270" ht="15.75" customHeight="1">
      <c r="A270" s="2"/>
      <c r="E270" s="2"/>
      <c r="I270" s="2"/>
      <c r="M270" s="2"/>
      <c r="Q270" s="2"/>
      <c r="U270" s="2"/>
    </row>
    <row r="271" ht="15.75" customHeight="1">
      <c r="A271" s="2"/>
      <c r="E271" s="2"/>
      <c r="I271" s="2"/>
      <c r="M271" s="2"/>
      <c r="Q271" s="2"/>
      <c r="U271" s="2"/>
    </row>
    <row r="272" ht="15.75" customHeight="1">
      <c r="A272" s="2"/>
      <c r="E272" s="2"/>
      <c r="I272" s="2"/>
      <c r="M272" s="2"/>
      <c r="Q272" s="2"/>
      <c r="U272" s="2"/>
    </row>
    <row r="273" ht="15.75" customHeight="1">
      <c r="A273" s="2"/>
      <c r="E273" s="2"/>
      <c r="I273" s="2"/>
      <c r="M273" s="2"/>
      <c r="Q273" s="2"/>
      <c r="U273" s="2"/>
    </row>
    <row r="274" ht="15.75" customHeight="1">
      <c r="A274" s="2"/>
      <c r="E274" s="2"/>
      <c r="I274" s="2"/>
      <c r="M274" s="2"/>
      <c r="Q274" s="2"/>
      <c r="U274" s="2"/>
    </row>
    <row r="275" ht="15.75" customHeight="1">
      <c r="A275" s="2"/>
      <c r="E275" s="2"/>
      <c r="I275" s="2"/>
      <c r="M275" s="2"/>
      <c r="Q275" s="2"/>
      <c r="U275" s="2"/>
    </row>
    <row r="276" ht="15.75" customHeight="1">
      <c r="A276" s="2"/>
      <c r="E276" s="2"/>
      <c r="I276" s="2"/>
      <c r="M276" s="2"/>
      <c r="Q276" s="2"/>
      <c r="U276" s="2"/>
    </row>
    <row r="277" ht="15.75" customHeight="1">
      <c r="A277" s="2"/>
      <c r="E277" s="2"/>
      <c r="I277" s="2"/>
      <c r="M277" s="2"/>
      <c r="Q277" s="2"/>
      <c r="U277" s="2"/>
    </row>
    <row r="278" ht="15.75" customHeight="1">
      <c r="A278" s="2"/>
      <c r="E278" s="2"/>
      <c r="I278" s="2"/>
      <c r="M278" s="2"/>
      <c r="Q278" s="2"/>
      <c r="U278" s="2"/>
    </row>
    <row r="279" ht="15.75" customHeight="1">
      <c r="A279" s="2"/>
      <c r="E279" s="2"/>
      <c r="I279" s="2"/>
      <c r="M279" s="2"/>
      <c r="Q279" s="2"/>
      <c r="U279" s="2"/>
    </row>
    <row r="280" ht="15.75" customHeight="1">
      <c r="A280" s="2"/>
      <c r="E280" s="2"/>
      <c r="I280" s="2"/>
      <c r="M280" s="2"/>
      <c r="Q280" s="2"/>
      <c r="U280" s="2"/>
    </row>
    <row r="281" ht="15.75" customHeight="1">
      <c r="A281" s="2"/>
      <c r="E281" s="2"/>
      <c r="I281" s="2"/>
      <c r="M281" s="2"/>
      <c r="Q281" s="2"/>
      <c r="U281" s="2"/>
    </row>
    <row r="282" ht="15.75" customHeight="1">
      <c r="A282" s="2"/>
      <c r="E282" s="2"/>
      <c r="I282" s="2"/>
      <c r="M282" s="2"/>
      <c r="Q282" s="2"/>
      <c r="U282" s="2"/>
    </row>
    <row r="283" ht="15.75" customHeight="1">
      <c r="A283" s="2"/>
      <c r="E283" s="2"/>
      <c r="I283" s="2"/>
      <c r="M283" s="2"/>
      <c r="Q283" s="2"/>
      <c r="U283" s="2"/>
    </row>
    <row r="284" ht="15.75" customHeight="1">
      <c r="A284" s="2"/>
      <c r="E284" s="2"/>
      <c r="I284" s="2"/>
      <c r="M284" s="2"/>
      <c r="Q284" s="2"/>
      <c r="U284" s="2"/>
    </row>
    <row r="285" ht="15.75" customHeight="1">
      <c r="A285" s="2"/>
      <c r="E285" s="2"/>
      <c r="I285" s="2"/>
      <c r="M285" s="2"/>
      <c r="Q285" s="2"/>
      <c r="U285" s="2"/>
    </row>
    <row r="286" ht="15.75" customHeight="1">
      <c r="A286" s="2"/>
      <c r="E286" s="2"/>
      <c r="I286" s="2"/>
      <c r="M286" s="2"/>
      <c r="Q286" s="2"/>
      <c r="U286" s="2"/>
    </row>
    <row r="287" ht="15.75" customHeight="1">
      <c r="A287" s="2"/>
      <c r="E287" s="2"/>
      <c r="I287" s="2"/>
      <c r="M287" s="2"/>
      <c r="Q287" s="2"/>
      <c r="U287" s="2"/>
    </row>
    <row r="288" ht="15.75" customHeight="1">
      <c r="A288" s="2"/>
      <c r="E288" s="2"/>
      <c r="I288" s="2"/>
      <c r="M288" s="2"/>
      <c r="Q288" s="2"/>
      <c r="U288" s="2"/>
    </row>
    <row r="289" ht="15.75" customHeight="1">
      <c r="A289" s="2"/>
      <c r="E289" s="2"/>
      <c r="I289" s="2"/>
      <c r="M289" s="2"/>
      <c r="Q289" s="2"/>
      <c r="U289" s="2"/>
    </row>
    <row r="290" ht="15.75" customHeight="1">
      <c r="A290" s="2"/>
      <c r="E290" s="2"/>
      <c r="I290" s="2"/>
      <c r="M290" s="2"/>
      <c r="Q290" s="2"/>
      <c r="U290" s="2"/>
    </row>
    <row r="291" ht="15.75" customHeight="1">
      <c r="A291" s="2"/>
      <c r="E291" s="2"/>
      <c r="I291" s="2"/>
      <c r="M291" s="2"/>
      <c r="Q291" s="2"/>
      <c r="U291" s="2"/>
    </row>
    <row r="292" ht="15.75" customHeight="1">
      <c r="A292" s="2"/>
      <c r="E292" s="2"/>
      <c r="I292" s="2"/>
      <c r="M292" s="2"/>
      <c r="Q292" s="2"/>
      <c r="U292" s="2"/>
    </row>
    <row r="293" ht="15.75" customHeight="1">
      <c r="A293" s="2"/>
      <c r="E293" s="2"/>
      <c r="I293" s="2"/>
      <c r="M293" s="2"/>
      <c r="Q293" s="2"/>
      <c r="U293" s="2"/>
    </row>
    <row r="294" ht="15.75" customHeight="1">
      <c r="A294" s="2"/>
      <c r="E294" s="2"/>
      <c r="I294" s="2"/>
      <c r="M294" s="2"/>
      <c r="Q294" s="2"/>
      <c r="U294" s="2"/>
    </row>
    <row r="295" ht="15.75" customHeight="1">
      <c r="A295" s="2"/>
      <c r="E295" s="2"/>
      <c r="I295" s="2"/>
      <c r="M295" s="2"/>
      <c r="Q295" s="2"/>
      <c r="U295" s="2"/>
    </row>
    <row r="296" ht="15.75" customHeight="1">
      <c r="A296" s="2"/>
      <c r="E296" s="2"/>
      <c r="I296" s="2"/>
      <c r="M296" s="2"/>
      <c r="Q296" s="2"/>
      <c r="U296" s="2"/>
    </row>
    <row r="297" ht="15.75" customHeight="1">
      <c r="A297" s="2"/>
      <c r="E297" s="2"/>
      <c r="I297" s="2"/>
      <c r="M297" s="2"/>
      <c r="Q297" s="2"/>
      <c r="U297" s="2"/>
    </row>
    <row r="298" ht="15.75" customHeight="1">
      <c r="A298" s="2"/>
      <c r="E298" s="2"/>
      <c r="I298" s="2"/>
      <c r="M298" s="2"/>
      <c r="Q298" s="2"/>
      <c r="U298" s="2"/>
    </row>
    <row r="299" ht="15.75" customHeight="1">
      <c r="A299" s="2"/>
      <c r="E299" s="2"/>
      <c r="I299" s="2"/>
      <c r="M299" s="2"/>
      <c r="Q299" s="2"/>
      <c r="U299" s="2"/>
    </row>
    <row r="300" ht="15.75" customHeight="1">
      <c r="A300" s="2"/>
      <c r="E300" s="2"/>
      <c r="I300" s="2"/>
      <c r="M300" s="2"/>
      <c r="Q300" s="2"/>
      <c r="U300" s="2"/>
    </row>
    <row r="301" ht="15.75" customHeight="1">
      <c r="A301" s="2"/>
      <c r="E301" s="2"/>
      <c r="I301" s="2"/>
      <c r="M301" s="2"/>
      <c r="Q301" s="2"/>
      <c r="U301" s="2"/>
    </row>
    <row r="302" ht="15.75" customHeight="1">
      <c r="A302" s="2"/>
      <c r="E302" s="2"/>
      <c r="I302" s="2"/>
      <c r="M302" s="2"/>
      <c r="Q302" s="2"/>
      <c r="U302" s="2"/>
    </row>
    <row r="303" ht="15.75" customHeight="1">
      <c r="A303" s="2"/>
      <c r="E303" s="2"/>
      <c r="I303" s="2"/>
      <c r="M303" s="2"/>
      <c r="Q303" s="2"/>
      <c r="U303" s="2"/>
    </row>
    <row r="304" ht="15.75" customHeight="1">
      <c r="A304" s="2"/>
      <c r="E304" s="2"/>
      <c r="I304" s="2"/>
      <c r="M304" s="2"/>
      <c r="Q304" s="2"/>
      <c r="U304" s="2"/>
    </row>
    <row r="305" ht="15.75" customHeight="1">
      <c r="A305" s="2"/>
      <c r="E305" s="2"/>
      <c r="I305" s="2"/>
      <c r="M305" s="2"/>
      <c r="Q305" s="2"/>
      <c r="U305" s="2"/>
    </row>
    <row r="306" ht="15.75" customHeight="1">
      <c r="A306" s="2"/>
      <c r="E306" s="2"/>
      <c r="I306" s="2"/>
      <c r="M306" s="2"/>
      <c r="Q306" s="2"/>
      <c r="U306" s="2"/>
    </row>
    <row r="307" ht="15.75" customHeight="1">
      <c r="A307" s="2"/>
      <c r="E307" s="2"/>
      <c r="I307" s="2"/>
      <c r="M307" s="2"/>
      <c r="Q307" s="2"/>
      <c r="U307" s="2"/>
    </row>
    <row r="308" ht="15.75" customHeight="1">
      <c r="A308" s="2"/>
      <c r="E308" s="2"/>
      <c r="I308" s="2"/>
      <c r="M308" s="2"/>
      <c r="Q308" s="2"/>
      <c r="U308" s="2"/>
    </row>
    <row r="309" ht="15.75" customHeight="1">
      <c r="A309" s="2"/>
      <c r="E309" s="2"/>
      <c r="I309" s="2"/>
      <c r="M309" s="2"/>
      <c r="Q309" s="2"/>
      <c r="U309" s="2"/>
    </row>
    <row r="310" ht="15.75" customHeight="1">
      <c r="A310" s="2"/>
      <c r="E310" s="2"/>
      <c r="I310" s="2"/>
      <c r="M310" s="2"/>
      <c r="Q310" s="2"/>
      <c r="U310" s="2"/>
    </row>
    <row r="311" ht="15.75" customHeight="1">
      <c r="A311" s="2"/>
      <c r="E311" s="2"/>
      <c r="I311" s="2"/>
      <c r="M311" s="2"/>
      <c r="Q311" s="2"/>
      <c r="U311" s="2"/>
    </row>
    <row r="312" ht="15.75" customHeight="1">
      <c r="A312" s="2"/>
      <c r="E312" s="2"/>
      <c r="I312" s="2"/>
      <c r="M312" s="2"/>
      <c r="Q312" s="2"/>
      <c r="U312" s="2"/>
    </row>
    <row r="313" ht="15.75" customHeight="1">
      <c r="A313" s="2"/>
      <c r="E313" s="2"/>
      <c r="I313" s="2"/>
      <c r="M313" s="2"/>
      <c r="Q313" s="2"/>
      <c r="U313" s="2"/>
    </row>
    <row r="314" ht="15.75" customHeight="1">
      <c r="A314" s="2"/>
      <c r="E314" s="2"/>
      <c r="I314" s="2"/>
      <c r="M314" s="2"/>
      <c r="Q314" s="2"/>
      <c r="U314" s="2"/>
    </row>
    <row r="315" ht="15.75" customHeight="1">
      <c r="A315" s="2"/>
      <c r="E315" s="2"/>
      <c r="I315" s="2"/>
      <c r="M315" s="2"/>
      <c r="Q315" s="2"/>
      <c r="U315" s="2"/>
    </row>
    <row r="316" ht="15.75" customHeight="1">
      <c r="A316" s="2"/>
      <c r="E316" s="2"/>
      <c r="I316" s="2"/>
      <c r="M316" s="2"/>
      <c r="Q316" s="2"/>
      <c r="U316" s="2"/>
    </row>
    <row r="317" ht="15.75" customHeight="1">
      <c r="A317" s="2"/>
      <c r="E317" s="2"/>
      <c r="I317" s="2"/>
      <c r="M317" s="2"/>
      <c r="Q317" s="2"/>
      <c r="U317" s="2"/>
    </row>
    <row r="318" ht="15.75" customHeight="1">
      <c r="A318" s="2"/>
      <c r="E318" s="2"/>
      <c r="I318" s="2"/>
      <c r="M318" s="2"/>
      <c r="Q318" s="2"/>
      <c r="U318" s="2"/>
    </row>
    <row r="319" ht="15.75" customHeight="1">
      <c r="A319" s="2"/>
      <c r="E319" s="2"/>
      <c r="I319" s="2"/>
      <c r="M319" s="2"/>
      <c r="Q319" s="2"/>
      <c r="U319" s="2"/>
    </row>
    <row r="320" ht="15.75" customHeight="1">
      <c r="A320" s="2"/>
      <c r="E320" s="2"/>
      <c r="I320" s="2"/>
      <c r="M320" s="2"/>
      <c r="Q320" s="2"/>
      <c r="U320" s="2"/>
    </row>
    <row r="321" ht="15.75" customHeight="1">
      <c r="A321" s="2"/>
      <c r="E321" s="2"/>
      <c r="I321" s="2"/>
      <c r="M321" s="2"/>
      <c r="Q321" s="2"/>
      <c r="U321" s="2"/>
    </row>
    <row r="322" ht="15.75" customHeight="1">
      <c r="A322" s="2"/>
      <c r="E322" s="2"/>
      <c r="I322" s="2"/>
      <c r="M322" s="2"/>
      <c r="Q322" s="2"/>
      <c r="U322" s="2"/>
    </row>
    <row r="323" ht="15.75" customHeight="1">
      <c r="A323" s="2"/>
      <c r="E323" s="2"/>
      <c r="I323" s="2"/>
      <c r="M323" s="2"/>
      <c r="Q323" s="2"/>
      <c r="U323" s="2"/>
    </row>
    <row r="324" ht="15.75" customHeight="1">
      <c r="A324" s="2"/>
      <c r="E324" s="2"/>
      <c r="I324" s="2"/>
      <c r="M324" s="2"/>
      <c r="Q324" s="2"/>
      <c r="U324" s="2"/>
    </row>
    <row r="325" ht="15.75" customHeight="1">
      <c r="A325" s="2"/>
      <c r="E325" s="2"/>
      <c r="I325" s="2"/>
      <c r="M325" s="2"/>
      <c r="Q325" s="2"/>
      <c r="U325" s="2"/>
    </row>
    <row r="326" ht="15.75" customHeight="1">
      <c r="A326" s="2"/>
      <c r="E326" s="2"/>
      <c r="I326" s="2"/>
      <c r="M326" s="2"/>
      <c r="Q326" s="2"/>
      <c r="U326" s="2"/>
    </row>
    <row r="327" ht="15.75" customHeight="1">
      <c r="A327" s="2"/>
      <c r="E327" s="2"/>
      <c r="I327" s="2"/>
      <c r="M327" s="2"/>
      <c r="Q327" s="2"/>
      <c r="U327" s="2"/>
    </row>
    <row r="328" ht="15.75" customHeight="1">
      <c r="A328" s="2"/>
      <c r="E328" s="2"/>
      <c r="I328" s="2"/>
      <c r="M328" s="2"/>
      <c r="Q328" s="2"/>
      <c r="U328" s="2"/>
    </row>
    <row r="329" ht="15.75" customHeight="1">
      <c r="A329" s="2"/>
      <c r="E329" s="2"/>
      <c r="I329" s="2"/>
      <c r="M329" s="2"/>
      <c r="Q329" s="2"/>
      <c r="U329" s="2"/>
    </row>
    <row r="330" ht="15.75" customHeight="1">
      <c r="A330" s="2"/>
      <c r="E330" s="2"/>
      <c r="I330" s="2"/>
      <c r="M330" s="2"/>
      <c r="Q330" s="2"/>
      <c r="U330" s="2"/>
    </row>
    <row r="331" ht="15.75" customHeight="1">
      <c r="A331" s="2"/>
      <c r="E331" s="2"/>
      <c r="I331" s="2"/>
      <c r="M331" s="2"/>
      <c r="Q331" s="2"/>
      <c r="U331" s="2"/>
    </row>
    <row r="332" ht="15.75" customHeight="1">
      <c r="A332" s="2"/>
      <c r="E332" s="2"/>
      <c r="I332" s="2"/>
      <c r="M332" s="2"/>
      <c r="Q332" s="2"/>
      <c r="U332" s="2"/>
    </row>
    <row r="333" ht="15.75" customHeight="1">
      <c r="A333" s="2"/>
      <c r="E333" s="2"/>
      <c r="I333" s="2"/>
      <c r="M333" s="2"/>
      <c r="Q333" s="2"/>
      <c r="U333" s="2"/>
    </row>
    <row r="334" ht="15.75" customHeight="1">
      <c r="A334" s="2"/>
      <c r="E334" s="2"/>
      <c r="I334" s="2"/>
      <c r="M334" s="2"/>
      <c r="Q334" s="2"/>
      <c r="U334" s="2"/>
    </row>
    <row r="335" ht="15.75" customHeight="1">
      <c r="A335" s="2"/>
      <c r="E335" s="2"/>
      <c r="I335" s="2"/>
      <c r="M335" s="2"/>
      <c r="Q335" s="2"/>
      <c r="U335" s="2"/>
    </row>
    <row r="336" ht="15.75" customHeight="1">
      <c r="A336" s="2"/>
      <c r="E336" s="2"/>
      <c r="I336" s="2"/>
      <c r="M336" s="2"/>
      <c r="Q336" s="2"/>
      <c r="U336" s="2"/>
    </row>
    <row r="337" ht="15.75" customHeight="1">
      <c r="A337" s="2"/>
      <c r="E337" s="2"/>
      <c r="I337" s="2"/>
      <c r="M337" s="2"/>
      <c r="Q337" s="2"/>
      <c r="U337" s="2"/>
    </row>
    <row r="338" ht="15.75" customHeight="1">
      <c r="A338" s="2"/>
      <c r="E338" s="2"/>
      <c r="I338" s="2"/>
      <c r="M338" s="2"/>
      <c r="Q338" s="2"/>
      <c r="U338" s="2"/>
    </row>
    <row r="339" ht="15.75" customHeight="1">
      <c r="A339" s="2"/>
      <c r="E339" s="2"/>
      <c r="I339" s="2"/>
      <c r="M339" s="2"/>
      <c r="Q339" s="2"/>
      <c r="U339" s="2"/>
    </row>
    <row r="340" ht="15.75" customHeight="1">
      <c r="A340" s="2"/>
      <c r="E340" s="2"/>
      <c r="I340" s="2"/>
      <c r="M340" s="2"/>
      <c r="Q340" s="2"/>
      <c r="U340" s="2"/>
    </row>
    <row r="341" ht="15.75" customHeight="1">
      <c r="A341" s="2"/>
      <c r="E341" s="2"/>
      <c r="I341" s="2"/>
      <c r="M341" s="2"/>
      <c r="Q341" s="2"/>
      <c r="U341" s="2"/>
    </row>
    <row r="342" ht="15.75" customHeight="1">
      <c r="A342" s="2"/>
      <c r="E342" s="2"/>
      <c r="I342" s="2"/>
      <c r="M342" s="2"/>
      <c r="Q342" s="2"/>
      <c r="U342" s="2"/>
    </row>
    <row r="343" ht="15.75" customHeight="1">
      <c r="A343" s="2"/>
      <c r="E343" s="2"/>
      <c r="I343" s="2"/>
      <c r="M343" s="2"/>
      <c r="Q343" s="2"/>
      <c r="U343" s="2"/>
    </row>
    <row r="344" ht="15.75" customHeight="1">
      <c r="A344" s="2"/>
      <c r="E344" s="2"/>
      <c r="I344" s="2"/>
      <c r="M344" s="2"/>
      <c r="Q344" s="2"/>
      <c r="U344" s="2"/>
    </row>
    <row r="345" ht="15.75" customHeight="1">
      <c r="A345" s="2"/>
      <c r="E345" s="2"/>
      <c r="I345" s="2"/>
      <c r="M345" s="2"/>
      <c r="Q345" s="2"/>
      <c r="U345" s="2"/>
    </row>
    <row r="346" ht="15.75" customHeight="1">
      <c r="A346" s="2"/>
      <c r="E346" s="2"/>
      <c r="I346" s="2"/>
      <c r="M346" s="2"/>
      <c r="Q346" s="2"/>
      <c r="U346" s="2"/>
    </row>
    <row r="347" ht="15.75" customHeight="1">
      <c r="A347" s="2"/>
      <c r="E347" s="2"/>
      <c r="I347" s="2"/>
      <c r="M347" s="2"/>
      <c r="Q347" s="2"/>
      <c r="U347" s="2"/>
    </row>
    <row r="348" ht="15.75" customHeight="1">
      <c r="A348" s="2"/>
      <c r="E348" s="2"/>
      <c r="I348" s="2"/>
      <c r="M348" s="2"/>
      <c r="Q348" s="2"/>
      <c r="U348" s="2"/>
    </row>
    <row r="349" ht="15.75" customHeight="1">
      <c r="A349" s="2"/>
      <c r="E349" s="2"/>
      <c r="I349" s="2"/>
      <c r="M349" s="2"/>
      <c r="Q349" s="2"/>
      <c r="U349" s="2"/>
    </row>
    <row r="350" ht="15.75" customHeight="1">
      <c r="A350" s="2"/>
      <c r="E350" s="2"/>
      <c r="I350" s="2"/>
      <c r="M350" s="2"/>
      <c r="Q350" s="2"/>
      <c r="U350" s="2"/>
    </row>
    <row r="351" ht="15.75" customHeight="1">
      <c r="A351" s="2"/>
      <c r="E351" s="2"/>
      <c r="I351" s="2"/>
      <c r="M351" s="2"/>
      <c r="Q351" s="2"/>
      <c r="U351" s="2"/>
    </row>
    <row r="352" ht="15.75" customHeight="1">
      <c r="A352" s="2"/>
      <c r="E352" s="2"/>
      <c r="I352" s="2"/>
      <c r="M352" s="2"/>
      <c r="Q352" s="2"/>
      <c r="U352" s="2"/>
    </row>
    <row r="353" ht="15.75" customHeight="1">
      <c r="A353" s="2"/>
      <c r="E353" s="2"/>
      <c r="I353" s="2"/>
      <c r="M353" s="2"/>
      <c r="Q353" s="2"/>
      <c r="U353" s="2"/>
    </row>
    <row r="354" ht="15.75" customHeight="1">
      <c r="A354" s="2"/>
      <c r="E354" s="2"/>
      <c r="I354" s="2"/>
      <c r="M354" s="2"/>
      <c r="Q354" s="2"/>
      <c r="U354" s="2"/>
    </row>
    <row r="355" ht="15.75" customHeight="1">
      <c r="A355" s="2"/>
      <c r="E355" s="2"/>
      <c r="I355" s="2"/>
      <c r="M355" s="2"/>
      <c r="Q355" s="2"/>
      <c r="U355" s="2"/>
    </row>
    <row r="356" ht="15.75" customHeight="1">
      <c r="A356" s="2"/>
      <c r="E356" s="2"/>
      <c r="I356" s="2"/>
      <c r="M356" s="2"/>
      <c r="Q356" s="2"/>
      <c r="U356" s="2"/>
    </row>
    <row r="357" ht="15.75" customHeight="1">
      <c r="A357" s="2"/>
      <c r="E357" s="2"/>
      <c r="I357" s="2"/>
      <c r="M357" s="2"/>
      <c r="Q357" s="2"/>
      <c r="U357" s="2"/>
    </row>
    <row r="358" ht="15.75" customHeight="1">
      <c r="A358" s="2"/>
      <c r="E358" s="2"/>
      <c r="I358" s="2"/>
      <c r="M358" s="2"/>
      <c r="Q358" s="2"/>
      <c r="U358" s="2"/>
    </row>
    <row r="359" ht="15.75" customHeight="1">
      <c r="A359" s="2"/>
      <c r="E359" s="2"/>
      <c r="I359" s="2"/>
      <c r="M359" s="2"/>
      <c r="Q359" s="2"/>
      <c r="U359" s="2"/>
    </row>
    <row r="360" ht="15.75" customHeight="1">
      <c r="A360" s="2"/>
      <c r="E360" s="2"/>
      <c r="I360" s="2"/>
      <c r="M360" s="2"/>
      <c r="Q360" s="2"/>
      <c r="U360" s="2"/>
    </row>
    <row r="361" ht="15.75" customHeight="1">
      <c r="A361" s="2"/>
      <c r="E361" s="2"/>
      <c r="I361" s="2"/>
      <c r="M361" s="2"/>
      <c r="Q361" s="2"/>
      <c r="U361" s="2"/>
    </row>
    <row r="362" ht="15.75" customHeight="1">
      <c r="A362" s="2"/>
      <c r="E362" s="2"/>
      <c r="I362" s="2"/>
      <c r="M362" s="2"/>
      <c r="Q362" s="2"/>
      <c r="U362" s="2"/>
    </row>
    <row r="363" ht="15.75" customHeight="1">
      <c r="A363" s="2"/>
      <c r="E363" s="2"/>
      <c r="I363" s="2"/>
      <c r="M363" s="2"/>
      <c r="Q363" s="2"/>
      <c r="U363" s="2"/>
    </row>
    <row r="364" ht="15.75" customHeight="1">
      <c r="A364" s="2"/>
      <c r="E364" s="2"/>
      <c r="I364" s="2"/>
      <c r="M364" s="2"/>
      <c r="Q364" s="2"/>
      <c r="U364" s="2"/>
    </row>
    <row r="365" ht="15.75" customHeight="1">
      <c r="A365" s="2"/>
      <c r="E365" s="2"/>
      <c r="I365" s="2"/>
      <c r="M365" s="2"/>
      <c r="Q365" s="2"/>
      <c r="U365" s="2"/>
    </row>
    <row r="366" ht="15.75" customHeight="1">
      <c r="A366" s="2"/>
      <c r="E366" s="2"/>
      <c r="I366" s="2"/>
      <c r="M366" s="2"/>
      <c r="Q366" s="2"/>
      <c r="U366" s="2"/>
    </row>
    <row r="367" ht="15.75" customHeight="1">
      <c r="A367" s="2"/>
      <c r="E367" s="2"/>
      <c r="I367" s="2"/>
      <c r="M367" s="2"/>
      <c r="Q367" s="2"/>
      <c r="U367" s="2"/>
    </row>
    <row r="368" ht="15.75" customHeight="1">
      <c r="A368" s="2"/>
      <c r="E368" s="2"/>
      <c r="I368" s="2"/>
      <c r="M368" s="2"/>
      <c r="Q368" s="2"/>
      <c r="U368" s="2"/>
    </row>
    <row r="369" ht="15.75" customHeight="1">
      <c r="A369" s="2"/>
      <c r="E369" s="2"/>
      <c r="I369" s="2"/>
      <c r="M369" s="2"/>
      <c r="Q369" s="2"/>
      <c r="U369" s="2"/>
    </row>
    <row r="370" ht="15.75" customHeight="1">
      <c r="A370" s="2"/>
      <c r="E370" s="2"/>
      <c r="I370" s="2"/>
      <c r="M370" s="2"/>
      <c r="Q370" s="2"/>
      <c r="U370" s="2"/>
    </row>
    <row r="371" ht="15.75" customHeight="1">
      <c r="A371" s="2"/>
      <c r="E371" s="2"/>
      <c r="I371" s="2"/>
      <c r="M371" s="2"/>
      <c r="Q371" s="2"/>
      <c r="U371" s="2"/>
    </row>
    <row r="372" ht="15.75" customHeight="1">
      <c r="A372" s="2"/>
      <c r="E372" s="2"/>
      <c r="I372" s="2"/>
      <c r="M372" s="2"/>
      <c r="Q372" s="2"/>
      <c r="U372" s="2"/>
    </row>
    <row r="373" ht="15.75" customHeight="1">
      <c r="A373" s="2"/>
      <c r="E373" s="2"/>
      <c r="I373" s="2"/>
      <c r="M373" s="2"/>
      <c r="Q373" s="2"/>
      <c r="U373" s="2"/>
    </row>
    <row r="374" ht="15.75" customHeight="1">
      <c r="A374" s="2"/>
      <c r="E374" s="2"/>
      <c r="I374" s="2"/>
      <c r="M374" s="2"/>
      <c r="Q374" s="2"/>
      <c r="U374" s="2"/>
    </row>
    <row r="375" ht="15.75" customHeight="1">
      <c r="A375" s="2"/>
      <c r="E375" s="2"/>
      <c r="I375" s="2"/>
      <c r="M375" s="2"/>
      <c r="Q375" s="2"/>
      <c r="U375" s="2"/>
    </row>
    <row r="376" ht="15.75" customHeight="1">
      <c r="A376" s="2"/>
      <c r="E376" s="2"/>
      <c r="I376" s="2"/>
      <c r="M376" s="2"/>
      <c r="Q376" s="2"/>
      <c r="U376" s="2"/>
    </row>
    <row r="377" ht="15.75" customHeight="1">
      <c r="A377" s="2"/>
      <c r="E377" s="2"/>
      <c r="I377" s="2"/>
      <c r="M377" s="2"/>
      <c r="Q377" s="2"/>
      <c r="U377" s="2"/>
    </row>
    <row r="378" ht="15.75" customHeight="1">
      <c r="A378" s="2"/>
      <c r="E378" s="2"/>
      <c r="I378" s="2"/>
      <c r="M378" s="2"/>
      <c r="Q378" s="2"/>
      <c r="U378" s="2"/>
    </row>
    <row r="379" ht="15.75" customHeight="1">
      <c r="A379" s="2"/>
      <c r="E379" s="2"/>
      <c r="I379" s="2"/>
      <c r="M379" s="2"/>
      <c r="Q379" s="2"/>
      <c r="U379" s="2"/>
    </row>
    <row r="380" ht="15.75" customHeight="1">
      <c r="A380" s="2"/>
      <c r="E380" s="2"/>
      <c r="I380" s="2"/>
      <c r="M380" s="2"/>
      <c r="Q380" s="2"/>
      <c r="U380" s="2"/>
    </row>
    <row r="381" ht="15.75" customHeight="1">
      <c r="A381" s="2"/>
      <c r="E381" s="2"/>
      <c r="I381" s="2"/>
      <c r="M381" s="2"/>
      <c r="Q381" s="2"/>
      <c r="U381" s="2"/>
    </row>
    <row r="382" ht="15.75" customHeight="1">
      <c r="A382" s="2"/>
      <c r="E382" s="2"/>
      <c r="I382" s="2"/>
      <c r="M382" s="2"/>
      <c r="Q382" s="2"/>
      <c r="U382" s="2"/>
    </row>
    <row r="383" ht="15.75" customHeight="1">
      <c r="A383" s="2"/>
      <c r="E383" s="2"/>
      <c r="I383" s="2"/>
      <c r="M383" s="2"/>
      <c r="Q383" s="2"/>
      <c r="U383" s="2"/>
    </row>
    <row r="384" ht="15.75" customHeight="1">
      <c r="A384" s="2"/>
      <c r="E384" s="2"/>
      <c r="I384" s="2"/>
      <c r="M384" s="2"/>
      <c r="Q384" s="2"/>
      <c r="U384" s="2"/>
    </row>
    <row r="385" ht="15.75" customHeight="1">
      <c r="A385" s="2"/>
      <c r="E385" s="2"/>
      <c r="I385" s="2"/>
      <c r="M385" s="2"/>
      <c r="Q385" s="2"/>
      <c r="U385" s="2"/>
    </row>
    <row r="386" ht="15.75" customHeight="1">
      <c r="A386" s="2"/>
      <c r="E386" s="2"/>
      <c r="I386" s="2"/>
      <c r="M386" s="2"/>
      <c r="Q386" s="2"/>
      <c r="U386" s="2"/>
    </row>
    <row r="387" ht="15.75" customHeight="1">
      <c r="A387" s="2"/>
      <c r="E387" s="2"/>
      <c r="I387" s="2"/>
      <c r="M387" s="2"/>
      <c r="Q387" s="2"/>
      <c r="U387" s="2"/>
    </row>
    <row r="388" ht="15.75" customHeight="1">
      <c r="A388" s="2"/>
      <c r="E388" s="2"/>
      <c r="I388" s="2"/>
      <c r="M388" s="2"/>
      <c r="Q388" s="2"/>
      <c r="U388" s="2"/>
    </row>
    <row r="389" ht="15.75" customHeight="1">
      <c r="A389" s="2"/>
      <c r="E389" s="2"/>
      <c r="I389" s="2"/>
      <c r="M389" s="2"/>
      <c r="Q389" s="2"/>
      <c r="U389" s="2"/>
    </row>
    <row r="390" ht="15.75" customHeight="1">
      <c r="A390" s="2"/>
      <c r="E390" s="2"/>
      <c r="I390" s="2"/>
      <c r="M390" s="2"/>
      <c r="Q390" s="2"/>
      <c r="U390" s="2"/>
    </row>
    <row r="391" ht="15.75" customHeight="1">
      <c r="A391" s="2"/>
      <c r="E391" s="2"/>
      <c r="I391" s="2"/>
      <c r="M391" s="2"/>
      <c r="Q391" s="2"/>
      <c r="U391" s="2"/>
    </row>
    <row r="392" ht="15.75" customHeight="1">
      <c r="A392" s="2"/>
      <c r="E392" s="2"/>
      <c r="I392" s="2"/>
      <c r="M392" s="2"/>
      <c r="Q392" s="2"/>
      <c r="U392" s="2"/>
    </row>
    <row r="393" ht="15.75" customHeight="1">
      <c r="A393" s="2"/>
      <c r="E393" s="2"/>
      <c r="I393" s="2"/>
      <c r="M393" s="2"/>
      <c r="Q393" s="2"/>
      <c r="U393" s="2"/>
    </row>
    <row r="394" ht="15.75" customHeight="1">
      <c r="A394" s="2"/>
      <c r="E394" s="2"/>
      <c r="I394" s="2"/>
      <c r="M394" s="2"/>
      <c r="Q394" s="2"/>
      <c r="U394" s="2"/>
    </row>
    <row r="395" ht="15.75" customHeight="1">
      <c r="A395" s="2"/>
      <c r="E395" s="2"/>
      <c r="I395" s="2"/>
      <c r="M395" s="2"/>
      <c r="Q395" s="2"/>
      <c r="U395" s="2"/>
    </row>
    <row r="396" ht="15.75" customHeight="1">
      <c r="A396" s="2"/>
      <c r="E396" s="2"/>
      <c r="I396" s="2"/>
      <c r="M396" s="2"/>
      <c r="Q396" s="2"/>
      <c r="U396" s="2"/>
    </row>
    <row r="397" ht="15.75" customHeight="1">
      <c r="A397" s="2"/>
      <c r="E397" s="2"/>
      <c r="I397" s="2"/>
      <c r="M397" s="2"/>
      <c r="Q397" s="2"/>
      <c r="U397" s="2"/>
    </row>
    <row r="398" ht="15.75" customHeight="1">
      <c r="A398" s="2"/>
      <c r="E398" s="2"/>
      <c r="I398" s="2"/>
      <c r="M398" s="2"/>
      <c r="Q398" s="2"/>
      <c r="U398" s="2"/>
    </row>
    <row r="399" ht="15.75" customHeight="1">
      <c r="A399" s="2"/>
      <c r="E399" s="2"/>
      <c r="I399" s="2"/>
      <c r="M399" s="2"/>
      <c r="Q399" s="2"/>
      <c r="U399" s="2"/>
    </row>
    <row r="400" ht="15.75" customHeight="1">
      <c r="A400" s="2"/>
      <c r="E400" s="2"/>
      <c r="I400" s="2"/>
      <c r="M400" s="2"/>
      <c r="Q400" s="2"/>
      <c r="U400" s="2"/>
    </row>
    <row r="401" ht="15.75" customHeight="1">
      <c r="A401" s="2"/>
      <c r="E401" s="2"/>
      <c r="I401" s="2"/>
      <c r="M401" s="2"/>
      <c r="Q401" s="2"/>
      <c r="U401" s="2"/>
    </row>
    <row r="402" ht="15.75" customHeight="1">
      <c r="A402" s="2"/>
      <c r="E402" s="2"/>
      <c r="I402" s="2"/>
      <c r="M402" s="2"/>
      <c r="Q402" s="2"/>
      <c r="U402" s="2"/>
    </row>
    <row r="403" ht="15.75" customHeight="1">
      <c r="A403" s="2"/>
      <c r="E403" s="2"/>
      <c r="I403" s="2"/>
      <c r="M403" s="2"/>
      <c r="Q403" s="2"/>
      <c r="U403" s="2"/>
    </row>
    <row r="404" ht="15.75" customHeight="1">
      <c r="A404" s="2"/>
      <c r="E404" s="2"/>
      <c r="I404" s="2"/>
      <c r="M404" s="2"/>
      <c r="Q404" s="2"/>
      <c r="U404" s="2"/>
    </row>
    <row r="405" ht="15.75" customHeight="1">
      <c r="A405" s="2"/>
      <c r="E405" s="2"/>
      <c r="I405" s="2"/>
      <c r="M405" s="2"/>
      <c r="Q405" s="2"/>
      <c r="U405" s="2"/>
    </row>
    <row r="406" ht="15.75" customHeight="1">
      <c r="A406" s="2"/>
      <c r="E406" s="2"/>
      <c r="I406" s="2"/>
      <c r="M406" s="2"/>
      <c r="Q406" s="2"/>
      <c r="U406" s="2"/>
    </row>
    <row r="407" ht="15.75" customHeight="1">
      <c r="A407" s="2"/>
      <c r="E407" s="2"/>
      <c r="I407" s="2"/>
      <c r="M407" s="2"/>
      <c r="Q407" s="2"/>
      <c r="U407" s="2"/>
    </row>
    <row r="408" ht="15.75" customHeight="1">
      <c r="A408" s="2"/>
      <c r="E408" s="2"/>
      <c r="I408" s="2"/>
      <c r="M408" s="2"/>
      <c r="Q408" s="2"/>
      <c r="U408" s="2"/>
    </row>
    <row r="409" ht="15.75" customHeight="1">
      <c r="A409" s="2"/>
      <c r="E409" s="2"/>
      <c r="I409" s="2"/>
      <c r="M409" s="2"/>
      <c r="Q409" s="2"/>
      <c r="U409" s="2"/>
    </row>
    <row r="410" ht="15.75" customHeight="1">
      <c r="A410" s="2"/>
      <c r="E410" s="2"/>
      <c r="I410" s="2"/>
      <c r="M410" s="2"/>
      <c r="Q410" s="2"/>
      <c r="U410" s="2"/>
    </row>
    <row r="411" ht="15.75" customHeight="1">
      <c r="A411" s="2"/>
      <c r="E411" s="2"/>
      <c r="I411" s="2"/>
      <c r="M411" s="2"/>
      <c r="Q411" s="2"/>
      <c r="U411" s="2"/>
    </row>
    <row r="412" ht="15.75" customHeight="1">
      <c r="A412" s="2"/>
      <c r="E412" s="2"/>
      <c r="I412" s="2"/>
      <c r="M412" s="2"/>
      <c r="Q412" s="2"/>
      <c r="U412" s="2"/>
    </row>
    <row r="413" ht="15.75" customHeight="1">
      <c r="A413" s="2"/>
      <c r="E413" s="2"/>
      <c r="I413" s="2"/>
      <c r="M413" s="2"/>
      <c r="Q413" s="2"/>
      <c r="U413" s="2"/>
    </row>
    <row r="414" ht="15.75" customHeight="1">
      <c r="A414" s="2"/>
      <c r="E414" s="2"/>
      <c r="I414" s="2"/>
      <c r="M414" s="2"/>
      <c r="Q414" s="2"/>
      <c r="U414" s="2"/>
    </row>
    <row r="415" ht="15.75" customHeight="1">
      <c r="A415" s="2"/>
      <c r="E415" s="2"/>
      <c r="I415" s="2"/>
      <c r="M415" s="2"/>
      <c r="Q415" s="2"/>
      <c r="U415" s="2"/>
    </row>
    <row r="416" ht="15.75" customHeight="1">
      <c r="A416" s="2"/>
      <c r="E416" s="2"/>
      <c r="I416" s="2"/>
      <c r="M416" s="2"/>
      <c r="Q416" s="2"/>
      <c r="U416" s="2"/>
    </row>
    <row r="417" ht="15.75" customHeight="1">
      <c r="A417" s="2"/>
      <c r="E417" s="2"/>
      <c r="I417" s="2"/>
      <c r="M417" s="2"/>
      <c r="Q417" s="2"/>
      <c r="U417" s="2"/>
    </row>
    <row r="418" ht="15.75" customHeight="1">
      <c r="A418" s="2"/>
      <c r="E418" s="2"/>
      <c r="I418" s="2"/>
      <c r="M418" s="2"/>
      <c r="Q418" s="2"/>
      <c r="U418" s="2"/>
    </row>
    <row r="419" ht="15.75" customHeight="1">
      <c r="A419" s="2"/>
      <c r="E419" s="2"/>
      <c r="I419" s="2"/>
      <c r="M419" s="2"/>
      <c r="Q419" s="2"/>
      <c r="U419" s="2"/>
    </row>
    <row r="420" ht="15.75" customHeight="1">
      <c r="A420" s="2"/>
      <c r="E420" s="2"/>
      <c r="I420" s="2"/>
      <c r="M420" s="2"/>
      <c r="Q420" s="2"/>
      <c r="U420" s="2"/>
    </row>
    <row r="421" ht="15.75" customHeight="1">
      <c r="A421" s="2"/>
      <c r="E421" s="2"/>
      <c r="I421" s="2"/>
      <c r="M421" s="2"/>
      <c r="Q421" s="2"/>
      <c r="U421" s="2"/>
    </row>
    <row r="422" ht="15.75" customHeight="1">
      <c r="A422" s="2"/>
      <c r="E422" s="2"/>
      <c r="I422" s="2"/>
      <c r="M422" s="2"/>
      <c r="Q422" s="2"/>
      <c r="U422" s="2"/>
    </row>
    <row r="423" ht="15.75" customHeight="1">
      <c r="A423" s="2"/>
      <c r="E423" s="2"/>
      <c r="I423" s="2"/>
      <c r="M423" s="2"/>
      <c r="Q423" s="2"/>
      <c r="U423" s="2"/>
    </row>
    <row r="424" ht="15.75" customHeight="1">
      <c r="A424" s="2"/>
      <c r="E424" s="2"/>
      <c r="I424" s="2"/>
      <c r="M424" s="2"/>
      <c r="Q424" s="2"/>
      <c r="U424" s="2"/>
    </row>
    <row r="425" ht="15.75" customHeight="1">
      <c r="A425" s="2"/>
      <c r="E425" s="2"/>
      <c r="I425" s="2"/>
      <c r="M425" s="2"/>
      <c r="Q425" s="2"/>
      <c r="U425" s="2"/>
    </row>
    <row r="426" ht="15.75" customHeight="1">
      <c r="A426" s="2"/>
      <c r="E426" s="2"/>
      <c r="I426" s="2"/>
      <c r="M426" s="2"/>
      <c r="Q426" s="2"/>
      <c r="U426" s="2"/>
    </row>
    <row r="427" ht="15.75" customHeight="1">
      <c r="A427" s="2"/>
      <c r="E427" s="2"/>
      <c r="I427" s="2"/>
      <c r="M427" s="2"/>
      <c r="Q427" s="2"/>
      <c r="U427" s="2"/>
    </row>
    <row r="428" ht="15.75" customHeight="1">
      <c r="A428" s="2"/>
      <c r="E428" s="2"/>
      <c r="I428" s="2"/>
      <c r="M428" s="2"/>
      <c r="Q428" s="2"/>
      <c r="U428" s="2"/>
    </row>
    <row r="429" ht="15.75" customHeight="1">
      <c r="A429" s="2"/>
      <c r="E429" s="2"/>
      <c r="I429" s="2"/>
      <c r="M429" s="2"/>
      <c r="Q429" s="2"/>
      <c r="U429" s="2"/>
    </row>
    <row r="430" ht="15.75" customHeight="1">
      <c r="A430" s="2"/>
      <c r="E430" s="2"/>
      <c r="I430" s="2"/>
      <c r="M430" s="2"/>
      <c r="Q430" s="2"/>
      <c r="U430" s="2"/>
    </row>
    <row r="431" ht="15.75" customHeight="1">
      <c r="A431" s="2"/>
      <c r="E431" s="2"/>
      <c r="I431" s="2"/>
      <c r="M431" s="2"/>
      <c r="Q431" s="2"/>
      <c r="U431" s="2"/>
    </row>
    <row r="432" ht="15.75" customHeight="1">
      <c r="A432" s="2"/>
      <c r="E432" s="2"/>
      <c r="I432" s="2"/>
      <c r="M432" s="2"/>
      <c r="Q432" s="2"/>
      <c r="U432" s="2"/>
    </row>
    <row r="433" ht="15.75" customHeight="1">
      <c r="A433" s="2"/>
      <c r="E433" s="2"/>
      <c r="I433" s="2"/>
      <c r="M433" s="2"/>
      <c r="Q433" s="2"/>
      <c r="U433" s="2"/>
    </row>
    <row r="434" ht="15.75" customHeight="1">
      <c r="A434" s="2"/>
      <c r="E434" s="2"/>
      <c r="I434" s="2"/>
      <c r="M434" s="2"/>
      <c r="Q434" s="2"/>
      <c r="U434" s="2"/>
    </row>
    <row r="435" ht="15.75" customHeight="1">
      <c r="A435" s="2"/>
      <c r="E435" s="2"/>
      <c r="I435" s="2"/>
      <c r="M435" s="2"/>
      <c r="Q435" s="2"/>
      <c r="U435" s="2"/>
    </row>
    <row r="436" ht="15.75" customHeight="1">
      <c r="A436" s="2"/>
      <c r="E436" s="2"/>
      <c r="I436" s="2"/>
      <c r="M436" s="2"/>
      <c r="Q436" s="2"/>
      <c r="U436" s="2"/>
    </row>
    <row r="437" ht="15.75" customHeight="1">
      <c r="A437" s="2"/>
      <c r="E437" s="2"/>
      <c r="I437" s="2"/>
      <c r="M437" s="2"/>
      <c r="Q437" s="2"/>
      <c r="U437" s="2"/>
    </row>
    <row r="438" ht="15.75" customHeight="1">
      <c r="A438" s="2"/>
      <c r="E438" s="2"/>
      <c r="I438" s="2"/>
      <c r="M438" s="2"/>
      <c r="Q438" s="2"/>
      <c r="U438" s="2"/>
    </row>
    <row r="439" ht="15.75" customHeight="1">
      <c r="A439" s="2"/>
      <c r="E439" s="2"/>
      <c r="I439" s="2"/>
      <c r="M439" s="2"/>
      <c r="Q439" s="2"/>
      <c r="U439" s="2"/>
    </row>
    <row r="440" ht="15.75" customHeight="1">
      <c r="A440" s="2"/>
      <c r="E440" s="2"/>
      <c r="I440" s="2"/>
      <c r="M440" s="2"/>
      <c r="Q440" s="2"/>
      <c r="U440" s="2"/>
    </row>
    <row r="441" ht="15.75" customHeight="1">
      <c r="A441" s="2"/>
      <c r="E441" s="2"/>
      <c r="I441" s="2"/>
      <c r="M441" s="2"/>
      <c r="Q441" s="2"/>
      <c r="U441" s="2"/>
    </row>
    <row r="442" ht="15.75" customHeight="1">
      <c r="A442" s="2"/>
      <c r="E442" s="2"/>
      <c r="I442" s="2"/>
      <c r="M442" s="2"/>
      <c r="Q442" s="2"/>
      <c r="U442" s="2"/>
    </row>
    <row r="443" ht="15.75" customHeight="1">
      <c r="A443" s="2"/>
      <c r="E443" s="2"/>
      <c r="I443" s="2"/>
      <c r="M443" s="2"/>
      <c r="Q443" s="2"/>
      <c r="U443" s="2"/>
    </row>
    <row r="444" ht="15.75" customHeight="1">
      <c r="A444" s="2"/>
      <c r="E444" s="2"/>
      <c r="I444" s="2"/>
      <c r="M444" s="2"/>
      <c r="Q444" s="2"/>
      <c r="U444" s="2"/>
    </row>
    <row r="445" ht="15.75" customHeight="1">
      <c r="A445" s="2"/>
      <c r="E445" s="2"/>
      <c r="I445" s="2"/>
      <c r="M445" s="2"/>
      <c r="Q445" s="2"/>
      <c r="U445" s="2"/>
    </row>
    <row r="446" ht="15.75" customHeight="1">
      <c r="A446" s="2"/>
      <c r="E446" s="2"/>
      <c r="I446" s="2"/>
      <c r="M446" s="2"/>
      <c r="Q446" s="2"/>
      <c r="U446" s="2"/>
    </row>
    <row r="447" ht="15.75" customHeight="1">
      <c r="A447" s="2"/>
      <c r="E447" s="2"/>
      <c r="I447" s="2"/>
      <c r="M447" s="2"/>
      <c r="Q447" s="2"/>
      <c r="U447" s="2"/>
    </row>
    <row r="448" ht="15.75" customHeight="1">
      <c r="A448" s="2"/>
      <c r="E448" s="2"/>
      <c r="I448" s="2"/>
      <c r="M448" s="2"/>
      <c r="Q448" s="2"/>
      <c r="U448" s="2"/>
    </row>
    <row r="449" ht="15.75" customHeight="1">
      <c r="A449" s="2"/>
      <c r="E449" s="2"/>
      <c r="I449" s="2"/>
      <c r="M449" s="2"/>
      <c r="Q449" s="2"/>
      <c r="U449" s="2"/>
    </row>
    <row r="450" ht="15.75" customHeight="1">
      <c r="A450" s="2"/>
      <c r="E450" s="2"/>
      <c r="I450" s="2"/>
      <c r="M450" s="2"/>
      <c r="Q450" s="2"/>
      <c r="U450" s="2"/>
    </row>
    <row r="451" ht="15.75" customHeight="1">
      <c r="A451" s="2"/>
      <c r="E451" s="2"/>
      <c r="I451" s="2"/>
      <c r="M451" s="2"/>
      <c r="Q451" s="2"/>
      <c r="U451" s="2"/>
    </row>
    <row r="452" ht="15.75" customHeight="1">
      <c r="A452" s="2"/>
      <c r="E452" s="2"/>
      <c r="I452" s="2"/>
      <c r="M452" s="2"/>
      <c r="Q452" s="2"/>
      <c r="U452" s="2"/>
    </row>
    <row r="453" ht="15.75" customHeight="1">
      <c r="A453" s="2"/>
      <c r="E453" s="2"/>
      <c r="I453" s="2"/>
      <c r="M453" s="2"/>
      <c r="Q453" s="2"/>
      <c r="U453" s="2"/>
    </row>
    <row r="454" ht="15.75" customHeight="1">
      <c r="A454" s="2"/>
      <c r="E454" s="2"/>
      <c r="I454" s="2"/>
      <c r="M454" s="2"/>
      <c r="Q454" s="2"/>
      <c r="U454" s="2"/>
    </row>
    <row r="455" ht="15.75" customHeight="1">
      <c r="A455" s="2"/>
      <c r="E455" s="2"/>
      <c r="I455" s="2"/>
      <c r="M455" s="2"/>
      <c r="Q455" s="2"/>
      <c r="U455" s="2"/>
    </row>
    <row r="456" ht="15.75" customHeight="1">
      <c r="A456" s="2"/>
      <c r="E456" s="2"/>
      <c r="I456" s="2"/>
      <c r="M456" s="2"/>
      <c r="Q456" s="2"/>
      <c r="U456" s="2"/>
    </row>
    <row r="457" ht="15.75" customHeight="1">
      <c r="A457" s="2"/>
      <c r="E457" s="2"/>
      <c r="I457" s="2"/>
      <c r="M457" s="2"/>
      <c r="Q457" s="2"/>
      <c r="U457" s="2"/>
    </row>
    <row r="458" ht="15.75" customHeight="1">
      <c r="A458" s="2"/>
      <c r="E458" s="2"/>
      <c r="I458" s="2"/>
      <c r="M458" s="2"/>
      <c r="Q458" s="2"/>
      <c r="U458" s="2"/>
    </row>
    <row r="459" ht="15.75" customHeight="1">
      <c r="A459" s="2"/>
      <c r="E459" s="2"/>
      <c r="I459" s="2"/>
      <c r="M459" s="2"/>
      <c r="Q459" s="2"/>
      <c r="U459" s="2"/>
    </row>
    <row r="460" ht="15.75" customHeight="1">
      <c r="A460" s="2"/>
      <c r="E460" s="2"/>
      <c r="I460" s="2"/>
      <c r="M460" s="2"/>
      <c r="Q460" s="2"/>
      <c r="U460" s="2"/>
    </row>
    <row r="461" ht="15.75" customHeight="1">
      <c r="A461" s="2"/>
      <c r="E461" s="2"/>
      <c r="I461" s="2"/>
      <c r="M461" s="2"/>
      <c r="Q461" s="2"/>
      <c r="U461" s="2"/>
    </row>
    <row r="462" ht="15.75" customHeight="1">
      <c r="A462" s="2"/>
      <c r="E462" s="2"/>
      <c r="I462" s="2"/>
      <c r="M462" s="2"/>
      <c r="Q462" s="2"/>
      <c r="U462" s="2"/>
    </row>
    <row r="463" ht="15.75" customHeight="1">
      <c r="A463" s="2"/>
      <c r="E463" s="2"/>
      <c r="I463" s="2"/>
      <c r="M463" s="2"/>
      <c r="Q463" s="2"/>
      <c r="U463" s="2"/>
    </row>
    <row r="464" ht="15.75" customHeight="1">
      <c r="A464" s="2"/>
      <c r="E464" s="2"/>
      <c r="I464" s="2"/>
      <c r="M464" s="2"/>
      <c r="Q464" s="2"/>
      <c r="U464" s="2"/>
    </row>
    <row r="465" ht="15.75" customHeight="1">
      <c r="A465" s="2"/>
      <c r="E465" s="2"/>
      <c r="I465" s="2"/>
      <c r="M465" s="2"/>
      <c r="Q465" s="2"/>
      <c r="U465" s="2"/>
    </row>
    <row r="466" ht="15.75" customHeight="1">
      <c r="A466" s="2"/>
      <c r="E466" s="2"/>
      <c r="I466" s="2"/>
      <c r="M466" s="2"/>
      <c r="Q466" s="2"/>
      <c r="U466" s="2"/>
    </row>
    <row r="467" ht="15.75" customHeight="1">
      <c r="A467" s="2"/>
      <c r="E467" s="2"/>
      <c r="I467" s="2"/>
      <c r="M467" s="2"/>
      <c r="Q467" s="2"/>
      <c r="U467" s="2"/>
    </row>
    <row r="468" ht="15.75" customHeight="1">
      <c r="A468" s="2"/>
      <c r="E468" s="2"/>
      <c r="I468" s="2"/>
      <c r="M468" s="2"/>
      <c r="Q468" s="2"/>
      <c r="U468" s="2"/>
    </row>
    <row r="469" ht="15.75" customHeight="1">
      <c r="A469" s="2"/>
      <c r="E469" s="2"/>
      <c r="I469" s="2"/>
      <c r="M469" s="2"/>
      <c r="Q469" s="2"/>
      <c r="U469" s="2"/>
    </row>
    <row r="470" ht="15.75" customHeight="1">
      <c r="A470" s="2"/>
      <c r="E470" s="2"/>
      <c r="I470" s="2"/>
      <c r="M470" s="2"/>
      <c r="Q470" s="2"/>
      <c r="U470" s="2"/>
    </row>
    <row r="471" ht="15.75" customHeight="1">
      <c r="A471" s="2"/>
      <c r="E471" s="2"/>
      <c r="I471" s="2"/>
      <c r="M471" s="2"/>
      <c r="Q471" s="2"/>
      <c r="U471" s="2"/>
    </row>
    <row r="472" ht="15.75" customHeight="1">
      <c r="A472" s="2"/>
      <c r="E472" s="2"/>
      <c r="I472" s="2"/>
      <c r="M472" s="2"/>
      <c r="Q472" s="2"/>
      <c r="U472" s="2"/>
    </row>
    <row r="473" ht="15.75" customHeight="1">
      <c r="A473" s="2"/>
      <c r="E473" s="2"/>
      <c r="I473" s="2"/>
      <c r="M473" s="2"/>
      <c r="Q473" s="2"/>
      <c r="U473" s="2"/>
    </row>
    <row r="474" ht="15.75" customHeight="1">
      <c r="A474" s="2"/>
      <c r="E474" s="2"/>
      <c r="I474" s="2"/>
      <c r="M474" s="2"/>
      <c r="Q474" s="2"/>
      <c r="U474" s="2"/>
    </row>
    <row r="475" ht="15.75" customHeight="1">
      <c r="A475" s="2"/>
      <c r="E475" s="2"/>
      <c r="I475" s="2"/>
      <c r="M475" s="2"/>
      <c r="Q475" s="2"/>
      <c r="U475" s="2"/>
    </row>
    <row r="476" ht="15.75" customHeight="1">
      <c r="A476" s="2"/>
      <c r="E476" s="2"/>
      <c r="I476" s="2"/>
      <c r="M476" s="2"/>
      <c r="Q476" s="2"/>
      <c r="U476" s="2"/>
    </row>
    <row r="477" ht="15.75" customHeight="1">
      <c r="A477" s="2"/>
      <c r="E477" s="2"/>
      <c r="I477" s="2"/>
      <c r="M477" s="2"/>
      <c r="Q477" s="2"/>
      <c r="U477" s="2"/>
    </row>
    <row r="478" ht="15.75" customHeight="1">
      <c r="A478" s="2"/>
      <c r="E478" s="2"/>
      <c r="I478" s="2"/>
      <c r="M478" s="2"/>
      <c r="Q478" s="2"/>
      <c r="U478" s="2"/>
    </row>
    <row r="479" ht="15.75" customHeight="1">
      <c r="A479" s="2"/>
      <c r="E479" s="2"/>
      <c r="I479" s="2"/>
      <c r="M479" s="2"/>
      <c r="Q479" s="2"/>
      <c r="U479" s="2"/>
    </row>
    <row r="480" ht="15.75" customHeight="1">
      <c r="A480" s="2"/>
      <c r="E480" s="2"/>
      <c r="I480" s="2"/>
      <c r="M480" s="2"/>
      <c r="Q480" s="2"/>
      <c r="U480" s="2"/>
    </row>
    <row r="481" ht="15.75" customHeight="1">
      <c r="A481" s="2"/>
      <c r="E481" s="2"/>
      <c r="I481" s="2"/>
      <c r="M481" s="2"/>
      <c r="Q481" s="2"/>
      <c r="U481" s="2"/>
    </row>
    <row r="482" ht="15.75" customHeight="1">
      <c r="A482" s="2"/>
      <c r="E482" s="2"/>
      <c r="I482" s="2"/>
      <c r="M482" s="2"/>
      <c r="Q482" s="2"/>
      <c r="U482" s="2"/>
    </row>
    <row r="483" ht="15.75" customHeight="1">
      <c r="A483" s="2"/>
      <c r="E483" s="2"/>
      <c r="I483" s="2"/>
      <c r="M483" s="2"/>
      <c r="Q483" s="2"/>
      <c r="U483" s="2"/>
    </row>
    <row r="484" ht="15.75" customHeight="1">
      <c r="A484" s="2"/>
      <c r="E484" s="2"/>
      <c r="I484" s="2"/>
      <c r="M484" s="2"/>
      <c r="Q484" s="2"/>
      <c r="U484" s="2"/>
    </row>
    <row r="485" ht="15.75" customHeight="1">
      <c r="A485" s="2"/>
      <c r="E485" s="2"/>
      <c r="I485" s="2"/>
      <c r="M485" s="2"/>
      <c r="Q485" s="2"/>
      <c r="U485" s="2"/>
    </row>
    <row r="486" ht="15.75" customHeight="1">
      <c r="A486" s="2"/>
      <c r="E486" s="2"/>
      <c r="I486" s="2"/>
      <c r="M486" s="2"/>
      <c r="Q486" s="2"/>
      <c r="U486" s="2"/>
    </row>
    <row r="487" ht="15.75" customHeight="1">
      <c r="A487" s="2"/>
      <c r="E487" s="2"/>
      <c r="I487" s="2"/>
      <c r="M487" s="2"/>
      <c r="Q487" s="2"/>
      <c r="U487" s="2"/>
    </row>
    <row r="488" ht="15.75" customHeight="1">
      <c r="A488" s="2"/>
      <c r="E488" s="2"/>
      <c r="I488" s="2"/>
      <c r="M488" s="2"/>
      <c r="Q488" s="2"/>
      <c r="U488" s="2"/>
    </row>
    <row r="489" ht="15.75" customHeight="1">
      <c r="A489" s="2"/>
      <c r="E489" s="2"/>
      <c r="I489" s="2"/>
      <c r="M489" s="2"/>
      <c r="Q489" s="2"/>
      <c r="U489" s="2"/>
    </row>
    <row r="490" ht="15.75" customHeight="1">
      <c r="A490" s="2"/>
      <c r="E490" s="2"/>
      <c r="I490" s="2"/>
      <c r="M490" s="2"/>
      <c r="Q490" s="2"/>
      <c r="U490" s="2"/>
    </row>
    <row r="491" ht="15.75" customHeight="1">
      <c r="A491" s="2"/>
      <c r="E491" s="2"/>
      <c r="I491" s="2"/>
      <c r="M491" s="2"/>
      <c r="Q491" s="2"/>
      <c r="U491" s="2"/>
    </row>
    <row r="492" ht="15.75" customHeight="1">
      <c r="A492" s="2"/>
      <c r="E492" s="2"/>
      <c r="I492" s="2"/>
      <c r="M492" s="2"/>
      <c r="Q492" s="2"/>
      <c r="U492" s="2"/>
    </row>
    <row r="493" ht="15.75" customHeight="1">
      <c r="A493" s="2"/>
      <c r="E493" s="2"/>
      <c r="I493" s="2"/>
      <c r="M493" s="2"/>
      <c r="Q493" s="2"/>
      <c r="U493" s="2"/>
    </row>
    <row r="494" ht="15.75" customHeight="1">
      <c r="A494" s="2"/>
      <c r="E494" s="2"/>
      <c r="I494" s="2"/>
      <c r="M494" s="2"/>
      <c r="Q494" s="2"/>
      <c r="U494" s="2"/>
    </row>
    <row r="495" ht="15.75" customHeight="1">
      <c r="A495" s="2"/>
      <c r="E495" s="2"/>
      <c r="I495" s="2"/>
      <c r="M495" s="2"/>
      <c r="Q495" s="2"/>
      <c r="U495" s="2"/>
    </row>
    <row r="496" ht="15.75" customHeight="1">
      <c r="A496" s="2"/>
      <c r="E496" s="2"/>
      <c r="I496" s="2"/>
      <c r="M496" s="2"/>
      <c r="Q496" s="2"/>
      <c r="U496" s="2"/>
    </row>
    <row r="497" ht="15.75" customHeight="1">
      <c r="A497" s="2"/>
      <c r="E497" s="2"/>
      <c r="I497" s="2"/>
      <c r="M497" s="2"/>
      <c r="Q497" s="2"/>
      <c r="U497" s="2"/>
    </row>
    <row r="498" ht="15.75" customHeight="1">
      <c r="A498" s="2"/>
      <c r="E498" s="2"/>
      <c r="I498" s="2"/>
      <c r="M498" s="2"/>
      <c r="Q498" s="2"/>
      <c r="U498" s="2"/>
    </row>
    <row r="499" ht="15.75" customHeight="1">
      <c r="A499" s="2"/>
      <c r="E499" s="2"/>
      <c r="I499" s="2"/>
      <c r="M499" s="2"/>
      <c r="Q499" s="2"/>
      <c r="U499" s="2"/>
    </row>
    <row r="500" ht="15.75" customHeight="1">
      <c r="A500" s="2"/>
      <c r="E500" s="2"/>
      <c r="I500" s="2"/>
      <c r="M500" s="2"/>
      <c r="Q500" s="2"/>
      <c r="U500" s="2"/>
    </row>
    <row r="501" ht="15.75" customHeight="1">
      <c r="A501" s="2"/>
      <c r="E501" s="2"/>
      <c r="I501" s="2"/>
      <c r="M501" s="2"/>
      <c r="Q501" s="2"/>
      <c r="U501" s="2"/>
    </row>
    <row r="502" ht="15.75" customHeight="1">
      <c r="A502" s="2"/>
      <c r="E502" s="2"/>
      <c r="I502" s="2"/>
      <c r="M502" s="2"/>
      <c r="Q502" s="2"/>
      <c r="U502" s="2"/>
    </row>
    <row r="503" ht="15.75" customHeight="1">
      <c r="A503" s="2"/>
      <c r="E503" s="2"/>
      <c r="I503" s="2"/>
      <c r="M503" s="2"/>
      <c r="Q503" s="2"/>
      <c r="U503" s="2"/>
    </row>
    <row r="504" ht="15.75" customHeight="1">
      <c r="A504" s="2"/>
      <c r="E504" s="2"/>
      <c r="I504" s="2"/>
      <c r="M504" s="2"/>
      <c r="Q504" s="2"/>
      <c r="U504" s="2"/>
    </row>
    <row r="505" ht="15.75" customHeight="1">
      <c r="A505" s="2"/>
      <c r="E505" s="2"/>
      <c r="I505" s="2"/>
      <c r="M505" s="2"/>
      <c r="Q505" s="2"/>
      <c r="U505" s="2"/>
    </row>
    <row r="506" ht="15.75" customHeight="1">
      <c r="A506" s="2"/>
      <c r="E506" s="2"/>
      <c r="I506" s="2"/>
      <c r="M506" s="2"/>
      <c r="Q506" s="2"/>
      <c r="U506" s="2"/>
    </row>
    <row r="507" ht="15.75" customHeight="1">
      <c r="A507" s="2"/>
      <c r="E507" s="2"/>
      <c r="I507" s="2"/>
      <c r="M507" s="2"/>
      <c r="Q507" s="2"/>
      <c r="U507" s="2"/>
    </row>
    <row r="508" ht="15.75" customHeight="1">
      <c r="A508" s="2"/>
      <c r="E508" s="2"/>
      <c r="I508" s="2"/>
      <c r="M508" s="2"/>
      <c r="Q508" s="2"/>
      <c r="U508" s="2"/>
    </row>
    <row r="509" ht="15.75" customHeight="1">
      <c r="A509" s="2"/>
      <c r="E509" s="2"/>
      <c r="I509" s="2"/>
      <c r="M509" s="2"/>
      <c r="Q509" s="2"/>
      <c r="U509" s="2"/>
    </row>
    <row r="510" ht="15.75" customHeight="1">
      <c r="A510" s="2"/>
      <c r="E510" s="2"/>
      <c r="I510" s="2"/>
      <c r="M510" s="2"/>
      <c r="Q510" s="2"/>
      <c r="U510" s="2"/>
    </row>
    <row r="511" ht="15.75" customHeight="1">
      <c r="A511" s="2"/>
      <c r="E511" s="2"/>
      <c r="I511" s="2"/>
      <c r="M511" s="2"/>
      <c r="Q511" s="2"/>
      <c r="U511" s="2"/>
    </row>
    <row r="512" ht="15.75" customHeight="1">
      <c r="A512" s="2"/>
      <c r="E512" s="2"/>
      <c r="I512" s="2"/>
      <c r="M512" s="2"/>
      <c r="Q512" s="2"/>
      <c r="U512" s="2"/>
    </row>
    <row r="513" ht="15.75" customHeight="1">
      <c r="A513" s="2"/>
      <c r="E513" s="2"/>
      <c r="I513" s="2"/>
      <c r="M513" s="2"/>
      <c r="Q513" s="2"/>
      <c r="U513" s="2"/>
    </row>
    <row r="514" ht="15.75" customHeight="1">
      <c r="A514" s="2"/>
      <c r="E514" s="2"/>
      <c r="I514" s="2"/>
      <c r="M514" s="2"/>
      <c r="Q514" s="2"/>
      <c r="U514" s="2"/>
    </row>
    <row r="515" ht="15.75" customHeight="1">
      <c r="A515" s="2"/>
      <c r="E515" s="2"/>
      <c r="I515" s="2"/>
      <c r="M515" s="2"/>
      <c r="Q515" s="2"/>
      <c r="U515" s="2"/>
    </row>
    <row r="516" ht="15.75" customHeight="1">
      <c r="A516" s="2"/>
      <c r="E516" s="2"/>
      <c r="I516" s="2"/>
      <c r="M516" s="2"/>
      <c r="Q516" s="2"/>
      <c r="U516" s="2"/>
    </row>
    <row r="517" ht="15.75" customHeight="1">
      <c r="A517" s="2"/>
      <c r="E517" s="2"/>
      <c r="I517" s="2"/>
      <c r="M517" s="2"/>
      <c r="Q517" s="2"/>
      <c r="U517" s="2"/>
    </row>
    <row r="518" ht="15.75" customHeight="1">
      <c r="A518" s="2"/>
      <c r="E518" s="2"/>
      <c r="I518" s="2"/>
      <c r="M518" s="2"/>
      <c r="Q518" s="2"/>
      <c r="U518" s="2"/>
    </row>
    <row r="519" ht="15.75" customHeight="1">
      <c r="A519" s="2"/>
      <c r="E519" s="2"/>
      <c r="I519" s="2"/>
      <c r="M519" s="2"/>
      <c r="Q519" s="2"/>
      <c r="U519" s="2"/>
    </row>
    <row r="520" ht="15.75" customHeight="1">
      <c r="A520" s="2"/>
      <c r="E520" s="2"/>
      <c r="I520" s="2"/>
      <c r="M520" s="2"/>
      <c r="Q520" s="2"/>
      <c r="U520" s="2"/>
    </row>
    <row r="521" ht="15.75" customHeight="1">
      <c r="A521" s="2"/>
      <c r="E521" s="2"/>
      <c r="I521" s="2"/>
      <c r="M521" s="2"/>
      <c r="Q521" s="2"/>
      <c r="U521" s="2"/>
    </row>
    <row r="522" ht="15.75" customHeight="1">
      <c r="A522" s="2"/>
      <c r="E522" s="2"/>
      <c r="I522" s="2"/>
      <c r="M522" s="2"/>
      <c r="Q522" s="2"/>
      <c r="U522" s="2"/>
    </row>
    <row r="523" ht="15.75" customHeight="1">
      <c r="A523" s="2"/>
      <c r="E523" s="2"/>
      <c r="I523" s="2"/>
      <c r="M523" s="2"/>
      <c r="Q523" s="2"/>
      <c r="U523" s="2"/>
    </row>
    <row r="524" ht="15.75" customHeight="1">
      <c r="A524" s="2"/>
      <c r="E524" s="2"/>
      <c r="I524" s="2"/>
      <c r="M524" s="2"/>
      <c r="Q524" s="2"/>
      <c r="U524" s="2"/>
    </row>
    <row r="525" ht="15.75" customHeight="1">
      <c r="A525" s="2"/>
      <c r="E525" s="2"/>
      <c r="I525" s="2"/>
      <c r="M525" s="2"/>
      <c r="Q525" s="2"/>
      <c r="U525" s="2"/>
    </row>
    <row r="526" ht="15.75" customHeight="1">
      <c r="A526" s="2"/>
      <c r="E526" s="2"/>
      <c r="I526" s="2"/>
      <c r="M526" s="2"/>
      <c r="Q526" s="2"/>
      <c r="U526" s="2"/>
    </row>
    <row r="527" ht="15.75" customHeight="1">
      <c r="A527" s="2"/>
      <c r="E527" s="2"/>
      <c r="I527" s="2"/>
      <c r="M527" s="2"/>
      <c r="Q527" s="2"/>
      <c r="U527" s="2"/>
    </row>
    <row r="528" ht="15.75" customHeight="1">
      <c r="A528" s="2"/>
      <c r="E528" s="2"/>
      <c r="I528" s="2"/>
      <c r="M528" s="2"/>
      <c r="Q528" s="2"/>
      <c r="U528" s="2"/>
    </row>
    <row r="529" ht="15.75" customHeight="1">
      <c r="A529" s="2"/>
      <c r="E529" s="2"/>
      <c r="I529" s="2"/>
      <c r="M529" s="2"/>
      <c r="Q529" s="2"/>
      <c r="U529" s="2"/>
    </row>
    <row r="530" ht="15.75" customHeight="1">
      <c r="A530" s="2"/>
      <c r="E530" s="2"/>
      <c r="I530" s="2"/>
      <c r="M530" s="2"/>
      <c r="Q530" s="2"/>
      <c r="U530" s="2"/>
    </row>
    <row r="531" ht="15.75" customHeight="1">
      <c r="A531" s="2"/>
      <c r="E531" s="2"/>
      <c r="I531" s="2"/>
      <c r="M531" s="2"/>
      <c r="Q531" s="2"/>
      <c r="U531" s="2"/>
    </row>
    <row r="532" ht="15.75" customHeight="1">
      <c r="A532" s="2"/>
      <c r="E532" s="2"/>
      <c r="I532" s="2"/>
      <c r="M532" s="2"/>
      <c r="Q532" s="2"/>
      <c r="U532" s="2"/>
    </row>
    <row r="533" ht="15.75" customHeight="1">
      <c r="A533" s="2"/>
      <c r="E533" s="2"/>
      <c r="I533" s="2"/>
      <c r="M533" s="2"/>
      <c r="Q533" s="2"/>
      <c r="U533" s="2"/>
    </row>
    <row r="534" ht="15.75" customHeight="1">
      <c r="A534" s="2"/>
      <c r="E534" s="2"/>
      <c r="I534" s="2"/>
      <c r="M534" s="2"/>
      <c r="Q534" s="2"/>
      <c r="U534" s="2"/>
    </row>
    <row r="535" ht="15.75" customHeight="1">
      <c r="A535" s="2"/>
      <c r="E535" s="2"/>
      <c r="I535" s="2"/>
      <c r="M535" s="2"/>
      <c r="Q535" s="2"/>
      <c r="U535" s="2"/>
    </row>
    <row r="536" ht="15.75" customHeight="1">
      <c r="A536" s="2"/>
      <c r="E536" s="2"/>
      <c r="I536" s="2"/>
      <c r="M536" s="2"/>
      <c r="Q536" s="2"/>
      <c r="U536" s="2"/>
    </row>
    <row r="537" ht="15.75" customHeight="1">
      <c r="A537" s="2"/>
      <c r="E537" s="2"/>
      <c r="I537" s="2"/>
      <c r="M537" s="2"/>
      <c r="Q537" s="2"/>
      <c r="U537" s="2"/>
    </row>
    <row r="538" ht="15.75" customHeight="1">
      <c r="A538" s="2"/>
      <c r="E538" s="2"/>
      <c r="I538" s="2"/>
      <c r="M538" s="2"/>
      <c r="Q538" s="2"/>
      <c r="U538" s="2"/>
    </row>
    <row r="539" ht="15.75" customHeight="1">
      <c r="A539" s="2"/>
      <c r="E539" s="2"/>
      <c r="I539" s="2"/>
      <c r="M539" s="2"/>
      <c r="Q539" s="2"/>
      <c r="U539" s="2"/>
    </row>
    <row r="540" ht="15.75" customHeight="1">
      <c r="A540" s="2"/>
      <c r="E540" s="2"/>
      <c r="I540" s="2"/>
      <c r="M540" s="2"/>
      <c r="Q540" s="2"/>
      <c r="U540" s="2"/>
    </row>
    <row r="541" ht="15.75" customHeight="1">
      <c r="A541" s="2"/>
      <c r="E541" s="2"/>
      <c r="I541" s="2"/>
      <c r="M541" s="2"/>
      <c r="Q541" s="2"/>
      <c r="U541" s="2"/>
    </row>
    <row r="542" ht="15.75" customHeight="1">
      <c r="A542" s="2"/>
      <c r="E542" s="2"/>
      <c r="I542" s="2"/>
      <c r="M542" s="2"/>
      <c r="Q542" s="2"/>
      <c r="U542" s="2"/>
    </row>
    <row r="543" ht="15.75" customHeight="1">
      <c r="A543" s="2"/>
      <c r="E543" s="2"/>
      <c r="I543" s="2"/>
      <c r="M543" s="2"/>
      <c r="Q543" s="2"/>
      <c r="U543" s="2"/>
    </row>
    <row r="544" ht="15.75" customHeight="1">
      <c r="A544" s="2"/>
      <c r="E544" s="2"/>
      <c r="I544" s="2"/>
      <c r="M544" s="2"/>
      <c r="Q544" s="2"/>
      <c r="U544" s="2"/>
    </row>
    <row r="545" ht="15.75" customHeight="1">
      <c r="A545" s="2"/>
      <c r="E545" s="2"/>
      <c r="I545" s="2"/>
      <c r="M545" s="2"/>
      <c r="Q545" s="2"/>
      <c r="U545" s="2"/>
    </row>
    <row r="546" ht="15.75" customHeight="1">
      <c r="A546" s="2"/>
      <c r="E546" s="2"/>
      <c r="I546" s="2"/>
      <c r="M546" s="2"/>
      <c r="Q546" s="2"/>
      <c r="U546" s="2"/>
    </row>
    <row r="547" ht="15.75" customHeight="1">
      <c r="A547" s="2"/>
      <c r="E547" s="2"/>
      <c r="I547" s="2"/>
      <c r="M547" s="2"/>
      <c r="Q547" s="2"/>
      <c r="U547" s="2"/>
    </row>
    <row r="548" ht="15.75" customHeight="1">
      <c r="A548" s="2"/>
      <c r="E548" s="2"/>
      <c r="I548" s="2"/>
      <c r="M548" s="2"/>
      <c r="Q548" s="2"/>
      <c r="U548" s="2"/>
    </row>
    <row r="549" ht="15.75" customHeight="1">
      <c r="A549" s="2"/>
      <c r="E549" s="2"/>
      <c r="I549" s="2"/>
      <c r="M549" s="2"/>
      <c r="Q549" s="2"/>
      <c r="U549" s="2"/>
    </row>
    <row r="550" ht="15.75" customHeight="1">
      <c r="A550" s="2"/>
      <c r="E550" s="2"/>
      <c r="I550" s="2"/>
      <c r="M550" s="2"/>
      <c r="Q550" s="2"/>
      <c r="U550" s="2"/>
    </row>
    <row r="551" ht="15.75" customHeight="1">
      <c r="A551" s="2"/>
      <c r="E551" s="2"/>
      <c r="I551" s="2"/>
      <c r="M551" s="2"/>
      <c r="Q551" s="2"/>
      <c r="U551" s="2"/>
    </row>
    <row r="552" ht="15.75" customHeight="1">
      <c r="A552" s="2"/>
      <c r="E552" s="2"/>
      <c r="I552" s="2"/>
      <c r="M552" s="2"/>
      <c r="Q552" s="2"/>
      <c r="U552" s="2"/>
    </row>
    <row r="553" ht="15.75" customHeight="1">
      <c r="A553" s="2"/>
      <c r="E553" s="2"/>
      <c r="I553" s="2"/>
      <c r="M553" s="2"/>
      <c r="Q553" s="2"/>
      <c r="U553" s="2"/>
    </row>
    <row r="554" ht="15.75" customHeight="1">
      <c r="A554" s="2"/>
      <c r="E554" s="2"/>
      <c r="I554" s="2"/>
      <c r="M554" s="2"/>
      <c r="Q554" s="2"/>
      <c r="U554" s="2"/>
    </row>
    <row r="555" ht="15.75" customHeight="1">
      <c r="A555" s="2"/>
      <c r="E555" s="2"/>
      <c r="I555" s="2"/>
      <c r="M555" s="2"/>
      <c r="Q555" s="2"/>
      <c r="U555" s="2"/>
    </row>
    <row r="556" ht="15.75" customHeight="1">
      <c r="A556" s="2"/>
      <c r="E556" s="2"/>
      <c r="I556" s="2"/>
      <c r="M556" s="2"/>
      <c r="Q556" s="2"/>
      <c r="U556" s="2"/>
    </row>
    <row r="557" ht="15.75" customHeight="1">
      <c r="A557" s="2"/>
      <c r="E557" s="2"/>
      <c r="I557" s="2"/>
      <c r="M557" s="2"/>
      <c r="Q557" s="2"/>
      <c r="U557" s="2"/>
    </row>
    <row r="558" ht="15.75" customHeight="1">
      <c r="A558" s="2"/>
      <c r="E558" s="2"/>
      <c r="I558" s="2"/>
      <c r="M558" s="2"/>
      <c r="Q558" s="2"/>
      <c r="U558" s="2"/>
    </row>
    <row r="559" ht="15.75" customHeight="1">
      <c r="A559" s="2"/>
      <c r="E559" s="2"/>
      <c r="I559" s="2"/>
      <c r="M559" s="2"/>
      <c r="Q559" s="2"/>
      <c r="U559" s="2"/>
    </row>
    <row r="560" ht="15.75" customHeight="1">
      <c r="A560" s="2"/>
      <c r="E560" s="2"/>
      <c r="I560" s="2"/>
      <c r="M560" s="2"/>
      <c r="Q560" s="2"/>
      <c r="U560" s="2"/>
    </row>
    <row r="561" ht="15.75" customHeight="1">
      <c r="A561" s="2"/>
      <c r="E561" s="2"/>
      <c r="I561" s="2"/>
      <c r="M561" s="2"/>
      <c r="Q561" s="2"/>
      <c r="U561" s="2"/>
    </row>
    <row r="562" ht="15.75" customHeight="1">
      <c r="A562" s="2"/>
      <c r="E562" s="2"/>
      <c r="I562" s="2"/>
      <c r="M562" s="2"/>
      <c r="Q562" s="2"/>
      <c r="U562" s="2"/>
    </row>
    <row r="563" ht="15.75" customHeight="1">
      <c r="A563" s="2"/>
      <c r="E563" s="2"/>
      <c r="I563" s="2"/>
      <c r="M563" s="2"/>
      <c r="Q563" s="2"/>
      <c r="U563" s="2"/>
    </row>
    <row r="564" ht="15.75" customHeight="1">
      <c r="A564" s="2"/>
      <c r="E564" s="2"/>
      <c r="I564" s="2"/>
      <c r="M564" s="2"/>
      <c r="Q564" s="2"/>
      <c r="U564" s="2"/>
    </row>
    <row r="565" ht="15.75" customHeight="1">
      <c r="A565" s="2"/>
      <c r="E565" s="2"/>
      <c r="I565" s="2"/>
      <c r="M565" s="2"/>
      <c r="Q565" s="2"/>
      <c r="U565" s="2"/>
    </row>
    <row r="566" ht="15.75" customHeight="1">
      <c r="A566" s="2"/>
      <c r="E566" s="2"/>
      <c r="I566" s="2"/>
      <c r="M566" s="2"/>
      <c r="Q566" s="2"/>
      <c r="U566" s="2"/>
    </row>
    <row r="567" ht="15.75" customHeight="1">
      <c r="A567" s="2"/>
      <c r="E567" s="2"/>
      <c r="I567" s="2"/>
      <c r="M567" s="2"/>
      <c r="Q567" s="2"/>
      <c r="U567" s="2"/>
    </row>
    <row r="568" ht="15.75" customHeight="1">
      <c r="A568" s="2"/>
      <c r="E568" s="2"/>
      <c r="I568" s="2"/>
      <c r="M568" s="2"/>
      <c r="Q568" s="2"/>
      <c r="U568" s="2"/>
    </row>
    <row r="569" ht="15.75" customHeight="1">
      <c r="A569" s="2"/>
      <c r="E569" s="2"/>
      <c r="I569" s="2"/>
      <c r="M569" s="2"/>
      <c r="Q569" s="2"/>
      <c r="U569" s="2"/>
    </row>
    <row r="570" ht="15.75" customHeight="1">
      <c r="A570" s="2"/>
      <c r="E570" s="2"/>
      <c r="I570" s="2"/>
      <c r="M570" s="2"/>
      <c r="Q570" s="2"/>
      <c r="U570" s="2"/>
    </row>
    <row r="571" ht="15.75" customHeight="1">
      <c r="A571" s="2"/>
      <c r="E571" s="2"/>
      <c r="I571" s="2"/>
      <c r="M571" s="2"/>
      <c r="Q571" s="2"/>
      <c r="U571" s="2"/>
    </row>
    <row r="572" ht="15.75" customHeight="1">
      <c r="A572" s="2"/>
      <c r="E572" s="2"/>
      <c r="I572" s="2"/>
      <c r="M572" s="2"/>
      <c r="Q572" s="2"/>
      <c r="U572" s="2"/>
    </row>
    <row r="573" ht="15.75" customHeight="1">
      <c r="A573" s="2"/>
      <c r="E573" s="2"/>
      <c r="I573" s="2"/>
      <c r="M573" s="2"/>
      <c r="Q573" s="2"/>
      <c r="U573" s="2"/>
    </row>
    <row r="574" ht="15.75" customHeight="1">
      <c r="A574" s="2"/>
      <c r="E574" s="2"/>
      <c r="I574" s="2"/>
      <c r="M574" s="2"/>
      <c r="Q574" s="2"/>
      <c r="U574" s="2"/>
    </row>
    <row r="575" ht="15.75" customHeight="1">
      <c r="A575" s="2"/>
      <c r="E575" s="2"/>
      <c r="I575" s="2"/>
      <c r="M575" s="2"/>
      <c r="Q575" s="2"/>
      <c r="U575" s="2"/>
    </row>
    <row r="576" ht="15.75" customHeight="1">
      <c r="A576" s="2"/>
      <c r="E576" s="2"/>
      <c r="I576" s="2"/>
      <c r="M576" s="2"/>
      <c r="Q576" s="2"/>
      <c r="U576" s="2"/>
    </row>
    <row r="577" ht="15.75" customHeight="1">
      <c r="A577" s="2"/>
      <c r="E577" s="2"/>
      <c r="I577" s="2"/>
      <c r="M577" s="2"/>
      <c r="Q577" s="2"/>
      <c r="U577" s="2"/>
    </row>
    <row r="578" ht="15.75" customHeight="1">
      <c r="A578" s="2"/>
      <c r="E578" s="2"/>
      <c r="I578" s="2"/>
      <c r="M578" s="2"/>
      <c r="Q578" s="2"/>
      <c r="U578" s="2"/>
    </row>
    <row r="579" ht="15.75" customHeight="1">
      <c r="A579" s="2"/>
      <c r="E579" s="2"/>
      <c r="I579" s="2"/>
      <c r="M579" s="2"/>
      <c r="Q579" s="2"/>
      <c r="U579" s="2"/>
    </row>
    <row r="580" ht="15.75" customHeight="1">
      <c r="A580" s="2"/>
      <c r="E580" s="2"/>
      <c r="I580" s="2"/>
      <c r="M580" s="2"/>
      <c r="Q580" s="2"/>
      <c r="U580" s="2"/>
    </row>
    <row r="581" ht="15.75" customHeight="1">
      <c r="A581" s="2"/>
      <c r="E581" s="2"/>
      <c r="I581" s="2"/>
      <c r="M581" s="2"/>
      <c r="Q581" s="2"/>
      <c r="U581" s="2"/>
    </row>
    <row r="582" ht="15.75" customHeight="1">
      <c r="A582" s="2"/>
      <c r="E582" s="2"/>
      <c r="I582" s="2"/>
      <c r="M582" s="2"/>
      <c r="Q582" s="2"/>
      <c r="U582" s="2"/>
    </row>
    <row r="583" ht="15.75" customHeight="1">
      <c r="A583" s="2"/>
      <c r="E583" s="2"/>
      <c r="I583" s="2"/>
      <c r="M583" s="2"/>
      <c r="Q583" s="2"/>
      <c r="U583" s="2"/>
    </row>
    <row r="584" ht="15.75" customHeight="1">
      <c r="A584" s="2"/>
      <c r="E584" s="2"/>
      <c r="I584" s="2"/>
      <c r="M584" s="2"/>
      <c r="Q584" s="2"/>
      <c r="U584" s="2"/>
    </row>
    <row r="585" ht="15.75" customHeight="1">
      <c r="A585" s="2"/>
      <c r="E585" s="2"/>
      <c r="I585" s="2"/>
      <c r="M585" s="2"/>
      <c r="Q585" s="2"/>
      <c r="U585" s="2"/>
    </row>
    <row r="586" ht="15.75" customHeight="1">
      <c r="A586" s="2"/>
      <c r="E586" s="2"/>
      <c r="I586" s="2"/>
      <c r="M586" s="2"/>
      <c r="Q586" s="2"/>
      <c r="U586" s="2"/>
    </row>
    <row r="587" ht="15.75" customHeight="1">
      <c r="A587" s="2"/>
      <c r="E587" s="2"/>
      <c r="I587" s="2"/>
      <c r="M587" s="2"/>
      <c r="Q587" s="2"/>
      <c r="U587" s="2"/>
    </row>
    <row r="588" ht="15.75" customHeight="1">
      <c r="A588" s="2"/>
      <c r="E588" s="2"/>
      <c r="I588" s="2"/>
      <c r="M588" s="2"/>
      <c r="Q588" s="2"/>
      <c r="U588" s="2"/>
    </row>
    <row r="589" ht="15.75" customHeight="1">
      <c r="A589" s="2"/>
      <c r="E589" s="2"/>
      <c r="I589" s="2"/>
      <c r="M589" s="2"/>
      <c r="Q589" s="2"/>
      <c r="U589" s="2"/>
    </row>
    <row r="590" ht="15.75" customHeight="1">
      <c r="A590" s="2"/>
      <c r="E590" s="2"/>
      <c r="I590" s="2"/>
      <c r="M590" s="2"/>
      <c r="Q590" s="2"/>
      <c r="U590" s="2"/>
    </row>
    <row r="591" ht="15.75" customHeight="1">
      <c r="A591" s="2"/>
      <c r="E591" s="2"/>
      <c r="I591" s="2"/>
      <c r="M591" s="2"/>
      <c r="Q591" s="2"/>
      <c r="U591" s="2"/>
    </row>
    <row r="592" ht="15.75" customHeight="1">
      <c r="A592" s="2"/>
      <c r="E592" s="2"/>
      <c r="I592" s="2"/>
      <c r="M592" s="2"/>
      <c r="Q592" s="2"/>
      <c r="U592" s="2"/>
    </row>
    <row r="593" ht="15.75" customHeight="1">
      <c r="A593" s="2"/>
      <c r="E593" s="2"/>
      <c r="I593" s="2"/>
      <c r="M593" s="2"/>
      <c r="Q593" s="2"/>
      <c r="U593" s="2"/>
    </row>
    <row r="594" ht="15.75" customHeight="1">
      <c r="A594" s="2"/>
      <c r="E594" s="2"/>
      <c r="I594" s="2"/>
      <c r="M594" s="2"/>
      <c r="Q594" s="2"/>
      <c r="U594" s="2"/>
    </row>
    <row r="595" ht="15.75" customHeight="1">
      <c r="A595" s="2"/>
      <c r="E595" s="2"/>
      <c r="I595" s="2"/>
      <c r="M595" s="2"/>
      <c r="Q595" s="2"/>
      <c r="U595" s="2"/>
    </row>
    <row r="596" ht="15.75" customHeight="1">
      <c r="A596" s="2"/>
      <c r="E596" s="2"/>
      <c r="I596" s="2"/>
      <c r="M596" s="2"/>
      <c r="Q596" s="2"/>
      <c r="U596" s="2"/>
    </row>
    <row r="597" ht="15.75" customHeight="1">
      <c r="A597" s="2"/>
      <c r="E597" s="2"/>
      <c r="I597" s="2"/>
      <c r="M597" s="2"/>
      <c r="Q597" s="2"/>
      <c r="U597" s="2"/>
    </row>
    <row r="598" ht="15.75" customHeight="1">
      <c r="A598" s="2"/>
      <c r="E598" s="2"/>
      <c r="I598" s="2"/>
      <c r="M598" s="2"/>
      <c r="Q598" s="2"/>
      <c r="U598" s="2"/>
    </row>
    <row r="599" ht="15.75" customHeight="1">
      <c r="A599" s="2"/>
      <c r="E599" s="2"/>
      <c r="I599" s="2"/>
      <c r="M599" s="2"/>
      <c r="Q599" s="2"/>
      <c r="U599" s="2"/>
    </row>
    <row r="600" ht="15.75" customHeight="1">
      <c r="A600" s="2"/>
      <c r="E600" s="2"/>
      <c r="I600" s="2"/>
      <c r="M600" s="2"/>
      <c r="Q600" s="2"/>
      <c r="U600" s="2"/>
    </row>
    <row r="601" ht="15.75" customHeight="1">
      <c r="A601" s="2"/>
      <c r="E601" s="2"/>
      <c r="I601" s="2"/>
      <c r="M601" s="2"/>
      <c r="Q601" s="2"/>
      <c r="U601" s="2"/>
    </row>
    <row r="602" ht="15.75" customHeight="1">
      <c r="A602" s="2"/>
      <c r="E602" s="2"/>
      <c r="I602" s="2"/>
      <c r="M602" s="2"/>
      <c r="Q602" s="2"/>
      <c r="U602" s="2"/>
    </row>
    <row r="603" ht="15.75" customHeight="1">
      <c r="A603" s="2"/>
      <c r="E603" s="2"/>
      <c r="I603" s="2"/>
      <c r="M603" s="2"/>
      <c r="Q603" s="2"/>
      <c r="U603" s="2"/>
    </row>
    <row r="604" ht="15.75" customHeight="1">
      <c r="A604" s="2"/>
      <c r="E604" s="2"/>
      <c r="I604" s="2"/>
      <c r="M604" s="2"/>
      <c r="Q604" s="2"/>
      <c r="U604" s="2"/>
    </row>
    <row r="605" ht="15.75" customHeight="1">
      <c r="A605" s="2"/>
      <c r="E605" s="2"/>
      <c r="I605" s="2"/>
      <c r="M605" s="2"/>
      <c r="Q605" s="2"/>
      <c r="U605" s="2"/>
    </row>
    <row r="606" ht="15.75" customHeight="1">
      <c r="A606" s="2"/>
      <c r="E606" s="2"/>
      <c r="I606" s="2"/>
      <c r="M606" s="2"/>
      <c r="Q606" s="2"/>
      <c r="U606" s="2"/>
    </row>
    <row r="607" ht="15.75" customHeight="1">
      <c r="A607" s="2"/>
      <c r="E607" s="2"/>
      <c r="I607" s="2"/>
      <c r="M607" s="2"/>
      <c r="Q607" s="2"/>
      <c r="U607" s="2"/>
    </row>
    <row r="608" ht="15.75" customHeight="1">
      <c r="A608" s="2"/>
      <c r="E608" s="2"/>
      <c r="I608" s="2"/>
      <c r="M608" s="2"/>
      <c r="Q608" s="2"/>
      <c r="U608" s="2"/>
    </row>
    <row r="609" ht="15.75" customHeight="1">
      <c r="A609" s="2"/>
      <c r="E609" s="2"/>
      <c r="I609" s="2"/>
      <c r="M609" s="2"/>
      <c r="Q609" s="2"/>
      <c r="U609" s="2"/>
    </row>
    <row r="610" ht="15.75" customHeight="1">
      <c r="A610" s="2"/>
      <c r="E610" s="2"/>
      <c r="I610" s="2"/>
      <c r="M610" s="2"/>
      <c r="Q610" s="2"/>
      <c r="U610" s="2"/>
    </row>
    <row r="611" ht="15.75" customHeight="1">
      <c r="A611" s="2"/>
      <c r="E611" s="2"/>
      <c r="I611" s="2"/>
      <c r="M611" s="2"/>
      <c r="Q611" s="2"/>
      <c r="U611" s="2"/>
    </row>
    <row r="612" ht="15.75" customHeight="1">
      <c r="A612" s="2"/>
      <c r="E612" s="2"/>
      <c r="I612" s="2"/>
      <c r="M612" s="2"/>
      <c r="Q612" s="2"/>
      <c r="U612" s="2"/>
    </row>
    <row r="613" ht="15.75" customHeight="1">
      <c r="A613" s="2"/>
      <c r="E613" s="2"/>
      <c r="I613" s="2"/>
      <c r="M613" s="2"/>
      <c r="Q613" s="2"/>
      <c r="U613" s="2"/>
    </row>
    <row r="614" ht="15.75" customHeight="1">
      <c r="A614" s="2"/>
      <c r="E614" s="2"/>
      <c r="I614" s="2"/>
      <c r="M614" s="2"/>
      <c r="Q614" s="2"/>
      <c r="U614" s="2"/>
    </row>
    <row r="615" ht="15.75" customHeight="1">
      <c r="A615" s="2"/>
      <c r="E615" s="2"/>
      <c r="I615" s="2"/>
      <c r="M615" s="2"/>
      <c r="Q615" s="2"/>
      <c r="U615" s="2"/>
    </row>
    <row r="616" ht="15.75" customHeight="1">
      <c r="A616" s="2"/>
      <c r="E616" s="2"/>
      <c r="I616" s="2"/>
      <c r="M616" s="2"/>
      <c r="Q616" s="2"/>
      <c r="U616" s="2"/>
    </row>
    <row r="617" ht="15.75" customHeight="1">
      <c r="A617" s="2"/>
      <c r="E617" s="2"/>
      <c r="I617" s="2"/>
      <c r="M617" s="2"/>
      <c r="Q617" s="2"/>
      <c r="U617" s="2"/>
    </row>
    <row r="618" ht="15.75" customHeight="1">
      <c r="A618" s="2"/>
      <c r="E618" s="2"/>
      <c r="I618" s="2"/>
      <c r="M618" s="2"/>
      <c r="Q618" s="2"/>
      <c r="U618" s="2"/>
    </row>
    <row r="619" ht="15.75" customHeight="1">
      <c r="A619" s="2"/>
      <c r="E619" s="2"/>
      <c r="I619" s="2"/>
      <c r="M619" s="2"/>
      <c r="Q619" s="2"/>
      <c r="U619" s="2"/>
    </row>
    <row r="620" ht="15.75" customHeight="1">
      <c r="A620" s="2"/>
      <c r="E620" s="2"/>
      <c r="I620" s="2"/>
      <c r="M620" s="2"/>
      <c r="Q620" s="2"/>
      <c r="U620" s="2"/>
    </row>
    <row r="621" ht="15.75" customHeight="1">
      <c r="A621" s="2"/>
      <c r="E621" s="2"/>
      <c r="I621" s="2"/>
      <c r="M621" s="2"/>
      <c r="Q621" s="2"/>
      <c r="U621" s="2"/>
    </row>
    <row r="622" ht="15.75" customHeight="1">
      <c r="A622" s="2"/>
      <c r="E622" s="2"/>
      <c r="I622" s="2"/>
      <c r="M622" s="2"/>
      <c r="Q622" s="2"/>
      <c r="U622" s="2"/>
    </row>
    <row r="623" ht="15.75" customHeight="1">
      <c r="A623" s="2"/>
      <c r="E623" s="2"/>
      <c r="I623" s="2"/>
      <c r="M623" s="2"/>
      <c r="Q623" s="2"/>
      <c r="U623" s="2"/>
    </row>
    <row r="624" ht="15.75" customHeight="1">
      <c r="A624" s="2"/>
      <c r="E624" s="2"/>
      <c r="I624" s="2"/>
      <c r="M624" s="2"/>
      <c r="Q624" s="2"/>
      <c r="U624" s="2"/>
    </row>
    <row r="625" ht="15.75" customHeight="1">
      <c r="A625" s="2"/>
      <c r="E625" s="2"/>
      <c r="I625" s="2"/>
      <c r="M625" s="2"/>
      <c r="Q625" s="2"/>
      <c r="U625" s="2"/>
    </row>
    <row r="626" ht="15.75" customHeight="1">
      <c r="A626" s="2"/>
      <c r="E626" s="2"/>
      <c r="I626" s="2"/>
      <c r="M626" s="2"/>
      <c r="Q626" s="2"/>
      <c r="U626" s="2"/>
    </row>
    <row r="627" ht="15.75" customHeight="1">
      <c r="A627" s="2"/>
      <c r="E627" s="2"/>
      <c r="I627" s="2"/>
      <c r="M627" s="2"/>
      <c r="Q627" s="2"/>
      <c r="U627" s="2"/>
    </row>
    <row r="628" ht="15.75" customHeight="1">
      <c r="A628" s="2"/>
      <c r="E628" s="2"/>
      <c r="I628" s="2"/>
      <c r="M628" s="2"/>
      <c r="Q628" s="2"/>
      <c r="U628" s="2"/>
    </row>
    <row r="629" ht="15.75" customHeight="1">
      <c r="A629" s="2"/>
      <c r="E629" s="2"/>
      <c r="I629" s="2"/>
      <c r="M629" s="2"/>
      <c r="Q629" s="2"/>
      <c r="U629" s="2"/>
    </row>
    <row r="630" ht="15.75" customHeight="1">
      <c r="A630" s="2"/>
      <c r="E630" s="2"/>
      <c r="I630" s="2"/>
      <c r="M630" s="2"/>
      <c r="Q630" s="2"/>
      <c r="U630" s="2"/>
    </row>
    <row r="631" ht="15.75" customHeight="1">
      <c r="A631" s="2"/>
      <c r="E631" s="2"/>
      <c r="I631" s="2"/>
      <c r="M631" s="2"/>
      <c r="Q631" s="2"/>
      <c r="U631" s="2"/>
    </row>
    <row r="632" ht="15.75" customHeight="1">
      <c r="A632" s="2"/>
      <c r="E632" s="2"/>
      <c r="I632" s="2"/>
      <c r="M632" s="2"/>
      <c r="Q632" s="2"/>
      <c r="U632" s="2"/>
    </row>
    <row r="633" ht="15.75" customHeight="1">
      <c r="A633" s="2"/>
      <c r="E633" s="2"/>
      <c r="I633" s="2"/>
      <c r="M633" s="2"/>
      <c r="Q633" s="2"/>
      <c r="U633" s="2"/>
    </row>
    <row r="634" ht="15.75" customHeight="1">
      <c r="A634" s="2"/>
      <c r="E634" s="2"/>
      <c r="I634" s="2"/>
      <c r="M634" s="2"/>
      <c r="Q634" s="2"/>
      <c r="U634" s="2"/>
    </row>
    <row r="635" ht="15.75" customHeight="1">
      <c r="A635" s="2"/>
      <c r="E635" s="2"/>
      <c r="I635" s="2"/>
      <c r="M635" s="2"/>
      <c r="Q635" s="2"/>
      <c r="U635" s="2"/>
    </row>
    <row r="636" ht="15.75" customHeight="1">
      <c r="A636" s="2"/>
      <c r="E636" s="2"/>
      <c r="I636" s="2"/>
      <c r="M636" s="2"/>
      <c r="Q636" s="2"/>
      <c r="U636" s="2"/>
    </row>
    <row r="637" ht="15.75" customHeight="1">
      <c r="A637" s="2"/>
      <c r="E637" s="2"/>
      <c r="I637" s="2"/>
      <c r="M637" s="2"/>
      <c r="Q637" s="2"/>
      <c r="U637" s="2"/>
    </row>
    <row r="638" ht="15.75" customHeight="1">
      <c r="A638" s="2"/>
      <c r="E638" s="2"/>
      <c r="I638" s="2"/>
      <c r="M638" s="2"/>
      <c r="Q638" s="2"/>
      <c r="U638" s="2"/>
    </row>
    <row r="639" ht="15.75" customHeight="1">
      <c r="A639" s="2"/>
      <c r="E639" s="2"/>
      <c r="I639" s="2"/>
      <c r="M639" s="2"/>
      <c r="Q639" s="2"/>
      <c r="U639" s="2"/>
    </row>
    <row r="640" ht="15.75" customHeight="1">
      <c r="A640" s="2"/>
      <c r="E640" s="2"/>
      <c r="I640" s="2"/>
      <c r="M640" s="2"/>
      <c r="Q640" s="2"/>
      <c r="U640" s="2"/>
    </row>
    <row r="641" ht="15.75" customHeight="1">
      <c r="A641" s="2"/>
      <c r="E641" s="2"/>
      <c r="I641" s="2"/>
      <c r="M641" s="2"/>
      <c r="Q641" s="2"/>
      <c r="U641" s="2"/>
    </row>
    <row r="642" ht="15.75" customHeight="1">
      <c r="A642" s="2"/>
      <c r="E642" s="2"/>
      <c r="I642" s="2"/>
      <c r="M642" s="2"/>
      <c r="Q642" s="2"/>
      <c r="U642" s="2"/>
    </row>
    <row r="643" ht="15.75" customHeight="1">
      <c r="A643" s="2"/>
      <c r="E643" s="2"/>
      <c r="I643" s="2"/>
      <c r="M643" s="2"/>
      <c r="Q643" s="2"/>
      <c r="U643" s="2"/>
    </row>
    <row r="644" ht="15.75" customHeight="1">
      <c r="A644" s="2"/>
      <c r="E644" s="2"/>
      <c r="I644" s="2"/>
      <c r="M644" s="2"/>
      <c r="Q644" s="2"/>
      <c r="U644" s="2"/>
    </row>
    <row r="645" ht="15.75" customHeight="1">
      <c r="A645" s="2"/>
      <c r="E645" s="2"/>
      <c r="I645" s="2"/>
      <c r="M645" s="2"/>
      <c r="Q645" s="2"/>
      <c r="U645" s="2"/>
    </row>
    <row r="646" ht="15.75" customHeight="1">
      <c r="A646" s="2"/>
      <c r="E646" s="2"/>
      <c r="I646" s="2"/>
      <c r="M646" s="2"/>
      <c r="Q646" s="2"/>
      <c r="U646" s="2"/>
    </row>
    <row r="647" ht="15.75" customHeight="1">
      <c r="A647" s="2"/>
      <c r="E647" s="2"/>
      <c r="I647" s="2"/>
      <c r="M647" s="2"/>
      <c r="Q647" s="2"/>
      <c r="U647" s="2"/>
    </row>
    <row r="648" ht="15.75" customHeight="1">
      <c r="A648" s="2"/>
      <c r="E648" s="2"/>
      <c r="I648" s="2"/>
      <c r="M648" s="2"/>
      <c r="Q648" s="2"/>
      <c r="U648" s="2"/>
    </row>
    <row r="649" ht="15.75" customHeight="1">
      <c r="A649" s="2"/>
      <c r="E649" s="2"/>
      <c r="I649" s="2"/>
      <c r="M649" s="2"/>
      <c r="Q649" s="2"/>
      <c r="U649" s="2"/>
    </row>
    <row r="650" ht="15.75" customHeight="1">
      <c r="A650" s="2"/>
      <c r="E650" s="2"/>
      <c r="I650" s="2"/>
      <c r="M650" s="2"/>
      <c r="Q650" s="2"/>
      <c r="U650" s="2"/>
    </row>
    <row r="651" ht="15.75" customHeight="1">
      <c r="A651" s="2"/>
      <c r="E651" s="2"/>
      <c r="I651" s="2"/>
      <c r="M651" s="2"/>
      <c r="Q651" s="2"/>
      <c r="U651" s="2"/>
    </row>
    <row r="652" ht="15.75" customHeight="1">
      <c r="A652" s="2"/>
      <c r="E652" s="2"/>
      <c r="I652" s="2"/>
      <c r="M652" s="2"/>
      <c r="Q652" s="2"/>
      <c r="U652" s="2"/>
    </row>
    <row r="653" ht="15.75" customHeight="1">
      <c r="A653" s="2"/>
      <c r="E653" s="2"/>
      <c r="I653" s="2"/>
      <c r="M653" s="2"/>
      <c r="Q653" s="2"/>
      <c r="U653" s="2"/>
    </row>
    <row r="654" ht="15.75" customHeight="1">
      <c r="A654" s="2"/>
      <c r="E654" s="2"/>
      <c r="I654" s="2"/>
      <c r="M654" s="2"/>
      <c r="Q654" s="2"/>
      <c r="U654" s="2"/>
    </row>
    <row r="655" ht="15.75" customHeight="1">
      <c r="A655" s="2"/>
      <c r="E655" s="2"/>
      <c r="I655" s="2"/>
      <c r="M655" s="2"/>
      <c r="Q655" s="2"/>
      <c r="U655" s="2"/>
    </row>
    <row r="656" ht="15.75" customHeight="1">
      <c r="A656" s="2"/>
      <c r="E656" s="2"/>
      <c r="I656" s="2"/>
      <c r="M656" s="2"/>
      <c r="Q656" s="2"/>
      <c r="U656" s="2"/>
    </row>
    <row r="657" ht="15.75" customHeight="1">
      <c r="A657" s="2"/>
      <c r="E657" s="2"/>
      <c r="I657" s="2"/>
      <c r="M657" s="2"/>
      <c r="Q657" s="2"/>
      <c r="U657" s="2"/>
    </row>
    <row r="658" ht="15.75" customHeight="1">
      <c r="A658" s="2"/>
      <c r="E658" s="2"/>
      <c r="I658" s="2"/>
      <c r="M658" s="2"/>
      <c r="Q658" s="2"/>
      <c r="U658" s="2"/>
    </row>
    <row r="659" ht="15.75" customHeight="1">
      <c r="A659" s="2"/>
      <c r="E659" s="2"/>
      <c r="I659" s="2"/>
      <c r="M659" s="2"/>
      <c r="Q659" s="2"/>
      <c r="U659" s="2"/>
    </row>
    <row r="660" ht="15.75" customHeight="1">
      <c r="A660" s="2"/>
      <c r="E660" s="2"/>
      <c r="I660" s="2"/>
      <c r="M660" s="2"/>
      <c r="Q660" s="2"/>
      <c r="U660" s="2"/>
    </row>
    <row r="661" ht="15.75" customHeight="1">
      <c r="A661" s="2"/>
      <c r="E661" s="2"/>
      <c r="I661" s="2"/>
      <c r="M661" s="2"/>
      <c r="Q661" s="2"/>
      <c r="U661" s="2"/>
    </row>
    <row r="662" ht="15.75" customHeight="1">
      <c r="A662" s="2"/>
      <c r="E662" s="2"/>
      <c r="I662" s="2"/>
      <c r="M662" s="2"/>
      <c r="Q662" s="2"/>
      <c r="U662" s="2"/>
    </row>
    <row r="663" ht="15.75" customHeight="1">
      <c r="A663" s="2"/>
      <c r="E663" s="2"/>
      <c r="I663" s="2"/>
      <c r="M663" s="2"/>
      <c r="Q663" s="2"/>
      <c r="U663" s="2"/>
    </row>
    <row r="664" ht="15.75" customHeight="1">
      <c r="A664" s="2"/>
      <c r="E664" s="2"/>
      <c r="I664" s="2"/>
      <c r="M664" s="2"/>
      <c r="Q664" s="2"/>
      <c r="U664" s="2"/>
    </row>
    <row r="665" ht="15.75" customHeight="1">
      <c r="A665" s="2"/>
      <c r="E665" s="2"/>
      <c r="I665" s="2"/>
      <c r="M665" s="2"/>
      <c r="Q665" s="2"/>
      <c r="U665" s="2"/>
    </row>
    <row r="666" ht="15.75" customHeight="1">
      <c r="A666" s="2"/>
      <c r="E666" s="2"/>
      <c r="I666" s="2"/>
      <c r="M666" s="2"/>
      <c r="Q666" s="2"/>
      <c r="U666" s="2"/>
    </row>
    <row r="667" ht="15.75" customHeight="1">
      <c r="A667" s="2"/>
      <c r="E667" s="2"/>
      <c r="I667" s="2"/>
      <c r="M667" s="2"/>
      <c r="Q667" s="2"/>
      <c r="U667" s="2"/>
    </row>
    <row r="668" ht="15.75" customHeight="1">
      <c r="A668" s="2"/>
      <c r="E668" s="2"/>
      <c r="I668" s="2"/>
      <c r="M668" s="2"/>
      <c r="Q668" s="2"/>
      <c r="U668" s="2"/>
    </row>
    <row r="669" ht="15.75" customHeight="1">
      <c r="A669" s="2"/>
      <c r="E669" s="2"/>
      <c r="I669" s="2"/>
      <c r="M669" s="2"/>
      <c r="Q669" s="2"/>
      <c r="U669" s="2"/>
    </row>
    <row r="670" ht="15.75" customHeight="1">
      <c r="A670" s="2"/>
      <c r="E670" s="2"/>
      <c r="I670" s="2"/>
      <c r="M670" s="2"/>
      <c r="Q670" s="2"/>
      <c r="U670" s="2"/>
    </row>
    <row r="671" ht="15.75" customHeight="1">
      <c r="A671" s="2"/>
      <c r="E671" s="2"/>
      <c r="I671" s="2"/>
      <c r="M671" s="2"/>
      <c r="Q671" s="2"/>
      <c r="U671" s="2"/>
    </row>
    <row r="672" ht="15.75" customHeight="1">
      <c r="A672" s="2"/>
      <c r="E672" s="2"/>
      <c r="I672" s="2"/>
      <c r="M672" s="2"/>
      <c r="Q672" s="2"/>
      <c r="U672" s="2"/>
    </row>
    <row r="673" ht="15.75" customHeight="1">
      <c r="A673" s="2"/>
      <c r="E673" s="2"/>
      <c r="I673" s="2"/>
      <c r="M673" s="2"/>
      <c r="Q673" s="2"/>
      <c r="U673" s="2"/>
    </row>
    <row r="674" ht="15.75" customHeight="1">
      <c r="A674" s="2"/>
      <c r="E674" s="2"/>
      <c r="I674" s="2"/>
      <c r="M674" s="2"/>
      <c r="Q674" s="2"/>
      <c r="U674" s="2"/>
    </row>
    <row r="675" ht="15.75" customHeight="1">
      <c r="A675" s="2"/>
      <c r="E675" s="2"/>
      <c r="I675" s="2"/>
      <c r="M675" s="2"/>
      <c r="Q675" s="2"/>
      <c r="U675" s="2"/>
    </row>
    <row r="676" ht="15.75" customHeight="1">
      <c r="A676" s="2"/>
      <c r="E676" s="2"/>
      <c r="I676" s="2"/>
      <c r="M676" s="2"/>
      <c r="Q676" s="2"/>
      <c r="U676" s="2"/>
    </row>
    <row r="677" ht="15.75" customHeight="1">
      <c r="A677" s="2"/>
      <c r="E677" s="2"/>
      <c r="I677" s="2"/>
      <c r="M677" s="2"/>
      <c r="Q677" s="2"/>
      <c r="U677" s="2"/>
    </row>
    <row r="678" ht="15.75" customHeight="1">
      <c r="A678" s="2"/>
      <c r="E678" s="2"/>
      <c r="I678" s="2"/>
      <c r="M678" s="2"/>
      <c r="Q678" s="2"/>
      <c r="U678" s="2"/>
    </row>
    <row r="679" ht="15.75" customHeight="1">
      <c r="A679" s="2"/>
      <c r="E679" s="2"/>
      <c r="I679" s="2"/>
      <c r="M679" s="2"/>
      <c r="Q679" s="2"/>
      <c r="U679" s="2"/>
    </row>
    <row r="680" ht="15.75" customHeight="1">
      <c r="A680" s="2"/>
      <c r="E680" s="2"/>
      <c r="I680" s="2"/>
      <c r="M680" s="2"/>
      <c r="Q680" s="2"/>
      <c r="U680" s="2"/>
    </row>
    <row r="681" ht="15.75" customHeight="1">
      <c r="A681" s="2"/>
      <c r="E681" s="2"/>
      <c r="I681" s="2"/>
      <c r="M681" s="2"/>
      <c r="Q681" s="2"/>
      <c r="U681" s="2"/>
    </row>
    <row r="682" ht="15.75" customHeight="1">
      <c r="A682" s="2"/>
      <c r="E682" s="2"/>
      <c r="I682" s="2"/>
      <c r="M682" s="2"/>
      <c r="Q682" s="2"/>
      <c r="U682" s="2"/>
    </row>
    <row r="683" ht="15.75" customHeight="1">
      <c r="A683" s="2"/>
      <c r="E683" s="2"/>
      <c r="I683" s="2"/>
      <c r="M683" s="2"/>
      <c r="Q683" s="2"/>
      <c r="U683" s="2"/>
    </row>
    <row r="684" ht="15.75" customHeight="1">
      <c r="A684" s="2"/>
      <c r="E684" s="2"/>
      <c r="I684" s="2"/>
      <c r="M684" s="2"/>
      <c r="Q684" s="2"/>
      <c r="U684" s="2"/>
    </row>
    <row r="685" ht="15.75" customHeight="1">
      <c r="A685" s="2"/>
      <c r="E685" s="2"/>
      <c r="I685" s="2"/>
      <c r="M685" s="2"/>
      <c r="Q685" s="2"/>
      <c r="U685" s="2"/>
    </row>
    <row r="686" ht="15.75" customHeight="1">
      <c r="A686" s="2"/>
      <c r="E686" s="2"/>
      <c r="I686" s="2"/>
      <c r="M686" s="2"/>
      <c r="Q686" s="2"/>
      <c r="U686" s="2"/>
    </row>
    <row r="687" ht="15.75" customHeight="1">
      <c r="A687" s="2"/>
      <c r="E687" s="2"/>
      <c r="I687" s="2"/>
      <c r="M687" s="2"/>
      <c r="Q687" s="2"/>
      <c r="U687" s="2"/>
    </row>
    <row r="688" ht="15.75" customHeight="1">
      <c r="A688" s="2"/>
      <c r="E688" s="2"/>
      <c r="I688" s="2"/>
      <c r="M688" s="2"/>
      <c r="Q688" s="2"/>
      <c r="U688" s="2"/>
    </row>
    <row r="689" ht="15.75" customHeight="1">
      <c r="A689" s="2"/>
      <c r="E689" s="2"/>
      <c r="I689" s="2"/>
      <c r="M689" s="2"/>
      <c r="Q689" s="2"/>
      <c r="U689" s="2"/>
    </row>
    <row r="690" ht="15.75" customHeight="1">
      <c r="A690" s="2"/>
      <c r="E690" s="2"/>
      <c r="I690" s="2"/>
      <c r="M690" s="2"/>
      <c r="Q690" s="2"/>
      <c r="U690" s="2"/>
    </row>
    <row r="691" ht="15.75" customHeight="1">
      <c r="A691" s="2"/>
      <c r="E691" s="2"/>
      <c r="I691" s="2"/>
      <c r="M691" s="2"/>
      <c r="Q691" s="2"/>
      <c r="U691" s="2"/>
    </row>
    <row r="692" ht="15.75" customHeight="1">
      <c r="A692" s="2"/>
      <c r="E692" s="2"/>
      <c r="I692" s="2"/>
      <c r="M692" s="2"/>
      <c r="Q692" s="2"/>
      <c r="U692" s="2"/>
    </row>
    <row r="693" ht="15.75" customHeight="1">
      <c r="A693" s="2"/>
      <c r="E693" s="2"/>
      <c r="I693" s="2"/>
      <c r="M693" s="2"/>
      <c r="Q693" s="2"/>
      <c r="U693" s="2"/>
    </row>
    <row r="694" ht="15.75" customHeight="1">
      <c r="A694" s="2"/>
      <c r="E694" s="2"/>
      <c r="I694" s="2"/>
      <c r="M694" s="2"/>
      <c r="Q694" s="2"/>
      <c r="U694" s="2"/>
    </row>
    <row r="695" ht="15.75" customHeight="1">
      <c r="A695" s="2"/>
      <c r="E695" s="2"/>
      <c r="I695" s="2"/>
      <c r="M695" s="2"/>
      <c r="Q695" s="2"/>
      <c r="U695" s="2"/>
    </row>
    <row r="696" ht="15.75" customHeight="1">
      <c r="A696" s="2"/>
      <c r="E696" s="2"/>
      <c r="I696" s="2"/>
      <c r="M696" s="2"/>
      <c r="Q696" s="2"/>
      <c r="U696" s="2"/>
    </row>
    <row r="697" ht="15.75" customHeight="1">
      <c r="A697" s="2"/>
      <c r="E697" s="2"/>
      <c r="I697" s="2"/>
      <c r="M697" s="2"/>
      <c r="Q697" s="2"/>
      <c r="U697" s="2"/>
    </row>
    <row r="698" ht="15.75" customHeight="1">
      <c r="A698" s="2"/>
      <c r="E698" s="2"/>
      <c r="I698" s="2"/>
      <c r="M698" s="2"/>
      <c r="Q698" s="2"/>
      <c r="U698" s="2"/>
    </row>
    <row r="699" ht="15.75" customHeight="1">
      <c r="A699" s="2"/>
      <c r="E699" s="2"/>
      <c r="I699" s="2"/>
      <c r="M699" s="2"/>
      <c r="Q699" s="2"/>
      <c r="U699" s="2"/>
    </row>
    <row r="700" ht="15.75" customHeight="1">
      <c r="A700" s="2"/>
      <c r="E700" s="2"/>
      <c r="I700" s="2"/>
      <c r="M700" s="2"/>
      <c r="Q700" s="2"/>
      <c r="U700" s="2"/>
    </row>
    <row r="701" ht="15.75" customHeight="1">
      <c r="A701" s="2"/>
      <c r="E701" s="2"/>
      <c r="I701" s="2"/>
      <c r="M701" s="2"/>
      <c r="Q701" s="2"/>
      <c r="U701" s="2"/>
    </row>
    <row r="702" ht="15.75" customHeight="1">
      <c r="A702" s="2"/>
      <c r="E702" s="2"/>
      <c r="I702" s="2"/>
      <c r="M702" s="2"/>
      <c r="Q702" s="2"/>
      <c r="U702" s="2"/>
    </row>
    <row r="703" ht="15.75" customHeight="1">
      <c r="A703" s="2"/>
      <c r="E703" s="2"/>
      <c r="I703" s="2"/>
      <c r="M703" s="2"/>
      <c r="Q703" s="2"/>
      <c r="U703" s="2"/>
    </row>
    <row r="704" ht="15.75" customHeight="1">
      <c r="A704" s="2"/>
      <c r="E704" s="2"/>
      <c r="I704" s="2"/>
      <c r="M704" s="2"/>
      <c r="Q704" s="2"/>
      <c r="U704" s="2"/>
    </row>
    <row r="705" ht="15.75" customHeight="1">
      <c r="A705" s="2"/>
      <c r="E705" s="2"/>
      <c r="I705" s="2"/>
      <c r="M705" s="2"/>
      <c r="Q705" s="2"/>
      <c r="U705" s="2"/>
    </row>
    <row r="706" ht="15.75" customHeight="1">
      <c r="A706" s="2"/>
      <c r="E706" s="2"/>
      <c r="I706" s="2"/>
      <c r="M706" s="2"/>
      <c r="Q706" s="2"/>
      <c r="U706" s="2"/>
    </row>
    <row r="707" ht="15.75" customHeight="1">
      <c r="A707" s="2"/>
      <c r="E707" s="2"/>
      <c r="I707" s="2"/>
      <c r="M707" s="2"/>
      <c r="Q707" s="2"/>
      <c r="U707" s="2"/>
    </row>
    <row r="708" ht="15.75" customHeight="1">
      <c r="A708" s="2"/>
      <c r="E708" s="2"/>
      <c r="I708" s="2"/>
      <c r="M708" s="2"/>
      <c r="Q708" s="2"/>
      <c r="U708" s="2"/>
    </row>
    <row r="709" ht="15.75" customHeight="1">
      <c r="A709" s="2"/>
      <c r="E709" s="2"/>
      <c r="I709" s="2"/>
      <c r="M709" s="2"/>
      <c r="Q709" s="2"/>
      <c r="U709" s="2"/>
    </row>
    <row r="710" ht="15.75" customHeight="1">
      <c r="A710" s="2"/>
      <c r="E710" s="2"/>
      <c r="I710" s="2"/>
      <c r="M710" s="2"/>
      <c r="Q710" s="2"/>
      <c r="U710" s="2"/>
    </row>
    <row r="711" ht="15.75" customHeight="1">
      <c r="A711" s="2"/>
      <c r="E711" s="2"/>
      <c r="I711" s="2"/>
      <c r="M711" s="2"/>
      <c r="Q711" s="2"/>
      <c r="U711" s="2"/>
    </row>
    <row r="712" ht="15.75" customHeight="1">
      <c r="A712" s="2"/>
      <c r="E712" s="2"/>
      <c r="I712" s="2"/>
      <c r="M712" s="2"/>
      <c r="Q712" s="2"/>
      <c r="U712" s="2"/>
    </row>
    <row r="713" ht="15.75" customHeight="1">
      <c r="A713" s="2"/>
      <c r="E713" s="2"/>
      <c r="I713" s="2"/>
      <c r="M713" s="2"/>
      <c r="Q713" s="2"/>
      <c r="U713" s="2"/>
    </row>
    <row r="714" ht="15.75" customHeight="1">
      <c r="A714" s="2"/>
      <c r="E714" s="2"/>
      <c r="I714" s="2"/>
      <c r="M714" s="2"/>
      <c r="Q714" s="2"/>
      <c r="U714" s="2"/>
    </row>
    <row r="715" ht="15.75" customHeight="1">
      <c r="A715" s="2"/>
      <c r="E715" s="2"/>
      <c r="I715" s="2"/>
      <c r="M715" s="2"/>
      <c r="Q715" s="2"/>
      <c r="U715" s="2"/>
    </row>
    <row r="716" ht="15.75" customHeight="1">
      <c r="A716" s="2"/>
      <c r="E716" s="2"/>
      <c r="I716" s="2"/>
      <c r="M716" s="2"/>
      <c r="Q716" s="2"/>
      <c r="U716" s="2"/>
    </row>
    <row r="717" ht="15.75" customHeight="1">
      <c r="A717" s="2"/>
      <c r="E717" s="2"/>
      <c r="I717" s="2"/>
      <c r="M717" s="2"/>
      <c r="Q717" s="2"/>
      <c r="U717" s="2"/>
    </row>
    <row r="718" ht="15.75" customHeight="1">
      <c r="A718" s="2"/>
      <c r="E718" s="2"/>
      <c r="I718" s="2"/>
      <c r="M718" s="2"/>
      <c r="Q718" s="2"/>
      <c r="U718" s="2"/>
    </row>
    <row r="719" ht="15.75" customHeight="1">
      <c r="A719" s="2"/>
      <c r="E719" s="2"/>
      <c r="I719" s="2"/>
      <c r="M719" s="2"/>
      <c r="Q719" s="2"/>
      <c r="U719" s="2"/>
    </row>
    <row r="720" ht="15.75" customHeight="1">
      <c r="A720" s="2"/>
      <c r="E720" s="2"/>
      <c r="I720" s="2"/>
      <c r="M720" s="2"/>
      <c r="Q720" s="2"/>
      <c r="U720" s="2"/>
    </row>
    <row r="721" ht="15.75" customHeight="1">
      <c r="A721" s="2"/>
      <c r="E721" s="2"/>
      <c r="I721" s="2"/>
      <c r="M721" s="2"/>
      <c r="Q721" s="2"/>
      <c r="U721" s="2"/>
    </row>
    <row r="722" ht="15.75" customHeight="1">
      <c r="A722" s="2"/>
      <c r="E722" s="2"/>
      <c r="I722" s="2"/>
      <c r="M722" s="2"/>
      <c r="Q722" s="2"/>
      <c r="U722" s="2"/>
    </row>
    <row r="723" ht="15.75" customHeight="1">
      <c r="A723" s="2"/>
      <c r="E723" s="2"/>
      <c r="I723" s="2"/>
      <c r="M723" s="2"/>
      <c r="Q723" s="2"/>
      <c r="U723" s="2"/>
    </row>
    <row r="724" ht="15.75" customHeight="1">
      <c r="A724" s="2"/>
      <c r="E724" s="2"/>
      <c r="I724" s="2"/>
      <c r="M724" s="2"/>
      <c r="Q724" s="2"/>
      <c r="U724" s="2"/>
    </row>
    <row r="725" ht="15.75" customHeight="1">
      <c r="A725" s="2"/>
      <c r="E725" s="2"/>
      <c r="I725" s="2"/>
      <c r="M725" s="2"/>
      <c r="Q725" s="2"/>
      <c r="U725" s="2"/>
    </row>
    <row r="726" ht="15.75" customHeight="1">
      <c r="A726" s="2"/>
      <c r="E726" s="2"/>
      <c r="I726" s="2"/>
      <c r="M726" s="2"/>
      <c r="Q726" s="2"/>
      <c r="U726" s="2"/>
    </row>
    <row r="727" ht="15.75" customHeight="1">
      <c r="A727" s="2"/>
      <c r="E727" s="2"/>
      <c r="I727" s="2"/>
      <c r="M727" s="2"/>
      <c r="Q727" s="2"/>
      <c r="U727" s="2"/>
    </row>
    <row r="728" ht="15.75" customHeight="1">
      <c r="A728" s="2"/>
      <c r="E728" s="2"/>
      <c r="I728" s="2"/>
      <c r="M728" s="2"/>
      <c r="Q728" s="2"/>
      <c r="U728" s="2"/>
    </row>
    <row r="729" ht="15.75" customHeight="1">
      <c r="A729" s="2"/>
      <c r="E729" s="2"/>
      <c r="I729" s="2"/>
      <c r="M729" s="2"/>
      <c r="Q729" s="2"/>
      <c r="U729" s="2"/>
    </row>
    <row r="730" ht="15.75" customHeight="1">
      <c r="A730" s="2"/>
      <c r="E730" s="2"/>
      <c r="I730" s="2"/>
      <c r="M730" s="2"/>
      <c r="Q730" s="2"/>
      <c r="U730" s="2"/>
    </row>
    <row r="731" ht="15.75" customHeight="1">
      <c r="A731" s="2"/>
      <c r="E731" s="2"/>
      <c r="I731" s="2"/>
      <c r="M731" s="2"/>
      <c r="Q731" s="2"/>
      <c r="U731" s="2"/>
    </row>
    <row r="732" ht="15.75" customHeight="1">
      <c r="A732" s="2"/>
      <c r="E732" s="2"/>
      <c r="I732" s="2"/>
      <c r="M732" s="2"/>
      <c r="Q732" s="2"/>
      <c r="U732" s="2"/>
    </row>
    <row r="733" ht="15.75" customHeight="1">
      <c r="A733" s="2"/>
      <c r="E733" s="2"/>
      <c r="I733" s="2"/>
      <c r="M733" s="2"/>
      <c r="Q733" s="2"/>
      <c r="U733" s="2"/>
    </row>
    <row r="734" ht="15.75" customHeight="1">
      <c r="A734" s="2"/>
      <c r="E734" s="2"/>
      <c r="I734" s="2"/>
      <c r="M734" s="2"/>
      <c r="Q734" s="2"/>
      <c r="U734" s="2"/>
    </row>
    <row r="735" ht="15.75" customHeight="1">
      <c r="A735" s="2"/>
      <c r="E735" s="2"/>
      <c r="I735" s="2"/>
      <c r="M735" s="2"/>
      <c r="Q735" s="2"/>
      <c r="U735" s="2"/>
    </row>
    <row r="736" ht="15.75" customHeight="1">
      <c r="A736" s="2"/>
      <c r="E736" s="2"/>
      <c r="I736" s="2"/>
      <c r="M736" s="2"/>
      <c r="Q736" s="2"/>
      <c r="U736" s="2"/>
    </row>
    <row r="737" ht="15.75" customHeight="1">
      <c r="A737" s="2"/>
      <c r="E737" s="2"/>
      <c r="I737" s="2"/>
      <c r="M737" s="2"/>
      <c r="Q737" s="2"/>
      <c r="U737" s="2"/>
    </row>
    <row r="738" ht="15.75" customHeight="1">
      <c r="A738" s="2"/>
      <c r="E738" s="2"/>
      <c r="I738" s="2"/>
      <c r="M738" s="2"/>
      <c r="Q738" s="2"/>
      <c r="U738" s="2"/>
    </row>
    <row r="739" ht="15.75" customHeight="1">
      <c r="A739" s="2"/>
      <c r="E739" s="2"/>
      <c r="I739" s="2"/>
      <c r="M739" s="2"/>
      <c r="Q739" s="2"/>
      <c r="U739" s="2"/>
    </row>
    <row r="740" ht="15.75" customHeight="1">
      <c r="A740" s="2"/>
      <c r="E740" s="2"/>
      <c r="I740" s="2"/>
      <c r="M740" s="2"/>
      <c r="Q740" s="2"/>
      <c r="U740" s="2"/>
    </row>
    <row r="741" ht="15.75" customHeight="1">
      <c r="A741" s="2"/>
      <c r="E741" s="2"/>
      <c r="I741" s="2"/>
      <c r="M741" s="2"/>
      <c r="Q741" s="2"/>
      <c r="U741" s="2"/>
    </row>
    <row r="742" ht="15.75" customHeight="1">
      <c r="A742" s="2"/>
      <c r="E742" s="2"/>
      <c r="I742" s="2"/>
      <c r="M742" s="2"/>
      <c r="Q742" s="2"/>
      <c r="U742" s="2"/>
    </row>
    <row r="743" ht="15.75" customHeight="1">
      <c r="A743" s="2"/>
      <c r="E743" s="2"/>
      <c r="I743" s="2"/>
      <c r="M743" s="2"/>
      <c r="Q743" s="2"/>
      <c r="U743" s="2"/>
    </row>
    <row r="744" ht="15.75" customHeight="1">
      <c r="A744" s="2"/>
      <c r="E744" s="2"/>
      <c r="I744" s="2"/>
      <c r="M744" s="2"/>
      <c r="Q744" s="2"/>
      <c r="U744" s="2"/>
    </row>
    <row r="745" ht="15.75" customHeight="1">
      <c r="A745" s="2"/>
      <c r="E745" s="2"/>
      <c r="I745" s="2"/>
      <c r="M745" s="2"/>
      <c r="Q745" s="2"/>
      <c r="U745" s="2"/>
    </row>
    <row r="746" ht="15.75" customHeight="1">
      <c r="A746" s="2"/>
      <c r="E746" s="2"/>
      <c r="I746" s="2"/>
      <c r="M746" s="2"/>
      <c r="Q746" s="2"/>
      <c r="U746" s="2"/>
    </row>
    <row r="747" ht="15.75" customHeight="1">
      <c r="A747" s="2"/>
      <c r="E747" s="2"/>
      <c r="I747" s="2"/>
      <c r="M747" s="2"/>
      <c r="Q747" s="2"/>
      <c r="U747" s="2"/>
    </row>
    <row r="748" ht="15.75" customHeight="1">
      <c r="A748" s="2"/>
      <c r="E748" s="2"/>
      <c r="I748" s="2"/>
      <c r="M748" s="2"/>
      <c r="Q748" s="2"/>
      <c r="U748" s="2"/>
    </row>
    <row r="749" ht="15.75" customHeight="1">
      <c r="A749" s="2"/>
      <c r="E749" s="2"/>
      <c r="I749" s="2"/>
      <c r="M749" s="2"/>
      <c r="Q749" s="2"/>
      <c r="U749" s="2"/>
    </row>
    <row r="750" ht="15.75" customHeight="1">
      <c r="A750" s="2"/>
      <c r="E750" s="2"/>
      <c r="I750" s="2"/>
      <c r="M750" s="2"/>
      <c r="Q750" s="2"/>
      <c r="U750" s="2"/>
    </row>
    <row r="751" ht="15.75" customHeight="1">
      <c r="A751" s="2"/>
      <c r="E751" s="2"/>
      <c r="I751" s="2"/>
      <c r="M751" s="2"/>
      <c r="Q751" s="2"/>
      <c r="U751" s="2"/>
    </row>
    <row r="752" ht="15.75" customHeight="1">
      <c r="A752" s="2"/>
      <c r="E752" s="2"/>
      <c r="I752" s="2"/>
      <c r="M752" s="2"/>
      <c r="Q752" s="2"/>
      <c r="U752" s="2"/>
    </row>
    <row r="753" ht="15.75" customHeight="1">
      <c r="A753" s="2"/>
      <c r="E753" s="2"/>
      <c r="I753" s="2"/>
      <c r="M753" s="2"/>
      <c r="Q753" s="2"/>
      <c r="U753" s="2"/>
    </row>
    <row r="754" ht="15.75" customHeight="1">
      <c r="A754" s="2"/>
      <c r="E754" s="2"/>
      <c r="I754" s="2"/>
      <c r="M754" s="2"/>
      <c r="Q754" s="2"/>
      <c r="U754" s="2"/>
    </row>
    <row r="755" ht="15.75" customHeight="1">
      <c r="A755" s="2"/>
      <c r="E755" s="2"/>
      <c r="I755" s="2"/>
      <c r="M755" s="2"/>
      <c r="Q755" s="2"/>
      <c r="U755" s="2"/>
    </row>
    <row r="756" ht="15.75" customHeight="1">
      <c r="A756" s="2"/>
      <c r="E756" s="2"/>
      <c r="I756" s="2"/>
      <c r="M756" s="2"/>
      <c r="Q756" s="2"/>
      <c r="U756" s="2"/>
    </row>
    <row r="757" ht="15.75" customHeight="1">
      <c r="A757" s="2"/>
      <c r="E757" s="2"/>
      <c r="I757" s="2"/>
      <c r="M757" s="2"/>
      <c r="Q757" s="2"/>
      <c r="U757" s="2"/>
    </row>
    <row r="758" ht="15.75" customHeight="1">
      <c r="A758" s="2"/>
      <c r="E758" s="2"/>
      <c r="I758" s="2"/>
      <c r="M758" s="2"/>
      <c r="Q758" s="2"/>
      <c r="U758" s="2"/>
    </row>
    <row r="759" ht="15.75" customHeight="1">
      <c r="A759" s="2"/>
      <c r="E759" s="2"/>
      <c r="I759" s="2"/>
      <c r="M759" s="2"/>
      <c r="Q759" s="2"/>
      <c r="U759" s="2"/>
    </row>
    <row r="760" ht="15.75" customHeight="1">
      <c r="A760" s="2"/>
      <c r="E760" s="2"/>
      <c r="I760" s="2"/>
      <c r="M760" s="2"/>
      <c r="Q760" s="2"/>
      <c r="U760" s="2"/>
    </row>
    <row r="761" ht="15.75" customHeight="1">
      <c r="A761" s="2"/>
      <c r="E761" s="2"/>
      <c r="I761" s="2"/>
      <c r="M761" s="2"/>
      <c r="Q761" s="2"/>
      <c r="U761" s="2"/>
    </row>
    <row r="762" ht="15.75" customHeight="1">
      <c r="A762" s="2"/>
      <c r="E762" s="2"/>
      <c r="I762" s="2"/>
      <c r="M762" s="2"/>
      <c r="Q762" s="2"/>
      <c r="U762" s="2"/>
    </row>
    <row r="763" ht="15.75" customHeight="1">
      <c r="A763" s="2"/>
      <c r="E763" s="2"/>
      <c r="I763" s="2"/>
      <c r="M763" s="2"/>
      <c r="Q763" s="2"/>
      <c r="U763" s="2"/>
    </row>
    <row r="764" ht="15.75" customHeight="1">
      <c r="A764" s="2"/>
      <c r="E764" s="2"/>
      <c r="I764" s="2"/>
      <c r="M764" s="2"/>
      <c r="Q764" s="2"/>
      <c r="U764" s="2"/>
    </row>
    <row r="765" ht="15.75" customHeight="1">
      <c r="A765" s="2"/>
      <c r="E765" s="2"/>
      <c r="I765" s="2"/>
      <c r="M765" s="2"/>
      <c r="Q765" s="2"/>
      <c r="U765" s="2"/>
    </row>
    <row r="766" ht="15.75" customHeight="1">
      <c r="A766" s="2"/>
      <c r="E766" s="2"/>
      <c r="I766" s="2"/>
      <c r="M766" s="2"/>
      <c r="Q766" s="2"/>
      <c r="U766" s="2"/>
    </row>
    <row r="767" ht="15.75" customHeight="1">
      <c r="A767" s="2"/>
      <c r="E767" s="2"/>
      <c r="I767" s="2"/>
      <c r="M767" s="2"/>
      <c r="Q767" s="2"/>
      <c r="U767" s="2"/>
    </row>
    <row r="768" ht="15.75" customHeight="1">
      <c r="A768" s="2"/>
      <c r="E768" s="2"/>
      <c r="I768" s="2"/>
      <c r="M768" s="2"/>
      <c r="Q768" s="2"/>
      <c r="U768" s="2"/>
    </row>
    <row r="769" ht="15.75" customHeight="1">
      <c r="A769" s="2"/>
      <c r="E769" s="2"/>
      <c r="I769" s="2"/>
      <c r="M769" s="2"/>
      <c r="Q769" s="2"/>
      <c r="U769" s="2"/>
    </row>
    <row r="770" ht="15.75" customHeight="1">
      <c r="A770" s="2"/>
      <c r="E770" s="2"/>
      <c r="I770" s="2"/>
      <c r="M770" s="2"/>
      <c r="Q770" s="2"/>
      <c r="U770" s="2"/>
    </row>
    <row r="771" ht="15.75" customHeight="1">
      <c r="A771" s="2"/>
      <c r="E771" s="2"/>
      <c r="I771" s="2"/>
      <c r="M771" s="2"/>
      <c r="Q771" s="2"/>
      <c r="U771" s="2"/>
    </row>
    <row r="772" ht="15.75" customHeight="1">
      <c r="A772" s="2"/>
      <c r="E772" s="2"/>
      <c r="I772" s="2"/>
      <c r="M772" s="2"/>
      <c r="Q772" s="2"/>
      <c r="U772" s="2"/>
    </row>
    <row r="773" ht="15.75" customHeight="1">
      <c r="A773" s="2"/>
      <c r="E773" s="2"/>
      <c r="I773" s="2"/>
      <c r="M773" s="2"/>
      <c r="Q773" s="2"/>
      <c r="U773" s="2"/>
    </row>
    <row r="774" ht="15.75" customHeight="1">
      <c r="A774" s="2"/>
      <c r="E774" s="2"/>
      <c r="I774" s="2"/>
      <c r="M774" s="2"/>
      <c r="Q774" s="2"/>
      <c r="U774" s="2"/>
    </row>
    <row r="775" ht="15.75" customHeight="1">
      <c r="A775" s="2"/>
      <c r="E775" s="2"/>
      <c r="I775" s="2"/>
      <c r="M775" s="2"/>
      <c r="Q775" s="2"/>
      <c r="U775" s="2"/>
    </row>
    <row r="776" ht="15.75" customHeight="1">
      <c r="A776" s="2"/>
      <c r="E776" s="2"/>
      <c r="I776" s="2"/>
      <c r="M776" s="2"/>
      <c r="Q776" s="2"/>
      <c r="U776" s="2"/>
    </row>
    <row r="777" ht="15.75" customHeight="1">
      <c r="A777" s="2"/>
      <c r="E777" s="2"/>
      <c r="I777" s="2"/>
      <c r="M777" s="2"/>
      <c r="Q777" s="2"/>
      <c r="U777" s="2"/>
    </row>
    <row r="778" ht="15.75" customHeight="1">
      <c r="A778" s="2"/>
      <c r="E778" s="2"/>
      <c r="I778" s="2"/>
      <c r="M778" s="2"/>
      <c r="Q778" s="2"/>
      <c r="U778" s="2"/>
    </row>
    <row r="779" ht="15.75" customHeight="1">
      <c r="A779" s="2"/>
      <c r="E779" s="2"/>
      <c r="I779" s="2"/>
      <c r="M779" s="2"/>
      <c r="Q779" s="2"/>
      <c r="U779" s="2"/>
    </row>
    <row r="780" ht="15.75" customHeight="1">
      <c r="A780" s="2"/>
      <c r="E780" s="2"/>
      <c r="I780" s="2"/>
      <c r="M780" s="2"/>
      <c r="Q780" s="2"/>
      <c r="U780" s="2"/>
    </row>
    <row r="781" ht="15.75" customHeight="1">
      <c r="A781" s="2"/>
      <c r="E781" s="2"/>
      <c r="I781" s="2"/>
      <c r="M781" s="2"/>
      <c r="Q781" s="2"/>
      <c r="U781" s="2"/>
    </row>
    <row r="782" ht="15.75" customHeight="1">
      <c r="A782" s="2"/>
      <c r="E782" s="2"/>
      <c r="I782" s="2"/>
      <c r="M782" s="2"/>
      <c r="Q782" s="2"/>
      <c r="U782" s="2"/>
    </row>
    <row r="783" ht="15.75" customHeight="1">
      <c r="A783" s="2"/>
      <c r="E783" s="2"/>
      <c r="I783" s="2"/>
      <c r="M783" s="2"/>
      <c r="Q783" s="2"/>
      <c r="U783" s="2"/>
    </row>
    <row r="784" ht="15.75" customHeight="1">
      <c r="A784" s="2"/>
      <c r="E784" s="2"/>
      <c r="I784" s="2"/>
      <c r="M784" s="2"/>
      <c r="Q784" s="2"/>
      <c r="U784" s="2"/>
    </row>
    <row r="785" ht="15.75" customHeight="1">
      <c r="A785" s="2"/>
      <c r="E785" s="2"/>
      <c r="I785" s="2"/>
      <c r="M785" s="2"/>
      <c r="Q785" s="2"/>
      <c r="U785" s="2"/>
    </row>
    <row r="786" ht="15.75" customHeight="1">
      <c r="A786" s="2"/>
      <c r="E786" s="2"/>
      <c r="I786" s="2"/>
      <c r="M786" s="2"/>
      <c r="Q786" s="2"/>
      <c r="U786" s="2"/>
    </row>
    <row r="787" ht="15.75" customHeight="1">
      <c r="A787" s="2"/>
      <c r="E787" s="2"/>
      <c r="I787" s="2"/>
      <c r="M787" s="2"/>
      <c r="Q787" s="2"/>
      <c r="U787" s="2"/>
    </row>
    <row r="788" ht="15.75" customHeight="1">
      <c r="A788" s="2"/>
      <c r="E788" s="2"/>
      <c r="I788" s="2"/>
      <c r="M788" s="2"/>
      <c r="Q788" s="2"/>
      <c r="U788" s="2"/>
    </row>
    <row r="789" ht="15.75" customHeight="1">
      <c r="A789" s="2"/>
      <c r="E789" s="2"/>
      <c r="I789" s="2"/>
      <c r="M789" s="2"/>
      <c r="Q789" s="2"/>
      <c r="U789" s="2"/>
    </row>
    <row r="790" ht="15.75" customHeight="1">
      <c r="A790" s="2"/>
      <c r="E790" s="2"/>
      <c r="I790" s="2"/>
      <c r="M790" s="2"/>
      <c r="Q790" s="2"/>
      <c r="U790" s="2"/>
    </row>
    <row r="791" ht="15.75" customHeight="1">
      <c r="A791" s="2"/>
      <c r="E791" s="2"/>
      <c r="I791" s="2"/>
      <c r="M791" s="2"/>
      <c r="Q791" s="2"/>
      <c r="U791" s="2"/>
    </row>
    <row r="792" ht="15.75" customHeight="1">
      <c r="A792" s="2"/>
      <c r="E792" s="2"/>
      <c r="I792" s="2"/>
      <c r="M792" s="2"/>
      <c r="Q792" s="2"/>
      <c r="U792" s="2"/>
    </row>
    <row r="793" ht="15.75" customHeight="1">
      <c r="A793" s="2"/>
      <c r="E793" s="2"/>
      <c r="I793" s="2"/>
      <c r="M793" s="2"/>
      <c r="Q793" s="2"/>
      <c r="U793" s="2"/>
    </row>
    <row r="794" ht="15.75" customHeight="1">
      <c r="A794" s="2"/>
      <c r="E794" s="2"/>
      <c r="I794" s="2"/>
      <c r="M794" s="2"/>
      <c r="Q794" s="2"/>
      <c r="U794" s="2"/>
    </row>
    <row r="795" ht="15.75" customHeight="1">
      <c r="A795" s="2"/>
      <c r="E795" s="2"/>
      <c r="I795" s="2"/>
      <c r="M795" s="2"/>
      <c r="Q795" s="2"/>
      <c r="U795" s="2"/>
    </row>
    <row r="796" ht="15.75" customHeight="1">
      <c r="A796" s="2"/>
      <c r="E796" s="2"/>
      <c r="I796" s="2"/>
      <c r="M796" s="2"/>
      <c r="Q796" s="2"/>
      <c r="U796" s="2"/>
    </row>
    <row r="797" ht="15.75" customHeight="1">
      <c r="A797" s="2"/>
      <c r="E797" s="2"/>
      <c r="I797" s="2"/>
      <c r="M797" s="2"/>
      <c r="Q797" s="2"/>
      <c r="U797" s="2"/>
    </row>
    <row r="798" ht="15.75" customHeight="1">
      <c r="A798" s="2"/>
      <c r="E798" s="2"/>
      <c r="I798" s="2"/>
      <c r="M798" s="2"/>
      <c r="Q798" s="2"/>
      <c r="U798" s="2"/>
    </row>
    <row r="799" ht="15.75" customHeight="1">
      <c r="A799" s="2"/>
      <c r="E799" s="2"/>
      <c r="I799" s="2"/>
      <c r="M799" s="2"/>
      <c r="Q799" s="2"/>
      <c r="U799" s="2"/>
    </row>
    <row r="800" ht="15.75" customHeight="1">
      <c r="A800" s="2"/>
      <c r="E800" s="2"/>
      <c r="I800" s="2"/>
      <c r="M800" s="2"/>
      <c r="Q800" s="2"/>
      <c r="U800" s="2"/>
    </row>
    <row r="801" ht="15.75" customHeight="1">
      <c r="A801" s="2"/>
      <c r="E801" s="2"/>
      <c r="I801" s="2"/>
      <c r="M801" s="2"/>
      <c r="Q801" s="2"/>
      <c r="U801" s="2"/>
    </row>
    <row r="802" ht="15.75" customHeight="1">
      <c r="A802" s="2"/>
      <c r="E802" s="2"/>
      <c r="I802" s="2"/>
      <c r="M802" s="2"/>
      <c r="Q802" s="2"/>
      <c r="U802" s="2"/>
    </row>
    <row r="803" ht="15.75" customHeight="1">
      <c r="A803" s="2"/>
      <c r="E803" s="2"/>
      <c r="I803" s="2"/>
      <c r="M803" s="2"/>
      <c r="Q803" s="2"/>
      <c r="U803" s="2"/>
    </row>
    <row r="804" ht="15.75" customHeight="1">
      <c r="A804" s="2"/>
      <c r="E804" s="2"/>
      <c r="I804" s="2"/>
      <c r="M804" s="2"/>
      <c r="Q804" s="2"/>
      <c r="U804" s="2"/>
    </row>
    <row r="805" ht="15.75" customHeight="1">
      <c r="A805" s="2"/>
      <c r="E805" s="2"/>
      <c r="I805" s="2"/>
      <c r="M805" s="2"/>
      <c r="Q805" s="2"/>
      <c r="U805" s="2"/>
    </row>
    <row r="806" ht="15.75" customHeight="1">
      <c r="A806" s="2"/>
      <c r="E806" s="2"/>
      <c r="I806" s="2"/>
      <c r="M806" s="2"/>
      <c r="Q806" s="2"/>
      <c r="U806" s="2"/>
    </row>
    <row r="807" ht="15.75" customHeight="1">
      <c r="A807" s="2"/>
      <c r="E807" s="2"/>
      <c r="I807" s="2"/>
      <c r="M807" s="2"/>
      <c r="Q807" s="2"/>
      <c r="U807" s="2"/>
    </row>
    <row r="808" ht="15.75" customHeight="1">
      <c r="A808" s="2"/>
      <c r="E808" s="2"/>
      <c r="I808" s="2"/>
      <c r="M808" s="2"/>
      <c r="Q808" s="2"/>
      <c r="U808" s="2"/>
    </row>
    <row r="809" ht="15.75" customHeight="1">
      <c r="A809" s="2"/>
      <c r="E809" s="2"/>
      <c r="I809" s="2"/>
      <c r="M809" s="2"/>
      <c r="Q809" s="2"/>
      <c r="U809" s="2"/>
    </row>
    <row r="810" ht="15.75" customHeight="1">
      <c r="A810" s="2"/>
      <c r="E810" s="2"/>
      <c r="I810" s="2"/>
      <c r="M810" s="2"/>
      <c r="Q810" s="2"/>
      <c r="U810" s="2"/>
    </row>
    <row r="811" ht="15.75" customHeight="1">
      <c r="A811" s="2"/>
      <c r="E811" s="2"/>
      <c r="I811" s="2"/>
      <c r="M811" s="2"/>
      <c r="Q811" s="2"/>
      <c r="U811" s="2"/>
    </row>
    <row r="812" ht="15.75" customHeight="1">
      <c r="A812" s="2"/>
      <c r="E812" s="2"/>
      <c r="I812" s="2"/>
      <c r="M812" s="2"/>
      <c r="Q812" s="2"/>
      <c r="U812" s="2"/>
    </row>
    <row r="813" ht="15.75" customHeight="1">
      <c r="A813" s="2"/>
      <c r="E813" s="2"/>
      <c r="I813" s="2"/>
      <c r="M813" s="2"/>
      <c r="Q813" s="2"/>
      <c r="U813" s="2"/>
    </row>
    <row r="814" ht="15.75" customHeight="1">
      <c r="A814" s="2"/>
      <c r="E814" s="2"/>
      <c r="I814" s="2"/>
      <c r="M814" s="2"/>
      <c r="Q814" s="2"/>
      <c r="U814" s="2"/>
    </row>
    <row r="815" ht="15.75" customHeight="1">
      <c r="A815" s="2"/>
      <c r="E815" s="2"/>
      <c r="I815" s="2"/>
      <c r="M815" s="2"/>
      <c r="Q815" s="2"/>
      <c r="U815" s="2"/>
    </row>
    <row r="816" ht="15.75" customHeight="1">
      <c r="A816" s="2"/>
      <c r="E816" s="2"/>
      <c r="I816" s="2"/>
      <c r="M816" s="2"/>
      <c r="Q816" s="2"/>
      <c r="U816" s="2"/>
    </row>
    <row r="817" ht="15.75" customHeight="1">
      <c r="A817" s="2"/>
      <c r="E817" s="2"/>
      <c r="I817" s="2"/>
      <c r="M817" s="2"/>
      <c r="Q817" s="2"/>
      <c r="U817" s="2"/>
    </row>
    <row r="818" ht="15.75" customHeight="1">
      <c r="A818" s="2"/>
      <c r="E818" s="2"/>
      <c r="I818" s="2"/>
      <c r="M818" s="2"/>
      <c r="Q818" s="2"/>
      <c r="U818" s="2"/>
    </row>
    <row r="819" ht="15.75" customHeight="1">
      <c r="A819" s="2"/>
      <c r="E819" s="2"/>
      <c r="I819" s="2"/>
      <c r="M819" s="2"/>
      <c r="Q819" s="2"/>
      <c r="U819" s="2"/>
    </row>
    <row r="820" ht="15.75" customHeight="1">
      <c r="A820" s="2"/>
      <c r="E820" s="2"/>
      <c r="I820" s="2"/>
      <c r="M820" s="2"/>
      <c r="Q820" s="2"/>
      <c r="U820" s="2"/>
    </row>
    <row r="821" ht="15.75" customHeight="1">
      <c r="A821" s="2"/>
      <c r="E821" s="2"/>
      <c r="I821" s="2"/>
      <c r="M821" s="2"/>
      <c r="Q821" s="2"/>
      <c r="U821" s="2"/>
    </row>
    <row r="822" ht="15.75" customHeight="1">
      <c r="A822" s="2"/>
      <c r="E822" s="2"/>
      <c r="I822" s="2"/>
      <c r="M822" s="2"/>
      <c r="Q822" s="2"/>
      <c r="U822" s="2"/>
    </row>
    <row r="823" ht="15.75" customHeight="1">
      <c r="A823" s="2"/>
      <c r="E823" s="2"/>
      <c r="I823" s="2"/>
      <c r="M823" s="2"/>
      <c r="Q823" s="2"/>
      <c r="U823" s="2"/>
    </row>
    <row r="824" ht="15.75" customHeight="1">
      <c r="A824" s="2"/>
      <c r="E824" s="2"/>
      <c r="I824" s="2"/>
      <c r="M824" s="2"/>
      <c r="Q824" s="2"/>
      <c r="U824" s="2"/>
    </row>
    <row r="825" ht="15.75" customHeight="1">
      <c r="A825" s="2"/>
      <c r="E825" s="2"/>
      <c r="I825" s="2"/>
      <c r="M825" s="2"/>
      <c r="Q825" s="2"/>
      <c r="U825" s="2"/>
    </row>
    <row r="826" ht="15.75" customHeight="1">
      <c r="A826" s="2"/>
      <c r="E826" s="2"/>
      <c r="I826" s="2"/>
      <c r="M826" s="2"/>
      <c r="Q826" s="2"/>
      <c r="U826" s="2"/>
    </row>
    <row r="827" ht="15.75" customHeight="1">
      <c r="A827" s="2"/>
      <c r="E827" s="2"/>
      <c r="I827" s="2"/>
      <c r="M827" s="2"/>
      <c r="Q827" s="2"/>
      <c r="U827" s="2"/>
    </row>
    <row r="828" ht="15.75" customHeight="1">
      <c r="A828" s="2"/>
      <c r="E828" s="2"/>
      <c r="I828" s="2"/>
      <c r="M828" s="2"/>
      <c r="Q828" s="2"/>
      <c r="U828" s="2"/>
    </row>
    <row r="829" ht="15.75" customHeight="1">
      <c r="A829" s="2"/>
      <c r="E829" s="2"/>
      <c r="I829" s="2"/>
      <c r="M829" s="2"/>
      <c r="Q829" s="2"/>
      <c r="U829" s="2"/>
    </row>
    <row r="830" ht="15.75" customHeight="1">
      <c r="A830" s="2"/>
      <c r="E830" s="2"/>
      <c r="I830" s="2"/>
      <c r="M830" s="2"/>
      <c r="Q830" s="2"/>
      <c r="U830" s="2"/>
    </row>
    <row r="831" ht="15.75" customHeight="1">
      <c r="A831" s="2"/>
      <c r="E831" s="2"/>
      <c r="I831" s="2"/>
      <c r="M831" s="2"/>
      <c r="Q831" s="2"/>
      <c r="U831" s="2"/>
    </row>
    <row r="832" ht="15.75" customHeight="1">
      <c r="A832" s="2"/>
      <c r="E832" s="2"/>
      <c r="I832" s="2"/>
      <c r="M832" s="2"/>
      <c r="Q832" s="2"/>
      <c r="U832" s="2"/>
    </row>
    <row r="833" ht="15.75" customHeight="1">
      <c r="A833" s="2"/>
      <c r="E833" s="2"/>
      <c r="I833" s="2"/>
      <c r="M833" s="2"/>
      <c r="Q833" s="2"/>
      <c r="U833" s="2"/>
    </row>
    <row r="834" ht="15.75" customHeight="1">
      <c r="A834" s="2"/>
      <c r="E834" s="2"/>
      <c r="I834" s="2"/>
      <c r="M834" s="2"/>
      <c r="Q834" s="2"/>
      <c r="U834" s="2"/>
    </row>
    <row r="835" ht="15.75" customHeight="1">
      <c r="A835" s="2"/>
      <c r="E835" s="2"/>
      <c r="I835" s="2"/>
      <c r="M835" s="2"/>
      <c r="Q835" s="2"/>
      <c r="U835" s="2"/>
    </row>
    <row r="836" ht="15.75" customHeight="1">
      <c r="A836" s="2"/>
      <c r="E836" s="2"/>
      <c r="I836" s="2"/>
      <c r="M836" s="2"/>
      <c r="Q836" s="2"/>
      <c r="U836" s="2"/>
    </row>
    <row r="837" ht="15.75" customHeight="1">
      <c r="A837" s="2"/>
      <c r="E837" s="2"/>
      <c r="I837" s="2"/>
      <c r="M837" s="2"/>
      <c r="Q837" s="2"/>
      <c r="U837" s="2"/>
    </row>
    <row r="838" ht="15.75" customHeight="1">
      <c r="A838" s="2"/>
      <c r="E838" s="2"/>
      <c r="I838" s="2"/>
      <c r="M838" s="2"/>
      <c r="Q838" s="2"/>
      <c r="U838" s="2"/>
    </row>
    <row r="839" ht="15.75" customHeight="1">
      <c r="A839" s="2"/>
      <c r="E839" s="2"/>
      <c r="I839" s="2"/>
      <c r="M839" s="2"/>
      <c r="Q839" s="2"/>
      <c r="U839" s="2"/>
    </row>
    <row r="840" ht="15.75" customHeight="1">
      <c r="A840" s="2"/>
      <c r="E840" s="2"/>
      <c r="I840" s="2"/>
      <c r="M840" s="2"/>
      <c r="Q840" s="2"/>
      <c r="U840" s="2"/>
    </row>
    <row r="841" ht="15.75" customHeight="1">
      <c r="A841" s="2"/>
      <c r="E841" s="2"/>
      <c r="I841" s="2"/>
      <c r="M841" s="2"/>
      <c r="Q841" s="2"/>
      <c r="U841" s="2"/>
    </row>
    <row r="842" ht="15.75" customHeight="1">
      <c r="A842" s="2"/>
      <c r="E842" s="2"/>
      <c r="I842" s="2"/>
      <c r="M842" s="2"/>
      <c r="Q842" s="2"/>
      <c r="U842" s="2"/>
    </row>
    <row r="843" ht="15.75" customHeight="1">
      <c r="A843" s="2"/>
      <c r="E843" s="2"/>
      <c r="I843" s="2"/>
      <c r="M843" s="2"/>
      <c r="Q843" s="2"/>
      <c r="U843" s="2"/>
    </row>
    <row r="844" ht="15.75" customHeight="1">
      <c r="A844" s="2"/>
      <c r="E844" s="2"/>
      <c r="I844" s="2"/>
      <c r="M844" s="2"/>
      <c r="Q844" s="2"/>
      <c r="U844" s="2"/>
    </row>
    <row r="845" ht="15.75" customHeight="1">
      <c r="A845" s="2"/>
      <c r="E845" s="2"/>
      <c r="I845" s="2"/>
      <c r="M845" s="2"/>
      <c r="Q845" s="2"/>
      <c r="U845" s="2"/>
    </row>
    <row r="846" ht="15.75" customHeight="1">
      <c r="A846" s="2"/>
      <c r="E846" s="2"/>
      <c r="I846" s="2"/>
      <c r="M846" s="2"/>
      <c r="Q846" s="2"/>
      <c r="U846" s="2"/>
    </row>
    <row r="847" ht="15.75" customHeight="1">
      <c r="A847" s="2"/>
      <c r="E847" s="2"/>
      <c r="I847" s="2"/>
      <c r="M847" s="2"/>
      <c r="Q847" s="2"/>
      <c r="U847" s="2"/>
    </row>
    <row r="848" ht="15.75" customHeight="1">
      <c r="A848" s="2"/>
      <c r="E848" s="2"/>
      <c r="I848" s="2"/>
      <c r="M848" s="2"/>
      <c r="Q848" s="2"/>
      <c r="U848" s="2"/>
    </row>
    <row r="849" ht="15.75" customHeight="1">
      <c r="A849" s="2"/>
      <c r="E849" s="2"/>
      <c r="I849" s="2"/>
      <c r="M849" s="2"/>
      <c r="Q849" s="2"/>
      <c r="U849" s="2"/>
    </row>
    <row r="850" ht="15.75" customHeight="1">
      <c r="A850" s="2"/>
      <c r="E850" s="2"/>
      <c r="I850" s="2"/>
      <c r="M850" s="2"/>
      <c r="Q850" s="2"/>
      <c r="U850" s="2"/>
    </row>
    <row r="851" ht="15.75" customHeight="1">
      <c r="A851" s="2"/>
      <c r="E851" s="2"/>
      <c r="I851" s="2"/>
      <c r="M851" s="2"/>
      <c r="Q851" s="2"/>
      <c r="U851" s="2"/>
    </row>
    <row r="852" ht="15.75" customHeight="1">
      <c r="A852" s="2"/>
      <c r="E852" s="2"/>
      <c r="I852" s="2"/>
      <c r="M852" s="2"/>
      <c r="Q852" s="2"/>
      <c r="U852" s="2"/>
    </row>
    <row r="853" ht="15.75" customHeight="1">
      <c r="A853" s="2"/>
      <c r="E853" s="2"/>
      <c r="I853" s="2"/>
      <c r="M853" s="2"/>
      <c r="Q853" s="2"/>
      <c r="U853" s="2"/>
    </row>
    <row r="854" ht="15.75" customHeight="1">
      <c r="A854" s="2"/>
      <c r="E854" s="2"/>
      <c r="I854" s="2"/>
      <c r="M854" s="2"/>
      <c r="Q854" s="2"/>
      <c r="U854" s="2"/>
    </row>
    <row r="855" ht="15.75" customHeight="1">
      <c r="A855" s="2"/>
      <c r="E855" s="2"/>
      <c r="I855" s="2"/>
      <c r="M855" s="2"/>
      <c r="Q855" s="2"/>
      <c r="U855" s="2"/>
    </row>
    <row r="856" ht="15.75" customHeight="1">
      <c r="A856" s="2"/>
      <c r="E856" s="2"/>
      <c r="I856" s="2"/>
      <c r="M856" s="2"/>
      <c r="Q856" s="2"/>
      <c r="U856" s="2"/>
    </row>
    <row r="857" ht="15.75" customHeight="1">
      <c r="A857" s="2"/>
      <c r="E857" s="2"/>
      <c r="I857" s="2"/>
      <c r="M857" s="2"/>
      <c r="Q857" s="2"/>
      <c r="U857" s="2"/>
    </row>
    <row r="858" ht="15.75" customHeight="1">
      <c r="A858" s="2"/>
      <c r="E858" s="2"/>
      <c r="I858" s="2"/>
      <c r="M858" s="2"/>
      <c r="Q858" s="2"/>
      <c r="U858" s="2"/>
    </row>
    <row r="859" ht="15.75" customHeight="1">
      <c r="A859" s="2"/>
      <c r="E859" s="2"/>
      <c r="I859" s="2"/>
      <c r="M859" s="2"/>
      <c r="Q859" s="2"/>
      <c r="U859" s="2"/>
    </row>
    <row r="860" ht="15.75" customHeight="1">
      <c r="A860" s="2"/>
      <c r="E860" s="2"/>
      <c r="I860" s="2"/>
      <c r="M860" s="2"/>
      <c r="Q860" s="2"/>
      <c r="U860" s="2"/>
    </row>
    <row r="861" ht="15.75" customHeight="1">
      <c r="A861" s="2"/>
      <c r="E861" s="2"/>
      <c r="I861" s="2"/>
      <c r="M861" s="2"/>
      <c r="Q861" s="2"/>
      <c r="U861" s="2"/>
    </row>
    <row r="862" ht="15.75" customHeight="1">
      <c r="A862" s="2"/>
      <c r="E862" s="2"/>
      <c r="I862" s="2"/>
      <c r="M862" s="2"/>
      <c r="Q862" s="2"/>
      <c r="U862" s="2"/>
    </row>
    <row r="863" ht="15.75" customHeight="1">
      <c r="A863" s="2"/>
      <c r="E863" s="2"/>
      <c r="I863" s="2"/>
      <c r="M863" s="2"/>
      <c r="Q863" s="2"/>
      <c r="U863" s="2"/>
    </row>
    <row r="864" ht="15.75" customHeight="1">
      <c r="A864" s="2"/>
      <c r="E864" s="2"/>
      <c r="I864" s="2"/>
      <c r="M864" s="2"/>
      <c r="Q864" s="2"/>
      <c r="U864" s="2"/>
    </row>
    <row r="865" ht="15.75" customHeight="1">
      <c r="A865" s="2"/>
      <c r="E865" s="2"/>
      <c r="I865" s="2"/>
      <c r="M865" s="2"/>
      <c r="Q865" s="2"/>
      <c r="U865" s="2"/>
    </row>
    <row r="866" ht="15.75" customHeight="1">
      <c r="A866" s="2"/>
      <c r="E866" s="2"/>
      <c r="I866" s="2"/>
      <c r="M866" s="2"/>
      <c r="Q866" s="2"/>
      <c r="U866" s="2"/>
    </row>
    <row r="867" ht="15.75" customHeight="1">
      <c r="A867" s="2"/>
      <c r="E867" s="2"/>
      <c r="I867" s="2"/>
      <c r="M867" s="2"/>
      <c r="Q867" s="2"/>
      <c r="U867" s="2"/>
    </row>
    <row r="868" ht="15.75" customHeight="1">
      <c r="A868" s="2"/>
      <c r="E868" s="2"/>
      <c r="I868" s="2"/>
      <c r="M868" s="2"/>
      <c r="Q868" s="2"/>
      <c r="U868" s="2"/>
    </row>
    <row r="869" ht="15.75" customHeight="1">
      <c r="A869" s="2"/>
      <c r="E869" s="2"/>
      <c r="I869" s="2"/>
      <c r="M869" s="2"/>
      <c r="Q869" s="2"/>
      <c r="U869" s="2"/>
    </row>
    <row r="870" ht="15.75" customHeight="1">
      <c r="A870" s="2"/>
      <c r="E870" s="2"/>
      <c r="I870" s="2"/>
      <c r="M870" s="2"/>
      <c r="Q870" s="2"/>
      <c r="U870" s="2"/>
    </row>
    <row r="871" ht="15.75" customHeight="1">
      <c r="A871" s="2"/>
      <c r="E871" s="2"/>
      <c r="I871" s="2"/>
      <c r="M871" s="2"/>
      <c r="Q871" s="2"/>
      <c r="U871" s="2"/>
    </row>
    <row r="872" ht="15.75" customHeight="1">
      <c r="A872" s="2"/>
      <c r="E872" s="2"/>
      <c r="I872" s="2"/>
      <c r="M872" s="2"/>
      <c r="Q872" s="2"/>
      <c r="U872" s="2"/>
    </row>
    <row r="873" ht="15.75" customHeight="1">
      <c r="A873" s="2"/>
      <c r="E873" s="2"/>
      <c r="I873" s="2"/>
      <c r="M873" s="2"/>
      <c r="Q873" s="2"/>
      <c r="U873" s="2"/>
    </row>
    <row r="874" ht="15.75" customHeight="1">
      <c r="A874" s="2"/>
      <c r="E874" s="2"/>
      <c r="I874" s="2"/>
      <c r="M874" s="2"/>
      <c r="Q874" s="2"/>
      <c r="U874" s="2"/>
    </row>
    <row r="875" ht="15.75" customHeight="1">
      <c r="A875" s="2"/>
      <c r="E875" s="2"/>
      <c r="I875" s="2"/>
      <c r="M875" s="2"/>
      <c r="Q875" s="2"/>
      <c r="U875" s="2"/>
    </row>
    <row r="876" ht="15.75" customHeight="1">
      <c r="A876" s="2"/>
      <c r="E876" s="2"/>
      <c r="I876" s="2"/>
      <c r="M876" s="2"/>
      <c r="Q876" s="2"/>
      <c r="U876" s="2"/>
    </row>
    <row r="877" ht="15.75" customHeight="1">
      <c r="A877" s="2"/>
      <c r="E877" s="2"/>
      <c r="I877" s="2"/>
      <c r="M877" s="2"/>
      <c r="Q877" s="2"/>
      <c r="U877" s="2"/>
    </row>
    <row r="878" ht="15.75" customHeight="1">
      <c r="A878" s="2"/>
      <c r="E878" s="2"/>
      <c r="I878" s="2"/>
      <c r="M878" s="2"/>
      <c r="Q878" s="2"/>
      <c r="U878" s="2"/>
    </row>
    <row r="879" ht="15.75" customHeight="1">
      <c r="A879" s="2"/>
      <c r="E879" s="2"/>
      <c r="I879" s="2"/>
      <c r="M879" s="2"/>
      <c r="Q879" s="2"/>
      <c r="U879" s="2"/>
    </row>
    <row r="880" ht="15.75" customHeight="1">
      <c r="A880" s="2"/>
      <c r="E880" s="2"/>
      <c r="I880" s="2"/>
      <c r="M880" s="2"/>
      <c r="Q880" s="2"/>
      <c r="U880" s="2"/>
    </row>
    <row r="881" ht="15.75" customHeight="1">
      <c r="A881" s="2"/>
      <c r="E881" s="2"/>
      <c r="I881" s="2"/>
      <c r="M881" s="2"/>
      <c r="Q881" s="2"/>
      <c r="U881" s="2"/>
    </row>
    <row r="882" ht="15.75" customHeight="1">
      <c r="A882" s="2"/>
      <c r="E882" s="2"/>
      <c r="I882" s="2"/>
      <c r="M882" s="2"/>
      <c r="Q882" s="2"/>
      <c r="U882" s="2"/>
    </row>
    <row r="883" ht="15.75" customHeight="1">
      <c r="A883" s="2"/>
      <c r="E883" s="2"/>
      <c r="I883" s="2"/>
      <c r="M883" s="2"/>
      <c r="Q883" s="2"/>
      <c r="U883" s="2"/>
    </row>
    <row r="884" ht="15.75" customHeight="1">
      <c r="A884" s="2"/>
      <c r="E884" s="2"/>
      <c r="I884" s="2"/>
      <c r="M884" s="2"/>
      <c r="Q884" s="2"/>
      <c r="U884" s="2"/>
    </row>
    <row r="885" ht="15.75" customHeight="1">
      <c r="A885" s="2"/>
      <c r="E885" s="2"/>
      <c r="I885" s="2"/>
      <c r="M885" s="2"/>
      <c r="Q885" s="2"/>
      <c r="U885" s="2"/>
    </row>
    <row r="886" ht="15.75" customHeight="1">
      <c r="A886" s="2"/>
      <c r="E886" s="2"/>
      <c r="I886" s="2"/>
      <c r="M886" s="2"/>
      <c r="Q886" s="2"/>
      <c r="U886" s="2"/>
    </row>
    <row r="887" ht="15.75" customHeight="1">
      <c r="A887" s="2"/>
      <c r="E887" s="2"/>
      <c r="I887" s="2"/>
      <c r="M887" s="2"/>
      <c r="Q887" s="2"/>
      <c r="U887" s="2"/>
    </row>
    <row r="888" ht="15.75" customHeight="1">
      <c r="A888" s="2"/>
      <c r="E888" s="2"/>
      <c r="I888" s="2"/>
      <c r="M888" s="2"/>
      <c r="Q888" s="2"/>
      <c r="U888" s="2"/>
    </row>
    <row r="889" ht="15.75" customHeight="1">
      <c r="A889" s="2"/>
      <c r="E889" s="2"/>
      <c r="I889" s="2"/>
      <c r="M889" s="2"/>
      <c r="Q889" s="2"/>
      <c r="U889" s="2"/>
    </row>
    <row r="890" ht="15.75" customHeight="1">
      <c r="A890" s="2"/>
      <c r="E890" s="2"/>
      <c r="I890" s="2"/>
      <c r="M890" s="2"/>
      <c r="Q890" s="2"/>
      <c r="U890" s="2"/>
    </row>
    <row r="891" ht="15.75" customHeight="1">
      <c r="A891" s="2"/>
      <c r="E891" s="2"/>
      <c r="I891" s="2"/>
      <c r="M891" s="2"/>
      <c r="Q891" s="2"/>
      <c r="U891" s="2"/>
    </row>
    <row r="892" ht="15.75" customHeight="1">
      <c r="A892" s="2"/>
      <c r="E892" s="2"/>
      <c r="I892" s="2"/>
      <c r="M892" s="2"/>
      <c r="Q892" s="2"/>
      <c r="U892" s="2"/>
    </row>
    <row r="893" ht="15.75" customHeight="1">
      <c r="A893" s="2"/>
      <c r="E893" s="2"/>
      <c r="I893" s="2"/>
      <c r="M893" s="2"/>
      <c r="Q893" s="2"/>
      <c r="U893" s="2"/>
    </row>
    <row r="894" ht="15.75" customHeight="1">
      <c r="A894" s="2"/>
      <c r="E894" s="2"/>
      <c r="I894" s="2"/>
      <c r="M894" s="2"/>
      <c r="Q894" s="2"/>
      <c r="U894" s="2"/>
    </row>
    <row r="895" ht="15.75" customHeight="1">
      <c r="A895" s="2"/>
      <c r="E895" s="2"/>
      <c r="I895" s="2"/>
      <c r="M895" s="2"/>
      <c r="Q895" s="2"/>
      <c r="U895" s="2"/>
    </row>
    <row r="896" ht="15.75" customHeight="1">
      <c r="A896" s="2"/>
      <c r="E896" s="2"/>
      <c r="I896" s="2"/>
      <c r="M896" s="2"/>
      <c r="Q896" s="2"/>
      <c r="U896" s="2"/>
    </row>
    <row r="897" ht="15.75" customHeight="1">
      <c r="A897" s="2"/>
      <c r="E897" s="2"/>
      <c r="I897" s="2"/>
      <c r="M897" s="2"/>
      <c r="Q897" s="2"/>
      <c r="U897" s="2"/>
    </row>
    <row r="898" ht="15.75" customHeight="1">
      <c r="A898" s="2"/>
      <c r="E898" s="2"/>
      <c r="I898" s="2"/>
      <c r="M898" s="2"/>
      <c r="Q898" s="2"/>
      <c r="U898" s="2"/>
    </row>
    <row r="899" ht="15.75" customHeight="1">
      <c r="A899" s="2"/>
      <c r="E899" s="2"/>
      <c r="I899" s="2"/>
      <c r="M899" s="2"/>
      <c r="Q899" s="2"/>
      <c r="U899" s="2"/>
    </row>
    <row r="900" ht="15.75" customHeight="1">
      <c r="A900" s="2"/>
      <c r="E900" s="2"/>
      <c r="I900" s="2"/>
      <c r="M900" s="2"/>
      <c r="Q900" s="2"/>
      <c r="U900" s="2"/>
    </row>
    <row r="901" ht="15.75" customHeight="1">
      <c r="A901" s="2"/>
      <c r="E901" s="2"/>
      <c r="I901" s="2"/>
      <c r="M901" s="2"/>
      <c r="Q901" s="2"/>
      <c r="U901" s="2"/>
    </row>
    <row r="902" ht="15.75" customHeight="1">
      <c r="A902" s="2"/>
      <c r="E902" s="2"/>
      <c r="I902" s="2"/>
      <c r="M902" s="2"/>
      <c r="Q902" s="2"/>
      <c r="U902" s="2"/>
    </row>
    <row r="903" ht="15.75" customHeight="1">
      <c r="A903" s="2"/>
      <c r="E903" s="2"/>
      <c r="I903" s="2"/>
      <c r="M903" s="2"/>
      <c r="Q903" s="2"/>
      <c r="U903" s="2"/>
    </row>
    <row r="904" ht="15.75" customHeight="1">
      <c r="A904" s="2"/>
      <c r="E904" s="2"/>
      <c r="I904" s="2"/>
      <c r="M904" s="2"/>
      <c r="Q904" s="2"/>
      <c r="U904" s="2"/>
    </row>
    <row r="905" ht="15.75" customHeight="1">
      <c r="A905" s="2"/>
      <c r="E905" s="2"/>
      <c r="I905" s="2"/>
      <c r="M905" s="2"/>
      <c r="Q905" s="2"/>
      <c r="U905" s="2"/>
    </row>
    <row r="906" ht="15.75" customHeight="1">
      <c r="A906" s="2"/>
      <c r="E906" s="2"/>
      <c r="I906" s="2"/>
      <c r="M906" s="2"/>
      <c r="Q906" s="2"/>
      <c r="U906" s="2"/>
    </row>
    <row r="907" ht="15.75" customHeight="1">
      <c r="A907" s="2"/>
      <c r="E907" s="2"/>
      <c r="I907" s="2"/>
      <c r="M907" s="2"/>
      <c r="Q907" s="2"/>
      <c r="U907" s="2"/>
    </row>
    <row r="908" ht="15.75" customHeight="1">
      <c r="A908" s="2"/>
      <c r="E908" s="2"/>
      <c r="I908" s="2"/>
      <c r="M908" s="2"/>
      <c r="Q908" s="2"/>
      <c r="U908" s="2"/>
    </row>
    <row r="909" ht="15.75" customHeight="1">
      <c r="A909" s="2"/>
      <c r="E909" s="2"/>
      <c r="I909" s="2"/>
      <c r="M909" s="2"/>
      <c r="Q909" s="2"/>
      <c r="U909" s="2"/>
    </row>
    <row r="910" ht="15.75" customHeight="1">
      <c r="A910" s="2"/>
      <c r="E910" s="2"/>
      <c r="I910" s="2"/>
      <c r="M910" s="2"/>
      <c r="Q910" s="2"/>
      <c r="U910" s="2"/>
    </row>
    <row r="911" ht="15.75" customHeight="1">
      <c r="A911" s="2"/>
      <c r="E911" s="2"/>
      <c r="I911" s="2"/>
      <c r="M911" s="2"/>
      <c r="Q911" s="2"/>
      <c r="U911" s="2"/>
    </row>
    <row r="912" ht="15.75" customHeight="1">
      <c r="A912" s="2"/>
      <c r="E912" s="2"/>
      <c r="I912" s="2"/>
      <c r="M912" s="2"/>
      <c r="Q912" s="2"/>
      <c r="U912" s="2"/>
    </row>
    <row r="913" ht="15.75" customHeight="1">
      <c r="A913" s="2"/>
      <c r="E913" s="2"/>
      <c r="I913" s="2"/>
      <c r="M913" s="2"/>
      <c r="Q913" s="2"/>
      <c r="U913" s="2"/>
    </row>
    <row r="914" ht="15.75" customHeight="1">
      <c r="A914" s="2"/>
      <c r="E914" s="2"/>
      <c r="I914" s="2"/>
      <c r="M914" s="2"/>
      <c r="Q914" s="2"/>
      <c r="U914" s="2"/>
    </row>
    <row r="915" ht="15.75" customHeight="1">
      <c r="A915" s="2"/>
      <c r="E915" s="2"/>
      <c r="I915" s="2"/>
      <c r="M915" s="2"/>
      <c r="Q915" s="2"/>
      <c r="U915" s="2"/>
    </row>
    <row r="916" ht="15.75" customHeight="1">
      <c r="A916" s="2"/>
      <c r="E916" s="2"/>
      <c r="I916" s="2"/>
      <c r="M916" s="2"/>
      <c r="Q916" s="2"/>
      <c r="U916" s="2"/>
    </row>
    <row r="917" ht="15.75" customHeight="1">
      <c r="A917" s="2"/>
      <c r="E917" s="2"/>
      <c r="I917" s="2"/>
      <c r="M917" s="2"/>
      <c r="Q917" s="2"/>
      <c r="U917" s="2"/>
    </row>
    <row r="918" ht="15.75" customHeight="1">
      <c r="A918" s="2"/>
      <c r="E918" s="2"/>
      <c r="I918" s="2"/>
      <c r="M918" s="2"/>
      <c r="Q918" s="2"/>
      <c r="U918" s="2"/>
    </row>
    <row r="919" ht="15.75" customHeight="1">
      <c r="A919" s="2"/>
      <c r="E919" s="2"/>
      <c r="I919" s="2"/>
      <c r="M919" s="2"/>
      <c r="Q919" s="2"/>
      <c r="U919" s="2"/>
    </row>
    <row r="920" ht="15.75" customHeight="1">
      <c r="A920" s="2"/>
      <c r="E920" s="2"/>
      <c r="I920" s="2"/>
      <c r="M920" s="2"/>
      <c r="Q920" s="2"/>
      <c r="U920" s="2"/>
    </row>
    <row r="921" ht="15.75" customHeight="1">
      <c r="A921" s="2"/>
      <c r="E921" s="2"/>
      <c r="I921" s="2"/>
      <c r="M921" s="2"/>
      <c r="Q921" s="2"/>
      <c r="U921" s="2"/>
    </row>
    <row r="922" ht="15.75" customHeight="1">
      <c r="A922" s="2"/>
      <c r="E922" s="2"/>
      <c r="I922" s="2"/>
      <c r="M922" s="2"/>
      <c r="Q922" s="2"/>
      <c r="U922" s="2"/>
    </row>
    <row r="923" ht="15.75" customHeight="1">
      <c r="A923" s="2"/>
      <c r="E923" s="2"/>
      <c r="I923" s="2"/>
      <c r="M923" s="2"/>
      <c r="Q923" s="2"/>
      <c r="U923" s="2"/>
    </row>
    <row r="924" ht="15.75" customHeight="1">
      <c r="A924" s="2"/>
      <c r="E924" s="2"/>
      <c r="I924" s="2"/>
      <c r="M924" s="2"/>
      <c r="Q924" s="2"/>
      <c r="U924" s="2"/>
    </row>
    <row r="925" ht="15.75" customHeight="1">
      <c r="A925" s="2"/>
      <c r="E925" s="2"/>
      <c r="I925" s="2"/>
      <c r="M925" s="2"/>
      <c r="Q925" s="2"/>
      <c r="U925" s="2"/>
    </row>
    <row r="926" ht="15.75" customHeight="1">
      <c r="A926" s="2"/>
      <c r="E926" s="2"/>
      <c r="I926" s="2"/>
      <c r="M926" s="2"/>
      <c r="Q926" s="2"/>
      <c r="U926" s="2"/>
    </row>
    <row r="927" ht="15.75" customHeight="1">
      <c r="A927" s="2"/>
      <c r="E927" s="2"/>
      <c r="I927" s="2"/>
      <c r="M927" s="2"/>
      <c r="Q927" s="2"/>
      <c r="U927" s="2"/>
    </row>
    <row r="928" ht="15.75" customHeight="1">
      <c r="A928" s="2"/>
      <c r="E928" s="2"/>
      <c r="I928" s="2"/>
      <c r="M928" s="2"/>
      <c r="Q928" s="2"/>
      <c r="U928" s="2"/>
    </row>
    <row r="929" ht="15.75" customHeight="1">
      <c r="A929" s="2"/>
      <c r="E929" s="2"/>
      <c r="I929" s="2"/>
      <c r="M929" s="2"/>
      <c r="Q929" s="2"/>
      <c r="U929" s="2"/>
    </row>
    <row r="930" ht="15.75" customHeight="1">
      <c r="A930" s="2"/>
      <c r="E930" s="2"/>
      <c r="I930" s="2"/>
      <c r="M930" s="2"/>
      <c r="Q930" s="2"/>
      <c r="U930" s="2"/>
    </row>
    <row r="931" ht="15.75" customHeight="1">
      <c r="A931" s="2"/>
      <c r="E931" s="2"/>
      <c r="I931" s="2"/>
      <c r="M931" s="2"/>
      <c r="Q931" s="2"/>
      <c r="U931" s="2"/>
    </row>
    <row r="932" ht="15.75" customHeight="1">
      <c r="A932" s="2"/>
      <c r="E932" s="2"/>
      <c r="I932" s="2"/>
      <c r="M932" s="2"/>
      <c r="Q932" s="2"/>
      <c r="U932" s="2"/>
    </row>
    <row r="933" ht="15.75" customHeight="1">
      <c r="A933" s="2"/>
      <c r="E933" s="2"/>
      <c r="I933" s="2"/>
      <c r="M933" s="2"/>
      <c r="Q933" s="2"/>
      <c r="U933" s="2"/>
    </row>
    <row r="934" ht="15.75" customHeight="1">
      <c r="A934" s="2"/>
      <c r="E934" s="2"/>
      <c r="I934" s="2"/>
      <c r="M934" s="2"/>
      <c r="Q934" s="2"/>
      <c r="U934" s="2"/>
    </row>
    <row r="935" ht="15.75" customHeight="1">
      <c r="A935" s="2"/>
      <c r="E935" s="2"/>
      <c r="I935" s="2"/>
      <c r="M935" s="2"/>
      <c r="Q935" s="2"/>
      <c r="U935" s="2"/>
    </row>
    <row r="936" ht="15.75" customHeight="1">
      <c r="A936" s="2"/>
      <c r="E936" s="2"/>
      <c r="I936" s="2"/>
      <c r="M936" s="2"/>
      <c r="Q936" s="2"/>
      <c r="U936" s="2"/>
    </row>
    <row r="937" ht="15.75" customHeight="1">
      <c r="A937" s="2"/>
      <c r="E937" s="2"/>
      <c r="I937" s="2"/>
      <c r="M937" s="2"/>
      <c r="Q937" s="2"/>
      <c r="U937" s="2"/>
    </row>
    <row r="938" ht="15.75" customHeight="1">
      <c r="A938" s="2"/>
      <c r="E938" s="2"/>
      <c r="I938" s="2"/>
      <c r="M938" s="2"/>
      <c r="Q938" s="2"/>
      <c r="U938" s="2"/>
    </row>
    <row r="939" ht="15.75" customHeight="1">
      <c r="A939" s="2"/>
      <c r="E939" s="2"/>
      <c r="I939" s="2"/>
      <c r="M939" s="2"/>
      <c r="Q939" s="2"/>
      <c r="U939" s="2"/>
    </row>
    <row r="940" ht="15.75" customHeight="1">
      <c r="A940" s="2"/>
      <c r="E940" s="2"/>
      <c r="I940" s="2"/>
      <c r="M940" s="2"/>
      <c r="Q940" s="2"/>
      <c r="U940" s="2"/>
    </row>
    <row r="941" ht="15.75" customHeight="1">
      <c r="A941" s="2"/>
      <c r="E941" s="2"/>
      <c r="I941" s="2"/>
      <c r="M941" s="2"/>
      <c r="Q941" s="2"/>
      <c r="U941" s="2"/>
    </row>
    <row r="942" ht="15.75" customHeight="1">
      <c r="A942" s="2"/>
      <c r="E942" s="2"/>
      <c r="I942" s="2"/>
      <c r="M942" s="2"/>
      <c r="Q942" s="2"/>
      <c r="U942" s="2"/>
    </row>
    <row r="943" ht="15.75" customHeight="1">
      <c r="A943" s="2"/>
      <c r="E943" s="2"/>
      <c r="I943" s="2"/>
      <c r="M943" s="2"/>
      <c r="Q943" s="2"/>
      <c r="U943" s="2"/>
    </row>
    <row r="944" ht="15.75" customHeight="1">
      <c r="A944" s="2"/>
      <c r="E944" s="2"/>
      <c r="I944" s="2"/>
      <c r="M944" s="2"/>
      <c r="Q944" s="2"/>
      <c r="U944" s="2"/>
    </row>
    <row r="945" ht="15.75" customHeight="1">
      <c r="A945" s="2"/>
      <c r="E945" s="2"/>
      <c r="I945" s="2"/>
      <c r="M945" s="2"/>
      <c r="Q945" s="2"/>
      <c r="U945" s="2"/>
    </row>
    <row r="946" ht="15.75" customHeight="1">
      <c r="A946" s="2"/>
      <c r="E946" s="2"/>
      <c r="I946" s="2"/>
      <c r="M946" s="2"/>
      <c r="Q946" s="2"/>
      <c r="U946" s="2"/>
    </row>
    <row r="947" ht="15.75" customHeight="1">
      <c r="A947" s="2"/>
      <c r="E947" s="2"/>
      <c r="I947" s="2"/>
      <c r="M947" s="2"/>
      <c r="Q947" s="2"/>
      <c r="U947" s="2"/>
    </row>
    <row r="948" ht="15.75" customHeight="1">
      <c r="A948" s="2"/>
      <c r="E948" s="2"/>
      <c r="I948" s="2"/>
      <c r="M948" s="2"/>
      <c r="Q948" s="2"/>
      <c r="U948" s="2"/>
    </row>
    <row r="949" ht="15.75" customHeight="1">
      <c r="A949" s="2"/>
      <c r="E949" s="2"/>
      <c r="I949" s="2"/>
      <c r="M949" s="2"/>
      <c r="Q949" s="2"/>
      <c r="U949" s="2"/>
    </row>
    <row r="950" ht="15.75" customHeight="1">
      <c r="A950" s="2"/>
      <c r="E950" s="2"/>
      <c r="I950" s="2"/>
      <c r="M950" s="2"/>
      <c r="Q950" s="2"/>
      <c r="U950" s="2"/>
    </row>
    <row r="951" ht="15.75" customHeight="1">
      <c r="A951" s="2"/>
      <c r="E951" s="2"/>
      <c r="I951" s="2"/>
      <c r="M951" s="2"/>
      <c r="Q951" s="2"/>
      <c r="U951" s="2"/>
    </row>
    <row r="952" ht="15.75" customHeight="1">
      <c r="A952" s="2"/>
      <c r="E952" s="2"/>
      <c r="I952" s="2"/>
      <c r="M952" s="2"/>
      <c r="Q952" s="2"/>
      <c r="U952" s="2"/>
    </row>
    <row r="953" ht="15.75" customHeight="1">
      <c r="A953" s="2"/>
      <c r="E953" s="2"/>
      <c r="I953" s="2"/>
      <c r="M953" s="2"/>
      <c r="Q953" s="2"/>
      <c r="U953" s="2"/>
    </row>
    <row r="954" ht="15.75" customHeight="1">
      <c r="A954" s="2"/>
      <c r="E954" s="2"/>
      <c r="I954" s="2"/>
      <c r="M954" s="2"/>
      <c r="Q954" s="2"/>
      <c r="U954" s="2"/>
    </row>
    <row r="955" ht="15.75" customHeight="1">
      <c r="A955" s="2"/>
      <c r="E955" s="2"/>
      <c r="I955" s="2"/>
      <c r="M955" s="2"/>
      <c r="Q955" s="2"/>
      <c r="U955" s="2"/>
    </row>
    <row r="956" ht="15.75" customHeight="1">
      <c r="A956" s="2"/>
      <c r="E956" s="2"/>
      <c r="I956" s="2"/>
      <c r="M956" s="2"/>
      <c r="Q956" s="2"/>
      <c r="U956" s="2"/>
    </row>
    <row r="957" ht="15.75" customHeight="1">
      <c r="A957" s="2"/>
      <c r="E957" s="2"/>
      <c r="I957" s="2"/>
      <c r="M957" s="2"/>
      <c r="Q957" s="2"/>
      <c r="U957" s="2"/>
    </row>
    <row r="958" ht="15.75" customHeight="1">
      <c r="A958" s="2"/>
      <c r="E958" s="2"/>
      <c r="I958" s="2"/>
      <c r="M958" s="2"/>
      <c r="Q958" s="2"/>
      <c r="U958" s="2"/>
    </row>
    <row r="959" ht="15.75" customHeight="1">
      <c r="A959" s="2"/>
      <c r="E959" s="2"/>
      <c r="I959" s="2"/>
      <c r="M959" s="2"/>
      <c r="Q959" s="2"/>
      <c r="U959" s="2"/>
    </row>
    <row r="960" ht="15.75" customHeight="1">
      <c r="A960" s="2"/>
      <c r="E960" s="2"/>
      <c r="I960" s="2"/>
      <c r="M960" s="2"/>
      <c r="Q960" s="2"/>
      <c r="U960" s="2"/>
    </row>
    <row r="961" ht="15.75" customHeight="1">
      <c r="A961" s="2"/>
      <c r="E961" s="2"/>
      <c r="I961" s="2"/>
      <c r="M961" s="2"/>
      <c r="Q961" s="2"/>
      <c r="U961" s="2"/>
    </row>
    <row r="962" ht="15.75" customHeight="1">
      <c r="A962" s="2"/>
      <c r="E962" s="2"/>
      <c r="I962" s="2"/>
      <c r="M962" s="2"/>
      <c r="Q962" s="2"/>
      <c r="U962" s="2"/>
    </row>
    <row r="963" ht="15.75" customHeight="1">
      <c r="A963" s="2"/>
      <c r="E963" s="2"/>
      <c r="I963" s="2"/>
      <c r="M963" s="2"/>
      <c r="Q963" s="2"/>
      <c r="U963" s="2"/>
    </row>
    <row r="964" ht="15.75" customHeight="1">
      <c r="A964" s="2"/>
      <c r="E964" s="2"/>
      <c r="I964" s="2"/>
      <c r="M964" s="2"/>
      <c r="Q964" s="2"/>
      <c r="U964" s="2"/>
    </row>
    <row r="965" ht="15.75" customHeight="1">
      <c r="A965" s="2"/>
      <c r="E965" s="2"/>
      <c r="I965" s="2"/>
      <c r="M965" s="2"/>
      <c r="Q965" s="2"/>
      <c r="U965" s="2"/>
    </row>
    <row r="966" ht="15.75" customHeight="1">
      <c r="A966" s="2"/>
      <c r="E966" s="2"/>
      <c r="I966" s="2"/>
      <c r="M966" s="2"/>
      <c r="Q966" s="2"/>
      <c r="U966" s="2"/>
    </row>
    <row r="967" ht="15.75" customHeight="1">
      <c r="A967" s="2"/>
      <c r="E967" s="2"/>
      <c r="I967" s="2"/>
      <c r="M967" s="2"/>
      <c r="Q967" s="2"/>
      <c r="U967" s="2"/>
    </row>
    <row r="968" ht="15.75" customHeight="1">
      <c r="A968" s="2"/>
      <c r="E968" s="2"/>
      <c r="I968" s="2"/>
      <c r="M968" s="2"/>
      <c r="Q968" s="2"/>
      <c r="U968" s="2"/>
    </row>
    <row r="969" ht="15.75" customHeight="1">
      <c r="A969" s="2"/>
      <c r="E969" s="2"/>
      <c r="I969" s="2"/>
      <c r="M969" s="2"/>
      <c r="Q969" s="2"/>
      <c r="U969" s="2"/>
    </row>
    <row r="970" ht="15.75" customHeight="1">
      <c r="A970" s="2"/>
      <c r="E970" s="2"/>
      <c r="I970" s="2"/>
      <c r="M970" s="2"/>
      <c r="Q970" s="2"/>
      <c r="U970" s="2"/>
    </row>
    <row r="971" ht="15.75" customHeight="1">
      <c r="A971" s="2"/>
      <c r="E971" s="2"/>
      <c r="I971" s="2"/>
      <c r="M971" s="2"/>
      <c r="Q971" s="2"/>
      <c r="U971" s="2"/>
    </row>
    <row r="972" ht="15.75" customHeight="1">
      <c r="A972" s="2"/>
      <c r="E972" s="2"/>
      <c r="I972" s="2"/>
      <c r="M972" s="2"/>
      <c r="Q972" s="2"/>
      <c r="U972" s="2"/>
    </row>
    <row r="973" ht="15.75" customHeight="1">
      <c r="A973" s="2"/>
      <c r="E973" s="2"/>
      <c r="I973" s="2"/>
      <c r="M973" s="2"/>
      <c r="Q973" s="2"/>
      <c r="U973" s="2"/>
    </row>
    <row r="974" ht="15.75" customHeight="1">
      <c r="A974" s="2"/>
      <c r="E974" s="2"/>
      <c r="I974" s="2"/>
      <c r="M974" s="2"/>
      <c r="Q974" s="2"/>
      <c r="U974" s="2"/>
    </row>
    <row r="975" ht="15.75" customHeight="1">
      <c r="A975" s="2"/>
      <c r="E975" s="2"/>
      <c r="I975" s="2"/>
      <c r="M975" s="2"/>
      <c r="Q975" s="2"/>
      <c r="U975" s="2"/>
    </row>
    <row r="976" ht="15.75" customHeight="1">
      <c r="A976" s="2"/>
      <c r="E976" s="2"/>
      <c r="I976" s="2"/>
      <c r="M976" s="2"/>
      <c r="Q976" s="2"/>
      <c r="U976" s="2"/>
    </row>
    <row r="977" ht="15.75" customHeight="1">
      <c r="A977" s="2"/>
      <c r="E977" s="2"/>
      <c r="I977" s="2"/>
      <c r="M977" s="2"/>
      <c r="Q977" s="2"/>
      <c r="U977" s="2"/>
    </row>
    <row r="978" ht="15.75" customHeight="1">
      <c r="A978" s="2"/>
      <c r="E978" s="2"/>
      <c r="I978" s="2"/>
      <c r="M978" s="2"/>
      <c r="Q978" s="2"/>
      <c r="U978" s="2"/>
    </row>
    <row r="979" ht="15.75" customHeight="1">
      <c r="A979" s="2"/>
      <c r="E979" s="2"/>
      <c r="I979" s="2"/>
      <c r="M979" s="2"/>
      <c r="Q979" s="2"/>
      <c r="U979" s="2"/>
    </row>
    <row r="980" ht="15.75" customHeight="1">
      <c r="A980" s="2"/>
      <c r="E980" s="2"/>
      <c r="I980" s="2"/>
      <c r="M980" s="2"/>
      <c r="Q980" s="2"/>
      <c r="U980" s="2"/>
    </row>
    <row r="981" ht="15.75" customHeight="1">
      <c r="A981" s="2"/>
      <c r="E981" s="2"/>
      <c r="I981" s="2"/>
      <c r="M981" s="2"/>
      <c r="Q981" s="2"/>
      <c r="U981" s="2"/>
    </row>
    <row r="982" ht="15.75" customHeight="1">
      <c r="A982" s="2"/>
      <c r="E982" s="2"/>
      <c r="I982" s="2"/>
      <c r="M982" s="2"/>
      <c r="Q982" s="2"/>
      <c r="U982" s="2"/>
    </row>
    <row r="983" ht="15.75" customHeight="1">
      <c r="A983" s="2"/>
      <c r="E983" s="2"/>
      <c r="I983" s="2"/>
      <c r="M983" s="2"/>
      <c r="Q983" s="2"/>
      <c r="U983" s="2"/>
    </row>
    <row r="984" ht="15.75" customHeight="1">
      <c r="A984" s="2"/>
      <c r="E984" s="2"/>
      <c r="I984" s="2"/>
      <c r="M984" s="2"/>
      <c r="Q984" s="2"/>
      <c r="U984" s="2"/>
    </row>
    <row r="985" ht="15.75" customHeight="1">
      <c r="A985" s="2"/>
      <c r="E985" s="2"/>
      <c r="I985" s="2"/>
      <c r="M985" s="2"/>
      <c r="Q985" s="2"/>
      <c r="U985" s="2"/>
    </row>
    <row r="986" ht="15.75" customHeight="1">
      <c r="A986" s="2"/>
      <c r="E986" s="2"/>
      <c r="I986" s="2"/>
      <c r="M986" s="2"/>
      <c r="Q986" s="2"/>
      <c r="U986" s="2"/>
    </row>
    <row r="987" ht="15.75" customHeight="1">
      <c r="A987" s="2"/>
      <c r="E987" s="2"/>
      <c r="I987" s="2"/>
      <c r="M987" s="2"/>
      <c r="Q987" s="2"/>
      <c r="U987" s="2"/>
    </row>
    <row r="988" ht="15.75" customHeight="1">
      <c r="A988" s="2"/>
      <c r="E988" s="2"/>
      <c r="I988" s="2"/>
      <c r="M988" s="2"/>
      <c r="Q988" s="2"/>
      <c r="U988" s="2"/>
    </row>
    <row r="989" ht="15.75" customHeight="1">
      <c r="A989" s="2"/>
      <c r="E989" s="2"/>
      <c r="I989" s="2"/>
      <c r="M989" s="2"/>
      <c r="Q989" s="2"/>
      <c r="U989" s="2"/>
    </row>
    <row r="990" ht="15.75" customHeight="1">
      <c r="A990" s="2"/>
      <c r="E990" s="2"/>
      <c r="I990" s="2"/>
      <c r="M990" s="2"/>
      <c r="Q990" s="2"/>
      <c r="U990" s="2"/>
    </row>
    <row r="991" ht="15.75" customHeight="1">
      <c r="A991" s="2"/>
      <c r="E991" s="2"/>
      <c r="I991" s="2"/>
      <c r="M991" s="2"/>
      <c r="Q991" s="2"/>
      <c r="U991" s="2"/>
    </row>
    <row r="992" ht="15.75" customHeight="1">
      <c r="A992" s="2"/>
      <c r="E992" s="2"/>
      <c r="I992" s="2"/>
      <c r="M992" s="2"/>
      <c r="Q992" s="2"/>
      <c r="U992" s="2"/>
    </row>
    <row r="993" ht="15.75" customHeight="1">
      <c r="A993" s="2"/>
      <c r="E993" s="2"/>
      <c r="I993" s="2"/>
      <c r="M993" s="2"/>
      <c r="Q993" s="2"/>
      <c r="U993" s="2"/>
    </row>
    <row r="994" ht="15.75" customHeight="1">
      <c r="A994" s="2"/>
      <c r="E994" s="2"/>
      <c r="I994" s="2"/>
      <c r="M994" s="2"/>
      <c r="Q994" s="2"/>
      <c r="U994" s="2"/>
    </row>
    <row r="995" ht="15.75" customHeight="1">
      <c r="A995" s="2"/>
      <c r="E995" s="2"/>
      <c r="I995" s="2"/>
      <c r="M995" s="2"/>
      <c r="Q995" s="2"/>
      <c r="U995" s="2"/>
    </row>
    <row r="996" ht="15.75" customHeight="1">
      <c r="A996" s="2"/>
      <c r="E996" s="2"/>
      <c r="I996" s="2"/>
      <c r="M996" s="2"/>
      <c r="Q996" s="2"/>
      <c r="U996" s="2"/>
    </row>
    <row r="997" ht="15.75" customHeight="1">
      <c r="A997" s="2"/>
      <c r="E997" s="2"/>
      <c r="I997" s="2"/>
      <c r="M997" s="2"/>
      <c r="Q997" s="2"/>
      <c r="U997" s="2"/>
    </row>
    <row r="998" ht="15.75" customHeight="1">
      <c r="A998" s="2"/>
      <c r="E998" s="2"/>
      <c r="I998" s="2"/>
      <c r="M998" s="2"/>
      <c r="Q998" s="2"/>
      <c r="U998" s="2"/>
    </row>
    <row r="999" ht="15.75" customHeight="1">
      <c r="A999" s="2"/>
      <c r="E999" s="2"/>
      <c r="I999" s="2"/>
      <c r="M999" s="2"/>
      <c r="Q999" s="2"/>
      <c r="U999" s="2"/>
    </row>
    <row r="1000" ht="15.75" customHeight="1">
      <c r="A1000" s="2"/>
      <c r="E1000" s="2"/>
      <c r="I1000" s="2"/>
      <c r="M1000" s="2"/>
      <c r="Q1000" s="2"/>
      <c r="U1000" s="2"/>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workbookViewId="0"/>
  </sheetViews>
  <sheetFormatPr customHeight="1" defaultColWidth="14.43" defaultRowHeight="15.0"/>
  <cols>
    <col customWidth="1" min="1" max="1" width="9.14"/>
    <col customWidth="1" min="2" max="2" width="19.71"/>
    <col customWidth="1" min="3" max="3" width="12.29"/>
    <col customWidth="1" min="4" max="5" width="7.0"/>
    <col customWidth="1" min="6" max="8" width="8.71"/>
    <col customWidth="1" min="9" max="9" width="9.14"/>
    <col customWidth="1" min="10" max="12" width="8.71"/>
    <col customWidth="1" min="13" max="13" width="9.14"/>
    <col customWidth="1" min="14" max="16" width="8.71"/>
    <col customWidth="1" min="17" max="17" width="9.14"/>
    <col customWidth="1" min="18" max="20" width="8.71"/>
    <col customWidth="1" min="21" max="21" width="9.14"/>
    <col customWidth="1" min="22" max="26" width="8.71"/>
  </cols>
  <sheetData>
    <row r="1">
      <c r="A1" s="3" t="s">
        <v>0</v>
      </c>
      <c r="B1" s="2" t="s">
        <v>1590</v>
      </c>
      <c r="C1" s="2"/>
      <c r="D1" s="2"/>
      <c r="E1" s="2"/>
      <c r="F1" s="2" t="s">
        <v>1591</v>
      </c>
      <c r="G1" s="2"/>
      <c r="H1" s="2"/>
      <c r="I1" s="2"/>
      <c r="J1" s="2" t="s">
        <v>1592</v>
      </c>
      <c r="K1" s="2"/>
      <c r="L1" s="2"/>
      <c r="M1" s="2"/>
      <c r="N1" s="2" t="s">
        <v>1593</v>
      </c>
      <c r="O1" s="2"/>
      <c r="P1" s="2"/>
      <c r="Q1" s="2"/>
      <c r="R1" s="2" t="s">
        <v>1594</v>
      </c>
      <c r="S1" s="2"/>
      <c r="T1" s="2"/>
      <c r="U1" s="2"/>
      <c r="V1" s="2" t="s">
        <v>1595</v>
      </c>
    </row>
    <row r="2">
      <c r="A2" s="2">
        <v>1.0</v>
      </c>
      <c r="B2" s="6" t="s">
        <v>1564</v>
      </c>
      <c r="D2" s="5" t="str">
        <f t="shared" ref="D2:D96" si="1">IF(OR(ISNUMBER(SEARCH("Diluted EPS",B2)),ISNUMBER(SEARCH("Earnings Per Share",B2)),ISNUMBER(SEARCH("Basic EPS",B2)),ISNUMBER(SEARCH("Diluted Share",B2)),ISNUMBER(SEARCH("Basic Share",B2))),"EPS","")</f>
        <v>EPS</v>
      </c>
      <c r="E2" s="2" t="str">
        <f t="shared" ref="E2:E96" si="2">IF(OR(LEFT(B2,1)=CHAR(32),LEFT(B2,1)=CHAR(9),LEFT(B2,1)=CHAR(160),indenture(B2)&gt;0),"NO","BOLD")&amp;D2</f>
        <v>#NAME?</v>
      </c>
      <c r="F2" s="6" t="s">
        <v>1564</v>
      </c>
      <c r="G2" s="2"/>
      <c r="H2" s="5" t="str">
        <f t="shared" ref="H2:H96" si="3">IF(OR(ISNUMBER(SEARCH("Diluted EPS",F2)),ISNUMBER(SEARCH("Earnings Per Share",F2)),ISNUMBER(SEARCH("Basic EPS",F2)),ISNUMBER(SEARCH("Diluted Share",F2)),ISNUMBER(SEARCH("Basic Share",F2))),"EPS","")</f>
        <v>EPS</v>
      </c>
      <c r="I2" s="2" t="str">
        <f t="shared" ref="I2:I96" si="4">IF(OR(LEFT(F2,1)=CHAR(32),LEFT(F2,1)=CHAR(9),LEFT(F2,1)=CHAR(160),indenture(F2)&gt;0),"NO","BOLD")&amp;H2</f>
        <v>#NAME?</v>
      </c>
      <c r="J2" s="6" t="s">
        <v>1564</v>
      </c>
      <c r="K2" s="2"/>
      <c r="L2" s="5" t="str">
        <f t="shared" ref="L2:L96" si="5">IF(OR(ISNUMBER(SEARCH("Diluted EPS",J2)),ISNUMBER(SEARCH("Earnings Per Share",J2)),ISNUMBER(SEARCH("Basic EPS",J2)),ISNUMBER(SEARCH("Diluted Share",J2)),ISNUMBER(SEARCH("Basic Share",J2))),"EPS","")</f>
        <v>EPS</v>
      </c>
      <c r="M2" s="2" t="str">
        <f t="shared" ref="M2:M96" si="6">IF(OR(LEFT(J2,1)=CHAR(32),LEFT(J2,1)=CHAR(9),LEFT(J2,1)=CHAR(160),indenture(J2)&gt;0),"NO","BOLD")&amp;L2</f>
        <v>#NAME?</v>
      </c>
      <c r="N2" s="6" t="s">
        <v>1564</v>
      </c>
      <c r="O2" s="2"/>
      <c r="P2" s="5" t="str">
        <f t="shared" ref="P2:P96" si="7">IF(OR(ISNUMBER(SEARCH("Diluted EPS",N2)),ISNUMBER(SEARCH("Earnings Per Share",N2)),ISNUMBER(SEARCH("Basic EPS",N2)),ISNUMBER(SEARCH("Diluted Share",N2)),ISNUMBER(SEARCH("Basic Share",N2))),"EPS","")</f>
        <v>EPS</v>
      </c>
      <c r="Q2" s="2" t="str">
        <f t="shared" ref="Q2:Q96" si="8">IF(OR(LEFT(N2,1)=CHAR(32),LEFT(N2,1)=CHAR(9),LEFT(N2,1)=CHAR(160),indenture(N2)&gt;0),"NO","BOLD")&amp;P2</f>
        <v>#NAME?</v>
      </c>
      <c r="R2" s="6" t="s">
        <v>1564</v>
      </c>
      <c r="S2" s="2"/>
      <c r="T2" s="5" t="str">
        <f t="shared" ref="T2:T96" si="9">IF(OR(ISNUMBER(SEARCH("Diluted EPS",R2)),ISNUMBER(SEARCH("Earnings Per Share",R2)),ISNUMBER(SEARCH("Basic EPS",R2)),ISNUMBER(SEARCH("Diluted Share",R2)),ISNUMBER(SEARCH("Basic Share",R2))),"EPS","")</f>
        <v>EPS</v>
      </c>
      <c r="U2" s="2" t="str">
        <f t="shared" ref="U2:U96" si="10">IF(OR(LEFT(R2,1)=CHAR(32),LEFT(R2,1)=CHAR(9),LEFT(R2,1)=CHAR(160),indenture(R2)&gt;0),"NO","BOLD")&amp;T2</f>
        <v>#NAME?</v>
      </c>
      <c r="V2" s="6" t="s">
        <v>1564</v>
      </c>
      <c r="W2" s="2"/>
      <c r="X2" s="5" t="str">
        <f t="shared" ref="X2:X96" si="11">IF(OR(ISNUMBER(SEARCH("Diluted EPS",V2)),ISNUMBER(SEARCH("Earnings Per Share",V2)),ISNUMBER(SEARCH("Basic EPS",V2)),ISNUMBER(SEARCH("Diluted Share",V2)),ISNUMBER(SEARCH("Basic Share",V2))),"EPS","")</f>
        <v>EPS</v>
      </c>
      <c r="Y2" s="2" t="str">
        <f t="shared" ref="Y2:Y96" si="12">IF(OR(LEFT(V2,1)=CHAR(32),LEFT(V2,1)=CHAR(9),LEFT(V2,1)=CHAR(160),indenture(V2)&gt;0),"NO","BOLD")&amp;X2</f>
        <v>#NAME?</v>
      </c>
    </row>
    <row r="3">
      <c r="A3" s="2">
        <v>2.0</v>
      </c>
      <c r="B3" s="10" t="s">
        <v>1596</v>
      </c>
      <c r="C3" s="6" t="s">
        <v>1597</v>
      </c>
      <c r="D3" s="5" t="str">
        <f t="shared" si="1"/>
        <v>EPS</v>
      </c>
      <c r="E3" s="2" t="str">
        <f t="shared" si="2"/>
        <v>#NAME?</v>
      </c>
      <c r="F3" s="10" t="s">
        <v>1596</v>
      </c>
      <c r="G3" s="6" t="s">
        <v>1597</v>
      </c>
      <c r="H3" s="5" t="str">
        <f t="shared" si="3"/>
        <v>EPS</v>
      </c>
      <c r="I3" s="2" t="str">
        <f t="shared" si="4"/>
        <v>#NAME?</v>
      </c>
      <c r="J3" s="10" t="s">
        <v>1596</v>
      </c>
      <c r="K3" s="6" t="s">
        <v>1597</v>
      </c>
      <c r="L3" s="5" t="str">
        <f t="shared" si="5"/>
        <v>EPS</v>
      </c>
      <c r="M3" s="2" t="str">
        <f t="shared" si="6"/>
        <v>#NAME?</v>
      </c>
      <c r="N3" s="10" t="s">
        <v>1596</v>
      </c>
      <c r="O3" s="6" t="s">
        <v>1597</v>
      </c>
      <c r="P3" s="5" t="str">
        <f t="shared" si="7"/>
        <v>EPS</v>
      </c>
      <c r="Q3" s="2" t="str">
        <f t="shared" si="8"/>
        <v>#NAME?</v>
      </c>
      <c r="R3" s="10" t="s">
        <v>1596</v>
      </c>
      <c r="S3" s="6" t="s">
        <v>1597</v>
      </c>
      <c r="T3" s="5" t="str">
        <f t="shared" si="9"/>
        <v>EPS</v>
      </c>
      <c r="U3" s="2" t="str">
        <f t="shared" si="10"/>
        <v>#NAME?</v>
      </c>
      <c r="V3" s="10" t="s">
        <v>1596</v>
      </c>
      <c r="W3" s="6" t="s">
        <v>1597</v>
      </c>
      <c r="X3" s="5" t="str">
        <f t="shared" si="11"/>
        <v>EPS</v>
      </c>
      <c r="Y3" s="2" t="str">
        <f t="shared" si="12"/>
        <v>#NAME?</v>
      </c>
    </row>
    <row r="4">
      <c r="A4" s="2">
        <v>3.0</v>
      </c>
      <c r="B4" s="6" t="s">
        <v>1598</v>
      </c>
      <c r="C4" s="6" t="s">
        <v>1599</v>
      </c>
      <c r="D4" s="5" t="str">
        <f t="shared" si="1"/>
        <v>EPS</v>
      </c>
      <c r="E4" s="2" t="str">
        <f t="shared" si="2"/>
        <v>#NAME?</v>
      </c>
      <c r="F4" s="6" t="s">
        <v>1598</v>
      </c>
      <c r="G4" s="6" t="s">
        <v>1599</v>
      </c>
      <c r="H4" s="5" t="str">
        <f t="shared" si="3"/>
        <v>EPS</v>
      </c>
      <c r="I4" s="2" t="str">
        <f t="shared" si="4"/>
        <v>#NAME?</v>
      </c>
      <c r="J4" s="6" t="s">
        <v>1598</v>
      </c>
      <c r="K4" s="6" t="s">
        <v>1599</v>
      </c>
      <c r="L4" s="5" t="str">
        <f t="shared" si="5"/>
        <v>EPS</v>
      </c>
      <c r="M4" s="2" t="str">
        <f t="shared" si="6"/>
        <v>#NAME?</v>
      </c>
      <c r="N4" s="6" t="s">
        <v>1598</v>
      </c>
      <c r="O4" s="6" t="s">
        <v>1599</v>
      </c>
      <c r="P4" s="5" t="str">
        <f t="shared" si="7"/>
        <v>EPS</v>
      </c>
      <c r="Q4" s="2" t="str">
        <f t="shared" si="8"/>
        <v>#NAME?</v>
      </c>
      <c r="R4" s="6" t="s">
        <v>1598</v>
      </c>
      <c r="S4" s="6" t="s">
        <v>1599</v>
      </c>
      <c r="T4" s="5" t="str">
        <f t="shared" si="9"/>
        <v>EPS</v>
      </c>
      <c r="U4" s="2" t="str">
        <f t="shared" si="10"/>
        <v>#NAME?</v>
      </c>
      <c r="V4" s="6" t="s">
        <v>1598</v>
      </c>
      <c r="W4" s="6" t="s">
        <v>1599</v>
      </c>
      <c r="X4" s="5" t="str">
        <f t="shared" si="11"/>
        <v>EPS</v>
      </c>
      <c r="Y4" s="2" t="str">
        <f t="shared" si="12"/>
        <v>#NAME?</v>
      </c>
    </row>
    <row r="5">
      <c r="A5" s="2">
        <v>4.0</v>
      </c>
      <c r="B5" s="6" t="s">
        <v>1600</v>
      </c>
      <c r="C5" s="6" t="s">
        <v>1601</v>
      </c>
      <c r="D5" s="5" t="str">
        <f t="shared" si="1"/>
        <v>EPS</v>
      </c>
      <c r="E5" s="2" t="str">
        <f t="shared" si="2"/>
        <v>#NAME?</v>
      </c>
      <c r="F5" s="6" t="s">
        <v>1600</v>
      </c>
      <c r="G5" s="6" t="s">
        <v>1601</v>
      </c>
      <c r="H5" s="5" t="str">
        <f t="shared" si="3"/>
        <v>EPS</v>
      </c>
      <c r="I5" s="2" t="str">
        <f t="shared" si="4"/>
        <v>#NAME?</v>
      </c>
      <c r="J5" s="6" t="s">
        <v>1600</v>
      </c>
      <c r="K5" s="6" t="s">
        <v>1601</v>
      </c>
      <c r="L5" s="5" t="str">
        <f t="shared" si="5"/>
        <v>EPS</v>
      </c>
      <c r="M5" s="2" t="str">
        <f t="shared" si="6"/>
        <v>#NAME?</v>
      </c>
      <c r="N5" s="6" t="s">
        <v>1600</v>
      </c>
      <c r="O5" s="6" t="s">
        <v>1601</v>
      </c>
      <c r="P5" s="5" t="str">
        <f t="shared" si="7"/>
        <v>EPS</v>
      </c>
      <c r="Q5" s="2" t="str">
        <f t="shared" si="8"/>
        <v>#NAME?</v>
      </c>
      <c r="R5" s="6" t="s">
        <v>1600</v>
      </c>
      <c r="S5" s="6" t="s">
        <v>1601</v>
      </c>
      <c r="T5" s="5" t="str">
        <f t="shared" si="9"/>
        <v>EPS</v>
      </c>
      <c r="U5" s="2" t="str">
        <f t="shared" si="10"/>
        <v>#NAME?</v>
      </c>
      <c r="V5" s="6" t="s">
        <v>1600</v>
      </c>
      <c r="W5" s="6" t="s">
        <v>1601</v>
      </c>
      <c r="X5" s="5" t="str">
        <f t="shared" si="11"/>
        <v>EPS</v>
      </c>
      <c r="Y5" s="2" t="str">
        <f t="shared" si="12"/>
        <v>#NAME?</v>
      </c>
    </row>
    <row r="6">
      <c r="A6" s="2">
        <v>5.0</v>
      </c>
      <c r="B6" s="6" t="s">
        <v>1602</v>
      </c>
      <c r="C6" s="6" t="s">
        <v>1603</v>
      </c>
      <c r="D6" s="5" t="str">
        <f t="shared" si="1"/>
        <v>EPS</v>
      </c>
      <c r="E6" s="2" t="str">
        <f t="shared" si="2"/>
        <v>#NAME?</v>
      </c>
      <c r="F6" s="6" t="s">
        <v>1602</v>
      </c>
      <c r="G6" s="6" t="s">
        <v>1603</v>
      </c>
      <c r="H6" s="5" t="str">
        <f t="shared" si="3"/>
        <v>EPS</v>
      </c>
      <c r="I6" s="2" t="str">
        <f t="shared" si="4"/>
        <v>#NAME?</v>
      </c>
      <c r="J6" s="6" t="s">
        <v>1602</v>
      </c>
      <c r="K6" s="6" t="s">
        <v>1603</v>
      </c>
      <c r="L6" s="5" t="str">
        <f t="shared" si="5"/>
        <v>EPS</v>
      </c>
      <c r="M6" s="2" t="str">
        <f t="shared" si="6"/>
        <v>#NAME?</v>
      </c>
      <c r="N6" s="6" t="s">
        <v>1602</v>
      </c>
      <c r="O6" s="6" t="s">
        <v>1603</v>
      </c>
      <c r="P6" s="5" t="str">
        <f t="shared" si="7"/>
        <v>EPS</v>
      </c>
      <c r="Q6" s="2" t="str">
        <f t="shared" si="8"/>
        <v>#NAME?</v>
      </c>
      <c r="R6" s="6" t="s">
        <v>1602</v>
      </c>
      <c r="S6" s="6" t="s">
        <v>1603</v>
      </c>
      <c r="T6" s="5" t="str">
        <f t="shared" si="9"/>
        <v>EPS</v>
      </c>
      <c r="U6" s="2" t="str">
        <f t="shared" si="10"/>
        <v>#NAME?</v>
      </c>
      <c r="V6" s="6" t="s">
        <v>1602</v>
      </c>
      <c r="W6" s="6" t="s">
        <v>1603</v>
      </c>
      <c r="X6" s="5" t="str">
        <f t="shared" si="11"/>
        <v>EPS</v>
      </c>
      <c r="Y6" s="2" t="str">
        <f t="shared" si="12"/>
        <v>#NAME?</v>
      </c>
    </row>
    <row r="7">
      <c r="A7" s="2">
        <v>6.0</v>
      </c>
      <c r="B7" s="6" t="s">
        <v>1604</v>
      </c>
      <c r="C7" s="6" t="s">
        <v>1605</v>
      </c>
      <c r="D7" s="5" t="str">
        <f t="shared" si="1"/>
        <v>EPS</v>
      </c>
      <c r="E7" s="2" t="str">
        <f t="shared" si="2"/>
        <v>#NAME?</v>
      </c>
      <c r="F7" s="6" t="s">
        <v>1604</v>
      </c>
      <c r="G7" s="6" t="s">
        <v>1605</v>
      </c>
      <c r="H7" s="5" t="str">
        <f t="shared" si="3"/>
        <v>EPS</v>
      </c>
      <c r="I7" s="2" t="str">
        <f t="shared" si="4"/>
        <v>#NAME?</v>
      </c>
      <c r="J7" s="6" t="s">
        <v>1604</v>
      </c>
      <c r="K7" s="6" t="s">
        <v>1605</v>
      </c>
      <c r="L7" s="5" t="str">
        <f t="shared" si="5"/>
        <v>EPS</v>
      </c>
      <c r="M7" s="2" t="str">
        <f t="shared" si="6"/>
        <v>#NAME?</v>
      </c>
      <c r="N7" s="6" t="s">
        <v>1604</v>
      </c>
      <c r="O7" s="6" t="s">
        <v>1605</v>
      </c>
      <c r="P7" s="5" t="str">
        <f t="shared" si="7"/>
        <v>EPS</v>
      </c>
      <c r="Q7" s="2" t="str">
        <f t="shared" si="8"/>
        <v>#NAME?</v>
      </c>
      <c r="R7" s="6" t="s">
        <v>1604</v>
      </c>
      <c r="S7" s="6" t="s">
        <v>1605</v>
      </c>
      <c r="T7" s="5" t="str">
        <f t="shared" si="9"/>
        <v>EPS</v>
      </c>
      <c r="U7" s="2" t="str">
        <f t="shared" si="10"/>
        <v>#NAME?</v>
      </c>
      <c r="V7" s="6" t="s">
        <v>1604</v>
      </c>
      <c r="W7" s="6" t="s">
        <v>1605</v>
      </c>
      <c r="X7" s="5" t="str">
        <f t="shared" si="11"/>
        <v>EPS</v>
      </c>
      <c r="Y7" s="2" t="str">
        <f t="shared" si="12"/>
        <v>#NAME?</v>
      </c>
    </row>
    <row r="8">
      <c r="A8" s="2">
        <v>7.0</v>
      </c>
      <c r="B8" s="6" t="s">
        <v>1606</v>
      </c>
      <c r="C8" s="6" t="s">
        <v>1607</v>
      </c>
      <c r="D8" s="5" t="str">
        <f t="shared" si="1"/>
        <v>EPS</v>
      </c>
      <c r="E8" s="2" t="str">
        <f t="shared" si="2"/>
        <v>#NAME?</v>
      </c>
      <c r="F8" s="6" t="s">
        <v>1606</v>
      </c>
      <c r="G8" s="6" t="s">
        <v>1607</v>
      </c>
      <c r="H8" s="5" t="str">
        <f t="shared" si="3"/>
        <v>EPS</v>
      </c>
      <c r="I8" s="2" t="str">
        <f t="shared" si="4"/>
        <v>#NAME?</v>
      </c>
      <c r="J8" s="6" t="s">
        <v>1606</v>
      </c>
      <c r="K8" s="6" t="s">
        <v>1607</v>
      </c>
      <c r="L8" s="5" t="str">
        <f t="shared" si="5"/>
        <v>EPS</v>
      </c>
      <c r="M8" s="2" t="str">
        <f t="shared" si="6"/>
        <v>#NAME?</v>
      </c>
      <c r="N8" s="6" t="s">
        <v>1606</v>
      </c>
      <c r="O8" s="6" t="s">
        <v>1607</v>
      </c>
      <c r="P8" s="5" t="str">
        <f t="shared" si="7"/>
        <v>EPS</v>
      </c>
      <c r="Q8" s="2" t="str">
        <f t="shared" si="8"/>
        <v>#NAME?</v>
      </c>
      <c r="R8" s="6" t="s">
        <v>1606</v>
      </c>
      <c r="S8" s="6" t="s">
        <v>1607</v>
      </c>
      <c r="T8" s="5" t="str">
        <f t="shared" si="9"/>
        <v>EPS</v>
      </c>
      <c r="U8" s="2" t="str">
        <f t="shared" si="10"/>
        <v>#NAME?</v>
      </c>
      <c r="V8" s="6" t="s">
        <v>1606</v>
      </c>
      <c r="W8" s="6" t="s">
        <v>1607</v>
      </c>
      <c r="X8" s="5" t="str">
        <f t="shared" si="11"/>
        <v>EPS</v>
      </c>
      <c r="Y8" s="2" t="str">
        <f t="shared" si="12"/>
        <v>#NAME?</v>
      </c>
    </row>
    <row r="9">
      <c r="A9" s="2">
        <v>8.0</v>
      </c>
      <c r="B9" s="6"/>
      <c r="C9" s="11"/>
      <c r="D9" s="5" t="str">
        <f t="shared" si="1"/>
        <v/>
      </c>
      <c r="E9" s="2" t="str">
        <f t="shared" si="2"/>
        <v>#NAME?</v>
      </c>
      <c r="F9" s="6"/>
      <c r="G9" s="11"/>
      <c r="H9" s="5" t="str">
        <f t="shared" si="3"/>
        <v/>
      </c>
      <c r="I9" s="2" t="str">
        <f t="shared" si="4"/>
        <v>#NAME?</v>
      </c>
      <c r="J9" s="6"/>
      <c r="K9" s="11"/>
      <c r="L9" s="5" t="str">
        <f t="shared" si="5"/>
        <v/>
      </c>
      <c r="M9" s="2" t="str">
        <f t="shared" si="6"/>
        <v>#NAME?</v>
      </c>
      <c r="N9" s="6"/>
      <c r="O9" s="11"/>
      <c r="P9" s="5" t="str">
        <f t="shared" si="7"/>
        <v/>
      </c>
      <c r="Q9" s="2" t="str">
        <f t="shared" si="8"/>
        <v>#NAME?</v>
      </c>
      <c r="R9" s="6"/>
      <c r="S9" s="11"/>
      <c r="T9" s="5" t="str">
        <f t="shared" si="9"/>
        <v/>
      </c>
      <c r="U9" s="2" t="str">
        <f t="shared" si="10"/>
        <v>#NAME?</v>
      </c>
      <c r="V9" s="6"/>
      <c r="W9" s="11"/>
      <c r="X9" s="5" t="str">
        <f t="shared" si="11"/>
        <v/>
      </c>
      <c r="Y9" s="2" t="str">
        <f t="shared" si="12"/>
        <v>#NAME?</v>
      </c>
    </row>
    <row r="10">
      <c r="A10" s="2">
        <v>9.0</v>
      </c>
      <c r="B10" s="6" t="s">
        <v>1608</v>
      </c>
      <c r="C10" s="11"/>
      <c r="D10" s="5" t="str">
        <f t="shared" si="1"/>
        <v/>
      </c>
      <c r="E10" s="2" t="str">
        <f t="shared" si="2"/>
        <v>#NAME?</v>
      </c>
      <c r="F10" s="6" t="s">
        <v>1608</v>
      </c>
      <c r="G10" s="11"/>
      <c r="H10" s="5" t="str">
        <f t="shared" si="3"/>
        <v/>
      </c>
      <c r="I10" s="2" t="str">
        <f t="shared" si="4"/>
        <v>#NAME?</v>
      </c>
      <c r="J10" s="6" t="s">
        <v>1608</v>
      </c>
      <c r="K10" s="11"/>
      <c r="L10" s="5" t="str">
        <f t="shared" si="5"/>
        <v/>
      </c>
      <c r="M10" s="2" t="str">
        <f t="shared" si="6"/>
        <v>#NAME?</v>
      </c>
      <c r="N10" s="6" t="s">
        <v>1608</v>
      </c>
      <c r="O10" s="11"/>
      <c r="P10" s="5" t="str">
        <f t="shared" si="7"/>
        <v/>
      </c>
      <c r="Q10" s="2" t="str">
        <f t="shared" si="8"/>
        <v>#NAME?</v>
      </c>
      <c r="R10" s="6" t="s">
        <v>1608</v>
      </c>
      <c r="S10" s="11"/>
      <c r="T10" s="5" t="str">
        <f t="shared" si="9"/>
        <v/>
      </c>
      <c r="U10" s="2" t="str">
        <f t="shared" si="10"/>
        <v>#NAME?</v>
      </c>
      <c r="V10" s="6" t="s">
        <v>1608</v>
      </c>
      <c r="W10" s="11"/>
      <c r="X10" s="5" t="str">
        <f t="shared" si="11"/>
        <v/>
      </c>
      <c r="Y10" s="2" t="str">
        <f t="shared" si="12"/>
        <v>#NAME?</v>
      </c>
    </row>
    <row r="11">
      <c r="A11" s="2">
        <v>10.0</v>
      </c>
      <c r="B11" s="6" t="s">
        <v>1609</v>
      </c>
      <c r="C11" s="6" t="s">
        <v>1610</v>
      </c>
      <c r="D11" s="5" t="str">
        <f t="shared" si="1"/>
        <v/>
      </c>
      <c r="E11" s="2" t="str">
        <f t="shared" si="2"/>
        <v>#NAME?</v>
      </c>
      <c r="F11" s="6" t="s">
        <v>1609</v>
      </c>
      <c r="G11" s="6" t="s">
        <v>1610</v>
      </c>
      <c r="H11" s="5" t="str">
        <f t="shared" si="3"/>
        <v/>
      </c>
      <c r="I11" s="2" t="str">
        <f t="shared" si="4"/>
        <v>#NAME?</v>
      </c>
      <c r="J11" s="6" t="s">
        <v>1609</v>
      </c>
      <c r="K11" s="6" t="s">
        <v>1610</v>
      </c>
      <c r="L11" s="5" t="str">
        <f t="shared" si="5"/>
        <v/>
      </c>
      <c r="M11" s="2" t="str">
        <f t="shared" si="6"/>
        <v>#NAME?</v>
      </c>
      <c r="N11" s="6" t="s">
        <v>1609</v>
      </c>
      <c r="O11" s="6" t="s">
        <v>1610</v>
      </c>
      <c r="P11" s="5" t="str">
        <f t="shared" si="7"/>
        <v/>
      </c>
      <c r="Q11" s="2" t="str">
        <f t="shared" si="8"/>
        <v>#NAME?</v>
      </c>
      <c r="R11" s="6" t="s">
        <v>1609</v>
      </c>
      <c r="S11" s="6" t="s">
        <v>1610</v>
      </c>
      <c r="T11" s="5" t="str">
        <f t="shared" si="9"/>
        <v/>
      </c>
      <c r="U11" s="2" t="str">
        <f t="shared" si="10"/>
        <v>#NAME?</v>
      </c>
      <c r="V11" s="6" t="s">
        <v>1609</v>
      </c>
      <c r="W11" s="6" t="s">
        <v>1610</v>
      </c>
      <c r="X11" s="5" t="str">
        <f t="shared" si="11"/>
        <v/>
      </c>
      <c r="Y11" s="2" t="str">
        <f t="shared" si="12"/>
        <v>#NAME?</v>
      </c>
    </row>
    <row r="12">
      <c r="A12" s="2">
        <v>11.0</v>
      </c>
      <c r="B12" s="6" t="s">
        <v>1611</v>
      </c>
      <c r="C12" s="12" t="s">
        <v>1612</v>
      </c>
      <c r="D12" s="5" t="str">
        <f t="shared" si="1"/>
        <v/>
      </c>
      <c r="E12" s="2" t="str">
        <f t="shared" si="2"/>
        <v>#NAME?</v>
      </c>
      <c r="F12" s="6" t="s">
        <v>1611</v>
      </c>
      <c r="G12" s="12" t="s">
        <v>1612</v>
      </c>
      <c r="H12" s="5" t="str">
        <f t="shared" si="3"/>
        <v/>
      </c>
      <c r="I12" s="2" t="str">
        <f t="shared" si="4"/>
        <v>#NAME?</v>
      </c>
      <c r="J12" s="6" t="s">
        <v>1611</v>
      </c>
      <c r="K12" s="12" t="s">
        <v>1612</v>
      </c>
      <c r="L12" s="5" t="str">
        <f t="shared" si="5"/>
        <v/>
      </c>
      <c r="M12" s="2" t="str">
        <f t="shared" si="6"/>
        <v>#NAME?</v>
      </c>
      <c r="N12" s="6" t="s">
        <v>1611</v>
      </c>
      <c r="O12" s="12" t="s">
        <v>1612</v>
      </c>
      <c r="P12" s="5" t="str">
        <f t="shared" si="7"/>
        <v/>
      </c>
      <c r="Q12" s="2" t="str">
        <f t="shared" si="8"/>
        <v>#NAME?</v>
      </c>
      <c r="R12" s="6" t="s">
        <v>1611</v>
      </c>
      <c r="S12" s="12" t="s">
        <v>1612</v>
      </c>
      <c r="T12" s="5" t="str">
        <f t="shared" si="9"/>
        <v/>
      </c>
      <c r="U12" s="2" t="str">
        <f t="shared" si="10"/>
        <v>#NAME?</v>
      </c>
      <c r="V12" s="6" t="s">
        <v>1611</v>
      </c>
      <c r="W12" s="12" t="s">
        <v>1612</v>
      </c>
      <c r="X12" s="5" t="str">
        <f t="shared" si="11"/>
        <v/>
      </c>
      <c r="Y12" s="2" t="str">
        <f t="shared" si="12"/>
        <v>#NAME?</v>
      </c>
    </row>
    <row r="13">
      <c r="A13" s="2">
        <v>12.0</v>
      </c>
      <c r="B13" s="6" t="s">
        <v>1613</v>
      </c>
      <c r="C13" s="6" t="s">
        <v>1614</v>
      </c>
      <c r="D13" s="5" t="str">
        <f t="shared" si="1"/>
        <v>EPS</v>
      </c>
      <c r="E13" s="2" t="str">
        <f t="shared" si="2"/>
        <v>#NAME?</v>
      </c>
      <c r="F13" s="6" t="s">
        <v>1613</v>
      </c>
      <c r="G13" s="6" t="s">
        <v>1614</v>
      </c>
      <c r="H13" s="5" t="str">
        <f t="shared" si="3"/>
        <v>EPS</v>
      </c>
      <c r="I13" s="2" t="str">
        <f t="shared" si="4"/>
        <v>#NAME?</v>
      </c>
      <c r="J13" s="6" t="s">
        <v>1613</v>
      </c>
      <c r="K13" s="6" t="s">
        <v>1614</v>
      </c>
      <c r="L13" s="5" t="str">
        <f t="shared" si="5"/>
        <v>EPS</v>
      </c>
      <c r="M13" s="2" t="str">
        <f t="shared" si="6"/>
        <v>#NAME?</v>
      </c>
      <c r="N13" s="6" t="s">
        <v>1613</v>
      </c>
      <c r="O13" s="6" t="s">
        <v>1614</v>
      </c>
      <c r="P13" s="5" t="str">
        <f t="shared" si="7"/>
        <v>EPS</v>
      </c>
      <c r="Q13" s="2" t="str">
        <f t="shared" si="8"/>
        <v>#NAME?</v>
      </c>
      <c r="R13" s="6" t="s">
        <v>1613</v>
      </c>
      <c r="S13" s="6" t="s">
        <v>1614</v>
      </c>
      <c r="T13" s="5" t="str">
        <f t="shared" si="9"/>
        <v>EPS</v>
      </c>
      <c r="U13" s="2" t="str">
        <f t="shared" si="10"/>
        <v>#NAME?</v>
      </c>
      <c r="V13" s="6" t="s">
        <v>1613</v>
      </c>
      <c r="W13" s="6" t="s">
        <v>1614</v>
      </c>
      <c r="X13" s="5" t="str">
        <f t="shared" si="11"/>
        <v>EPS</v>
      </c>
      <c r="Y13" s="2" t="str">
        <f t="shared" si="12"/>
        <v>#NAME?</v>
      </c>
    </row>
    <row r="14">
      <c r="A14" s="2">
        <v>13.0</v>
      </c>
      <c r="B14" s="6" t="s">
        <v>1615</v>
      </c>
      <c r="C14" s="6" t="s">
        <v>1616</v>
      </c>
      <c r="D14" s="5" t="str">
        <f t="shared" si="1"/>
        <v>EPS</v>
      </c>
      <c r="E14" s="2" t="str">
        <f t="shared" si="2"/>
        <v>#NAME?</v>
      </c>
      <c r="F14" s="6" t="s">
        <v>1615</v>
      </c>
      <c r="G14" s="6" t="s">
        <v>1616</v>
      </c>
      <c r="H14" s="5" t="str">
        <f t="shared" si="3"/>
        <v>EPS</v>
      </c>
      <c r="I14" s="2" t="str">
        <f t="shared" si="4"/>
        <v>#NAME?</v>
      </c>
      <c r="J14" s="6" t="s">
        <v>1615</v>
      </c>
      <c r="K14" s="6" t="s">
        <v>1616</v>
      </c>
      <c r="L14" s="5" t="str">
        <f t="shared" si="5"/>
        <v>EPS</v>
      </c>
      <c r="M14" s="2" t="str">
        <f t="shared" si="6"/>
        <v>#NAME?</v>
      </c>
      <c r="N14" s="6" t="s">
        <v>1615</v>
      </c>
      <c r="O14" s="6" t="s">
        <v>1616</v>
      </c>
      <c r="P14" s="5" t="str">
        <f t="shared" si="7"/>
        <v>EPS</v>
      </c>
      <c r="Q14" s="2" t="str">
        <f t="shared" si="8"/>
        <v>#NAME?</v>
      </c>
      <c r="R14" s="6" t="s">
        <v>1615</v>
      </c>
      <c r="S14" s="6" t="s">
        <v>1616</v>
      </c>
      <c r="T14" s="5" t="str">
        <f t="shared" si="9"/>
        <v>EPS</v>
      </c>
      <c r="U14" s="2" t="str">
        <f t="shared" si="10"/>
        <v>#NAME?</v>
      </c>
      <c r="V14" s="6" t="s">
        <v>1615</v>
      </c>
      <c r="W14" s="6" t="s">
        <v>1616</v>
      </c>
      <c r="X14" s="5" t="str">
        <f t="shared" si="11"/>
        <v>EPS</v>
      </c>
      <c r="Y14" s="2" t="str">
        <f t="shared" si="12"/>
        <v>#NAME?</v>
      </c>
    </row>
    <row r="15">
      <c r="A15" s="2">
        <v>14.0</v>
      </c>
      <c r="B15" s="6"/>
      <c r="C15" s="11"/>
      <c r="D15" s="5" t="str">
        <f t="shared" si="1"/>
        <v/>
      </c>
      <c r="E15" s="2" t="str">
        <f t="shared" si="2"/>
        <v>#NAME?</v>
      </c>
      <c r="F15" s="6"/>
      <c r="G15" s="11"/>
      <c r="H15" s="5" t="str">
        <f t="shared" si="3"/>
        <v/>
      </c>
      <c r="I15" s="2" t="str">
        <f t="shared" si="4"/>
        <v>#NAME?</v>
      </c>
      <c r="J15" s="6"/>
      <c r="K15" s="11"/>
      <c r="L15" s="5" t="str">
        <f t="shared" si="5"/>
        <v/>
      </c>
      <c r="M15" s="2" t="str">
        <f t="shared" si="6"/>
        <v>#NAME?</v>
      </c>
      <c r="N15" s="6"/>
      <c r="O15" s="11"/>
      <c r="P15" s="5" t="str">
        <f t="shared" si="7"/>
        <v/>
      </c>
      <c r="Q15" s="2" t="str">
        <f t="shared" si="8"/>
        <v>#NAME?</v>
      </c>
      <c r="R15" s="6"/>
      <c r="S15" s="11"/>
      <c r="T15" s="5" t="str">
        <f t="shared" si="9"/>
        <v/>
      </c>
      <c r="U15" s="2" t="str">
        <f t="shared" si="10"/>
        <v>#NAME?</v>
      </c>
      <c r="V15" s="6"/>
      <c r="W15" s="11"/>
      <c r="X15" s="5" t="str">
        <f t="shared" si="11"/>
        <v/>
      </c>
      <c r="Y15" s="2" t="str">
        <f t="shared" si="12"/>
        <v>#NAME?</v>
      </c>
    </row>
    <row r="16">
      <c r="A16" s="2">
        <v>15.0</v>
      </c>
      <c r="B16" s="6" t="s">
        <v>1617</v>
      </c>
      <c r="C16" s="6" t="s">
        <v>1618</v>
      </c>
      <c r="D16" s="5" t="str">
        <f t="shared" si="1"/>
        <v/>
      </c>
      <c r="E16" s="2" t="str">
        <f t="shared" si="2"/>
        <v>#NAME?</v>
      </c>
      <c r="F16" s="6" t="s">
        <v>1617</v>
      </c>
      <c r="G16" s="6" t="s">
        <v>1618</v>
      </c>
      <c r="H16" s="5" t="str">
        <f t="shared" si="3"/>
        <v/>
      </c>
      <c r="I16" s="2" t="str">
        <f t="shared" si="4"/>
        <v>#NAME?</v>
      </c>
      <c r="J16" s="6" t="s">
        <v>1617</v>
      </c>
      <c r="K16" s="6" t="s">
        <v>1618</v>
      </c>
      <c r="L16" s="5" t="str">
        <f t="shared" si="5"/>
        <v/>
      </c>
      <c r="M16" s="2" t="str">
        <f t="shared" si="6"/>
        <v>#NAME?</v>
      </c>
      <c r="N16" s="6" t="s">
        <v>1617</v>
      </c>
      <c r="O16" s="6" t="s">
        <v>1618</v>
      </c>
      <c r="P16" s="5" t="str">
        <f t="shared" si="7"/>
        <v/>
      </c>
      <c r="Q16" s="2" t="str">
        <f t="shared" si="8"/>
        <v>#NAME?</v>
      </c>
      <c r="R16" s="6" t="s">
        <v>1617</v>
      </c>
      <c r="S16" s="6" t="s">
        <v>1618</v>
      </c>
      <c r="T16" s="5" t="str">
        <f t="shared" si="9"/>
        <v/>
      </c>
      <c r="U16" s="2" t="str">
        <f t="shared" si="10"/>
        <v>#NAME?</v>
      </c>
      <c r="V16" s="6" t="s">
        <v>1617</v>
      </c>
      <c r="W16" s="6" t="s">
        <v>1618</v>
      </c>
      <c r="X16" s="5" t="str">
        <f t="shared" si="11"/>
        <v/>
      </c>
      <c r="Y16" s="2" t="str">
        <f t="shared" si="12"/>
        <v>#NAME?</v>
      </c>
    </row>
    <row r="17">
      <c r="A17" s="2">
        <v>16.0</v>
      </c>
      <c r="B17" s="6" t="s">
        <v>1619</v>
      </c>
      <c r="C17" s="6" t="s">
        <v>1620</v>
      </c>
      <c r="D17" s="5" t="str">
        <f t="shared" si="1"/>
        <v/>
      </c>
      <c r="E17" s="2" t="str">
        <f t="shared" si="2"/>
        <v>#NAME?</v>
      </c>
      <c r="F17" s="6" t="s">
        <v>1619</v>
      </c>
      <c r="G17" s="6" t="s">
        <v>1620</v>
      </c>
      <c r="H17" s="5" t="str">
        <f t="shared" si="3"/>
        <v/>
      </c>
      <c r="I17" s="2" t="str">
        <f t="shared" si="4"/>
        <v>#NAME?</v>
      </c>
      <c r="J17" s="6" t="s">
        <v>1619</v>
      </c>
      <c r="K17" s="6" t="s">
        <v>1620</v>
      </c>
      <c r="L17" s="5" t="str">
        <f t="shared" si="5"/>
        <v/>
      </c>
      <c r="M17" s="2" t="str">
        <f t="shared" si="6"/>
        <v>#NAME?</v>
      </c>
      <c r="N17" s="6" t="s">
        <v>1619</v>
      </c>
      <c r="O17" s="6" t="s">
        <v>1620</v>
      </c>
      <c r="P17" s="5" t="str">
        <f t="shared" si="7"/>
        <v/>
      </c>
      <c r="Q17" s="2" t="str">
        <f t="shared" si="8"/>
        <v>#NAME?</v>
      </c>
      <c r="R17" s="6" t="s">
        <v>1619</v>
      </c>
      <c r="S17" s="6" t="s">
        <v>1620</v>
      </c>
      <c r="T17" s="5" t="str">
        <f t="shared" si="9"/>
        <v/>
      </c>
      <c r="U17" s="2" t="str">
        <f t="shared" si="10"/>
        <v>#NAME?</v>
      </c>
      <c r="V17" s="6" t="s">
        <v>1619</v>
      </c>
      <c r="W17" s="6" t="s">
        <v>1620</v>
      </c>
      <c r="X17" s="5" t="str">
        <f t="shared" si="11"/>
        <v/>
      </c>
      <c r="Y17" s="2" t="str">
        <f t="shared" si="12"/>
        <v>#NAME?</v>
      </c>
    </row>
    <row r="18">
      <c r="A18" s="2">
        <v>17.0</v>
      </c>
      <c r="B18" s="6" t="s">
        <v>1621</v>
      </c>
      <c r="C18" s="6" t="s">
        <v>1622</v>
      </c>
      <c r="D18" s="5" t="str">
        <f t="shared" si="1"/>
        <v/>
      </c>
      <c r="E18" s="2" t="str">
        <f t="shared" si="2"/>
        <v>#NAME?</v>
      </c>
      <c r="F18" s="6" t="s">
        <v>1621</v>
      </c>
      <c r="G18" s="6" t="s">
        <v>1622</v>
      </c>
      <c r="H18" s="5" t="str">
        <f t="shared" si="3"/>
        <v/>
      </c>
      <c r="I18" s="2" t="str">
        <f t="shared" si="4"/>
        <v>#NAME?</v>
      </c>
      <c r="J18" s="6" t="s">
        <v>1621</v>
      </c>
      <c r="K18" s="6" t="s">
        <v>1622</v>
      </c>
      <c r="L18" s="5" t="str">
        <f t="shared" si="5"/>
        <v/>
      </c>
      <c r="M18" s="2" t="str">
        <f t="shared" si="6"/>
        <v>#NAME?</v>
      </c>
      <c r="N18" s="6" t="s">
        <v>1621</v>
      </c>
      <c r="O18" s="6" t="s">
        <v>1622</v>
      </c>
      <c r="P18" s="5" t="str">
        <f t="shared" si="7"/>
        <v/>
      </c>
      <c r="Q18" s="2" t="str">
        <f t="shared" si="8"/>
        <v>#NAME?</v>
      </c>
      <c r="R18" s="6" t="s">
        <v>1621</v>
      </c>
      <c r="S18" s="6" t="s">
        <v>1622</v>
      </c>
      <c r="T18" s="5" t="str">
        <f t="shared" si="9"/>
        <v/>
      </c>
      <c r="U18" s="2" t="str">
        <f t="shared" si="10"/>
        <v>#NAME?</v>
      </c>
      <c r="V18" s="6" t="s">
        <v>1621</v>
      </c>
      <c r="W18" s="6" t="s">
        <v>1622</v>
      </c>
      <c r="X18" s="5" t="str">
        <f t="shared" si="11"/>
        <v/>
      </c>
      <c r="Y18" s="2" t="str">
        <f t="shared" si="12"/>
        <v>#NAME?</v>
      </c>
    </row>
    <row r="19">
      <c r="A19" s="2">
        <v>18.0</v>
      </c>
      <c r="B19" s="6" t="s">
        <v>1623</v>
      </c>
      <c r="C19" s="6" t="s">
        <v>1624</v>
      </c>
      <c r="D19" s="5" t="str">
        <f t="shared" si="1"/>
        <v/>
      </c>
      <c r="E19" s="2" t="str">
        <f t="shared" si="2"/>
        <v>#NAME?</v>
      </c>
      <c r="F19" s="6" t="s">
        <v>1623</v>
      </c>
      <c r="G19" s="6" t="s">
        <v>1624</v>
      </c>
      <c r="H19" s="5" t="str">
        <f t="shared" si="3"/>
        <v/>
      </c>
      <c r="I19" s="2" t="str">
        <f t="shared" si="4"/>
        <v>#NAME?</v>
      </c>
      <c r="J19" s="6" t="s">
        <v>1623</v>
      </c>
      <c r="K19" s="6" t="s">
        <v>1624</v>
      </c>
      <c r="L19" s="5" t="str">
        <f t="shared" si="5"/>
        <v/>
      </c>
      <c r="M19" s="2" t="str">
        <f t="shared" si="6"/>
        <v>#NAME?</v>
      </c>
      <c r="N19" s="6" t="s">
        <v>1623</v>
      </c>
      <c r="O19" s="6" t="s">
        <v>1624</v>
      </c>
      <c r="P19" s="5" t="str">
        <f t="shared" si="7"/>
        <v/>
      </c>
      <c r="Q19" s="2" t="str">
        <f t="shared" si="8"/>
        <v>#NAME?</v>
      </c>
      <c r="R19" s="6" t="s">
        <v>1623</v>
      </c>
      <c r="S19" s="6" t="s">
        <v>1624</v>
      </c>
      <c r="T19" s="5" t="str">
        <f t="shared" si="9"/>
        <v/>
      </c>
      <c r="U19" s="2" t="str">
        <f t="shared" si="10"/>
        <v>#NAME?</v>
      </c>
      <c r="V19" s="6" t="s">
        <v>1623</v>
      </c>
      <c r="W19" s="6" t="s">
        <v>1624</v>
      </c>
      <c r="X19" s="5" t="str">
        <f t="shared" si="11"/>
        <v/>
      </c>
      <c r="Y19" s="2" t="str">
        <f t="shared" si="12"/>
        <v>#NAME?</v>
      </c>
    </row>
    <row r="20">
      <c r="A20" s="2">
        <v>19.0</v>
      </c>
      <c r="B20" s="6" t="s">
        <v>1625</v>
      </c>
      <c r="C20" s="11" t="s">
        <v>1626</v>
      </c>
      <c r="D20" s="5" t="str">
        <f t="shared" si="1"/>
        <v/>
      </c>
      <c r="E20" s="2" t="str">
        <f t="shared" si="2"/>
        <v>#NAME?</v>
      </c>
      <c r="F20" s="6" t="s">
        <v>1625</v>
      </c>
      <c r="G20" s="11" t="s">
        <v>1626</v>
      </c>
      <c r="H20" s="5" t="str">
        <f t="shared" si="3"/>
        <v/>
      </c>
      <c r="I20" s="2" t="str">
        <f t="shared" si="4"/>
        <v>#NAME?</v>
      </c>
      <c r="J20" s="6" t="s">
        <v>1625</v>
      </c>
      <c r="K20" s="11" t="s">
        <v>1626</v>
      </c>
      <c r="L20" s="5" t="str">
        <f t="shared" si="5"/>
        <v/>
      </c>
      <c r="M20" s="2" t="str">
        <f t="shared" si="6"/>
        <v>#NAME?</v>
      </c>
      <c r="N20" s="6" t="s">
        <v>1625</v>
      </c>
      <c r="O20" s="11" t="s">
        <v>1626</v>
      </c>
      <c r="P20" s="5" t="str">
        <f t="shared" si="7"/>
        <v/>
      </c>
      <c r="Q20" s="2" t="str">
        <f t="shared" si="8"/>
        <v>#NAME?</v>
      </c>
      <c r="R20" s="6" t="s">
        <v>1625</v>
      </c>
      <c r="S20" s="11" t="s">
        <v>1626</v>
      </c>
      <c r="T20" s="5" t="str">
        <f t="shared" si="9"/>
        <v/>
      </c>
      <c r="U20" s="2" t="str">
        <f t="shared" si="10"/>
        <v>#NAME?</v>
      </c>
      <c r="V20" s="6" t="s">
        <v>1625</v>
      </c>
      <c r="W20" s="11" t="s">
        <v>1626</v>
      </c>
      <c r="X20" s="5" t="str">
        <f t="shared" si="11"/>
        <v/>
      </c>
      <c r="Y20" s="2" t="str">
        <f t="shared" si="12"/>
        <v>#NAME?</v>
      </c>
    </row>
    <row r="21" ht="15.75" customHeight="1">
      <c r="A21" s="2">
        <v>20.0</v>
      </c>
      <c r="B21" s="6" t="s">
        <v>1627</v>
      </c>
      <c r="C21" s="11" t="s">
        <v>1628</v>
      </c>
      <c r="D21" s="5" t="str">
        <f t="shared" si="1"/>
        <v/>
      </c>
      <c r="E21" s="2" t="str">
        <f t="shared" si="2"/>
        <v>#NAME?</v>
      </c>
      <c r="F21" s="6" t="s">
        <v>1627</v>
      </c>
      <c r="G21" s="11" t="s">
        <v>1628</v>
      </c>
      <c r="H21" s="5" t="str">
        <f t="shared" si="3"/>
        <v/>
      </c>
      <c r="I21" s="2" t="str">
        <f t="shared" si="4"/>
        <v>#NAME?</v>
      </c>
      <c r="J21" s="6" t="s">
        <v>1627</v>
      </c>
      <c r="K21" s="11" t="s">
        <v>1628</v>
      </c>
      <c r="L21" s="5" t="str">
        <f t="shared" si="5"/>
        <v/>
      </c>
      <c r="M21" s="2" t="str">
        <f t="shared" si="6"/>
        <v>#NAME?</v>
      </c>
      <c r="N21" s="6" t="s">
        <v>1627</v>
      </c>
      <c r="O21" s="11" t="s">
        <v>1628</v>
      </c>
      <c r="P21" s="5" t="str">
        <f t="shared" si="7"/>
        <v/>
      </c>
      <c r="Q21" s="2" t="str">
        <f t="shared" si="8"/>
        <v>#NAME?</v>
      </c>
      <c r="R21" s="6" t="s">
        <v>1627</v>
      </c>
      <c r="S21" s="11" t="s">
        <v>1628</v>
      </c>
      <c r="T21" s="5" t="str">
        <f t="shared" si="9"/>
        <v/>
      </c>
      <c r="U21" s="2" t="str">
        <f t="shared" si="10"/>
        <v>#NAME?</v>
      </c>
      <c r="V21" s="6" t="s">
        <v>1627</v>
      </c>
      <c r="W21" s="11" t="s">
        <v>1628</v>
      </c>
      <c r="X21" s="5" t="str">
        <f t="shared" si="11"/>
        <v/>
      </c>
      <c r="Y21" s="2" t="str">
        <f t="shared" si="12"/>
        <v>#NAME?</v>
      </c>
    </row>
    <row r="22" ht="15.75" customHeight="1">
      <c r="A22" s="2">
        <v>21.0</v>
      </c>
      <c r="B22" s="6"/>
      <c r="C22" s="6"/>
      <c r="D22" s="5" t="str">
        <f t="shared" si="1"/>
        <v/>
      </c>
      <c r="E22" s="2" t="str">
        <f t="shared" si="2"/>
        <v>#NAME?</v>
      </c>
      <c r="F22" s="6"/>
      <c r="G22" s="6"/>
      <c r="H22" s="5" t="str">
        <f t="shared" si="3"/>
        <v/>
      </c>
      <c r="I22" s="2" t="str">
        <f t="shared" si="4"/>
        <v>#NAME?</v>
      </c>
      <c r="J22" s="6"/>
      <c r="K22" s="6"/>
      <c r="L22" s="5" t="str">
        <f t="shared" si="5"/>
        <v/>
      </c>
      <c r="M22" s="2" t="str">
        <f t="shared" si="6"/>
        <v>#NAME?</v>
      </c>
      <c r="N22" s="6"/>
      <c r="O22" s="6"/>
      <c r="P22" s="5" t="str">
        <f t="shared" si="7"/>
        <v/>
      </c>
      <c r="Q22" s="2" t="str">
        <f t="shared" si="8"/>
        <v>#NAME?</v>
      </c>
      <c r="R22" s="6"/>
      <c r="S22" s="6"/>
      <c r="T22" s="5" t="str">
        <f t="shared" si="9"/>
        <v/>
      </c>
      <c r="U22" s="2" t="str">
        <f t="shared" si="10"/>
        <v>#NAME?</v>
      </c>
      <c r="V22" s="6"/>
      <c r="W22" s="6"/>
      <c r="X22" s="5" t="str">
        <f t="shared" si="11"/>
        <v/>
      </c>
      <c r="Y22" s="2" t="str">
        <f t="shared" si="12"/>
        <v>#NAME?</v>
      </c>
    </row>
    <row r="23" ht="15.75" customHeight="1">
      <c r="A23" s="2">
        <v>22.0</v>
      </c>
      <c r="B23" s="6" t="s">
        <v>1629</v>
      </c>
      <c r="C23" s="6"/>
      <c r="D23" s="5" t="str">
        <f t="shared" si="1"/>
        <v/>
      </c>
      <c r="E23" s="2" t="str">
        <f t="shared" si="2"/>
        <v>#NAME?</v>
      </c>
      <c r="F23" s="6" t="s">
        <v>1629</v>
      </c>
      <c r="G23" s="6"/>
      <c r="H23" s="5" t="str">
        <f t="shared" si="3"/>
        <v/>
      </c>
      <c r="I23" s="2" t="str">
        <f t="shared" si="4"/>
        <v>#NAME?</v>
      </c>
      <c r="J23" s="6" t="s">
        <v>1629</v>
      </c>
      <c r="K23" s="6"/>
      <c r="L23" s="5" t="str">
        <f t="shared" si="5"/>
        <v/>
      </c>
      <c r="M23" s="2" t="str">
        <f t="shared" si="6"/>
        <v>#NAME?</v>
      </c>
      <c r="N23" s="6" t="s">
        <v>1629</v>
      </c>
      <c r="O23" s="6"/>
      <c r="P23" s="5" t="str">
        <f t="shared" si="7"/>
        <v/>
      </c>
      <c r="Q23" s="2" t="str">
        <f t="shared" si="8"/>
        <v>#NAME?</v>
      </c>
      <c r="R23" s="6" t="s">
        <v>1629</v>
      </c>
      <c r="S23" s="6"/>
      <c r="T23" s="5" t="str">
        <f t="shared" si="9"/>
        <v/>
      </c>
      <c r="U23" s="2" t="str">
        <f t="shared" si="10"/>
        <v>#NAME?</v>
      </c>
      <c r="V23" s="6" t="s">
        <v>1629</v>
      </c>
      <c r="W23" s="6"/>
      <c r="X23" s="5" t="str">
        <f t="shared" si="11"/>
        <v/>
      </c>
      <c r="Y23" s="2" t="str">
        <f t="shared" si="12"/>
        <v>#NAME?</v>
      </c>
    </row>
    <row r="24" ht="15.75" customHeight="1">
      <c r="A24" s="2">
        <v>23.0</v>
      </c>
      <c r="B24" s="6" t="s">
        <v>1609</v>
      </c>
      <c r="C24" s="6" t="s">
        <v>1630</v>
      </c>
      <c r="D24" s="5" t="str">
        <f t="shared" si="1"/>
        <v/>
      </c>
      <c r="E24" s="2" t="str">
        <f t="shared" si="2"/>
        <v>#NAME?</v>
      </c>
      <c r="F24" s="6" t="s">
        <v>1609</v>
      </c>
      <c r="G24" s="6" t="s">
        <v>1630</v>
      </c>
      <c r="H24" s="5" t="str">
        <f t="shared" si="3"/>
        <v/>
      </c>
      <c r="I24" s="2" t="str">
        <f t="shared" si="4"/>
        <v>#NAME?</v>
      </c>
      <c r="J24" s="6" t="s">
        <v>1609</v>
      </c>
      <c r="K24" s="6" t="s">
        <v>1630</v>
      </c>
      <c r="L24" s="5" t="str">
        <f t="shared" si="5"/>
        <v/>
      </c>
      <c r="M24" s="2" t="str">
        <f t="shared" si="6"/>
        <v>#NAME?</v>
      </c>
      <c r="N24" s="6" t="s">
        <v>1609</v>
      </c>
      <c r="O24" s="6" t="s">
        <v>1630</v>
      </c>
      <c r="P24" s="5" t="str">
        <f t="shared" si="7"/>
        <v/>
      </c>
      <c r="Q24" s="2" t="str">
        <f t="shared" si="8"/>
        <v>#NAME?</v>
      </c>
      <c r="R24" s="6" t="s">
        <v>1609</v>
      </c>
      <c r="S24" s="6" t="s">
        <v>1630</v>
      </c>
      <c r="T24" s="5" t="str">
        <f t="shared" si="9"/>
        <v/>
      </c>
      <c r="U24" s="2" t="str">
        <f t="shared" si="10"/>
        <v>#NAME?</v>
      </c>
      <c r="V24" s="6" t="s">
        <v>1609</v>
      </c>
      <c r="W24" s="6" t="s">
        <v>1630</v>
      </c>
      <c r="X24" s="5" t="str">
        <f t="shared" si="11"/>
        <v/>
      </c>
      <c r="Y24" s="2" t="str">
        <f t="shared" si="12"/>
        <v>#NAME?</v>
      </c>
    </row>
    <row r="25" ht="15.75" customHeight="1">
      <c r="A25" s="2">
        <v>24.0</v>
      </c>
      <c r="B25" s="6" t="s">
        <v>1611</v>
      </c>
      <c r="C25" s="6" t="s">
        <v>1631</v>
      </c>
      <c r="D25" s="5" t="str">
        <f t="shared" si="1"/>
        <v/>
      </c>
      <c r="E25" s="2" t="str">
        <f t="shared" si="2"/>
        <v>#NAME?</v>
      </c>
      <c r="F25" s="6" t="s">
        <v>1611</v>
      </c>
      <c r="G25" s="6" t="s">
        <v>1631</v>
      </c>
      <c r="H25" s="5" t="str">
        <f t="shared" si="3"/>
        <v/>
      </c>
      <c r="I25" s="2" t="str">
        <f t="shared" si="4"/>
        <v>#NAME?</v>
      </c>
      <c r="J25" s="6" t="s">
        <v>1611</v>
      </c>
      <c r="K25" s="6" t="s">
        <v>1631</v>
      </c>
      <c r="L25" s="5" t="str">
        <f t="shared" si="5"/>
        <v/>
      </c>
      <c r="M25" s="2" t="str">
        <f t="shared" si="6"/>
        <v>#NAME?</v>
      </c>
      <c r="N25" s="6" t="s">
        <v>1611</v>
      </c>
      <c r="O25" s="6" t="s">
        <v>1631</v>
      </c>
      <c r="P25" s="5" t="str">
        <f t="shared" si="7"/>
        <v/>
      </c>
      <c r="Q25" s="2" t="str">
        <f t="shared" si="8"/>
        <v>#NAME?</v>
      </c>
      <c r="R25" s="6" t="s">
        <v>1611</v>
      </c>
      <c r="S25" s="6" t="s">
        <v>1631</v>
      </c>
      <c r="T25" s="5" t="str">
        <f t="shared" si="9"/>
        <v/>
      </c>
      <c r="U25" s="2" t="str">
        <f t="shared" si="10"/>
        <v>#NAME?</v>
      </c>
      <c r="V25" s="6" t="s">
        <v>1611</v>
      </c>
      <c r="W25" s="6" t="s">
        <v>1631</v>
      </c>
      <c r="X25" s="5" t="str">
        <f t="shared" si="11"/>
        <v/>
      </c>
      <c r="Y25" s="2" t="str">
        <f t="shared" si="12"/>
        <v>#NAME?</v>
      </c>
    </row>
    <row r="26" ht="15.75" customHeight="1">
      <c r="A26" s="2">
        <v>25.0</v>
      </c>
      <c r="B26" s="6" t="s">
        <v>1613</v>
      </c>
      <c r="C26" s="6" t="s">
        <v>1632</v>
      </c>
      <c r="D26" s="5" t="str">
        <f t="shared" si="1"/>
        <v>EPS</v>
      </c>
      <c r="E26" s="2" t="str">
        <f t="shared" si="2"/>
        <v>#NAME?</v>
      </c>
      <c r="F26" s="6" t="s">
        <v>1613</v>
      </c>
      <c r="G26" s="6" t="s">
        <v>1632</v>
      </c>
      <c r="H26" s="5" t="str">
        <f t="shared" si="3"/>
        <v>EPS</v>
      </c>
      <c r="I26" s="2" t="str">
        <f t="shared" si="4"/>
        <v>#NAME?</v>
      </c>
      <c r="J26" s="6" t="s">
        <v>1613</v>
      </c>
      <c r="K26" s="6" t="s">
        <v>1632</v>
      </c>
      <c r="L26" s="5" t="str">
        <f t="shared" si="5"/>
        <v>EPS</v>
      </c>
      <c r="M26" s="2" t="str">
        <f t="shared" si="6"/>
        <v>#NAME?</v>
      </c>
      <c r="N26" s="6" t="s">
        <v>1613</v>
      </c>
      <c r="O26" s="6" t="s">
        <v>1632</v>
      </c>
      <c r="P26" s="5" t="str">
        <f t="shared" si="7"/>
        <v>EPS</v>
      </c>
      <c r="Q26" s="2" t="str">
        <f t="shared" si="8"/>
        <v>#NAME?</v>
      </c>
      <c r="R26" s="6" t="s">
        <v>1613</v>
      </c>
      <c r="S26" s="6" t="s">
        <v>1632</v>
      </c>
      <c r="T26" s="5" t="str">
        <f t="shared" si="9"/>
        <v>EPS</v>
      </c>
      <c r="U26" s="2" t="str">
        <f t="shared" si="10"/>
        <v>#NAME?</v>
      </c>
      <c r="V26" s="6" t="s">
        <v>1613</v>
      </c>
      <c r="W26" s="6" t="s">
        <v>1632</v>
      </c>
      <c r="X26" s="5" t="str">
        <f t="shared" si="11"/>
        <v>EPS</v>
      </c>
      <c r="Y26" s="2" t="str">
        <f t="shared" si="12"/>
        <v>#NAME?</v>
      </c>
    </row>
    <row r="27" ht="15.75" customHeight="1">
      <c r="A27" s="2">
        <v>26.0</v>
      </c>
      <c r="B27" s="6" t="s">
        <v>1615</v>
      </c>
      <c r="C27" s="6" t="s">
        <v>1633</v>
      </c>
      <c r="D27" s="5" t="str">
        <f t="shared" si="1"/>
        <v>EPS</v>
      </c>
      <c r="E27" s="2" t="str">
        <f t="shared" si="2"/>
        <v>#NAME?</v>
      </c>
      <c r="F27" s="6" t="s">
        <v>1615</v>
      </c>
      <c r="G27" s="6" t="s">
        <v>1633</v>
      </c>
      <c r="H27" s="5" t="str">
        <f t="shared" si="3"/>
        <v>EPS</v>
      </c>
      <c r="I27" s="2" t="str">
        <f t="shared" si="4"/>
        <v>#NAME?</v>
      </c>
      <c r="J27" s="6" t="s">
        <v>1615</v>
      </c>
      <c r="K27" s="6" t="s">
        <v>1633</v>
      </c>
      <c r="L27" s="5" t="str">
        <f t="shared" si="5"/>
        <v>EPS</v>
      </c>
      <c r="M27" s="2" t="str">
        <f t="shared" si="6"/>
        <v>#NAME?</v>
      </c>
      <c r="N27" s="6" t="s">
        <v>1615</v>
      </c>
      <c r="O27" s="6" t="s">
        <v>1633</v>
      </c>
      <c r="P27" s="5" t="str">
        <f t="shared" si="7"/>
        <v>EPS</v>
      </c>
      <c r="Q27" s="2" t="str">
        <f t="shared" si="8"/>
        <v>#NAME?</v>
      </c>
      <c r="R27" s="6" t="s">
        <v>1615</v>
      </c>
      <c r="S27" s="6" t="s">
        <v>1633</v>
      </c>
      <c r="T27" s="5" t="str">
        <f t="shared" si="9"/>
        <v>EPS</v>
      </c>
      <c r="U27" s="2" t="str">
        <f t="shared" si="10"/>
        <v>#NAME?</v>
      </c>
      <c r="V27" s="6" t="s">
        <v>1615</v>
      </c>
      <c r="W27" s="6" t="s">
        <v>1633</v>
      </c>
      <c r="X27" s="5" t="str">
        <f t="shared" si="11"/>
        <v>EPS</v>
      </c>
      <c r="Y27" s="2" t="str">
        <f t="shared" si="12"/>
        <v>#NAME?</v>
      </c>
    </row>
    <row r="28" ht="15.75" customHeight="1">
      <c r="A28" s="2">
        <v>27.0</v>
      </c>
      <c r="B28" s="6"/>
      <c r="C28" s="11"/>
      <c r="D28" s="5" t="str">
        <f t="shared" si="1"/>
        <v/>
      </c>
      <c r="E28" s="2" t="str">
        <f t="shared" si="2"/>
        <v>#NAME?</v>
      </c>
      <c r="F28" s="6"/>
      <c r="G28" s="11"/>
      <c r="H28" s="5" t="str">
        <f t="shared" si="3"/>
        <v/>
      </c>
      <c r="I28" s="2" t="str">
        <f t="shared" si="4"/>
        <v>#NAME?</v>
      </c>
      <c r="J28" s="6"/>
      <c r="K28" s="11"/>
      <c r="L28" s="5" t="str">
        <f t="shared" si="5"/>
        <v/>
      </c>
      <c r="M28" s="2" t="str">
        <f t="shared" si="6"/>
        <v>#NAME?</v>
      </c>
      <c r="N28" s="6"/>
      <c r="O28" s="11"/>
      <c r="P28" s="5" t="str">
        <f t="shared" si="7"/>
        <v/>
      </c>
      <c r="Q28" s="2" t="str">
        <f t="shared" si="8"/>
        <v>#NAME?</v>
      </c>
      <c r="R28" s="6"/>
      <c r="S28" s="11"/>
      <c r="T28" s="5" t="str">
        <f t="shared" si="9"/>
        <v/>
      </c>
      <c r="U28" s="2" t="str">
        <f t="shared" si="10"/>
        <v>#NAME?</v>
      </c>
      <c r="V28" s="6"/>
      <c r="W28" s="11"/>
      <c r="X28" s="5" t="str">
        <f t="shared" si="11"/>
        <v/>
      </c>
      <c r="Y28" s="2" t="str">
        <f t="shared" si="12"/>
        <v>#NAME?</v>
      </c>
    </row>
    <row r="29" ht="15.75" customHeight="1">
      <c r="A29" s="2">
        <v>28.0</v>
      </c>
      <c r="B29" s="6" t="s">
        <v>1617</v>
      </c>
      <c r="C29" s="11" t="s">
        <v>1634</v>
      </c>
      <c r="D29" s="5" t="str">
        <f t="shared" si="1"/>
        <v/>
      </c>
      <c r="E29" s="2" t="str">
        <f t="shared" si="2"/>
        <v>#NAME?</v>
      </c>
      <c r="F29" s="6" t="s">
        <v>1617</v>
      </c>
      <c r="G29" s="11" t="s">
        <v>1634</v>
      </c>
      <c r="H29" s="5" t="str">
        <f t="shared" si="3"/>
        <v/>
      </c>
      <c r="I29" s="2" t="str">
        <f t="shared" si="4"/>
        <v>#NAME?</v>
      </c>
      <c r="J29" s="6" t="s">
        <v>1617</v>
      </c>
      <c r="K29" s="11" t="s">
        <v>1634</v>
      </c>
      <c r="L29" s="5" t="str">
        <f t="shared" si="5"/>
        <v/>
      </c>
      <c r="M29" s="2" t="str">
        <f t="shared" si="6"/>
        <v>#NAME?</v>
      </c>
      <c r="N29" s="6" t="s">
        <v>1617</v>
      </c>
      <c r="O29" s="11" t="s">
        <v>1634</v>
      </c>
      <c r="P29" s="5" t="str">
        <f t="shared" si="7"/>
        <v/>
      </c>
      <c r="Q29" s="2" t="str">
        <f t="shared" si="8"/>
        <v>#NAME?</v>
      </c>
      <c r="R29" s="6" t="s">
        <v>1617</v>
      </c>
      <c r="S29" s="11" t="s">
        <v>1634</v>
      </c>
      <c r="T29" s="5" t="str">
        <f t="shared" si="9"/>
        <v/>
      </c>
      <c r="U29" s="2" t="str">
        <f t="shared" si="10"/>
        <v>#NAME?</v>
      </c>
      <c r="V29" s="6" t="s">
        <v>1617</v>
      </c>
      <c r="W29" s="11" t="s">
        <v>1634</v>
      </c>
      <c r="X29" s="5" t="str">
        <f t="shared" si="11"/>
        <v/>
      </c>
      <c r="Y29" s="2" t="str">
        <f t="shared" si="12"/>
        <v>#NAME?</v>
      </c>
    </row>
    <row r="30" ht="15.75" customHeight="1">
      <c r="A30" s="2">
        <v>29.0</v>
      </c>
      <c r="B30" s="6" t="s">
        <v>1619</v>
      </c>
      <c r="C30" s="6" t="s">
        <v>1635</v>
      </c>
      <c r="D30" s="5" t="str">
        <f t="shared" si="1"/>
        <v/>
      </c>
      <c r="E30" s="2" t="str">
        <f t="shared" si="2"/>
        <v>#NAME?</v>
      </c>
      <c r="F30" s="6" t="s">
        <v>1619</v>
      </c>
      <c r="G30" s="6" t="s">
        <v>1635</v>
      </c>
      <c r="H30" s="5" t="str">
        <f t="shared" si="3"/>
        <v/>
      </c>
      <c r="I30" s="2" t="str">
        <f t="shared" si="4"/>
        <v>#NAME?</v>
      </c>
      <c r="J30" s="6" t="s">
        <v>1619</v>
      </c>
      <c r="K30" s="6" t="s">
        <v>1635</v>
      </c>
      <c r="L30" s="5" t="str">
        <f t="shared" si="5"/>
        <v/>
      </c>
      <c r="M30" s="2" t="str">
        <f t="shared" si="6"/>
        <v>#NAME?</v>
      </c>
      <c r="N30" s="6" t="s">
        <v>1619</v>
      </c>
      <c r="O30" s="6" t="s">
        <v>1635</v>
      </c>
      <c r="P30" s="5" t="str">
        <f t="shared" si="7"/>
        <v/>
      </c>
      <c r="Q30" s="2" t="str">
        <f t="shared" si="8"/>
        <v>#NAME?</v>
      </c>
      <c r="R30" s="6" t="s">
        <v>1619</v>
      </c>
      <c r="S30" s="6" t="s">
        <v>1635</v>
      </c>
      <c r="T30" s="5" t="str">
        <f t="shared" si="9"/>
        <v/>
      </c>
      <c r="U30" s="2" t="str">
        <f t="shared" si="10"/>
        <v>#NAME?</v>
      </c>
      <c r="V30" s="6" t="s">
        <v>1619</v>
      </c>
      <c r="W30" s="6" t="s">
        <v>1635</v>
      </c>
      <c r="X30" s="5" t="str">
        <f t="shared" si="11"/>
        <v/>
      </c>
      <c r="Y30" s="2" t="str">
        <f t="shared" si="12"/>
        <v>#NAME?</v>
      </c>
    </row>
    <row r="31" ht="15.75" customHeight="1">
      <c r="A31" s="2">
        <v>30.0</v>
      </c>
      <c r="B31" s="6" t="s">
        <v>1621</v>
      </c>
      <c r="C31" s="6" t="s">
        <v>1636</v>
      </c>
      <c r="D31" s="5" t="str">
        <f t="shared" si="1"/>
        <v/>
      </c>
      <c r="E31" s="2" t="str">
        <f t="shared" si="2"/>
        <v>#NAME?</v>
      </c>
      <c r="F31" s="6" t="s">
        <v>1621</v>
      </c>
      <c r="G31" s="6" t="s">
        <v>1636</v>
      </c>
      <c r="H31" s="5" t="str">
        <f t="shared" si="3"/>
        <v/>
      </c>
      <c r="I31" s="2" t="str">
        <f t="shared" si="4"/>
        <v>#NAME?</v>
      </c>
      <c r="J31" s="6" t="s">
        <v>1621</v>
      </c>
      <c r="K31" s="6" t="s">
        <v>1636</v>
      </c>
      <c r="L31" s="5" t="str">
        <f t="shared" si="5"/>
        <v/>
      </c>
      <c r="M31" s="2" t="str">
        <f t="shared" si="6"/>
        <v>#NAME?</v>
      </c>
      <c r="N31" s="6" t="s">
        <v>1621</v>
      </c>
      <c r="O31" s="6" t="s">
        <v>1636</v>
      </c>
      <c r="P31" s="5" t="str">
        <f t="shared" si="7"/>
        <v/>
      </c>
      <c r="Q31" s="2" t="str">
        <f t="shared" si="8"/>
        <v>#NAME?</v>
      </c>
      <c r="R31" s="6" t="s">
        <v>1621</v>
      </c>
      <c r="S31" s="6" t="s">
        <v>1636</v>
      </c>
      <c r="T31" s="5" t="str">
        <f t="shared" si="9"/>
        <v/>
      </c>
      <c r="U31" s="2" t="str">
        <f t="shared" si="10"/>
        <v>#NAME?</v>
      </c>
      <c r="V31" s="6" t="s">
        <v>1621</v>
      </c>
      <c r="W31" s="6" t="s">
        <v>1636</v>
      </c>
      <c r="X31" s="5" t="str">
        <f t="shared" si="11"/>
        <v/>
      </c>
      <c r="Y31" s="2" t="str">
        <f t="shared" si="12"/>
        <v>#NAME?</v>
      </c>
    </row>
    <row r="32" ht="15.75" customHeight="1">
      <c r="A32" s="2">
        <v>31.0</v>
      </c>
      <c r="B32" s="6" t="s">
        <v>1623</v>
      </c>
      <c r="C32" s="6" t="s">
        <v>1637</v>
      </c>
      <c r="D32" s="5" t="str">
        <f t="shared" si="1"/>
        <v/>
      </c>
      <c r="E32" s="2" t="str">
        <f t="shared" si="2"/>
        <v>#NAME?</v>
      </c>
      <c r="F32" s="6" t="s">
        <v>1623</v>
      </c>
      <c r="G32" s="6" t="s">
        <v>1637</v>
      </c>
      <c r="H32" s="5" t="str">
        <f t="shared" si="3"/>
        <v/>
      </c>
      <c r="I32" s="2" t="str">
        <f t="shared" si="4"/>
        <v>#NAME?</v>
      </c>
      <c r="J32" s="6" t="s">
        <v>1623</v>
      </c>
      <c r="K32" s="6" t="s">
        <v>1637</v>
      </c>
      <c r="L32" s="5" t="str">
        <f t="shared" si="5"/>
        <v/>
      </c>
      <c r="M32" s="2" t="str">
        <f t="shared" si="6"/>
        <v>#NAME?</v>
      </c>
      <c r="N32" s="6" t="s">
        <v>1623</v>
      </c>
      <c r="O32" s="6" t="s">
        <v>1637</v>
      </c>
      <c r="P32" s="5" t="str">
        <f t="shared" si="7"/>
        <v/>
      </c>
      <c r="Q32" s="2" t="str">
        <f t="shared" si="8"/>
        <v>#NAME?</v>
      </c>
      <c r="R32" s="6" t="s">
        <v>1623</v>
      </c>
      <c r="S32" s="6" t="s">
        <v>1637</v>
      </c>
      <c r="T32" s="5" t="str">
        <f t="shared" si="9"/>
        <v/>
      </c>
      <c r="U32" s="2" t="str">
        <f t="shared" si="10"/>
        <v>#NAME?</v>
      </c>
      <c r="V32" s="6" t="s">
        <v>1623</v>
      </c>
      <c r="W32" s="6" t="s">
        <v>1637</v>
      </c>
      <c r="X32" s="5" t="str">
        <f t="shared" si="11"/>
        <v/>
      </c>
      <c r="Y32" s="2" t="str">
        <f t="shared" si="12"/>
        <v>#NAME?</v>
      </c>
    </row>
    <row r="33" ht="15.75" customHeight="1">
      <c r="A33" s="2">
        <v>32.0</v>
      </c>
      <c r="B33" s="6" t="s">
        <v>1625</v>
      </c>
      <c r="C33" s="6" t="s">
        <v>1638</v>
      </c>
      <c r="D33" s="5" t="str">
        <f t="shared" si="1"/>
        <v/>
      </c>
      <c r="E33" s="2" t="str">
        <f t="shared" si="2"/>
        <v>#NAME?</v>
      </c>
      <c r="F33" s="6" t="s">
        <v>1625</v>
      </c>
      <c r="G33" s="6" t="s">
        <v>1638</v>
      </c>
      <c r="H33" s="5" t="str">
        <f t="shared" si="3"/>
        <v/>
      </c>
      <c r="I33" s="2" t="str">
        <f t="shared" si="4"/>
        <v>#NAME?</v>
      </c>
      <c r="J33" s="6" t="s">
        <v>1625</v>
      </c>
      <c r="K33" s="6" t="s">
        <v>1638</v>
      </c>
      <c r="L33" s="5" t="str">
        <f t="shared" si="5"/>
        <v/>
      </c>
      <c r="M33" s="2" t="str">
        <f t="shared" si="6"/>
        <v>#NAME?</v>
      </c>
      <c r="N33" s="6" t="s">
        <v>1625</v>
      </c>
      <c r="O33" s="6" t="s">
        <v>1638</v>
      </c>
      <c r="P33" s="5" t="str">
        <f t="shared" si="7"/>
        <v/>
      </c>
      <c r="Q33" s="2" t="str">
        <f t="shared" si="8"/>
        <v>#NAME?</v>
      </c>
      <c r="R33" s="6" t="s">
        <v>1625</v>
      </c>
      <c r="S33" s="6" t="s">
        <v>1638</v>
      </c>
      <c r="T33" s="5" t="str">
        <f t="shared" si="9"/>
        <v/>
      </c>
      <c r="U33" s="2" t="str">
        <f t="shared" si="10"/>
        <v>#NAME?</v>
      </c>
      <c r="V33" s="6" t="s">
        <v>1625</v>
      </c>
      <c r="W33" s="6" t="s">
        <v>1638</v>
      </c>
      <c r="X33" s="5" t="str">
        <f t="shared" si="11"/>
        <v/>
      </c>
      <c r="Y33" s="2" t="str">
        <f t="shared" si="12"/>
        <v>#NAME?</v>
      </c>
    </row>
    <row r="34" ht="15.75" customHeight="1">
      <c r="A34" s="2">
        <v>33.0</v>
      </c>
      <c r="B34" s="1" t="s">
        <v>1627</v>
      </c>
      <c r="C34" s="1" t="s">
        <v>1639</v>
      </c>
      <c r="D34" s="5" t="str">
        <f t="shared" si="1"/>
        <v/>
      </c>
      <c r="E34" s="2" t="str">
        <f t="shared" si="2"/>
        <v>#NAME?</v>
      </c>
      <c r="F34" s="1" t="s">
        <v>1627</v>
      </c>
      <c r="G34" s="1" t="s">
        <v>1639</v>
      </c>
      <c r="H34" s="5" t="str">
        <f t="shared" si="3"/>
        <v/>
      </c>
      <c r="I34" s="2" t="str">
        <f t="shared" si="4"/>
        <v>#NAME?</v>
      </c>
      <c r="J34" s="1" t="s">
        <v>1627</v>
      </c>
      <c r="K34" s="1" t="s">
        <v>1639</v>
      </c>
      <c r="L34" s="5" t="str">
        <f t="shared" si="5"/>
        <v/>
      </c>
      <c r="M34" s="2" t="str">
        <f t="shared" si="6"/>
        <v>#NAME?</v>
      </c>
      <c r="N34" s="1" t="s">
        <v>1627</v>
      </c>
      <c r="O34" s="1" t="s">
        <v>1639</v>
      </c>
      <c r="P34" s="5" t="str">
        <f t="shared" si="7"/>
        <v/>
      </c>
      <c r="Q34" s="2" t="str">
        <f t="shared" si="8"/>
        <v>#NAME?</v>
      </c>
      <c r="R34" s="1" t="s">
        <v>1627</v>
      </c>
      <c r="S34" s="1" t="s">
        <v>1639</v>
      </c>
      <c r="T34" s="5" t="str">
        <f t="shared" si="9"/>
        <v/>
      </c>
      <c r="U34" s="2" t="str">
        <f t="shared" si="10"/>
        <v>#NAME?</v>
      </c>
      <c r="V34" s="1" t="s">
        <v>1627</v>
      </c>
      <c r="W34" s="1" t="s">
        <v>1639</v>
      </c>
      <c r="X34" s="5" t="str">
        <f t="shared" si="11"/>
        <v/>
      </c>
      <c r="Y34" s="2" t="str">
        <f t="shared" si="12"/>
        <v>#NAME?</v>
      </c>
    </row>
    <row r="35" ht="15.75" customHeight="1">
      <c r="A35" s="2">
        <v>34.0</v>
      </c>
      <c r="B35" s="1" t="s">
        <v>1640</v>
      </c>
      <c r="C35" s="1" t="s">
        <v>1641</v>
      </c>
      <c r="D35" s="5" t="str">
        <f t="shared" si="1"/>
        <v/>
      </c>
      <c r="E35" s="2" t="str">
        <f t="shared" si="2"/>
        <v>#NAME?</v>
      </c>
      <c r="F35" s="1" t="s">
        <v>1640</v>
      </c>
      <c r="G35" s="1" t="s">
        <v>1641</v>
      </c>
      <c r="H35" s="5" t="str">
        <f t="shared" si="3"/>
        <v/>
      </c>
      <c r="I35" s="2" t="str">
        <f t="shared" si="4"/>
        <v>#NAME?</v>
      </c>
      <c r="J35" s="1" t="s">
        <v>1640</v>
      </c>
      <c r="K35" s="1" t="s">
        <v>1641</v>
      </c>
      <c r="L35" s="5" t="str">
        <f t="shared" si="5"/>
        <v/>
      </c>
      <c r="M35" s="2" t="str">
        <f t="shared" si="6"/>
        <v>#NAME?</v>
      </c>
      <c r="N35" s="1" t="s">
        <v>1640</v>
      </c>
      <c r="O35" s="1" t="s">
        <v>1641</v>
      </c>
      <c r="P35" s="5" t="str">
        <f t="shared" si="7"/>
        <v/>
      </c>
      <c r="Q35" s="2" t="str">
        <f t="shared" si="8"/>
        <v>#NAME?</v>
      </c>
      <c r="R35" s="1" t="s">
        <v>1640</v>
      </c>
      <c r="S35" s="1" t="s">
        <v>1641</v>
      </c>
      <c r="T35" s="5" t="str">
        <f t="shared" si="9"/>
        <v/>
      </c>
      <c r="U35" s="2" t="str">
        <f t="shared" si="10"/>
        <v>#NAME?</v>
      </c>
      <c r="V35" s="1" t="s">
        <v>1640</v>
      </c>
      <c r="W35" s="1" t="s">
        <v>1641</v>
      </c>
      <c r="X35" s="5" t="str">
        <f t="shared" si="11"/>
        <v/>
      </c>
      <c r="Y35" s="2" t="str">
        <f t="shared" si="12"/>
        <v>#NAME?</v>
      </c>
    </row>
    <row r="36" ht="15.75" customHeight="1">
      <c r="A36" s="2">
        <v>35.0</v>
      </c>
      <c r="D36" s="5" t="str">
        <f t="shared" si="1"/>
        <v/>
      </c>
      <c r="E36" s="2" t="str">
        <f t="shared" si="2"/>
        <v>#NAME?</v>
      </c>
      <c r="H36" s="5" t="str">
        <f t="shared" si="3"/>
        <v/>
      </c>
      <c r="I36" s="2" t="str">
        <f t="shared" si="4"/>
        <v>#NAME?</v>
      </c>
      <c r="L36" s="5" t="str">
        <f t="shared" si="5"/>
        <v/>
      </c>
      <c r="M36" s="2" t="str">
        <f t="shared" si="6"/>
        <v>#NAME?</v>
      </c>
      <c r="P36" s="5" t="str">
        <f t="shared" si="7"/>
        <v/>
      </c>
      <c r="Q36" s="2" t="str">
        <f t="shared" si="8"/>
        <v>#NAME?</v>
      </c>
      <c r="T36" s="5" t="str">
        <f t="shared" si="9"/>
        <v/>
      </c>
      <c r="U36" s="2" t="str">
        <f t="shared" si="10"/>
        <v>#NAME?</v>
      </c>
      <c r="X36" s="5" t="str">
        <f t="shared" si="11"/>
        <v/>
      </c>
      <c r="Y36" s="2" t="str">
        <f t="shared" si="12"/>
        <v>#NAME?</v>
      </c>
    </row>
    <row r="37" ht="15.75" customHeight="1">
      <c r="A37" s="2">
        <v>36.0</v>
      </c>
      <c r="B37" s="1" t="s">
        <v>1642</v>
      </c>
      <c r="D37" s="5" t="str">
        <f t="shared" si="1"/>
        <v/>
      </c>
      <c r="E37" s="2" t="str">
        <f t="shared" si="2"/>
        <v>#NAME?</v>
      </c>
      <c r="F37" s="1" t="s">
        <v>1642</v>
      </c>
      <c r="H37" s="5" t="str">
        <f t="shared" si="3"/>
        <v/>
      </c>
      <c r="I37" s="2" t="str">
        <f t="shared" si="4"/>
        <v>#NAME?</v>
      </c>
      <c r="J37" s="1" t="s">
        <v>1642</v>
      </c>
      <c r="L37" s="5" t="str">
        <f t="shared" si="5"/>
        <v/>
      </c>
      <c r="M37" s="2" t="str">
        <f t="shared" si="6"/>
        <v>#NAME?</v>
      </c>
      <c r="N37" s="1" t="s">
        <v>1642</v>
      </c>
      <c r="P37" s="5" t="str">
        <f t="shared" si="7"/>
        <v/>
      </c>
      <c r="Q37" s="2" t="str">
        <f t="shared" si="8"/>
        <v>#NAME?</v>
      </c>
      <c r="R37" s="1" t="s">
        <v>1642</v>
      </c>
      <c r="T37" s="5" t="str">
        <f t="shared" si="9"/>
        <v/>
      </c>
      <c r="U37" s="2" t="str">
        <f t="shared" si="10"/>
        <v>#NAME?</v>
      </c>
      <c r="V37" s="1" t="s">
        <v>1642</v>
      </c>
      <c r="X37" s="5" t="str">
        <f t="shared" si="11"/>
        <v/>
      </c>
      <c r="Y37" s="2" t="str">
        <f t="shared" si="12"/>
        <v>#NAME?</v>
      </c>
    </row>
    <row r="38" ht="15.75" customHeight="1">
      <c r="A38" s="2">
        <v>37.0</v>
      </c>
      <c r="B38" s="1" t="s">
        <v>1609</v>
      </c>
      <c r="C38" s="1" t="s">
        <v>1643</v>
      </c>
      <c r="D38" s="5" t="str">
        <f t="shared" si="1"/>
        <v/>
      </c>
      <c r="E38" s="2" t="str">
        <f t="shared" si="2"/>
        <v>#NAME?</v>
      </c>
      <c r="F38" s="1" t="s">
        <v>1609</v>
      </c>
      <c r="G38" s="1" t="s">
        <v>1643</v>
      </c>
      <c r="H38" s="5" t="str">
        <f t="shared" si="3"/>
        <v/>
      </c>
      <c r="I38" s="2" t="str">
        <f t="shared" si="4"/>
        <v>#NAME?</v>
      </c>
      <c r="J38" s="1" t="s">
        <v>1609</v>
      </c>
      <c r="K38" s="1" t="s">
        <v>1643</v>
      </c>
      <c r="L38" s="5" t="str">
        <f t="shared" si="5"/>
        <v/>
      </c>
      <c r="M38" s="2" t="str">
        <f t="shared" si="6"/>
        <v>#NAME?</v>
      </c>
      <c r="N38" s="1" t="s">
        <v>1609</v>
      </c>
      <c r="O38" s="1" t="s">
        <v>1643</v>
      </c>
      <c r="P38" s="5" t="str">
        <f t="shared" si="7"/>
        <v/>
      </c>
      <c r="Q38" s="2" t="str">
        <f t="shared" si="8"/>
        <v>#NAME?</v>
      </c>
      <c r="R38" s="1" t="s">
        <v>1609</v>
      </c>
      <c r="S38" s="1" t="s">
        <v>1643</v>
      </c>
      <c r="T38" s="5" t="str">
        <f t="shared" si="9"/>
        <v/>
      </c>
      <c r="U38" s="2" t="str">
        <f t="shared" si="10"/>
        <v>#NAME?</v>
      </c>
      <c r="V38" s="1" t="s">
        <v>1609</v>
      </c>
      <c r="W38" s="1" t="s">
        <v>1643</v>
      </c>
      <c r="X38" s="5" t="str">
        <f t="shared" si="11"/>
        <v/>
      </c>
      <c r="Y38" s="2" t="str">
        <f t="shared" si="12"/>
        <v>#NAME?</v>
      </c>
    </row>
    <row r="39" ht="15.75" customHeight="1">
      <c r="A39" s="2">
        <v>38.0</v>
      </c>
      <c r="B39" s="1" t="s">
        <v>1611</v>
      </c>
      <c r="C39" s="1" t="s">
        <v>1644</v>
      </c>
      <c r="D39" s="5" t="str">
        <f t="shared" si="1"/>
        <v/>
      </c>
      <c r="E39" s="2" t="str">
        <f t="shared" si="2"/>
        <v>#NAME?</v>
      </c>
      <c r="F39" s="1" t="s">
        <v>1611</v>
      </c>
      <c r="G39" s="1" t="s">
        <v>1644</v>
      </c>
      <c r="H39" s="5" t="str">
        <f t="shared" si="3"/>
        <v/>
      </c>
      <c r="I39" s="2" t="str">
        <f t="shared" si="4"/>
        <v>#NAME?</v>
      </c>
      <c r="J39" s="1" t="s">
        <v>1611</v>
      </c>
      <c r="K39" s="1" t="s">
        <v>1644</v>
      </c>
      <c r="L39" s="5" t="str">
        <f t="shared" si="5"/>
        <v/>
      </c>
      <c r="M39" s="2" t="str">
        <f t="shared" si="6"/>
        <v>#NAME?</v>
      </c>
      <c r="N39" s="1" t="s">
        <v>1611</v>
      </c>
      <c r="O39" s="1" t="s">
        <v>1644</v>
      </c>
      <c r="P39" s="5" t="str">
        <f t="shared" si="7"/>
        <v/>
      </c>
      <c r="Q39" s="2" t="str">
        <f t="shared" si="8"/>
        <v>#NAME?</v>
      </c>
      <c r="R39" s="1" t="s">
        <v>1611</v>
      </c>
      <c r="S39" s="1" t="s">
        <v>1644</v>
      </c>
      <c r="T39" s="5" t="str">
        <f t="shared" si="9"/>
        <v/>
      </c>
      <c r="U39" s="2" t="str">
        <f t="shared" si="10"/>
        <v>#NAME?</v>
      </c>
      <c r="V39" s="1" t="s">
        <v>1611</v>
      </c>
      <c r="W39" s="1" t="s">
        <v>1644</v>
      </c>
      <c r="X39" s="5" t="str">
        <f t="shared" si="11"/>
        <v/>
      </c>
      <c r="Y39" s="2" t="str">
        <f t="shared" si="12"/>
        <v>#NAME?</v>
      </c>
    </row>
    <row r="40" ht="15.75" customHeight="1">
      <c r="A40" s="2">
        <v>39.0</v>
      </c>
      <c r="B40" s="1" t="s">
        <v>1613</v>
      </c>
      <c r="C40" s="1" t="s">
        <v>1645</v>
      </c>
      <c r="D40" s="5" t="str">
        <f t="shared" si="1"/>
        <v>EPS</v>
      </c>
      <c r="E40" s="2" t="str">
        <f t="shared" si="2"/>
        <v>#NAME?</v>
      </c>
      <c r="F40" s="1" t="s">
        <v>1613</v>
      </c>
      <c r="G40" s="1" t="s">
        <v>1645</v>
      </c>
      <c r="H40" s="5" t="str">
        <f t="shared" si="3"/>
        <v>EPS</v>
      </c>
      <c r="I40" s="2" t="str">
        <f t="shared" si="4"/>
        <v>#NAME?</v>
      </c>
      <c r="J40" s="1" t="s">
        <v>1613</v>
      </c>
      <c r="K40" s="1" t="s">
        <v>1645</v>
      </c>
      <c r="L40" s="5" t="str">
        <f t="shared" si="5"/>
        <v>EPS</v>
      </c>
      <c r="M40" s="2" t="str">
        <f t="shared" si="6"/>
        <v>#NAME?</v>
      </c>
      <c r="N40" s="1" t="s">
        <v>1613</v>
      </c>
      <c r="O40" s="1" t="s">
        <v>1645</v>
      </c>
      <c r="P40" s="5" t="str">
        <f t="shared" si="7"/>
        <v>EPS</v>
      </c>
      <c r="Q40" s="2" t="str">
        <f t="shared" si="8"/>
        <v>#NAME?</v>
      </c>
      <c r="R40" s="1" t="s">
        <v>1613</v>
      </c>
      <c r="S40" s="1" t="s">
        <v>1645</v>
      </c>
      <c r="T40" s="5" t="str">
        <f t="shared" si="9"/>
        <v>EPS</v>
      </c>
      <c r="U40" s="2" t="str">
        <f t="shared" si="10"/>
        <v>#NAME?</v>
      </c>
      <c r="V40" s="1" t="s">
        <v>1613</v>
      </c>
      <c r="W40" s="1" t="s">
        <v>1645</v>
      </c>
      <c r="X40" s="5" t="str">
        <f t="shared" si="11"/>
        <v>EPS</v>
      </c>
      <c r="Y40" s="2" t="str">
        <f t="shared" si="12"/>
        <v>#NAME?</v>
      </c>
    </row>
    <row r="41" ht="15.75" customHeight="1">
      <c r="A41" s="2">
        <v>40.0</v>
      </c>
      <c r="B41" s="1" t="s">
        <v>1615</v>
      </c>
      <c r="C41" s="1" t="s">
        <v>1646</v>
      </c>
      <c r="D41" s="5" t="str">
        <f t="shared" si="1"/>
        <v>EPS</v>
      </c>
      <c r="E41" s="2" t="str">
        <f t="shared" si="2"/>
        <v>#NAME?</v>
      </c>
      <c r="F41" s="1" t="s">
        <v>1615</v>
      </c>
      <c r="G41" s="1" t="s">
        <v>1646</v>
      </c>
      <c r="H41" s="5" t="str">
        <f t="shared" si="3"/>
        <v>EPS</v>
      </c>
      <c r="I41" s="2" t="str">
        <f t="shared" si="4"/>
        <v>#NAME?</v>
      </c>
      <c r="J41" s="1" t="s">
        <v>1615</v>
      </c>
      <c r="K41" s="1" t="s">
        <v>1646</v>
      </c>
      <c r="L41" s="5" t="str">
        <f t="shared" si="5"/>
        <v>EPS</v>
      </c>
      <c r="M41" s="2" t="str">
        <f t="shared" si="6"/>
        <v>#NAME?</v>
      </c>
      <c r="N41" s="1" t="s">
        <v>1615</v>
      </c>
      <c r="O41" s="1" t="s">
        <v>1646</v>
      </c>
      <c r="P41" s="5" t="str">
        <f t="shared" si="7"/>
        <v>EPS</v>
      </c>
      <c r="Q41" s="2" t="str">
        <f t="shared" si="8"/>
        <v>#NAME?</v>
      </c>
      <c r="R41" s="1" t="s">
        <v>1615</v>
      </c>
      <c r="S41" s="1" t="s">
        <v>1646</v>
      </c>
      <c r="T41" s="5" t="str">
        <f t="shared" si="9"/>
        <v>EPS</v>
      </c>
      <c r="U41" s="2" t="str">
        <f t="shared" si="10"/>
        <v>#NAME?</v>
      </c>
      <c r="V41" s="1" t="s">
        <v>1615</v>
      </c>
      <c r="W41" s="1" t="s">
        <v>1646</v>
      </c>
      <c r="X41" s="5" t="str">
        <f t="shared" si="11"/>
        <v>EPS</v>
      </c>
      <c r="Y41" s="2" t="str">
        <f t="shared" si="12"/>
        <v>#NAME?</v>
      </c>
    </row>
    <row r="42" ht="15.75" customHeight="1">
      <c r="A42" s="2">
        <v>41.0</v>
      </c>
      <c r="D42" s="5" t="str">
        <f t="shared" si="1"/>
        <v/>
      </c>
      <c r="E42" s="2" t="str">
        <f t="shared" si="2"/>
        <v>#NAME?</v>
      </c>
      <c r="H42" s="5" t="str">
        <f t="shared" si="3"/>
        <v/>
      </c>
      <c r="I42" s="2" t="str">
        <f t="shared" si="4"/>
        <v>#NAME?</v>
      </c>
      <c r="L42" s="5" t="str">
        <f t="shared" si="5"/>
        <v/>
      </c>
      <c r="M42" s="2" t="str">
        <f t="shared" si="6"/>
        <v>#NAME?</v>
      </c>
      <c r="P42" s="5" t="str">
        <f t="shared" si="7"/>
        <v/>
      </c>
      <c r="Q42" s="2" t="str">
        <f t="shared" si="8"/>
        <v>#NAME?</v>
      </c>
      <c r="T42" s="5" t="str">
        <f t="shared" si="9"/>
        <v/>
      </c>
      <c r="U42" s="2" t="str">
        <f t="shared" si="10"/>
        <v>#NAME?</v>
      </c>
      <c r="X42" s="5" t="str">
        <f t="shared" si="11"/>
        <v/>
      </c>
      <c r="Y42" s="2" t="str">
        <f t="shared" si="12"/>
        <v>#NAME?</v>
      </c>
    </row>
    <row r="43" ht="15.75" customHeight="1">
      <c r="A43" s="2">
        <v>42.0</v>
      </c>
      <c r="D43" s="5" t="str">
        <f t="shared" si="1"/>
        <v/>
      </c>
      <c r="E43" s="2" t="str">
        <f t="shared" si="2"/>
        <v>#NAME?</v>
      </c>
      <c r="H43" s="5" t="str">
        <f t="shared" si="3"/>
        <v/>
      </c>
      <c r="I43" s="2" t="str">
        <f t="shared" si="4"/>
        <v>#NAME?</v>
      </c>
      <c r="L43" s="5" t="str">
        <f t="shared" si="5"/>
        <v/>
      </c>
      <c r="M43" s="2" t="str">
        <f t="shared" si="6"/>
        <v>#NAME?</v>
      </c>
      <c r="P43" s="5" t="str">
        <f t="shared" si="7"/>
        <v/>
      </c>
      <c r="Q43" s="2" t="str">
        <f t="shared" si="8"/>
        <v>#NAME?</v>
      </c>
      <c r="T43" s="5" t="str">
        <f t="shared" si="9"/>
        <v/>
      </c>
      <c r="U43" s="2" t="str">
        <f t="shared" si="10"/>
        <v>#NAME?</v>
      </c>
      <c r="X43" s="5" t="str">
        <f t="shared" si="11"/>
        <v/>
      </c>
      <c r="Y43" s="2" t="str">
        <f t="shared" si="12"/>
        <v>#NAME?</v>
      </c>
    </row>
    <row r="44" ht="15.75" customHeight="1">
      <c r="A44" s="2">
        <v>43.0</v>
      </c>
      <c r="D44" s="5" t="str">
        <f t="shared" si="1"/>
        <v/>
      </c>
      <c r="E44" s="2" t="str">
        <f t="shared" si="2"/>
        <v>#NAME?</v>
      </c>
      <c r="H44" s="5" t="str">
        <f t="shared" si="3"/>
        <v/>
      </c>
      <c r="I44" s="2" t="str">
        <f t="shared" si="4"/>
        <v>#NAME?</v>
      </c>
      <c r="L44" s="5" t="str">
        <f t="shared" si="5"/>
        <v/>
      </c>
      <c r="M44" s="2" t="str">
        <f t="shared" si="6"/>
        <v>#NAME?</v>
      </c>
      <c r="P44" s="5" t="str">
        <f t="shared" si="7"/>
        <v/>
      </c>
      <c r="Q44" s="2" t="str">
        <f t="shared" si="8"/>
        <v>#NAME?</v>
      </c>
      <c r="T44" s="5" t="str">
        <f t="shared" si="9"/>
        <v/>
      </c>
      <c r="U44" s="2" t="str">
        <f t="shared" si="10"/>
        <v>#NAME?</v>
      </c>
      <c r="X44" s="5" t="str">
        <f t="shared" si="11"/>
        <v/>
      </c>
      <c r="Y44" s="2" t="str">
        <f t="shared" si="12"/>
        <v>#NAME?</v>
      </c>
    </row>
    <row r="45" ht="15.75" customHeight="1">
      <c r="A45" s="2">
        <v>44.0</v>
      </c>
      <c r="D45" s="5" t="str">
        <f t="shared" si="1"/>
        <v/>
      </c>
      <c r="E45" s="2" t="str">
        <f t="shared" si="2"/>
        <v>#NAME?</v>
      </c>
      <c r="H45" s="5" t="str">
        <f t="shared" si="3"/>
        <v/>
      </c>
      <c r="I45" s="2" t="str">
        <f t="shared" si="4"/>
        <v>#NAME?</v>
      </c>
      <c r="L45" s="5" t="str">
        <f t="shared" si="5"/>
        <v/>
      </c>
      <c r="M45" s="2" t="str">
        <f t="shared" si="6"/>
        <v>#NAME?</v>
      </c>
      <c r="P45" s="5" t="str">
        <f t="shared" si="7"/>
        <v/>
      </c>
      <c r="Q45" s="2" t="str">
        <f t="shared" si="8"/>
        <v>#NAME?</v>
      </c>
      <c r="T45" s="5" t="str">
        <f t="shared" si="9"/>
        <v/>
      </c>
      <c r="U45" s="2" t="str">
        <f t="shared" si="10"/>
        <v>#NAME?</v>
      </c>
      <c r="X45" s="5" t="str">
        <f t="shared" si="11"/>
        <v/>
      </c>
      <c r="Y45" s="2" t="str">
        <f t="shared" si="12"/>
        <v>#NAME?</v>
      </c>
    </row>
    <row r="46" ht="15.75" customHeight="1">
      <c r="A46" s="2">
        <v>45.0</v>
      </c>
      <c r="D46" s="5" t="str">
        <f t="shared" si="1"/>
        <v/>
      </c>
      <c r="E46" s="2" t="str">
        <f t="shared" si="2"/>
        <v>#NAME?</v>
      </c>
      <c r="H46" s="5" t="str">
        <f t="shared" si="3"/>
        <v/>
      </c>
      <c r="I46" s="2" t="str">
        <f t="shared" si="4"/>
        <v>#NAME?</v>
      </c>
      <c r="L46" s="5" t="str">
        <f t="shared" si="5"/>
        <v/>
      </c>
      <c r="M46" s="2" t="str">
        <f t="shared" si="6"/>
        <v>#NAME?</v>
      </c>
      <c r="P46" s="5" t="str">
        <f t="shared" si="7"/>
        <v/>
      </c>
      <c r="Q46" s="2" t="str">
        <f t="shared" si="8"/>
        <v>#NAME?</v>
      </c>
      <c r="T46" s="5" t="str">
        <f t="shared" si="9"/>
        <v/>
      </c>
      <c r="U46" s="2" t="str">
        <f t="shared" si="10"/>
        <v>#NAME?</v>
      </c>
      <c r="X46" s="5" t="str">
        <f t="shared" si="11"/>
        <v/>
      </c>
      <c r="Y46" s="2" t="str">
        <f t="shared" si="12"/>
        <v>#NAME?</v>
      </c>
    </row>
    <row r="47" ht="15.75" customHeight="1">
      <c r="A47" s="2">
        <v>46.0</v>
      </c>
      <c r="D47" s="5" t="str">
        <f t="shared" si="1"/>
        <v/>
      </c>
      <c r="E47" s="2" t="str">
        <f t="shared" si="2"/>
        <v>#NAME?</v>
      </c>
      <c r="H47" s="5" t="str">
        <f t="shared" si="3"/>
        <v/>
      </c>
      <c r="I47" s="2" t="str">
        <f t="shared" si="4"/>
        <v>#NAME?</v>
      </c>
      <c r="L47" s="5" t="str">
        <f t="shared" si="5"/>
        <v/>
      </c>
      <c r="M47" s="2" t="str">
        <f t="shared" si="6"/>
        <v>#NAME?</v>
      </c>
      <c r="P47" s="5" t="str">
        <f t="shared" si="7"/>
        <v/>
      </c>
      <c r="Q47" s="2" t="str">
        <f t="shared" si="8"/>
        <v>#NAME?</v>
      </c>
      <c r="T47" s="5" t="str">
        <f t="shared" si="9"/>
        <v/>
      </c>
      <c r="U47" s="2" t="str">
        <f t="shared" si="10"/>
        <v>#NAME?</v>
      </c>
      <c r="X47" s="5" t="str">
        <f t="shared" si="11"/>
        <v/>
      </c>
      <c r="Y47" s="2" t="str">
        <f t="shared" si="12"/>
        <v>#NAME?</v>
      </c>
    </row>
    <row r="48" ht="15.75" customHeight="1">
      <c r="A48" s="2">
        <v>47.0</v>
      </c>
      <c r="D48" s="5" t="str">
        <f t="shared" si="1"/>
        <v/>
      </c>
      <c r="E48" s="2" t="str">
        <f t="shared" si="2"/>
        <v>#NAME?</v>
      </c>
      <c r="H48" s="5" t="str">
        <f t="shared" si="3"/>
        <v/>
      </c>
      <c r="I48" s="2" t="str">
        <f t="shared" si="4"/>
        <v>#NAME?</v>
      </c>
      <c r="L48" s="5" t="str">
        <f t="shared" si="5"/>
        <v/>
      </c>
      <c r="M48" s="2" t="str">
        <f t="shared" si="6"/>
        <v>#NAME?</v>
      </c>
      <c r="P48" s="5" t="str">
        <f t="shared" si="7"/>
        <v/>
      </c>
      <c r="Q48" s="2" t="str">
        <f t="shared" si="8"/>
        <v>#NAME?</v>
      </c>
      <c r="T48" s="5" t="str">
        <f t="shared" si="9"/>
        <v/>
      </c>
      <c r="U48" s="2" t="str">
        <f t="shared" si="10"/>
        <v>#NAME?</v>
      </c>
      <c r="X48" s="5" t="str">
        <f t="shared" si="11"/>
        <v/>
      </c>
      <c r="Y48" s="2" t="str">
        <f t="shared" si="12"/>
        <v>#NAME?</v>
      </c>
    </row>
    <row r="49" ht="15.75" customHeight="1">
      <c r="A49" s="2">
        <v>48.0</v>
      </c>
      <c r="D49" s="5" t="str">
        <f t="shared" si="1"/>
        <v/>
      </c>
      <c r="E49" s="2" t="str">
        <f t="shared" si="2"/>
        <v>#NAME?</v>
      </c>
      <c r="H49" s="5" t="str">
        <f t="shared" si="3"/>
        <v/>
      </c>
      <c r="I49" s="2" t="str">
        <f t="shared" si="4"/>
        <v>#NAME?</v>
      </c>
      <c r="L49" s="5" t="str">
        <f t="shared" si="5"/>
        <v/>
      </c>
      <c r="M49" s="2" t="str">
        <f t="shared" si="6"/>
        <v>#NAME?</v>
      </c>
      <c r="P49" s="5" t="str">
        <f t="shared" si="7"/>
        <v/>
      </c>
      <c r="Q49" s="2" t="str">
        <f t="shared" si="8"/>
        <v>#NAME?</v>
      </c>
      <c r="T49" s="5" t="str">
        <f t="shared" si="9"/>
        <v/>
      </c>
      <c r="U49" s="2" t="str">
        <f t="shared" si="10"/>
        <v>#NAME?</v>
      </c>
      <c r="X49" s="5" t="str">
        <f t="shared" si="11"/>
        <v/>
      </c>
      <c r="Y49" s="2" t="str">
        <f t="shared" si="12"/>
        <v>#NAME?</v>
      </c>
    </row>
    <row r="50" ht="15.75" customHeight="1">
      <c r="A50" s="2">
        <v>49.0</v>
      </c>
      <c r="D50" s="5" t="str">
        <f t="shared" si="1"/>
        <v/>
      </c>
      <c r="E50" s="2" t="str">
        <f t="shared" si="2"/>
        <v>#NAME?</v>
      </c>
      <c r="H50" s="5" t="str">
        <f t="shared" si="3"/>
        <v/>
      </c>
      <c r="I50" s="2" t="str">
        <f t="shared" si="4"/>
        <v>#NAME?</v>
      </c>
      <c r="L50" s="5" t="str">
        <f t="shared" si="5"/>
        <v/>
      </c>
      <c r="M50" s="2" t="str">
        <f t="shared" si="6"/>
        <v>#NAME?</v>
      </c>
      <c r="P50" s="5" t="str">
        <f t="shared" si="7"/>
        <v/>
      </c>
      <c r="Q50" s="2" t="str">
        <f t="shared" si="8"/>
        <v>#NAME?</v>
      </c>
      <c r="T50" s="5" t="str">
        <f t="shared" si="9"/>
        <v/>
      </c>
      <c r="U50" s="2" t="str">
        <f t="shared" si="10"/>
        <v>#NAME?</v>
      </c>
      <c r="X50" s="5" t="str">
        <f t="shared" si="11"/>
        <v/>
      </c>
      <c r="Y50" s="2" t="str">
        <f t="shared" si="12"/>
        <v>#NAME?</v>
      </c>
    </row>
    <row r="51" ht="15.75" customHeight="1">
      <c r="A51" s="2">
        <v>50.0</v>
      </c>
      <c r="D51" s="5" t="str">
        <f t="shared" si="1"/>
        <v/>
      </c>
      <c r="E51" s="2" t="str">
        <f t="shared" si="2"/>
        <v>#NAME?</v>
      </c>
      <c r="H51" s="5" t="str">
        <f t="shared" si="3"/>
        <v/>
      </c>
      <c r="I51" s="2" t="str">
        <f t="shared" si="4"/>
        <v>#NAME?</v>
      </c>
      <c r="L51" s="5" t="str">
        <f t="shared" si="5"/>
        <v/>
      </c>
      <c r="M51" s="2" t="str">
        <f t="shared" si="6"/>
        <v>#NAME?</v>
      </c>
      <c r="P51" s="5" t="str">
        <f t="shared" si="7"/>
        <v/>
      </c>
      <c r="Q51" s="2" t="str">
        <f t="shared" si="8"/>
        <v>#NAME?</v>
      </c>
      <c r="T51" s="5" t="str">
        <f t="shared" si="9"/>
        <v/>
      </c>
      <c r="U51" s="2" t="str">
        <f t="shared" si="10"/>
        <v>#NAME?</v>
      </c>
      <c r="X51" s="5" t="str">
        <f t="shared" si="11"/>
        <v/>
      </c>
      <c r="Y51" s="2" t="str">
        <f t="shared" si="12"/>
        <v>#NAME?</v>
      </c>
    </row>
    <row r="52" ht="15.75" customHeight="1">
      <c r="A52" s="2">
        <v>51.0</v>
      </c>
      <c r="D52" s="5" t="str">
        <f t="shared" si="1"/>
        <v/>
      </c>
      <c r="E52" s="2" t="str">
        <f t="shared" si="2"/>
        <v>#NAME?</v>
      </c>
      <c r="H52" s="5" t="str">
        <f t="shared" si="3"/>
        <v/>
      </c>
      <c r="I52" s="2" t="str">
        <f t="shared" si="4"/>
        <v>#NAME?</v>
      </c>
      <c r="L52" s="5" t="str">
        <f t="shared" si="5"/>
        <v/>
      </c>
      <c r="M52" s="2" t="str">
        <f t="shared" si="6"/>
        <v>#NAME?</v>
      </c>
      <c r="P52" s="5" t="str">
        <f t="shared" si="7"/>
        <v/>
      </c>
      <c r="Q52" s="2" t="str">
        <f t="shared" si="8"/>
        <v>#NAME?</v>
      </c>
      <c r="T52" s="5" t="str">
        <f t="shared" si="9"/>
        <v/>
      </c>
      <c r="U52" s="2" t="str">
        <f t="shared" si="10"/>
        <v>#NAME?</v>
      </c>
      <c r="X52" s="5" t="str">
        <f t="shared" si="11"/>
        <v/>
      </c>
      <c r="Y52" s="2" t="str">
        <f t="shared" si="12"/>
        <v>#NAME?</v>
      </c>
    </row>
    <row r="53" ht="15.75" customHeight="1">
      <c r="A53" s="2">
        <v>52.0</v>
      </c>
      <c r="D53" s="5" t="str">
        <f t="shared" si="1"/>
        <v/>
      </c>
      <c r="E53" s="2" t="str">
        <f t="shared" si="2"/>
        <v>#NAME?</v>
      </c>
      <c r="H53" s="5" t="str">
        <f t="shared" si="3"/>
        <v/>
      </c>
      <c r="I53" s="2" t="str">
        <f t="shared" si="4"/>
        <v>#NAME?</v>
      </c>
      <c r="L53" s="5" t="str">
        <f t="shared" si="5"/>
        <v/>
      </c>
      <c r="M53" s="2" t="str">
        <f t="shared" si="6"/>
        <v>#NAME?</v>
      </c>
      <c r="P53" s="5" t="str">
        <f t="shared" si="7"/>
        <v/>
      </c>
      <c r="Q53" s="2" t="str">
        <f t="shared" si="8"/>
        <v>#NAME?</v>
      </c>
      <c r="T53" s="5" t="str">
        <f t="shared" si="9"/>
        <v/>
      </c>
      <c r="U53" s="2" t="str">
        <f t="shared" si="10"/>
        <v>#NAME?</v>
      </c>
      <c r="X53" s="5" t="str">
        <f t="shared" si="11"/>
        <v/>
      </c>
      <c r="Y53" s="2" t="str">
        <f t="shared" si="12"/>
        <v>#NAME?</v>
      </c>
    </row>
    <row r="54" ht="15.75" customHeight="1">
      <c r="A54" s="2">
        <v>53.0</v>
      </c>
      <c r="D54" s="5" t="str">
        <f t="shared" si="1"/>
        <v/>
      </c>
      <c r="E54" s="2" t="str">
        <f t="shared" si="2"/>
        <v>#NAME?</v>
      </c>
      <c r="H54" s="5" t="str">
        <f t="shared" si="3"/>
        <v/>
      </c>
      <c r="I54" s="2" t="str">
        <f t="shared" si="4"/>
        <v>#NAME?</v>
      </c>
      <c r="L54" s="5" t="str">
        <f t="shared" si="5"/>
        <v/>
      </c>
      <c r="M54" s="2" t="str">
        <f t="shared" si="6"/>
        <v>#NAME?</v>
      </c>
      <c r="P54" s="5" t="str">
        <f t="shared" si="7"/>
        <v/>
      </c>
      <c r="Q54" s="2" t="str">
        <f t="shared" si="8"/>
        <v>#NAME?</v>
      </c>
      <c r="T54" s="5" t="str">
        <f t="shared" si="9"/>
        <v/>
      </c>
      <c r="U54" s="2" t="str">
        <f t="shared" si="10"/>
        <v>#NAME?</v>
      </c>
      <c r="X54" s="5" t="str">
        <f t="shared" si="11"/>
        <v/>
      </c>
      <c r="Y54" s="2" t="str">
        <f t="shared" si="12"/>
        <v>#NAME?</v>
      </c>
    </row>
    <row r="55" ht="15.75" customHeight="1">
      <c r="A55" s="2">
        <v>54.0</v>
      </c>
      <c r="D55" s="5" t="str">
        <f t="shared" si="1"/>
        <v/>
      </c>
      <c r="E55" s="2" t="str">
        <f t="shared" si="2"/>
        <v>#NAME?</v>
      </c>
      <c r="H55" s="5" t="str">
        <f t="shared" si="3"/>
        <v/>
      </c>
      <c r="I55" s="2" t="str">
        <f t="shared" si="4"/>
        <v>#NAME?</v>
      </c>
      <c r="L55" s="5" t="str">
        <f t="shared" si="5"/>
        <v/>
      </c>
      <c r="M55" s="2" t="str">
        <f t="shared" si="6"/>
        <v>#NAME?</v>
      </c>
      <c r="P55" s="5" t="str">
        <f t="shared" si="7"/>
        <v/>
      </c>
      <c r="Q55" s="2" t="str">
        <f t="shared" si="8"/>
        <v>#NAME?</v>
      </c>
      <c r="T55" s="5" t="str">
        <f t="shared" si="9"/>
        <v/>
      </c>
      <c r="U55" s="2" t="str">
        <f t="shared" si="10"/>
        <v>#NAME?</v>
      </c>
      <c r="X55" s="5" t="str">
        <f t="shared" si="11"/>
        <v/>
      </c>
      <c r="Y55" s="2" t="str">
        <f t="shared" si="12"/>
        <v>#NAME?</v>
      </c>
    </row>
    <row r="56" ht="15.75" customHeight="1">
      <c r="A56" s="2">
        <v>55.0</v>
      </c>
      <c r="D56" s="5" t="str">
        <f t="shared" si="1"/>
        <v/>
      </c>
      <c r="E56" s="2" t="str">
        <f t="shared" si="2"/>
        <v>#NAME?</v>
      </c>
      <c r="H56" s="5" t="str">
        <f t="shared" si="3"/>
        <v/>
      </c>
      <c r="I56" s="2" t="str">
        <f t="shared" si="4"/>
        <v>#NAME?</v>
      </c>
      <c r="L56" s="5" t="str">
        <f t="shared" si="5"/>
        <v/>
      </c>
      <c r="M56" s="2" t="str">
        <f t="shared" si="6"/>
        <v>#NAME?</v>
      </c>
      <c r="P56" s="5" t="str">
        <f t="shared" si="7"/>
        <v/>
      </c>
      <c r="Q56" s="2" t="str">
        <f t="shared" si="8"/>
        <v>#NAME?</v>
      </c>
      <c r="T56" s="5" t="str">
        <f t="shared" si="9"/>
        <v/>
      </c>
      <c r="U56" s="2" t="str">
        <f t="shared" si="10"/>
        <v>#NAME?</v>
      </c>
      <c r="X56" s="5" t="str">
        <f t="shared" si="11"/>
        <v/>
      </c>
      <c r="Y56" s="2" t="str">
        <f t="shared" si="12"/>
        <v>#NAME?</v>
      </c>
    </row>
    <row r="57" ht="15.75" customHeight="1">
      <c r="A57" s="2">
        <v>56.0</v>
      </c>
      <c r="D57" s="5" t="str">
        <f t="shared" si="1"/>
        <v/>
      </c>
      <c r="E57" s="2" t="str">
        <f t="shared" si="2"/>
        <v>#NAME?</v>
      </c>
      <c r="H57" s="5" t="str">
        <f t="shared" si="3"/>
        <v/>
      </c>
      <c r="I57" s="2" t="str">
        <f t="shared" si="4"/>
        <v>#NAME?</v>
      </c>
      <c r="L57" s="5" t="str">
        <f t="shared" si="5"/>
        <v/>
      </c>
      <c r="M57" s="2" t="str">
        <f t="shared" si="6"/>
        <v>#NAME?</v>
      </c>
      <c r="P57" s="5" t="str">
        <f t="shared" si="7"/>
        <v/>
      </c>
      <c r="Q57" s="2" t="str">
        <f t="shared" si="8"/>
        <v>#NAME?</v>
      </c>
      <c r="T57" s="5" t="str">
        <f t="shared" si="9"/>
        <v/>
      </c>
      <c r="U57" s="2" t="str">
        <f t="shared" si="10"/>
        <v>#NAME?</v>
      </c>
      <c r="X57" s="5" t="str">
        <f t="shared" si="11"/>
        <v/>
      </c>
      <c r="Y57" s="2" t="str">
        <f t="shared" si="12"/>
        <v>#NAME?</v>
      </c>
    </row>
    <row r="58" ht="15.75" customHeight="1">
      <c r="A58" s="2">
        <v>57.0</v>
      </c>
      <c r="D58" s="5" t="str">
        <f t="shared" si="1"/>
        <v/>
      </c>
      <c r="E58" s="2" t="str">
        <f t="shared" si="2"/>
        <v>#NAME?</v>
      </c>
      <c r="H58" s="5" t="str">
        <f t="shared" si="3"/>
        <v/>
      </c>
      <c r="I58" s="2" t="str">
        <f t="shared" si="4"/>
        <v>#NAME?</v>
      </c>
      <c r="L58" s="5" t="str">
        <f t="shared" si="5"/>
        <v/>
      </c>
      <c r="M58" s="2" t="str">
        <f t="shared" si="6"/>
        <v>#NAME?</v>
      </c>
      <c r="P58" s="5" t="str">
        <f t="shared" si="7"/>
        <v/>
      </c>
      <c r="Q58" s="2" t="str">
        <f t="shared" si="8"/>
        <v>#NAME?</v>
      </c>
      <c r="T58" s="5" t="str">
        <f t="shared" si="9"/>
        <v/>
      </c>
      <c r="U58" s="2" t="str">
        <f t="shared" si="10"/>
        <v>#NAME?</v>
      </c>
      <c r="X58" s="5" t="str">
        <f t="shared" si="11"/>
        <v/>
      </c>
      <c r="Y58" s="2" t="str">
        <f t="shared" si="12"/>
        <v>#NAME?</v>
      </c>
    </row>
    <row r="59" ht="15.75" customHeight="1">
      <c r="A59" s="2">
        <v>58.0</v>
      </c>
      <c r="D59" s="5" t="str">
        <f t="shared" si="1"/>
        <v/>
      </c>
      <c r="E59" s="2" t="str">
        <f t="shared" si="2"/>
        <v>#NAME?</v>
      </c>
      <c r="H59" s="5" t="str">
        <f t="shared" si="3"/>
        <v/>
      </c>
      <c r="I59" s="2" t="str">
        <f t="shared" si="4"/>
        <v>#NAME?</v>
      </c>
      <c r="L59" s="5" t="str">
        <f t="shared" si="5"/>
        <v/>
      </c>
      <c r="M59" s="2" t="str">
        <f t="shared" si="6"/>
        <v>#NAME?</v>
      </c>
      <c r="P59" s="5" t="str">
        <f t="shared" si="7"/>
        <v/>
      </c>
      <c r="Q59" s="2" t="str">
        <f t="shared" si="8"/>
        <v>#NAME?</v>
      </c>
      <c r="T59" s="5" t="str">
        <f t="shared" si="9"/>
        <v/>
      </c>
      <c r="U59" s="2" t="str">
        <f t="shared" si="10"/>
        <v>#NAME?</v>
      </c>
      <c r="X59" s="5" t="str">
        <f t="shared" si="11"/>
        <v/>
      </c>
      <c r="Y59" s="2" t="str">
        <f t="shared" si="12"/>
        <v>#NAME?</v>
      </c>
    </row>
    <row r="60" ht="15.75" customHeight="1">
      <c r="A60" s="2">
        <v>59.0</v>
      </c>
      <c r="D60" s="5" t="str">
        <f t="shared" si="1"/>
        <v/>
      </c>
      <c r="E60" s="2" t="str">
        <f t="shared" si="2"/>
        <v>#NAME?</v>
      </c>
      <c r="H60" s="5" t="str">
        <f t="shared" si="3"/>
        <v/>
      </c>
      <c r="I60" s="2" t="str">
        <f t="shared" si="4"/>
        <v>#NAME?</v>
      </c>
      <c r="L60" s="5" t="str">
        <f t="shared" si="5"/>
        <v/>
      </c>
      <c r="M60" s="2" t="str">
        <f t="shared" si="6"/>
        <v>#NAME?</v>
      </c>
      <c r="P60" s="5" t="str">
        <f t="shared" si="7"/>
        <v/>
      </c>
      <c r="Q60" s="2" t="str">
        <f t="shared" si="8"/>
        <v>#NAME?</v>
      </c>
      <c r="T60" s="5" t="str">
        <f t="shared" si="9"/>
        <v/>
      </c>
      <c r="U60" s="2" t="str">
        <f t="shared" si="10"/>
        <v>#NAME?</v>
      </c>
      <c r="X60" s="5" t="str">
        <f t="shared" si="11"/>
        <v/>
      </c>
      <c r="Y60" s="2" t="str">
        <f t="shared" si="12"/>
        <v>#NAME?</v>
      </c>
    </row>
    <row r="61" ht="15.75" customHeight="1">
      <c r="A61" s="2">
        <v>60.0</v>
      </c>
      <c r="D61" s="5" t="str">
        <f t="shared" si="1"/>
        <v/>
      </c>
      <c r="E61" s="2" t="str">
        <f t="shared" si="2"/>
        <v>#NAME?</v>
      </c>
      <c r="H61" s="5" t="str">
        <f t="shared" si="3"/>
        <v/>
      </c>
      <c r="I61" s="2" t="str">
        <f t="shared" si="4"/>
        <v>#NAME?</v>
      </c>
      <c r="L61" s="5" t="str">
        <f t="shared" si="5"/>
        <v/>
      </c>
      <c r="M61" s="2" t="str">
        <f t="shared" si="6"/>
        <v>#NAME?</v>
      </c>
      <c r="P61" s="5" t="str">
        <f t="shared" si="7"/>
        <v/>
      </c>
      <c r="Q61" s="2" t="str">
        <f t="shared" si="8"/>
        <v>#NAME?</v>
      </c>
      <c r="T61" s="5" t="str">
        <f t="shared" si="9"/>
        <v/>
      </c>
      <c r="U61" s="2" t="str">
        <f t="shared" si="10"/>
        <v>#NAME?</v>
      </c>
      <c r="X61" s="5" t="str">
        <f t="shared" si="11"/>
        <v/>
      </c>
      <c r="Y61" s="2" t="str">
        <f t="shared" si="12"/>
        <v>#NAME?</v>
      </c>
    </row>
    <row r="62" ht="15.75" customHeight="1">
      <c r="A62" s="2">
        <v>61.0</v>
      </c>
      <c r="D62" s="5" t="str">
        <f t="shared" si="1"/>
        <v/>
      </c>
      <c r="E62" s="2" t="str">
        <f t="shared" si="2"/>
        <v>#NAME?</v>
      </c>
      <c r="H62" s="5" t="str">
        <f t="shared" si="3"/>
        <v/>
      </c>
      <c r="I62" s="2" t="str">
        <f t="shared" si="4"/>
        <v>#NAME?</v>
      </c>
      <c r="L62" s="5" t="str">
        <f t="shared" si="5"/>
        <v/>
      </c>
      <c r="M62" s="2" t="str">
        <f t="shared" si="6"/>
        <v>#NAME?</v>
      </c>
      <c r="P62" s="5" t="str">
        <f t="shared" si="7"/>
        <v/>
      </c>
      <c r="Q62" s="2" t="str">
        <f t="shared" si="8"/>
        <v>#NAME?</v>
      </c>
      <c r="T62" s="5" t="str">
        <f t="shared" si="9"/>
        <v/>
      </c>
      <c r="U62" s="2" t="str">
        <f t="shared" si="10"/>
        <v>#NAME?</v>
      </c>
      <c r="X62" s="5" t="str">
        <f t="shared" si="11"/>
        <v/>
      </c>
      <c r="Y62" s="2" t="str">
        <f t="shared" si="12"/>
        <v>#NAME?</v>
      </c>
    </row>
    <row r="63" ht="15.75" customHeight="1">
      <c r="A63" s="2">
        <v>62.0</v>
      </c>
      <c r="D63" s="5" t="str">
        <f t="shared" si="1"/>
        <v/>
      </c>
      <c r="E63" s="2" t="str">
        <f t="shared" si="2"/>
        <v>#NAME?</v>
      </c>
      <c r="H63" s="5" t="str">
        <f t="shared" si="3"/>
        <v/>
      </c>
      <c r="I63" s="2" t="str">
        <f t="shared" si="4"/>
        <v>#NAME?</v>
      </c>
      <c r="L63" s="5" t="str">
        <f t="shared" si="5"/>
        <v/>
      </c>
      <c r="M63" s="2" t="str">
        <f t="shared" si="6"/>
        <v>#NAME?</v>
      </c>
      <c r="P63" s="5" t="str">
        <f t="shared" si="7"/>
        <v/>
      </c>
      <c r="Q63" s="2" t="str">
        <f t="shared" si="8"/>
        <v>#NAME?</v>
      </c>
      <c r="T63" s="5" t="str">
        <f t="shared" si="9"/>
        <v/>
      </c>
      <c r="U63" s="2" t="str">
        <f t="shared" si="10"/>
        <v>#NAME?</v>
      </c>
      <c r="X63" s="5" t="str">
        <f t="shared" si="11"/>
        <v/>
      </c>
      <c r="Y63" s="2" t="str">
        <f t="shared" si="12"/>
        <v>#NAME?</v>
      </c>
    </row>
    <row r="64" ht="15.75" customHeight="1">
      <c r="A64" s="2">
        <v>63.0</v>
      </c>
      <c r="D64" s="5" t="str">
        <f t="shared" si="1"/>
        <v/>
      </c>
      <c r="E64" s="2" t="str">
        <f t="shared" si="2"/>
        <v>#NAME?</v>
      </c>
      <c r="H64" s="5" t="str">
        <f t="shared" si="3"/>
        <v/>
      </c>
      <c r="I64" s="2" t="str">
        <f t="shared" si="4"/>
        <v>#NAME?</v>
      </c>
      <c r="L64" s="5" t="str">
        <f t="shared" si="5"/>
        <v/>
      </c>
      <c r="M64" s="2" t="str">
        <f t="shared" si="6"/>
        <v>#NAME?</v>
      </c>
      <c r="P64" s="5" t="str">
        <f t="shared" si="7"/>
        <v/>
      </c>
      <c r="Q64" s="2" t="str">
        <f t="shared" si="8"/>
        <v>#NAME?</v>
      </c>
      <c r="T64" s="5" t="str">
        <f t="shared" si="9"/>
        <v/>
      </c>
      <c r="U64" s="2" t="str">
        <f t="shared" si="10"/>
        <v>#NAME?</v>
      </c>
      <c r="X64" s="5" t="str">
        <f t="shared" si="11"/>
        <v/>
      </c>
      <c r="Y64" s="2" t="str">
        <f t="shared" si="12"/>
        <v>#NAME?</v>
      </c>
    </row>
    <row r="65" ht="15.75" customHeight="1">
      <c r="A65" s="2">
        <v>64.0</v>
      </c>
      <c r="D65" s="5" t="str">
        <f t="shared" si="1"/>
        <v/>
      </c>
      <c r="E65" s="2" t="str">
        <f t="shared" si="2"/>
        <v>#NAME?</v>
      </c>
      <c r="H65" s="5" t="str">
        <f t="shared" si="3"/>
        <v/>
      </c>
      <c r="I65" s="2" t="str">
        <f t="shared" si="4"/>
        <v>#NAME?</v>
      </c>
      <c r="L65" s="5" t="str">
        <f t="shared" si="5"/>
        <v/>
      </c>
      <c r="M65" s="2" t="str">
        <f t="shared" si="6"/>
        <v>#NAME?</v>
      </c>
      <c r="P65" s="5" t="str">
        <f t="shared" si="7"/>
        <v/>
      </c>
      <c r="Q65" s="2" t="str">
        <f t="shared" si="8"/>
        <v>#NAME?</v>
      </c>
      <c r="T65" s="5" t="str">
        <f t="shared" si="9"/>
        <v/>
      </c>
      <c r="U65" s="2" t="str">
        <f t="shared" si="10"/>
        <v>#NAME?</v>
      </c>
      <c r="X65" s="5" t="str">
        <f t="shared" si="11"/>
        <v/>
      </c>
      <c r="Y65" s="2" t="str">
        <f t="shared" si="12"/>
        <v>#NAME?</v>
      </c>
    </row>
    <row r="66" ht="15.75" customHeight="1">
      <c r="A66" s="2">
        <v>65.0</v>
      </c>
      <c r="D66" s="5" t="str">
        <f t="shared" si="1"/>
        <v/>
      </c>
      <c r="E66" s="2" t="str">
        <f t="shared" si="2"/>
        <v>#NAME?</v>
      </c>
      <c r="H66" s="5" t="str">
        <f t="shared" si="3"/>
        <v/>
      </c>
      <c r="I66" s="2" t="str">
        <f t="shared" si="4"/>
        <v>#NAME?</v>
      </c>
      <c r="L66" s="5" t="str">
        <f t="shared" si="5"/>
        <v/>
      </c>
      <c r="M66" s="2" t="str">
        <f t="shared" si="6"/>
        <v>#NAME?</v>
      </c>
      <c r="P66" s="5" t="str">
        <f t="shared" si="7"/>
        <v/>
      </c>
      <c r="Q66" s="2" t="str">
        <f t="shared" si="8"/>
        <v>#NAME?</v>
      </c>
      <c r="T66" s="5" t="str">
        <f t="shared" si="9"/>
        <v/>
      </c>
      <c r="U66" s="2" t="str">
        <f t="shared" si="10"/>
        <v>#NAME?</v>
      </c>
      <c r="X66" s="5" t="str">
        <f t="shared" si="11"/>
        <v/>
      </c>
      <c r="Y66" s="2" t="str">
        <f t="shared" si="12"/>
        <v>#NAME?</v>
      </c>
    </row>
    <row r="67" ht="15.75" customHeight="1">
      <c r="A67" s="2">
        <v>66.0</v>
      </c>
      <c r="D67" s="5" t="str">
        <f t="shared" si="1"/>
        <v/>
      </c>
      <c r="E67" s="2" t="str">
        <f t="shared" si="2"/>
        <v>#NAME?</v>
      </c>
      <c r="H67" s="5" t="str">
        <f t="shared" si="3"/>
        <v/>
      </c>
      <c r="I67" s="2" t="str">
        <f t="shared" si="4"/>
        <v>#NAME?</v>
      </c>
      <c r="L67" s="5" t="str">
        <f t="shared" si="5"/>
        <v/>
      </c>
      <c r="M67" s="2" t="str">
        <f t="shared" si="6"/>
        <v>#NAME?</v>
      </c>
      <c r="P67" s="5" t="str">
        <f t="shared" si="7"/>
        <v/>
      </c>
      <c r="Q67" s="2" t="str">
        <f t="shared" si="8"/>
        <v>#NAME?</v>
      </c>
      <c r="T67" s="5" t="str">
        <f t="shared" si="9"/>
        <v/>
      </c>
      <c r="U67" s="2" t="str">
        <f t="shared" si="10"/>
        <v>#NAME?</v>
      </c>
      <c r="X67" s="5" t="str">
        <f t="shared" si="11"/>
        <v/>
      </c>
      <c r="Y67" s="2" t="str">
        <f t="shared" si="12"/>
        <v>#NAME?</v>
      </c>
    </row>
    <row r="68" ht="15.75" customHeight="1">
      <c r="A68" s="2">
        <v>67.0</v>
      </c>
      <c r="D68" s="5" t="str">
        <f t="shared" si="1"/>
        <v/>
      </c>
      <c r="E68" s="2" t="str">
        <f t="shared" si="2"/>
        <v>#NAME?</v>
      </c>
      <c r="H68" s="5" t="str">
        <f t="shared" si="3"/>
        <v/>
      </c>
      <c r="I68" s="2" t="str">
        <f t="shared" si="4"/>
        <v>#NAME?</v>
      </c>
      <c r="L68" s="5" t="str">
        <f t="shared" si="5"/>
        <v/>
      </c>
      <c r="M68" s="2" t="str">
        <f t="shared" si="6"/>
        <v>#NAME?</v>
      </c>
      <c r="P68" s="5" t="str">
        <f t="shared" si="7"/>
        <v/>
      </c>
      <c r="Q68" s="2" t="str">
        <f t="shared" si="8"/>
        <v>#NAME?</v>
      </c>
      <c r="T68" s="5" t="str">
        <f t="shared" si="9"/>
        <v/>
      </c>
      <c r="U68" s="2" t="str">
        <f t="shared" si="10"/>
        <v>#NAME?</v>
      </c>
      <c r="X68" s="5" t="str">
        <f t="shared" si="11"/>
        <v/>
      </c>
      <c r="Y68" s="2" t="str">
        <f t="shared" si="12"/>
        <v>#NAME?</v>
      </c>
    </row>
    <row r="69" ht="15.75" customHeight="1">
      <c r="A69" s="2">
        <v>68.0</v>
      </c>
      <c r="D69" s="5" t="str">
        <f t="shared" si="1"/>
        <v/>
      </c>
      <c r="E69" s="2" t="str">
        <f t="shared" si="2"/>
        <v>#NAME?</v>
      </c>
      <c r="H69" s="5" t="str">
        <f t="shared" si="3"/>
        <v/>
      </c>
      <c r="I69" s="2" t="str">
        <f t="shared" si="4"/>
        <v>#NAME?</v>
      </c>
      <c r="L69" s="5" t="str">
        <f t="shared" si="5"/>
        <v/>
      </c>
      <c r="M69" s="2" t="str">
        <f t="shared" si="6"/>
        <v>#NAME?</v>
      </c>
      <c r="P69" s="5" t="str">
        <f t="shared" si="7"/>
        <v/>
      </c>
      <c r="Q69" s="2" t="str">
        <f t="shared" si="8"/>
        <v>#NAME?</v>
      </c>
      <c r="T69" s="5" t="str">
        <f t="shared" si="9"/>
        <v/>
      </c>
      <c r="U69" s="2" t="str">
        <f t="shared" si="10"/>
        <v>#NAME?</v>
      </c>
      <c r="X69" s="5" t="str">
        <f t="shared" si="11"/>
        <v/>
      </c>
      <c r="Y69" s="2" t="str">
        <f t="shared" si="12"/>
        <v>#NAME?</v>
      </c>
    </row>
    <row r="70" ht="15.75" customHeight="1">
      <c r="A70" s="2">
        <v>69.0</v>
      </c>
      <c r="D70" s="5" t="str">
        <f t="shared" si="1"/>
        <v/>
      </c>
      <c r="E70" s="2" t="str">
        <f t="shared" si="2"/>
        <v>#NAME?</v>
      </c>
      <c r="H70" s="5" t="str">
        <f t="shared" si="3"/>
        <v/>
      </c>
      <c r="I70" s="2" t="str">
        <f t="shared" si="4"/>
        <v>#NAME?</v>
      </c>
      <c r="L70" s="5" t="str">
        <f t="shared" si="5"/>
        <v/>
      </c>
      <c r="M70" s="2" t="str">
        <f t="shared" si="6"/>
        <v>#NAME?</v>
      </c>
      <c r="P70" s="5" t="str">
        <f t="shared" si="7"/>
        <v/>
      </c>
      <c r="Q70" s="2" t="str">
        <f t="shared" si="8"/>
        <v>#NAME?</v>
      </c>
      <c r="T70" s="5" t="str">
        <f t="shared" si="9"/>
        <v/>
      </c>
      <c r="U70" s="2" t="str">
        <f t="shared" si="10"/>
        <v>#NAME?</v>
      </c>
      <c r="X70" s="5" t="str">
        <f t="shared" si="11"/>
        <v/>
      </c>
      <c r="Y70" s="2" t="str">
        <f t="shared" si="12"/>
        <v>#NAME?</v>
      </c>
    </row>
    <row r="71" ht="15.75" customHeight="1">
      <c r="A71" s="2">
        <v>70.0</v>
      </c>
      <c r="D71" s="5" t="str">
        <f t="shared" si="1"/>
        <v/>
      </c>
      <c r="E71" s="2" t="str">
        <f t="shared" si="2"/>
        <v>#NAME?</v>
      </c>
      <c r="H71" s="5" t="str">
        <f t="shared" si="3"/>
        <v/>
      </c>
      <c r="I71" s="2" t="str">
        <f t="shared" si="4"/>
        <v>#NAME?</v>
      </c>
      <c r="L71" s="5" t="str">
        <f t="shared" si="5"/>
        <v/>
      </c>
      <c r="M71" s="2" t="str">
        <f t="shared" si="6"/>
        <v>#NAME?</v>
      </c>
      <c r="P71" s="5" t="str">
        <f t="shared" si="7"/>
        <v/>
      </c>
      <c r="Q71" s="2" t="str">
        <f t="shared" si="8"/>
        <v>#NAME?</v>
      </c>
      <c r="T71" s="5" t="str">
        <f t="shared" si="9"/>
        <v/>
      </c>
      <c r="U71" s="2" t="str">
        <f t="shared" si="10"/>
        <v>#NAME?</v>
      </c>
      <c r="X71" s="5" t="str">
        <f t="shared" si="11"/>
        <v/>
      </c>
      <c r="Y71" s="2" t="str">
        <f t="shared" si="12"/>
        <v>#NAME?</v>
      </c>
    </row>
    <row r="72" ht="15.75" customHeight="1">
      <c r="A72" s="2">
        <v>71.0</v>
      </c>
      <c r="D72" s="5" t="str">
        <f t="shared" si="1"/>
        <v/>
      </c>
      <c r="E72" s="2" t="str">
        <f t="shared" si="2"/>
        <v>#NAME?</v>
      </c>
      <c r="H72" s="5" t="str">
        <f t="shared" si="3"/>
        <v/>
      </c>
      <c r="I72" s="2" t="str">
        <f t="shared" si="4"/>
        <v>#NAME?</v>
      </c>
      <c r="L72" s="5" t="str">
        <f t="shared" si="5"/>
        <v/>
      </c>
      <c r="M72" s="2" t="str">
        <f t="shared" si="6"/>
        <v>#NAME?</v>
      </c>
      <c r="P72" s="5" t="str">
        <f t="shared" si="7"/>
        <v/>
      </c>
      <c r="Q72" s="2" t="str">
        <f t="shared" si="8"/>
        <v>#NAME?</v>
      </c>
      <c r="T72" s="5" t="str">
        <f t="shared" si="9"/>
        <v/>
      </c>
      <c r="U72" s="2" t="str">
        <f t="shared" si="10"/>
        <v>#NAME?</v>
      </c>
      <c r="X72" s="5" t="str">
        <f t="shared" si="11"/>
        <v/>
      </c>
      <c r="Y72" s="2" t="str">
        <f t="shared" si="12"/>
        <v>#NAME?</v>
      </c>
    </row>
    <row r="73" ht="15.75" customHeight="1">
      <c r="A73" s="2">
        <v>72.0</v>
      </c>
      <c r="D73" s="5" t="str">
        <f t="shared" si="1"/>
        <v/>
      </c>
      <c r="E73" s="2" t="str">
        <f t="shared" si="2"/>
        <v>#NAME?</v>
      </c>
      <c r="H73" s="5" t="str">
        <f t="shared" si="3"/>
        <v/>
      </c>
      <c r="I73" s="2" t="str">
        <f t="shared" si="4"/>
        <v>#NAME?</v>
      </c>
      <c r="L73" s="5" t="str">
        <f t="shared" si="5"/>
        <v/>
      </c>
      <c r="M73" s="2" t="str">
        <f t="shared" si="6"/>
        <v>#NAME?</v>
      </c>
      <c r="P73" s="5" t="str">
        <f t="shared" si="7"/>
        <v/>
      </c>
      <c r="Q73" s="2" t="str">
        <f t="shared" si="8"/>
        <v>#NAME?</v>
      </c>
      <c r="T73" s="5" t="str">
        <f t="shared" si="9"/>
        <v/>
      </c>
      <c r="U73" s="2" t="str">
        <f t="shared" si="10"/>
        <v>#NAME?</v>
      </c>
      <c r="X73" s="5" t="str">
        <f t="shared" si="11"/>
        <v/>
      </c>
      <c r="Y73" s="2" t="str">
        <f t="shared" si="12"/>
        <v>#NAME?</v>
      </c>
    </row>
    <row r="74" ht="15.75" customHeight="1">
      <c r="A74" s="2">
        <v>73.0</v>
      </c>
      <c r="D74" s="5" t="str">
        <f t="shared" si="1"/>
        <v/>
      </c>
      <c r="E74" s="2" t="str">
        <f t="shared" si="2"/>
        <v>#NAME?</v>
      </c>
      <c r="H74" s="5" t="str">
        <f t="shared" si="3"/>
        <v/>
      </c>
      <c r="I74" s="2" t="str">
        <f t="shared" si="4"/>
        <v>#NAME?</v>
      </c>
      <c r="L74" s="5" t="str">
        <f t="shared" si="5"/>
        <v/>
      </c>
      <c r="M74" s="2" t="str">
        <f t="shared" si="6"/>
        <v>#NAME?</v>
      </c>
      <c r="P74" s="5" t="str">
        <f t="shared" si="7"/>
        <v/>
      </c>
      <c r="Q74" s="2" t="str">
        <f t="shared" si="8"/>
        <v>#NAME?</v>
      </c>
      <c r="T74" s="5" t="str">
        <f t="shared" si="9"/>
        <v/>
      </c>
      <c r="U74" s="2" t="str">
        <f t="shared" si="10"/>
        <v>#NAME?</v>
      </c>
      <c r="X74" s="5" t="str">
        <f t="shared" si="11"/>
        <v/>
      </c>
      <c r="Y74" s="2" t="str">
        <f t="shared" si="12"/>
        <v>#NAME?</v>
      </c>
    </row>
    <row r="75" ht="15.75" customHeight="1">
      <c r="A75" s="2">
        <v>74.0</v>
      </c>
      <c r="D75" s="5" t="str">
        <f t="shared" si="1"/>
        <v/>
      </c>
      <c r="E75" s="2" t="str">
        <f t="shared" si="2"/>
        <v>#NAME?</v>
      </c>
      <c r="H75" s="5" t="str">
        <f t="shared" si="3"/>
        <v/>
      </c>
      <c r="I75" s="2" t="str">
        <f t="shared" si="4"/>
        <v>#NAME?</v>
      </c>
      <c r="L75" s="5" t="str">
        <f t="shared" si="5"/>
        <v/>
      </c>
      <c r="M75" s="2" t="str">
        <f t="shared" si="6"/>
        <v>#NAME?</v>
      </c>
      <c r="P75" s="5" t="str">
        <f t="shared" si="7"/>
        <v/>
      </c>
      <c r="Q75" s="2" t="str">
        <f t="shared" si="8"/>
        <v>#NAME?</v>
      </c>
      <c r="T75" s="5" t="str">
        <f t="shared" si="9"/>
        <v/>
      </c>
      <c r="U75" s="2" t="str">
        <f t="shared" si="10"/>
        <v>#NAME?</v>
      </c>
      <c r="X75" s="5" t="str">
        <f t="shared" si="11"/>
        <v/>
      </c>
      <c r="Y75" s="2" t="str">
        <f t="shared" si="12"/>
        <v>#NAME?</v>
      </c>
    </row>
    <row r="76" ht="15.75" customHeight="1">
      <c r="A76" s="2">
        <v>75.0</v>
      </c>
      <c r="D76" s="5" t="str">
        <f t="shared" si="1"/>
        <v/>
      </c>
      <c r="E76" s="2" t="str">
        <f t="shared" si="2"/>
        <v>#NAME?</v>
      </c>
      <c r="H76" s="5" t="str">
        <f t="shared" si="3"/>
        <v/>
      </c>
      <c r="I76" s="2" t="str">
        <f t="shared" si="4"/>
        <v>#NAME?</v>
      </c>
      <c r="L76" s="5" t="str">
        <f t="shared" si="5"/>
        <v/>
      </c>
      <c r="M76" s="2" t="str">
        <f t="shared" si="6"/>
        <v>#NAME?</v>
      </c>
      <c r="P76" s="5" t="str">
        <f t="shared" si="7"/>
        <v/>
      </c>
      <c r="Q76" s="2" t="str">
        <f t="shared" si="8"/>
        <v>#NAME?</v>
      </c>
      <c r="T76" s="5" t="str">
        <f t="shared" si="9"/>
        <v/>
      </c>
      <c r="U76" s="2" t="str">
        <f t="shared" si="10"/>
        <v>#NAME?</v>
      </c>
      <c r="X76" s="5" t="str">
        <f t="shared" si="11"/>
        <v/>
      </c>
      <c r="Y76" s="2" t="str">
        <f t="shared" si="12"/>
        <v>#NAME?</v>
      </c>
    </row>
    <row r="77" ht="15.75" customHeight="1">
      <c r="A77" s="2">
        <v>76.0</v>
      </c>
      <c r="D77" s="5" t="str">
        <f t="shared" si="1"/>
        <v/>
      </c>
      <c r="E77" s="2" t="str">
        <f t="shared" si="2"/>
        <v>#NAME?</v>
      </c>
      <c r="H77" s="5" t="str">
        <f t="shared" si="3"/>
        <v/>
      </c>
      <c r="I77" s="2" t="str">
        <f t="shared" si="4"/>
        <v>#NAME?</v>
      </c>
      <c r="L77" s="5" t="str">
        <f t="shared" si="5"/>
        <v/>
      </c>
      <c r="M77" s="2" t="str">
        <f t="shared" si="6"/>
        <v>#NAME?</v>
      </c>
      <c r="P77" s="5" t="str">
        <f t="shared" si="7"/>
        <v/>
      </c>
      <c r="Q77" s="2" t="str">
        <f t="shared" si="8"/>
        <v>#NAME?</v>
      </c>
      <c r="T77" s="5" t="str">
        <f t="shared" si="9"/>
        <v/>
      </c>
      <c r="U77" s="2" t="str">
        <f t="shared" si="10"/>
        <v>#NAME?</v>
      </c>
      <c r="X77" s="5" t="str">
        <f t="shared" si="11"/>
        <v/>
      </c>
      <c r="Y77" s="2" t="str">
        <f t="shared" si="12"/>
        <v>#NAME?</v>
      </c>
    </row>
    <row r="78" ht="15.75" customHeight="1">
      <c r="A78" s="2">
        <v>77.0</v>
      </c>
      <c r="D78" s="5" t="str">
        <f t="shared" si="1"/>
        <v/>
      </c>
      <c r="E78" s="2" t="str">
        <f t="shared" si="2"/>
        <v>#NAME?</v>
      </c>
      <c r="H78" s="5" t="str">
        <f t="shared" si="3"/>
        <v/>
      </c>
      <c r="I78" s="2" t="str">
        <f t="shared" si="4"/>
        <v>#NAME?</v>
      </c>
      <c r="L78" s="5" t="str">
        <f t="shared" si="5"/>
        <v/>
      </c>
      <c r="M78" s="2" t="str">
        <f t="shared" si="6"/>
        <v>#NAME?</v>
      </c>
      <c r="P78" s="5" t="str">
        <f t="shared" si="7"/>
        <v/>
      </c>
      <c r="Q78" s="2" t="str">
        <f t="shared" si="8"/>
        <v>#NAME?</v>
      </c>
      <c r="T78" s="5" t="str">
        <f t="shared" si="9"/>
        <v/>
      </c>
      <c r="U78" s="2" t="str">
        <f t="shared" si="10"/>
        <v>#NAME?</v>
      </c>
      <c r="X78" s="5" t="str">
        <f t="shared" si="11"/>
        <v/>
      </c>
      <c r="Y78" s="2" t="str">
        <f t="shared" si="12"/>
        <v>#NAME?</v>
      </c>
    </row>
    <row r="79" ht="15.75" customHeight="1">
      <c r="A79" s="2">
        <v>78.0</v>
      </c>
      <c r="D79" s="5" t="str">
        <f t="shared" si="1"/>
        <v/>
      </c>
      <c r="E79" s="2" t="str">
        <f t="shared" si="2"/>
        <v>#NAME?</v>
      </c>
      <c r="H79" s="5" t="str">
        <f t="shared" si="3"/>
        <v/>
      </c>
      <c r="I79" s="2" t="str">
        <f t="shared" si="4"/>
        <v>#NAME?</v>
      </c>
      <c r="L79" s="5" t="str">
        <f t="shared" si="5"/>
        <v/>
      </c>
      <c r="M79" s="2" t="str">
        <f t="shared" si="6"/>
        <v>#NAME?</v>
      </c>
      <c r="P79" s="5" t="str">
        <f t="shared" si="7"/>
        <v/>
      </c>
      <c r="Q79" s="2" t="str">
        <f t="shared" si="8"/>
        <v>#NAME?</v>
      </c>
      <c r="T79" s="5" t="str">
        <f t="shared" si="9"/>
        <v/>
      </c>
      <c r="U79" s="2" t="str">
        <f t="shared" si="10"/>
        <v>#NAME?</v>
      </c>
      <c r="X79" s="5" t="str">
        <f t="shared" si="11"/>
        <v/>
      </c>
      <c r="Y79" s="2" t="str">
        <f t="shared" si="12"/>
        <v>#NAME?</v>
      </c>
    </row>
    <row r="80" ht="15.75" customHeight="1">
      <c r="A80" s="2">
        <v>79.0</v>
      </c>
      <c r="D80" s="5" t="str">
        <f t="shared" si="1"/>
        <v/>
      </c>
      <c r="E80" s="2" t="str">
        <f t="shared" si="2"/>
        <v>#NAME?</v>
      </c>
      <c r="H80" s="5" t="str">
        <f t="shared" si="3"/>
        <v/>
      </c>
      <c r="I80" s="2" t="str">
        <f t="shared" si="4"/>
        <v>#NAME?</v>
      </c>
      <c r="L80" s="5" t="str">
        <f t="shared" si="5"/>
        <v/>
      </c>
      <c r="M80" s="2" t="str">
        <f t="shared" si="6"/>
        <v>#NAME?</v>
      </c>
      <c r="P80" s="5" t="str">
        <f t="shared" si="7"/>
        <v/>
      </c>
      <c r="Q80" s="2" t="str">
        <f t="shared" si="8"/>
        <v>#NAME?</v>
      </c>
      <c r="T80" s="5" t="str">
        <f t="shared" si="9"/>
        <v/>
      </c>
      <c r="U80" s="2" t="str">
        <f t="shared" si="10"/>
        <v>#NAME?</v>
      </c>
      <c r="X80" s="5" t="str">
        <f t="shared" si="11"/>
        <v/>
      </c>
      <c r="Y80" s="2" t="str">
        <f t="shared" si="12"/>
        <v>#NAME?</v>
      </c>
    </row>
    <row r="81" ht="15.75" customHeight="1">
      <c r="A81" s="2">
        <v>80.0</v>
      </c>
      <c r="D81" s="5" t="str">
        <f t="shared" si="1"/>
        <v/>
      </c>
      <c r="E81" s="2" t="str">
        <f t="shared" si="2"/>
        <v>#NAME?</v>
      </c>
      <c r="H81" s="5" t="str">
        <f t="shared" si="3"/>
        <v/>
      </c>
      <c r="I81" s="2" t="str">
        <f t="shared" si="4"/>
        <v>#NAME?</v>
      </c>
      <c r="L81" s="5" t="str">
        <f t="shared" si="5"/>
        <v/>
      </c>
      <c r="M81" s="2" t="str">
        <f t="shared" si="6"/>
        <v>#NAME?</v>
      </c>
      <c r="P81" s="5" t="str">
        <f t="shared" si="7"/>
        <v/>
      </c>
      <c r="Q81" s="2" t="str">
        <f t="shared" si="8"/>
        <v>#NAME?</v>
      </c>
      <c r="T81" s="5" t="str">
        <f t="shared" si="9"/>
        <v/>
      </c>
      <c r="U81" s="2" t="str">
        <f t="shared" si="10"/>
        <v>#NAME?</v>
      </c>
      <c r="X81" s="5" t="str">
        <f t="shared" si="11"/>
        <v/>
      </c>
      <c r="Y81" s="2" t="str">
        <f t="shared" si="12"/>
        <v>#NAME?</v>
      </c>
    </row>
    <row r="82" ht="15.75" customHeight="1">
      <c r="A82" s="2">
        <v>81.0</v>
      </c>
      <c r="D82" s="5" t="str">
        <f t="shared" si="1"/>
        <v/>
      </c>
      <c r="E82" s="2" t="str">
        <f t="shared" si="2"/>
        <v>#NAME?</v>
      </c>
      <c r="H82" s="5" t="str">
        <f t="shared" si="3"/>
        <v/>
      </c>
      <c r="I82" s="2" t="str">
        <f t="shared" si="4"/>
        <v>#NAME?</v>
      </c>
      <c r="L82" s="5" t="str">
        <f t="shared" si="5"/>
        <v/>
      </c>
      <c r="M82" s="2" t="str">
        <f t="shared" si="6"/>
        <v>#NAME?</v>
      </c>
      <c r="P82" s="5" t="str">
        <f t="shared" si="7"/>
        <v/>
      </c>
      <c r="Q82" s="2" t="str">
        <f t="shared" si="8"/>
        <v>#NAME?</v>
      </c>
      <c r="T82" s="5" t="str">
        <f t="shared" si="9"/>
        <v/>
      </c>
      <c r="U82" s="2" t="str">
        <f t="shared" si="10"/>
        <v>#NAME?</v>
      </c>
      <c r="X82" s="5" t="str">
        <f t="shared" si="11"/>
        <v/>
      </c>
      <c r="Y82" s="2" t="str">
        <f t="shared" si="12"/>
        <v>#NAME?</v>
      </c>
    </row>
    <row r="83" ht="15.75" customHeight="1">
      <c r="A83" s="2">
        <v>82.0</v>
      </c>
      <c r="D83" s="5" t="str">
        <f t="shared" si="1"/>
        <v/>
      </c>
      <c r="E83" s="2" t="str">
        <f t="shared" si="2"/>
        <v>#NAME?</v>
      </c>
      <c r="H83" s="5" t="str">
        <f t="shared" si="3"/>
        <v/>
      </c>
      <c r="I83" s="2" t="str">
        <f t="shared" si="4"/>
        <v>#NAME?</v>
      </c>
      <c r="L83" s="5" t="str">
        <f t="shared" si="5"/>
        <v/>
      </c>
      <c r="M83" s="2" t="str">
        <f t="shared" si="6"/>
        <v>#NAME?</v>
      </c>
      <c r="P83" s="5" t="str">
        <f t="shared" si="7"/>
        <v/>
      </c>
      <c r="Q83" s="2" t="str">
        <f t="shared" si="8"/>
        <v>#NAME?</v>
      </c>
      <c r="T83" s="5" t="str">
        <f t="shared" si="9"/>
        <v/>
      </c>
      <c r="U83" s="2" t="str">
        <f t="shared" si="10"/>
        <v>#NAME?</v>
      </c>
      <c r="X83" s="5" t="str">
        <f t="shared" si="11"/>
        <v/>
      </c>
      <c r="Y83" s="2" t="str">
        <f t="shared" si="12"/>
        <v>#NAME?</v>
      </c>
    </row>
    <row r="84" ht="15.75" customHeight="1">
      <c r="A84" s="2">
        <v>83.0</v>
      </c>
      <c r="D84" s="5" t="str">
        <f t="shared" si="1"/>
        <v/>
      </c>
      <c r="E84" s="2" t="str">
        <f t="shared" si="2"/>
        <v>#NAME?</v>
      </c>
      <c r="H84" s="5" t="str">
        <f t="shared" si="3"/>
        <v/>
      </c>
      <c r="I84" s="2" t="str">
        <f t="shared" si="4"/>
        <v>#NAME?</v>
      </c>
      <c r="L84" s="5" t="str">
        <f t="shared" si="5"/>
        <v/>
      </c>
      <c r="M84" s="2" t="str">
        <f t="shared" si="6"/>
        <v>#NAME?</v>
      </c>
      <c r="P84" s="5" t="str">
        <f t="shared" si="7"/>
        <v/>
      </c>
      <c r="Q84" s="2" t="str">
        <f t="shared" si="8"/>
        <v>#NAME?</v>
      </c>
      <c r="T84" s="5" t="str">
        <f t="shared" si="9"/>
        <v/>
      </c>
      <c r="U84" s="2" t="str">
        <f t="shared" si="10"/>
        <v>#NAME?</v>
      </c>
      <c r="X84" s="5" t="str">
        <f t="shared" si="11"/>
        <v/>
      </c>
      <c r="Y84" s="2" t="str">
        <f t="shared" si="12"/>
        <v>#NAME?</v>
      </c>
    </row>
    <row r="85" ht="15.75" customHeight="1">
      <c r="A85" s="2">
        <v>84.0</v>
      </c>
      <c r="D85" s="5" t="str">
        <f t="shared" si="1"/>
        <v/>
      </c>
      <c r="E85" s="2" t="str">
        <f t="shared" si="2"/>
        <v>#NAME?</v>
      </c>
      <c r="H85" s="5" t="str">
        <f t="shared" si="3"/>
        <v/>
      </c>
      <c r="I85" s="2" t="str">
        <f t="shared" si="4"/>
        <v>#NAME?</v>
      </c>
      <c r="L85" s="5" t="str">
        <f t="shared" si="5"/>
        <v/>
      </c>
      <c r="M85" s="2" t="str">
        <f t="shared" si="6"/>
        <v>#NAME?</v>
      </c>
      <c r="P85" s="5" t="str">
        <f t="shared" si="7"/>
        <v/>
      </c>
      <c r="Q85" s="2" t="str">
        <f t="shared" si="8"/>
        <v>#NAME?</v>
      </c>
      <c r="T85" s="5" t="str">
        <f t="shared" si="9"/>
        <v/>
      </c>
      <c r="U85" s="2" t="str">
        <f t="shared" si="10"/>
        <v>#NAME?</v>
      </c>
      <c r="X85" s="5" t="str">
        <f t="shared" si="11"/>
        <v/>
      </c>
      <c r="Y85" s="2" t="str">
        <f t="shared" si="12"/>
        <v>#NAME?</v>
      </c>
    </row>
    <row r="86" ht="15.75" customHeight="1">
      <c r="A86" s="2">
        <v>85.0</v>
      </c>
      <c r="D86" s="5" t="str">
        <f t="shared" si="1"/>
        <v/>
      </c>
      <c r="E86" s="2" t="str">
        <f t="shared" si="2"/>
        <v>#NAME?</v>
      </c>
      <c r="H86" s="5" t="str">
        <f t="shared" si="3"/>
        <v/>
      </c>
      <c r="I86" s="2" t="str">
        <f t="shared" si="4"/>
        <v>#NAME?</v>
      </c>
      <c r="L86" s="5" t="str">
        <f t="shared" si="5"/>
        <v/>
      </c>
      <c r="M86" s="2" t="str">
        <f t="shared" si="6"/>
        <v>#NAME?</v>
      </c>
      <c r="P86" s="5" t="str">
        <f t="shared" si="7"/>
        <v/>
      </c>
      <c r="Q86" s="2" t="str">
        <f t="shared" si="8"/>
        <v>#NAME?</v>
      </c>
      <c r="T86" s="5" t="str">
        <f t="shared" si="9"/>
        <v/>
      </c>
      <c r="U86" s="2" t="str">
        <f t="shared" si="10"/>
        <v>#NAME?</v>
      </c>
      <c r="X86" s="5" t="str">
        <f t="shared" si="11"/>
        <v/>
      </c>
      <c r="Y86" s="2" t="str">
        <f t="shared" si="12"/>
        <v>#NAME?</v>
      </c>
    </row>
    <row r="87" ht="15.75" customHeight="1">
      <c r="A87" s="2">
        <v>86.0</v>
      </c>
      <c r="D87" s="5" t="str">
        <f t="shared" si="1"/>
        <v/>
      </c>
      <c r="E87" s="2" t="str">
        <f t="shared" si="2"/>
        <v>#NAME?</v>
      </c>
      <c r="H87" s="5" t="str">
        <f t="shared" si="3"/>
        <v/>
      </c>
      <c r="I87" s="2" t="str">
        <f t="shared" si="4"/>
        <v>#NAME?</v>
      </c>
      <c r="L87" s="5" t="str">
        <f t="shared" si="5"/>
        <v/>
      </c>
      <c r="M87" s="2" t="str">
        <f t="shared" si="6"/>
        <v>#NAME?</v>
      </c>
      <c r="P87" s="5" t="str">
        <f t="shared" si="7"/>
        <v/>
      </c>
      <c r="Q87" s="2" t="str">
        <f t="shared" si="8"/>
        <v>#NAME?</v>
      </c>
      <c r="T87" s="5" t="str">
        <f t="shared" si="9"/>
        <v/>
      </c>
      <c r="U87" s="2" t="str">
        <f t="shared" si="10"/>
        <v>#NAME?</v>
      </c>
      <c r="X87" s="5" t="str">
        <f t="shared" si="11"/>
        <v/>
      </c>
      <c r="Y87" s="2" t="str">
        <f t="shared" si="12"/>
        <v>#NAME?</v>
      </c>
    </row>
    <row r="88" ht="15.75" customHeight="1">
      <c r="A88" s="2">
        <v>87.0</v>
      </c>
      <c r="D88" s="5" t="str">
        <f t="shared" si="1"/>
        <v/>
      </c>
      <c r="E88" s="2" t="str">
        <f t="shared" si="2"/>
        <v>#NAME?</v>
      </c>
      <c r="H88" s="5" t="str">
        <f t="shared" si="3"/>
        <v/>
      </c>
      <c r="I88" s="2" t="str">
        <f t="shared" si="4"/>
        <v>#NAME?</v>
      </c>
      <c r="L88" s="5" t="str">
        <f t="shared" si="5"/>
        <v/>
      </c>
      <c r="M88" s="2" t="str">
        <f t="shared" si="6"/>
        <v>#NAME?</v>
      </c>
      <c r="P88" s="5" t="str">
        <f t="shared" si="7"/>
        <v/>
      </c>
      <c r="Q88" s="2" t="str">
        <f t="shared" si="8"/>
        <v>#NAME?</v>
      </c>
      <c r="T88" s="5" t="str">
        <f t="shared" si="9"/>
        <v/>
      </c>
      <c r="U88" s="2" t="str">
        <f t="shared" si="10"/>
        <v>#NAME?</v>
      </c>
      <c r="X88" s="5" t="str">
        <f t="shared" si="11"/>
        <v/>
      </c>
      <c r="Y88" s="2" t="str">
        <f t="shared" si="12"/>
        <v>#NAME?</v>
      </c>
    </row>
    <row r="89" ht="15.75" customHeight="1">
      <c r="A89" s="2">
        <v>88.0</v>
      </c>
      <c r="D89" s="5" t="str">
        <f t="shared" si="1"/>
        <v/>
      </c>
      <c r="E89" s="2" t="str">
        <f t="shared" si="2"/>
        <v>#NAME?</v>
      </c>
      <c r="H89" s="5" t="str">
        <f t="shared" si="3"/>
        <v/>
      </c>
      <c r="I89" s="2" t="str">
        <f t="shared" si="4"/>
        <v>#NAME?</v>
      </c>
      <c r="L89" s="5" t="str">
        <f t="shared" si="5"/>
        <v/>
      </c>
      <c r="M89" s="2" t="str">
        <f t="shared" si="6"/>
        <v>#NAME?</v>
      </c>
      <c r="P89" s="5" t="str">
        <f t="shared" si="7"/>
        <v/>
      </c>
      <c r="Q89" s="2" t="str">
        <f t="shared" si="8"/>
        <v>#NAME?</v>
      </c>
      <c r="T89" s="5" t="str">
        <f t="shared" si="9"/>
        <v/>
      </c>
      <c r="U89" s="2" t="str">
        <f t="shared" si="10"/>
        <v>#NAME?</v>
      </c>
      <c r="X89" s="5" t="str">
        <f t="shared" si="11"/>
        <v/>
      </c>
      <c r="Y89" s="2" t="str">
        <f t="shared" si="12"/>
        <v>#NAME?</v>
      </c>
    </row>
    <row r="90" ht="15.75" customHeight="1">
      <c r="A90" s="2">
        <v>89.0</v>
      </c>
      <c r="D90" s="5" t="str">
        <f t="shared" si="1"/>
        <v/>
      </c>
      <c r="E90" s="2" t="str">
        <f t="shared" si="2"/>
        <v>#NAME?</v>
      </c>
      <c r="H90" s="5" t="str">
        <f t="shared" si="3"/>
        <v/>
      </c>
      <c r="I90" s="2" t="str">
        <f t="shared" si="4"/>
        <v>#NAME?</v>
      </c>
      <c r="L90" s="5" t="str">
        <f t="shared" si="5"/>
        <v/>
      </c>
      <c r="M90" s="2" t="str">
        <f t="shared" si="6"/>
        <v>#NAME?</v>
      </c>
      <c r="P90" s="5" t="str">
        <f t="shared" si="7"/>
        <v/>
      </c>
      <c r="Q90" s="2" t="str">
        <f t="shared" si="8"/>
        <v>#NAME?</v>
      </c>
      <c r="T90" s="5" t="str">
        <f t="shared" si="9"/>
        <v/>
      </c>
      <c r="U90" s="2" t="str">
        <f t="shared" si="10"/>
        <v>#NAME?</v>
      </c>
      <c r="X90" s="5" t="str">
        <f t="shared" si="11"/>
        <v/>
      </c>
      <c r="Y90" s="2" t="str">
        <f t="shared" si="12"/>
        <v>#NAME?</v>
      </c>
    </row>
    <row r="91" ht="15.75" customHeight="1">
      <c r="A91" s="2">
        <v>90.0</v>
      </c>
      <c r="D91" s="5" t="str">
        <f t="shared" si="1"/>
        <v/>
      </c>
      <c r="E91" s="2" t="str">
        <f t="shared" si="2"/>
        <v>#NAME?</v>
      </c>
      <c r="H91" s="5" t="str">
        <f t="shared" si="3"/>
        <v/>
      </c>
      <c r="I91" s="2" t="str">
        <f t="shared" si="4"/>
        <v>#NAME?</v>
      </c>
      <c r="L91" s="5" t="str">
        <f t="shared" si="5"/>
        <v/>
      </c>
      <c r="M91" s="2" t="str">
        <f t="shared" si="6"/>
        <v>#NAME?</v>
      </c>
      <c r="P91" s="5" t="str">
        <f t="shared" si="7"/>
        <v/>
      </c>
      <c r="Q91" s="2" t="str">
        <f t="shared" si="8"/>
        <v>#NAME?</v>
      </c>
      <c r="T91" s="5" t="str">
        <f t="shared" si="9"/>
        <v/>
      </c>
      <c r="U91" s="2" t="str">
        <f t="shared" si="10"/>
        <v>#NAME?</v>
      </c>
      <c r="X91" s="5" t="str">
        <f t="shared" si="11"/>
        <v/>
      </c>
      <c r="Y91" s="2" t="str">
        <f t="shared" si="12"/>
        <v>#NAME?</v>
      </c>
    </row>
    <row r="92" ht="15.75" customHeight="1">
      <c r="A92" s="2">
        <v>91.0</v>
      </c>
      <c r="D92" s="5" t="str">
        <f t="shared" si="1"/>
        <v/>
      </c>
      <c r="E92" s="2" t="str">
        <f t="shared" si="2"/>
        <v>#NAME?</v>
      </c>
      <c r="H92" s="5" t="str">
        <f t="shared" si="3"/>
        <v/>
      </c>
      <c r="I92" s="2" t="str">
        <f t="shared" si="4"/>
        <v>#NAME?</v>
      </c>
      <c r="L92" s="5" t="str">
        <f t="shared" si="5"/>
        <v/>
      </c>
      <c r="M92" s="2" t="str">
        <f t="shared" si="6"/>
        <v>#NAME?</v>
      </c>
      <c r="P92" s="5" t="str">
        <f t="shared" si="7"/>
        <v/>
      </c>
      <c r="Q92" s="2" t="str">
        <f t="shared" si="8"/>
        <v>#NAME?</v>
      </c>
      <c r="T92" s="5" t="str">
        <f t="shared" si="9"/>
        <v/>
      </c>
      <c r="U92" s="2" t="str">
        <f t="shared" si="10"/>
        <v>#NAME?</v>
      </c>
      <c r="X92" s="5" t="str">
        <f t="shared" si="11"/>
        <v/>
      </c>
      <c r="Y92" s="2" t="str">
        <f t="shared" si="12"/>
        <v>#NAME?</v>
      </c>
    </row>
    <row r="93" ht="15.75" customHeight="1">
      <c r="A93" s="2">
        <v>92.0</v>
      </c>
      <c r="D93" s="5" t="str">
        <f t="shared" si="1"/>
        <v/>
      </c>
      <c r="E93" s="2" t="str">
        <f t="shared" si="2"/>
        <v>#NAME?</v>
      </c>
      <c r="H93" s="5" t="str">
        <f t="shared" si="3"/>
        <v/>
      </c>
      <c r="I93" s="2" t="str">
        <f t="shared" si="4"/>
        <v>#NAME?</v>
      </c>
      <c r="L93" s="5" t="str">
        <f t="shared" si="5"/>
        <v/>
      </c>
      <c r="M93" s="2" t="str">
        <f t="shared" si="6"/>
        <v>#NAME?</v>
      </c>
      <c r="P93" s="5" t="str">
        <f t="shared" si="7"/>
        <v/>
      </c>
      <c r="Q93" s="2" t="str">
        <f t="shared" si="8"/>
        <v>#NAME?</v>
      </c>
      <c r="T93" s="5" t="str">
        <f t="shared" si="9"/>
        <v/>
      </c>
      <c r="U93" s="2" t="str">
        <f t="shared" si="10"/>
        <v>#NAME?</v>
      </c>
      <c r="X93" s="5" t="str">
        <f t="shared" si="11"/>
        <v/>
      </c>
      <c r="Y93" s="2" t="str">
        <f t="shared" si="12"/>
        <v>#NAME?</v>
      </c>
    </row>
    <row r="94" ht="15.75" customHeight="1">
      <c r="A94" s="2">
        <v>93.0</v>
      </c>
      <c r="D94" s="5" t="str">
        <f t="shared" si="1"/>
        <v/>
      </c>
      <c r="E94" s="2" t="str">
        <f t="shared" si="2"/>
        <v>#NAME?</v>
      </c>
      <c r="H94" s="5" t="str">
        <f t="shared" si="3"/>
        <v/>
      </c>
      <c r="I94" s="2" t="str">
        <f t="shared" si="4"/>
        <v>#NAME?</v>
      </c>
      <c r="L94" s="5" t="str">
        <f t="shared" si="5"/>
        <v/>
      </c>
      <c r="M94" s="2" t="str">
        <f t="shared" si="6"/>
        <v>#NAME?</v>
      </c>
      <c r="P94" s="5" t="str">
        <f t="shared" si="7"/>
        <v/>
      </c>
      <c r="Q94" s="2" t="str">
        <f t="shared" si="8"/>
        <v>#NAME?</v>
      </c>
      <c r="T94" s="5" t="str">
        <f t="shared" si="9"/>
        <v/>
      </c>
      <c r="U94" s="2" t="str">
        <f t="shared" si="10"/>
        <v>#NAME?</v>
      </c>
      <c r="X94" s="5" t="str">
        <f t="shared" si="11"/>
        <v/>
      </c>
      <c r="Y94" s="2" t="str">
        <f t="shared" si="12"/>
        <v>#NAME?</v>
      </c>
    </row>
    <row r="95" ht="15.75" customHeight="1">
      <c r="A95" s="2">
        <v>94.0</v>
      </c>
      <c r="D95" s="5" t="str">
        <f t="shared" si="1"/>
        <v/>
      </c>
      <c r="E95" s="2" t="str">
        <f t="shared" si="2"/>
        <v>#NAME?</v>
      </c>
      <c r="H95" s="5" t="str">
        <f t="shared" si="3"/>
        <v/>
      </c>
      <c r="I95" s="2" t="str">
        <f t="shared" si="4"/>
        <v>#NAME?</v>
      </c>
      <c r="L95" s="5" t="str">
        <f t="shared" si="5"/>
        <v/>
      </c>
      <c r="M95" s="2" t="str">
        <f t="shared" si="6"/>
        <v>#NAME?</v>
      </c>
      <c r="P95" s="5" t="str">
        <f t="shared" si="7"/>
        <v/>
      </c>
      <c r="Q95" s="2" t="str">
        <f t="shared" si="8"/>
        <v>#NAME?</v>
      </c>
      <c r="T95" s="5" t="str">
        <f t="shared" si="9"/>
        <v/>
      </c>
      <c r="U95" s="2" t="str">
        <f t="shared" si="10"/>
        <v>#NAME?</v>
      </c>
      <c r="X95" s="5" t="str">
        <f t="shared" si="11"/>
        <v/>
      </c>
      <c r="Y95" s="2" t="str">
        <f t="shared" si="12"/>
        <v>#NAME?</v>
      </c>
    </row>
    <row r="96" ht="15.75" customHeight="1">
      <c r="A96" s="2">
        <v>95.0</v>
      </c>
      <c r="D96" s="5" t="str">
        <f t="shared" si="1"/>
        <v/>
      </c>
      <c r="E96" s="2" t="str">
        <f t="shared" si="2"/>
        <v>#NAME?</v>
      </c>
      <c r="H96" s="5" t="str">
        <f t="shared" si="3"/>
        <v/>
      </c>
      <c r="I96" s="2" t="str">
        <f t="shared" si="4"/>
        <v>#NAME?</v>
      </c>
      <c r="L96" s="5" t="str">
        <f t="shared" si="5"/>
        <v/>
      </c>
      <c r="M96" s="2" t="str">
        <f t="shared" si="6"/>
        <v>#NAME?</v>
      </c>
      <c r="P96" s="5" t="str">
        <f t="shared" si="7"/>
        <v/>
      </c>
      <c r="Q96" s="2" t="str">
        <f t="shared" si="8"/>
        <v>#NAME?</v>
      </c>
      <c r="T96" s="5" t="str">
        <f t="shared" si="9"/>
        <v/>
      </c>
      <c r="U96" s="2" t="str">
        <f t="shared" si="10"/>
        <v>#NAME?</v>
      </c>
      <c r="X96" s="5" t="str">
        <f t="shared" si="11"/>
        <v/>
      </c>
      <c r="Y96" s="2" t="str">
        <f t="shared" si="12"/>
        <v>#NAME?</v>
      </c>
    </row>
    <row r="97" ht="15.75" customHeight="1">
      <c r="A97" s="2"/>
      <c r="E97" s="2"/>
      <c r="I97" s="2"/>
      <c r="M97" s="2"/>
      <c r="Q97" s="2"/>
      <c r="U97" s="2"/>
    </row>
    <row r="98" ht="15.75" customHeight="1">
      <c r="A98" s="2"/>
      <c r="E98" s="2"/>
      <c r="I98" s="2"/>
      <c r="M98" s="2"/>
      <c r="Q98" s="2"/>
      <c r="U98" s="2"/>
    </row>
    <row r="99" ht="15.75" customHeight="1">
      <c r="A99" s="2"/>
      <c r="E99" s="2"/>
      <c r="I99" s="2"/>
      <c r="M99" s="2"/>
      <c r="Q99" s="2"/>
      <c r="U99" s="2"/>
    </row>
    <row r="100" ht="15.75" customHeight="1">
      <c r="A100" s="2"/>
      <c r="E100" s="2"/>
      <c r="I100" s="2"/>
      <c r="M100" s="2"/>
      <c r="Q100" s="2"/>
      <c r="U100" s="2"/>
    </row>
    <row r="101" ht="15.75" customHeight="1">
      <c r="A101" s="2"/>
      <c r="E101" s="2"/>
      <c r="I101" s="2"/>
      <c r="M101" s="2"/>
      <c r="Q101" s="2"/>
      <c r="U101" s="2"/>
    </row>
    <row r="102" ht="15.75" customHeight="1">
      <c r="A102" s="2"/>
      <c r="E102" s="2"/>
      <c r="I102" s="2"/>
      <c r="M102" s="2"/>
      <c r="Q102" s="2"/>
      <c r="U102" s="2"/>
    </row>
    <row r="103" ht="15.75" customHeight="1">
      <c r="A103" s="2"/>
      <c r="E103" s="2"/>
      <c r="I103" s="2"/>
      <c r="M103" s="2"/>
      <c r="Q103" s="2"/>
      <c r="U103" s="2"/>
    </row>
    <row r="104" ht="15.75" customHeight="1">
      <c r="A104" s="2"/>
      <c r="E104" s="2"/>
      <c r="I104" s="2"/>
      <c r="M104" s="2"/>
      <c r="Q104" s="2"/>
      <c r="U104" s="2"/>
    </row>
    <row r="105" ht="15.75" customHeight="1">
      <c r="A105" s="2"/>
      <c r="E105" s="2"/>
      <c r="I105" s="2"/>
      <c r="M105" s="2"/>
      <c r="Q105" s="2"/>
      <c r="U105" s="2"/>
    </row>
    <row r="106" ht="15.75" customHeight="1">
      <c r="A106" s="2"/>
      <c r="E106" s="2"/>
      <c r="I106" s="2"/>
      <c r="M106" s="2"/>
      <c r="Q106" s="2"/>
      <c r="U106" s="2"/>
    </row>
    <row r="107" ht="15.75" customHeight="1">
      <c r="A107" s="2"/>
      <c r="E107" s="2"/>
      <c r="I107" s="2"/>
      <c r="M107" s="2"/>
      <c r="Q107" s="2"/>
      <c r="U107" s="2"/>
    </row>
    <row r="108" ht="15.75" customHeight="1">
      <c r="A108" s="2"/>
      <c r="E108" s="2"/>
      <c r="I108" s="2"/>
      <c r="M108" s="2"/>
      <c r="Q108" s="2"/>
      <c r="U108" s="2"/>
    </row>
    <row r="109" ht="15.75" customHeight="1">
      <c r="A109" s="2"/>
      <c r="E109" s="2"/>
      <c r="I109" s="2"/>
      <c r="M109" s="2"/>
      <c r="Q109" s="2"/>
      <c r="U109" s="2"/>
    </row>
    <row r="110" ht="15.75" customHeight="1">
      <c r="A110" s="2"/>
      <c r="E110" s="2"/>
      <c r="I110" s="2"/>
      <c r="M110" s="2"/>
      <c r="Q110" s="2"/>
      <c r="U110" s="2"/>
    </row>
    <row r="111" ht="15.75" customHeight="1">
      <c r="A111" s="2"/>
      <c r="E111" s="2"/>
      <c r="I111" s="2"/>
      <c r="M111" s="2"/>
      <c r="Q111" s="2"/>
      <c r="U111" s="2"/>
    </row>
    <row r="112" ht="15.75" customHeight="1">
      <c r="A112" s="2"/>
      <c r="E112" s="2"/>
      <c r="I112" s="2"/>
      <c r="M112" s="2"/>
      <c r="Q112" s="2"/>
      <c r="U112" s="2"/>
    </row>
    <row r="113" ht="15.75" customHeight="1">
      <c r="A113" s="2"/>
      <c r="E113" s="2"/>
      <c r="I113" s="2"/>
      <c r="M113" s="2"/>
      <c r="Q113" s="2"/>
      <c r="U113" s="2"/>
    </row>
    <row r="114" ht="15.75" customHeight="1">
      <c r="A114" s="2"/>
      <c r="E114" s="2"/>
      <c r="I114" s="2"/>
      <c r="M114" s="2"/>
      <c r="Q114" s="2"/>
      <c r="U114" s="2"/>
    </row>
    <row r="115" ht="15.75" customHeight="1">
      <c r="A115" s="2"/>
      <c r="E115" s="2"/>
      <c r="I115" s="2"/>
      <c r="M115" s="2"/>
      <c r="Q115" s="2"/>
      <c r="U115" s="2"/>
    </row>
    <row r="116" ht="15.75" customHeight="1">
      <c r="A116" s="2"/>
      <c r="E116" s="2"/>
      <c r="I116" s="2"/>
      <c r="M116" s="2"/>
      <c r="Q116" s="2"/>
      <c r="U116" s="2"/>
    </row>
    <row r="117" ht="15.75" customHeight="1">
      <c r="A117" s="2"/>
      <c r="E117" s="2"/>
      <c r="I117" s="2"/>
      <c r="M117" s="2"/>
      <c r="Q117" s="2"/>
      <c r="U117" s="2"/>
    </row>
    <row r="118" ht="15.75" customHeight="1">
      <c r="A118" s="2"/>
      <c r="E118" s="2"/>
      <c r="I118" s="2"/>
      <c r="M118" s="2"/>
      <c r="Q118" s="2"/>
      <c r="U118" s="2"/>
    </row>
    <row r="119" ht="15.75" customHeight="1">
      <c r="A119" s="2"/>
      <c r="E119" s="2"/>
      <c r="I119" s="2"/>
      <c r="M119" s="2"/>
      <c r="Q119" s="2"/>
      <c r="U119" s="2"/>
    </row>
    <row r="120" ht="15.75" customHeight="1">
      <c r="A120" s="2"/>
      <c r="E120" s="2"/>
      <c r="I120" s="2"/>
      <c r="M120" s="2"/>
      <c r="Q120" s="2"/>
      <c r="U120" s="2"/>
    </row>
    <row r="121" ht="15.75" customHeight="1">
      <c r="A121" s="2"/>
      <c r="E121" s="2"/>
      <c r="I121" s="2"/>
      <c r="M121" s="2"/>
      <c r="Q121" s="2"/>
      <c r="U121" s="2"/>
    </row>
    <row r="122" ht="15.75" customHeight="1">
      <c r="A122" s="2"/>
      <c r="E122" s="2"/>
      <c r="I122" s="2"/>
      <c r="M122" s="2"/>
      <c r="Q122" s="2"/>
      <c r="U122" s="2"/>
    </row>
    <row r="123" ht="15.75" customHeight="1">
      <c r="A123" s="2"/>
      <c r="E123" s="2"/>
      <c r="I123" s="2"/>
      <c r="M123" s="2"/>
      <c r="Q123" s="2"/>
      <c r="U123" s="2"/>
    </row>
    <row r="124" ht="15.75" customHeight="1">
      <c r="A124" s="2"/>
      <c r="E124" s="2"/>
      <c r="I124" s="2"/>
      <c r="M124" s="2"/>
      <c r="Q124" s="2"/>
      <c r="U124" s="2"/>
    </row>
    <row r="125" ht="15.75" customHeight="1">
      <c r="A125" s="2"/>
      <c r="E125" s="2"/>
      <c r="I125" s="2"/>
      <c r="M125" s="2"/>
      <c r="Q125" s="2"/>
      <c r="U125" s="2"/>
    </row>
    <row r="126" ht="15.75" customHeight="1">
      <c r="A126" s="2"/>
      <c r="E126" s="2"/>
      <c r="I126" s="2"/>
      <c r="M126" s="2"/>
      <c r="Q126" s="2"/>
      <c r="U126" s="2"/>
    </row>
    <row r="127" ht="15.75" customHeight="1">
      <c r="A127" s="2"/>
      <c r="E127" s="2"/>
      <c r="I127" s="2"/>
      <c r="M127" s="2"/>
      <c r="Q127" s="2"/>
      <c r="U127" s="2"/>
    </row>
    <row r="128" ht="15.75" customHeight="1">
      <c r="A128" s="2"/>
      <c r="E128" s="2"/>
      <c r="I128" s="2"/>
      <c r="M128" s="2"/>
      <c r="Q128" s="2"/>
      <c r="U128" s="2"/>
    </row>
    <row r="129" ht="15.75" customHeight="1">
      <c r="A129" s="2"/>
      <c r="E129" s="2"/>
      <c r="I129" s="2"/>
      <c r="M129" s="2"/>
      <c r="Q129" s="2"/>
      <c r="U129" s="2"/>
    </row>
    <row r="130" ht="15.75" customHeight="1">
      <c r="A130" s="2"/>
      <c r="E130" s="2"/>
      <c r="I130" s="2"/>
      <c r="M130" s="2"/>
      <c r="Q130" s="2"/>
      <c r="U130" s="2"/>
    </row>
    <row r="131" ht="15.75" customHeight="1">
      <c r="A131" s="2"/>
      <c r="E131" s="2"/>
      <c r="I131" s="2"/>
      <c r="M131" s="2"/>
      <c r="Q131" s="2"/>
      <c r="U131" s="2"/>
    </row>
    <row r="132" ht="15.75" customHeight="1">
      <c r="A132" s="2"/>
      <c r="E132" s="2"/>
      <c r="I132" s="2"/>
      <c r="M132" s="2"/>
      <c r="Q132" s="2"/>
      <c r="U132" s="2"/>
    </row>
    <row r="133" ht="15.75" customHeight="1">
      <c r="A133" s="2"/>
      <c r="E133" s="2"/>
      <c r="I133" s="2"/>
      <c r="M133" s="2"/>
      <c r="Q133" s="2"/>
      <c r="U133" s="2"/>
    </row>
    <row r="134" ht="15.75" customHeight="1">
      <c r="A134" s="2"/>
      <c r="E134" s="2"/>
      <c r="I134" s="2"/>
      <c r="M134" s="2"/>
      <c r="Q134" s="2"/>
      <c r="U134" s="2"/>
    </row>
    <row r="135" ht="15.75" customHeight="1">
      <c r="A135" s="2"/>
      <c r="E135" s="2"/>
      <c r="I135" s="2"/>
      <c r="M135" s="2"/>
      <c r="Q135" s="2"/>
      <c r="U135" s="2"/>
    </row>
    <row r="136" ht="15.75" customHeight="1">
      <c r="A136" s="2"/>
      <c r="E136" s="2"/>
      <c r="I136" s="2"/>
      <c r="M136" s="2"/>
      <c r="Q136" s="2"/>
      <c r="U136" s="2"/>
    </row>
    <row r="137" ht="15.75" customHeight="1">
      <c r="A137" s="2"/>
      <c r="E137" s="2"/>
      <c r="I137" s="2"/>
      <c r="M137" s="2"/>
      <c r="Q137" s="2"/>
      <c r="U137" s="2"/>
    </row>
    <row r="138" ht="15.75" customHeight="1">
      <c r="A138" s="2"/>
      <c r="E138" s="2"/>
      <c r="I138" s="2"/>
      <c r="M138" s="2"/>
      <c r="Q138" s="2"/>
      <c r="U138" s="2"/>
    </row>
    <row r="139" ht="15.75" customHeight="1">
      <c r="A139" s="2"/>
      <c r="E139" s="2"/>
      <c r="I139" s="2"/>
      <c r="M139" s="2"/>
      <c r="Q139" s="2"/>
      <c r="U139" s="2"/>
    </row>
    <row r="140" ht="15.75" customHeight="1">
      <c r="A140" s="2"/>
      <c r="E140" s="2"/>
      <c r="I140" s="2"/>
      <c r="M140" s="2"/>
      <c r="Q140" s="2"/>
      <c r="U140" s="2"/>
    </row>
    <row r="141" ht="15.75" customHeight="1">
      <c r="A141" s="2"/>
      <c r="E141" s="2"/>
      <c r="I141" s="2"/>
      <c r="M141" s="2"/>
      <c r="Q141" s="2"/>
      <c r="U141" s="2"/>
    </row>
    <row r="142" ht="15.75" customHeight="1">
      <c r="A142" s="2"/>
      <c r="E142" s="2"/>
      <c r="I142" s="2"/>
      <c r="M142" s="2"/>
      <c r="Q142" s="2"/>
      <c r="U142" s="2"/>
    </row>
    <row r="143" ht="15.75" customHeight="1">
      <c r="A143" s="2"/>
      <c r="E143" s="2"/>
      <c r="I143" s="2"/>
      <c r="M143" s="2"/>
      <c r="Q143" s="2"/>
      <c r="U143" s="2"/>
    </row>
    <row r="144" ht="15.75" customHeight="1">
      <c r="A144" s="2"/>
      <c r="E144" s="2"/>
      <c r="I144" s="2"/>
      <c r="M144" s="2"/>
      <c r="Q144" s="2"/>
      <c r="U144" s="2"/>
    </row>
    <row r="145" ht="15.75" customHeight="1">
      <c r="A145" s="2"/>
      <c r="E145" s="2"/>
      <c r="I145" s="2"/>
      <c r="M145" s="2"/>
      <c r="Q145" s="2"/>
      <c r="U145" s="2"/>
    </row>
    <row r="146" ht="15.75" customHeight="1">
      <c r="A146" s="2"/>
      <c r="E146" s="2"/>
      <c r="I146" s="2"/>
      <c r="M146" s="2"/>
      <c r="Q146" s="2"/>
      <c r="U146" s="2"/>
    </row>
    <row r="147" ht="15.75" customHeight="1">
      <c r="A147" s="2"/>
      <c r="E147" s="2"/>
      <c r="I147" s="2"/>
      <c r="M147" s="2"/>
      <c r="Q147" s="2"/>
      <c r="U147" s="2"/>
    </row>
    <row r="148" ht="15.75" customHeight="1">
      <c r="A148" s="2"/>
      <c r="E148" s="2"/>
      <c r="I148" s="2"/>
      <c r="M148" s="2"/>
      <c r="Q148" s="2"/>
      <c r="U148" s="2"/>
    </row>
    <row r="149" ht="15.75" customHeight="1">
      <c r="A149" s="2"/>
      <c r="E149" s="2"/>
      <c r="I149" s="2"/>
      <c r="M149" s="2"/>
      <c r="Q149" s="2"/>
      <c r="U149" s="2"/>
    </row>
    <row r="150" ht="15.75" customHeight="1">
      <c r="A150" s="2"/>
      <c r="E150" s="2"/>
      <c r="I150" s="2"/>
      <c r="M150" s="2"/>
      <c r="Q150" s="2"/>
      <c r="U150" s="2"/>
    </row>
    <row r="151" ht="15.75" customHeight="1">
      <c r="A151" s="2"/>
      <c r="E151" s="2"/>
      <c r="I151" s="2"/>
      <c r="M151" s="2"/>
      <c r="Q151" s="2"/>
      <c r="U151" s="2"/>
    </row>
    <row r="152" ht="15.75" customHeight="1">
      <c r="A152" s="2"/>
      <c r="E152" s="2"/>
      <c r="I152" s="2"/>
      <c r="M152" s="2"/>
      <c r="Q152" s="2"/>
      <c r="U152" s="2"/>
    </row>
    <row r="153" ht="15.75" customHeight="1">
      <c r="A153" s="2"/>
      <c r="E153" s="2"/>
      <c r="I153" s="2"/>
      <c r="M153" s="2"/>
      <c r="Q153" s="2"/>
      <c r="U153" s="2"/>
    </row>
    <row r="154" ht="15.75" customHeight="1">
      <c r="A154" s="2"/>
      <c r="E154" s="2"/>
      <c r="I154" s="2"/>
      <c r="M154" s="2"/>
      <c r="Q154" s="2"/>
      <c r="U154" s="2"/>
    </row>
    <row r="155" ht="15.75" customHeight="1">
      <c r="A155" s="2"/>
      <c r="E155" s="2"/>
      <c r="I155" s="2"/>
      <c r="M155" s="2"/>
      <c r="Q155" s="2"/>
      <c r="U155" s="2"/>
    </row>
    <row r="156" ht="15.75" customHeight="1">
      <c r="A156" s="2"/>
      <c r="E156" s="2"/>
      <c r="I156" s="2"/>
      <c r="M156" s="2"/>
      <c r="Q156" s="2"/>
      <c r="U156" s="2"/>
    </row>
    <row r="157" ht="15.75" customHeight="1">
      <c r="A157" s="2"/>
      <c r="E157" s="2"/>
      <c r="I157" s="2"/>
      <c r="M157" s="2"/>
      <c r="Q157" s="2"/>
      <c r="U157" s="2"/>
    </row>
    <row r="158" ht="15.75" customHeight="1">
      <c r="A158" s="2"/>
      <c r="E158" s="2"/>
      <c r="I158" s="2"/>
      <c r="M158" s="2"/>
      <c r="Q158" s="2"/>
      <c r="U158" s="2"/>
    </row>
    <row r="159" ht="15.75" customHeight="1">
      <c r="A159" s="2"/>
      <c r="E159" s="2"/>
      <c r="I159" s="2"/>
      <c r="M159" s="2"/>
      <c r="Q159" s="2"/>
      <c r="U159" s="2"/>
    </row>
    <row r="160" ht="15.75" customHeight="1">
      <c r="A160" s="2"/>
      <c r="E160" s="2"/>
      <c r="I160" s="2"/>
      <c r="M160" s="2"/>
      <c r="Q160" s="2"/>
      <c r="U160" s="2"/>
    </row>
    <row r="161" ht="15.75" customHeight="1">
      <c r="A161" s="2"/>
      <c r="E161" s="2"/>
      <c r="I161" s="2"/>
      <c r="M161" s="2"/>
      <c r="Q161" s="2"/>
      <c r="U161" s="2"/>
    </row>
    <row r="162" ht="15.75" customHeight="1">
      <c r="A162" s="2"/>
      <c r="E162" s="2"/>
      <c r="I162" s="2"/>
      <c r="M162" s="2"/>
      <c r="Q162" s="2"/>
      <c r="U162" s="2"/>
    </row>
    <row r="163" ht="15.75" customHeight="1">
      <c r="A163" s="2"/>
      <c r="E163" s="2"/>
      <c r="I163" s="2"/>
      <c r="M163" s="2"/>
      <c r="Q163" s="2"/>
      <c r="U163" s="2"/>
    </row>
    <row r="164" ht="15.75" customHeight="1">
      <c r="A164" s="2"/>
      <c r="E164" s="2"/>
      <c r="I164" s="2"/>
      <c r="M164" s="2"/>
      <c r="Q164" s="2"/>
      <c r="U164" s="2"/>
    </row>
    <row r="165" ht="15.75" customHeight="1">
      <c r="A165" s="2"/>
      <c r="E165" s="2"/>
      <c r="I165" s="2"/>
      <c r="M165" s="2"/>
      <c r="Q165" s="2"/>
      <c r="U165" s="2"/>
    </row>
    <row r="166" ht="15.75" customHeight="1">
      <c r="A166" s="2"/>
      <c r="E166" s="2"/>
      <c r="I166" s="2"/>
      <c r="M166" s="2"/>
      <c r="Q166" s="2"/>
      <c r="U166" s="2"/>
    </row>
    <row r="167" ht="15.75" customHeight="1">
      <c r="A167" s="2"/>
      <c r="E167" s="2"/>
      <c r="I167" s="2"/>
      <c r="M167" s="2"/>
      <c r="Q167" s="2"/>
      <c r="U167" s="2"/>
    </row>
    <row r="168" ht="15.75" customHeight="1">
      <c r="A168" s="2"/>
      <c r="E168" s="2"/>
      <c r="I168" s="2"/>
      <c r="M168" s="2"/>
      <c r="Q168" s="2"/>
      <c r="U168" s="2"/>
    </row>
    <row r="169" ht="15.75" customHeight="1">
      <c r="A169" s="2"/>
      <c r="E169" s="2"/>
      <c r="I169" s="2"/>
      <c r="M169" s="2"/>
      <c r="Q169" s="2"/>
      <c r="U169" s="2"/>
    </row>
    <row r="170" ht="15.75" customHeight="1">
      <c r="A170" s="2"/>
      <c r="E170" s="2"/>
      <c r="I170" s="2"/>
      <c r="M170" s="2"/>
      <c r="Q170" s="2"/>
      <c r="U170" s="2"/>
    </row>
    <row r="171" ht="15.75" customHeight="1">
      <c r="A171" s="2"/>
      <c r="E171" s="2"/>
      <c r="I171" s="2"/>
      <c r="M171" s="2"/>
      <c r="Q171" s="2"/>
      <c r="U171" s="2"/>
    </row>
    <row r="172" ht="15.75" customHeight="1">
      <c r="A172" s="2"/>
      <c r="E172" s="2"/>
      <c r="I172" s="2"/>
      <c r="M172" s="2"/>
      <c r="Q172" s="2"/>
      <c r="U172" s="2"/>
    </row>
    <row r="173" ht="15.75" customHeight="1">
      <c r="A173" s="2"/>
      <c r="E173" s="2"/>
      <c r="I173" s="2"/>
      <c r="M173" s="2"/>
      <c r="Q173" s="2"/>
      <c r="U173" s="2"/>
    </row>
    <row r="174" ht="15.75" customHeight="1">
      <c r="A174" s="2"/>
      <c r="E174" s="2"/>
      <c r="I174" s="2"/>
      <c r="M174" s="2"/>
      <c r="Q174" s="2"/>
      <c r="U174" s="2"/>
    </row>
    <row r="175" ht="15.75" customHeight="1">
      <c r="A175" s="2"/>
      <c r="E175" s="2"/>
      <c r="I175" s="2"/>
      <c r="M175" s="2"/>
      <c r="Q175" s="2"/>
      <c r="U175" s="2"/>
    </row>
    <row r="176" ht="15.75" customHeight="1">
      <c r="A176" s="2"/>
      <c r="E176" s="2"/>
      <c r="I176" s="2"/>
      <c r="M176" s="2"/>
      <c r="Q176" s="2"/>
      <c r="U176" s="2"/>
    </row>
    <row r="177" ht="15.75" customHeight="1">
      <c r="A177" s="2"/>
      <c r="E177" s="2"/>
      <c r="I177" s="2"/>
      <c r="M177" s="2"/>
      <c r="Q177" s="2"/>
      <c r="U177" s="2"/>
    </row>
    <row r="178" ht="15.75" customHeight="1">
      <c r="A178" s="2"/>
      <c r="E178" s="2"/>
      <c r="I178" s="2"/>
      <c r="M178" s="2"/>
      <c r="Q178" s="2"/>
      <c r="U178" s="2"/>
    </row>
    <row r="179" ht="15.75" customHeight="1">
      <c r="A179" s="2"/>
      <c r="E179" s="2"/>
      <c r="I179" s="2"/>
      <c r="M179" s="2"/>
      <c r="Q179" s="2"/>
      <c r="U179" s="2"/>
    </row>
    <row r="180" ht="15.75" customHeight="1">
      <c r="A180" s="2"/>
      <c r="E180" s="2"/>
      <c r="I180" s="2"/>
      <c r="M180" s="2"/>
      <c r="Q180" s="2"/>
      <c r="U180" s="2"/>
    </row>
    <row r="181" ht="15.75" customHeight="1">
      <c r="A181" s="2"/>
      <c r="E181" s="2"/>
      <c r="I181" s="2"/>
      <c r="M181" s="2"/>
      <c r="Q181" s="2"/>
      <c r="U181" s="2"/>
    </row>
    <row r="182" ht="15.75" customHeight="1">
      <c r="A182" s="2"/>
      <c r="E182" s="2"/>
      <c r="I182" s="2"/>
      <c r="M182" s="2"/>
      <c r="Q182" s="2"/>
      <c r="U182" s="2"/>
    </row>
    <row r="183" ht="15.75" customHeight="1">
      <c r="A183" s="2"/>
      <c r="E183" s="2"/>
      <c r="I183" s="2"/>
      <c r="M183" s="2"/>
      <c r="Q183" s="2"/>
      <c r="U183" s="2"/>
    </row>
    <row r="184" ht="15.75" customHeight="1">
      <c r="A184" s="2"/>
      <c r="E184" s="2"/>
      <c r="I184" s="2"/>
      <c r="M184" s="2"/>
      <c r="Q184" s="2"/>
      <c r="U184" s="2"/>
    </row>
    <row r="185" ht="15.75" customHeight="1">
      <c r="A185" s="2"/>
      <c r="E185" s="2"/>
      <c r="I185" s="2"/>
      <c r="M185" s="2"/>
      <c r="Q185" s="2"/>
      <c r="U185" s="2"/>
    </row>
    <row r="186" ht="15.75" customHeight="1">
      <c r="A186" s="2"/>
      <c r="E186" s="2"/>
      <c r="I186" s="2"/>
      <c r="M186" s="2"/>
      <c r="Q186" s="2"/>
      <c r="U186" s="2"/>
    </row>
    <row r="187" ht="15.75" customHeight="1">
      <c r="A187" s="2"/>
      <c r="E187" s="2"/>
      <c r="I187" s="2"/>
      <c r="M187" s="2"/>
      <c r="Q187" s="2"/>
      <c r="U187" s="2"/>
    </row>
    <row r="188" ht="15.75" customHeight="1">
      <c r="A188" s="2"/>
      <c r="E188" s="2"/>
      <c r="I188" s="2"/>
      <c r="M188" s="2"/>
      <c r="Q188" s="2"/>
      <c r="U188" s="2"/>
    </row>
    <row r="189" ht="15.75" customHeight="1">
      <c r="A189" s="2"/>
      <c r="E189" s="2"/>
      <c r="I189" s="2"/>
      <c r="M189" s="2"/>
      <c r="Q189" s="2"/>
      <c r="U189" s="2"/>
    </row>
    <row r="190" ht="15.75" customHeight="1">
      <c r="A190" s="2"/>
      <c r="E190" s="2"/>
      <c r="I190" s="2"/>
      <c r="M190" s="2"/>
      <c r="Q190" s="2"/>
      <c r="U190" s="2"/>
    </row>
    <row r="191" ht="15.75" customHeight="1">
      <c r="A191" s="2"/>
      <c r="E191" s="2"/>
      <c r="I191" s="2"/>
      <c r="M191" s="2"/>
      <c r="Q191" s="2"/>
      <c r="U191" s="2"/>
    </row>
    <row r="192" ht="15.75" customHeight="1">
      <c r="A192" s="2"/>
      <c r="E192" s="2"/>
      <c r="I192" s="2"/>
      <c r="M192" s="2"/>
      <c r="Q192" s="2"/>
      <c r="U192" s="2"/>
    </row>
    <row r="193" ht="15.75" customHeight="1">
      <c r="A193" s="2"/>
      <c r="E193" s="2"/>
      <c r="I193" s="2"/>
      <c r="M193" s="2"/>
      <c r="Q193" s="2"/>
      <c r="U193" s="2"/>
    </row>
    <row r="194" ht="15.75" customHeight="1">
      <c r="A194" s="2"/>
      <c r="E194" s="2"/>
      <c r="I194" s="2"/>
      <c r="M194" s="2"/>
      <c r="Q194" s="2"/>
      <c r="U194" s="2"/>
    </row>
    <row r="195" ht="15.75" customHeight="1">
      <c r="A195" s="2"/>
      <c r="E195" s="2"/>
      <c r="I195" s="2"/>
      <c r="M195" s="2"/>
      <c r="Q195" s="2"/>
      <c r="U195" s="2"/>
    </row>
    <row r="196" ht="15.75" customHeight="1">
      <c r="A196" s="2"/>
      <c r="E196" s="2"/>
      <c r="I196" s="2"/>
      <c r="M196" s="2"/>
      <c r="Q196" s="2"/>
      <c r="U196" s="2"/>
    </row>
    <row r="197" ht="15.75" customHeight="1">
      <c r="A197" s="2"/>
      <c r="E197" s="2"/>
      <c r="I197" s="2"/>
      <c r="M197" s="2"/>
      <c r="Q197" s="2"/>
      <c r="U197" s="2"/>
    </row>
    <row r="198" ht="15.75" customHeight="1">
      <c r="A198" s="2"/>
      <c r="E198" s="2"/>
      <c r="I198" s="2"/>
      <c r="M198" s="2"/>
      <c r="Q198" s="2"/>
      <c r="U198" s="2"/>
    </row>
    <row r="199" ht="15.75" customHeight="1">
      <c r="A199" s="2"/>
      <c r="E199" s="2"/>
      <c r="I199" s="2"/>
      <c r="M199" s="2"/>
      <c r="Q199" s="2"/>
      <c r="U199" s="2"/>
    </row>
    <row r="200" ht="15.75" customHeight="1">
      <c r="A200" s="2"/>
      <c r="E200" s="2"/>
      <c r="I200" s="2"/>
      <c r="M200" s="2"/>
      <c r="Q200" s="2"/>
      <c r="U200" s="2"/>
    </row>
    <row r="201" ht="15.75" customHeight="1">
      <c r="A201" s="2"/>
      <c r="E201" s="2"/>
      <c r="I201" s="2"/>
      <c r="M201" s="2"/>
      <c r="Q201" s="2"/>
      <c r="U201" s="2"/>
    </row>
    <row r="202" ht="15.75" customHeight="1">
      <c r="A202" s="2"/>
      <c r="E202" s="2"/>
      <c r="I202" s="2"/>
      <c r="M202" s="2"/>
      <c r="Q202" s="2"/>
      <c r="U202" s="2"/>
    </row>
    <row r="203" ht="15.75" customHeight="1">
      <c r="A203" s="2"/>
      <c r="E203" s="2"/>
      <c r="I203" s="2"/>
      <c r="M203" s="2"/>
      <c r="Q203" s="2"/>
      <c r="U203" s="2"/>
    </row>
    <row r="204" ht="15.75" customHeight="1">
      <c r="A204" s="2"/>
      <c r="E204" s="2"/>
      <c r="I204" s="2"/>
      <c r="M204" s="2"/>
      <c r="Q204" s="2"/>
      <c r="U204" s="2"/>
    </row>
    <row r="205" ht="15.75" customHeight="1">
      <c r="A205" s="2"/>
      <c r="E205" s="2"/>
      <c r="I205" s="2"/>
      <c r="M205" s="2"/>
      <c r="Q205" s="2"/>
      <c r="U205" s="2"/>
    </row>
    <row r="206" ht="15.75" customHeight="1">
      <c r="A206" s="2"/>
      <c r="E206" s="2"/>
      <c r="I206" s="2"/>
      <c r="M206" s="2"/>
      <c r="Q206" s="2"/>
      <c r="U206" s="2"/>
    </row>
    <row r="207" ht="15.75" customHeight="1">
      <c r="A207" s="2"/>
      <c r="E207" s="2"/>
      <c r="I207" s="2"/>
      <c r="M207" s="2"/>
      <c r="Q207" s="2"/>
      <c r="U207" s="2"/>
    </row>
    <row r="208" ht="15.75" customHeight="1">
      <c r="A208" s="2"/>
      <c r="E208" s="2"/>
      <c r="I208" s="2"/>
      <c r="M208" s="2"/>
      <c r="Q208" s="2"/>
      <c r="U208" s="2"/>
    </row>
    <row r="209" ht="15.75" customHeight="1">
      <c r="A209" s="2"/>
      <c r="E209" s="2"/>
      <c r="I209" s="2"/>
      <c r="M209" s="2"/>
      <c r="Q209" s="2"/>
      <c r="U209" s="2"/>
    </row>
    <row r="210" ht="15.75" customHeight="1">
      <c r="A210" s="2"/>
      <c r="E210" s="2"/>
      <c r="I210" s="2"/>
      <c r="M210" s="2"/>
      <c r="Q210" s="2"/>
      <c r="U210" s="2"/>
    </row>
    <row r="211" ht="15.75" customHeight="1">
      <c r="A211" s="2"/>
      <c r="E211" s="2"/>
      <c r="I211" s="2"/>
      <c r="M211" s="2"/>
      <c r="Q211" s="2"/>
      <c r="U211" s="2"/>
    </row>
    <row r="212" ht="15.75" customHeight="1">
      <c r="A212" s="2"/>
      <c r="E212" s="2"/>
      <c r="I212" s="2"/>
      <c r="M212" s="2"/>
      <c r="Q212" s="2"/>
      <c r="U212" s="2"/>
    </row>
    <row r="213" ht="15.75" customHeight="1">
      <c r="A213" s="2"/>
      <c r="E213" s="2"/>
      <c r="I213" s="2"/>
      <c r="M213" s="2"/>
      <c r="Q213" s="2"/>
      <c r="U213" s="2"/>
    </row>
    <row r="214" ht="15.75" customHeight="1">
      <c r="A214" s="2"/>
      <c r="E214" s="2"/>
      <c r="I214" s="2"/>
      <c r="M214" s="2"/>
      <c r="Q214" s="2"/>
      <c r="U214" s="2"/>
    </row>
    <row r="215" ht="15.75" customHeight="1">
      <c r="A215" s="2"/>
      <c r="E215" s="2"/>
      <c r="I215" s="2"/>
      <c r="M215" s="2"/>
      <c r="Q215" s="2"/>
      <c r="U215" s="2"/>
    </row>
    <row r="216" ht="15.75" customHeight="1">
      <c r="A216" s="2"/>
      <c r="E216" s="2"/>
      <c r="I216" s="2"/>
      <c r="M216" s="2"/>
      <c r="Q216" s="2"/>
      <c r="U216" s="2"/>
    </row>
    <row r="217" ht="15.75" customHeight="1">
      <c r="A217" s="2"/>
      <c r="E217" s="2"/>
      <c r="I217" s="2"/>
      <c r="M217" s="2"/>
      <c r="Q217" s="2"/>
      <c r="U217" s="2"/>
    </row>
    <row r="218" ht="15.75" customHeight="1">
      <c r="A218" s="2"/>
      <c r="E218" s="2"/>
      <c r="I218" s="2"/>
      <c r="M218" s="2"/>
      <c r="Q218" s="2"/>
      <c r="U218" s="2"/>
    </row>
    <row r="219" ht="15.75" customHeight="1">
      <c r="A219" s="2"/>
      <c r="E219" s="2"/>
      <c r="I219" s="2"/>
      <c r="M219" s="2"/>
      <c r="Q219" s="2"/>
      <c r="U219" s="2"/>
    </row>
    <row r="220" ht="15.75" customHeight="1">
      <c r="A220" s="2"/>
      <c r="E220" s="2"/>
      <c r="I220" s="2"/>
      <c r="M220" s="2"/>
      <c r="Q220" s="2"/>
      <c r="U220" s="2"/>
    </row>
    <row r="221" ht="15.75" customHeight="1">
      <c r="A221" s="2"/>
      <c r="E221" s="2"/>
      <c r="I221" s="2"/>
      <c r="M221" s="2"/>
      <c r="Q221" s="2"/>
      <c r="U221" s="2"/>
    </row>
    <row r="222" ht="15.75" customHeight="1">
      <c r="A222" s="2"/>
      <c r="E222" s="2"/>
      <c r="I222" s="2"/>
      <c r="M222" s="2"/>
      <c r="Q222" s="2"/>
      <c r="U222" s="2"/>
    </row>
    <row r="223" ht="15.75" customHeight="1">
      <c r="A223" s="2"/>
      <c r="E223" s="2"/>
      <c r="I223" s="2"/>
      <c r="M223" s="2"/>
      <c r="Q223" s="2"/>
      <c r="U223" s="2"/>
    </row>
    <row r="224" ht="15.75" customHeight="1">
      <c r="A224" s="2"/>
      <c r="E224" s="2"/>
      <c r="I224" s="2"/>
      <c r="M224" s="2"/>
      <c r="Q224" s="2"/>
      <c r="U224" s="2"/>
    </row>
    <row r="225" ht="15.75" customHeight="1">
      <c r="A225" s="2"/>
      <c r="E225" s="2"/>
      <c r="I225" s="2"/>
      <c r="M225" s="2"/>
      <c r="Q225" s="2"/>
      <c r="U225" s="2"/>
    </row>
    <row r="226" ht="15.75" customHeight="1">
      <c r="A226" s="2"/>
      <c r="E226" s="2"/>
      <c r="I226" s="2"/>
      <c r="M226" s="2"/>
      <c r="Q226" s="2"/>
      <c r="U226" s="2"/>
    </row>
    <row r="227" ht="15.75" customHeight="1">
      <c r="A227" s="2"/>
      <c r="E227" s="2"/>
      <c r="I227" s="2"/>
      <c r="M227" s="2"/>
      <c r="Q227" s="2"/>
      <c r="U227" s="2"/>
    </row>
    <row r="228" ht="15.75" customHeight="1">
      <c r="A228" s="2"/>
      <c r="E228" s="2"/>
      <c r="I228" s="2"/>
      <c r="M228" s="2"/>
      <c r="Q228" s="2"/>
      <c r="U228" s="2"/>
    </row>
    <row r="229" ht="15.75" customHeight="1">
      <c r="A229" s="2"/>
      <c r="E229" s="2"/>
      <c r="I229" s="2"/>
      <c r="M229" s="2"/>
      <c r="Q229" s="2"/>
      <c r="U229" s="2"/>
    </row>
    <row r="230" ht="15.75" customHeight="1">
      <c r="A230" s="2"/>
      <c r="E230" s="2"/>
      <c r="I230" s="2"/>
      <c r="M230" s="2"/>
      <c r="Q230" s="2"/>
      <c r="U230" s="2"/>
    </row>
    <row r="231" ht="15.75" customHeight="1">
      <c r="A231" s="2"/>
      <c r="E231" s="2"/>
      <c r="I231" s="2"/>
      <c r="M231" s="2"/>
      <c r="Q231" s="2"/>
      <c r="U231" s="2"/>
    </row>
    <row r="232" ht="15.75" customHeight="1">
      <c r="A232" s="2"/>
      <c r="E232" s="2"/>
      <c r="I232" s="2"/>
      <c r="M232" s="2"/>
      <c r="Q232" s="2"/>
      <c r="U232" s="2"/>
    </row>
    <row r="233" ht="15.75" customHeight="1">
      <c r="A233" s="2"/>
      <c r="E233" s="2"/>
      <c r="I233" s="2"/>
      <c r="M233" s="2"/>
      <c r="Q233" s="2"/>
      <c r="U233" s="2"/>
    </row>
    <row r="234" ht="15.75" customHeight="1">
      <c r="A234" s="2"/>
      <c r="E234" s="2"/>
      <c r="I234" s="2"/>
      <c r="M234" s="2"/>
      <c r="Q234" s="2"/>
      <c r="U234" s="2"/>
    </row>
    <row r="235" ht="15.75" customHeight="1">
      <c r="A235" s="2"/>
      <c r="E235" s="2"/>
      <c r="I235" s="2"/>
      <c r="M235" s="2"/>
      <c r="Q235" s="2"/>
      <c r="U235" s="2"/>
    </row>
    <row r="236" ht="15.75" customHeight="1">
      <c r="A236" s="2"/>
      <c r="E236" s="2"/>
      <c r="I236" s="2"/>
      <c r="M236" s="2"/>
      <c r="Q236" s="2"/>
      <c r="U236" s="2"/>
    </row>
    <row r="237" ht="15.75" customHeight="1">
      <c r="A237" s="2"/>
      <c r="E237" s="2"/>
      <c r="I237" s="2"/>
      <c r="M237" s="2"/>
      <c r="Q237" s="2"/>
      <c r="U237" s="2"/>
    </row>
    <row r="238" ht="15.75" customHeight="1">
      <c r="A238" s="2"/>
      <c r="E238" s="2"/>
      <c r="I238" s="2"/>
      <c r="M238" s="2"/>
      <c r="Q238" s="2"/>
      <c r="U238" s="2"/>
    </row>
    <row r="239" ht="15.75" customHeight="1">
      <c r="A239" s="2"/>
      <c r="E239" s="2"/>
      <c r="I239" s="2"/>
      <c r="M239" s="2"/>
      <c r="Q239" s="2"/>
      <c r="U239" s="2"/>
    </row>
    <row r="240" ht="15.75" customHeight="1">
      <c r="A240" s="2"/>
      <c r="E240" s="2"/>
      <c r="I240" s="2"/>
      <c r="M240" s="2"/>
      <c r="Q240" s="2"/>
      <c r="U240" s="2"/>
    </row>
    <row r="241" ht="15.75" customHeight="1">
      <c r="A241" s="2"/>
      <c r="E241" s="2"/>
      <c r="I241" s="2"/>
      <c r="M241" s="2"/>
      <c r="Q241" s="2"/>
      <c r="U241" s="2"/>
    </row>
    <row r="242" ht="15.75" customHeight="1">
      <c r="A242" s="2"/>
      <c r="E242" s="2"/>
      <c r="I242" s="2"/>
      <c r="M242" s="2"/>
      <c r="Q242" s="2"/>
      <c r="U242" s="2"/>
    </row>
    <row r="243" ht="15.75" customHeight="1">
      <c r="A243" s="2"/>
      <c r="E243" s="2"/>
      <c r="I243" s="2"/>
      <c r="M243" s="2"/>
      <c r="Q243" s="2"/>
      <c r="U243" s="2"/>
    </row>
    <row r="244" ht="15.75" customHeight="1">
      <c r="A244" s="2"/>
      <c r="E244" s="2"/>
      <c r="I244" s="2"/>
      <c r="M244" s="2"/>
      <c r="Q244" s="2"/>
      <c r="U244" s="2"/>
    </row>
    <row r="245" ht="15.75" customHeight="1">
      <c r="A245" s="2"/>
      <c r="E245" s="2"/>
      <c r="I245" s="2"/>
      <c r="M245" s="2"/>
      <c r="Q245" s="2"/>
      <c r="U245" s="2"/>
    </row>
    <row r="246" ht="15.75" customHeight="1">
      <c r="A246" s="2"/>
      <c r="E246" s="2"/>
      <c r="I246" s="2"/>
      <c r="M246" s="2"/>
      <c r="Q246" s="2"/>
      <c r="U246" s="2"/>
    </row>
    <row r="247" ht="15.75" customHeight="1">
      <c r="A247" s="2"/>
      <c r="E247" s="2"/>
      <c r="I247" s="2"/>
      <c r="M247" s="2"/>
      <c r="Q247" s="2"/>
      <c r="U247" s="2"/>
    </row>
    <row r="248" ht="15.75" customHeight="1">
      <c r="A248" s="2"/>
      <c r="E248" s="2"/>
      <c r="I248" s="2"/>
      <c r="M248" s="2"/>
      <c r="Q248" s="2"/>
      <c r="U248" s="2"/>
    </row>
    <row r="249" ht="15.75" customHeight="1">
      <c r="A249" s="2"/>
      <c r="E249" s="2"/>
      <c r="I249" s="2"/>
      <c r="M249" s="2"/>
      <c r="Q249" s="2"/>
      <c r="U249" s="2"/>
    </row>
    <row r="250" ht="15.75" customHeight="1">
      <c r="A250" s="2"/>
      <c r="E250" s="2"/>
      <c r="I250" s="2"/>
      <c r="M250" s="2"/>
      <c r="Q250" s="2"/>
      <c r="U250" s="2"/>
    </row>
    <row r="251" ht="15.75" customHeight="1">
      <c r="A251" s="2"/>
      <c r="E251" s="2"/>
      <c r="I251" s="2"/>
      <c r="M251" s="2"/>
      <c r="Q251" s="2"/>
      <c r="U251" s="2"/>
    </row>
    <row r="252" ht="15.75" customHeight="1">
      <c r="A252" s="2"/>
      <c r="E252" s="2"/>
      <c r="I252" s="2"/>
      <c r="M252" s="2"/>
      <c r="Q252" s="2"/>
      <c r="U252" s="2"/>
    </row>
    <row r="253" ht="15.75" customHeight="1">
      <c r="A253" s="2"/>
      <c r="E253" s="2"/>
      <c r="I253" s="2"/>
      <c r="M253" s="2"/>
      <c r="Q253" s="2"/>
      <c r="U253" s="2"/>
    </row>
    <row r="254" ht="15.75" customHeight="1">
      <c r="A254" s="2"/>
      <c r="E254" s="2"/>
      <c r="I254" s="2"/>
      <c r="M254" s="2"/>
      <c r="Q254" s="2"/>
      <c r="U254" s="2"/>
    </row>
    <row r="255" ht="15.75" customHeight="1">
      <c r="A255" s="2"/>
      <c r="E255" s="2"/>
      <c r="I255" s="2"/>
      <c r="M255" s="2"/>
      <c r="Q255" s="2"/>
      <c r="U255" s="2"/>
    </row>
    <row r="256" ht="15.75" customHeight="1">
      <c r="A256" s="2"/>
      <c r="E256" s="2"/>
      <c r="I256" s="2"/>
      <c r="M256" s="2"/>
      <c r="Q256" s="2"/>
      <c r="U256" s="2"/>
    </row>
    <row r="257" ht="15.75" customHeight="1">
      <c r="A257" s="2"/>
      <c r="E257" s="2"/>
      <c r="I257" s="2"/>
      <c r="M257" s="2"/>
      <c r="Q257" s="2"/>
      <c r="U257" s="2"/>
    </row>
    <row r="258" ht="15.75" customHeight="1">
      <c r="A258" s="2"/>
      <c r="E258" s="2"/>
      <c r="I258" s="2"/>
      <c r="M258" s="2"/>
      <c r="Q258" s="2"/>
      <c r="U258" s="2"/>
    </row>
    <row r="259" ht="15.75" customHeight="1">
      <c r="A259" s="2"/>
      <c r="E259" s="2"/>
      <c r="I259" s="2"/>
      <c r="M259" s="2"/>
      <c r="Q259" s="2"/>
      <c r="U259" s="2"/>
    </row>
    <row r="260" ht="15.75" customHeight="1">
      <c r="A260" s="2"/>
      <c r="E260" s="2"/>
      <c r="I260" s="2"/>
      <c r="M260" s="2"/>
      <c r="Q260" s="2"/>
      <c r="U260" s="2"/>
    </row>
    <row r="261" ht="15.75" customHeight="1">
      <c r="A261" s="2"/>
      <c r="E261" s="2"/>
      <c r="I261" s="2"/>
      <c r="M261" s="2"/>
      <c r="Q261" s="2"/>
      <c r="U261" s="2"/>
    </row>
    <row r="262" ht="15.75" customHeight="1">
      <c r="A262" s="2"/>
      <c r="E262" s="2"/>
      <c r="I262" s="2"/>
      <c r="M262" s="2"/>
      <c r="Q262" s="2"/>
      <c r="U262" s="2"/>
    </row>
    <row r="263" ht="15.75" customHeight="1">
      <c r="A263" s="2"/>
      <c r="E263" s="2"/>
      <c r="I263" s="2"/>
      <c r="M263" s="2"/>
      <c r="Q263" s="2"/>
      <c r="U263" s="2"/>
    </row>
    <row r="264" ht="15.75" customHeight="1">
      <c r="A264" s="2"/>
      <c r="E264" s="2"/>
      <c r="I264" s="2"/>
      <c r="M264" s="2"/>
      <c r="Q264" s="2"/>
      <c r="U264" s="2"/>
    </row>
    <row r="265" ht="15.75" customHeight="1">
      <c r="A265" s="2"/>
      <c r="E265" s="2"/>
      <c r="I265" s="2"/>
      <c r="M265" s="2"/>
      <c r="Q265" s="2"/>
      <c r="U265" s="2"/>
    </row>
    <row r="266" ht="15.75" customHeight="1">
      <c r="A266" s="2"/>
      <c r="E266" s="2"/>
      <c r="I266" s="2"/>
      <c r="M266" s="2"/>
      <c r="Q266" s="2"/>
      <c r="U266" s="2"/>
    </row>
    <row r="267" ht="15.75" customHeight="1">
      <c r="A267" s="2"/>
      <c r="E267" s="2"/>
      <c r="I267" s="2"/>
      <c r="M267" s="2"/>
      <c r="Q267" s="2"/>
      <c r="U267" s="2"/>
    </row>
    <row r="268" ht="15.75" customHeight="1">
      <c r="A268" s="2"/>
      <c r="E268" s="2"/>
      <c r="I268" s="2"/>
      <c r="M268" s="2"/>
      <c r="Q268" s="2"/>
      <c r="U268" s="2"/>
    </row>
    <row r="269" ht="15.75" customHeight="1">
      <c r="A269" s="2"/>
      <c r="E269" s="2"/>
      <c r="I269" s="2"/>
      <c r="M269" s="2"/>
      <c r="Q269" s="2"/>
      <c r="U269" s="2"/>
    </row>
    <row r="270" ht="15.75" customHeight="1">
      <c r="A270" s="2"/>
      <c r="E270" s="2"/>
      <c r="I270" s="2"/>
      <c r="M270" s="2"/>
      <c r="Q270" s="2"/>
      <c r="U270" s="2"/>
    </row>
    <row r="271" ht="15.75" customHeight="1">
      <c r="A271" s="2"/>
      <c r="E271" s="2"/>
      <c r="I271" s="2"/>
      <c r="M271" s="2"/>
      <c r="Q271" s="2"/>
      <c r="U271" s="2"/>
    </row>
    <row r="272" ht="15.75" customHeight="1">
      <c r="A272" s="2"/>
      <c r="E272" s="2"/>
      <c r="I272" s="2"/>
      <c r="M272" s="2"/>
      <c r="Q272" s="2"/>
      <c r="U272" s="2"/>
    </row>
    <row r="273" ht="15.75" customHeight="1">
      <c r="A273" s="2"/>
      <c r="E273" s="2"/>
      <c r="I273" s="2"/>
      <c r="M273" s="2"/>
      <c r="Q273" s="2"/>
      <c r="U273" s="2"/>
    </row>
    <row r="274" ht="15.75" customHeight="1">
      <c r="A274" s="2"/>
      <c r="E274" s="2"/>
      <c r="I274" s="2"/>
      <c r="M274" s="2"/>
      <c r="Q274" s="2"/>
      <c r="U274" s="2"/>
    </row>
    <row r="275" ht="15.75" customHeight="1">
      <c r="A275" s="2"/>
      <c r="E275" s="2"/>
      <c r="I275" s="2"/>
      <c r="M275" s="2"/>
      <c r="Q275" s="2"/>
      <c r="U275" s="2"/>
    </row>
    <row r="276" ht="15.75" customHeight="1">
      <c r="A276" s="2"/>
      <c r="E276" s="2"/>
      <c r="I276" s="2"/>
      <c r="M276" s="2"/>
      <c r="Q276" s="2"/>
      <c r="U276" s="2"/>
    </row>
    <row r="277" ht="15.75" customHeight="1">
      <c r="A277" s="2"/>
      <c r="E277" s="2"/>
      <c r="I277" s="2"/>
      <c r="M277" s="2"/>
      <c r="Q277" s="2"/>
      <c r="U277" s="2"/>
    </row>
    <row r="278" ht="15.75" customHeight="1">
      <c r="A278" s="2"/>
      <c r="E278" s="2"/>
      <c r="I278" s="2"/>
      <c r="M278" s="2"/>
      <c r="Q278" s="2"/>
      <c r="U278" s="2"/>
    </row>
    <row r="279" ht="15.75" customHeight="1">
      <c r="A279" s="2"/>
      <c r="E279" s="2"/>
      <c r="I279" s="2"/>
      <c r="M279" s="2"/>
      <c r="Q279" s="2"/>
      <c r="U279" s="2"/>
    </row>
    <row r="280" ht="15.75" customHeight="1">
      <c r="A280" s="2"/>
      <c r="E280" s="2"/>
      <c r="I280" s="2"/>
      <c r="M280" s="2"/>
      <c r="Q280" s="2"/>
      <c r="U280" s="2"/>
    </row>
    <row r="281" ht="15.75" customHeight="1">
      <c r="A281" s="2"/>
      <c r="E281" s="2"/>
      <c r="I281" s="2"/>
      <c r="M281" s="2"/>
      <c r="Q281" s="2"/>
      <c r="U281" s="2"/>
    </row>
    <row r="282" ht="15.75" customHeight="1">
      <c r="A282" s="2"/>
      <c r="E282" s="2"/>
      <c r="I282" s="2"/>
      <c r="M282" s="2"/>
      <c r="Q282" s="2"/>
      <c r="U282" s="2"/>
    </row>
    <row r="283" ht="15.75" customHeight="1">
      <c r="A283" s="2"/>
      <c r="E283" s="2"/>
      <c r="I283" s="2"/>
      <c r="M283" s="2"/>
      <c r="Q283" s="2"/>
      <c r="U283" s="2"/>
    </row>
    <row r="284" ht="15.75" customHeight="1">
      <c r="A284" s="2"/>
      <c r="E284" s="2"/>
      <c r="I284" s="2"/>
      <c r="M284" s="2"/>
      <c r="Q284" s="2"/>
      <c r="U284" s="2"/>
    </row>
    <row r="285" ht="15.75" customHeight="1">
      <c r="A285" s="2"/>
      <c r="E285" s="2"/>
      <c r="I285" s="2"/>
      <c r="M285" s="2"/>
      <c r="Q285" s="2"/>
      <c r="U285" s="2"/>
    </row>
    <row r="286" ht="15.75" customHeight="1">
      <c r="A286" s="2"/>
      <c r="E286" s="2"/>
      <c r="I286" s="2"/>
      <c r="M286" s="2"/>
      <c r="Q286" s="2"/>
      <c r="U286" s="2"/>
    </row>
    <row r="287" ht="15.75" customHeight="1">
      <c r="A287" s="2"/>
      <c r="E287" s="2"/>
      <c r="I287" s="2"/>
      <c r="M287" s="2"/>
      <c r="Q287" s="2"/>
      <c r="U287" s="2"/>
    </row>
    <row r="288" ht="15.75" customHeight="1">
      <c r="A288" s="2"/>
      <c r="E288" s="2"/>
      <c r="I288" s="2"/>
      <c r="M288" s="2"/>
      <c r="Q288" s="2"/>
      <c r="U288" s="2"/>
    </row>
    <row r="289" ht="15.75" customHeight="1">
      <c r="A289" s="2"/>
      <c r="E289" s="2"/>
      <c r="I289" s="2"/>
      <c r="M289" s="2"/>
      <c r="Q289" s="2"/>
      <c r="U289" s="2"/>
    </row>
    <row r="290" ht="15.75" customHeight="1">
      <c r="A290" s="2"/>
      <c r="E290" s="2"/>
      <c r="I290" s="2"/>
      <c r="M290" s="2"/>
      <c r="Q290" s="2"/>
      <c r="U290" s="2"/>
    </row>
    <row r="291" ht="15.75" customHeight="1">
      <c r="A291" s="2"/>
      <c r="E291" s="2"/>
      <c r="I291" s="2"/>
      <c r="M291" s="2"/>
      <c r="Q291" s="2"/>
      <c r="U291" s="2"/>
    </row>
    <row r="292" ht="15.75" customHeight="1">
      <c r="A292" s="2"/>
      <c r="E292" s="2"/>
      <c r="I292" s="2"/>
      <c r="M292" s="2"/>
      <c r="Q292" s="2"/>
      <c r="U292" s="2"/>
    </row>
    <row r="293" ht="15.75" customHeight="1">
      <c r="A293" s="2"/>
      <c r="E293" s="2"/>
      <c r="I293" s="2"/>
      <c r="M293" s="2"/>
      <c r="Q293" s="2"/>
      <c r="U293" s="2"/>
    </row>
    <row r="294" ht="15.75" customHeight="1">
      <c r="A294" s="2"/>
      <c r="E294" s="2"/>
      <c r="I294" s="2"/>
      <c r="M294" s="2"/>
      <c r="Q294" s="2"/>
      <c r="U294" s="2"/>
    </row>
    <row r="295" ht="15.75" customHeight="1">
      <c r="A295" s="2"/>
      <c r="E295" s="2"/>
      <c r="I295" s="2"/>
      <c r="M295" s="2"/>
      <c r="Q295" s="2"/>
      <c r="U295" s="2"/>
    </row>
    <row r="296" ht="15.75" customHeight="1">
      <c r="A296" s="2"/>
      <c r="E296" s="2"/>
      <c r="I296" s="2"/>
      <c r="M296" s="2"/>
      <c r="Q296" s="2"/>
      <c r="U296" s="2"/>
    </row>
    <row r="297" ht="15.75" customHeight="1">
      <c r="A297" s="2"/>
      <c r="E297" s="2"/>
      <c r="I297" s="2"/>
      <c r="M297" s="2"/>
      <c r="Q297" s="2"/>
      <c r="U297" s="2"/>
    </row>
    <row r="298" ht="15.75" customHeight="1">
      <c r="A298" s="2"/>
      <c r="E298" s="2"/>
      <c r="I298" s="2"/>
      <c r="M298" s="2"/>
      <c r="Q298" s="2"/>
      <c r="U298" s="2"/>
    </row>
    <row r="299" ht="15.75" customHeight="1">
      <c r="A299" s="2"/>
      <c r="E299" s="2"/>
      <c r="I299" s="2"/>
      <c r="M299" s="2"/>
      <c r="Q299" s="2"/>
      <c r="U299" s="2"/>
    </row>
    <row r="300" ht="15.75" customHeight="1">
      <c r="A300" s="2"/>
      <c r="E300" s="2"/>
      <c r="I300" s="2"/>
      <c r="M300" s="2"/>
      <c r="Q300" s="2"/>
      <c r="U300" s="2"/>
    </row>
    <row r="301" ht="15.75" customHeight="1">
      <c r="A301" s="2"/>
      <c r="E301" s="2"/>
      <c r="I301" s="2"/>
      <c r="M301" s="2"/>
      <c r="Q301" s="2"/>
      <c r="U301" s="2"/>
    </row>
    <row r="302" ht="15.75" customHeight="1">
      <c r="A302" s="2"/>
      <c r="E302" s="2"/>
      <c r="I302" s="2"/>
      <c r="M302" s="2"/>
      <c r="Q302" s="2"/>
      <c r="U302" s="2"/>
    </row>
    <row r="303" ht="15.75" customHeight="1">
      <c r="A303" s="2"/>
      <c r="E303" s="2"/>
      <c r="I303" s="2"/>
      <c r="M303" s="2"/>
      <c r="Q303" s="2"/>
      <c r="U303" s="2"/>
    </row>
    <row r="304" ht="15.75" customHeight="1">
      <c r="A304" s="2"/>
      <c r="E304" s="2"/>
      <c r="I304" s="2"/>
      <c r="M304" s="2"/>
      <c r="Q304" s="2"/>
      <c r="U304" s="2"/>
    </row>
    <row r="305" ht="15.75" customHeight="1">
      <c r="A305" s="2"/>
      <c r="E305" s="2"/>
      <c r="I305" s="2"/>
      <c r="M305" s="2"/>
      <c r="Q305" s="2"/>
      <c r="U305" s="2"/>
    </row>
    <row r="306" ht="15.75" customHeight="1">
      <c r="A306" s="2"/>
      <c r="E306" s="2"/>
      <c r="I306" s="2"/>
      <c r="M306" s="2"/>
      <c r="Q306" s="2"/>
      <c r="U306" s="2"/>
    </row>
    <row r="307" ht="15.75" customHeight="1">
      <c r="A307" s="2"/>
      <c r="E307" s="2"/>
      <c r="I307" s="2"/>
      <c r="M307" s="2"/>
      <c r="Q307" s="2"/>
      <c r="U307" s="2"/>
    </row>
    <row r="308" ht="15.75" customHeight="1">
      <c r="A308" s="2"/>
      <c r="E308" s="2"/>
      <c r="I308" s="2"/>
      <c r="M308" s="2"/>
      <c r="Q308" s="2"/>
      <c r="U308" s="2"/>
    </row>
    <row r="309" ht="15.75" customHeight="1">
      <c r="A309" s="2"/>
      <c r="E309" s="2"/>
      <c r="I309" s="2"/>
      <c r="M309" s="2"/>
      <c r="Q309" s="2"/>
      <c r="U309" s="2"/>
    </row>
    <row r="310" ht="15.75" customHeight="1">
      <c r="A310" s="2"/>
      <c r="E310" s="2"/>
      <c r="I310" s="2"/>
      <c r="M310" s="2"/>
      <c r="Q310" s="2"/>
      <c r="U310" s="2"/>
    </row>
    <row r="311" ht="15.75" customHeight="1">
      <c r="A311" s="2"/>
      <c r="E311" s="2"/>
      <c r="I311" s="2"/>
      <c r="M311" s="2"/>
      <c r="Q311" s="2"/>
      <c r="U311" s="2"/>
    </row>
    <row r="312" ht="15.75" customHeight="1">
      <c r="A312" s="2"/>
      <c r="E312" s="2"/>
      <c r="I312" s="2"/>
      <c r="M312" s="2"/>
      <c r="Q312" s="2"/>
      <c r="U312" s="2"/>
    </row>
    <row r="313" ht="15.75" customHeight="1">
      <c r="A313" s="2"/>
      <c r="E313" s="2"/>
      <c r="I313" s="2"/>
      <c r="M313" s="2"/>
      <c r="Q313" s="2"/>
      <c r="U313" s="2"/>
    </row>
    <row r="314" ht="15.75" customHeight="1">
      <c r="A314" s="2"/>
      <c r="E314" s="2"/>
      <c r="I314" s="2"/>
      <c r="M314" s="2"/>
      <c r="Q314" s="2"/>
      <c r="U314" s="2"/>
    </row>
    <row r="315" ht="15.75" customHeight="1">
      <c r="A315" s="2"/>
      <c r="E315" s="2"/>
      <c r="I315" s="2"/>
      <c r="M315" s="2"/>
      <c r="Q315" s="2"/>
      <c r="U315" s="2"/>
    </row>
    <row r="316" ht="15.75" customHeight="1">
      <c r="A316" s="2"/>
      <c r="E316" s="2"/>
      <c r="I316" s="2"/>
      <c r="M316" s="2"/>
      <c r="Q316" s="2"/>
      <c r="U316" s="2"/>
    </row>
    <row r="317" ht="15.75" customHeight="1">
      <c r="A317" s="2"/>
      <c r="E317" s="2"/>
      <c r="I317" s="2"/>
      <c r="M317" s="2"/>
      <c r="Q317" s="2"/>
      <c r="U317" s="2"/>
    </row>
    <row r="318" ht="15.75" customHeight="1">
      <c r="A318" s="2"/>
      <c r="E318" s="2"/>
      <c r="I318" s="2"/>
      <c r="M318" s="2"/>
      <c r="Q318" s="2"/>
      <c r="U318" s="2"/>
    </row>
    <row r="319" ht="15.75" customHeight="1">
      <c r="A319" s="2"/>
      <c r="E319" s="2"/>
      <c r="I319" s="2"/>
      <c r="M319" s="2"/>
      <c r="Q319" s="2"/>
      <c r="U319" s="2"/>
    </row>
    <row r="320" ht="15.75" customHeight="1">
      <c r="A320" s="2"/>
      <c r="E320" s="2"/>
      <c r="I320" s="2"/>
      <c r="M320" s="2"/>
      <c r="Q320" s="2"/>
      <c r="U320" s="2"/>
    </row>
    <row r="321" ht="15.75" customHeight="1">
      <c r="A321" s="2"/>
      <c r="E321" s="2"/>
      <c r="I321" s="2"/>
      <c r="M321" s="2"/>
      <c r="Q321" s="2"/>
      <c r="U321" s="2"/>
    </row>
    <row r="322" ht="15.75" customHeight="1">
      <c r="A322" s="2"/>
      <c r="E322" s="2"/>
      <c r="I322" s="2"/>
      <c r="M322" s="2"/>
      <c r="Q322" s="2"/>
      <c r="U322" s="2"/>
    </row>
    <row r="323" ht="15.75" customHeight="1">
      <c r="A323" s="2"/>
      <c r="E323" s="2"/>
      <c r="I323" s="2"/>
      <c r="M323" s="2"/>
      <c r="Q323" s="2"/>
      <c r="U323" s="2"/>
    </row>
    <row r="324" ht="15.75" customHeight="1">
      <c r="A324" s="2"/>
      <c r="E324" s="2"/>
      <c r="I324" s="2"/>
      <c r="M324" s="2"/>
      <c r="Q324" s="2"/>
      <c r="U324" s="2"/>
    </row>
    <row r="325" ht="15.75" customHeight="1">
      <c r="A325" s="2"/>
      <c r="E325" s="2"/>
      <c r="I325" s="2"/>
      <c r="M325" s="2"/>
      <c r="Q325" s="2"/>
      <c r="U325" s="2"/>
    </row>
    <row r="326" ht="15.75" customHeight="1">
      <c r="A326" s="2"/>
      <c r="E326" s="2"/>
      <c r="I326" s="2"/>
      <c r="M326" s="2"/>
      <c r="Q326" s="2"/>
      <c r="U326" s="2"/>
    </row>
    <row r="327" ht="15.75" customHeight="1">
      <c r="A327" s="2"/>
      <c r="E327" s="2"/>
      <c r="I327" s="2"/>
      <c r="M327" s="2"/>
      <c r="Q327" s="2"/>
      <c r="U327" s="2"/>
    </row>
    <row r="328" ht="15.75" customHeight="1">
      <c r="A328" s="2"/>
      <c r="E328" s="2"/>
      <c r="I328" s="2"/>
      <c r="M328" s="2"/>
      <c r="Q328" s="2"/>
      <c r="U328" s="2"/>
    </row>
    <row r="329" ht="15.75" customHeight="1">
      <c r="A329" s="2"/>
      <c r="E329" s="2"/>
      <c r="I329" s="2"/>
      <c r="M329" s="2"/>
      <c r="Q329" s="2"/>
      <c r="U329" s="2"/>
    </row>
    <row r="330" ht="15.75" customHeight="1">
      <c r="A330" s="2"/>
      <c r="E330" s="2"/>
      <c r="I330" s="2"/>
      <c r="M330" s="2"/>
      <c r="Q330" s="2"/>
      <c r="U330" s="2"/>
    </row>
    <row r="331" ht="15.75" customHeight="1">
      <c r="A331" s="2"/>
      <c r="E331" s="2"/>
      <c r="I331" s="2"/>
      <c r="M331" s="2"/>
      <c r="Q331" s="2"/>
      <c r="U331" s="2"/>
    </row>
    <row r="332" ht="15.75" customHeight="1">
      <c r="A332" s="2"/>
      <c r="E332" s="2"/>
      <c r="I332" s="2"/>
      <c r="M332" s="2"/>
      <c r="Q332" s="2"/>
      <c r="U332" s="2"/>
    </row>
    <row r="333" ht="15.75" customHeight="1">
      <c r="A333" s="2"/>
      <c r="E333" s="2"/>
      <c r="I333" s="2"/>
      <c r="M333" s="2"/>
      <c r="Q333" s="2"/>
      <c r="U333" s="2"/>
    </row>
    <row r="334" ht="15.75" customHeight="1">
      <c r="A334" s="2"/>
      <c r="E334" s="2"/>
      <c r="I334" s="2"/>
      <c r="M334" s="2"/>
      <c r="Q334" s="2"/>
      <c r="U334" s="2"/>
    </row>
    <row r="335" ht="15.75" customHeight="1">
      <c r="A335" s="2"/>
      <c r="E335" s="2"/>
      <c r="I335" s="2"/>
      <c r="M335" s="2"/>
      <c r="Q335" s="2"/>
      <c r="U335" s="2"/>
    </row>
    <row r="336" ht="15.75" customHeight="1">
      <c r="A336" s="2"/>
      <c r="E336" s="2"/>
      <c r="I336" s="2"/>
      <c r="M336" s="2"/>
      <c r="Q336" s="2"/>
      <c r="U336" s="2"/>
    </row>
    <row r="337" ht="15.75" customHeight="1">
      <c r="A337" s="2"/>
      <c r="E337" s="2"/>
      <c r="I337" s="2"/>
      <c r="M337" s="2"/>
      <c r="Q337" s="2"/>
      <c r="U337" s="2"/>
    </row>
    <row r="338" ht="15.75" customHeight="1">
      <c r="A338" s="2"/>
      <c r="E338" s="2"/>
      <c r="I338" s="2"/>
      <c r="M338" s="2"/>
      <c r="Q338" s="2"/>
      <c r="U338" s="2"/>
    </row>
    <row r="339" ht="15.75" customHeight="1">
      <c r="A339" s="2"/>
      <c r="E339" s="2"/>
      <c r="I339" s="2"/>
      <c r="M339" s="2"/>
      <c r="Q339" s="2"/>
      <c r="U339" s="2"/>
    </row>
    <row r="340" ht="15.75" customHeight="1">
      <c r="A340" s="2"/>
      <c r="E340" s="2"/>
      <c r="I340" s="2"/>
      <c r="M340" s="2"/>
      <c r="Q340" s="2"/>
      <c r="U340" s="2"/>
    </row>
    <row r="341" ht="15.75" customHeight="1">
      <c r="A341" s="2"/>
      <c r="E341" s="2"/>
      <c r="I341" s="2"/>
      <c r="M341" s="2"/>
      <c r="Q341" s="2"/>
      <c r="U341" s="2"/>
    </row>
    <row r="342" ht="15.75" customHeight="1">
      <c r="A342" s="2"/>
      <c r="E342" s="2"/>
      <c r="I342" s="2"/>
      <c r="M342" s="2"/>
      <c r="Q342" s="2"/>
      <c r="U342" s="2"/>
    </row>
    <row r="343" ht="15.75" customHeight="1">
      <c r="A343" s="2"/>
      <c r="E343" s="2"/>
      <c r="I343" s="2"/>
      <c r="M343" s="2"/>
      <c r="Q343" s="2"/>
      <c r="U343" s="2"/>
    </row>
    <row r="344" ht="15.75" customHeight="1">
      <c r="A344" s="2"/>
      <c r="E344" s="2"/>
      <c r="I344" s="2"/>
      <c r="M344" s="2"/>
      <c r="Q344" s="2"/>
      <c r="U344" s="2"/>
    </row>
    <row r="345" ht="15.75" customHeight="1">
      <c r="A345" s="2"/>
      <c r="E345" s="2"/>
      <c r="I345" s="2"/>
      <c r="M345" s="2"/>
      <c r="Q345" s="2"/>
      <c r="U345" s="2"/>
    </row>
    <row r="346" ht="15.75" customHeight="1">
      <c r="A346" s="2"/>
      <c r="E346" s="2"/>
      <c r="I346" s="2"/>
      <c r="M346" s="2"/>
      <c r="Q346" s="2"/>
      <c r="U346" s="2"/>
    </row>
    <row r="347" ht="15.75" customHeight="1">
      <c r="A347" s="2"/>
      <c r="E347" s="2"/>
      <c r="I347" s="2"/>
      <c r="M347" s="2"/>
      <c r="Q347" s="2"/>
      <c r="U347" s="2"/>
    </row>
    <row r="348" ht="15.75" customHeight="1">
      <c r="A348" s="2"/>
      <c r="E348" s="2"/>
      <c r="I348" s="2"/>
      <c r="M348" s="2"/>
      <c r="Q348" s="2"/>
      <c r="U348" s="2"/>
    </row>
    <row r="349" ht="15.75" customHeight="1">
      <c r="A349" s="2"/>
      <c r="E349" s="2"/>
      <c r="I349" s="2"/>
      <c r="M349" s="2"/>
      <c r="Q349" s="2"/>
      <c r="U349" s="2"/>
    </row>
    <row r="350" ht="15.75" customHeight="1">
      <c r="A350" s="2"/>
      <c r="E350" s="2"/>
      <c r="I350" s="2"/>
      <c r="M350" s="2"/>
      <c r="Q350" s="2"/>
      <c r="U350" s="2"/>
    </row>
    <row r="351" ht="15.75" customHeight="1">
      <c r="A351" s="2"/>
      <c r="E351" s="2"/>
      <c r="I351" s="2"/>
      <c r="M351" s="2"/>
      <c r="Q351" s="2"/>
      <c r="U351" s="2"/>
    </row>
    <row r="352" ht="15.75" customHeight="1">
      <c r="A352" s="2"/>
      <c r="E352" s="2"/>
      <c r="I352" s="2"/>
      <c r="M352" s="2"/>
      <c r="Q352" s="2"/>
      <c r="U352" s="2"/>
    </row>
    <row r="353" ht="15.75" customHeight="1">
      <c r="A353" s="2"/>
      <c r="E353" s="2"/>
      <c r="I353" s="2"/>
      <c r="M353" s="2"/>
      <c r="Q353" s="2"/>
      <c r="U353" s="2"/>
    </row>
    <row r="354" ht="15.75" customHeight="1">
      <c r="A354" s="2"/>
      <c r="E354" s="2"/>
      <c r="I354" s="2"/>
      <c r="M354" s="2"/>
      <c r="Q354" s="2"/>
      <c r="U354" s="2"/>
    </row>
    <row r="355" ht="15.75" customHeight="1">
      <c r="A355" s="2"/>
      <c r="E355" s="2"/>
      <c r="I355" s="2"/>
      <c r="M355" s="2"/>
      <c r="Q355" s="2"/>
      <c r="U355" s="2"/>
    </row>
    <row r="356" ht="15.75" customHeight="1">
      <c r="A356" s="2"/>
      <c r="E356" s="2"/>
      <c r="I356" s="2"/>
      <c r="M356" s="2"/>
      <c r="Q356" s="2"/>
      <c r="U356" s="2"/>
    </row>
    <row r="357" ht="15.75" customHeight="1">
      <c r="A357" s="2"/>
      <c r="E357" s="2"/>
      <c r="I357" s="2"/>
      <c r="M357" s="2"/>
      <c r="Q357" s="2"/>
      <c r="U357" s="2"/>
    </row>
    <row r="358" ht="15.75" customHeight="1">
      <c r="A358" s="2"/>
      <c r="E358" s="2"/>
      <c r="I358" s="2"/>
      <c r="M358" s="2"/>
      <c r="Q358" s="2"/>
      <c r="U358" s="2"/>
    </row>
    <row r="359" ht="15.75" customHeight="1">
      <c r="A359" s="2"/>
      <c r="E359" s="2"/>
      <c r="I359" s="2"/>
      <c r="M359" s="2"/>
      <c r="Q359" s="2"/>
      <c r="U359" s="2"/>
    </row>
    <row r="360" ht="15.75" customHeight="1">
      <c r="A360" s="2"/>
      <c r="E360" s="2"/>
      <c r="I360" s="2"/>
      <c r="M360" s="2"/>
      <c r="Q360" s="2"/>
      <c r="U360" s="2"/>
    </row>
    <row r="361" ht="15.75" customHeight="1">
      <c r="A361" s="2"/>
      <c r="E361" s="2"/>
      <c r="I361" s="2"/>
      <c r="M361" s="2"/>
      <c r="Q361" s="2"/>
      <c r="U361" s="2"/>
    </row>
    <row r="362" ht="15.75" customHeight="1">
      <c r="A362" s="2"/>
      <c r="E362" s="2"/>
      <c r="I362" s="2"/>
      <c r="M362" s="2"/>
      <c r="Q362" s="2"/>
      <c r="U362" s="2"/>
    </row>
    <row r="363" ht="15.75" customHeight="1">
      <c r="A363" s="2"/>
      <c r="E363" s="2"/>
      <c r="I363" s="2"/>
      <c r="M363" s="2"/>
      <c r="Q363" s="2"/>
      <c r="U363" s="2"/>
    </row>
    <row r="364" ht="15.75" customHeight="1">
      <c r="A364" s="2"/>
      <c r="E364" s="2"/>
      <c r="I364" s="2"/>
      <c r="M364" s="2"/>
      <c r="Q364" s="2"/>
      <c r="U364" s="2"/>
    </row>
    <row r="365" ht="15.75" customHeight="1">
      <c r="A365" s="2"/>
      <c r="E365" s="2"/>
      <c r="I365" s="2"/>
      <c r="M365" s="2"/>
      <c r="Q365" s="2"/>
      <c r="U365" s="2"/>
    </row>
    <row r="366" ht="15.75" customHeight="1">
      <c r="A366" s="2"/>
      <c r="E366" s="2"/>
      <c r="I366" s="2"/>
      <c r="M366" s="2"/>
      <c r="Q366" s="2"/>
      <c r="U366" s="2"/>
    </row>
    <row r="367" ht="15.75" customHeight="1">
      <c r="A367" s="2"/>
      <c r="E367" s="2"/>
      <c r="I367" s="2"/>
      <c r="M367" s="2"/>
      <c r="Q367" s="2"/>
      <c r="U367" s="2"/>
    </row>
    <row r="368" ht="15.75" customHeight="1">
      <c r="A368" s="2"/>
      <c r="E368" s="2"/>
      <c r="I368" s="2"/>
      <c r="M368" s="2"/>
      <c r="Q368" s="2"/>
      <c r="U368" s="2"/>
    </row>
    <row r="369" ht="15.75" customHeight="1">
      <c r="A369" s="2"/>
      <c r="E369" s="2"/>
      <c r="I369" s="2"/>
      <c r="M369" s="2"/>
      <c r="Q369" s="2"/>
      <c r="U369" s="2"/>
    </row>
    <row r="370" ht="15.75" customHeight="1">
      <c r="A370" s="2"/>
      <c r="E370" s="2"/>
      <c r="I370" s="2"/>
      <c r="M370" s="2"/>
      <c r="Q370" s="2"/>
      <c r="U370" s="2"/>
    </row>
    <row r="371" ht="15.75" customHeight="1">
      <c r="A371" s="2"/>
      <c r="E371" s="2"/>
      <c r="I371" s="2"/>
      <c r="M371" s="2"/>
      <c r="Q371" s="2"/>
      <c r="U371" s="2"/>
    </row>
    <row r="372" ht="15.75" customHeight="1">
      <c r="A372" s="2"/>
      <c r="E372" s="2"/>
      <c r="I372" s="2"/>
      <c r="M372" s="2"/>
      <c r="Q372" s="2"/>
      <c r="U372" s="2"/>
    </row>
    <row r="373" ht="15.75" customHeight="1">
      <c r="A373" s="2"/>
      <c r="E373" s="2"/>
      <c r="I373" s="2"/>
      <c r="M373" s="2"/>
      <c r="Q373" s="2"/>
      <c r="U373" s="2"/>
    </row>
    <row r="374" ht="15.75" customHeight="1">
      <c r="A374" s="2"/>
      <c r="E374" s="2"/>
      <c r="I374" s="2"/>
      <c r="M374" s="2"/>
      <c r="Q374" s="2"/>
      <c r="U374" s="2"/>
    </row>
    <row r="375" ht="15.75" customHeight="1">
      <c r="A375" s="2"/>
      <c r="E375" s="2"/>
      <c r="I375" s="2"/>
      <c r="M375" s="2"/>
      <c r="Q375" s="2"/>
      <c r="U375" s="2"/>
    </row>
    <row r="376" ht="15.75" customHeight="1">
      <c r="A376" s="2"/>
      <c r="E376" s="2"/>
      <c r="I376" s="2"/>
      <c r="M376" s="2"/>
      <c r="Q376" s="2"/>
      <c r="U376" s="2"/>
    </row>
    <row r="377" ht="15.75" customHeight="1">
      <c r="A377" s="2"/>
      <c r="E377" s="2"/>
      <c r="I377" s="2"/>
      <c r="M377" s="2"/>
      <c r="Q377" s="2"/>
      <c r="U377" s="2"/>
    </row>
    <row r="378" ht="15.75" customHeight="1">
      <c r="A378" s="2"/>
      <c r="E378" s="2"/>
      <c r="I378" s="2"/>
      <c r="M378" s="2"/>
      <c r="Q378" s="2"/>
      <c r="U378" s="2"/>
    </row>
    <row r="379" ht="15.75" customHeight="1">
      <c r="A379" s="2"/>
      <c r="E379" s="2"/>
      <c r="I379" s="2"/>
      <c r="M379" s="2"/>
      <c r="Q379" s="2"/>
      <c r="U379" s="2"/>
    </row>
    <row r="380" ht="15.75" customHeight="1">
      <c r="A380" s="2"/>
      <c r="E380" s="2"/>
      <c r="I380" s="2"/>
      <c r="M380" s="2"/>
      <c r="Q380" s="2"/>
      <c r="U380" s="2"/>
    </row>
    <row r="381" ht="15.75" customHeight="1">
      <c r="A381" s="2"/>
      <c r="E381" s="2"/>
      <c r="I381" s="2"/>
      <c r="M381" s="2"/>
      <c r="Q381" s="2"/>
      <c r="U381" s="2"/>
    </row>
    <row r="382" ht="15.75" customHeight="1">
      <c r="A382" s="2"/>
      <c r="E382" s="2"/>
      <c r="I382" s="2"/>
      <c r="M382" s="2"/>
      <c r="Q382" s="2"/>
      <c r="U382" s="2"/>
    </row>
    <row r="383" ht="15.75" customHeight="1">
      <c r="A383" s="2"/>
      <c r="E383" s="2"/>
      <c r="I383" s="2"/>
      <c r="M383" s="2"/>
      <c r="Q383" s="2"/>
      <c r="U383" s="2"/>
    </row>
    <row r="384" ht="15.75" customHeight="1">
      <c r="A384" s="2"/>
      <c r="E384" s="2"/>
      <c r="I384" s="2"/>
      <c r="M384" s="2"/>
      <c r="Q384" s="2"/>
      <c r="U384" s="2"/>
    </row>
    <row r="385" ht="15.75" customHeight="1">
      <c r="A385" s="2"/>
      <c r="E385" s="2"/>
      <c r="I385" s="2"/>
      <c r="M385" s="2"/>
      <c r="Q385" s="2"/>
      <c r="U385" s="2"/>
    </row>
    <row r="386" ht="15.75" customHeight="1">
      <c r="A386" s="2"/>
      <c r="E386" s="2"/>
      <c r="I386" s="2"/>
      <c r="M386" s="2"/>
      <c r="Q386" s="2"/>
      <c r="U386" s="2"/>
    </row>
    <row r="387" ht="15.75" customHeight="1">
      <c r="A387" s="2"/>
      <c r="E387" s="2"/>
      <c r="I387" s="2"/>
      <c r="M387" s="2"/>
      <c r="Q387" s="2"/>
      <c r="U387" s="2"/>
    </row>
    <row r="388" ht="15.75" customHeight="1">
      <c r="A388" s="2"/>
      <c r="E388" s="2"/>
      <c r="I388" s="2"/>
      <c r="M388" s="2"/>
      <c r="Q388" s="2"/>
      <c r="U388" s="2"/>
    </row>
    <row r="389" ht="15.75" customHeight="1">
      <c r="A389" s="2"/>
      <c r="E389" s="2"/>
      <c r="I389" s="2"/>
      <c r="M389" s="2"/>
      <c r="Q389" s="2"/>
      <c r="U389" s="2"/>
    </row>
    <row r="390" ht="15.75" customHeight="1">
      <c r="A390" s="2"/>
      <c r="E390" s="2"/>
      <c r="I390" s="2"/>
      <c r="M390" s="2"/>
      <c r="Q390" s="2"/>
      <c r="U390" s="2"/>
    </row>
    <row r="391" ht="15.75" customHeight="1">
      <c r="A391" s="2"/>
      <c r="E391" s="2"/>
      <c r="I391" s="2"/>
      <c r="M391" s="2"/>
      <c r="Q391" s="2"/>
      <c r="U391" s="2"/>
    </row>
    <row r="392" ht="15.75" customHeight="1">
      <c r="A392" s="2"/>
      <c r="E392" s="2"/>
      <c r="I392" s="2"/>
      <c r="M392" s="2"/>
      <c r="Q392" s="2"/>
      <c r="U392" s="2"/>
    </row>
    <row r="393" ht="15.75" customHeight="1">
      <c r="A393" s="2"/>
      <c r="E393" s="2"/>
      <c r="I393" s="2"/>
      <c r="M393" s="2"/>
      <c r="Q393" s="2"/>
      <c r="U393" s="2"/>
    </row>
    <row r="394" ht="15.75" customHeight="1">
      <c r="A394" s="2"/>
      <c r="E394" s="2"/>
      <c r="I394" s="2"/>
      <c r="M394" s="2"/>
      <c r="Q394" s="2"/>
      <c r="U394" s="2"/>
    </row>
    <row r="395" ht="15.75" customHeight="1">
      <c r="A395" s="2"/>
      <c r="E395" s="2"/>
      <c r="I395" s="2"/>
      <c r="M395" s="2"/>
      <c r="Q395" s="2"/>
      <c r="U395" s="2"/>
    </row>
    <row r="396" ht="15.75" customHeight="1">
      <c r="A396" s="2"/>
      <c r="E396" s="2"/>
      <c r="I396" s="2"/>
      <c r="M396" s="2"/>
      <c r="Q396" s="2"/>
      <c r="U396" s="2"/>
    </row>
    <row r="397" ht="15.75" customHeight="1">
      <c r="A397" s="2"/>
      <c r="E397" s="2"/>
      <c r="I397" s="2"/>
      <c r="M397" s="2"/>
      <c r="Q397" s="2"/>
      <c r="U397" s="2"/>
    </row>
    <row r="398" ht="15.75" customHeight="1">
      <c r="A398" s="2"/>
      <c r="E398" s="2"/>
      <c r="I398" s="2"/>
      <c r="M398" s="2"/>
      <c r="Q398" s="2"/>
      <c r="U398" s="2"/>
    </row>
    <row r="399" ht="15.75" customHeight="1">
      <c r="A399" s="2"/>
      <c r="E399" s="2"/>
      <c r="I399" s="2"/>
      <c r="M399" s="2"/>
      <c r="Q399" s="2"/>
      <c r="U399" s="2"/>
    </row>
    <row r="400" ht="15.75" customHeight="1">
      <c r="A400" s="2"/>
      <c r="E400" s="2"/>
      <c r="I400" s="2"/>
      <c r="M400" s="2"/>
      <c r="Q400" s="2"/>
      <c r="U400" s="2"/>
    </row>
    <row r="401" ht="15.75" customHeight="1">
      <c r="A401" s="2"/>
      <c r="E401" s="2"/>
      <c r="I401" s="2"/>
      <c r="M401" s="2"/>
      <c r="Q401" s="2"/>
      <c r="U401" s="2"/>
    </row>
    <row r="402" ht="15.75" customHeight="1">
      <c r="A402" s="2"/>
      <c r="E402" s="2"/>
      <c r="I402" s="2"/>
      <c r="M402" s="2"/>
      <c r="Q402" s="2"/>
      <c r="U402" s="2"/>
    </row>
    <row r="403" ht="15.75" customHeight="1">
      <c r="A403" s="2"/>
      <c r="E403" s="2"/>
      <c r="I403" s="2"/>
      <c r="M403" s="2"/>
      <c r="Q403" s="2"/>
      <c r="U403" s="2"/>
    </row>
    <row r="404" ht="15.75" customHeight="1">
      <c r="A404" s="2"/>
      <c r="E404" s="2"/>
      <c r="I404" s="2"/>
      <c r="M404" s="2"/>
      <c r="Q404" s="2"/>
      <c r="U404" s="2"/>
    </row>
    <row r="405" ht="15.75" customHeight="1">
      <c r="A405" s="2"/>
      <c r="E405" s="2"/>
      <c r="I405" s="2"/>
      <c r="M405" s="2"/>
      <c r="Q405" s="2"/>
      <c r="U405" s="2"/>
    </row>
    <row r="406" ht="15.75" customHeight="1">
      <c r="A406" s="2"/>
      <c r="E406" s="2"/>
      <c r="I406" s="2"/>
      <c r="M406" s="2"/>
      <c r="Q406" s="2"/>
      <c r="U406" s="2"/>
    </row>
    <row r="407" ht="15.75" customHeight="1">
      <c r="A407" s="2"/>
      <c r="E407" s="2"/>
      <c r="I407" s="2"/>
      <c r="M407" s="2"/>
      <c r="Q407" s="2"/>
      <c r="U407" s="2"/>
    </row>
    <row r="408" ht="15.75" customHeight="1">
      <c r="A408" s="2"/>
      <c r="E408" s="2"/>
      <c r="I408" s="2"/>
      <c r="M408" s="2"/>
      <c r="Q408" s="2"/>
      <c r="U408" s="2"/>
    </row>
    <row r="409" ht="15.75" customHeight="1">
      <c r="A409" s="2"/>
      <c r="E409" s="2"/>
      <c r="I409" s="2"/>
      <c r="M409" s="2"/>
      <c r="Q409" s="2"/>
      <c r="U409" s="2"/>
    </row>
    <row r="410" ht="15.75" customHeight="1">
      <c r="A410" s="2"/>
      <c r="E410" s="2"/>
      <c r="I410" s="2"/>
      <c r="M410" s="2"/>
      <c r="Q410" s="2"/>
      <c r="U410" s="2"/>
    </row>
    <row r="411" ht="15.75" customHeight="1">
      <c r="A411" s="2"/>
      <c r="E411" s="2"/>
      <c r="I411" s="2"/>
      <c r="M411" s="2"/>
      <c r="Q411" s="2"/>
      <c r="U411" s="2"/>
    </row>
    <row r="412" ht="15.75" customHeight="1">
      <c r="A412" s="2"/>
      <c r="E412" s="2"/>
      <c r="I412" s="2"/>
      <c r="M412" s="2"/>
      <c r="Q412" s="2"/>
      <c r="U412" s="2"/>
    </row>
    <row r="413" ht="15.75" customHeight="1">
      <c r="A413" s="2"/>
      <c r="E413" s="2"/>
      <c r="I413" s="2"/>
      <c r="M413" s="2"/>
      <c r="Q413" s="2"/>
      <c r="U413" s="2"/>
    </row>
    <row r="414" ht="15.75" customHeight="1">
      <c r="A414" s="2"/>
      <c r="E414" s="2"/>
      <c r="I414" s="2"/>
      <c r="M414" s="2"/>
      <c r="Q414" s="2"/>
      <c r="U414" s="2"/>
    </row>
    <row r="415" ht="15.75" customHeight="1">
      <c r="A415" s="2"/>
      <c r="E415" s="2"/>
      <c r="I415" s="2"/>
      <c r="M415" s="2"/>
      <c r="Q415" s="2"/>
      <c r="U415" s="2"/>
    </row>
    <row r="416" ht="15.75" customHeight="1">
      <c r="A416" s="2"/>
      <c r="E416" s="2"/>
      <c r="I416" s="2"/>
      <c r="M416" s="2"/>
      <c r="Q416" s="2"/>
      <c r="U416" s="2"/>
    </row>
    <row r="417" ht="15.75" customHeight="1">
      <c r="A417" s="2"/>
      <c r="E417" s="2"/>
      <c r="I417" s="2"/>
      <c r="M417" s="2"/>
      <c r="Q417" s="2"/>
      <c r="U417" s="2"/>
    </row>
    <row r="418" ht="15.75" customHeight="1">
      <c r="A418" s="2"/>
      <c r="E418" s="2"/>
      <c r="I418" s="2"/>
      <c r="M418" s="2"/>
      <c r="Q418" s="2"/>
      <c r="U418" s="2"/>
    </row>
    <row r="419" ht="15.75" customHeight="1">
      <c r="A419" s="2"/>
      <c r="E419" s="2"/>
      <c r="I419" s="2"/>
      <c r="M419" s="2"/>
      <c r="Q419" s="2"/>
      <c r="U419" s="2"/>
    </row>
    <row r="420" ht="15.75" customHeight="1">
      <c r="A420" s="2"/>
      <c r="E420" s="2"/>
      <c r="I420" s="2"/>
      <c r="M420" s="2"/>
      <c r="Q420" s="2"/>
      <c r="U420" s="2"/>
    </row>
    <row r="421" ht="15.75" customHeight="1">
      <c r="A421" s="2"/>
      <c r="E421" s="2"/>
      <c r="I421" s="2"/>
      <c r="M421" s="2"/>
      <c r="Q421" s="2"/>
      <c r="U421" s="2"/>
    </row>
    <row r="422" ht="15.75" customHeight="1">
      <c r="A422" s="2"/>
      <c r="E422" s="2"/>
      <c r="I422" s="2"/>
      <c r="M422" s="2"/>
      <c r="Q422" s="2"/>
      <c r="U422" s="2"/>
    </row>
    <row r="423" ht="15.75" customHeight="1">
      <c r="A423" s="2"/>
      <c r="E423" s="2"/>
      <c r="I423" s="2"/>
      <c r="M423" s="2"/>
      <c r="Q423" s="2"/>
      <c r="U423" s="2"/>
    </row>
    <row r="424" ht="15.75" customHeight="1">
      <c r="A424" s="2"/>
      <c r="E424" s="2"/>
      <c r="I424" s="2"/>
      <c r="M424" s="2"/>
      <c r="Q424" s="2"/>
      <c r="U424" s="2"/>
    </row>
    <row r="425" ht="15.75" customHeight="1">
      <c r="A425" s="2"/>
      <c r="E425" s="2"/>
      <c r="I425" s="2"/>
      <c r="M425" s="2"/>
      <c r="Q425" s="2"/>
      <c r="U425" s="2"/>
    </row>
    <row r="426" ht="15.75" customHeight="1">
      <c r="A426" s="2"/>
      <c r="E426" s="2"/>
      <c r="I426" s="2"/>
      <c r="M426" s="2"/>
      <c r="Q426" s="2"/>
      <c r="U426" s="2"/>
    </row>
    <row r="427" ht="15.75" customHeight="1">
      <c r="A427" s="2"/>
      <c r="E427" s="2"/>
      <c r="I427" s="2"/>
      <c r="M427" s="2"/>
      <c r="Q427" s="2"/>
      <c r="U427" s="2"/>
    </row>
    <row r="428" ht="15.75" customHeight="1">
      <c r="A428" s="2"/>
      <c r="E428" s="2"/>
      <c r="I428" s="2"/>
      <c r="M428" s="2"/>
      <c r="Q428" s="2"/>
      <c r="U428" s="2"/>
    </row>
    <row r="429" ht="15.75" customHeight="1">
      <c r="A429" s="2"/>
      <c r="E429" s="2"/>
      <c r="I429" s="2"/>
      <c r="M429" s="2"/>
      <c r="Q429" s="2"/>
      <c r="U429" s="2"/>
    </row>
    <row r="430" ht="15.75" customHeight="1">
      <c r="A430" s="2"/>
      <c r="E430" s="2"/>
      <c r="I430" s="2"/>
      <c r="M430" s="2"/>
      <c r="Q430" s="2"/>
      <c r="U430" s="2"/>
    </row>
    <row r="431" ht="15.75" customHeight="1">
      <c r="A431" s="2"/>
      <c r="E431" s="2"/>
      <c r="I431" s="2"/>
      <c r="M431" s="2"/>
      <c r="Q431" s="2"/>
      <c r="U431" s="2"/>
    </row>
    <row r="432" ht="15.75" customHeight="1">
      <c r="A432" s="2"/>
      <c r="E432" s="2"/>
      <c r="I432" s="2"/>
      <c r="M432" s="2"/>
      <c r="Q432" s="2"/>
      <c r="U432" s="2"/>
    </row>
    <row r="433" ht="15.75" customHeight="1">
      <c r="A433" s="2"/>
      <c r="E433" s="2"/>
      <c r="I433" s="2"/>
      <c r="M433" s="2"/>
      <c r="Q433" s="2"/>
      <c r="U433" s="2"/>
    </row>
    <row r="434" ht="15.75" customHeight="1">
      <c r="A434" s="2"/>
      <c r="E434" s="2"/>
      <c r="I434" s="2"/>
      <c r="M434" s="2"/>
      <c r="Q434" s="2"/>
      <c r="U434" s="2"/>
    </row>
    <row r="435" ht="15.75" customHeight="1">
      <c r="A435" s="2"/>
      <c r="E435" s="2"/>
      <c r="I435" s="2"/>
      <c r="M435" s="2"/>
      <c r="Q435" s="2"/>
      <c r="U435" s="2"/>
    </row>
    <row r="436" ht="15.75" customHeight="1">
      <c r="A436" s="2"/>
      <c r="E436" s="2"/>
      <c r="I436" s="2"/>
      <c r="M436" s="2"/>
      <c r="Q436" s="2"/>
      <c r="U436" s="2"/>
    </row>
    <row r="437" ht="15.75" customHeight="1">
      <c r="A437" s="2"/>
      <c r="E437" s="2"/>
      <c r="I437" s="2"/>
      <c r="M437" s="2"/>
      <c r="Q437" s="2"/>
      <c r="U437" s="2"/>
    </row>
    <row r="438" ht="15.75" customHeight="1">
      <c r="A438" s="2"/>
      <c r="E438" s="2"/>
      <c r="I438" s="2"/>
      <c r="M438" s="2"/>
      <c r="Q438" s="2"/>
      <c r="U438" s="2"/>
    </row>
    <row r="439" ht="15.75" customHeight="1">
      <c r="A439" s="2"/>
      <c r="E439" s="2"/>
      <c r="I439" s="2"/>
      <c r="M439" s="2"/>
      <c r="Q439" s="2"/>
      <c r="U439" s="2"/>
    </row>
    <row r="440" ht="15.75" customHeight="1">
      <c r="A440" s="2"/>
      <c r="E440" s="2"/>
      <c r="I440" s="2"/>
      <c r="M440" s="2"/>
      <c r="Q440" s="2"/>
      <c r="U440" s="2"/>
    </row>
    <row r="441" ht="15.75" customHeight="1">
      <c r="A441" s="2"/>
      <c r="E441" s="2"/>
      <c r="I441" s="2"/>
      <c r="M441" s="2"/>
      <c r="Q441" s="2"/>
      <c r="U441" s="2"/>
    </row>
    <row r="442" ht="15.75" customHeight="1">
      <c r="A442" s="2"/>
      <c r="E442" s="2"/>
      <c r="I442" s="2"/>
      <c r="M442" s="2"/>
      <c r="Q442" s="2"/>
      <c r="U442" s="2"/>
    </row>
    <row r="443" ht="15.75" customHeight="1">
      <c r="A443" s="2"/>
      <c r="E443" s="2"/>
      <c r="I443" s="2"/>
      <c r="M443" s="2"/>
      <c r="Q443" s="2"/>
      <c r="U443" s="2"/>
    </row>
    <row r="444" ht="15.75" customHeight="1">
      <c r="A444" s="2"/>
      <c r="E444" s="2"/>
      <c r="I444" s="2"/>
      <c r="M444" s="2"/>
      <c r="Q444" s="2"/>
      <c r="U444" s="2"/>
    </row>
    <row r="445" ht="15.75" customHeight="1">
      <c r="A445" s="2"/>
      <c r="E445" s="2"/>
      <c r="I445" s="2"/>
      <c r="M445" s="2"/>
      <c r="Q445" s="2"/>
      <c r="U445" s="2"/>
    </row>
    <row r="446" ht="15.75" customHeight="1">
      <c r="A446" s="2"/>
      <c r="E446" s="2"/>
      <c r="I446" s="2"/>
      <c r="M446" s="2"/>
      <c r="Q446" s="2"/>
      <c r="U446" s="2"/>
    </row>
    <row r="447" ht="15.75" customHeight="1">
      <c r="A447" s="2"/>
      <c r="E447" s="2"/>
      <c r="I447" s="2"/>
      <c r="M447" s="2"/>
      <c r="Q447" s="2"/>
      <c r="U447" s="2"/>
    </row>
    <row r="448" ht="15.75" customHeight="1">
      <c r="A448" s="2"/>
      <c r="E448" s="2"/>
      <c r="I448" s="2"/>
      <c r="M448" s="2"/>
      <c r="Q448" s="2"/>
      <c r="U448" s="2"/>
    </row>
    <row r="449" ht="15.75" customHeight="1">
      <c r="A449" s="2"/>
      <c r="E449" s="2"/>
      <c r="I449" s="2"/>
      <c r="M449" s="2"/>
      <c r="Q449" s="2"/>
      <c r="U449" s="2"/>
    </row>
    <row r="450" ht="15.75" customHeight="1">
      <c r="A450" s="2"/>
      <c r="E450" s="2"/>
      <c r="I450" s="2"/>
      <c r="M450" s="2"/>
      <c r="Q450" s="2"/>
      <c r="U450" s="2"/>
    </row>
    <row r="451" ht="15.75" customHeight="1">
      <c r="A451" s="2"/>
      <c r="E451" s="2"/>
      <c r="I451" s="2"/>
      <c r="M451" s="2"/>
      <c r="Q451" s="2"/>
      <c r="U451" s="2"/>
    </row>
    <row r="452" ht="15.75" customHeight="1">
      <c r="A452" s="2"/>
      <c r="E452" s="2"/>
      <c r="I452" s="2"/>
      <c r="M452" s="2"/>
      <c r="Q452" s="2"/>
      <c r="U452" s="2"/>
    </row>
    <row r="453" ht="15.75" customHeight="1">
      <c r="A453" s="2"/>
      <c r="E453" s="2"/>
      <c r="I453" s="2"/>
      <c r="M453" s="2"/>
      <c r="Q453" s="2"/>
      <c r="U453" s="2"/>
    </row>
    <row r="454" ht="15.75" customHeight="1">
      <c r="A454" s="2"/>
      <c r="E454" s="2"/>
      <c r="I454" s="2"/>
      <c r="M454" s="2"/>
      <c r="Q454" s="2"/>
      <c r="U454" s="2"/>
    </row>
    <row r="455" ht="15.75" customHeight="1">
      <c r="A455" s="2"/>
      <c r="E455" s="2"/>
      <c r="I455" s="2"/>
      <c r="M455" s="2"/>
      <c r="Q455" s="2"/>
      <c r="U455" s="2"/>
    </row>
    <row r="456" ht="15.75" customHeight="1">
      <c r="A456" s="2"/>
      <c r="E456" s="2"/>
      <c r="I456" s="2"/>
      <c r="M456" s="2"/>
      <c r="Q456" s="2"/>
      <c r="U456" s="2"/>
    </row>
    <row r="457" ht="15.75" customHeight="1">
      <c r="A457" s="2"/>
      <c r="E457" s="2"/>
      <c r="I457" s="2"/>
      <c r="M457" s="2"/>
      <c r="Q457" s="2"/>
      <c r="U457" s="2"/>
    </row>
    <row r="458" ht="15.75" customHeight="1">
      <c r="A458" s="2"/>
      <c r="E458" s="2"/>
      <c r="I458" s="2"/>
      <c r="M458" s="2"/>
      <c r="Q458" s="2"/>
      <c r="U458" s="2"/>
    </row>
    <row r="459" ht="15.75" customHeight="1">
      <c r="A459" s="2"/>
      <c r="E459" s="2"/>
      <c r="I459" s="2"/>
      <c r="M459" s="2"/>
      <c r="Q459" s="2"/>
      <c r="U459" s="2"/>
    </row>
    <row r="460" ht="15.75" customHeight="1">
      <c r="A460" s="2"/>
      <c r="E460" s="2"/>
      <c r="I460" s="2"/>
      <c r="M460" s="2"/>
      <c r="Q460" s="2"/>
      <c r="U460" s="2"/>
    </row>
    <row r="461" ht="15.75" customHeight="1">
      <c r="A461" s="2"/>
      <c r="E461" s="2"/>
      <c r="I461" s="2"/>
      <c r="M461" s="2"/>
      <c r="Q461" s="2"/>
      <c r="U461" s="2"/>
    </row>
    <row r="462" ht="15.75" customHeight="1">
      <c r="A462" s="2"/>
      <c r="E462" s="2"/>
      <c r="I462" s="2"/>
      <c r="M462" s="2"/>
      <c r="Q462" s="2"/>
      <c r="U462" s="2"/>
    </row>
    <row r="463" ht="15.75" customHeight="1">
      <c r="A463" s="2"/>
      <c r="E463" s="2"/>
      <c r="I463" s="2"/>
      <c r="M463" s="2"/>
      <c r="Q463" s="2"/>
      <c r="U463" s="2"/>
    </row>
    <row r="464" ht="15.75" customHeight="1">
      <c r="A464" s="2"/>
      <c r="E464" s="2"/>
      <c r="I464" s="2"/>
      <c r="M464" s="2"/>
      <c r="Q464" s="2"/>
      <c r="U464" s="2"/>
    </row>
    <row r="465" ht="15.75" customHeight="1">
      <c r="A465" s="2"/>
      <c r="E465" s="2"/>
      <c r="I465" s="2"/>
      <c r="M465" s="2"/>
      <c r="Q465" s="2"/>
      <c r="U465" s="2"/>
    </row>
    <row r="466" ht="15.75" customHeight="1">
      <c r="A466" s="2"/>
      <c r="E466" s="2"/>
      <c r="I466" s="2"/>
      <c r="M466" s="2"/>
      <c r="Q466" s="2"/>
      <c r="U466" s="2"/>
    </row>
    <row r="467" ht="15.75" customHeight="1">
      <c r="A467" s="2"/>
      <c r="E467" s="2"/>
      <c r="I467" s="2"/>
      <c r="M467" s="2"/>
      <c r="Q467" s="2"/>
      <c r="U467" s="2"/>
    </row>
    <row r="468" ht="15.75" customHeight="1">
      <c r="A468" s="2"/>
      <c r="E468" s="2"/>
      <c r="I468" s="2"/>
      <c r="M468" s="2"/>
      <c r="Q468" s="2"/>
      <c r="U468" s="2"/>
    </row>
    <row r="469" ht="15.75" customHeight="1">
      <c r="A469" s="2"/>
      <c r="E469" s="2"/>
      <c r="I469" s="2"/>
      <c r="M469" s="2"/>
      <c r="Q469" s="2"/>
      <c r="U469" s="2"/>
    </row>
    <row r="470" ht="15.75" customHeight="1">
      <c r="A470" s="2"/>
      <c r="E470" s="2"/>
      <c r="I470" s="2"/>
      <c r="M470" s="2"/>
      <c r="Q470" s="2"/>
      <c r="U470" s="2"/>
    </row>
    <row r="471" ht="15.75" customHeight="1">
      <c r="A471" s="2"/>
      <c r="E471" s="2"/>
      <c r="I471" s="2"/>
      <c r="M471" s="2"/>
      <c r="Q471" s="2"/>
      <c r="U471" s="2"/>
    </row>
    <row r="472" ht="15.75" customHeight="1">
      <c r="A472" s="2"/>
      <c r="E472" s="2"/>
      <c r="I472" s="2"/>
      <c r="M472" s="2"/>
      <c r="Q472" s="2"/>
      <c r="U472" s="2"/>
    </row>
    <row r="473" ht="15.75" customHeight="1">
      <c r="A473" s="2"/>
      <c r="E473" s="2"/>
      <c r="I473" s="2"/>
      <c r="M473" s="2"/>
      <c r="Q473" s="2"/>
      <c r="U473" s="2"/>
    </row>
    <row r="474" ht="15.75" customHeight="1">
      <c r="A474" s="2"/>
      <c r="E474" s="2"/>
      <c r="I474" s="2"/>
      <c r="M474" s="2"/>
      <c r="Q474" s="2"/>
      <c r="U474" s="2"/>
    </row>
    <row r="475" ht="15.75" customHeight="1">
      <c r="A475" s="2"/>
      <c r="E475" s="2"/>
      <c r="I475" s="2"/>
      <c r="M475" s="2"/>
      <c r="Q475" s="2"/>
      <c r="U475" s="2"/>
    </row>
    <row r="476" ht="15.75" customHeight="1">
      <c r="A476" s="2"/>
      <c r="E476" s="2"/>
      <c r="I476" s="2"/>
      <c r="M476" s="2"/>
      <c r="Q476" s="2"/>
      <c r="U476" s="2"/>
    </row>
    <row r="477" ht="15.75" customHeight="1">
      <c r="A477" s="2"/>
      <c r="E477" s="2"/>
      <c r="I477" s="2"/>
      <c r="M477" s="2"/>
      <c r="Q477" s="2"/>
      <c r="U477" s="2"/>
    </row>
    <row r="478" ht="15.75" customHeight="1">
      <c r="A478" s="2"/>
      <c r="E478" s="2"/>
      <c r="I478" s="2"/>
      <c r="M478" s="2"/>
      <c r="Q478" s="2"/>
      <c r="U478" s="2"/>
    </row>
    <row r="479" ht="15.75" customHeight="1">
      <c r="A479" s="2"/>
      <c r="E479" s="2"/>
      <c r="I479" s="2"/>
      <c r="M479" s="2"/>
      <c r="Q479" s="2"/>
      <c r="U479" s="2"/>
    </row>
    <row r="480" ht="15.75" customHeight="1">
      <c r="A480" s="2"/>
      <c r="E480" s="2"/>
      <c r="I480" s="2"/>
      <c r="M480" s="2"/>
      <c r="Q480" s="2"/>
      <c r="U480" s="2"/>
    </row>
    <row r="481" ht="15.75" customHeight="1">
      <c r="A481" s="2"/>
      <c r="E481" s="2"/>
      <c r="I481" s="2"/>
      <c r="M481" s="2"/>
      <c r="Q481" s="2"/>
      <c r="U481" s="2"/>
    </row>
    <row r="482" ht="15.75" customHeight="1">
      <c r="A482" s="2"/>
      <c r="E482" s="2"/>
      <c r="I482" s="2"/>
      <c r="M482" s="2"/>
      <c r="Q482" s="2"/>
      <c r="U482" s="2"/>
    </row>
    <row r="483" ht="15.75" customHeight="1">
      <c r="A483" s="2"/>
      <c r="E483" s="2"/>
      <c r="I483" s="2"/>
      <c r="M483" s="2"/>
      <c r="Q483" s="2"/>
      <c r="U483" s="2"/>
    </row>
    <row r="484" ht="15.75" customHeight="1">
      <c r="A484" s="2"/>
      <c r="E484" s="2"/>
      <c r="I484" s="2"/>
      <c r="M484" s="2"/>
      <c r="Q484" s="2"/>
      <c r="U484" s="2"/>
    </row>
    <row r="485" ht="15.75" customHeight="1">
      <c r="A485" s="2"/>
      <c r="E485" s="2"/>
      <c r="I485" s="2"/>
      <c r="M485" s="2"/>
      <c r="Q485" s="2"/>
      <c r="U485" s="2"/>
    </row>
    <row r="486" ht="15.75" customHeight="1">
      <c r="A486" s="2"/>
      <c r="E486" s="2"/>
      <c r="I486" s="2"/>
      <c r="M486" s="2"/>
      <c r="Q486" s="2"/>
      <c r="U486" s="2"/>
    </row>
    <row r="487" ht="15.75" customHeight="1">
      <c r="A487" s="2"/>
      <c r="E487" s="2"/>
      <c r="I487" s="2"/>
      <c r="M487" s="2"/>
      <c r="Q487" s="2"/>
      <c r="U487" s="2"/>
    </row>
    <row r="488" ht="15.75" customHeight="1">
      <c r="A488" s="2"/>
      <c r="E488" s="2"/>
      <c r="I488" s="2"/>
      <c r="M488" s="2"/>
      <c r="Q488" s="2"/>
      <c r="U488" s="2"/>
    </row>
    <row r="489" ht="15.75" customHeight="1">
      <c r="A489" s="2"/>
      <c r="E489" s="2"/>
      <c r="I489" s="2"/>
      <c r="M489" s="2"/>
      <c r="Q489" s="2"/>
      <c r="U489" s="2"/>
    </row>
    <row r="490" ht="15.75" customHeight="1">
      <c r="A490" s="2"/>
      <c r="E490" s="2"/>
      <c r="I490" s="2"/>
      <c r="M490" s="2"/>
      <c r="Q490" s="2"/>
      <c r="U490" s="2"/>
    </row>
    <row r="491" ht="15.75" customHeight="1">
      <c r="A491" s="2"/>
      <c r="E491" s="2"/>
      <c r="I491" s="2"/>
      <c r="M491" s="2"/>
      <c r="Q491" s="2"/>
      <c r="U491" s="2"/>
    </row>
    <row r="492" ht="15.75" customHeight="1">
      <c r="A492" s="2"/>
      <c r="E492" s="2"/>
      <c r="I492" s="2"/>
      <c r="M492" s="2"/>
      <c r="Q492" s="2"/>
      <c r="U492" s="2"/>
    </row>
    <row r="493" ht="15.75" customHeight="1">
      <c r="A493" s="2"/>
      <c r="E493" s="2"/>
      <c r="I493" s="2"/>
      <c r="M493" s="2"/>
      <c r="Q493" s="2"/>
      <c r="U493" s="2"/>
    </row>
    <row r="494" ht="15.75" customHeight="1">
      <c r="A494" s="2"/>
      <c r="E494" s="2"/>
      <c r="I494" s="2"/>
      <c r="M494" s="2"/>
      <c r="Q494" s="2"/>
      <c r="U494" s="2"/>
    </row>
    <row r="495" ht="15.75" customHeight="1">
      <c r="A495" s="2"/>
      <c r="E495" s="2"/>
      <c r="I495" s="2"/>
      <c r="M495" s="2"/>
      <c r="Q495" s="2"/>
      <c r="U495" s="2"/>
    </row>
    <row r="496" ht="15.75" customHeight="1">
      <c r="A496" s="2"/>
      <c r="E496" s="2"/>
      <c r="I496" s="2"/>
      <c r="M496" s="2"/>
      <c r="Q496" s="2"/>
      <c r="U496" s="2"/>
    </row>
    <row r="497" ht="15.75" customHeight="1">
      <c r="A497" s="2"/>
      <c r="E497" s="2"/>
      <c r="I497" s="2"/>
      <c r="M497" s="2"/>
      <c r="Q497" s="2"/>
      <c r="U497" s="2"/>
    </row>
    <row r="498" ht="15.75" customHeight="1">
      <c r="A498" s="2"/>
      <c r="E498" s="2"/>
      <c r="I498" s="2"/>
      <c r="M498" s="2"/>
      <c r="Q498" s="2"/>
      <c r="U498" s="2"/>
    </row>
    <row r="499" ht="15.75" customHeight="1">
      <c r="A499" s="2"/>
      <c r="E499" s="2"/>
      <c r="I499" s="2"/>
      <c r="M499" s="2"/>
      <c r="Q499" s="2"/>
      <c r="U499" s="2"/>
    </row>
    <row r="500" ht="15.75" customHeight="1">
      <c r="A500" s="2"/>
      <c r="E500" s="2"/>
      <c r="I500" s="2"/>
      <c r="M500" s="2"/>
      <c r="Q500" s="2"/>
      <c r="U500" s="2"/>
    </row>
    <row r="501" ht="15.75" customHeight="1">
      <c r="A501" s="2"/>
      <c r="E501" s="2"/>
      <c r="I501" s="2"/>
      <c r="M501" s="2"/>
      <c r="Q501" s="2"/>
      <c r="U501" s="2"/>
    </row>
    <row r="502" ht="15.75" customHeight="1">
      <c r="A502" s="2"/>
      <c r="E502" s="2"/>
      <c r="I502" s="2"/>
      <c r="M502" s="2"/>
      <c r="Q502" s="2"/>
      <c r="U502" s="2"/>
    </row>
    <row r="503" ht="15.75" customHeight="1">
      <c r="A503" s="2"/>
      <c r="E503" s="2"/>
      <c r="I503" s="2"/>
      <c r="M503" s="2"/>
      <c r="Q503" s="2"/>
      <c r="U503" s="2"/>
    </row>
    <row r="504" ht="15.75" customHeight="1">
      <c r="A504" s="2"/>
      <c r="E504" s="2"/>
      <c r="I504" s="2"/>
      <c r="M504" s="2"/>
      <c r="Q504" s="2"/>
      <c r="U504" s="2"/>
    </row>
    <row r="505" ht="15.75" customHeight="1">
      <c r="A505" s="2"/>
      <c r="E505" s="2"/>
      <c r="I505" s="2"/>
      <c r="M505" s="2"/>
      <c r="Q505" s="2"/>
      <c r="U505" s="2"/>
    </row>
    <row r="506" ht="15.75" customHeight="1">
      <c r="A506" s="2"/>
      <c r="E506" s="2"/>
      <c r="I506" s="2"/>
      <c r="M506" s="2"/>
      <c r="Q506" s="2"/>
      <c r="U506" s="2"/>
    </row>
    <row r="507" ht="15.75" customHeight="1">
      <c r="A507" s="2"/>
      <c r="E507" s="2"/>
      <c r="I507" s="2"/>
      <c r="M507" s="2"/>
      <c r="Q507" s="2"/>
      <c r="U507" s="2"/>
    </row>
    <row r="508" ht="15.75" customHeight="1">
      <c r="A508" s="2"/>
      <c r="E508" s="2"/>
      <c r="I508" s="2"/>
      <c r="M508" s="2"/>
      <c r="Q508" s="2"/>
      <c r="U508" s="2"/>
    </row>
    <row r="509" ht="15.75" customHeight="1">
      <c r="A509" s="2"/>
      <c r="E509" s="2"/>
      <c r="I509" s="2"/>
      <c r="M509" s="2"/>
      <c r="Q509" s="2"/>
      <c r="U509" s="2"/>
    </row>
    <row r="510" ht="15.75" customHeight="1">
      <c r="A510" s="2"/>
      <c r="E510" s="2"/>
      <c r="I510" s="2"/>
      <c r="M510" s="2"/>
      <c r="Q510" s="2"/>
      <c r="U510" s="2"/>
    </row>
    <row r="511" ht="15.75" customHeight="1">
      <c r="A511" s="2"/>
      <c r="E511" s="2"/>
      <c r="I511" s="2"/>
      <c r="M511" s="2"/>
      <c r="Q511" s="2"/>
      <c r="U511" s="2"/>
    </row>
    <row r="512" ht="15.75" customHeight="1">
      <c r="A512" s="2"/>
      <c r="E512" s="2"/>
      <c r="I512" s="2"/>
      <c r="M512" s="2"/>
      <c r="Q512" s="2"/>
      <c r="U512" s="2"/>
    </row>
    <row r="513" ht="15.75" customHeight="1">
      <c r="A513" s="2"/>
      <c r="E513" s="2"/>
      <c r="I513" s="2"/>
      <c r="M513" s="2"/>
      <c r="Q513" s="2"/>
      <c r="U513" s="2"/>
    </row>
    <row r="514" ht="15.75" customHeight="1">
      <c r="A514" s="2"/>
      <c r="E514" s="2"/>
      <c r="I514" s="2"/>
      <c r="M514" s="2"/>
      <c r="Q514" s="2"/>
      <c r="U514" s="2"/>
    </row>
    <row r="515" ht="15.75" customHeight="1">
      <c r="A515" s="2"/>
      <c r="E515" s="2"/>
      <c r="I515" s="2"/>
      <c r="M515" s="2"/>
      <c r="Q515" s="2"/>
      <c r="U515" s="2"/>
    </row>
    <row r="516" ht="15.75" customHeight="1">
      <c r="A516" s="2"/>
      <c r="E516" s="2"/>
      <c r="I516" s="2"/>
      <c r="M516" s="2"/>
      <c r="Q516" s="2"/>
      <c r="U516" s="2"/>
    </row>
    <row r="517" ht="15.75" customHeight="1">
      <c r="A517" s="2"/>
      <c r="E517" s="2"/>
      <c r="I517" s="2"/>
      <c r="M517" s="2"/>
      <c r="Q517" s="2"/>
      <c r="U517" s="2"/>
    </row>
    <row r="518" ht="15.75" customHeight="1">
      <c r="A518" s="2"/>
      <c r="E518" s="2"/>
      <c r="I518" s="2"/>
      <c r="M518" s="2"/>
      <c r="Q518" s="2"/>
      <c r="U518" s="2"/>
    </row>
    <row r="519" ht="15.75" customHeight="1">
      <c r="A519" s="2"/>
      <c r="E519" s="2"/>
      <c r="I519" s="2"/>
      <c r="M519" s="2"/>
      <c r="Q519" s="2"/>
      <c r="U519" s="2"/>
    </row>
    <row r="520" ht="15.75" customHeight="1">
      <c r="A520" s="2"/>
      <c r="E520" s="2"/>
      <c r="I520" s="2"/>
      <c r="M520" s="2"/>
      <c r="Q520" s="2"/>
      <c r="U520" s="2"/>
    </row>
    <row r="521" ht="15.75" customHeight="1">
      <c r="A521" s="2"/>
      <c r="E521" s="2"/>
      <c r="I521" s="2"/>
      <c r="M521" s="2"/>
      <c r="Q521" s="2"/>
      <c r="U521" s="2"/>
    </row>
    <row r="522" ht="15.75" customHeight="1">
      <c r="A522" s="2"/>
      <c r="E522" s="2"/>
      <c r="I522" s="2"/>
      <c r="M522" s="2"/>
      <c r="Q522" s="2"/>
      <c r="U522" s="2"/>
    </row>
    <row r="523" ht="15.75" customHeight="1">
      <c r="A523" s="2"/>
      <c r="E523" s="2"/>
      <c r="I523" s="2"/>
      <c r="M523" s="2"/>
      <c r="Q523" s="2"/>
      <c r="U523" s="2"/>
    </row>
    <row r="524" ht="15.75" customHeight="1">
      <c r="A524" s="2"/>
      <c r="E524" s="2"/>
      <c r="I524" s="2"/>
      <c r="M524" s="2"/>
      <c r="Q524" s="2"/>
      <c r="U524" s="2"/>
    </row>
    <row r="525" ht="15.75" customHeight="1">
      <c r="A525" s="2"/>
      <c r="E525" s="2"/>
      <c r="I525" s="2"/>
      <c r="M525" s="2"/>
      <c r="Q525" s="2"/>
      <c r="U525" s="2"/>
    </row>
    <row r="526" ht="15.75" customHeight="1">
      <c r="A526" s="2"/>
      <c r="E526" s="2"/>
      <c r="I526" s="2"/>
      <c r="M526" s="2"/>
      <c r="Q526" s="2"/>
      <c r="U526" s="2"/>
    </row>
    <row r="527" ht="15.75" customHeight="1">
      <c r="A527" s="2"/>
      <c r="E527" s="2"/>
      <c r="I527" s="2"/>
      <c r="M527" s="2"/>
      <c r="Q527" s="2"/>
      <c r="U527" s="2"/>
    </row>
    <row r="528" ht="15.75" customHeight="1">
      <c r="A528" s="2"/>
      <c r="E528" s="2"/>
      <c r="I528" s="2"/>
      <c r="M528" s="2"/>
      <c r="Q528" s="2"/>
      <c r="U528" s="2"/>
    </row>
    <row r="529" ht="15.75" customHeight="1">
      <c r="A529" s="2"/>
      <c r="E529" s="2"/>
      <c r="I529" s="2"/>
      <c r="M529" s="2"/>
      <c r="Q529" s="2"/>
      <c r="U529" s="2"/>
    </row>
    <row r="530" ht="15.75" customHeight="1">
      <c r="A530" s="2"/>
      <c r="E530" s="2"/>
      <c r="I530" s="2"/>
      <c r="M530" s="2"/>
      <c r="Q530" s="2"/>
      <c r="U530" s="2"/>
    </row>
    <row r="531" ht="15.75" customHeight="1">
      <c r="A531" s="2"/>
      <c r="E531" s="2"/>
      <c r="I531" s="2"/>
      <c r="M531" s="2"/>
      <c r="Q531" s="2"/>
      <c r="U531" s="2"/>
    </row>
    <row r="532" ht="15.75" customHeight="1">
      <c r="A532" s="2"/>
      <c r="E532" s="2"/>
      <c r="I532" s="2"/>
      <c r="M532" s="2"/>
      <c r="Q532" s="2"/>
      <c r="U532" s="2"/>
    </row>
    <row r="533" ht="15.75" customHeight="1">
      <c r="A533" s="2"/>
      <c r="E533" s="2"/>
      <c r="I533" s="2"/>
      <c r="M533" s="2"/>
      <c r="Q533" s="2"/>
      <c r="U533" s="2"/>
    </row>
    <row r="534" ht="15.75" customHeight="1">
      <c r="A534" s="2"/>
      <c r="E534" s="2"/>
      <c r="I534" s="2"/>
      <c r="M534" s="2"/>
      <c r="Q534" s="2"/>
      <c r="U534" s="2"/>
    </row>
    <row r="535" ht="15.75" customHeight="1">
      <c r="A535" s="2"/>
      <c r="E535" s="2"/>
      <c r="I535" s="2"/>
      <c r="M535" s="2"/>
      <c r="Q535" s="2"/>
      <c r="U535" s="2"/>
    </row>
    <row r="536" ht="15.75" customHeight="1">
      <c r="A536" s="2"/>
      <c r="E536" s="2"/>
      <c r="I536" s="2"/>
      <c r="M536" s="2"/>
      <c r="Q536" s="2"/>
      <c r="U536" s="2"/>
    </row>
    <row r="537" ht="15.75" customHeight="1">
      <c r="A537" s="2"/>
      <c r="E537" s="2"/>
      <c r="I537" s="2"/>
      <c r="M537" s="2"/>
      <c r="Q537" s="2"/>
      <c r="U537" s="2"/>
    </row>
    <row r="538" ht="15.75" customHeight="1">
      <c r="A538" s="2"/>
      <c r="E538" s="2"/>
      <c r="I538" s="2"/>
      <c r="M538" s="2"/>
      <c r="Q538" s="2"/>
      <c r="U538" s="2"/>
    </row>
    <row r="539" ht="15.75" customHeight="1">
      <c r="A539" s="2"/>
      <c r="E539" s="2"/>
      <c r="I539" s="2"/>
      <c r="M539" s="2"/>
      <c r="Q539" s="2"/>
      <c r="U539" s="2"/>
    </row>
    <row r="540" ht="15.75" customHeight="1">
      <c r="A540" s="2"/>
      <c r="E540" s="2"/>
      <c r="I540" s="2"/>
      <c r="M540" s="2"/>
      <c r="Q540" s="2"/>
      <c r="U540" s="2"/>
    </row>
    <row r="541" ht="15.75" customHeight="1">
      <c r="A541" s="2"/>
      <c r="E541" s="2"/>
      <c r="I541" s="2"/>
      <c r="M541" s="2"/>
      <c r="Q541" s="2"/>
      <c r="U541" s="2"/>
    </row>
    <row r="542" ht="15.75" customHeight="1">
      <c r="A542" s="2"/>
      <c r="E542" s="2"/>
      <c r="I542" s="2"/>
      <c r="M542" s="2"/>
      <c r="Q542" s="2"/>
      <c r="U542" s="2"/>
    </row>
    <row r="543" ht="15.75" customHeight="1">
      <c r="A543" s="2"/>
      <c r="E543" s="2"/>
      <c r="I543" s="2"/>
      <c r="M543" s="2"/>
      <c r="Q543" s="2"/>
      <c r="U543" s="2"/>
    </row>
    <row r="544" ht="15.75" customHeight="1">
      <c r="A544" s="2"/>
      <c r="E544" s="2"/>
      <c r="I544" s="2"/>
      <c r="M544" s="2"/>
      <c r="Q544" s="2"/>
      <c r="U544" s="2"/>
    </row>
    <row r="545" ht="15.75" customHeight="1">
      <c r="A545" s="2"/>
      <c r="E545" s="2"/>
      <c r="I545" s="2"/>
      <c r="M545" s="2"/>
      <c r="Q545" s="2"/>
      <c r="U545" s="2"/>
    </row>
    <row r="546" ht="15.75" customHeight="1">
      <c r="A546" s="2"/>
      <c r="E546" s="2"/>
      <c r="I546" s="2"/>
      <c r="M546" s="2"/>
      <c r="Q546" s="2"/>
      <c r="U546" s="2"/>
    </row>
    <row r="547" ht="15.75" customHeight="1">
      <c r="A547" s="2"/>
      <c r="E547" s="2"/>
      <c r="I547" s="2"/>
      <c r="M547" s="2"/>
      <c r="Q547" s="2"/>
      <c r="U547" s="2"/>
    </row>
    <row r="548" ht="15.75" customHeight="1">
      <c r="A548" s="2"/>
      <c r="E548" s="2"/>
      <c r="I548" s="2"/>
      <c r="M548" s="2"/>
      <c r="Q548" s="2"/>
      <c r="U548" s="2"/>
    </row>
    <row r="549" ht="15.75" customHeight="1">
      <c r="A549" s="2"/>
      <c r="E549" s="2"/>
      <c r="I549" s="2"/>
      <c r="M549" s="2"/>
      <c r="Q549" s="2"/>
      <c r="U549" s="2"/>
    </row>
    <row r="550" ht="15.75" customHeight="1">
      <c r="A550" s="2"/>
      <c r="E550" s="2"/>
      <c r="I550" s="2"/>
      <c r="M550" s="2"/>
      <c r="Q550" s="2"/>
      <c r="U550" s="2"/>
    </row>
    <row r="551" ht="15.75" customHeight="1">
      <c r="A551" s="2"/>
      <c r="E551" s="2"/>
      <c r="I551" s="2"/>
      <c r="M551" s="2"/>
      <c r="Q551" s="2"/>
      <c r="U551" s="2"/>
    </row>
    <row r="552" ht="15.75" customHeight="1">
      <c r="A552" s="2"/>
      <c r="E552" s="2"/>
      <c r="I552" s="2"/>
      <c r="M552" s="2"/>
      <c r="Q552" s="2"/>
      <c r="U552" s="2"/>
    </row>
    <row r="553" ht="15.75" customHeight="1">
      <c r="A553" s="2"/>
      <c r="E553" s="2"/>
      <c r="I553" s="2"/>
      <c r="M553" s="2"/>
      <c r="Q553" s="2"/>
      <c r="U553" s="2"/>
    </row>
    <row r="554" ht="15.75" customHeight="1">
      <c r="A554" s="2"/>
      <c r="E554" s="2"/>
      <c r="I554" s="2"/>
      <c r="M554" s="2"/>
      <c r="Q554" s="2"/>
      <c r="U554" s="2"/>
    </row>
    <row r="555" ht="15.75" customHeight="1">
      <c r="A555" s="2"/>
      <c r="E555" s="2"/>
      <c r="I555" s="2"/>
      <c r="M555" s="2"/>
      <c r="Q555" s="2"/>
      <c r="U555" s="2"/>
    </row>
    <row r="556" ht="15.75" customHeight="1">
      <c r="A556" s="2"/>
      <c r="E556" s="2"/>
      <c r="I556" s="2"/>
      <c r="M556" s="2"/>
      <c r="Q556" s="2"/>
      <c r="U556" s="2"/>
    </row>
    <row r="557" ht="15.75" customHeight="1">
      <c r="A557" s="2"/>
      <c r="E557" s="2"/>
      <c r="I557" s="2"/>
      <c r="M557" s="2"/>
      <c r="Q557" s="2"/>
      <c r="U557" s="2"/>
    </row>
    <row r="558" ht="15.75" customHeight="1">
      <c r="A558" s="2"/>
      <c r="E558" s="2"/>
      <c r="I558" s="2"/>
      <c r="M558" s="2"/>
      <c r="Q558" s="2"/>
      <c r="U558" s="2"/>
    </row>
    <row r="559" ht="15.75" customHeight="1">
      <c r="A559" s="2"/>
      <c r="E559" s="2"/>
      <c r="I559" s="2"/>
      <c r="M559" s="2"/>
      <c r="Q559" s="2"/>
      <c r="U559" s="2"/>
    </row>
    <row r="560" ht="15.75" customHeight="1">
      <c r="A560" s="2"/>
      <c r="E560" s="2"/>
      <c r="I560" s="2"/>
      <c r="M560" s="2"/>
      <c r="Q560" s="2"/>
      <c r="U560" s="2"/>
    </row>
    <row r="561" ht="15.75" customHeight="1">
      <c r="A561" s="2"/>
      <c r="E561" s="2"/>
      <c r="I561" s="2"/>
      <c r="M561" s="2"/>
      <c r="Q561" s="2"/>
      <c r="U561" s="2"/>
    </row>
    <row r="562" ht="15.75" customHeight="1">
      <c r="A562" s="2"/>
      <c r="E562" s="2"/>
      <c r="I562" s="2"/>
      <c r="M562" s="2"/>
      <c r="Q562" s="2"/>
      <c r="U562" s="2"/>
    </row>
    <row r="563" ht="15.75" customHeight="1">
      <c r="A563" s="2"/>
      <c r="E563" s="2"/>
      <c r="I563" s="2"/>
      <c r="M563" s="2"/>
      <c r="Q563" s="2"/>
      <c r="U563" s="2"/>
    </row>
    <row r="564" ht="15.75" customHeight="1">
      <c r="A564" s="2"/>
      <c r="E564" s="2"/>
      <c r="I564" s="2"/>
      <c r="M564" s="2"/>
      <c r="Q564" s="2"/>
      <c r="U564" s="2"/>
    </row>
    <row r="565" ht="15.75" customHeight="1">
      <c r="A565" s="2"/>
      <c r="E565" s="2"/>
      <c r="I565" s="2"/>
      <c r="M565" s="2"/>
      <c r="Q565" s="2"/>
      <c r="U565" s="2"/>
    </row>
    <row r="566" ht="15.75" customHeight="1">
      <c r="A566" s="2"/>
      <c r="E566" s="2"/>
      <c r="I566" s="2"/>
      <c r="M566" s="2"/>
      <c r="Q566" s="2"/>
      <c r="U566" s="2"/>
    </row>
    <row r="567" ht="15.75" customHeight="1">
      <c r="A567" s="2"/>
      <c r="E567" s="2"/>
      <c r="I567" s="2"/>
      <c r="M567" s="2"/>
      <c r="Q567" s="2"/>
      <c r="U567" s="2"/>
    </row>
    <row r="568" ht="15.75" customHeight="1">
      <c r="A568" s="2"/>
      <c r="E568" s="2"/>
      <c r="I568" s="2"/>
      <c r="M568" s="2"/>
      <c r="Q568" s="2"/>
      <c r="U568" s="2"/>
    </row>
    <row r="569" ht="15.75" customHeight="1">
      <c r="A569" s="2"/>
      <c r="E569" s="2"/>
      <c r="I569" s="2"/>
      <c r="M569" s="2"/>
      <c r="Q569" s="2"/>
      <c r="U569" s="2"/>
    </row>
    <row r="570" ht="15.75" customHeight="1">
      <c r="A570" s="2"/>
      <c r="E570" s="2"/>
      <c r="I570" s="2"/>
      <c r="M570" s="2"/>
      <c r="Q570" s="2"/>
      <c r="U570" s="2"/>
    </row>
    <row r="571" ht="15.75" customHeight="1">
      <c r="A571" s="2"/>
      <c r="E571" s="2"/>
      <c r="I571" s="2"/>
      <c r="M571" s="2"/>
      <c r="Q571" s="2"/>
      <c r="U571" s="2"/>
    </row>
    <row r="572" ht="15.75" customHeight="1">
      <c r="A572" s="2"/>
      <c r="E572" s="2"/>
      <c r="I572" s="2"/>
      <c r="M572" s="2"/>
      <c r="Q572" s="2"/>
      <c r="U572" s="2"/>
    </row>
    <row r="573" ht="15.75" customHeight="1">
      <c r="A573" s="2"/>
      <c r="E573" s="2"/>
      <c r="I573" s="2"/>
      <c r="M573" s="2"/>
      <c r="Q573" s="2"/>
      <c r="U573" s="2"/>
    </row>
    <row r="574" ht="15.75" customHeight="1">
      <c r="A574" s="2"/>
      <c r="E574" s="2"/>
      <c r="I574" s="2"/>
      <c r="M574" s="2"/>
      <c r="Q574" s="2"/>
      <c r="U574" s="2"/>
    </row>
    <row r="575" ht="15.75" customHeight="1">
      <c r="A575" s="2"/>
      <c r="E575" s="2"/>
      <c r="I575" s="2"/>
      <c r="M575" s="2"/>
      <c r="Q575" s="2"/>
      <c r="U575" s="2"/>
    </row>
    <row r="576" ht="15.75" customHeight="1">
      <c r="A576" s="2"/>
      <c r="E576" s="2"/>
      <c r="I576" s="2"/>
      <c r="M576" s="2"/>
      <c r="Q576" s="2"/>
      <c r="U576" s="2"/>
    </row>
    <row r="577" ht="15.75" customHeight="1">
      <c r="A577" s="2"/>
      <c r="E577" s="2"/>
      <c r="I577" s="2"/>
      <c r="M577" s="2"/>
      <c r="Q577" s="2"/>
      <c r="U577" s="2"/>
    </row>
    <row r="578" ht="15.75" customHeight="1">
      <c r="A578" s="2"/>
      <c r="E578" s="2"/>
      <c r="I578" s="2"/>
      <c r="M578" s="2"/>
      <c r="Q578" s="2"/>
      <c r="U578" s="2"/>
    </row>
    <row r="579" ht="15.75" customHeight="1">
      <c r="A579" s="2"/>
      <c r="E579" s="2"/>
      <c r="I579" s="2"/>
      <c r="M579" s="2"/>
      <c r="Q579" s="2"/>
      <c r="U579" s="2"/>
    </row>
    <row r="580" ht="15.75" customHeight="1">
      <c r="A580" s="2"/>
      <c r="E580" s="2"/>
      <c r="I580" s="2"/>
      <c r="M580" s="2"/>
      <c r="Q580" s="2"/>
      <c r="U580" s="2"/>
    </row>
    <row r="581" ht="15.75" customHeight="1">
      <c r="A581" s="2"/>
      <c r="E581" s="2"/>
      <c r="I581" s="2"/>
      <c r="M581" s="2"/>
      <c r="Q581" s="2"/>
      <c r="U581" s="2"/>
    </row>
    <row r="582" ht="15.75" customHeight="1">
      <c r="A582" s="2"/>
      <c r="E582" s="2"/>
      <c r="I582" s="2"/>
      <c r="M582" s="2"/>
      <c r="Q582" s="2"/>
      <c r="U582" s="2"/>
    </row>
    <row r="583" ht="15.75" customHeight="1">
      <c r="A583" s="2"/>
      <c r="E583" s="2"/>
      <c r="I583" s="2"/>
      <c r="M583" s="2"/>
      <c r="Q583" s="2"/>
      <c r="U583" s="2"/>
    </row>
    <row r="584" ht="15.75" customHeight="1">
      <c r="A584" s="2"/>
      <c r="E584" s="2"/>
      <c r="I584" s="2"/>
      <c r="M584" s="2"/>
      <c r="Q584" s="2"/>
      <c r="U584" s="2"/>
    </row>
    <row r="585" ht="15.75" customHeight="1">
      <c r="A585" s="2"/>
      <c r="E585" s="2"/>
      <c r="I585" s="2"/>
      <c r="M585" s="2"/>
      <c r="Q585" s="2"/>
      <c r="U585" s="2"/>
    </row>
    <row r="586" ht="15.75" customHeight="1">
      <c r="A586" s="2"/>
      <c r="E586" s="2"/>
      <c r="I586" s="2"/>
      <c r="M586" s="2"/>
      <c r="Q586" s="2"/>
      <c r="U586" s="2"/>
    </row>
    <row r="587" ht="15.75" customHeight="1">
      <c r="A587" s="2"/>
      <c r="E587" s="2"/>
      <c r="I587" s="2"/>
      <c r="M587" s="2"/>
      <c r="Q587" s="2"/>
      <c r="U587" s="2"/>
    </row>
    <row r="588" ht="15.75" customHeight="1">
      <c r="A588" s="2"/>
      <c r="E588" s="2"/>
      <c r="I588" s="2"/>
      <c r="M588" s="2"/>
      <c r="Q588" s="2"/>
      <c r="U588" s="2"/>
    </row>
    <row r="589" ht="15.75" customHeight="1">
      <c r="A589" s="2"/>
      <c r="E589" s="2"/>
      <c r="I589" s="2"/>
      <c r="M589" s="2"/>
      <c r="Q589" s="2"/>
      <c r="U589" s="2"/>
    </row>
    <row r="590" ht="15.75" customHeight="1">
      <c r="A590" s="2"/>
      <c r="E590" s="2"/>
      <c r="I590" s="2"/>
      <c r="M590" s="2"/>
      <c r="Q590" s="2"/>
      <c r="U590" s="2"/>
    </row>
    <row r="591" ht="15.75" customHeight="1">
      <c r="A591" s="2"/>
      <c r="E591" s="2"/>
      <c r="I591" s="2"/>
      <c r="M591" s="2"/>
      <c r="Q591" s="2"/>
      <c r="U591" s="2"/>
    </row>
    <row r="592" ht="15.75" customHeight="1">
      <c r="A592" s="2"/>
      <c r="E592" s="2"/>
      <c r="I592" s="2"/>
      <c r="M592" s="2"/>
      <c r="Q592" s="2"/>
      <c r="U592" s="2"/>
    </row>
    <row r="593" ht="15.75" customHeight="1">
      <c r="A593" s="2"/>
      <c r="E593" s="2"/>
      <c r="I593" s="2"/>
      <c r="M593" s="2"/>
      <c r="Q593" s="2"/>
      <c r="U593" s="2"/>
    </row>
    <row r="594" ht="15.75" customHeight="1">
      <c r="A594" s="2"/>
      <c r="E594" s="2"/>
      <c r="I594" s="2"/>
      <c r="M594" s="2"/>
      <c r="Q594" s="2"/>
      <c r="U594" s="2"/>
    </row>
    <row r="595" ht="15.75" customHeight="1">
      <c r="A595" s="2"/>
      <c r="E595" s="2"/>
      <c r="I595" s="2"/>
      <c r="M595" s="2"/>
      <c r="Q595" s="2"/>
      <c r="U595" s="2"/>
    </row>
    <row r="596" ht="15.75" customHeight="1">
      <c r="A596" s="2"/>
      <c r="E596" s="2"/>
      <c r="I596" s="2"/>
      <c r="M596" s="2"/>
      <c r="Q596" s="2"/>
      <c r="U596" s="2"/>
    </row>
    <row r="597" ht="15.75" customHeight="1">
      <c r="A597" s="2"/>
      <c r="E597" s="2"/>
      <c r="I597" s="2"/>
      <c r="M597" s="2"/>
      <c r="Q597" s="2"/>
      <c r="U597" s="2"/>
    </row>
    <row r="598" ht="15.75" customHeight="1">
      <c r="A598" s="2"/>
      <c r="E598" s="2"/>
      <c r="I598" s="2"/>
      <c r="M598" s="2"/>
      <c r="Q598" s="2"/>
      <c r="U598" s="2"/>
    </row>
    <row r="599" ht="15.75" customHeight="1">
      <c r="A599" s="2"/>
      <c r="E599" s="2"/>
      <c r="I599" s="2"/>
      <c r="M599" s="2"/>
      <c r="Q599" s="2"/>
      <c r="U599" s="2"/>
    </row>
    <row r="600" ht="15.75" customHeight="1">
      <c r="A600" s="2"/>
      <c r="E600" s="2"/>
      <c r="I600" s="2"/>
      <c r="M600" s="2"/>
      <c r="Q600" s="2"/>
      <c r="U600" s="2"/>
    </row>
    <row r="601" ht="15.75" customHeight="1">
      <c r="A601" s="2"/>
      <c r="E601" s="2"/>
      <c r="I601" s="2"/>
      <c r="M601" s="2"/>
      <c r="Q601" s="2"/>
      <c r="U601" s="2"/>
    </row>
    <row r="602" ht="15.75" customHeight="1">
      <c r="A602" s="2"/>
      <c r="E602" s="2"/>
      <c r="I602" s="2"/>
      <c r="M602" s="2"/>
      <c r="Q602" s="2"/>
      <c r="U602" s="2"/>
    </row>
    <row r="603" ht="15.75" customHeight="1">
      <c r="A603" s="2"/>
      <c r="E603" s="2"/>
      <c r="I603" s="2"/>
      <c r="M603" s="2"/>
      <c r="Q603" s="2"/>
      <c r="U603" s="2"/>
    </row>
    <row r="604" ht="15.75" customHeight="1">
      <c r="A604" s="2"/>
      <c r="E604" s="2"/>
      <c r="I604" s="2"/>
      <c r="M604" s="2"/>
      <c r="Q604" s="2"/>
      <c r="U604" s="2"/>
    </row>
    <row r="605" ht="15.75" customHeight="1">
      <c r="A605" s="2"/>
      <c r="E605" s="2"/>
      <c r="I605" s="2"/>
      <c r="M605" s="2"/>
      <c r="Q605" s="2"/>
      <c r="U605" s="2"/>
    </row>
    <row r="606" ht="15.75" customHeight="1">
      <c r="A606" s="2"/>
      <c r="E606" s="2"/>
      <c r="I606" s="2"/>
      <c r="M606" s="2"/>
      <c r="Q606" s="2"/>
      <c r="U606" s="2"/>
    </row>
    <row r="607" ht="15.75" customHeight="1">
      <c r="A607" s="2"/>
      <c r="E607" s="2"/>
      <c r="I607" s="2"/>
      <c r="M607" s="2"/>
      <c r="Q607" s="2"/>
      <c r="U607" s="2"/>
    </row>
    <row r="608" ht="15.75" customHeight="1">
      <c r="A608" s="2"/>
      <c r="E608" s="2"/>
      <c r="I608" s="2"/>
      <c r="M608" s="2"/>
      <c r="Q608" s="2"/>
      <c r="U608" s="2"/>
    </row>
    <row r="609" ht="15.75" customHeight="1">
      <c r="A609" s="2"/>
      <c r="E609" s="2"/>
      <c r="I609" s="2"/>
      <c r="M609" s="2"/>
      <c r="Q609" s="2"/>
      <c r="U609" s="2"/>
    </row>
    <row r="610" ht="15.75" customHeight="1">
      <c r="A610" s="2"/>
      <c r="E610" s="2"/>
      <c r="I610" s="2"/>
      <c r="M610" s="2"/>
      <c r="Q610" s="2"/>
      <c r="U610" s="2"/>
    </row>
    <row r="611" ht="15.75" customHeight="1">
      <c r="A611" s="2"/>
      <c r="E611" s="2"/>
      <c r="I611" s="2"/>
      <c r="M611" s="2"/>
      <c r="Q611" s="2"/>
      <c r="U611" s="2"/>
    </row>
    <row r="612" ht="15.75" customHeight="1">
      <c r="A612" s="2"/>
      <c r="E612" s="2"/>
      <c r="I612" s="2"/>
      <c r="M612" s="2"/>
      <c r="Q612" s="2"/>
      <c r="U612" s="2"/>
    </row>
    <row r="613" ht="15.75" customHeight="1">
      <c r="A613" s="2"/>
      <c r="E613" s="2"/>
      <c r="I613" s="2"/>
      <c r="M613" s="2"/>
      <c r="Q613" s="2"/>
      <c r="U613" s="2"/>
    </row>
    <row r="614" ht="15.75" customHeight="1">
      <c r="A614" s="2"/>
      <c r="E614" s="2"/>
      <c r="I614" s="2"/>
      <c r="M614" s="2"/>
      <c r="Q614" s="2"/>
      <c r="U614" s="2"/>
    </row>
    <row r="615" ht="15.75" customHeight="1">
      <c r="A615" s="2"/>
      <c r="E615" s="2"/>
      <c r="I615" s="2"/>
      <c r="M615" s="2"/>
      <c r="Q615" s="2"/>
      <c r="U615" s="2"/>
    </row>
    <row r="616" ht="15.75" customHeight="1">
      <c r="A616" s="2"/>
      <c r="E616" s="2"/>
      <c r="I616" s="2"/>
      <c r="M616" s="2"/>
      <c r="Q616" s="2"/>
      <c r="U616" s="2"/>
    </row>
    <row r="617" ht="15.75" customHeight="1">
      <c r="A617" s="2"/>
      <c r="E617" s="2"/>
      <c r="I617" s="2"/>
      <c r="M617" s="2"/>
      <c r="Q617" s="2"/>
      <c r="U617" s="2"/>
    </row>
    <row r="618" ht="15.75" customHeight="1">
      <c r="A618" s="2"/>
      <c r="E618" s="2"/>
      <c r="I618" s="2"/>
      <c r="M618" s="2"/>
      <c r="Q618" s="2"/>
      <c r="U618" s="2"/>
    </row>
    <row r="619" ht="15.75" customHeight="1">
      <c r="A619" s="2"/>
      <c r="E619" s="2"/>
      <c r="I619" s="2"/>
      <c r="M619" s="2"/>
      <c r="Q619" s="2"/>
      <c r="U619" s="2"/>
    </row>
    <row r="620" ht="15.75" customHeight="1">
      <c r="A620" s="2"/>
      <c r="E620" s="2"/>
      <c r="I620" s="2"/>
      <c r="M620" s="2"/>
      <c r="Q620" s="2"/>
      <c r="U620" s="2"/>
    </row>
    <row r="621" ht="15.75" customHeight="1">
      <c r="A621" s="2"/>
      <c r="E621" s="2"/>
      <c r="I621" s="2"/>
      <c r="M621" s="2"/>
      <c r="Q621" s="2"/>
      <c r="U621" s="2"/>
    </row>
    <row r="622" ht="15.75" customHeight="1">
      <c r="A622" s="2"/>
      <c r="E622" s="2"/>
      <c r="I622" s="2"/>
      <c r="M622" s="2"/>
      <c r="Q622" s="2"/>
      <c r="U622" s="2"/>
    </row>
    <row r="623" ht="15.75" customHeight="1">
      <c r="A623" s="2"/>
      <c r="E623" s="2"/>
      <c r="I623" s="2"/>
      <c r="M623" s="2"/>
      <c r="Q623" s="2"/>
      <c r="U623" s="2"/>
    </row>
    <row r="624" ht="15.75" customHeight="1">
      <c r="A624" s="2"/>
      <c r="E624" s="2"/>
      <c r="I624" s="2"/>
      <c r="M624" s="2"/>
      <c r="Q624" s="2"/>
      <c r="U624" s="2"/>
    </row>
    <row r="625" ht="15.75" customHeight="1">
      <c r="A625" s="2"/>
      <c r="E625" s="2"/>
      <c r="I625" s="2"/>
      <c r="M625" s="2"/>
      <c r="Q625" s="2"/>
      <c r="U625" s="2"/>
    </row>
    <row r="626" ht="15.75" customHeight="1">
      <c r="A626" s="2"/>
      <c r="E626" s="2"/>
      <c r="I626" s="2"/>
      <c r="M626" s="2"/>
      <c r="Q626" s="2"/>
      <c r="U626" s="2"/>
    </row>
    <row r="627" ht="15.75" customHeight="1">
      <c r="A627" s="2"/>
      <c r="E627" s="2"/>
      <c r="I627" s="2"/>
      <c r="M627" s="2"/>
      <c r="Q627" s="2"/>
      <c r="U627" s="2"/>
    </row>
    <row r="628" ht="15.75" customHeight="1">
      <c r="A628" s="2"/>
      <c r="E628" s="2"/>
      <c r="I628" s="2"/>
      <c r="M628" s="2"/>
      <c r="Q628" s="2"/>
      <c r="U628" s="2"/>
    </row>
    <row r="629" ht="15.75" customHeight="1">
      <c r="A629" s="2"/>
      <c r="E629" s="2"/>
      <c r="I629" s="2"/>
      <c r="M629" s="2"/>
      <c r="Q629" s="2"/>
      <c r="U629" s="2"/>
    </row>
    <row r="630" ht="15.75" customHeight="1">
      <c r="A630" s="2"/>
      <c r="E630" s="2"/>
      <c r="I630" s="2"/>
      <c r="M630" s="2"/>
      <c r="Q630" s="2"/>
      <c r="U630" s="2"/>
    </row>
    <row r="631" ht="15.75" customHeight="1">
      <c r="A631" s="2"/>
      <c r="E631" s="2"/>
      <c r="I631" s="2"/>
      <c r="M631" s="2"/>
      <c r="Q631" s="2"/>
      <c r="U631" s="2"/>
    </row>
    <row r="632" ht="15.75" customHeight="1">
      <c r="A632" s="2"/>
      <c r="E632" s="2"/>
      <c r="I632" s="2"/>
      <c r="M632" s="2"/>
      <c r="Q632" s="2"/>
      <c r="U632" s="2"/>
    </row>
    <row r="633" ht="15.75" customHeight="1">
      <c r="A633" s="2"/>
      <c r="E633" s="2"/>
      <c r="I633" s="2"/>
      <c r="M633" s="2"/>
      <c r="Q633" s="2"/>
      <c r="U633" s="2"/>
    </row>
    <row r="634" ht="15.75" customHeight="1">
      <c r="A634" s="2"/>
      <c r="E634" s="2"/>
      <c r="I634" s="2"/>
      <c r="M634" s="2"/>
      <c r="Q634" s="2"/>
      <c r="U634" s="2"/>
    </row>
    <row r="635" ht="15.75" customHeight="1">
      <c r="A635" s="2"/>
      <c r="E635" s="2"/>
      <c r="I635" s="2"/>
      <c r="M635" s="2"/>
      <c r="Q635" s="2"/>
      <c r="U635" s="2"/>
    </row>
    <row r="636" ht="15.75" customHeight="1">
      <c r="A636" s="2"/>
      <c r="E636" s="2"/>
      <c r="I636" s="2"/>
      <c r="M636" s="2"/>
      <c r="Q636" s="2"/>
      <c r="U636" s="2"/>
    </row>
    <row r="637" ht="15.75" customHeight="1">
      <c r="A637" s="2"/>
      <c r="E637" s="2"/>
      <c r="I637" s="2"/>
      <c r="M637" s="2"/>
      <c r="Q637" s="2"/>
      <c r="U637" s="2"/>
    </row>
    <row r="638" ht="15.75" customHeight="1">
      <c r="A638" s="2"/>
      <c r="E638" s="2"/>
      <c r="I638" s="2"/>
      <c r="M638" s="2"/>
      <c r="Q638" s="2"/>
      <c r="U638" s="2"/>
    </row>
    <row r="639" ht="15.75" customHeight="1">
      <c r="A639" s="2"/>
      <c r="E639" s="2"/>
      <c r="I639" s="2"/>
      <c r="M639" s="2"/>
      <c r="Q639" s="2"/>
      <c r="U639" s="2"/>
    </row>
    <row r="640" ht="15.75" customHeight="1">
      <c r="A640" s="2"/>
      <c r="E640" s="2"/>
      <c r="I640" s="2"/>
      <c r="M640" s="2"/>
      <c r="Q640" s="2"/>
      <c r="U640" s="2"/>
    </row>
    <row r="641" ht="15.75" customHeight="1">
      <c r="A641" s="2"/>
      <c r="E641" s="2"/>
      <c r="I641" s="2"/>
      <c r="M641" s="2"/>
      <c r="Q641" s="2"/>
      <c r="U641" s="2"/>
    </row>
    <row r="642" ht="15.75" customHeight="1">
      <c r="A642" s="2"/>
      <c r="E642" s="2"/>
      <c r="I642" s="2"/>
      <c r="M642" s="2"/>
      <c r="Q642" s="2"/>
      <c r="U642" s="2"/>
    </row>
    <row r="643" ht="15.75" customHeight="1">
      <c r="A643" s="2"/>
      <c r="E643" s="2"/>
      <c r="I643" s="2"/>
      <c r="M643" s="2"/>
      <c r="Q643" s="2"/>
      <c r="U643" s="2"/>
    </row>
    <row r="644" ht="15.75" customHeight="1">
      <c r="A644" s="2"/>
      <c r="E644" s="2"/>
      <c r="I644" s="2"/>
      <c r="M644" s="2"/>
      <c r="Q644" s="2"/>
      <c r="U644" s="2"/>
    </row>
    <row r="645" ht="15.75" customHeight="1">
      <c r="A645" s="2"/>
      <c r="E645" s="2"/>
      <c r="I645" s="2"/>
      <c r="M645" s="2"/>
      <c r="Q645" s="2"/>
      <c r="U645" s="2"/>
    </row>
    <row r="646" ht="15.75" customHeight="1">
      <c r="A646" s="2"/>
      <c r="E646" s="2"/>
      <c r="I646" s="2"/>
      <c r="M646" s="2"/>
      <c r="Q646" s="2"/>
      <c r="U646" s="2"/>
    </row>
    <row r="647" ht="15.75" customHeight="1">
      <c r="A647" s="2"/>
      <c r="E647" s="2"/>
      <c r="I647" s="2"/>
      <c r="M647" s="2"/>
      <c r="Q647" s="2"/>
      <c r="U647" s="2"/>
    </row>
    <row r="648" ht="15.75" customHeight="1">
      <c r="A648" s="2"/>
      <c r="E648" s="2"/>
      <c r="I648" s="2"/>
      <c r="M648" s="2"/>
      <c r="Q648" s="2"/>
      <c r="U648" s="2"/>
    </row>
    <row r="649" ht="15.75" customHeight="1">
      <c r="A649" s="2"/>
      <c r="E649" s="2"/>
      <c r="I649" s="2"/>
      <c r="M649" s="2"/>
      <c r="Q649" s="2"/>
      <c r="U649" s="2"/>
    </row>
    <row r="650" ht="15.75" customHeight="1">
      <c r="A650" s="2"/>
      <c r="E650" s="2"/>
      <c r="I650" s="2"/>
      <c r="M650" s="2"/>
      <c r="Q650" s="2"/>
      <c r="U650" s="2"/>
    </row>
    <row r="651" ht="15.75" customHeight="1">
      <c r="A651" s="2"/>
      <c r="E651" s="2"/>
      <c r="I651" s="2"/>
      <c r="M651" s="2"/>
      <c r="Q651" s="2"/>
      <c r="U651" s="2"/>
    </row>
    <row r="652" ht="15.75" customHeight="1">
      <c r="A652" s="2"/>
      <c r="E652" s="2"/>
      <c r="I652" s="2"/>
      <c r="M652" s="2"/>
      <c r="Q652" s="2"/>
      <c r="U652" s="2"/>
    </row>
    <row r="653" ht="15.75" customHeight="1">
      <c r="A653" s="2"/>
      <c r="E653" s="2"/>
      <c r="I653" s="2"/>
      <c r="M653" s="2"/>
      <c r="Q653" s="2"/>
      <c r="U653" s="2"/>
    </row>
    <row r="654" ht="15.75" customHeight="1">
      <c r="A654" s="2"/>
      <c r="E654" s="2"/>
      <c r="I654" s="2"/>
      <c r="M654" s="2"/>
      <c r="Q654" s="2"/>
      <c r="U654" s="2"/>
    </row>
    <row r="655" ht="15.75" customHeight="1">
      <c r="A655" s="2"/>
      <c r="E655" s="2"/>
      <c r="I655" s="2"/>
      <c r="M655" s="2"/>
      <c r="Q655" s="2"/>
      <c r="U655" s="2"/>
    </row>
    <row r="656" ht="15.75" customHeight="1">
      <c r="A656" s="2"/>
      <c r="E656" s="2"/>
      <c r="I656" s="2"/>
      <c r="M656" s="2"/>
      <c r="Q656" s="2"/>
      <c r="U656" s="2"/>
    </row>
    <row r="657" ht="15.75" customHeight="1">
      <c r="A657" s="2"/>
      <c r="E657" s="2"/>
      <c r="I657" s="2"/>
      <c r="M657" s="2"/>
      <c r="Q657" s="2"/>
      <c r="U657" s="2"/>
    </row>
    <row r="658" ht="15.75" customHeight="1">
      <c r="A658" s="2"/>
      <c r="E658" s="2"/>
      <c r="I658" s="2"/>
      <c r="M658" s="2"/>
      <c r="Q658" s="2"/>
      <c r="U658" s="2"/>
    </row>
    <row r="659" ht="15.75" customHeight="1">
      <c r="A659" s="2"/>
      <c r="E659" s="2"/>
      <c r="I659" s="2"/>
      <c r="M659" s="2"/>
      <c r="Q659" s="2"/>
      <c r="U659" s="2"/>
    </row>
    <row r="660" ht="15.75" customHeight="1">
      <c r="A660" s="2"/>
      <c r="E660" s="2"/>
      <c r="I660" s="2"/>
      <c r="M660" s="2"/>
      <c r="Q660" s="2"/>
      <c r="U660" s="2"/>
    </row>
    <row r="661" ht="15.75" customHeight="1">
      <c r="A661" s="2"/>
      <c r="E661" s="2"/>
      <c r="I661" s="2"/>
      <c r="M661" s="2"/>
      <c r="Q661" s="2"/>
      <c r="U661" s="2"/>
    </row>
    <row r="662" ht="15.75" customHeight="1">
      <c r="A662" s="2"/>
      <c r="E662" s="2"/>
      <c r="I662" s="2"/>
      <c r="M662" s="2"/>
      <c r="Q662" s="2"/>
      <c r="U662" s="2"/>
    </row>
    <row r="663" ht="15.75" customHeight="1">
      <c r="A663" s="2"/>
      <c r="E663" s="2"/>
      <c r="I663" s="2"/>
      <c r="M663" s="2"/>
      <c r="Q663" s="2"/>
      <c r="U663" s="2"/>
    </row>
    <row r="664" ht="15.75" customHeight="1">
      <c r="A664" s="2"/>
      <c r="E664" s="2"/>
      <c r="I664" s="2"/>
      <c r="M664" s="2"/>
      <c r="Q664" s="2"/>
      <c r="U664" s="2"/>
    </row>
    <row r="665" ht="15.75" customHeight="1">
      <c r="A665" s="2"/>
      <c r="E665" s="2"/>
      <c r="I665" s="2"/>
      <c r="M665" s="2"/>
      <c r="Q665" s="2"/>
      <c r="U665" s="2"/>
    </row>
    <row r="666" ht="15.75" customHeight="1">
      <c r="A666" s="2"/>
      <c r="E666" s="2"/>
      <c r="I666" s="2"/>
      <c r="M666" s="2"/>
      <c r="Q666" s="2"/>
      <c r="U666" s="2"/>
    </row>
    <row r="667" ht="15.75" customHeight="1">
      <c r="A667" s="2"/>
      <c r="E667" s="2"/>
      <c r="I667" s="2"/>
      <c r="M667" s="2"/>
      <c r="Q667" s="2"/>
      <c r="U667" s="2"/>
    </row>
    <row r="668" ht="15.75" customHeight="1">
      <c r="A668" s="2"/>
      <c r="E668" s="2"/>
      <c r="I668" s="2"/>
      <c r="M668" s="2"/>
      <c r="Q668" s="2"/>
      <c r="U668" s="2"/>
    </row>
    <row r="669" ht="15.75" customHeight="1">
      <c r="A669" s="2"/>
      <c r="E669" s="2"/>
      <c r="I669" s="2"/>
      <c r="M669" s="2"/>
      <c r="Q669" s="2"/>
      <c r="U669" s="2"/>
    </row>
    <row r="670" ht="15.75" customHeight="1">
      <c r="A670" s="2"/>
      <c r="E670" s="2"/>
      <c r="I670" s="2"/>
      <c r="M670" s="2"/>
      <c r="Q670" s="2"/>
      <c r="U670" s="2"/>
    </row>
    <row r="671" ht="15.75" customHeight="1">
      <c r="A671" s="2"/>
      <c r="E671" s="2"/>
      <c r="I671" s="2"/>
      <c r="M671" s="2"/>
      <c r="Q671" s="2"/>
      <c r="U671" s="2"/>
    </row>
    <row r="672" ht="15.75" customHeight="1">
      <c r="A672" s="2"/>
      <c r="E672" s="2"/>
      <c r="I672" s="2"/>
      <c r="M672" s="2"/>
      <c r="Q672" s="2"/>
      <c r="U672" s="2"/>
    </row>
    <row r="673" ht="15.75" customHeight="1">
      <c r="A673" s="2"/>
      <c r="E673" s="2"/>
      <c r="I673" s="2"/>
      <c r="M673" s="2"/>
      <c r="Q673" s="2"/>
      <c r="U673" s="2"/>
    </row>
    <row r="674" ht="15.75" customHeight="1">
      <c r="A674" s="2"/>
      <c r="E674" s="2"/>
      <c r="I674" s="2"/>
      <c r="M674" s="2"/>
      <c r="Q674" s="2"/>
      <c r="U674" s="2"/>
    </row>
    <row r="675" ht="15.75" customHeight="1">
      <c r="A675" s="2"/>
      <c r="E675" s="2"/>
      <c r="I675" s="2"/>
      <c r="M675" s="2"/>
      <c r="Q675" s="2"/>
      <c r="U675" s="2"/>
    </row>
    <row r="676" ht="15.75" customHeight="1">
      <c r="A676" s="2"/>
      <c r="E676" s="2"/>
      <c r="I676" s="2"/>
      <c r="M676" s="2"/>
      <c r="Q676" s="2"/>
      <c r="U676" s="2"/>
    </row>
    <row r="677" ht="15.75" customHeight="1">
      <c r="A677" s="2"/>
      <c r="E677" s="2"/>
      <c r="I677" s="2"/>
      <c r="M677" s="2"/>
      <c r="Q677" s="2"/>
      <c r="U677" s="2"/>
    </row>
    <row r="678" ht="15.75" customHeight="1">
      <c r="A678" s="2"/>
      <c r="E678" s="2"/>
      <c r="I678" s="2"/>
      <c r="M678" s="2"/>
      <c r="Q678" s="2"/>
      <c r="U678" s="2"/>
    </row>
    <row r="679" ht="15.75" customHeight="1">
      <c r="A679" s="2"/>
      <c r="E679" s="2"/>
      <c r="I679" s="2"/>
      <c r="M679" s="2"/>
      <c r="Q679" s="2"/>
      <c r="U679" s="2"/>
    </row>
    <row r="680" ht="15.75" customHeight="1">
      <c r="A680" s="2"/>
      <c r="E680" s="2"/>
      <c r="I680" s="2"/>
      <c r="M680" s="2"/>
      <c r="Q680" s="2"/>
      <c r="U680" s="2"/>
    </row>
    <row r="681" ht="15.75" customHeight="1">
      <c r="A681" s="2"/>
      <c r="E681" s="2"/>
      <c r="I681" s="2"/>
      <c r="M681" s="2"/>
      <c r="Q681" s="2"/>
      <c r="U681" s="2"/>
    </row>
    <row r="682" ht="15.75" customHeight="1">
      <c r="A682" s="2"/>
      <c r="E682" s="2"/>
      <c r="I682" s="2"/>
      <c r="M682" s="2"/>
      <c r="Q682" s="2"/>
      <c r="U682" s="2"/>
    </row>
    <row r="683" ht="15.75" customHeight="1">
      <c r="A683" s="2"/>
      <c r="E683" s="2"/>
      <c r="I683" s="2"/>
      <c r="M683" s="2"/>
      <c r="Q683" s="2"/>
      <c r="U683" s="2"/>
    </row>
    <row r="684" ht="15.75" customHeight="1">
      <c r="A684" s="2"/>
      <c r="E684" s="2"/>
      <c r="I684" s="2"/>
      <c r="M684" s="2"/>
      <c r="Q684" s="2"/>
      <c r="U684" s="2"/>
    </row>
    <row r="685" ht="15.75" customHeight="1">
      <c r="A685" s="2"/>
      <c r="E685" s="2"/>
      <c r="I685" s="2"/>
      <c r="M685" s="2"/>
      <c r="Q685" s="2"/>
      <c r="U685" s="2"/>
    </row>
    <row r="686" ht="15.75" customHeight="1">
      <c r="A686" s="2"/>
      <c r="E686" s="2"/>
      <c r="I686" s="2"/>
      <c r="M686" s="2"/>
      <c r="Q686" s="2"/>
      <c r="U686" s="2"/>
    </row>
    <row r="687" ht="15.75" customHeight="1">
      <c r="A687" s="2"/>
      <c r="E687" s="2"/>
      <c r="I687" s="2"/>
      <c r="M687" s="2"/>
      <c r="Q687" s="2"/>
      <c r="U687" s="2"/>
    </row>
    <row r="688" ht="15.75" customHeight="1">
      <c r="A688" s="2"/>
      <c r="E688" s="2"/>
      <c r="I688" s="2"/>
      <c r="M688" s="2"/>
      <c r="Q688" s="2"/>
      <c r="U688" s="2"/>
    </row>
    <row r="689" ht="15.75" customHeight="1">
      <c r="A689" s="2"/>
      <c r="E689" s="2"/>
      <c r="I689" s="2"/>
      <c r="M689" s="2"/>
      <c r="Q689" s="2"/>
      <c r="U689" s="2"/>
    </row>
    <row r="690" ht="15.75" customHeight="1">
      <c r="A690" s="2"/>
      <c r="E690" s="2"/>
      <c r="I690" s="2"/>
      <c r="M690" s="2"/>
      <c r="Q690" s="2"/>
      <c r="U690" s="2"/>
    </row>
    <row r="691" ht="15.75" customHeight="1">
      <c r="A691" s="2"/>
      <c r="E691" s="2"/>
      <c r="I691" s="2"/>
      <c r="M691" s="2"/>
      <c r="Q691" s="2"/>
      <c r="U691" s="2"/>
    </row>
    <row r="692" ht="15.75" customHeight="1">
      <c r="A692" s="2"/>
      <c r="E692" s="2"/>
      <c r="I692" s="2"/>
      <c r="M692" s="2"/>
      <c r="Q692" s="2"/>
      <c r="U692" s="2"/>
    </row>
    <row r="693" ht="15.75" customHeight="1">
      <c r="A693" s="2"/>
      <c r="E693" s="2"/>
      <c r="I693" s="2"/>
      <c r="M693" s="2"/>
      <c r="Q693" s="2"/>
      <c r="U693" s="2"/>
    </row>
    <row r="694" ht="15.75" customHeight="1">
      <c r="A694" s="2"/>
      <c r="E694" s="2"/>
      <c r="I694" s="2"/>
      <c r="M694" s="2"/>
      <c r="Q694" s="2"/>
      <c r="U694" s="2"/>
    </row>
    <row r="695" ht="15.75" customHeight="1">
      <c r="A695" s="2"/>
      <c r="E695" s="2"/>
      <c r="I695" s="2"/>
      <c r="M695" s="2"/>
      <c r="Q695" s="2"/>
      <c r="U695" s="2"/>
    </row>
    <row r="696" ht="15.75" customHeight="1">
      <c r="A696" s="2"/>
      <c r="E696" s="2"/>
      <c r="I696" s="2"/>
      <c r="M696" s="2"/>
      <c r="Q696" s="2"/>
      <c r="U696" s="2"/>
    </row>
    <row r="697" ht="15.75" customHeight="1">
      <c r="A697" s="2"/>
      <c r="E697" s="2"/>
      <c r="I697" s="2"/>
      <c r="M697" s="2"/>
      <c r="Q697" s="2"/>
      <c r="U697" s="2"/>
    </row>
    <row r="698" ht="15.75" customHeight="1">
      <c r="A698" s="2"/>
      <c r="E698" s="2"/>
      <c r="I698" s="2"/>
      <c r="M698" s="2"/>
      <c r="Q698" s="2"/>
      <c r="U698" s="2"/>
    </row>
    <row r="699" ht="15.75" customHeight="1">
      <c r="A699" s="2"/>
      <c r="E699" s="2"/>
      <c r="I699" s="2"/>
      <c r="M699" s="2"/>
      <c r="Q699" s="2"/>
      <c r="U699" s="2"/>
    </row>
    <row r="700" ht="15.75" customHeight="1">
      <c r="A700" s="2"/>
      <c r="E700" s="2"/>
      <c r="I700" s="2"/>
      <c r="M700" s="2"/>
      <c r="Q700" s="2"/>
      <c r="U700" s="2"/>
    </row>
    <row r="701" ht="15.75" customHeight="1">
      <c r="A701" s="2"/>
      <c r="E701" s="2"/>
      <c r="I701" s="2"/>
      <c r="M701" s="2"/>
      <c r="Q701" s="2"/>
      <c r="U701" s="2"/>
    </row>
    <row r="702" ht="15.75" customHeight="1">
      <c r="A702" s="2"/>
      <c r="E702" s="2"/>
      <c r="I702" s="2"/>
      <c r="M702" s="2"/>
      <c r="Q702" s="2"/>
      <c r="U702" s="2"/>
    </row>
    <row r="703" ht="15.75" customHeight="1">
      <c r="A703" s="2"/>
      <c r="E703" s="2"/>
      <c r="I703" s="2"/>
      <c r="M703" s="2"/>
      <c r="Q703" s="2"/>
      <c r="U703" s="2"/>
    </row>
    <row r="704" ht="15.75" customHeight="1">
      <c r="A704" s="2"/>
      <c r="E704" s="2"/>
      <c r="I704" s="2"/>
      <c r="M704" s="2"/>
      <c r="Q704" s="2"/>
      <c r="U704" s="2"/>
    </row>
    <row r="705" ht="15.75" customHeight="1">
      <c r="A705" s="2"/>
      <c r="E705" s="2"/>
      <c r="I705" s="2"/>
      <c r="M705" s="2"/>
      <c r="Q705" s="2"/>
      <c r="U705" s="2"/>
    </row>
    <row r="706" ht="15.75" customHeight="1">
      <c r="A706" s="2"/>
      <c r="E706" s="2"/>
      <c r="I706" s="2"/>
      <c r="M706" s="2"/>
      <c r="Q706" s="2"/>
      <c r="U706" s="2"/>
    </row>
    <row r="707" ht="15.75" customHeight="1">
      <c r="A707" s="2"/>
      <c r="E707" s="2"/>
      <c r="I707" s="2"/>
      <c r="M707" s="2"/>
      <c r="Q707" s="2"/>
      <c r="U707" s="2"/>
    </row>
    <row r="708" ht="15.75" customHeight="1">
      <c r="A708" s="2"/>
      <c r="E708" s="2"/>
      <c r="I708" s="2"/>
      <c r="M708" s="2"/>
      <c r="Q708" s="2"/>
      <c r="U708" s="2"/>
    </row>
    <row r="709" ht="15.75" customHeight="1">
      <c r="A709" s="2"/>
      <c r="E709" s="2"/>
      <c r="I709" s="2"/>
      <c r="M709" s="2"/>
      <c r="Q709" s="2"/>
      <c r="U709" s="2"/>
    </row>
    <row r="710" ht="15.75" customHeight="1">
      <c r="A710" s="2"/>
      <c r="E710" s="2"/>
      <c r="I710" s="2"/>
      <c r="M710" s="2"/>
      <c r="Q710" s="2"/>
      <c r="U710" s="2"/>
    </row>
    <row r="711" ht="15.75" customHeight="1">
      <c r="A711" s="2"/>
      <c r="E711" s="2"/>
      <c r="I711" s="2"/>
      <c r="M711" s="2"/>
      <c r="Q711" s="2"/>
      <c r="U711" s="2"/>
    </row>
    <row r="712" ht="15.75" customHeight="1">
      <c r="A712" s="2"/>
      <c r="E712" s="2"/>
      <c r="I712" s="2"/>
      <c r="M712" s="2"/>
      <c r="Q712" s="2"/>
      <c r="U712" s="2"/>
    </row>
    <row r="713" ht="15.75" customHeight="1">
      <c r="A713" s="2"/>
      <c r="E713" s="2"/>
      <c r="I713" s="2"/>
      <c r="M713" s="2"/>
      <c r="Q713" s="2"/>
      <c r="U713" s="2"/>
    </row>
    <row r="714" ht="15.75" customHeight="1">
      <c r="A714" s="2"/>
      <c r="E714" s="2"/>
      <c r="I714" s="2"/>
      <c r="M714" s="2"/>
      <c r="Q714" s="2"/>
      <c r="U714" s="2"/>
    </row>
    <row r="715" ht="15.75" customHeight="1">
      <c r="A715" s="2"/>
      <c r="E715" s="2"/>
      <c r="I715" s="2"/>
      <c r="M715" s="2"/>
      <c r="Q715" s="2"/>
      <c r="U715" s="2"/>
    </row>
    <row r="716" ht="15.75" customHeight="1">
      <c r="A716" s="2"/>
      <c r="E716" s="2"/>
      <c r="I716" s="2"/>
      <c r="M716" s="2"/>
      <c r="Q716" s="2"/>
      <c r="U716" s="2"/>
    </row>
    <row r="717" ht="15.75" customHeight="1">
      <c r="A717" s="2"/>
      <c r="E717" s="2"/>
      <c r="I717" s="2"/>
      <c r="M717" s="2"/>
      <c r="Q717" s="2"/>
      <c r="U717" s="2"/>
    </row>
    <row r="718" ht="15.75" customHeight="1">
      <c r="A718" s="2"/>
      <c r="E718" s="2"/>
      <c r="I718" s="2"/>
      <c r="M718" s="2"/>
      <c r="Q718" s="2"/>
      <c r="U718" s="2"/>
    </row>
    <row r="719" ht="15.75" customHeight="1">
      <c r="A719" s="2"/>
      <c r="E719" s="2"/>
      <c r="I719" s="2"/>
      <c r="M719" s="2"/>
      <c r="Q719" s="2"/>
      <c r="U719" s="2"/>
    </row>
    <row r="720" ht="15.75" customHeight="1">
      <c r="A720" s="2"/>
      <c r="E720" s="2"/>
      <c r="I720" s="2"/>
      <c r="M720" s="2"/>
      <c r="Q720" s="2"/>
      <c r="U720" s="2"/>
    </row>
    <row r="721" ht="15.75" customHeight="1">
      <c r="A721" s="2"/>
      <c r="E721" s="2"/>
      <c r="I721" s="2"/>
      <c r="M721" s="2"/>
      <c r="Q721" s="2"/>
      <c r="U721" s="2"/>
    </row>
    <row r="722" ht="15.75" customHeight="1">
      <c r="A722" s="2"/>
      <c r="E722" s="2"/>
      <c r="I722" s="2"/>
      <c r="M722" s="2"/>
      <c r="Q722" s="2"/>
      <c r="U722" s="2"/>
    </row>
    <row r="723" ht="15.75" customHeight="1">
      <c r="A723" s="2"/>
      <c r="E723" s="2"/>
      <c r="I723" s="2"/>
      <c r="M723" s="2"/>
      <c r="Q723" s="2"/>
      <c r="U723" s="2"/>
    </row>
    <row r="724" ht="15.75" customHeight="1">
      <c r="A724" s="2"/>
      <c r="E724" s="2"/>
      <c r="I724" s="2"/>
      <c r="M724" s="2"/>
      <c r="Q724" s="2"/>
      <c r="U724" s="2"/>
    </row>
    <row r="725" ht="15.75" customHeight="1">
      <c r="A725" s="2"/>
      <c r="E725" s="2"/>
      <c r="I725" s="2"/>
      <c r="M725" s="2"/>
      <c r="Q725" s="2"/>
      <c r="U725" s="2"/>
    </row>
    <row r="726" ht="15.75" customHeight="1">
      <c r="A726" s="2"/>
      <c r="E726" s="2"/>
      <c r="I726" s="2"/>
      <c r="M726" s="2"/>
      <c r="Q726" s="2"/>
      <c r="U726" s="2"/>
    </row>
    <row r="727" ht="15.75" customHeight="1">
      <c r="A727" s="2"/>
      <c r="E727" s="2"/>
      <c r="I727" s="2"/>
      <c r="M727" s="2"/>
      <c r="Q727" s="2"/>
      <c r="U727" s="2"/>
    </row>
    <row r="728" ht="15.75" customHeight="1">
      <c r="A728" s="2"/>
      <c r="E728" s="2"/>
      <c r="I728" s="2"/>
      <c r="M728" s="2"/>
      <c r="Q728" s="2"/>
      <c r="U728" s="2"/>
    </row>
    <row r="729" ht="15.75" customHeight="1">
      <c r="A729" s="2"/>
      <c r="E729" s="2"/>
      <c r="I729" s="2"/>
      <c r="M729" s="2"/>
      <c r="Q729" s="2"/>
      <c r="U729" s="2"/>
    </row>
    <row r="730" ht="15.75" customHeight="1">
      <c r="A730" s="2"/>
      <c r="E730" s="2"/>
      <c r="I730" s="2"/>
      <c r="M730" s="2"/>
      <c r="Q730" s="2"/>
      <c r="U730" s="2"/>
    </row>
    <row r="731" ht="15.75" customHeight="1">
      <c r="A731" s="2"/>
      <c r="E731" s="2"/>
      <c r="I731" s="2"/>
      <c r="M731" s="2"/>
      <c r="Q731" s="2"/>
      <c r="U731" s="2"/>
    </row>
    <row r="732" ht="15.75" customHeight="1">
      <c r="A732" s="2"/>
      <c r="E732" s="2"/>
      <c r="I732" s="2"/>
      <c r="M732" s="2"/>
      <c r="Q732" s="2"/>
      <c r="U732" s="2"/>
    </row>
    <row r="733" ht="15.75" customHeight="1">
      <c r="A733" s="2"/>
      <c r="E733" s="2"/>
      <c r="I733" s="2"/>
      <c r="M733" s="2"/>
      <c r="Q733" s="2"/>
      <c r="U733" s="2"/>
    </row>
    <row r="734" ht="15.75" customHeight="1">
      <c r="A734" s="2"/>
      <c r="E734" s="2"/>
      <c r="I734" s="2"/>
      <c r="M734" s="2"/>
      <c r="Q734" s="2"/>
      <c r="U734" s="2"/>
    </row>
    <row r="735" ht="15.75" customHeight="1">
      <c r="A735" s="2"/>
      <c r="E735" s="2"/>
      <c r="I735" s="2"/>
      <c r="M735" s="2"/>
      <c r="Q735" s="2"/>
      <c r="U735" s="2"/>
    </row>
    <row r="736" ht="15.75" customHeight="1">
      <c r="A736" s="2"/>
      <c r="E736" s="2"/>
      <c r="I736" s="2"/>
      <c r="M736" s="2"/>
      <c r="Q736" s="2"/>
      <c r="U736" s="2"/>
    </row>
    <row r="737" ht="15.75" customHeight="1">
      <c r="A737" s="2"/>
      <c r="E737" s="2"/>
      <c r="I737" s="2"/>
      <c r="M737" s="2"/>
      <c r="Q737" s="2"/>
      <c r="U737" s="2"/>
    </row>
    <row r="738" ht="15.75" customHeight="1">
      <c r="A738" s="2"/>
      <c r="E738" s="2"/>
      <c r="I738" s="2"/>
      <c r="M738" s="2"/>
      <c r="Q738" s="2"/>
      <c r="U738" s="2"/>
    </row>
    <row r="739" ht="15.75" customHeight="1">
      <c r="A739" s="2"/>
      <c r="E739" s="2"/>
      <c r="I739" s="2"/>
      <c r="M739" s="2"/>
      <c r="Q739" s="2"/>
      <c r="U739" s="2"/>
    </row>
    <row r="740" ht="15.75" customHeight="1">
      <c r="A740" s="2"/>
      <c r="E740" s="2"/>
      <c r="I740" s="2"/>
      <c r="M740" s="2"/>
      <c r="Q740" s="2"/>
      <c r="U740" s="2"/>
    </row>
    <row r="741" ht="15.75" customHeight="1">
      <c r="A741" s="2"/>
      <c r="E741" s="2"/>
      <c r="I741" s="2"/>
      <c r="M741" s="2"/>
      <c r="Q741" s="2"/>
      <c r="U741" s="2"/>
    </row>
    <row r="742" ht="15.75" customHeight="1">
      <c r="A742" s="2"/>
      <c r="E742" s="2"/>
      <c r="I742" s="2"/>
      <c r="M742" s="2"/>
      <c r="Q742" s="2"/>
      <c r="U742" s="2"/>
    </row>
    <row r="743" ht="15.75" customHeight="1">
      <c r="A743" s="2"/>
      <c r="E743" s="2"/>
      <c r="I743" s="2"/>
      <c r="M743" s="2"/>
      <c r="Q743" s="2"/>
      <c r="U743" s="2"/>
    </row>
    <row r="744" ht="15.75" customHeight="1">
      <c r="A744" s="2"/>
      <c r="E744" s="2"/>
      <c r="I744" s="2"/>
      <c r="M744" s="2"/>
      <c r="Q744" s="2"/>
      <c r="U744" s="2"/>
    </row>
    <row r="745" ht="15.75" customHeight="1">
      <c r="A745" s="2"/>
      <c r="E745" s="2"/>
      <c r="I745" s="2"/>
      <c r="M745" s="2"/>
      <c r="Q745" s="2"/>
      <c r="U745" s="2"/>
    </row>
    <row r="746" ht="15.75" customHeight="1">
      <c r="A746" s="2"/>
      <c r="E746" s="2"/>
      <c r="I746" s="2"/>
      <c r="M746" s="2"/>
      <c r="Q746" s="2"/>
      <c r="U746" s="2"/>
    </row>
    <row r="747" ht="15.75" customHeight="1">
      <c r="A747" s="2"/>
      <c r="E747" s="2"/>
      <c r="I747" s="2"/>
      <c r="M747" s="2"/>
      <c r="Q747" s="2"/>
      <c r="U747" s="2"/>
    </row>
    <row r="748" ht="15.75" customHeight="1">
      <c r="A748" s="2"/>
      <c r="E748" s="2"/>
      <c r="I748" s="2"/>
      <c r="M748" s="2"/>
      <c r="Q748" s="2"/>
      <c r="U748" s="2"/>
    </row>
    <row r="749" ht="15.75" customHeight="1">
      <c r="A749" s="2"/>
      <c r="E749" s="2"/>
      <c r="I749" s="2"/>
      <c r="M749" s="2"/>
      <c r="Q749" s="2"/>
      <c r="U749" s="2"/>
    </row>
    <row r="750" ht="15.75" customHeight="1">
      <c r="A750" s="2"/>
      <c r="E750" s="2"/>
      <c r="I750" s="2"/>
      <c r="M750" s="2"/>
      <c r="Q750" s="2"/>
      <c r="U750" s="2"/>
    </row>
    <row r="751" ht="15.75" customHeight="1">
      <c r="A751" s="2"/>
      <c r="E751" s="2"/>
      <c r="I751" s="2"/>
      <c r="M751" s="2"/>
      <c r="Q751" s="2"/>
      <c r="U751" s="2"/>
    </row>
    <row r="752" ht="15.75" customHeight="1">
      <c r="A752" s="2"/>
      <c r="E752" s="2"/>
      <c r="I752" s="2"/>
      <c r="M752" s="2"/>
      <c r="Q752" s="2"/>
      <c r="U752" s="2"/>
    </row>
    <row r="753" ht="15.75" customHeight="1">
      <c r="A753" s="2"/>
      <c r="E753" s="2"/>
      <c r="I753" s="2"/>
      <c r="M753" s="2"/>
      <c r="Q753" s="2"/>
      <c r="U753" s="2"/>
    </row>
    <row r="754" ht="15.75" customHeight="1">
      <c r="A754" s="2"/>
      <c r="E754" s="2"/>
      <c r="I754" s="2"/>
      <c r="M754" s="2"/>
      <c r="Q754" s="2"/>
      <c r="U754" s="2"/>
    </row>
    <row r="755" ht="15.75" customHeight="1">
      <c r="A755" s="2"/>
      <c r="E755" s="2"/>
      <c r="I755" s="2"/>
      <c r="M755" s="2"/>
      <c r="Q755" s="2"/>
      <c r="U755" s="2"/>
    </row>
    <row r="756" ht="15.75" customHeight="1">
      <c r="A756" s="2"/>
      <c r="E756" s="2"/>
      <c r="I756" s="2"/>
      <c r="M756" s="2"/>
      <c r="Q756" s="2"/>
      <c r="U756" s="2"/>
    </row>
    <row r="757" ht="15.75" customHeight="1">
      <c r="A757" s="2"/>
      <c r="E757" s="2"/>
      <c r="I757" s="2"/>
      <c r="M757" s="2"/>
      <c r="Q757" s="2"/>
      <c r="U757" s="2"/>
    </row>
    <row r="758" ht="15.75" customHeight="1">
      <c r="A758" s="2"/>
      <c r="E758" s="2"/>
      <c r="I758" s="2"/>
      <c r="M758" s="2"/>
      <c r="Q758" s="2"/>
      <c r="U758" s="2"/>
    </row>
    <row r="759" ht="15.75" customHeight="1">
      <c r="A759" s="2"/>
      <c r="E759" s="2"/>
      <c r="I759" s="2"/>
      <c r="M759" s="2"/>
      <c r="Q759" s="2"/>
      <c r="U759" s="2"/>
    </row>
    <row r="760" ht="15.75" customHeight="1">
      <c r="A760" s="2"/>
      <c r="E760" s="2"/>
      <c r="I760" s="2"/>
      <c r="M760" s="2"/>
      <c r="Q760" s="2"/>
      <c r="U760" s="2"/>
    </row>
    <row r="761" ht="15.75" customHeight="1">
      <c r="A761" s="2"/>
      <c r="E761" s="2"/>
      <c r="I761" s="2"/>
      <c r="M761" s="2"/>
      <c r="Q761" s="2"/>
      <c r="U761" s="2"/>
    </row>
    <row r="762" ht="15.75" customHeight="1">
      <c r="A762" s="2"/>
      <c r="E762" s="2"/>
      <c r="I762" s="2"/>
      <c r="M762" s="2"/>
      <c r="Q762" s="2"/>
      <c r="U762" s="2"/>
    </row>
    <row r="763" ht="15.75" customHeight="1">
      <c r="A763" s="2"/>
      <c r="E763" s="2"/>
      <c r="I763" s="2"/>
      <c r="M763" s="2"/>
      <c r="Q763" s="2"/>
      <c r="U763" s="2"/>
    </row>
    <row r="764" ht="15.75" customHeight="1">
      <c r="A764" s="2"/>
      <c r="E764" s="2"/>
      <c r="I764" s="2"/>
      <c r="M764" s="2"/>
      <c r="Q764" s="2"/>
      <c r="U764" s="2"/>
    </row>
    <row r="765" ht="15.75" customHeight="1">
      <c r="A765" s="2"/>
      <c r="E765" s="2"/>
      <c r="I765" s="2"/>
      <c r="M765" s="2"/>
      <c r="Q765" s="2"/>
      <c r="U765" s="2"/>
    </row>
    <row r="766" ht="15.75" customHeight="1">
      <c r="A766" s="2"/>
      <c r="E766" s="2"/>
      <c r="I766" s="2"/>
      <c r="M766" s="2"/>
      <c r="Q766" s="2"/>
      <c r="U766" s="2"/>
    </row>
    <row r="767" ht="15.75" customHeight="1">
      <c r="A767" s="2"/>
      <c r="E767" s="2"/>
      <c r="I767" s="2"/>
      <c r="M767" s="2"/>
      <c r="Q767" s="2"/>
      <c r="U767" s="2"/>
    </row>
    <row r="768" ht="15.75" customHeight="1">
      <c r="A768" s="2"/>
      <c r="E768" s="2"/>
      <c r="I768" s="2"/>
      <c r="M768" s="2"/>
      <c r="Q768" s="2"/>
      <c r="U768" s="2"/>
    </row>
    <row r="769" ht="15.75" customHeight="1">
      <c r="A769" s="2"/>
      <c r="E769" s="2"/>
      <c r="I769" s="2"/>
      <c r="M769" s="2"/>
      <c r="Q769" s="2"/>
      <c r="U769" s="2"/>
    </row>
    <row r="770" ht="15.75" customHeight="1">
      <c r="A770" s="2"/>
      <c r="E770" s="2"/>
      <c r="I770" s="2"/>
      <c r="M770" s="2"/>
      <c r="Q770" s="2"/>
      <c r="U770" s="2"/>
    </row>
    <row r="771" ht="15.75" customHeight="1">
      <c r="A771" s="2"/>
      <c r="E771" s="2"/>
      <c r="I771" s="2"/>
      <c r="M771" s="2"/>
      <c r="Q771" s="2"/>
      <c r="U771" s="2"/>
    </row>
    <row r="772" ht="15.75" customHeight="1">
      <c r="A772" s="2"/>
      <c r="E772" s="2"/>
      <c r="I772" s="2"/>
      <c r="M772" s="2"/>
      <c r="Q772" s="2"/>
      <c r="U772" s="2"/>
    </row>
    <row r="773" ht="15.75" customHeight="1">
      <c r="A773" s="2"/>
      <c r="E773" s="2"/>
      <c r="I773" s="2"/>
      <c r="M773" s="2"/>
      <c r="Q773" s="2"/>
      <c r="U773" s="2"/>
    </row>
    <row r="774" ht="15.75" customHeight="1">
      <c r="A774" s="2"/>
      <c r="E774" s="2"/>
      <c r="I774" s="2"/>
      <c r="M774" s="2"/>
      <c r="Q774" s="2"/>
      <c r="U774" s="2"/>
    </row>
    <row r="775" ht="15.75" customHeight="1">
      <c r="A775" s="2"/>
      <c r="E775" s="2"/>
      <c r="I775" s="2"/>
      <c r="M775" s="2"/>
      <c r="Q775" s="2"/>
      <c r="U775" s="2"/>
    </row>
    <row r="776" ht="15.75" customHeight="1">
      <c r="A776" s="2"/>
      <c r="E776" s="2"/>
      <c r="I776" s="2"/>
      <c r="M776" s="2"/>
      <c r="Q776" s="2"/>
      <c r="U776" s="2"/>
    </row>
    <row r="777" ht="15.75" customHeight="1">
      <c r="A777" s="2"/>
      <c r="E777" s="2"/>
      <c r="I777" s="2"/>
      <c r="M777" s="2"/>
      <c r="Q777" s="2"/>
      <c r="U777" s="2"/>
    </row>
    <row r="778" ht="15.75" customHeight="1">
      <c r="A778" s="2"/>
      <c r="E778" s="2"/>
      <c r="I778" s="2"/>
      <c r="M778" s="2"/>
      <c r="Q778" s="2"/>
      <c r="U778" s="2"/>
    </row>
    <row r="779" ht="15.75" customHeight="1">
      <c r="A779" s="2"/>
      <c r="E779" s="2"/>
      <c r="I779" s="2"/>
      <c r="M779" s="2"/>
      <c r="Q779" s="2"/>
      <c r="U779" s="2"/>
    </row>
    <row r="780" ht="15.75" customHeight="1">
      <c r="A780" s="2"/>
      <c r="E780" s="2"/>
      <c r="I780" s="2"/>
      <c r="M780" s="2"/>
      <c r="Q780" s="2"/>
      <c r="U780" s="2"/>
    </row>
    <row r="781" ht="15.75" customHeight="1">
      <c r="A781" s="2"/>
      <c r="E781" s="2"/>
      <c r="I781" s="2"/>
      <c r="M781" s="2"/>
      <c r="Q781" s="2"/>
      <c r="U781" s="2"/>
    </row>
    <row r="782" ht="15.75" customHeight="1">
      <c r="A782" s="2"/>
      <c r="E782" s="2"/>
      <c r="I782" s="2"/>
      <c r="M782" s="2"/>
      <c r="Q782" s="2"/>
      <c r="U782" s="2"/>
    </row>
    <row r="783" ht="15.75" customHeight="1">
      <c r="A783" s="2"/>
      <c r="E783" s="2"/>
      <c r="I783" s="2"/>
      <c r="M783" s="2"/>
      <c r="Q783" s="2"/>
      <c r="U783" s="2"/>
    </row>
    <row r="784" ht="15.75" customHeight="1">
      <c r="A784" s="2"/>
      <c r="E784" s="2"/>
      <c r="I784" s="2"/>
      <c r="M784" s="2"/>
      <c r="Q784" s="2"/>
      <c r="U784" s="2"/>
    </row>
    <row r="785" ht="15.75" customHeight="1">
      <c r="A785" s="2"/>
      <c r="E785" s="2"/>
      <c r="I785" s="2"/>
      <c r="M785" s="2"/>
      <c r="Q785" s="2"/>
      <c r="U785" s="2"/>
    </row>
    <row r="786" ht="15.75" customHeight="1">
      <c r="A786" s="2"/>
      <c r="E786" s="2"/>
      <c r="I786" s="2"/>
      <c r="M786" s="2"/>
      <c r="Q786" s="2"/>
      <c r="U786" s="2"/>
    </row>
    <row r="787" ht="15.75" customHeight="1">
      <c r="A787" s="2"/>
      <c r="E787" s="2"/>
      <c r="I787" s="2"/>
      <c r="M787" s="2"/>
      <c r="Q787" s="2"/>
      <c r="U787" s="2"/>
    </row>
    <row r="788" ht="15.75" customHeight="1">
      <c r="A788" s="2"/>
      <c r="E788" s="2"/>
      <c r="I788" s="2"/>
      <c r="M788" s="2"/>
      <c r="Q788" s="2"/>
      <c r="U788" s="2"/>
    </row>
    <row r="789" ht="15.75" customHeight="1">
      <c r="A789" s="2"/>
      <c r="E789" s="2"/>
      <c r="I789" s="2"/>
      <c r="M789" s="2"/>
      <c r="Q789" s="2"/>
      <c r="U789" s="2"/>
    </row>
    <row r="790" ht="15.75" customHeight="1">
      <c r="A790" s="2"/>
      <c r="E790" s="2"/>
      <c r="I790" s="2"/>
      <c r="M790" s="2"/>
      <c r="Q790" s="2"/>
      <c r="U790" s="2"/>
    </row>
    <row r="791" ht="15.75" customHeight="1">
      <c r="A791" s="2"/>
      <c r="E791" s="2"/>
      <c r="I791" s="2"/>
      <c r="M791" s="2"/>
      <c r="Q791" s="2"/>
      <c r="U791" s="2"/>
    </row>
    <row r="792" ht="15.75" customHeight="1">
      <c r="A792" s="2"/>
      <c r="E792" s="2"/>
      <c r="I792" s="2"/>
      <c r="M792" s="2"/>
      <c r="Q792" s="2"/>
      <c r="U792" s="2"/>
    </row>
    <row r="793" ht="15.75" customHeight="1">
      <c r="A793" s="2"/>
      <c r="E793" s="2"/>
      <c r="I793" s="2"/>
      <c r="M793" s="2"/>
      <c r="Q793" s="2"/>
      <c r="U793" s="2"/>
    </row>
    <row r="794" ht="15.75" customHeight="1">
      <c r="A794" s="2"/>
      <c r="E794" s="2"/>
      <c r="I794" s="2"/>
      <c r="M794" s="2"/>
      <c r="Q794" s="2"/>
      <c r="U794" s="2"/>
    </row>
    <row r="795" ht="15.75" customHeight="1">
      <c r="A795" s="2"/>
      <c r="E795" s="2"/>
      <c r="I795" s="2"/>
      <c r="M795" s="2"/>
      <c r="Q795" s="2"/>
      <c r="U795" s="2"/>
    </row>
    <row r="796" ht="15.75" customHeight="1">
      <c r="A796" s="2"/>
      <c r="E796" s="2"/>
      <c r="I796" s="2"/>
      <c r="M796" s="2"/>
      <c r="Q796" s="2"/>
      <c r="U796" s="2"/>
    </row>
    <row r="797" ht="15.75" customHeight="1">
      <c r="A797" s="2"/>
      <c r="E797" s="2"/>
      <c r="I797" s="2"/>
      <c r="M797" s="2"/>
      <c r="Q797" s="2"/>
      <c r="U797" s="2"/>
    </row>
    <row r="798" ht="15.75" customHeight="1">
      <c r="A798" s="2"/>
      <c r="E798" s="2"/>
      <c r="I798" s="2"/>
      <c r="M798" s="2"/>
      <c r="Q798" s="2"/>
      <c r="U798" s="2"/>
    </row>
    <row r="799" ht="15.75" customHeight="1">
      <c r="A799" s="2"/>
      <c r="E799" s="2"/>
      <c r="I799" s="2"/>
      <c r="M799" s="2"/>
      <c r="Q799" s="2"/>
      <c r="U799" s="2"/>
    </row>
    <row r="800" ht="15.75" customHeight="1">
      <c r="A800" s="2"/>
      <c r="E800" s="2"/>
      <c r="I800" s="2"/>
      <c r="M800" s="2"/>
      <c r="Q800" s="2"/>
      <c r="U800" s="2"/>
    </row>
    <row r="801" ht="15.75" customHeight="1">
      <c r="A801" s="2"/>
      <c r="E801" s="2"/>
      <c r="I801" s="2"/>
      <c r="M801" s="2"/>
      <c r="Q801" s="2"/>
      <c r="U801" s="2"/>
    </row>
    <row r="802" ht="15.75" customHeight="1">
      <c r="A802" s="2"/>
      <c r="E802" s="2"/>
      <c r="I802" s="2"/>
      <c r="M802" s="2"/>
      <c r="Q802" s="2"/>
      <c r="U802" s="2"/>
    </row>
    <row r="803" ht="15.75" customHeight="1">
      <c r="A803" s="2"/>
      <c r="E803" s="2"/>
      <c r="I803" s="2"/>
      <c r="M803" s="2"/>
      <c r="Q803" s="2"/>
      <c r="U803" s="2"/>
    </row>
    <row r="804" ht="15.75" customHeight="1">
      <c r="A804" s="2"/>
      <c r="E804" s="2"/>
      <c r="I804" s="2"/>
      <c r="M804" s="2"/>
      <c r="Q804" s="2"/>
      <c r="U804" s="2"/>
    </row>
    <row r="805" ht="15.75" customHeight="1">
      <c r="A805" s="2"/>
      <c r="E805" s="2"/>
      <c r="I805" s="2"/>
      <c r="M805" s="2"/>
      <c r="Q805" s="2"/>
      <c r="U805" s="2"/>
    </row>
    <row r="806" ht="15.75" customHeight="1">
      <c r="A806" s="2"/>
      <c r="E806" s="2"/>
      <c r="I806" s="2"/>
      <c r="M806" s="2"/>
      <c r="Q806" s="2"/>
      <c r="U806" s="2"/>
    </row>
    <row r="807" ht="15.75" customHeight="1">
      <c r="A807" s="2"/>
      <c r="E807" s="2"/>
      <c r="I807" s="2"/>
      <c r="M807" s="2"/>
      <c r="Q807" s="2"/>
      <c r="U807" s="2"/>
    </row>
    <row r="808" ht="15.75" customHeight="1">
      <c r="A808" s="2"/>
      <c r="E808" s="2"/>
      <c r="I808" s="2"/>
      <c r="M808" s="2"/>
      <c r="Q808" s="2"/>
      <c r="U808" s="2"/>
    </row>
    <row r="809" ht="15.75" customHeight="1">
      <c r="A809" s="2"/>
      <c r="E809" s="2"/>
      <c r="I809" s="2"/>
      <c r="M809" s="2"/>
      <c r="Q809" s="2"/>
      <c r="U809" s="2"/>
    </row>
    <row r="810" ht="15.75" customHeight="1">
      <c r="A810" s="2"/>
      <c r="E810" s="2"/>
      <c r="I810" s="2"/>
      <c r="M810" s="2"/>
      <c r="Q810" s="2"/>
      <c r="U810" s="2"/>
    </row>
    <row r="811" ht="15.75" customHeight="1">
      <c r="A811" s="2"/>
      <c r="E811" s="2"/>
      <c r="I811" s="2"/>
      <c r="M811" s="2"/>
      <c r="Q811" s="2"/>
      <c r="U811" s="2"/>
    </row>
    <row r="812" ht="15.75" customHeight="1">
      <c r="A812" s="2"/>
      <c r="E812" s="2"/>
      <c r="I812" s="2"/>
      <c r="M812" s="2"/>
      <c r="Q812" s="2"/>
      <c r="U812" s="2"/>
    </row>
    <row r="813" ht="15.75" customHeight="1">
      <c r="A813" s="2"/>
      <c r="E813" s="2"/>
      <c r="I813" s="2"/>
      <c r="M813" s="2"/>
      <c r="Q813" s="2"/>
      <c r="U813" s="2"/>
    </row>
    <row r="814" ht="15.75" customHeight="1">
      <c r="A814" s="2"/>
      <c r="E814" s="2"/>
      <c r="I814" s="2"/>
      <c r="M814" s="2"/>
      <c r="Q814" s="2"/>
      <c r="U814" s="2"/>
    </row>
    <row r="815" ht="15.75" customHeight="1">
      <c r="A815" s="2"/>
      <c r="E815" s="2"/>
      <c r="I815" s="2"/>
      <c r="M815" s="2"/>
      <c r="Q815" s="2"/>
      <c r="U815" s="2"/>
    </row>
    <row r="816" ht="15.75" customHeight="1">
      <c r="A816" s="2"/>
      <c r="E816" s="2"/>
      <c r="I816" s="2"/>
      <c r="M816" s="2"/>
      <c r="Q816" s="2"/>
      <c r="U816" s="2"/>
    </row>
    <row r="817" ht="15.75" customHeight="1">
      <c r="A817" s="2"/>
      <c r="E817" s="2"/>
      <c r="I817" s="2"/>
      <c r="M817" s="2"/>
      <c r="Q817" s="2"/>
      <c r="U817" s="2"/>
    </row>
    <row r="818" ht="15.75" customHeight="1">
      <c r="A818" s="2"/>
      <c r="E818" s="2"/>
      <c r="I818" s="2"/>
      <c r="M818" s="2"/>
      <c r="Q818" s="2"/>
      <c r="U818" s="2"/>
    </row>
    <row r="819" ht="15.75" customHeight="1">
      <c r="A819" s="2"/>
      <c r="E819" s="2"/>
      <c r="I819" s="2"/>
      <c r="M819" s="2"/>
      <c r="Q819" s="2"/>
      <c r="U819" s="2"/>
    </row>
    <row r="820" ht="15.75" customHeight="1">
      <c r="A820" s="2"/>
      <c r="E820" s="2"/>
      <c r="I820" s="2"/>
      <c r="M820" s="2"/>
      <c r="Q820" s="2"/>
      <c r="U820" s="2"/>
    </row>
    <row r="821" ht="15.75" customHeight="1">
      <c r="A821" s="2"/>
      <c r="E821" s="2"/>
      <c r="I821" s="2"/>
      <c r="M821" s="2"/>
      <c r="Q821" s="2"/>
      <c r="U821" s="2"/>
    </row>
    <row r="822" ht="15.75" customHeight="1">
      <c r="A822" s="2"/>
      <c r="E822" s="2"/>
      <c r="I822" s="2"/>
      <c r="M822" s="2"/>
      <c r="Q822" s="2"/>
      <c r="U822" s="2"/>
    </row>
    <row r="823" ht="15.75" customHeight="1">
      <c r="A823" s="2"/>
      <c r="E823" s="2"/>
      <c r="I823" s="2"/>
      <c r="M823" s="2"/>
      <c r="Q823" s="2"/>
      <c r="U823" s="2"/>
    </row>
    <row r="824" ht="15.75" customHeight="1">
      <c r="A824" s="2"/>
      <c r="E824" s="2"/>
      <c r="I824" s="2"/>
      <c r="M824" s="2"/>
      <c r="Q824" s="2"/>
      <c r="U824" s="2"/>
    </row>
    <row r="825" ht="15.75" customHeight="1">
      <c r="A825" s="2"/>
      <c r="E825" s="2"/>
      <c r="I825" s="2"/>
      <c r="M825" s="2"/>
      <c r="Q825" s="2"/>
      <c r="U825" s="2"/>
    </row>
    <row r="826" ht="15.75" customHeight="1">
      <c r="A826" s="2"/>
      <c r="E826" s="2"/>
      <c r="I826" s="2"/>
      <c r="M826" s="2"/>
      <c r="Q826" s="2"/>
      <c r="U826" s="2"/>
    </row>
    <row r="827" ht="15.75" customHeight="1">
      <c r="A827" s="2"/>
      <c r="E827" s="2"/>
      <c r="I827" s="2"/>
      <c r="M827" s="2"/>
      <c r="Q827" s="2"/>
      <c r="U827" s="2"/>
    </row>
    <row r="828" ht="15.75" customHeight="1">
      <c r="A828" s="2"/>
      <c r="E828" s="2"/>
      <c r="I828" s="2"/>
      <c r="M828" s="2"/>
      <c r="Q828" s="2"/>
      <c r="U828" s="2"/>
    </row>
    <row r="829" ht="15.75" customHeight="1">
      <c r="A829" s="2"/>
      <c r="E829" s="2"/>
      <c r="I829" s="2"/>
      <c r="M829" s="2"/>
      <c r="Q829" s="2"/>
      <c r="U829" s="2"/>
    </row>
    <row r="830" ht="15.75" customHeight="1">
      <c r="A830" s="2"/>
      <c r="E830" s="2"/>
      <c r="I830" s="2"/>
      <c r="M830" s="2"/>
      <c r="Q830" s="2"/>
      <c r="U830" s="2"/>
    </row>
    <row r="831" ht="15.75" customHeight="1">
      <c r="A831" s="2"/>
      <c r="E831" s="2"/>
      <c r="I831" s="2"/>
      <c r="M831" s="2"/>
      <c r="Q831" s="2"/>
      <c r="U831" s="2"/>
    </row>
    <row r="832" ht="15.75" customHeight="1">
      <c r="A832" s="2"/>
      <c r="E832" s="2"/>
      <c r="I832" s="2"/>
      <c r="M832" s="2"/>
      <c r="Q832" s="2"/>
      <c r="U832" s="2"/>
    </row>
    <row r="833" ht="15.75" customHeight="1">
      <c r="A833" s="2"/>
      <c r="E833" s="2"/>
      <c r="I833" s="2"/>
      <c r="M833" s="2"/>
      <c r="Q833" s="2"/>
      <c r="U833" s="2"/>
    </row>
    <row r="834" ht="15.75" customHeight="1">
      <c r="A834" s="2"/>
      <c r="E834" s="2"/>
      <c r="I834" s="2"/>
      <c r="M834" s="2"/>
      <c r="Q834" s="2"/>
      <c r="U834" s="2"/>
    </row>
    <row r="835" ht="15.75" customHeight="1">
      <c r="A835" s="2"/>
      <c r="E835" s="2"/>
      <c r="I835" s="2"/>
      <c r="M835" s="2"/>
      <c r="Q835" s="2"/>
      <c r="U835" s="2"/>
    </row>
    <row r="836" ht="15.75" customHeight="1">
      <c r="A836" s="2"/>
      <c r="E836" s="2"/>
      <c r="I836" s="2"/>
      <c r="M836" s="2"/>
      <c r="Q836" s="2"/>
      <c r="U836" s="2"/>
    </row>
    <row r="837" ht="15.75" customHeight="1">
      <c r="A837" s="2"/>
      <c r="E837" s="2"/>
      <c r="I837" s="2"/>
      <c r="M837" s="2"/>
      <c r="Q837" s="2"/>
      <c r="U837" s="2"/>
    </row>
    <row r="838" ht="15.75" customHeight="1">
      <c r="A838" s="2"/>
      <c r="E838" s="2"/>
      <c r="I838" s="2"/>
      <c r="M838" s="2"/>
      <c r="Q838" s="2"/>
      <c r="U838" s="2"/>
    </row>
    <row r="839" ht="15.75" customHeight="1">
      <c r="A839" s="2"/>
      <c r="E839" s="2"/>
      <c r="I839" s="2"/>
      <c r="M839" s="2"/>
      <c r="Q839" s="2"/>
      <c r="U839" s="2"/>
    </row>
    <row r="840" ht="15.75" customHeight="1">
      <c r="A840" s="2"/>
      <c r="E840" s="2"/>
      <c r="I840" s="2"/>
      <c r="M840" s="2"/>
      <c r="Q840" s="2"/>
      <c r="U840" s="2"/>
    </row>
    <row r="841" ht="15.75" customHeight="1">
      <c r="A841" s="2"/>
      <c r="E841" s="2"/>
      <c r="I841" s="2"/>
      <c r="M841" s="2"/>
      <c r="Q841" s="2"/>
      <c r="U841" s="2"/>
    </row>
    <row r="842" ht="15.75" customHeight="1">
      <c r="A842" s="2"/>
      <c r="E842" s="2"/>
      <c r="I842" s="2"/>
      <c r="M842" s="2"/>
      <c r="Q842" s="2"/>
      <c r="U842" s="2"/>
    </row>
    <row r="843" ht="15.75" customHeight="1">
      <c r="A843" s="2"/>
      <c r="E843" s="2"/>
      <c r="I843" s="2"/>
      <c r="M843" s="2"/>
      <c r="Q843" s="2"/>
      <c r="U843" s="2"/>
    </row>
    <row r="844" ht="15.75" customHeight="1">
      <c r="A844" s="2"/>
      <c r="E844" s="2"/>
      <c r="I844" s="2"/>
      <c r="M844" s="2"/>
      <c r="Q844" s="2"/>
      <c r="U844" s="2"/>
    </row>
    <row r="845" ht="15.75" customHeight="1">
      <c r="A845" s="2"/>
      <c r="E845" s="2"/>
      <c r="I845" s="2"/>
      <c r="M845" s="2"/>
      <c r="Q845" s="2"/>
      <c r="U845" s="2"/>
    </row>
    <row r="846" ht="15.75" customHeight="1">
      <c r="A846" s="2"/>
      <c r="E846" s="2"/>
      <c r="I846" s="2"/>
      <c r="M846" s="2"/>
      <c r="Q846" s="2"/>
      <c r="U846" s="2"/>
    </row>
    <row r="847" ht="15.75" customHeight="1">
      <c r="A847" s="2"/>
      <c r="E847" s="2"/>
      <c r="I847" s="2"/>
      <c r="M847" s="2"/>
      <c r="Q847" s="2"/>
      <c r="U847" s="2"/>
    </row>
    <row r="848" ht="15.75" customHeight="1">
      <c r="A848" s="2"/>
      <c r="E848" s="2"/>
      <c r="I848" s="2"/>
      <c r="M848" s="2"/>
      <c r="Q848" s="2"/>
      <c r="U848" s="2"/>
    </row>
    <row r="849" ht="15.75" customHeight="1">
      <c r="A849" s="2"/>
      <c r="E849" s="2"/>
      <c r="I849" s="2"/>
      <c r="M849" s="2"/>
      <c r="Q849" s="2"/>
      <c r="U849" s="2"/>
    </row>
    <row r="850" ht="15.75" customHeight="1">
      <c r="A850" s="2"/>
      <c r="E850" s="2"/>
      <c r="I850" s="2"/>
      <c r="M850" s="2"/>
      <c r="Q850" s="2"/>
      <c r="U850" s="2"/>
    </row>
    <row r="851" ht="15.75" customHeight="1">
      <c r="A851" s="2"/>
      <c r="E851" s="2"/>
      <c r="I851" s="2"/>
      <c r="M851" s="2"/>
      <c r="Q851" s="2"/>
      <c r="U851" s="2"/>
    </row>
    <row r="852" ht="15.75" customHeight="1">
      <c r="A852" s="2"/>
      <c r="E852" s="2"/>
      <c r="I852" s="2"/>
      <c r="M852" s="2"/>
      <c r="Q852" s="2"/>
      <c r="U852" s="2"/>
    </row>
    <row r="853" ht="15.75" customHeight="1">
      <c r="A853" s="2"/>
      <c r="E853" s="2"/>
      <c r="I853" s="2"/>
      <c r="M853" s="2"/>
      <c r="Q853" s="2"/>
      <c r="U853" s="2"/>
    </row>
    <row r="854" ht="15.75" customHeight="1">
      <c r="A854" s="2"/>
      <c r="E854" s="2"/>
      <c r="I854" s="2"/>
      <c r="M854" s="2"/>
      <c r="Q854" s="2"/>
      <c r="U854" s="2"/>
    </row>
    <row r="855" ht="15.75" customHeight="1">
      <c r="A855" s="2"/>
      <c r="E855" s="2"/>
      <c r="I855" s="2"/>
      <c r="M855" s="2"/>
      <c r="Q855" s="2"/>
      <c r="U855" s="2"/>
    </row>
    <row r="856" ht="15.75" customHeight="1">
      <c r="A856" s="2"/>
      <c r="E856" s="2"/>
      <c r="I856" s="2"/>
      <c r="M856" s="2"/>
      <c r="Q856" s="2"/>
      <c r="U856" s="2"/>
    </row>
    <row r="857" ht="15.75" customHeight="1">
      <c r="A857" s="2"/>
      <c r="E857" s="2"/>
      <c r="I857" s="2"/>
      <c r="M857" s="2"/>
      <c r="Q857" s="2"/>
      <c r="U857" s="2"/>
    </row>
    <row r="858" ht="15.75" customHeight="1">
      <c r="A858" s="2"/>
      <c r="E858" s="2"/>
      <c r="I858" s="2"/>
      <c r="M858" s="2"/>
      <c r="Q858" s="2"/>
      <c r="U858" s="2"/>
    </row>
    <row r="859" ht="15.75" customHeight="1">
      <c r="A859" s="2"/>
      <c r="E859" s="2"/>
      <c r="I859" s="2"/>
      <c r="M859" s="2"/>
      <c r="Q859" s="2"/>
      <c r="U859" s="2"/>
    </row>
    <row r="860" ht="15.75" customHeight="1">
      <c r="A860" s="2"/>
      <c r="E860" s="2"/>
      <c r="I860" s="2"/>
      <c r="M860" s="2"/>
      <c r="Q860" s="2"/>
      <c r="U860" s="2"/>
    </row>
    <row r="861" ht="15.75" customHeight="1">
      <c r="A861" s="2"/>
      <c r="E861" s="2"/>
      <c r="I861" s="2"/>
      <c r="M861" s="2"/>
      <c r="Q861" s="2"/>
      <c r="U861" s="2"/>
    </row>
    <row r="862" ht="15.75" customHeight="1">
      <c r="A862" s="2"/>
      <c r="E862" s="2"/>
      <c r="I862" s="2"/>
      <c r="M862" s="2"/>
      <c r="Q862" s="2"/>
      <c r="U862" s="2"/>
    </row>
    <row r="863" ht="15.75" customHeight="1">
      <c r="A863" s="2"/>
      <c r="E863" s="2"/>
      <c r="I863" s="2"/>
      <c r="M863" s="2"/>
      <c r="Q863" s="2"/>
      <c r="U863" s="2"/>
    </row>
    <row r="864" ht="15.75" customHeight="1">
      <c r="A864" s="2"/>
      <c r="E864" s="2"/>
      <c r="I864" s="2"/>
      <c r="M864" s="2"/>
      <c r="Q864" s="2"/>
      <c r="U864" s="2"/>
    </row>
    <row r="865" ht="15.75" customHeight="1">
      <c r="A865" s="2"/>
      <c r="E865" s="2"/>
      <c r="I865" s="2"/>
      <c r="M865" s="2"/>
      <c r="Q865" s="2"/>
      <c r="U865" s="2"/>
    </row>
    <row r="866" ht="15.75" customHeight="1">
      <c r="A866" s="2"/>
      <c r="E866" s="2"/>
      <c r="I866" s="2"/>
      <c r="M866" s="2"/>
      <c r="Q866" s="2"/>
      <c r="U866" s="2"/>
    </row>
    <row r="867" ht="15.75" customHeight="1">
      <c r="A867" s="2"/>
      <c r="E867" s="2"/>
      <c r="I867" s="2"/>
      <c r="M867" s="2"/>
      <c r="Q867" s="2"/>
      <c r="U867" s="2"/>
    </row>
    <row r="868" ht="15.75" customHeight="1">
      <c r="A868" s="2"/>
      <c r="E868" s="2"/>
      <c r="I868" s="2"/>
      <c r="M868" s="2"/>
      <c r="Q868" s="2"/>
      <c r="U868" s="2"/>
    </row>
    <row r="869" ht="15.75" customHeight="1">
      <c r="A869" s="2"/>
      <c r="E869" s="2"/>
      <c r="I869" s="2"/>
      <c r="M869" s="2"/>
      <c r="Q869" s="2"/>
      <c r="U869" s="2"/>
    </row>
    <row r="870" ht="15.75" customHeight="1">
      <c r="A870" s="2"/>
      <c r="E870" s="2"/>
      <c r="I870" s="2"/>
      <c r="M870" s="2"/>
      <c r="Q870" s="2"/>
      <c r="U870" s="2"/>
    </row>
    <row r="871" ht="15.75" customHeight="1">
      <c r="A871" s="2"/>
      <c r="E871" s="2"/>
      <c r="I871" s="2"/>
      <c r="M871" s="2"/>
      <c r="Q871" s="2"/>
      <c r="U871" s="2"/>
    </row>
    <row r="872" ht="15.75" customHeight="1">
      <c r="A872" s="2"/>
      <c r="E872" s="2"/>
      <c r="I872" s="2"/>
      <c r="M872" s="2"/>
      <c r="Q872" s="2"/>
      <c r="U872" s="2"/>
    </row>
    <row r="873" ht="15.75" customHeight="1">
      <c r="A873" s="2"/>
      <c r="E873" s="2"/>
      <c r="I873" s="2"/>
      <c r="M873" s="2"/>
      <c r="Q873" s="2"/>
      <c r="U873" s="2"/>
    </row>
    <row r="874" ht="15.75" customHeight="1">
      <c r="A874" s="2"/>
      <c r="E874" s="2"/>
      <c r="I874" s="2"/>
      <c r="M874" s="2"/>
      <c r="Q874" s="2"/>
      <c r="U874" s="2"/>
    </row>
    <row r="875" ht="15.75" customHeight="1">
      <c r="A875" s="2"/>
      <c r="E875" s="2"/>
      <c r="I875" s="2"/>
      <c r="M875" s="2"/>
      <c r="Q875" s="2"/>
      <c r="U875" s="2"/>
    </row>
    <row r="876" ht="15.75" customHeight="1">
      <c r="A876" s="2"/>
      <c r="E876" s="2"/>
      <c r="I876" s="2"/>
      <c r="M876" s="2"/>
      <c r="Q876" s="2"/>
      <c r="U876" s="2"/>
    </row>
    <row r="877" ht="15.75" customHeight="1">
      <c r="A877" s="2"/>
      <c r="E877" s="2"/>
      <c r="I877" s="2"/>
      <c r="M877" s="2"/>
      <c r="Q877" s="2"/>
      <c r="U877" s="2"/>
    </row>
    <row r="878" ht="15.75" customHeight="1">
      <c r="A878" s="2"/>
      <c r="E878" s="2"/>
      <c r="I878" s="2"/>
      <c r="M878" s="2"/>
      <c r="Q878" s="2"/>
      <c r="U878" s="2"/>
    </row>
    <row r="879" ht="15.75" customHeight="1">
      <c r="A879" s="2"/>
      <c r="E879" s="2"/>
      <c r="I879" s="2"/>
      <c r="M879" s="2"/>
      <c r="Q879" s="2"/>
      <c r="U879" s="2"/>
    </row>
    <row r="880" ht="15.75" customHeight="1">
      <c r="A880" s="2"/>
      <c r="E880" s="2"/>
      <c r="I880" s="2"/>
      <c r="M880" s="2"/>
      <c r="Q880" s="2"/>
      <c r="U880" s="2"/>
    </row>
    <row r="881" ht="15.75" customHeight="1">
      <c r="A881" s="2"/>
      <c r="E881" s="2"/>
      <c r="I881" s="2"/>
      <c r="M881" s="2"/>
      <c r="Q881" s="2"/>
      <c r="U881" s="2"/>
    </row>
    <row r="882" ht="15.75" customHeight="1">
      <c r="A882" s="2"/>
      <c r="E882" s="2"/>
      <c r="I882" s="2"/>
      <c r="M882" s="2"/>
      <c r="Q882" s="2"/>
      <c r="U882" s="2"/>
    </row>
    <row r="883" ht="15.75" customHeight="1">
      <c r="A883" s="2"/>
      <c r="E883" s="2"/>
      <c r="I883" s="2"/>
      <c r="M883" s="2"/>
      <c r="Q883" s="2"/>
      <c r="U883" s="2"/>
    </row>
    <row r="884" ht="15.75" customHeight="1">
      <c r="A884" s="2"/>
      <c r="E884" s="2"/>
      <c r="I884" s="2"/>
      <c r="M884" s="2"/>
      <c r="Q884" s="2"/>
      <c r="U884" s="2"/>
    </row>
    <row r="885" ht="15.75" customHeight="1">
      <c r="A885" s="2"/>
      <c r="E885" s="2"/>
      <c r="I885" s="2"/>
      <c r="M885" s="2"/>
      <c r="Q885" s="2"/>
      <c r="U885" s="2"/>
    </row>
    <row r="886" ht="15.75" customHeight="1">
      <c r="A886" s="2"/>
      <c r="E886" s="2"/>
      <c r="I886" s="2"/>
      <c r="M886" s="2"/>
      <c r="Q886" s="2"/>
      <c r="U886" s="2"/>
    </row>
    <row r="887" ht="15.75" customHeight="1">
      <c r="A887" s="2"/>
      <c r="E887" s="2"/>
      <c r="I887" s="2"/>
      <c r="M887" s="2"/>
      <c r="Q887" s="2"/>
      <c r="U887" s="2"/>
    </row>
    <row r="888" ht="15.75" customHeight="1">
      <c r="A888" s="2"/>
      <c r="E888" s="2"/>
      <c r="I888" s="2"/>
      <c r="M888" s="2"/>
      <c r="Q888" s="2"/>
      <c r="U888" s="2"/>
    </row>
    <row r="889" ht="15.75" customHeight="1">
      <c r="A889" s="2"/>
      <c r="E889" s="2"/>
      <c r="I889" s="2"/>
      <c r="M889" s="2"/>
      <c r="Q889" s="2"/>
      <c r="U889" s="2"/>
    </row>
    <row r="890" ht="15.75" customHeight="1">
      <c r="A890" s="2"/>
      <c r="E890" s="2"/>
      <c r="I890" s="2"/>
      <c r="M890" s="2"/>
      <c r="Q890" s="2"/>
      <c r="U890" s="2"/>
    </row>
    <row r="891" ht="15.75" customHeight="1">
      <c r="A891" s="2"/>
      <c r="E891" s="2"/>
      <c r="I891" s="2"/>
      <c r="M891" s="2"/>
      <c r="Q891" s="2"/>
      <c r="U891" s="2"/>
    </row>
    <row r="892" ht="15.75" customHeight="1">
      <c r="A892" s="2"/>
      <c r="E892" s="2"/>
      <c r="I892" s="2"/>
      <c r="M892" s="2"/>
      <c r="Q892" s="2"/>
      <c r="U892" s="2"/>
    </row>
    <row r="893" ht="15.75" customHeight="1">
      <c r="A893" s="2"/>
      <c r="E893" s="2"/>
      <c r="I893" s="2"/>
      <c r="M893" s="2"/>
      <c r="Q893" s="2"/>
      <c r="U893" s="2"/>
    </row>
    <row r="894" ht="15.75" customHeight="1">
      <c r="A894" s="2"/>
      <c r="E894" s="2"/>
      <c r="I894" s="2"/>
      <c r="M894" s="2"/>
      <c r="Q894" s="2"/>
      <c r="U894" s="2"/>
    </row>
    <row r="895" ht="15.75" customHeight="1">
      <c r="A895" s="2"/>
      <c r="E895" s="2"/>
      <c r="I895" s="2"/>
      <c r="M895" s="2"/>
      <c r="Q895" s="2"/>
      <c r="U895" s="2"/>
    </row>
    <row r="896" ht="15.75" customHeight="1">
      <c r="A896" s="2"/>
      <c r="E896" s="2"/>
      <c r="I896" s="2"/>
      <c r="M896" s="2"/>
      <c r="Q896" s="2"/>
      <c r="U896" s="2"/>
    </row>
    <row r="897" ht="15.75" customHeight="1">
      <c r="A897" s="2"/>
      <c r="E897" s="2"/>
      <c r="I897" s="2"/>
      <c r="M897" s="2"/>
      <c r="Q897" s="2"/>
      <c r="U897" s="2"/>
    </row>
    <row r="898" ht="15.75" customHeight="1">
      <c r="A898" s="2"/>
      <c r="E898" s="2"/>
      <c r="I898" s="2"/>
      <c r="M898" s="2"/>
      <c r="Q898" s="2"/>
      <c r="U898" s="2"/>
    </row>
    <row r="899" ht="15.75" customHeight="1">
      <c r="A899" s="2"/>
      <c r="E899" s="2"/>
      <c r="I899" s="2"/>
      <c r="M899" s="2"/>
      <c r="Q899" s="2"/>
      <c r="U899" s="2"/>
    </row>
    <row r="900" ht="15.75" customHeight="1">
      <c r="A900" s="2"/>
      <c r="E900" s="2"/>
      <c r="I900" s="2"/>
      <c r="M900" s="2"/>
      <c r="Q900" s="2"/>
      <c r="U900" s="2"/>
    </row>
    <row r="901" ht="15.75" customHeight="1">
      <c r="A901" s="2"/>
      <c r="E901" s="2"/>
      <c r="I901" s="2"/>
      <c r="M901" s="2"/>
      <c r="Q901" s="2"/>
      <c r="U901" s="2"/>
    </row>
    <row r="902" ht="15.75" customHeight="1">
      <c r="A902" s="2"/>
      <c r="E902" s="2"/>
      <c r="I902" s="2"/>
      <c r="M902" s="2"/>
      <c r="Q902" s="2"/>
      <c r="U902" s="2"/>
    </row>
    <row r="903" ht="15.75" customHeight="1">
      <c r="A903" s="2"/>
      <c r="E903" s="2"/>
      <c r="I903" s="2"/>
      <c r="M903" s="2"/>
      <c r="Q903" s="2"/>
      <c r="U903" s="2"/>
    </row>
    <row r="904" ht="15.75" customHeight="1">
      <c r="A904" s="2"/>
      <c r="E904" s="2"/>
      <c r="I904" s="2"/>
      <c r="M904" s="2"/>
      <c r="Q904" s="2"/>
      <c r="U904" s="2"/>
    </row>
    <row r="905" ht="15.75" customHeight="1">
      <c r="A905" s="2"/>
      <c r="E905" s="2"/>
      <c r="I905" s="2"/>
      <c r="M905" s="2"/>
      <c r="Q905" s="2"/>
      <c r="U905" s="2"/>
    </row>
    <row r="906" ht="15.75" customHeight="1">
      <c r="A906" s="2"/>
      <c r="E906" s="2"/>
      <c r="I906" s="2"/>
      <c r="M906" s="2"/>
      <c r="Q906" s="2"/>
      <c r="U906" s="2"/>
    </row>
    <row r="907" ht="15.75" customHeight="1">
      <c r="A907" s="2"/>
      <c r="E907" s="2"/>
      <c r="I907" s="2"/>
      <c r="M907" s="2"/>
      <c r="Q907" s="2"/>
      <c r="U907" s="2"/>
    </row>
    <row r="908" ht="15.75" customHeight="1">
      <c r="A908" s="2"/>
      <c r="E908" s="2"/>
      <c r="I908" s="2"/>
      <c r="M908" s="2"/>
      <c r="Q908" s="2"/>
      <c r="U908" s="2"/>
    </row>
    <row r="909" ht="15.75" customHeight="1">
      <c r="A909" s="2"/>
      <c r="E909" s="2"/>
      <c r="I909" s="2"/>
      <c r="M909" s="2"/>
      <c r="Q909" s="2"/>
      <c r="U909" s="2"/>
    </row>
    <row r="910" ht="15.75" customHeight="1">
      <c r="A910" s="2"/>
      <c r="E910" s="2"/>
      <c r="I910" s="2"/>
      <c r="M910" s="2"/>
      <c r="Q910" s="2"/>
      <c r="U910" s="2"/>
    </row>
    <row r="911" ht="15.75" customHeight="1">
      <c r="A911" s="2"/>
      <c r="E911" s="2"/>
      <c r="I911" s="2"/>
      <c r="M911" s="2"/>
      <c r="Q911" s="2"/>
      <c r="U911" s="2"/>
    </row>
    <row r="912" ht="15.75" customHeight="1">
      <c r="A912" s="2"/>
      <c r="E912" s="2"/>
      <c r="I912" s="2"/>
      <c r="M912" s="2"/>
      <c r="Q912" s="2"/>
      <c r="U912" s="2"/>
    </row>
    <row r="913" ht="15.75" customHeight="1">
      <c r="A913" s="2"/>
      <c r="E913" s="2"/>
      <c r="I913" s="2"/>
      <c r="M913" s="2"/>
      <c r="Q913" s="2"/>
      <c r="U913" s="2"/>
    </row>
    <row r="914" ht="15.75" customHeight="1">
      <c r="A914" s="2"/>
      <c r="E914" s="2"/>
      <c r="I914" s="2"/>
      <c r="M914" s="2"/>
      <c r="Q914" s="2"/>
      <c r="U914" s="2"/>
    </row>
    <row r="915" ht="15.75" customHeight="1">
      <c r="A915" s="2"/>
      <c r="E915" s="2"/>
      <c r="I915" s="2"/>
      <c r="M915" s="2"/>
      <c r="Q915" s="2"/>
      <c r="U915" s="2"/>
    </row>
    <row r="916" ht="15.75" customHeight="1">
      <c r="A916" s="2"/>
      <c r="E916" s="2"/>
      <c r="I916" s="2"/>
      <c r="M916" s="2"/>
      <c r="Q916" s="2"/>
      <c r="U916" s="2"/>
    </row>
    <row r="917" ht="15.75" customHeight="1">
      <c r="A917" s="2"/>
      <c r="E917" s="2"/>
      <c r="I917" s="2"/>
      <c r="M917" s="2"/>
      <c r="Q917" s="2"/>
      <c r="U917" s="2"/>
    </row>
    <row r="918" ht="15.75" customHeight="1">
      <c r="A918" s="2"/>
      <c r="E918" s="2"/>
      <c r="I918" s="2"/>
      <c r="M918" s="2"/>
      <c r="Q918" s="2"/>
      <c r="U918" s="2"/>
    </row>
    <row r="919" ht="15.75" customHeight="1">
      <c r="A919" s="2"/>
      <c r="E919" s="2"/>
      <c r="I919" s="2"/>
      <c r="M919" s="2"/>
      <c r="Q919" s="2"/>
      <c r="U919" s="2"/>
    </row>
    <row r="920" ht="15.75" customHeight="1">
      <c r="A920" s="2"/>
      <c r="E920" s="2"/>
      <c r="I920" s="2"/>
      <c r="M920" s="2"/>
      <c r="Q920" s="2"/>
      <c r="U920" s="2"/>
    </row>
    <row r="921" ht="15.75" customHeight="1">
      <c r="A921" s="2"/>
      <c r="E921" s="2"/>
      <c r="I921" s="2"/>
      <c r="M921" s="2"/>
      <c r="Q921" s="2"/>
      <c r="U921" s="2"/>
    </row>
    <row r="922" ht="15.75" customHeight="1">
      <c r="A922" s="2"/>
      <c r="E922" s="2"/>
      <c r="I922" s="2"/>
      <c r="M922" s="2"/>
      <c r="Q922" s="2"/>
      <c r="U922" s="2"/>
    </row>
    <row r="923" ht="15.75" customHeight="1">
      <c r="A923" s="2"/>
      <c r="E923" s="2"/>
      <c r="I923" s="2"/>
      <c r="M923" s="2"/>
      <c r="Q923" s="2"/>
      <c r="U923" s="2"/>
    </row>
    <row r="924" ht="15.75" customHeight="1">
      <c r="A924" s="2"/>
      <c r="E924" s="2"/>
      <c r="I924" s="2"/>
      <c r="M924" s="2"/>
      <c r="Q924" s="2"/>
      <c r="U924" s="2"/>
    </row>
    <row r="925" ht="15.75" customHeight="1">
      <c r="A925" s="2"/>
      <c r="E925" s="2"/>
      <c r="I925" s="2"/>
      <c r="M925" s="2"/>
      <c r="Q925" s="2"/>
      <c r="U925" s="2"/>
    </row>
    <row r="926" ht="15.75" customHeight="1">
      <c r="A926" s="2"/>
      <c r="E926" s="2"/>
      <c r="I926" s="2"/>
      <c r="M926" s="2"/>
      <c r="Q926" s="2"/>
      <c r="U926" s="2"/>
    </row>
    <row r="927" ht="15.75" customHeight="1">
      <c r="A927" s="2"/>
      <c r="E927" s="2"/>
      <c r="I927" s="2"/>
      <c r="M927" s="2"/>
      <c r="Q927" s="2"/>
      <c r="U927" s="2"/>
    </row>
    <row r="928" ht="15.75" customHeight="1">
      <c r="A928" s="2"/>
      <c r="E928" s="2"/>
      <c r="I928" s="2"/>
      <c r="M928" s="2"/>
      <c r="Q928" s="2"/>
      <c r="U928" s="2"/>
    </row>
    <row r="929" ht="15.75" customHeight="1">
      <c r="A929" s="2"/>
      <c r="E929" s="2"/>
      <c r="I929" s="2"/>
      <c r="M929" s="2"/>
      <c r="Q929" s="2"/>
      <c r="U929" s="2"/>
    </row>
    <row r="930" ht="15.75" customHeight="1">
      <c r="A930" s="2"/>
      <c r="E930" s="2"/>
      <c r="I930" s="2"/>
      <c r="M930" s="2"/>
      <c r="Q930" s="2"/>
      <c r="U930" s="2"/>
    </row>
    <row r="931" ht="15.75" customHeight="1">
      <c r="A931" s="2"/>
      <c r="E931" s="2"/>
      <c r="I931" s="2"/>
      <c r="M931" s="2"/>
      <c r="Q931" s="2"/>
      <c r="U931" s="2"/>
    </row>
    <row r="932" ht="15.75" customHeight="1">
      <c r="A932" s="2"/>
      <c r="E932" s="2"/>
      <c r="I932" s="2"/>
      <c r="M932" s="2"/>
      <c r="Q932" s="2"/>
      <c r="U932" s="2"/>
    </row>
    <row r="933" ht="15.75" customHeight="1">
      <c r="A933" s="2"/>
      <c r="E933" s="2"/>
      <c r="I933" s="2"/>
      <c r="M933" s="2"/>
      <c r="Q933" s="2"/>
      <c r="U933" s="2"/>
    </row>
    <row r="934" ht="15.75" customHeight="1">
      <c r="A934" s="2"/>
      <c r="E934" s="2"/>
      <c r="I934" s="2"/>
      <c r="M934" s="2"/>
      <c r="Q934" s="2"/>
      <c r="U934" s="2"/>
    </row>
    <row r="935" ht="15.75" customHeight="1">
      <c r="A935" s="2"/>
      <c r="E935" s="2"/>
      <c r="I935" s="2"/>
      <c r="M935" s="2"/>
      <c r="Q935" s="2"/>
      <c r="U935" s="2"/>
    </row>
    <row r="936" ht="15.75" customHeight="1">
      <c r="A936" s="2"/>
      <c r="E936" s="2"/>
      <c r="I936" s="2"/>
      <c r="M936" s="2"/>
      <c r="Q936" s="2"/>
      <c r="U936" s="2"/>
    </row>
    <row r="937" ht="15.75" customHeight="1">
      <c r="A937" s="2"/>
      <c r="E937" s="2"/>
      <c r="I937" s="2"/>
      <c r="M937" s="2"/>
      <c r="Q937" s="2"/>
      <c r="U937" s="2"/>
    </row>
    <row r="938" ht="15.75" customHeight="1">
      <c r="A938" s="2"/>
      <c r="E938" s="2"/>
      <c r="I938" s="2"/>
      <c r="M938" s="2"/>
      <c r="Q938" s="2"/>
      <c r="U938" s="2"/>
    </row>
    <row r="939" ht="15.75" customHeight="1">
      <c r="A939" s="2"/>
      <c r="E939" s="2"/>
      <c r="I939" s="2"/>
      <c r="M939" s="2"/>
      <c r="Q939" s="2"/>
      <c r="U939" s="2"/>
    </row>
    <row r="940" ht="15.75" customHeight="1">
      <c r="A940" s="2"/>
      <c r="E940" s="2"/>
      <c r="I940" s="2"/>
      <c r="M940" s="2"/>
      <c r="Q940" s="2"/>
      <c r="U940" s="2"/>
    </row>
    <row r="941" ht="15.75" customHeight="1">
      <c r="A941" s="2"/>
      <c r="E941" s="2"/>
      <c r="I941" s="2"/>
      <c r="M941" s="2"/>
      <c r="Q941" s="2"/>
      <c r="U941" s="2"/>
    </row>
    <row r="942" ht="15.75" customHeight="1">
      <c r="A942" s="2"/>
      <c r="E942" s="2"/>
      <c r="I942" s="2"/>
      <c r="M942" s="2"/>
      <c r="Q942" s="2"/>
      <c r="U942" s="2"/>
    </row>
    <row r="943" ht="15.75" customHeight="1">
      <c r="A943" s="2"/>
      <c r="E943" s="2"/>
      <c r="I943" s="2"/>
      <c r="M943" s="2"/>
      <c r="Q943" s="2"/>
      <c r="U943" s="2"/>
    </row>
    <row r="944" ht="15.75" customHeight="1">
      <c r="A944" s="2"/>
      <c r="E944" s="2"/>
      <c r="I944" s="2"/>
      <c r="M944" s="2"/>
      <c r="Q944" s="2"/>
      <c r="U944" s="2"/>
    </row>
    <row r="945" ht="15.75" customHeight="1">
      <c r="A945" s="2"/>
      <c r="E945" s="2"/>
      <c r="I945" s="2"/>
      <c r="M945" s="2"/>
      <c r="Q945" s="2"/>
      <c r="U945" s="2"/>
    </row>
    <row r="946" ht="15.75" customHeight="1">
      <c r="A946" s="2"/>
      <c r="E946" s="2"/>
      <c r="I946" s="2"/>
      <c r="M946" s="2"/>
      <c r="Q946" s="2"/>
      <c r="U946" s="2"/>
    </row>
    <row r="947" ht="15.75" customHeight="1">
      <c r="A947" s="2"/>
      <c r="E947" s="2"/>
      <c r="I947" s="2"/>
      <c r="M947" s="2"/>
      <c r="Q947" s="2"/>
      <c r="U947" s="2"/>
    </row>
    <row r="948" ht="15.75" customHeight="1">
      <c r="A948" s="2"/>
      <c r="E948" s="2"/>
      <c r="I948" s="2"/>
      <c r="M948" s="2"/>
      <c r="Q948" s="2"/>
      <c r="U948" s="2"/>
    </row>
    <row r="949" ht="15.75" customHeight="1">
      <c r="A949" s="2"/>
      <c r="E949" s="2"/>
      <c r="I949" s="2"/>
      <c r="M949" s="2"/>
      <c r="Q949" s="2"/>
      <c r="U949" s="2"/>
    </row>
    <row r="950" ht="15.75" customHeight="1">
      <c r="A950" s="2"/>
      <c r="E950" s="2"/>
      <c r="I950" s="2"/>
      <c r="M950" s="2"/>
      <c r="Q950" s="2"/>
      <c r="U950" s="2"/>
    </row>
    <row r="951" ht="15.75" customHeight="1">
      <c r="A951" s="2"/>
      <c r="E951" s="2"/>
      <c r="I951" s="2"/>
      <c r="M951" s="2"/>
      <c r="Q951" s="2"/>
      <c r="U951" s="2"/>
    </row>
    <row r="952" ht="15.75" customHeight="1">
      <c r="A952" s="2"/>
      <c r="E952" s="2"/>
      <c r="I952" s="2"/>
      <c r="M952" s="2"/>
      <c r="Q952" s="2"/>
      <c r="U952" s="2"/>
    </row>
    <row r="953" ht="15.75" customHeight="1">
      <c r="A953" s="2"/>
      <c r="E953" s="2"/>
      <c r="I953" s="2"/>
      <c r="M953" s="2"/>
      <c r="Q953" s="2"/>
      <c r="U953" s="2"/>
    </row>
    <row r="954" ht="15.75" customHeight="1">
      <c r="A954" s="2"/>
      <c r="E954" s="2"/>
      <c r="I954" s="2"/>
      <c r="M954" s="2"/>
      <c r="Q954" s="2"/>
      <c r="U954" s="2"/>
    </row>
    <row r="955" ht="15.75" customHeight="1">
      <c r="A955" s="2"/>
      <c r="E955" s="2"/>
      <c r="I955" s="2"/>
      <c r="M955" s="2"/>
      <c r="Q955" s="2"/>
      <c r="U955" s="2"/>
    </row>
    <row r="956" ht="15.75" customHeight="1">
      <c r="A956" s="2"/>
      <c r="E956" s="2"/>
      <c r="I956" s="2"/>
      <c r="M956" s="2"/>
      <c r="Q956" s="2"/>
      <c r="U956" s="2"/>
    </row>
    <row r="957" ht="15.75" customHeight="1">
      <c r="A957" s="2"/>
      <c r="E957" s="2"/>
      <c r="I957" s="2"/>
      <c r="M957" s="2"/>
      <c r="Q957" s="2"/>
      <c r="U957" s="2"/>
    </row>
    <row r="958" ht="15.75" customHeight="1">
      <c r="A958" s="2"/>
      <c r="E958" s="2"/>
      <c r="I958" s="2"/>
      <c r="M958" s="2"/>
      <c r="Q958" s="2"/>
      <c r="U958" s="2"/>
    </row>
    <row r="959" ht="15.75" customHeight="1">
      <c r="A959" s="2"/>
      <c r="E959" s="2"/>
      <c r="I959" s="2"/>
      <c r="M959" s="2"/>
      <c r="Q959" s="2"/>
      <c r="U959" s="2"/>
    </row>
    <row r="960" ht="15.75" customHeight="1">
      <c r="A960" s="2"/>
      <c r="E960" s="2"/>
      <c r="I960" s="2"/>
      <c r="M960" s="2"/>
      <c r="Q960" s="2"/>
      <c r="U960" s="2"/>
    </row>
    <row r="961" ht="15.75" customHeight="1">
      <c r="A961" s="2"/>
      <c r="E961" s="2"/>
      <c r="I961" s="2"/>
      <c r="M961" s="2"/>
      <c r="Q961" s="2"/>
      <c r="U961" s="2"/>
    </row>
    <row r="962" ht="15.75" customHeight="1">
      <c r="A962" s="2"/>
      <c r="E962" s="2"/>
      <c r="I962" s="2"/>
      <c r="M962" s="2"/>
      <c r="Q962" s="2"/>
      <c r="U962" s="2"/>
    </row>
    <row r="963" ht="15.75" customHeight="1">
      <c r="A963" s="2"/>
      <c r="E963" s="2"/>
      <c r="I963" s="2"/>
      <c r="M963" s="2"/>
      <c r="Q963" s="2"/>
      <c r="U963" s="2"/>
    </row>
    <row r="964" ht="15.75" customHeight="1">
      <c r="A964" s="2"/>
      <c r="E964" s="2"/>
      <c r="I964" s="2"/>
      <c r="M964" s="2"/>
      <c r="Q964" s="2"/>
      <c r="U964" s="2"/>
    </row>
    <row r="965" ht="15.75" customHeight="1">
      <c r="A965" s="2"/>
      <c r="E965" s="2"/>
      <c r="I965" s="2"/>
      <c r="M965" s="2"/>
      <c r="Q965" s="2"/>
      <c r="U965" s="2"/>
    </row>
    <row r="966" ht="15.75" customHeight="1">
      <c r="A966" s="2"/>
      <c r="E966" s="2"/>
      <c r="I966" s="2"/>
      <c r="M966" s="2"/>
      <c r="Q966" s="2"/>
      <c r="U966" s="2"/>
    </row>
    <row r="967" ht="15.75" customHeight="1">
      <c r="A967" s="2"/>
      <c r="E967" s="2"/>
      <c r="I967" s="2"/>
      <c r="M967" s="2"/>
      <c r="Q967" s="2"/>
      <c r="U967" s="2"/>
    </row>
    <row r="968" ht="15.75" customHeight="1">
      <c r="A968" s="2"/>
      <c r="E968" s="2"/>
      <c r="I968" s="2"/>
      <c r="M968" s="2"/>
      <c r="Q968" s="2"/>
      <c r="U968" s="2"/>
    </row>
    <row r="969" ht="15.75" customHeight="1">
      <c r="A969" s="2"/>
      <c r="E969" s="2"/>
      <c r="I969" s="2"/>
      <c r="M969" s="2"/>
      <c r="Q969" s="2"/>
      <c r="U969" s="2"/>
    </row>
    <row r="970" ht="15.75" customHeight="1">
      <c r="A970" s="2"/>
      <c r="E970" s="2"/>
      <c r="I970" s="2"/>
      <c r="M970" s="2"/>
      <c r="Q970" s="2"/>
      <c r="U970" s="2"/>
    </row>
    <row r="971" ht="15.75" customHeight="1">
      <c r="A971" s="2"/>
      <c r="E971" s="2"/>
      <c r="I971" s="2"/>
      <c r="M971" s="2"/>
      <c r="Q971" s="2"/>
      <c r="U971" s="2"/>
    </row>
    <row r="972" ht="15.75" customHeight="1">
      <c r="A972" s="2"/>
      <c r="E972" s="2"/>
      <c r="I972" s="2"/>
      <c r="M972" s="2"/>
      <c r="Q972" s="2"/>
      <c r="U972" s="2"/>
    </row>
    <row r="973" ht="15.75" customHeight="1">
      <c r="A973" s="2"/>
      <c r="E973" s="2"/>
      <c r="I973" s="2"/>
      <c r="M973" s="2"/>
      <c r="Q973" s="2"/>
      <c r="U973" s="2"/>
    </row>
    <row r="974" ht="15.75" customHeight="1">
      <c r="A974" s="2"/>
      <c r="E974" s="2"/>
      <c r="I974" s="2"/>
      <c r="M974" s="2"/>
      <c r="Q974" s="2"/>
      <c r="U974" s="2"/>
    </row>
    <row r="975" ht="15.75" customHeight="1">
      <c r="A975" s="2"/>
      <c r="E975" s="2"/>
      <c r="I975" s="2"/>
      <c r="M975" s="2"/>
      <c r="Q975" s="2"/>
      <c r="U975" s="2"/>
    </row>
    <row r="976" ht="15.75" customHeight="1">
      <c r="A976" s="2"/>
      <c r="E976" s="2"/>
      <c r="I976" s="2"/>
      <c r="M976" s="2"/>
      <c r="Q976" s="2"/>
      <c r="U976" s="2"/>
    </row>
    <row r="977" ht="15.75" customHeight="1">
      <c r="A977" s="2"/>
      <c r="E977" s="2"/>
      <c r="I977" s="2"/>
      <c r="M977" s="2"/>
      <c r="Q977" s="2"/>
      <c r="U977" s="2"/>
    </row>
    <row r="978" ht="15.75" customHeight="1">
      <c r="A978" s="2"/>
      <c r="E978" s="2"/>
      <c r="I978" s="2"/>
      <c r="M978" s="2"/>
      <c r="Q978" s="2"/>
      <c r="U978" s="2"/>
    </row>
    <row r="979" ht="15.75" customHeight="1">
      <c r="A979" s="2"/>
      <c r="E979" s="2"/>
      <c r="I979" s="2"/>
      <c r="M979" s="2"/>
      <c r="Q979" s="2"/>
      <c r="U979" s="2"/>
    </row>
    <row r="980" ht="15.75" customHeight="1">
      <c r="A980" s="2"/>
      <c r="E980" s="2"/>
      <c r="I980" s="2"/>
      <c r="M980" s="2"/>
      <c r="Q980" s="2"/>
      <c r="U980" s="2"/>
    </row>
    <row r="981" ht="15.75" customHeight="1">
      <c r="A981" s="2"/>
      <c r="E981" s="2"/>
      <c r="I981" s="2"/>
      <c r="M981" s="2"/>
      <c r="Q981" s="2"/>
      <c r="U981" s="2"/>
    </row>
    <row r="982" ht="15.75" customHeight="1">
      <c r="A982" s="2"/>
      <c r="E982" s="2"/>
      <c r="I982" s="2"/>
      <c r="M982" s="2"/>
      <c r="Q982" s="2"/>
      <c r="U982" s="2"/>
    </row>
    <row r="983" ht="15.75" customHeight="1">
      <c r="A983" s="2"/>
      <c r="E983" s="2"/>
      <c r="I983" s="2"/>
      <c r="M983" s="2"/>
      <c r="Q983" s="2"/>
      <c r="U983" s="2"/>
    </row>
    <row r="984" ht="15.75" customHeight="1">
      <c r="A984" s="2"/>
      <c r="E984" s="2"/>
      <c r="I984" s="2"/>
      <c r="M984" s="2"/>
      <c r="Q984" s="2"/>
      <c r="U984" s="2"/>
    </row>
    <row r="985" ht="15.75" customHeight="1">
      <c r="A985" s="2"/>
      <c r="E985" s="2"/>
      <c r="I985" s="2"/>
      <c r="M985" s="2"/>
      <c r="Q985" s="2"/>
      <c r="U985" s="2"/>
    </row>
    <row r="986" ht="15.75" customHeight="1">
      <c r="A986" s="2"/>
      <c r="E986" s="2"/>
      <c r="I986" s="2"/>
      <c r="M986" s="2"/>
      <c r="Q986" s="2"/>
      <c r="U986" s="2"/>
    </row>
    <row r="987" ht="15.75" customHeight="1">
      <c r="A987" s="2"/>
      <c r="E987" s="2"/>
      <c r="I987" s="2"/>
      <c r="M987" s="2"/>
      <c r="Q987" s="2"/>
      <c r="U987" s="2"/>
    </row>
    <row r="988" ht="15.75" customHeight="1">
      <c r="A988" s="2"/>
      <c r="E988" s="2"/>
      <c r="I988" s="2"/>
      <c r="M988" s="2"/>
      <c r="Q988" s="2"/>
      <c r="U988" s="2"/>
    </row>
    <row r="989" ht="15.75" customHeight="1">
      <c r="A989" s="2"/>
      <c r="E989" s="2"/>
      <c r="I989" s="2"/>
      <c r="M989" s="2"/>
      <c r="Q989" s="2"/>
      <c r="U989" s="2"/>
    </row>
    <row r="990" ht="15.75" customHeight="1">
      <c r="A990" s="2"/>
      <c r="E990" s="2"/>
      <c r="I990" s="2"/>
      <c r="M990" s="2"/>
      <c r="Q990" s="2"/>
      <c r="U990" s="2"/>
    </row>
    <row r="991" ht="15.75" customHeight="1">
      <c r="A991" s="2"/>
      <c r="E991" s="2"/>
      <c r="I991" s="2"/>
      <c r="M991" s="2"/>
      <c r="Q991" s="2"/>
      <c r="U991" s="2"/>
    </row>
    <row r="992" ht="15.75" customHeight="1">
      <c r="A992" s="2"/>
      <c r="E992" s="2"/>
      <c r="I992" s="2"/>
      <c r="M992" s="2"/>
      <c r="Q992" s="2"/>
      <c r="U992" s="2"/>
    </row>
    <row r="993" ht="15.75" customHeight="1">
      <c r="A993" s="2"/>
      <c r="E993" s="2"/>
      <c r="I993" s="2"/>
      <c r="M993" s="2"/>
      <c r="Q993" s="2"/>
      <c r="U993" s="2"/>
    </row>
    <row r="994" ht="15.75" customHeight="1">
      <c r="A994" s="2"/>
      <c r="E994" s="2"/>
      <c r="I994" s="2"/>
      <c r="M994" s="2"/>
      <c r="Q994" s="2"/>
      <c r="U994" s="2"/>
    </row>
    <row r="995" ht="15.75" customHeight="1">
      <c r="A995" s="2"/>
      <c r="E995" s="2"/>
      <c r="I995" s="2"/>
      <c r="M995" s="2"/>
      <c r="Q995" s="2"/>
      <c r="U995" s="2"/>
    </row>
    <row r="996" ht="15.75" customHeight="1">
      <c r="A996" s="2"/>
      <c r="E996" s="2"/>
      <c r="I996" s="2"/>
      <c r="M996" s="2"/>
      <c r="Q996" s="2"/>
      <c r="U996" s="2"/>
    </row>
    <row r="997" ht="15.75" customHeight="1">
      <c r="A997" s="2"/>
      <c r="E997" s="2"/>
      <c r="I997" s="2"/>
      <c r="M997" s="2"/>
      <c r="Q997" s="2"/>
      <c r="U997" s="2"/>
    </row>
    <row r="998" ht="15.75" customHeight="1">
      <c r="A998" s="2"/>
      <c r="E998" s="2"/>
      <c r="I998" s="2"/>
      <c r="M998" s="2"/>
      <c r="Q998" s="2"/>
      <c r="U998" s="2"/>
    </row>
    <row r="999" ht="15.75" customHeight="1">
      <c r="A999" s="2"/>
      <c r="E999" s="2"/>
      <c r="I999" s="2"/>
      <c r="M999" s="2"/>
      <c r="Q999" s="2"/>
      <c r="U999" s="2"/>
    </row>
    <row r="1000" ht="15.75" customHeight="1">
      <c r="A1000" s="2"/>
      <c r="E1000" s="2"/>
      <c r="I1000" s="2"/>
      <c r="M1000" s="2"/>
      <c r="Q1000" s="2"/>
      <c r="U1000" s="2"/>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sVO">
    <pageSetUpPr/>
  </sheetPr>
  <sheetViews>
    <sheetView workbookViewId="0"/>
  </sheetViews>
  <sheetFormatPr customHeight="1" defaultColWidth="14.43" defaultRowHeight="15.0"/>
  <cols>
    <col customWidth="1" min="1" max="1" width="8.71"/>
    <col customWidth="1" min="2" max="2" width="21.14"/>
    <col customWidth="1" min="3" max="4" width="8.71"/>
    <col customWidth="1" min="5" max="5" width="18.43"/>
    <col customWidth="1" min="6" max="7" width="8.71"/>
    <col customWidth="1" min="8" max="8" width="31.43"/>
    <col customWidth="1" min="9" max="9" width="20.86"/>
    <col customWidth="1" min="10" max="10" width="8.71"/>
    <col customWidth="1" min="11" max="11" width="20.57"/>
    <col customWidth="1" min="12" max="26" width="8.71"/>
  </cols>
  <sheetData>
    <row r="1">
      <c r="C1" s="2"/>
    </row>
    <row r="2">
      <c r="D2" s="2"/>
      <c r="E2" s="2"/>
      <c r="F2" s="2"/>
      <c r="G2" s="2"/>
      <c r="H2" s="2"/>
      <c r="I2" s="2"/>
    </row>
    <row r="3">
      <c r="B3" s="3" t="s">
        <v>1647</v>
      </c>
      <c r="D3" s="2"/>
      <c r="E3" s="2"/>
      <c r="F3" s="2"/>
      <c r="G3" s="2"/>
      <c r="H3" s="2"/>
    </row>
    <row r="5">
      <c r="C5" s="13" t="str">
        <f>VLOOKUP(#REF!,$B$6:$C7,2,FALSE)</f>
        <v>#REF!</v>
      </c>
      <c r="F5" s="13" t="str">
        <f>VLOOKUP(#REF!,$E$6:$F$10,2,FALSE)</f>
        <v>#REF!</v>
      </c>
      <c r="I5" s="13" t="str">
        <f>VLOOKUP(#REF!,$H$6:$I$7,2,FALSE)</f>
        <v>#REF!</v>
      </c>
      <c r="K5" s="13" t="str">
        <f>CURR</f>
        <v>#REF!</v>
      </c>
    </row>
    <row r="6">
      <c r="B6" s="1" t="s">
        <v>1648</v>
      </c>
      <c r="C6" s="1" t="s">
        <v>1649</v>
      </c>
      <c r="E6" s="1" t="s">
        <v>1650</v>
      </c>
      <c r="F6" s="1" t="s">
        <v>1651</v>
      </c>
      <c r="H6" s="1" t="s">
        <v>1652</v>
      </c>
      <c r="I6" s="1" t="s">
        <v>1653</v>
      </c>
    </row>
    <row r="7">
      <c r="B7" s="1" t="s">
        <v>1654</v>
      </c>
      <c r="C7" s="1" t="s">
        <v>1654</v>
      </c>
      <c r="E7" s="1" t="s">
        <v>1655</v>
      </c>
      <c r="F7" s="1" t="s">
        <v>1656</v>
      </c>
      <c r="H7" s="1" t="s">
        <v>1657</v>
      </c>
      <c r="I7" s="1" t="s">
        <v>1658</v>
      </c>
    </row>
    <row r="8">
      <c r="E8" s="1" t="s">
        <v>1659</v>
      </c>
      <c r="F8" s="1" t="s">
        <v>1660</v>
      </c>
    </row>
    <row r="9">
      <c r="E9" s="1" t="s">
        <v>1661</v>
      </c>
      <c r="F9" s="1" t="s">
        <v>1661</v>
      </c>
    </row>
    <row r="10">
      <c r="E10" s="1" t="s">
        <v>1662</v>
      </c>
      <c r="F10" s="1" t="s">
        <v>1662</v>
      </c>
    </row>
    <row r="12">
      <c r="C12" s="2" t="str">
        <f>"EQY CONSOLIDATED="&amp;CONS</f>
        <v>#REF!</v>
      </c>
      <c r="E12" s="2" t="str">
        <f>"EQY FUND CRNCY="&amp;CURR</f>
        <v>#REF!</v>
      </c>
      <c r="G12" s="1" t="str">
        <f>"ACCOUNTING STANDARD OVERRIDE="&amp;ACC</f>
        <v>#REF!</v>
      </c>
    </row>
    <row r="14">
      <c r="B14" s="3" t="s">
        <v>1663</v>
      </c>
    </row>
    <row r="15">
      <c r="B15" s="1" t="str">
        <f>_xll.BDP(TKR,"ADJUSTED_FINANCIALS_INDICATOR")</f>
        <v>#NAME?</v>
      </c>
    </row>
    <row r="18">
      <c r="B18" s="3" t="s">
        <v>1664</v>
      </c>
    </row>
    <row r="19">
      <c r="A19" s="2"/>
      <c r="B19" s="1" t="s">
        <v>1665</v>
      </c>
      <c r="C19" s="1" t="s">
        <v>1666</v>
      </c>
      <c r="D19" s="1" t="s">
        <v>1667</v>
      </c>
      <c r="E19" s="1" t="s">
        <v>1668</v>
      </c>
      <c r="F19" s="1" t="s">
        <v>1669</v>
      </c>
      <c r="G19" s="1" t="s">
        <v>1670</v>
      </c>
      <c r="H19" s="2" t="s">
        <v>1653</v>
      </c>
      <c r="I19" s="2"/>
      <c r="J19" s="2"/>
      <c r="K19" s="2"/>
      <c r="L19" s="2"/>
      <c r="M19" s="2"/>
      <c r="N19" s="2"/>
      <c r="O19" s="2"/>
      <c r="P19" s="2"/>
      <c r="Q19" s="2"/>
      <c r="R19" s="2"/>
      <c r="S19" s="2"/>
      <c r="T19" s="2"/>
      <c r="U19" s="2"/>
      <c r="V19" s="2"/>
      <c r="W19" s="2"/>
      <c r="X19" s="2"/>
      <c r="Y19" s="2"/>
      <c r="Z19" s="2"/>
    </row>
    <row r="20">
      <c r="A20" s="2"/>
      <c r="B20" s="2">
        <f>MAX(COUNTA(_xll.BDS(TKR,Custom!$I$19,"PRODUCT_GEO_OVERRIDE",Custom!$O$19,"NUMBER_OF_PERIODS","-16","FUND_PER",$B19,"headers=n","REVERSE_PERIOD_ORDER","N","fill=b","headers=n","endcol=1","dir=v","array=true")),0)</f>
        <v>1</v>
      </c>
      <c r="C20" s="2">
        <f>MAX(COUNTA(_xll.BDS(TKR,Custom!$I$19,"PRODUCT_GEO_OVERRIDE",Custom!$O$19,"NUMBER_OF_PERIODS","-16","FUND_PER",$B19,"headers=n","REVERSE_PERIOD_ORDER","N","fill=b","headers=n","endcol=1","dir=v","array=true")),0)</f>
        <v>1</v>
      </c>
      <c r="D20" s="2">
        <f>MAX(COUNTA(_xll.BDS(TKR,Custom!$I$19,"PRODUCT_GEO_OVERRIDE",Custom!$O$19,"NUMBER_OF_PERIODS","-16","FUND_PER",$B19,"headers=n","REVERSE_PERIOD_ORDER","N","fill=b","headers=n","endcol=1","dir=v","array=true")),0)</f>
        <v>1</v>
      </c>
      <c r="E20" s="2">
        <f>MAX(COUNTA(_xll.BDS(TKR,Custom!$I$19,"PRODUCT_GEO_OVERRIDE",Custom!$O$19,"NUMBER_OF_PERIODS","-16","FUND_PER",$B19,"headers=n","REVERSE_PERIOD_ORDER","N","fill=b","headers=n","endcol=1","dir=v","array=true")),0)</f>
        <v>1</v>
      </c>
      <c r="F20" s="2">
        <f>MAX(COUNTA(_xll.BDS(TKR,Custom!$I$19,"PRODUCT_GEO_OVERRIDE",Custom!$O$19,"NUMBER_OF_PERIODS","-16","FUND_PER",$B19,"headers=n","REVERSE_PERIOD_ORDER","N","fill=b","headers=n","endcol=1","dir=v","array=true")),0)</f>
        <v>1</v>
      </c>
      <c r="G20" s="2">
        <f>MAX(COUNTA(_xll.BDS(TKR,Custom!$I$19,"PRODUCT_GEO_OVERRIDE",Custom!$O$19,"NUMBER_OF_PERIODS","-16","FUND_PER",$B19,"headers=n","REVERSE_PERIOD_ORDER","N","fill=b","headers=n","endcol=1","dir=v","array=true")),0)</f>
        <v>1</v>
      </c>
      <c r="H20" s="2">
        <f>MAX(COUNTA(_xll.BDS(TKR,Custom!$I$19,"PRODUCT_GEO_OVERRIDE",Custom!$O$19,"NUMBER_OF_PERIODS","-16","FUND_PER",$B19,"headers=n","REVERSE_PERIOD_ORDER","N","fill=b","headers=n","endcol=1","dir=v","array=true")),0)</f>
        <v>1</v>
      </c>
      <c r="I20" s="2"/>
      <c r="J20" s="2"/>
      <c r="K20" s="2"/>
      <c r="L20" s="2"/>
      <c r="M20" s="2"/>
      <c r="N20" s="2"/>
      <c r="O20" s="2"/>
      <c r="P20" s="2"/>
      <c r="Q20" s="2"/>
      <c r="R20" s="2"/>
      <c r="S20" s="2"/>
      <c r="T20" s="2"/>
      <c r="U20" s="2"/>
      <c r="V20" s="2"/>
      <c r="W20" s="2"/>
      <c r="X20" s="2"/>
      <c r="Y20" s="2"/>
      <c r="Z20" s="2"/>
    </row>
    <row r="21" ht="15.75" customHeight="1">
      <c r="B21" s="1" t="str">
        <f>_xll.BDS(TKR,Custom!$I$19,"PRODUCT_GEO_OVERRIDE",Custom!$O$19,"NUMBER_OF_PERIODS","-16","FUND_PER",$B19,"headers=n","REVERSE_PERIOD_ORDER","N","fill=b","headers=n","endcol=1","dir=v")</f>
        <v>#NAME?</v>
      </c>
      <c r="C21" s="2" t="str">
        <f>_xll.BDS(TKR,Custom!$I$19,"PRODUCT_GEO_OVERRIDE",Custom!$O$19,"NUMBER_OF_PERIODS","-16","FUND_PER",$B19,"headers=n","REVERSE_PERIOD_ORDER","N","fill=b","headers=n","endcol=1","dir=v")</f>
        <v>#NAME?</v>
      </c>
      <c r="D21" s="2" t="str">
        <f>_xll.BDS(TKR,Custom!$I$19,"PRODUCT_GEO_OVERRIDE",Custom!$O$19,"NUMBER_OF_PERIODS","-16","FUND_PER",$B19,"headers=n","REVERSE_PERIOD_ORDER","N","fill=b","headers=n","endcol=1","dir=v")</f>
        <v>#NAME?</v>
      </c>
      <c r="E21" s="2" t="str">
        <f>_xll.BDS(TKR,Custom!$I$19,"PRODUCT_GEO_OVERRIDE",Custom!$O$19,"NUMBER_OF_PERIODS","-16","FUND_PER",$B19,"headers=n","REVERSE_PERIOD_ORDER","N","fill=b","headers=n","endcol=1","dir=v")</f>
        <v>#NAME?</v>
      </c>
      <c r="F21" s="2" t="str">
        <f>_xll.BDS(TKR,Custom!$I$19,"PRODUCT_GEO_OVERRIDE",Custom!$O$19,"NUMBER_OF_PERIODS","-16","FUND_PER",$B19,"headers=n","REVERSE_PERIOD_ORDER","N","fill=b","headers=n","endcol=1","dir=v")</f>
        <v>#NAME?</v>
      </c>
      <c r="G21" s="2" t="str">
        <f>_xll.BDS(TKR,Custom!$I$19,"PRODUCT_GEO_OVERRIDE",Custom!$O$19,"NUMBER_OF_PERIODS","-16","FUND_PER",$B19,"headers=n","REVERSE_PERIOD_ORDER","N","fill=b","headers=n","endcol=1","dir=v")</f>
        <v>#NAME?</v>
      </c>
      <c r="H21" s="2" t="str">
        <f>_xll.BDS(TKR,Custom!$I$19,"PRODUCT_GEO_OVERRIDE",Custom!$O$19,"NUMBER_OF_PERIODS","-16","FUND_PER",$B19,"headers=n","REVERSE_PERIOD_ORDER","N","fill=b","headers=n","endcol=1","dir=v")</f>
        <v>#NAME?</v>
      </c>
      <c r="K21" s="2"/>
      <c r="L21" s="2"/>
      <c r="M21" s="2"/>
      <c r="N21" s="2"/>
      <c r="O21" s="2"/>
    </row>
    <row r="22" ht="15.75" customHeight="1">
      <c r="H22" s="2"/>
      <c r="J22" s="2"/>
      <c r="K22" s="2"/>
      <c r="L22" s="2"/>
      <c r="M22" s="2"/>
      <c r="N22" s="2"/>
      <c r="O22" s="2"/>
    </row>
    <row r="23" ht="15.75" customHeight="1">
      <c r="H23" s="2"/>
      <c r="J23" s="2"/>
      <c r="K23" s="2"/>
      <c r="L23" s="2"/>
      <c r="M23" s="2"/>
      <c r="N23" s="2"/>
      <c r="O23" s="2"/>
    </row>
    <row r="24" ht="15.75" customHeight="1">
      <c r="H24" s="2"/>
      <c r="J24" s="2"/>
      <c r="K24" s="2"/>
      <c r="L24" s="2"/>
      <c r="M24" s="2"/>
      <c r="N24" s="2"/>
      <c r="O24" s="2"/>
    </row>
    <row r="25" ht="15.75" customHeight="1">
      <c r="H25" s="2"/>
      <c r="J25" s="2"/>
      <c r="K25" s="2"/>
      <c r="L25" s="2"/>
      <c r="M25" s="2"/>
      <c r="N25" s="2"/>
      <c r="O25" s="2"/>
    </row>
    <row r="26" ht="15.75" customHeight="1">
      <c r="H26" s="2"/>
      <c r="J26" s="2"/>
      <c r="K26" s="2"/>
      <c r="L26" s="2"/>
      <c r="M26" s="2"/>
      <c r="N26" s="2"/>
      <c r="O26" s="2"/>
    </row>
    <row r="27" ht="15.75" customHeight="1">
      <c r="H27" s="2"/>
      <c r="J27" s="2"/>
      <c r="K27" s="2"/>
      <c r="L27" s="2"/>
      <c r="M27" s="2"/>
      <c r="N27" s="2"/>
      <c r="O27" s="2"/>
    </row>
    <row r="28" ht="15.75" customHeight="1">
      <c r="H28" s="2"/>
      <c r="J28" s="2"/>
      <c r="K28" s="2"/>
      <c r="L28" s="2"/>
      <c r="M28" s="2"/>
      <c r="N28" s="2"/>
      <c r="O28" s="2"/>
    </row>
    <row r="29" ht="15.75" customHeight="1">
      <c r="J29" s="2"/>
      <c r="K29" s="2"/>
      <c r="L29" s="2"/>
      <c r="M29" s="2"/>
      <c r="N29" s="2"/>
      <c r="O29" s="2"/>
    </row>
    <row r="30" ht="15.75" customHeight="1">
      <c r="J30" s="2"/>
      <c r="K30" s="2"/>
      <c r="L30" s="2"/>
      <c r="M30" s="2"/>
      <c r="N30" s="2"/>
      <c r="O30" s="2"/>
    </row>
    <row r="31" ht="15.75" customHeight="1">
      <c r="J31" s="2"/>
      <c r="K31" s="2"/>
      <c r="L31" s="2"/>
      <c r="M31" s="2"/>
      <c r="N31" s="2"/>
      <c r="O31" s="2"/>
    </row>
    <row r="32" ht="15.75" customHeight="1">
      <c r="J32" s="2"/>
      <c r="K32" s="2"/>
      <c r="L32" s="2"/>
      <c r="M32" s="2"/>
      <c r="N32" s="2"/>
      <c r="O32" s="2"/>
    </row>
    <row r="33" ht="15.75" customHeight="1">
      <c r="J33" s="2"/>
      <c r="K33" s="2"/>
      <c r="L33" s="2"/>
      <c r="M33" s="2"/>
      <c r="N33" s="2"/>
      <c r="O33" s="2"/>
    </row>
    <row r="34" ht="15.75" customHeight="1">
      <c r="J34" s="2"/>
      <c r="K34" s="2"/>
      <c r="L34" s="2"/>
      <c r="M34" s="2"/>
      <c r="N34" s="2"/>
      <c r="O34" s="2"/>
    </row>
    <row r="35" ht="15.75" customHeight="1">
      <c r="J35" s="2"/>
      <c r="K35" s="2"/>
      <c r="L35" s="2"/>
      <c r="M35" s="2"/>
      <c r="N35" s="2"/>
      <c r="O35" s="2"/>
    </row>
    <row r="36" ht="15.75" customHeight="1">
      <c r="J36" s="2"/>
      <c r="K36" s="2"/>
      <c r="L36" s="2"/>
      <c r="M36" s="2"/>
      <c r="N36" s="2"/>
      <c r="O36" s="2"/>
    </row>
    <row r="37" ht="15.75" customHeight="1">
      <c r="J37" s="2"/>
      <c r="K37" s="2"/>
      <c r="L37" s="2"/>
      <c r="M37" s="2"/>
      <c r="N37" s="2"/>
      <c r="O37" s="2"/>
    </row>
    <row r="38" ht="15.75" customHeight="1">
      <c r="J38" s="2"/>
      <c r="K38" s="2"/>
      <c r="L38" s="2"/>
      <c r="M38" s="2"/>
      <c r="N38" s="2"/>
      <c r="O38" s="2"/>
    </row>
    <row r="39" ht="15.75" customHeight="1">
      <c r="J39" s="2"/>
      <c r="K39" s="2"/>
      <c r="L39" s="2"/>
      <c r="M39" s="2"/>
      <c r="N39" s="2"/>
      <c r="O39" s="2"/>
    </row>
    <row r="40" ht="15.75" customHeight="1">
      <c r="J40" s="2"/>
      <c r="K40" s="2"/>
      <c r="L40" s="2"/>
      <c r="M40" s="2"/>
      <c r="N40" s="2"/>
      <c r="O40" s="2"/>
    </row>
    <row r="41" ht="15.75" customHeight="1">
      <c r="J41" s="2"/>
      <c r="K41" s="2"/>
      <c r="L41" s="2"/>
      <c r="M41" s="2"/>
      <c r="N41" s="2"/>
      <c r="O41" s="2"/>
    </row>
    <row r="42" ht="15.75" customHeight="1">
      <c r="J42" s="2"/>
      <c r="K42" s="2"/>
      <c r="L42" s="2"/>
      <c r="M42" s="2"/>
      <c r="N42" s="2"/>
      <c r="O42" s="2"/>
    </row>
    <row r="43" ht="15.75" customHeight="1">
      <c r="J43" s="2"/>
      <c r="K43" s="2"/>
      <c r="L43" s="2"/>
      <c r="M43" s="2"/>
      <c r="N43" s="2"/>
      <c r="O43" s="2"/>
    </row>
    <row r="44" ht="15.75" customHeight="1">
      <c r="J44" s="2"/>
      <c r="K44" s="2"/>
      <c r="L44" s="2"/>
      <c r="M44" s="2"/>
      <c r="N44" s="2"/>
      <c r="O44" s="2"/>
    </row>
    <row r="45" ht="15.75" customHeight="1">
      <c r="J45" s="2"/>
      <c r="K45" s="2"/>
      <c r="L45" s="2"/>
      <c r="M45" s="2"/>
      <c r="N45" s="2"/>
      <c r="O45" s="2"/>
    </row>
    <row r="46" ht="15.75" customHeight="1">
      <c r="J46" s="2"/>
      <c r="K46" s="2"/>
      <c r="L46" s="2"/>
      <c r="M46" s="2"/>
      <c r="N46" s="2"/>
      <c r="O46" s="2"/>
    </row>
    <row r="47" ht="15.75" customHeight="1">
      <c r="J47" s="2"/>
      <c r="K47" s="2"/>
      <c r="L47" s="2"/>
      <c r="M47" s="2"/>
      <c r="N47" s="2"/>
      <c r="O47" s="2"/>
    </row>
    <row r="48" ht="15.75" customHeight="1">
      <c r="J48" s="2"/>
      <c r="K48" s="2"/>
      <c r="L48" s="2"/>
      <c r="M48" s="2"/>
      <c r="N48" s="2"/>
      <c r="O48" s="2"/>
    </row>
    <row r="49" ht="15.75" customHeight="1">
      <c r="J49" s="2"/>
      <c r="K49" s="2"/>
      <c r="L49" s="2"/>
      <c r="M49" s="2"/>
      <c r="N49" s="2"/>
      <c r="O49" s="2"/>
    </row>
    <row r="50" ht="15.75" customHeight="1">
      <c r="J50" s="2"/>
      <c r="K50" s="2"/>
      <c r="L50" s="2"/>
      <c r="M50" s="2"/>
      <c r="N50" s="2"/>
      <c r="O50" s="2"/>
    </row>
    <row r="51" ht="15.75" customHeight="1">
      <c r="J51" s="2"/>
      <c r="K51" s="2"/>
      <c r="L51" s="2"/>
      <c r="M51" s="2"/>
      <c r="N51" s="2"/>
      <c r="O51" s="2"/>
    </row>
    <row r="52" ht="15.75" customHeight="1">
      <c r="J52" s="2"/>
      <c r="K52" s="2"/>
      <c r="L52" s="2"/>
      <c r="M52" s="2"/>
      <c r="N52" s="2"/>
      <c r="O52" s="2"/>
    </row>
    <row r="53" ht="15.75" customHeight="1">
      <c r="J53" s="2"/>
      <c r="K53" s="2"/>
      <c r="L53" s="2"/>
      <c r="M53" s="2"/>
      <c r="N53" s="2"/>
      <c r="O53" s="2"/>
    </row>
    <row r="54" ht="15.75" customHeight="1">
      <c r="J54" s="2"/>
      <c r="K54" s="2"/>
      <c r="L54" s="2"/>
      <c r="M54" s="2"/>
      <c r="N54" s="2"/>
      <c r="O54" s="2"/>
    </row>
    <row r="55" ht="15.75" customHeight="1">
      <c r="J55" s="2"/>
      <c r="K55" s="2"/>
      <c r="L55" s="2"/>
      <c r="M55" s="2"/>
      <c r="N55" s="2"/>
      <c r="O55" s="2"/>
    </row>
    <row r="56" ht="15.75" customHeight="1">
      <c r="J56" s="2"/>
      <c r="K56" s="2"/>
      <c r="L56" s="2"/>
      <c r="M56" s="2"/>
      <c r="N56" s="2"/>
      <c r="O56" s="2"/>
    </row>
    <row r="57" ht="15.75" customHeight="1">
      <c r="J57" s="2"/>
      <c r="K57" s="2"/>
      <c r="L57" s="2"/>
      <c r="M57" s="2"/>
      <c r="N57" s="2"/>
      <c r="O57" s="2"/>
    </row>
    <row r="58" ht="15.75" customHeight="1">
      <c r="J58" s="2"/>
      <c r="K58" s="2"/>
      <c r="L58" s="2"/>
      <c r="M58" s="2"/>
      <c r="N58" s="2"/>
      <c r="O58" s="2"/>
    </row>
    <row r="59" ht="15.75" customHeight="1">
      <c r="J59" s="2"/>
      <c r="K59" s="2"/>
      <c r="L59" s="2"/>
      <c r="M59" s="2"/>
      <c r="N59" s="2"/>
      <c r="O59" s="2"/>
    </row>
    <row r="60" ht="15.75" customHeight="1">
      <c r="J60" s="2"/>
      <c r="K60" s="2"/>
      <c r="L60" s="2"/>
      <c r="M60" s="2"/>
      <c r="N60" s="2"/>
      <c r="O60" s="2"/>
    </row>
    <row r="61" ht="15.75" customHeight="1">
      <c r="J61" s="2"/>
      <c r="K61" s="2"/>
      <c r="L61" s="2"/>
      <c r="M61" s="2"/>
      <c r="N61" s="2"/>
      <c r="O61" s="2"/>
    </row>
    <row r="62" ht="15.75" customHeight="1">
      <c r="J62" s="2"/>
      <c r="K62" s="2"/>
      <c r="L62" s="2"/>
      <c r="M62" s="2"/>
      <c r="N62" s="2"/>
      <c r="O62" s="2"/>
    </row>
    <row r="63" ht="15.75" customHeight="1">
      <c r="J63" s="2"/>
      <c r="K63" s="2"/>
      <c r="L63" s="2"/>
      <c r="M63" s="2"/>
      <c r="N63" s="2"/>
      <c r="O63" s="2"/>
    </row>
    <row r="64" ht="15.75" customHeight="1">
      <c r="J64" s="2"/>
      <c r="K64" s="2"/>
      <c r="L64" s="2"/>
      <c r="M64" s="2"/>
      <c r="N64" s="2"/>
      <c r="O64" s="2"/>
    </row>
    <row r="65" ht="15.75" customHeight="1">
      <c r="J65" s="2"/>
      <c r="K65" s="2"/>
      <c r="L65" s="2"/>
      <c r="M65" s="2"/>
      <c r="N65" s="2"/>
      <c r="O65" s="2"/>
    </row>
    <row r="66" ht="15.75" customHeight="1">
      <c r="J66" s="2"/>
      <c r="K66" s="2"/>
      <c r="L66" s="2"/>
      <c r="M66" s="2"/>
      <c r="N66" s="2"/>
      <c r="O66" s="2"/>
    </row>
    <row r="67" ht="15.75" customHeight="1">
      <c r="J67" s="2"/>
      <c r="K67" s="2"/>
      <c r="L67" s="2"/>
      <c r="M67" s="2"/>
      <c r="N67" s="2"/>
      <c r="O67" s="2"/>
    </row>
    <row r="68" ht="15.75" customHeight="1">
      <c r="J68" s="2"/>
      <c r="K68" s="2"/>
      <c r="L68" s="2"/>
      <c r="M68" s="2"/>
      <c r="N68" s="2"/>
      <c r="O68" s="2"/>
    </row>
    <row r="69" ht="15.75" customHeight="1">
      <c r="J69" s="2"/>
      <c r="K69" s="2"/>
      <c r="L69" s="2"/>
      <c r="M69" s="2"/>
      <c r="N69" s="2"/>
      <c r="O69" s="2"/>
    </row>
    <row r="70" ht="15.75" customHeight="1">
      <c r="J70" s="2"/>
      <c r="K70" s="2"/>
      <c r="L70" s="2"/>
      <c r="M70" s="2"/>
      <c r="N70" s="2"/>
      <c r="O70" s="2"/>
    </row>
    <row r="71" ht="15.75" customHeight="1">
      <c r="J71" s="2"/>
      <c r="K71" s="2"/>
      <c r="L71" s="2"/>
      <c r="M71" s="2"/>
      <c r="N71" s="2"/>
      <c r="O71" s="2"/>
    </row>
    <row r="72" ht="15.75" customHeight="1">
      <c r="J72" s="2"/>
      <c r="K72" s="2"/>
      <c r="L72" s="2"/>
      <c r="M72" s="2"/>
      <c r="N72" s="2"/>
      <c r="O72" s="2"/>
    </row>
    <row r="73" ht="15.75" customHeight="1">
      <c r="J73" s="2"/>
      <c r="K73" s="2"/>
      <c r="L73" s="2"/>
      <c r="M73" s="2"/>
      <c r="N73" s="2"/>
      <c r="O73" s="2"/>
    </row>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4.43" defaultRowHeight="15.0"/>
  <cols>
    <col customWidth="1" min="1" max="1" width="9.14"/>
    <col customWidth="1" min="2" max="29" width="8.71"/>
    <col customWidth="1" min="30" max="30" width="22.57"/>
    <col customWidth="1" min="31" max="187" width="8.71"/>
    <col customWidth="1" min="188" max="188" width="9.14"/>
    <col customWidth="1" min="189" max="228" width="8.71"/>
    <col customWidth="1" min="229" max="240" width="9.14"/>
    <col customWidth="1" min="241" max="257" width="8.71"/>
    <col customWidth="1" min="258" max="274" width="9.14"/>
    <col customWidth="1" min="275" max="278" width="8.71"/>
  </cols>
  <sheetData>
    <row r="1">
      <c r="A1" s="2" t="s">
        <v>0</v>
      </c>
      <c r="B1" s="1" t="s">
        <v>1671</v>
      </c>
      <c r="C1" s="14">
        <v>20.0</v>
      </c>
      <c r="F1" s="2" t="s">
        <v>1672</v>
      </c>
      <c r="G1" s="14">
        <v>159.0</v>
      </c>
      <c r="J1" s="2" t="s">
        <v>1673</v>
      </c>
      <c r="K1" s="14">
        <v>28.0</v>
      </c>
      <c r="N1" s="2" t="s">
        <v>1674</v>
      </c>
      <c r="O1" s="14">
        <v>28.0</v>
      </c>
      <c r="R1" s="2" t="s">
        <v>1675</v>
      </c>
      <c r="S1" s="14">
        <v>30.0</v>
      </c>
      <c r="V1" s="2" t="s">
        <v>1676</v>
      </c>
      <c r="W1" s="14">
        <v>31.0</v>
      </c>
      <c r="Z1" s="2" t="s">
        <v>1677</v>
      </c>
      <c r="AA1" s="14">
        <v>22.0</v>
      </c>
      <c r="AD1" s="2" t="s">
        <v>1678</v>
      </c>
      <c r="AE1" s="14">
        <v>57.0</v>
      </c>
      <c r="AH1" s="2" t="s">
        <v>1679</v>
      </c>
      <c r="AI1" s="14">
        <v>57.0</v>
      </c>
      <c r="AL1" s="2" t="s">
        <v>1680</v>
      </c>
      <c r="AM1" s="14">
        <v>107.0</v>
      </c>
      <c r="AP1" s="2" t="s">
        <v>1681</v>
      </c>
      <c r="AQ1" s="14">
        <v>42.0</v>
      </c>
      <c r="AT1" s="2" t="s">
        <v>1682</v>
      </c>
      <c r="AU1" s="14">
        <v>30.0</v>
      </c>
      <c r="AX1" s="2" t="s">
        <v>1683</v>
      </c>
      <c r="AY1" s="14">
        <v>20.0</v>
      </c>
      <c r="BB1" s="2" t="s">
        <v>1684</v>
      </c>
      <c r="BC1" s="14">
        <v>80.0</v>
      </c>
      <c r="BF1" s="2" t="s">
        <v>1685</v>
      </c>
      <c r="BG1" s="14">
        <v>23.0</v>
      </c>
      <c r="BJ1" s="2" t="s">
        <v>1686</v>
      </c>
      <c r="BK1" s="14">
        <v>22.0</v>
      </c>
      <c r="BN1" s="2" t="s">
        <v>1687</v>
      </c>
      <c r="BO1" s="14">
        <v>50.0</v>
      </c>
      <c r="BR1" s="2" t="s">
        <v>1688</v>
      </c>
      <c r="BS1" s="14">
        <v>20.0</v>
      </c>
      <c r="BV1" s="2" t="s">
        <v>1689</v>
      </c>
      <c r="BW1" s="14">
        <v>113.0</v>
      </c>
      <c r="BZ1" s="2" t="s">
        <v>1690</v>
      </c>
      <c r="CA1" s="14">
        <v>108.0</v>
      </c>
      <c r="CD1" s="2" t="s">
        <v>1691</v>
      </c>
      <c r="CE1" s="14">
        <v>119.0</v>
      </c>
      <c r="CH1" s="2" t="s">
        <v>1692</v>
      </c>
      <c r="CI1" s="14">
        <v>71.0</v>
      </c>
      <c r="CL1" s="2" t="s">
        <v>1693</v>
      </c>
      <c r="CM1" s="14">
        <v>50.0</v>
      </c>
      <c r="CP1" s="2" t="s">
        <v>1694</v>
      </c>
      <c r="CQ1" s="14">
        <v>104.0</v>
      </c>
      <c r="CT1" s="1" t="s">
        <v>1695</v>
      </c>
      <c r="CU1" s="14">
        <v>28.0</v>
      </c>
      <c r="CX1" s="1" t="s">
        <v>1696</v>
      </c>
      <c r="CY1" s="14">
        <v>5.0</v>
      </c>
      <c r="DB1" s="1" t="s">
        <v>1697</v>
      </c>
      <c r="DC1" s="14">
        <v>15.0</v>
      </c>
      <c r="DF1" s="1" t="s">
        <v>1698</v>
      </c>
      <c r="DG1" s="14">
        <v>18.0</v>
      </c>
      <c r="DJ1" s="1" t="s">
        <v>1699</v>
      </c>
      <c r="DK1" s="14">
        <v>25.0</v>
      </c>
      <c r="DN1" s="1" t="s">
        <v>1700</v>
      </c>
      <c r="DO1" s="14">
        <v>32.0</v>
      </c>
      <c r="DR1" s="1" t="s">
        <v>1701</v>
      </c>
      <c r="DS1" s="14">
        <v>72.0</v>
      </c>
      <c r="DV1" s="1" t="s">
        <v>1702</v>
      </c>
      <c r="DW1" s="14">
        <v>4.0</v>
      </c>
      <c r="DZ1" s="1" t="s">
        <v>1703</v>
      </c>
      <c r="EA1" s="14">
        <v>32.0</v>
      </c>
      <c r="ED1" s="1" t="s">
        <v>1704</v>
      </c>
      <c r="EE1" s="14">
        <v>42.0</v>
      </c>
      <c r="EH1" s="1" t="s">
        <v>1705</v>
      </c>
      <c r="EI1" s="14">
        <v>15.0</v>
      </c>
      <c r="EL1" s="1" t="s">
        <v>1706</v>
      </c>
      <c r="EM1" s="14">
        <v>56.0</v>
      </c>
      <c r="EP1" s="1" t="s">
        <v>1707</v>
      </c>
      <c r="EQ1" s="14">
        <v>41.0</v>
      </c>
      <c r="ET1" s="1" t="s">
        <v>1708</v>
      </c>
      <c r="EU1" s="14">
        <v>32.0</v>
      </c>
      <c r="EX1" s="1" t="s">
        <v>1709</v>
      </c>
      <c r="EY1" s="14">
        <v>66.0</v>
      </c>
      <c r="FB1" s="1" t="s">
        <v>1710</v>
      </c>
      <c r="FC1" s="14">
        <v>22.0</v>
      </c>
      <c r="FF1" s="1" t="s">
        <v>1711</v>
      </c>
      <c r="FG1" s="14">
        <v>122.0</v>
      </c>
      <c r="FJ1" s="1" t="s">
        <v>1712</v>
      </c>
      <c r="FK1" s="14">
        <v>37.0</v>
      </c>
      <c r="FN1" s="1" t="s">
        <v>1713</v>
      </c>
      <c r="FO1" s="14">
        <v>105.0</v>
      </c>
      <c r="FR1" s="1" t="s">
        <v>1714</v>
      </c>
      <c r="FS1" s="14">
        <v>17.0</v>
      </c>
      <c r="FV1" s="1" t="s">
        <v>1715</v>
      </c>
      <c r="FW1" s="14">
        <v>50.0</v>
      </c>
      <c r="FZ1" s="1" t="s">
        <v>1716</v>
      </c>
      <c r="GA1" s="14">
        <v>12.0</v>
      </c>
      <c r="GD1" s="1" t="s">
        <v>1717</v>
      </c>
      <c r="GE1" s="14">
        <v>20.0</v>
      </c>
      <c r="GF1" s="2"/>
      <c r="GH1" s="1" t="s">
        <v>1718</v>
      </c>
      <c r="GI1" s="14">
        <v>12.0</v>
      </c>
      <c r="GL1" s="1" t="s">
        <v>1719</v>
      </c>
      <c r="GM1" s="14">
        <v>29.0</v>
      </c>
      <c r="GP1" s="1" t="s">
        <v>1720</v>
      </c>
      <c r="GQ1" s="14">
        <v>38.0</v>
      </c>
      <c r="GT1" s="1" t="s">
        <v>1721</v>
      </c>
      <c r="GU1" s="14">
        <v>70.0</v>
      </c>
      <c r="GX1" s="1" t="s">
        <v>1722</v>
      </c>
      <c r="GY1" s="14">
        <v>10.0</v>
      </c>
      <c r="HB1" s="1" t="s">
        <v>1723</v>
      </c>
      <c r="HC1" s="14">
        <v>66.0</v>
      </c>
      <c r="HF1" s="1" t="s">
        <v>1724</v>
      </c>
      <c r="HG1" s="14">
        <v>38.0</v>
      </c>
      <c r="HJ1" s="1" t="s">
        <v>1725</v>
      </c>
      <c r="HK1" s="14">
        <v>20.0</v>
      </c>
      <c r="HN1" s="1" t="s">
        <v>1726</v>
      </c>
      <c r="HO1" s="14">
        <v>9.0</v>
      </c>
      <c r="HR1" s="1" t="s">
        <v>1727</v>
      </c>
      <c r="HS1" s="14">
        <v>21.0</v>
      </c>
      <c r="HU1" s="2"/>
      <c r="HV1" s="2" t="s">
        <v>6</v>
      </c>
      <c r="HW1" s="14">
        <v>147.0</v>
      </c>
      <c r="HX1" s="2"/>
      <c r="HY1" s="2"/>
      <c r="HZ1" s="2" t="s">
        <v>9</v>
      </c>
      <c r="IA1" s="14">
        <v>132.0</v>
      </c>
      <c r="IB1" s="2"/>
      <c r="IC1" s="2"/>
      <c r="ID1" s="2" t="s">
        <v>1718</v>
      </c>
      <c r="IE1" s="14">
        <v>38.0</v>
      </c>
      <c r="IF1" s="2"/>
      <c r="IH1" s="1" t="s">
        <v>1728</v>
      </c>
      <c r="II1" s="14">
        <v>104.0</v>
      </c>
      <c r="IL1" s="1" t="s">
        <v>1729</v>
      </c>
      <c r="IM1" s="14">
        <v>40.0</v>
      </c>
      <c r="IP1" s="1" t="s">
        <v>15</v>
      </c>
      <c r="IQ1" s="14">
        <v>148.0</v>
      </c>
      <c r="IR1" s="14"/>
      <c r="IT1" s="1" t="s">
        <v>1730</v>
      </c>
      <c r="IU1" s="14">
        <v>12.0</v>
      </c>
      <c r="IX1" s="2" t="s">
        <v>1731</v>
      </c>
      <c r="IY1" s="14">
        <v>131.0</v>
      </c>
      <c r="IZ1" s="2"/>
      <c r="JA1" s="2"/>
      <c r="JB1" s="2" t="s">
        <v>1732</v>
      </c>
      <c r="JC1" s="14">
        <v>132.0</v>
      </c>
      <c r="JD1" s="2"/>
      <c r="JE1" s="2"/>
      <c r="JF1" s="2" t="s">
        <v>1733</v>
      </c>
      <c r="JG1" s="14">
        <v>20.0</v>
      </c>
      <c r="JH1" s="2"/>
      <c r="JI1" s="2"/>
      <c r="JJ1" s="2" t="s">
        <v>1734</v>
      </c>
      <c r="JK1" s="14">
        <v>34.0</v>
      </c>
      <c r="JL1" s="2"/>
      <c r="JM1" s="2"/>
      <c r="JN1" s="2"/>
      <c r="JO1" s="1" t="s">
        <v>1735</v>
      </c>
      <c r="JP1" s="14">
        <v>31.0</v>
      </c>
    </row>
    <row r="2">
      <c r="A2" s="2">
        <v>1.0</v>
      </c>
      <c r="B2" s="2" t="s">
        <v>1671</v>
      </c>
      <c r="C2" s="14" t="s">
        <v>1736</v>
      </c>
      <c r="D2" s="2" t="str">
        <f t="shared" ref="D2:D202" si="1">IF(OR(ISNUMBER(SEARCH("Diluted EPS",B2)),ISNUMBER(SEARCH("Earnings Per Share",B2)),ISNUMBER(SEARCH("Basic EPS",B2)),ISNUMBER(SEARCH("Diluted Share",B2)),ISNUMBER(SEARCH("Basic Share",B2))),"EPS","")</f>
        <v/>
      </c>
      <c r="E2" s="2" t="str">
        <f t="shared" ref="E2:E202" si="2">IF(OR(LEFT(B2,1)=CHAR(32),LEFT(B2,1)=CHAR(9),LEFT(B2,1)=CHAR(160),indenture(B2)&gt;0),"NO","BOLD")&amp;D2</f>
        <v>#NAME?</v>
      </c>
      <c r="F2" s="2" t="s">
        <v>1672</v>
      </c>
      <c r="G2" s="14" t="s">
        <v>1736</v>
      </c>
      <c r="H2" s="2" t="str">
        <f t="shared" ref="H2:H202" si="3">IF(OR(ISNUMBER(SEARCH("Diluted EPS",F2)),ISNUMBER(SEARCH("Earnings Per Share",F2)),ISNUMBER(SEARCH("Basic EPS",F2)),ISNUMBER(SEARCH("Diluted Share",F2)),ISNUMBER(SEARCH("Basic Share",F2))),"EPS","")</f>
        <v/>
      </c>
      <c r="I2" s="2" t="str">
        <f t="shared" ref="I2:I202" si="4">IF(OR(LEFT(F2,1)=CHAR(32),LEFT(F2,1)=CHAR(9),LEFT(F2,1)=CHAR(160),indenture(F2)&gt;0),"NO","BOLD")&amp;H2</f>
        <v>#NAME?</v>
      </c>
      <c r="J2" s="2" t="s">
        <v>1673</v>
      </c>
      <c r="K2" s="14" t="s">
        <v>1736</v>
      </c>
      <c r="L2" s="2" t="str">
        <f t="shared" ref="L2:L29" si="5">IF(OR(ISNUMBER(SEARCH("Diluted EPS",J2)),ISNUMBER(SEARCH("Earnings Per Share",J2)),ISNUMBER(SEARCH("Basic EPS",J2)),ISNUMBER(SEARCH("Diluted Share",J2)),ISNUMBER(SEARCH("Basic Share",J2))),"EPS","")</f>
        <v/>
      </c>
      <c r="M2" s="2" t="str">
        <f t="shared" ref="M2:M29" si="6">IF(OR(LEFT(J2,1)=CHAR(32),LEFT(J2,1)=CHAR(9),LEFT(J2,1)=CHAR(160),indenture(J2)&gt;0),"NO","BOLD")&amp;L2</f>
        <v>#NAME?</v>
      </c>
      <c r="N2" s="2" t="s">
        <v>1674</v>
      </c>
      <c r="O2" s="14" t="s">
        <v>1736</v>
      </c>
      <c r="P2" s="2" t="str">
        <f t="shared" ref="P2:P202" si="7">IF(OR(ISNUMBER(SEARCH("Diluted EPS",N2)),ISNUMBER(SEARCH("Earnings Per Share",N2)),ISNUMBER(SEARCH("Basic EPS",N2)),ISNUMBER(SEARCH("Diluted Share",N2)),ISNUMBER(SEARCH("Basic Share",N2))),"EPS","")</f>
        <v/>
      </c>
      <c r="Q2" s="2" t="str">
        <f t="shared" ref="Q2:Q202" si="8">IF(OR(LEFT(N2,1)=CHAR(32),LEFT(N2,1)=CHAR(9),LEFT(N2,1)=CHAR(160),indenture(N2)&gt;0),"NO","BOLD")&amp;P2</f>
        <v>#NAME?</v>
      </c>
      <c r="R2" s="2" t="s">
        <v>1675</v>
      </c>
      <c r="S2" s="14" t="s">
        <v>1736</v>
      </c>
      <c r="T2" s="2" t="str">
        <f t="shared" ref="T2:T202" si="9">IF(OR(ISNUMBER(SEARCH("Diluted EPS",R2)),ISNUMBER(SEARCH("Earnings Per Share",R2)),ISNUMBER(SEARCH("Basic EPS",R2)),ISNUMBER(SEARCH("Diluted Share",R2)),ISNUMBER(SEARCH("Basic Share",R2))),"EPS","")</f>
        <v/>
      </c>
      <c r="U2" s="2" t="str">
        <f t="shared" ref="U2:U202" si="10">IF(OR(LEFT(R2,1)=CHAR(32),LEFT(R2,1)=CHAR(9),LEFT(R2,1)=CHAR(160),indenture(R2)&gt;0),"NO","BOLD")&amp;T2</f>
        <v>#NAME?</v>
      </c>
      <c r="V2" s="2" t="s">
        <v>1676</v>
      </c>
      <c r="W2" s="14" t="s">
        <v>1736</v>
      </c>
      <c r="X2" s="2" t="str">
        <f t="shared" ref="X2:X202" si="11">IF(OR(ISNUMBER(SEARCH("Diluted EPS",V2)),ISNUMBER(SEARCH("Earnings Per Share",V2)),ISNUMBER(SEARCH("Basic EPS",V2)),ISNUMBER(SEARCH("Diluted Share",V2)),ISNUMBER(SEARCH("Basic Share",V2))),"EPS","")</f>
        <v/>
      </c>
      <c r="Y2" s="2" t="str">
        <f t="shared" ref="Y2:Y202" si="12">IF(OR(LEFT(V2,1)=CHAR(32),LEFT(V2,1)=CHAR(9),LEFT(V2,1)=CHAR(160),indenture(V2)&gt;0),"NO","BOLD")&amp;X2</f>
        <v>#NAME?</v>
      </c>
      <c r="Z2" s="2" t="s">
        <v>1677</v>
      </c>
      <c r="AA2" s="14" t="s">
        <v>1736</v>
      </c>
      <c r="AB2" s="2" t="str">
        <f t="shared" ref="AB2:AB202" si="13">IF(OR(ISNUMBER(SEARCH("Diluted EPS",Z2)),ISNUMBER(SEARCH("Earnings Per Share",Z2)),ISNUMBER(SEARCH("Basic EPS",Z2)),ISNUMBER(SEARCH("Diluted Share",Z2)),ISNUMBER(SEARCH("Basic Share",Z2))),"EPS","")</f>
        <v/>
      </c>
      <c r="AC2" s="2" t="str">
        <f t="shared" ref="AC2:AC202" si="14">IF(OR(LEFT(Z2,1)=CHAR(32),LEFT(Z2,1)=CHAR(9),LEFT(Z2,1)=CHAR(160),indenture(Z2)&gt;0),"NO","BOLD")&amp;AB2</f>
        <v>#NAME?</v>
      </c>
      <c r="AD2" s="2" t="s">
        <v>1678</v>
      </c>
      <c r="AE2" s="14" t="s">
        <v>1736</v>
      </c>
      <c r="AF2" s="2" t="str">
        <f t="shared" ref="AF2:AF202" si="15">IF(OR(ISNUMBER(SEARCH("Diluted EPS",AD2)),ISNUMBER(SEARCH("Earnings Per Share",AD2)),ISNUMBER(SEARCH("Basic EPS",AD2)),ISNUMBER(SEARCH("Diluted Share",AD2)),ISNUMBER(SEARCH("Basic Share",AD2))),"EPS","")</f>
        <v/>
      </c>
      <c r="AG2" s="2" t="str">
        <f t="shared" ref="AG2:AG202" si="16">IF(OR(LEFT(AD2,1)=CHAR(32),LEFT(AD2,1)=CHAR(9),LEFT(AD2,1)=CHAR(160),indenture(AD2)&gt;0),"NO","BOLD")&amp;AF2</f>
        <v>#NAME?</v>
      </c>
      <c r="AH2" s="2" t="s">
        <v>1679</v>
      </c>
      <c r="AI2" s="14" t="s">
        <v>1736</v>
      </c>
      <c r="AJ2" s="2" t="str">
        <f t="shared" ref="AJ2:AJ202" si="17">IF(OR(ISNUMBER(SEARCH("Diluted EPS",AH2)),ISNUMBER(SEARCH("Earnings Per Share",AH2)),ISNUMBER(SEARCH("Basic EPS",AH2)),ISNUMBER(SEARCH("Diluted Share",AH2)),ISNUMBER(SEARCH("Basic Share",AH2))),"EPS","")</f>
        <v/>
      </c>
      <c r="AK2" s="2" t="str">
        <f t="shared" ref="AK2:AK202" si="18">IF(OR(LEFT(AH2,1)=CHAR(32),LEFT(AH2,1)=CHAR(9),LEFT(AH2,1)=CHAR(160),indenture(AH2)&gt;0),"NO","BOLD")&amp;AJ2</f>
        <v>#NAME?</v>
      </c>
      <c r="AL2" s="2" t="s">
        <v>1680</v>
      </c>
      <c r="AM2" s="14" t="s">
        <v>1736</v>
      </c>
      <c r="AN2" s="2" t="str">
        <f t="shared" ref="AN2:AN202" si="19">IF(OR(ISNUMBER(SEARCH("Diluted EPS",AL2)),ISNUMBER(SEARCH("Earnings Per Share",AL2)),ISNUMBER(SEARCH("Basic EPS",AL2)),ISNUMBER(SEARCH("Diluted Share",AL2)),ISNUMBER(SEARCH("Basic Share",AL2))),"EPS","")</f>
        <v/>
      </c>
      <c r="AO2" s="2" t="str">
        <f t="shared" ref="AO2:AO202" si="20">IF(OR(LEFT(AL2,1)=CHAR(32),LEFT(AL2,1)=CHAR(9),LEFT(AL2,1)=CHAR(160),indenture(AL2)&gt;0),"NO","BOLD")&amp;AN2</f>
        <v>#NAME?</v>
      </c>
      <c r="AP2" s="2" t="s">
        <v>1681</v>
      </c>
      <c r="AQ2" s="14" t="s">
        <v>1736</v>
      </c>
      <c r="AR2" s="2" t="str">
        <f t="shared" ref="AR2:AR202" si="21">IF(OR(ISNUMBER(SEARCH("Diluted EPS",AP2)),ISNUMBER(SEARCH("Earnings Per Share",AP2)),ISNUMBER(SEARCH("Basic EPS",AP2)),ISNUMBER(SEARCH("Diluted Share",AP2)),ISNUMBER(SEARCH("Basic Share",AP2))),"EPS","")</f>
        <v/>
      </c>
      <c r="AS2" s="2" t="str">
        <f t="shared" ref="AS2:AS202" si="22">IF(OR(LEFT(AP2,1)=CHAR(32),LEFT(AP2,1)=CHAR(9),LEFT(AP2,1)=CHAR(160),indenture(AP2)&gt;0),"NO","BOLD")&amp;AR2</f>
        <v>#NAME?</v>
      </c>
      <c r="AT2" s="2" t="s">
        <v>1682</v>
      </c>
      <c r="AU2" s="14" t="s">
        <v>1736</v>
      </c>
      <c r="AV2" s="2" t="str">
        <f t="shared" ref="AV2:AV202" si="23">IF(OR(ISNUMBER(SEARCH("Diluted EPS",AT2)),ISNUMBER(SEARCH("Earnings Per Share",AT2)),ISNUMBER(SEARCH("Basic EPS",AT2)),ISNUMBER(SEARCH("Diluted Share",AT2)),ISNUMBER(SEARCH("Basic Share",AT2))),"EPS","")</f>
        <v/>
      </c>
      <c r="AW2" s="2" t="str">
        <f t="shared" ref="AW2:AW202" si="24">IF(OR(LEFT(AT2,1)=CHAR(32),LEFT(AT2,1)=CHAR(9),LEFT(AT2,1)=CHAR(160),indenture(AT2)&gt;0),"NO","BOLD")&amp;AV2</f>
        <v>#NAME?</v>
      </c>
      <c r="AX2" s="2" t="s">
        <v>1683</v>
      </c>
      <c r="AY2" s="14" t="s">
        <v>1736</v>
      </c>
      <c r="AZ2" s="2" t="str">
        <f t="shared" ref="AZ2:AZ202" si="25">IF(OR(ISNUMBER(SEARCH("Diluted EPS",AX2)),ISNUMBER(SEARCH("Earnings Per Share",AX2)),ISNUMBER(SEARCH("Basic EPS",AX2)),ISNUMBER(SEARCH("Diluted Share",AX2)),ISNUMBER(SEARCH("Basic Share",AX2))),"EPS","")</f>
        <v/>
      </c>
      <c r="BA2" s="2" t="str">
        <f t="shared" ref="BA2:BA202" si="26">IF(OR(LEFT(AX2,1)=CHAR(32),LEFT(AX2,1)=CHAR(9),LEFT(AX2,1)=CHAR(160),indenture(AX2)&gt;0),"NO","BOLD")&amp;AZ2</f>
        <v>#NAME?</v>
      </c>
      <c r="BB2" s="2" t="s">
        <v>1684</v>
      </c>
      <c r="BC2" s="14" t="s">
        <v>1736</v>
      </c>
      <c r="BD2" s="2" t="str">
        <f t="shared" ref="BD2:BD202" si="27">IF(OR(ISNUMBER(SEARCH("Diluted EPS",BB2)),ISNUMBER(SEARCH("Earnings Per Share",BB2)),ISNUMBER(SEARCH("Basic EPS",BB2)),ISNUMBER(SEARCH("Diluted Share",BB2)),ISNUMBER(SEARCH("Basic Share",BB2))),"EPS","")</f>
        <v/>
      </c>
      <c r="BE2" s="2" t="str">
        <f t="shared" ref="BE2:BE202" si="28">IF(OR(LEFT(BB2,1)=CHAR(32),LEFT(BB2,1)=CHAR(9),LEFT(BB2,1)=CHAR(160),indenture(BB2)&gt;0),"NO","BOLD")&amp;BD2</f>
        <v>#NAME?</v>
      </c>
      <c r="BF2" s="2" t="s">
        <v>1685</v>
      </c>
      <c r="BG2" s="14" t="s">
        <v>1736</v>
      </c>
      <c r="BH2" s="2" t="str">
        <f t="shared" ref="BH2:BH202" si="29">IF(OR(ISNUMBER(SEARCH("Diluted EPS",BF2)),ISNUMBER(SEARCH("Earnings Per Share",BF2)),ISNUMBER(SEARCH("Basic EPS",BF2)),ISNUMBER(SEARCH("Diluted Share",BF2)),ISNUMBER(SEARCH("Basic Share",BF2))),"EPS","")</f>
        <v/>
      </c>
      <c r="BI2" s="2" t="str">
        <f t="shared" ref="BI2:BI202" si="30">IF(OR(LEFT(BF2,1)=CHAR(32),LEFT(BF2,1)=CHAR(9),LEFT(BF2,1)=CHAR(160),indenture(BF2)&gt;0),"NO","BOLD")&amp;BH2</f>
        <v>#NAME?</v>
      </c>
      <c r="BJ2" s="2" t="s">
        <v>1686</v>
      </c>
      <c r="BK2" s="14" t="s">
        <v>1736</v>
      </c>
      <c r="BL2" s="2" t="str">
        <f t="shared" ref="BL2:BL202" si="31">IF(OR(ISNUMBER(SEARCH("Diluted EPS",BJ2)),ISNUMBER(SEARCH("Earnings Per Share",BJ2)),ISNUMBER(SEARCH("Basic EPS",BJ2)),ISNUMBER(SEARCH("Diluted Share",BJ2)),ISNUMBER(SEARCH("Basic Share",BJ2))),"EPS","")</f>
        <v/>
      </c>
      <c r="BM2" s="2" t="str">
        <f t="shared" ref="BM2:BM202" si="32">IF(OR(LEFT(BJ2,1)=CHAR(32),LEFT(BJ2,1)=CHAR(9),LEFT(BJ2,1)=CHAR(160),indenture(BJ2)&gt;0),"NO","BOLD")&amp;BL2</f>
        <v>#NAME?</v>
      </c>
      <c r="BN2" s="2" t="s">
        <v>1687</v>
      </c>
      <c r="BO2" s="14" t="s">
        <v>1736</v>
      </c>
      <c r="BP2" s="2" t="str">
        <f t="shared" ref="BP2:BP202" si="33">IF(OR(ISNUMBER(SEARCH("Diluted EPS",BN2)),ISNUMBER(SEARCH("Earnings Per Share",BN2)),ISNUMBER(SEARCH("Basic EPS",BN2)),ISNUMBER(SEARCH("Diluted Share",BN2)),ISNUMBER(SEARCH("Basic Share",BN2))),"EPS","")</f>
        <v/>
      </c>
      <c r="BQ2" s="2" t="str">
        <f t="shared" ref="BQ2:BQ202" si="34">IF(OR(LEFT(BN2,1)=CHAR(32),LEFT(BN2,1)=CHAR(9),LEFT(BN2,1)=CHAR(160),indenture(BN2)&gt;0),"NO","BOLD")&amp;BP2</f>
        <v>#NAME?</v>
      </c>
      <c r="BR2" s="2" t="s">
        <v>1688</v>
      </c>
      <c r="BS2" s="14" t="s">
        <v>1736</v>
      </c>
      <c r="BT2" s="2" t="str">
        <f t="shared" ref="BT2:BT202" si="35">IF(OR(ISNUMBER(SEARCH("Diluted EPS",BR2)),ISNUMBER(SEARCH("Earnings Per Share",BR2)),ISNUMBER(SEARCH("Basic EPS",BR2)),ISNUMBER(SEARCH("Diluted Share",BR2)),ISNUMBER(SEARCH("Basic Share",BR2))),"EPS","")</f>
        <v/>
      </c>
      <c r="BU2" s="2" t="str">
        <f t="shared" ref="BU2:BU202" si="36">IF(OR(LEFT(BR2,1)=CHAR(32),LEFT(BR2,1)=CHAR(9),LEFT(BR2,1)=CHAR(160),indenture(BR2)&gt;0),"NO","BOLD")&amp;BT2</f>
        <v>#NAME?</v>
      </c>
      <c r="BV2" s="2" t="s">
        <v>1689</v>
      </c>
      <c r="BW2" s="14" t="s">
        <v>1736</v>
      </c>
      <c r="BX2" s="2" t="str">
        <f t="shared" ref="BX2:BX202" si="37">IF(OR(ISNUMBER(SEARCH("Diluted EPS",BV2)),ISNUMBER(SEARCH("Earnings Per Share",BV2)),ISNUMBER(SEARCH("Basic EPS",BV2)),ISNUMBER(SEARCH("Diluted Share",BV2)),ISNUMBER(SEARCH("Basic Share",BV2))),"EPS","")</f>
        <v/>
      </c>
      <c r="BY2" s="2" t="str">
        <f t="shared" ref="BY2:BY202" si="38">IF(OR(LEFT(BV2,1)=CHAR(32),LEFT(BV2,1)=CHAR(9),LEFT(BV2,1)=CHAR(160),indenture(BV2)&gt;0),"NO","BOLD")&amp;BX2</f>
        <v>#NAME?</v>
      </c>
      <c r="BZ2" s="2" t="s">
        <v>1690</v>
      </c>
      <c r="CA2" s="14" t="s">
        <v>1736</v>
      </c>
      <c r="CB2" s="2" t="str">
        <f t="shared" ref="CB2:CB202" si="39">IF(OR(ISNUMBER(SEARCH("Diluted EPS",BZ2)),ISNUMBER(SEARCH("Earnings Per Share",BZ2)),ISNUMBER(SEARCH("Basic EPS",BZ2)),ISNUMBER(SEARCH("Diluted Share",BZ2)),ISNUMBER(SEARCH("Basic Share",BZ2))),"EPS","")</f>
        <v/>
      </c>
      <c r="CC2" s="2" t="str">
        <f t="shared" ref="CC2:CC202" si="40">IF(OR(LEFT(BZ2,1)=CHAR(32),LEFT(BZ2,1)=CHAR(9),LEFT(BZ2,1)=CHAR(160),indenture(BZ2)&gt;0),"NO","BOLD")&amp;CB2</f>
        <v>#NAME?</v>
      </c>
      <c r="CD2" s="2" t="s">
        <v>1691</v>
      </c>
      <c r="CE2" s="14" t="s">
        <v>1736</v>
      </c>
      <c r="CF2" s="2" t="str">
        <f t="shared" ref="CF2:CF202" si="41">IF(OR(ISNUMBER(SEARCH("Diluted EPS",CD2)),ISNUMBER(SEARCH("Earnings Per Share",CD2)),ISNUMBER(SEARCH("Basic EPS",CD2)),ISNUMBER(SEARCH("Diluted Share",CD2)),ISNUMBER(SEARCH("Basic Share",CD2))),"EPS","")</f>
        <v/>
      </c>
      <c r="CG2" s="2" t="str">
        <f t="shared" ref="CG2:CG202" si="42">IF(OR(LEFT(CD2,1)=CHAR(32),LEFT(CD2,1)=CHAR(9),LEFT(CD2,1)=CHAR(160),indenture(CD2)&gt;0),"NO","BOLD")&amp;CF2</f>
        <v>#NAME?</v>
      </c>
      <c r="CH2" s="2" t="s">
        <v>1692</v>
      </c>
      <c r="CI2" s="14" t="s">
        <v>1736</v>
      </c>
      <c r="CJ2" s="2" t="str">
        <f t="shared" ref="CJ2:CJ202" si="43">IF(OR(ISNUMBER(SEARCH("Diluted EPS",CH2)),ISNUMBER(SEARCH("Earnings Per Share",CH2)),ISNUMBER(SEARCH("Basic EPS",CH2)),ISNUMBER(SEARCH("Diluted Share",CH2)),ISNUMBER(SEARCH("Basic Share",CH2))),"EPS","")</f>
        <v/>
      </c>
      <c r="CK2" s="2" t="str">
        <f t="shared" ref="CK2:CK202" si="44">IF(OR(LEFT(CH2,1)=CHAR(32),LEFT(CH2,1)=CHAR(9),LEFT(CH2,1)=CHAR(160),indenture(CH2)&gt;0),"NO","BOLD")&amp;CJ2</f>
        <v>#NAME?</v>
      </c>
      <c r="CL2" s="2" t="s">
        <v>1693</v>
      </c>
      <c r="CM2" s="14" t="s">
        <v>1736</v>
      </c>
      <c r="CN2" s="2" t="str">
        <f t="shared" ref="CN2:CN202" si="45">IF(OR(ISNUMBER(SEARCH("Diluted EPS",CL2)),ISNUMBER(SEARCH("Earnings Per Share",CL2)),ISNUMBER(SEARCH("Basic EPS",CL2)),ISNUMBER(SEARCH("Diluted Share",CL2)),ISNUMBER(SEARCH("Basic Share",CL2))),"EPS","")</f>
        <v/>
      </c>
      <c r="CO2" s="2" t="str">
        <f t="shared" ref="CO2:CO202" si="46">IF(OR(LEFT(CL2,1)=CHAR(32),LEFT(CL2,1)=CHAR(9),LEFT(CL2,1)=CHAR(160),indenture(CL2)&gt;0),"NO","BOLD")&amp;CN2</f>
        <v>#NAME?</v>
      </c>
      <c r="CP2" s="2" t="s">
        <v>1694</v>
      </c>
      <c r="CQ2" s="14" t="s">
        <v>1736</v>
      </c>
      <c r="CR2" s="2" t="str">
        <f t="shared" ref="CR2:CR202" si="47">IF(OR(ISNUMBER(SEARCH("Diluted EPS",CP2)),ISNUMBER(SEARCH("Earnings Per Share",CP2)),ISNUMBER(SEARCH("Basic EPS",CP2)),ISNUMBER(SEARCH("Diluted Share",CP2)),ISNUMBER(SEARCH("Basic Share",CP2))),"EPS","")</f>
        <v/>
      </c>
      <c r="CS2" s="2" t="str">
        <f t="shared" ref="CS2:CS202" si="48">IF(OR(LEFT(CP2,1)=CHAR(32),LEFT(CP2,1)=CHAR(9),LEFT(CP2,1)=CHAR(160),indenture(CP2)&gt;0),"NO","BOLD")&amp;CR2</f>
        <v>#NAME?</v>
      </c>
      <c r="CT2" s="2" t="s">
        <v>1695</v>
      </c>
      <c r="CU2" s="14" t="s">
        <v>1736</v>
      </c>
      <c r="CV2" s="2" t="str">
        <f t="shared" ref="CV2:CV202" si="49">IF(OR(ISNUMBER(SEARCH("Diluted EPS",CT2)),ISNUMBER(SEARCH("Earnings Per Share",CT2)),ISNUMBER(SEARCH("Basic EPS",CT2)),ISNUMBER(SEARCH("Diluted Share",CT2)),ISNUMBER(SEARCH("Basic Share",CT2))),"EPS","")</f>
        <v/>
      </c>
      <c r="CW2" s="2" t="str">
        <f t="shared" ref="CW2:CW202" si="50">IF(OR(LEFT(CT2,1)=CHAR(32),LEFT(CT2,1)=CHAR(9),LEFT(CT2,1)=CHAR(160),indenture(CT2)&gt;0),"NO","BOLD")&amp;CV2</f>
        <v>#NAME?</v>
      </c>
      <c r="CX2" s="2" t="s">
        <v>1696</v>
      </c>
      <c r="CY2" s="14" t="s">
        <v>1736</v>
      </c>
      <c r="CZ2" s="2" t="str">
        <f t="shared" ref="CZ2:CZ202" si="51">IF(OR(ISNUMBER(SEARCH("Diluted EPS",CX2)),ISNUMBER(SEARCH("Earnings Per Share",CX2)),ISNUMBER(SEARCH("Basic EPS",CX2)),ISNUMBER(SEARCH("Diluted Share",CX2)),ISNUMBER(SEARCH("Basic Share",CX2))),"EPS","")</f>
        <v/>
      </c>
      <c r="DA2" s="2" t="str">
        <f t="shared" ref="DA2:DA202" si="52">IF(OR(LEFT(CX2,1)=CHAR(32),LEFT(CX2,1)=CHAR(9),LEFT(CX2,1)=CHAR(160),indenture(CX2)&gt;0),"NO","BOLD")&amp;CZ2</f>
        <v>#NAME?</v>
      </c>
      <c r="DB2" s="2" t="s">
        <v>1697</v>
      </c>
      <c r="DC2" s="14" t="s">
        <v>1736</v>
      </c>
      <c r="DD2" s="2" t="str">
        <f t="shared" ref="DD2:DD202" si="53">IF(OR(ISNUMBER(SEARCH("Diluted EPS",DB2)),ISNUMBER(SEARCH("Earnings Per Share",DB2)),ISNUMBER(SEARCH("Basic EPS",DB2)),ISNUMBER(SEARCH("Diluted Share",DB2)),ISNUMBER(SEARCH("Basic Share",DB2))),"EPS","")</f>
        <v/>
      </c>
      <c r="DE2" s="2" t="str">
        <f t="shared" ref="DE2:DE202" si="54">IF(OR(LEFT(DB2,1)=CHAR(32),LEFT(DB2,1)=CHAR(9),LEFT(DB2,1)=CHAR(160),indenture(DB2)&gt;0),"NO","BOLD")&amp;DD2</f>
        <v>#NAME?</v>
      </c>
      <c r="DF2" s="2" t="s">
        <v>1698</v>
      </c>
      <c r="DG2" s="14" t="s">
        <v>1736</v>
      </c>
      <c r="DH2" s="2" t="str">
        <f t="shared" ref="DH2:DH202" si="55">IF(OR(ISNUMBER(SEARCH("Diluted EPS",DF2)),ISNUMBER(SEARCH("Earnings Per Share",DF2)),ISNUMBER(SEARCH("Basic EPS",DF2)),ISNUMBER(SEARCH("Diluted Share",DF2)),ISNUMBER(SEARCH("Basic Share",DF2))),"EPS","")</f>
        <v/>
      </c>
      <c r="DI2" s="2" t="str">
        <f t="shared" ref="DI2:DI202" si="56">IF(OR(LEFT(DF2,1)=CHAR(32),LEFT(DF2,1)=CHAR(9),LEFT(DF2,1)=CHAR(160),indenture(DF2)&gt;0),"NO","BOLD")&amp;DH2</f>
        <v>#NAME?</v>
      </c>
      <c r="DJ2" s="2" t="s">
        <v>1699</v>
      </c>
      <c r="DK2" s="14" t="s">
        <v>1736</v>
      </c>
      <c r="DL2" s="2" t="str">
        <f t="shared" ref="DL2:DL202" si="57">IF(OR(ISNUMBER(SEARCH("Diluted EPS",DJ2)),ISNUMBER(SEARCH("Earnings Per Share",DJ2)),ISNUMBER(SEARCH("Basic EPS",DJ2)),ISNUMBER(SEARCH("Diluted Share",DJ2)),ISNUMBER(SEARCH("Basic Share",DJ2))),"EPS","")</f>
        <v/>
      </c>
      <c r="DM2" s="2" t="str">
        <f t="shared" ref="DM2:DM202" si="58">IF(OR(LEFT(DJ2,1)=CHAR(32),LEFT(DJ2,1)=CHAR(9),LEFT(DJ2,1)=CHAR(160),indenture(DJ2)&gt;0),"NO","BOLD")&amp;DL2</f>
        <v>#NAME?</v>
      </c>
      <c r="DN2" s="2" t="s">
        <v>1700</v>
      </c>
      <c r="DO2" s="14" t="s">
        <v>1736</v>
      </c>
      <c r="DP2" s="2" t="str">
        <f t="shared" ref="DP2:DP202" si="59">IF(OR(ISNUMBER(SEARCH("Diluted EPS",DN2)),ISNUMBER(SEARCH("Earnings Per Share",DN2)),ISNUMBER(SEARCH("Basic EPS",DN2)),ISNUMBER(SEARCH("Diluted Share",DN2)),ISNUMBER(SEARCH("Basic Share",DN2))),"EPS","")</f>
        <v/>
      </c>
      <c r="DQ2" s="2" t="str">
        <f t="shared" ref="DQ2:DQ202" si="60">IF(OR(LEFT(DN2,1)=CHAR(32),LEFT(DN2,1)=CHAR(9),LEFT(DN2,1)=CHAR(160),indenture(DN2)&gt;0),"NO","BOLD")&amp;DP2</f>
        <v>#NAME?</v>
      </c>
      <c r="DR2" s="2" t="s">
        <v>1701</v>
      </c>
      <c r="DS2" s="14" t="s">
        <v>1736</v>
      </c>
      <c r="DT2" s="2" t="str">
        <f t="shared" ref="DT2:DT202" si="61">IF(OR(ISNUMBER(SEARCH("Diluted EPS",DR2)),ISNUMBER(SEARCH("Earnings Per Share",DR2)),ISNUMBER(SEARCH("Basic EPS",DR2)),ISNUMBER(SEARCH("Diluted Share",DR2)),ISNUMBER(SEARCH("Basic Share",DR2))),"EPS","")</f>
        <v/>
      </c>
      <c r="DU2" s="2" t="str">
        <f t="shared" ref="DU2:DU202" si="62">IF(OR(LEFT(DR2,1)=CHAR(32),LEFT(DR2,1)=CHAR(9),LEFT(DR2,1)=CHAR(160),indenture(DR2)&gt;0),"NO","BOLD")&amp;DT2</f>
        <v>#NAME?</v>
      </c>
      <c r="DV2" s="2" t="s">
        <v>1702</v>
      </c>
      <c r="DW2" s="14" t="s">
        <v>1736</v>
      </c>
      <c r="DX2" s="2" t="str">
        <f t="shared" ref="DX2:DX202" si="63">IF(OR(ISNUMBER(SEARCH("Diluted EPS",DV2)),ISNUMBER(SEARCH("Earnings Per Share",DV2)),ISNUMBER(SEARCH("Basic EPS",DV2)),ISNUMBER(SEARCH("Diluted Share",DV2)),ISNUMBER(SEARCH("Basic Share",DV2))),"EPS","")</f>
        <v/>
      </c>
      <c r="DY2" s="2" t="str">
        <f t="shared" ref="DY2:DY202" si="64">IF(OR(LEFT(DV2,1)=CHAR(32),LEFT(DV2,1)=CHAR(9),LEFT(DV2,1)=CHAR(160),indenture(DV2)&gt;0),"NO","BOLD")&amp;DX2</f>
        <v>#NAME?</v>
      </c>
      <c r="DZ2" s="2" t="s">
        <v>1703</v>
      </c>
      <c r="EA2" s="14" t="s">
        <v>1736</v>
      </c>
      <c r="EB2" s="2" t="str">
        <f t="shared" ref="EB2:EB202" si="65">IF(OR(ISNUMBER(SEARCH("Diluted EPS",DZ2)),ISNUMBER(SEARCH("Earnings Per Share",DZ2)),ISNUMBER(SEARCH("Basic EPS",DZ2)),ISNUMBER(SEARCH("Diluted Share",DZ2)),ISNUMBER(SEARCH("Basic Share",DZ2))),"EPS","")</f>
        <v/>
      </c>
      <c r="EC2" s="2" t="str">
        <f t="shared" ref="EC2:EC202" si="66">IF(OR(LEFT(DZ2,1)=CHAR(32),LEFT(DZ2,1)=CHAR(9),LEFT(DZ2,1)=CHAR(160),indenture(DZ2)&gt;0),"NO","BOLD")&amp;EB2</f>
        <v>#NAME?</v>
      </c>
      <c r="ED2" s="2" t="s">
        <v>1704</v>
      </c>
      <c r="EE2" s="2"/>
      <c r="EF2" s="2"/>
      <c r="EG2" s="2"/>
      <c r="EH2" s="2" t="s">
        <v>1705</v>
      </c>
      <c r="EI2" s="14" t="s">
        <v>1736</v>
      </c>
      <c r="EJ2" s="2"/>
      <c r="EK2" s="2"/>
      <c r="EL2" s="2" t="s">
        <v>1706</v>
      </c>
      <c r="EM2" s="14" t="s">
        <v>1736</v>
      </c>
      <c r="EN2" s="2"/>
      <c r="EO2" s="2"/>
      <c r="EP2" s="2" t="s">
        <v>1707</v>
      </c>
      <c r="EQ2" s="14" t="s">
        <v>1736</v>
      </c>
      <c r="ER2" s="2"/>
      <c r="ES2" s="2"/>
      <c r="ET2" s="2" t="s">
        <v>1708</v>
      </c>
      <c r="EU2" s="14" t="s">
        <v>1736</v>
      </c>
      <c r="EV2" s="2"/>
      <c r="EW2" s="2"/>
      <c r="EX2" s="2" t="s">
        <v>1709</v>
      </c>
      <c r="EY2" s="14" t="s">
        <v>1736</v>
      </c>
      <c r="EZ2" s="2"/>
      <c r="FA2" s="2"/>
      <c r="FB2" s="2" t="s">
        <v>1710</v>
      </c>
      <c r="FC2" s="14" t="s">
        <v>1736</v>
      </c>
      <c r="FD2" s="2"/>
      <c r="FE2" s="2"/>
      <c r="FF2" s="2" t="s">
        <v>1711</v>
      </c>
      <c r="FG2" s="14" t="s">
        <v>1736</v>
      </c>
      <c r="FH2" s="2"/>
      <c r="FI2" s="2"/>
      <c r="FJ2" s="2" t="s">
        <v>1712</v>
      </c>
      <c r="FK2" s="14" t="s">
        <v>1736</v>
      </c>
      <c r="FL2" s="2"/>
      <c r="FM2" s="2"/>
      <c r="FN2" s="2" t="s">
        <v>1713</v>
      </c>
      <c r="FO2" s="14" t="s">
        <v>1736</v>
      </c>
      <c r="FP2" s="2"/>
      <c r="FQ2" s="2"/>
      <c r="FR2" s="2" t="s">
        <v>1714</v>
      </c>
      <c r="FS2" s="14" t="s">
        <v>1736</v>
      </c>
      <c r="FT2" s="2"/>
      <c r="FU2" s="2"/>
      <c r="FV2" s="2" t="s">
        <v>1715</v>
      </c>
      <c r="FW2" s="14" t="s">
        <v>1736</v>
      </c>
      <c r="FX2" s="2"/>
      <c r="FY2" s="2"/>
      <c r="FZ2" s="2" t="s">
        <v>1716</v>
      </c>
      <c r="GA2" s="14" t="s">
        <v>1736</v>
      </c>
      <c r="GB2" s="2"/>
      <c r="GC2" s="2"/>
      <c r="GD2" s="2" t="s">
        <v>1717</v>
      </c>
      <c r="GE2" s="14" t="s">
        <v>1736</v>
      </c>
      <c r="GF2" s="2"/>
      <c r="GG2" s="2"/>
      <c r="GH2" s="2" t="s">
        <v>1718</v>
      </c>
      <c r="GI2" s="14" t="s">
        <v>1736</v>
      </c>
      <c r="GJ2" s="2"/>
      <c r="GK2" s="2"/>
      <c r="GL2" s="2" t="s">
        <v>1719</v>
      </c>
      <c r="GM2" s="14" t="s">
        <v>1736</v>
      </c>
      <c r="GN2" s="2"/>
      <c r="GO2" s="2"/>
      <c r="GP2" s="2" t="s">
        <v>1720</v>
      </c>
      <c r="GQ2" s="14" t="s">
        <v>1736</v>
      </c>
      <c r="GR2" s="2"/>
      <c r="GS2" s="2"/>
      <c r="GT2" s="2" t="s">
        <v>1721</v>
      </c>
      <c r="GU2" s="14" t="s">
        <v>1736</v>
      </c>
      <c r="GV2" s="2"/>
      <c r="GW2" s="2"/>
      <c r="GX2" s="2" t="s">
        <v>1722</v>
      </c>
      <c r="GY2" s="14" t="s">
        <v>1736</v>
      </c>
      <c r="GZ2" s="2"/>
      <c r="HA2" s="2"/>
      <c r="HB2" s="2" t="s">
        <v>1723</v>
      </c>
      <c r="HC2" s="14" t="s">
        <v>1736</v>
      </c>
      <c r="HD2" s="2"/>
      <c r="HE2" s="2"/>
      <c r="HF2" s="2" t="s">
        <v>1724</v>
      </c>
      <c r="HG2" s="14" t="s">
        <v>1736</v>
      </c>
      <c r="HH2" s="2"/>
      <c r="HI2" s="2"/>
      <c r="HJ2" s="2" t="s">
        <v>1725</v>
      </c>
      <c r="HK2" s="14" t="s">
        <v>1736</v>
      </c>
      <c r="HL2" s="2"/>
      <c r="HM2" s="2"/>
      <c r="HN2" s="2" t="s">
        <v>1726</v>
      </c>
      <c r="HO2" s="14" t="s">
        <v>1736</v>
      </c>
      <c r="HP2" s="2"/>
      <c r="HQ2" s="2"/>
      <c r="HR2" s="2" t="s">
        <v>1727</v>
      </c>
      <c r="HS2" s="14" t="s">
        <v>1736</v>
      </c>
      <c r="HT2" s="2"/>
      <c r="HU2" s="2"/>
      <c r="HV2" s="2" t="s">
        <v>6</v>
      </c>
      <c r="HW2" s="14" t="s">
        <v>1736</v>
      </c>
      <c r="HX2" s="2"/>
      <c r="HY2" s="2"/>
      <c r="HZ2" s="2" t="s">
        <v>9</v>
      </c>
      <c r="IA2" s="14" t="s">
        <v>1736</v>
      </c>
      <c r="IB2" s="2"/>
      <c r="IC2" s="2"/>
      <c r="ID2" s="2" t="s">
        <v>1718</v>
      </c>
      <c r="IE2" s="14" t="s">
        <v>1736</v>
      </c>
      <c r="IF2" s="2"/>
      <c r="IG2" s="2"/>
      <c r="IH2" s="2" t="s">
        <v>1728</v>
      </c>
      <c r="II2" s="14" t="s">
        <v>1736</v>
      </c>
      <c r="IJ2" s="2"/>
      <c r="IK2" s="2"/>
      <c r="IL2" s="2" t="s">
        <v>1729</v>
      </c>
      <c r="IM2" s="14" t="s">
        <v>1736</v>
      </c>
      <c r="IN2" s="2"/>
      <c r="IO2" s="2"/>
      <c r="IP2" s="2" t="s">
        <v>15</v>
      </c>
      <c r="IQ2" s="14" t="s">
        <v>1736</v>
      </c>
      <c r="IR2" s="2"/>
      <c r="IS2" s="2"/>
      <c r="IT2" s="2" t="s">
        <v>1730</v>
      </c>
      <c r="IU2" s="14" t="s">
        <v>1736</v>
      </c>
      <c r="IV2" s="2"/>
      <c r="IW2" s="2"/>
      <c r="IX2" s="2" t="s">
        <v>1731</v>
      </c>
      <c r="IY2" s="14" t="s">
        <v>1736</v>
      </c>
      <c r="IZ2" s="2"/>
      <c r="JA2" s="2"/>
      <c r="JB2" s="2" t="s">
        <v>1732</v>
      </c>
      <c r="JC2" s="14" t="s">
        <v>1736</v>
      </c>
      <c r="JD2" s="2"/>
      <c r="JE2" s="2"/>
      <c r="JF2" s="2" t="s">
        <v>1733</v>
      </c>
      <c r="JG2" s="14" t="s">
        <v>1736</v>
      </c>
      <c r="JH2" s="2"/>
      <c r="JI2" s="2"/>
      <c r="JJ2" s="2" t="s">
        <v>1734</v>
      </c>
      <c r="JK2" s="14" t="s">
        <v>1736</v>
      </c>
      <c r="JL2" s="2"/>
      <c r="JM2" s="2"/>
      <c r="JN2" s="2"/>
      <c r="JO2" s="2" t="s">
        <v>1735</v>
      </c>
      <c r="JP2" s="14" t="s">
        <v>1736</v>
      </c>
      <c r="JQ2" s="2"/>
      <c r="JR2" s="2"/>
    </row>
    <row r="3">
      <c r="A3" s="2">
        <v>2.0</v>
      </c>
      <c r="B3" s="1" t="s">
        <v>19</v>
      </c>
      <c r="C3" s="1" t="s">
        <v>20</v>
      </c>
      <c r="D3" s="1" t="str">
        <f t="shared" si="1"/>
        <v/>
      </c>
      <c r="E3" s="2" t="str">
        <f t="shared" si="2"/>
        <v>#NAME?</v>
      </c>
      <c r="F3" s="1" t="s">
        <v>1737</v>
      </c>
      <c r="G3" s="14" t="s">
        <v>1738</v>
      </c>
      <c r="H3" s="1" t="str">
        <f t="shared" si="3"/>
        <v/>
      </c>
      <c r="I3" s="1" t="str">
        <f t="shared" si="4"/>
        <v>#NAME?</v>
      </c>
      <c r="J3" s="1" t="s">
        <v>1739</v>
      </c>
      <c r="K3" s="14" t="s">
        <v>1738</v>
      </c>
      <c r="L3" s="2" t="str">
        <f t="shared" si="5"/>
        <v/>
      </c>
      <c r="M3" s="2" t="str">
        <f t="shared" si="6"/>
        <v>#NAME?</v>
      </c>
      <c r="N3" s="1" t="s">
        <v>1739</v>
      </c>
      <c r="O3" s="14" t="s">
        <v>1738</v>
      </c>
      <c r="P3" s="2" t="str">
        <f t="shared" si="7"/>
        <v/>
      </c>
      <c r="Q3" s="2" t="str">
        <f t="shared" si="8"/>
        <v>#NAME?</v>
      </c>
      <c r="R3" s="1" t="s">
        <v>1739</v>
      </c>
      <c r="S3" s="14" t="s">
        <v>1738</v>
      </c>
      <c r="T3" s="1" t="str">
        <f t="shared" si="9"/>
        <v/>
      </c>
      <c r="U3" s="1" t="str">
        <f t="shared" si="10"/>
        <v>#NAME?</v>
      </c>
      <c r="V3" s="1" t="s">
        <v>1740</v>
      </c>
      <c r="W3" s="14" t="s">
        <v>1738</v>
      </c>
      <c r="X3" s="1" t="str">
        <f t="shared" si="11"/>
        <v/>
      </c>
      <c r="Y3" s="1" t="str">
        <f t="shared" si="12"/>
        <v>#NAME?</v>
      </c>
      <c r="Z3" s="1" t="s">
        <v>1741</v>
      </c>
      <c r="AA3" s="14" t="s">
        <v>1738</v>
      </c>
      <c r="AB3" s="1" t="str">
        <f t="shared" si="13"/>
        <v/>
      </c>
      <c r="AC3" s="1" t="str">
        <f t="shared" si="14"/>
        <v>#NAME?</v>
      </c>
      <c r="AD3" s="1" t="s">
        <v>1742</v>
      </c>
      <c r="AE3" s="14" t="s">
        <v>1738</v>
      </c>
      <c r="AF3" s="1" t="str">
        <f t="shared" si="15"/>
        <v/>
      </c>
      <c r="AG3" s="1" t="str">
        <f t="shared" si="16"/>
        <v>#NAME?</v>
      </c>
      <c r="AH3" s="1" t="s">
        <v>1743</v>
      </c>
      <c r="AI3" s="14" t="s">
        <v>1738</v>
      </c>
      <c r="AJ3" s="1" t="str">
        <f t="shared" si="17"/>
        <v/>
      </c>
      <c r="AK3" s="1" t="str">
        <f t="shared" si="18"/>
        <v>#NAME?</v>
      </c>
      <c r="AL3" s="1" t="s">
        <v>1744</v>
      </c>
      <c r="AM3" s="14" t="s">
        <v>1738</v>
      </c>
      <c r="AN3" s="1" t="str">
        <f t="shared" si="19"/>
        <v/>
      </c>
      <c r="AO3" s="1" t="str">
        <f t="shared" si="20"/>
        <v>#NAME?</v>
      </c>
      <c r="AP3" s="1" t="s">
        <v>1745</v>
      </c>
      <c r="AQ3" s="14" t="s">
        <v>1738</v>
      </c>
      <c r="AR3" s="1" t="str">
        <f t="shared" si="21"/>
        <v/>
      </c>
      <c r="AS3" s="1" t="str">
        <f t="shared" si="22"/>
        <v>#NAME?</v>
      </c>
      <c r="AT3" s="1" t="s">
        <v>1739</v>
      </c>
      <c r="AU3" s="14" t="s">
        <v>1738</v>
      </c>
      <c r="AV3" s="1" t="str">
        <f t="shared" si="23"/>
        <v/>
      </c>
      <c r="AW3" s="1" t="str">
        <f t="shared" si="24"/>
        <v>#NAME?</v>
      </c>
      <c r="AX3" s="1" t="s">
        <v>1746</v>
      </c>
      <c r="AY3" s="14" t="s">
        <v>1738</v>
      </c>
      <c r="AZ3" s="1" t="str">
        <f t="shared" si="25"/>
        <v/>
      </c>
      <c r="BA3" s="1" t="str">
        <f t="shared" si="26"/>
        <v>#NAME?</v>
      </c>
      <c r="BB3" s="1" t="s">
        <v>1747</v>
      </c>
      <c r="BC3" s="14" t="s">
        <v>1738</v>
      </c>
      <c r="BD3" s="1" t="str">
        <f t="shared" si="27"/>
        <v/>
      </c>
      <c r="BE3" s="1" t="str">
        <f t="shared" si="28"/>
        <v>#NAME?</v>
      </c>
      <c r="BF3" s="1" t="s">
        <v>1748</v>
      </c>
      <c r="BG3" s="14" t="s">
        <v>1738</v>
      </c>
      <c r="BH3" s="1" t="str">
        <f t="shared" si="29"/>
        <v/>
      </c>
      <c r="BI3" s="1" t="str">
        <f t="shared" si="30"/>
        <v>#NAME?</v>
      </c>
      <c r="BJ3" s="1" t="s">
        <v>1749</v>
      </c>
      <c r="BK3" s="14" t="s">
        <v>1738</v>
      </c>
      <c r="BL3" s="1" t="str">
        <f t="shared" si="31"/>
        <v/>
      </c>
      <c r="BM3" s="1" t="str">
        <f t="shared" si="32"/>
        <v>#NAME?</v>
      </c>
      <c r="BN3" s="1" t="s">
        <v>1747</v>
      </c>
      <c r="BO3" s="14" t="s">
        <v>1738</v>
      </c>
      <c r="BP3" s="1" t="str">
        <f t="shared" si="33"/>
        <v/>
      </c>
      <c r="BQ3" s="1" t="str">
        <f t="shared" si="34"/>
        <v>#NAME?</v>
      </c>
      <c r="BR3" s="1" t="s">
        <v>1750</v>
      </c>
      <c r="BS3" s="14" t="s">
        <v>1738</v>
      </c>
      <c r="BT3" s="1" t="str">
        <f t="shared" si="35"/>
        <v/>
      </c>
      <c r="BU3" s="1" t="str">
        <f t="shared" si="36"/>
        <v>#NAME?</v>
      </c>
      <c r="BV3" s="1" t="s">
        <v>1750</v>
      </c>
      <c r="BW3" s="14" t="s">
        <v>1738</v>
      </c>
      <c r="BX3" s="1" t="str">
        <f t="shared" si="37"/>
        <v/>
      </c>
      <c r="BY3" s="1" t="str">
        <f t="shared" si="38"/>
        <v>#NAME?</v>
      </c>
      <c r="BZ3" s="1" t="s">
        <v>1750</v>
      </c>
      <c r="CA3" s="14" t="s">
        <v>1738</v>
      </c>
      <c r="CB3" s="1" t="str">
        <f t="shared" si="39"/>
        <v/>
      </c>
      <c r="CC3" s="1" t="str">
        <f t="shared" si="40"/>
        <v>#NAME?</v>
      </c>
      <c r="CD3" s="1" t="s">
        <v>1750</v>
      </c>
      <c r="CE3" s="14" t="s">
        <v>1738</v>
      </c>
      <c r="CF3" s="1" t="str">
        <f t="shared" si="41"/>
        <v/>
      </c>
      <c r="CG3" s="1" t="str">
        <f t="shared" si="42"/>
        <v>#NAME?</v>
      </c>
      <c r="CH3" s="1" t="s">
        <v>1751</v>
      </c>
      <c r="CI3" s="14" t="s">
        <v>1738</v>
      </c>
      <c r="CJ3" s="1" t="str">
        <f t="shared" si="43"/>
        <v/>
      </c>
      <c r="CK3" s="1" t="str">
        <f t="shared" si="44"/>
        <v>#NAME?</v>
      </c>
      <c r="CL3" s="1" t="s">
        <v>1693</v>
      </c>
      <c r="CM3" s="14" t="s">
        <v>1738</v>
      </c>
      <c r="CN3" s="1" t="str">
        <f t="shared" si="45"/>
        <v/>
      </c>
      <c r="CO3" s="1" t="str">
        <f t="shared" si="46"/>
        <v>#NAME?</v>
      </c>
      <c r="CP3" s="1" t="s">
        <v>1752</v>
      </c>
      <c r="CQ3" s="14" t="s">
        <v>1738</v>
      </c>
      <c r="CR3" s="1" t="str">
        <f t="shared" si="47"/>
        <v/>
      </c>
      <c r="CS3" s="1" t="str">
        <f t="shared" si="48"/>
        <v>#NAME?</v>
      </c>
      <c r="CT3" s="1" t="s">
        <v>1753</v>
      </c>
      <c r="CU3" s="14" t="s">
        <v>1738</v>
      </c>
      <c r="CV3" s="1" t="str">
        <f t="shared" si="49"/>
        <v/>
      </c>
      <c r="CW3" s="1" t="str">
        <f t="shared" si="50"/>
        <v>#NAME?</v>
      </c>
      <c r="CX3" s="1" t="s">
        <v>1696</v>
      </c>
      <c r="CY3" s="1" t="s">
        <v>1754</v>
      </c>
      <c r="CZ3" s="1" t="str">
        <f t="shared" si="51"/>
        <v/>
      </c>
      <c r="DA3" s="1" t="str">
        <f t="shared" si="52"/>
        <v>#NAME?</v>
      </c>
      <c r="DB3" s="1" t="s">
        <v>1755</v>
      </c>
      <c r="DC3" s="1" t="s">
        <v>638</v>
      </c>
      <c r="DD3" s="1" t="str">
        <f t="shared" si="53"/>
        <v/>
      </c>
      <c r="DE3" s="1" t="str">
        <f t="shared" si="54"/>
        <v>#NAME?</v>
      </c>
      <c r="DF3" s="1" t="s">
        <v>1756</v>
      </c>
      <c r="DG3" s="1" t="s">
        <v>602</v>
      </c>
      <c r="DH3" s="1" t="str">
        <f t="shared" si="55"/>
        <v/>
      </c>
      <c r="DI3" s="1" t="str">
        <f t="shared" si="56"/>
        <v>#NAME?</v>
      </c>
      <c r="DJ3" s="1" t="s">
        <v>1699</v>
      </c>
      <c r="DK3" s="14" t="s">
        <v>1738</v>
      </c>
      <c r="DL3" s="1" t="str">
        <f t="shared" si="57"/>
        <v/>
      </c>
      <c r="DM3" s="1" t="str">
        <f t="shared" si="58"/>
        <v>#NAME?</v>
      </c>
      <c r="DN3" s="1" t="s">
        <v>1757</v>
      </c>
      <c r="DO3" s="14" t="s">
        <v>1738</v>
      </c>
      <c r="DP3" s="1" t="str">
        <f t="shared" si="59"/>
        <v/>
      </c>
      <c r="DQ3" s="1" t="str">
        <f t="shared" si="60"/>
        <v>#NAME?</v>
      </c>
      <c r="DR3" s="1" t="s">
        <v>1758</v>
      </c>
      <c r="DS3" s="14" t="s">
        <v>1738</v>
      </c>
      <c r="DT3" s="1" t="str">
        <f t="shared" si="61"/>
        <v/>
      </c>
      <c r="DU3" s="1" t="str">
        <f t="shared" si="62"/>
        <v>#NAME?</v>
      </c>
      <c r="DV3" s="1" t="s">
        <v>1759</v>
      </c>
      <c r="DW3" s="1" t="s">
        <v>1760</v>
      </c>
      <c r="DX3" s="1" t="str">
        <f t="shared" si="63"/>
        <v/>
      </c>
      <c r="DY3" s="1" t="str">
        <f t="shared" si="64"/>
        <v>#NAME?</v>
      </c>
      <c r="DZ3" s="1" t="s">
        <v>1761</v>
      </c>
      <c r="EA3" s="14" t="s">
        <v>1738</v>
      </c>
      <c r="EB3" s="1" t="str">
        <f t="shared" si="65"/>
        <v/>
      </c>
      <c r="EC3" s="1" t="str">
        <f t="shared" si="66"/>
        <v>#NAME?</v>
      </c>
      <c r="ED3" s="1" t="s">
        <v>1762</v>
      </c>
      <c r="EE3" s="14" t="s">
        <v>1738</v>
      </c>
      <c r="EF3" s="1" t="str">
        <f t="shared" ref="EF3:EF202" si="67">IF(OR(ISNUMBER(SEARCH("Diluted EPS",ED3)),ISNUMBER(SEARCH("Earnings Per Share",ED3)),ISNUMBER(SEARCH("Basic EPS",ED3)),ISNUMBER(SEARCH("Diluted Share",ED3)),ISNUMBER(SEARCH("Basic Share",ED3))),"EPS","")</f>
        <v/>
      </c>
      <c r="EG3" s="1" t="str">
        <f t="shared" ref="EG3:EG202" si="68">IF(OR(LEFT(ED3,1)=CHAR(32),LEFT(ED3,1)=CHAR(9),LEFT(ED3,1)=CHAR(160),indenture(ED3)&gt;0),"NO","BOLD")&amp;EF3</f>
        <v>#NAME?</v>
      </c>
      <c r="EH3" s="1" t="s">
        <v>1763</v>
      </c>
      <c r="EI3" s="1" t="s">
        <v>1764</v>
      </c>
      <c r="EJ3" s="1" t="str">
        <f t="shared" ref="EJ3:EJ202" si="69">IF(OR(ISNUMBER(SEARCH("Diluted EPS",EH3)),ISNUMBER(SEARCH("Earnings Per Share",EH3)),ISNUMBER(SEARCH("Basic EPS",EH3)),ISNUMBER(SEARCH("Diluted Share",EH3)),ISNUMBER(SEARCH("Basic Share",EH3))),"EPS","")</f>
        <v/>
      </c>
      <c r="EK3" s="1" t="str">
        <f t="shared" ref="EK3:EK202" si="70">IF(OR(LEFT(EH3,1)=CHAR(32),LEFT(EH3,1)=CHAR(9),LEFT(EH3,1)=CHAR(160),indenture(EH3)&gt;0),"NO","BOLD")&amp;EJ3</f>
        <v>#NAME?</v>
      </c>
      <c r="EL3" s="1" t="s">
        <v>1765</v>
      </c>
      <c r="EM3" s="14" t="s">
        <v>1738</v>
      </c>
      <c r="EN3" s="1" t="str">
        <f t="shared" ref="EN3:EN202" si="71">IF(OR(ISNUMBER(SEARCH("Diluted EPS",EL3)),ISNUMBER(SEARCH("Earnings Per Share",EL3)),ISNUMBER(SEARCH("Basic EPS",EL3)),ISNUMBER(SEARCH("Diluted Share",EL3)),ISNUMBER(SEARCH("Basic Share",EL3))),"EPS","")</f>
        <v/>
      </c>
      <c r="EO3" s="1" t="str">
        <f t="shared" ref="EO3:EO202" si="72">IF(OR(LEFT(EL3,1)=CHAR(32),LEFT(EL3,1)=CHAR(9),LEFT(EL3,1)=CHAR(160),indenture(EL3)&gt;0),"NO","BOLD")&amp;EN3</f>
        <v>#NAME?</v>
      </c>
      <c r="EP3" s="1" t="s">
        <v>1766</v>
      </c>
      <c r="EQ3" s="14" t="s">
        <v>1738</v>
      </c>
      <c r="ER3" s="1" t="str">
        <f t="shared" ref="ER3:ER202" si="73">IF(OR(ISNUMBER(SEARCH("Diluted EPS",EP3)),ISNUMBER(SEARCH("Earnings Per Share",EP3)),ISNUMBER(SEARCH("Basic EPS",EP3)),ISNUMBER(SEARCH("Diluted Share",EP3)),ISNUMBER(SEARCH("Basic Share",EP3))),"EPS","")</f>
        <v/>
      </c>
      <c r="ES3" s="1" t="str">
        <f t="shared" ref="ES3:ES202" si="74">IF(OR(LEFT(EP3,1)=CHAR(32),LEFT(EP3,1)=CHAR(9),LEFT(EP3,1)=CHAR(160),indenture(EP3)&gt;0),"NO","BOLD")&amp;ER3</f>
        <v>#NAME?</v>
      </c>
      <c r="ET3" s="1" t="s">
        <v>1767</v>
      </c>
      <c r="EU3" s="14" t="s">
        <v>1738</v>
      </c>
      <c r="EV3" s="1" t="str">
        <f t="shared" ref="EV3:EV202" si="75">IF(OR(ISNUMBER(SEARCH("Diluted EPS",ET3)),ISNUMBER(SEARCH("Earnings Per Share",ET3)),ISNUMBER(SEARCH("Basic EPS",ET3)),ISNUMBER(SEARCH("Diluted Share",ET3)),ISNUMBER(SEARCH("Basic Share",ET3))),"EPS","")</f>
        <v/>
      </c>
      <c r="EW3" s="1" t="str">
        <f t="shared" ref="EW3:EW202" si="76">IF(OR(LEFT(ET3,1)=CHAR(32),LEFT(ET3,1)=CHAR(9),LEFT(ET3,1)=CHAR(160),indenture(ET3)&gt;0),"NO","BOLD")&amp;EV3</f>
        <v>#NAME?</v>
      </c>
      <c r="EX3" s="1" t="s">
        <v>1768</v>
      </c>
      <c r="EY3" s="14" t="s">
        <v>1738</v>
      </c>
      <c r="EZ3" s="2" t="str">
        <f t="shared" ref="EZ3:EZ202" si="77">IF(OR(ISNUMBER(SEARCH("Diluted EPS",EX3)),ISNUMBER(SEARCH("Earnings Per Share",EX3)),ISNUMBER(SEARCH("Basic EPS",EX3)),ISNUMBER(SEARCH("Diluted Share",EX3)),ISNUMBER(SEARCH("Basic Share",EX3))),"EPS","")</f>
        <v/>
      </c>
      <c r="FA3" s="2" t="str">
        <f t="shared" ref="FA3:FA202" si="78">IF(OR(LEFT(EX3,1)=CHAR(32),LEFT(EX3,1)=CHAR(9),LEFT(EX3,1)=CHAR(160),indenture(EX3)&gt;0),"NO","BOLD")&amp;EZ3</f>
        <v>#NAME?</v>
      </c>
      <c r="FB3" s="1" t="s">
        <v>19</v>
      </c>
      <c r="FC3" s="1" t="s">
        <v>20</v>
      </c>
      <c r="FD3" s="2" t="str">
        <f t="shared" ref="FD3:FD202" si="79">IF(OR(ISNUMBER(SEARCH("Diluted EPS",FB3)),ISNUMBER(SEARCH("Earnings Per Share",FB3)),ISNUMBER(SEARCH("Basic EPS",FB3)),ISNUMBER(SEARCH("Diluted Share",FB3)),ISNUMBER(SEARCH("Basic Share",FB3))),"EPS","")</f>
        <v/>
      </c>
      <c r="FE3" s="2" t="str">
        <f t="shared" ref="FE3:FE202" si="80">IF(OR(LEFT(FB3,1)=CHAR(32),LEFT(FB3,1)=CHAR(9),LEFT(FB3,1)=CHAR(160),indenture(FB3)&gt;0),"NO","BOLD")&amp;FD3</f>
        <v>#NAME?</v>
      </c>
      <c r="FF3" s="1" t="s">
        <v>1769</v>
      </c>
      <c r="FG3" s="14" t="s">
        <v>1738</v>
      </c>
      <c r="FH3" s="2" t="str">
        <f t="shared" ref="FH3:FH202" si="81">IF(OR(ISNUMBER(SEARCH("Diluted EPS",FF3)),ISNUMBER(SEARCH("Earnings Per Share",FF3)),ISNUMBER(SEARCH("Basic EPS",FF3)),ISNUMBER(SEARCH("Diluted Share",FF3)),ISNUMBER(SEARCH("Basic Share",FF3))),"EPS","")</f>
        <v/>
      </c>
      <c r="FI3" s="2" t="str">
        <f t="shared" ref="FI3:FI202" si="82">IF(OR(LEFT(FF3,1)=CHAR(32),LEFT(FF3,1)=CHAR(9),LEFT(FF3,1)=CHAR(160),indenture(FF3)&gt;0),"NO","BOLD")&amp;FH3</f>
        <v>#NAME?</v>
      </c>
      <c r="FJ3" s="1" t="s">
        <v>1770</v>
      </c>
      <c r="FK3" s="14" t="s">
        <v>1738</v>
      </c>
      <c r="FL3" s="2" t="str">
        <f t="shared" ref="FL3:FL202" si="83">IF(OR(ISNUMBER(SEARCH("Diluted EPS",FJ3)),ISNUMBER(SEARCH("Earnings Per Share",FJ3)),ISNUMBER(SEARCH("Basic EPS",FJ3)),ISNUMBER(SEARCH("Diluted Share",FJ3)),ISNUMBER(SEARCH("Basic Share",FJ3))),"EPS","")</f>
        <v/>
      </c>
      <c r="FM3" s="2" t="str">
        <f t="shared" ref="FM3:FM202" si="84">IF(OR(LEFT(FJ3,1)=CHAR(32),LEFT(FJ3,1)=CHAR(9),LEFT(FJ3,1)=CHAR(160),indenture(FJ3)&gt;0),"NO","BOLD")&amp;FL3</f>
        <v>#NAME?</v>
      </c>
      <c r="FN3" s="1" t="s">
        <v>1771</v>
      </c>
      <c r="FO3" s="14" t="s">
        <v>1738</v>
      </c>
      <c r="FP3" s="2" t="str">
        <f t="shared" ref="FP3:FP202" si="85">IF(OR(ISNUMBER(SEARCH("Diluted EPS",FN3)),ISNUMBER(SEARCH("Earnings Per Share",FN3)),ISNUMBER(SEARCH("Basic EPS",FN3)),ISNUMBER(SEARCH("Diluted Share",FN3)),ISNUMBER(SEARCH("Basic Share",FN3))),"EPS","")</f>
        <v/>
      </c>
      <c r="FQ3" s="2" t="str">
        <f t="shared" ref="FQ3:FQ202" si="86">IF(OR(LEFT(FN3,1)=CHAR(32),LEFT(FN3,1)=CHAR(9),LEFT(FN3,1)=CHAR(160),indenture(FN3)&gt;0),"NO","BOLD")&amp;FP3</f>
        <v>#NAME?</v>
      </c>
      <c r="FR3" s="1" t="s">
        <v>1772</v>
      </c>
      <c r="FS3" s="1" t="s">
        <v>1773</v>
      </c>
      <c r="FT3" s="2" t="str">
        <f t="shared" ref="FT3:FT202" si="87">IF(OR(ISNUMBER(SEARCH("Diluted EPS",FR3)),ISNUMBER(SEARCH("Earnings Per Share",FR3)),ISNUMBER(SEARCH("Basic EPS",FR3)),ISNUMBER(SEARCH("Diluted Share",FR3)),ISNUMBER(SEARCH("Basic Share",FR3))),"EPS","")</f>
        <v/>
      </c>
      <c r="FU3" s="2" t="str">
        <f t="shared" ref="FU3:FU202" si="88">IF(OR(LEFT(FR3,1)=CHAR(32),LEFT(FR3,1)=CHAR(9),LEFT(FR3,1)=CHAR(160),indenture(FR3)&gt;0),"NO","BOLD")&amp;FT3</f>
        <v>#NAME?</v>
      </c>
      <c r="FV3" s="1" t="s">
        <v>1774</v>
      </c>
      <c r="FW3" s="14" t="s">
        <v>1738</v>
      </c>
      <c r="FX3" s="2" t="str">
        <f t="shared" ref="FX3:FX202" si="89">IF(OR(ISNUMBER(SEARCH("Diluted EPS",FV3)),ISNUMBER(SEARCH("Earnings Per Share",FV3)),ISNUMBER(SEARCH("Basic EPS",FV3)),ISNUMBER(SEARCH("Diluted Share",FV3)),ISNUMBER(SEARCH("Basic Share",FV3))),"EPS","")</f>
        <v/>
      </c>
      <c r="FY3" s="2" t="str">
        <f t="shared" ref="FY3:FY202" si="90">IF(OR(LEFT(FV3,1)=CHAR(32),LEFT(FV3,1)=CHAR(9),LEFT(FV3,1)=CHAR(160),indenture(FV3)&gt;0),"NO","BOLD")&amp;FX3</f>
        <v>#NAME?</v>
      </c>
      <c r="FZ3" s="1" t="s">
        <v>1716</v>
      </c>
      <c r="GA3" s="14" t="s">
        <v>1738</v>
      </c>
      <c r="GB3" s="2" t="str">
        <f t="shared" ref="GB3:GB202" si="91">IF(OR(ISNUMBER(SEARCH("Diluted EPS",FZ3)),ISNUMBER(SEARCH("Earnings Per Share",FZ3)),ISNUMBER(SEARCH("Basic EPS",FZ3)),ISNUMBER(SEARCH("Diluted Share",FZ3)),ISNUMBER(SEARCH("Basic Share",FZ3))),"EPS","")</f>
        <v/>
      </c>
      <c r="GC3" s="2" t="str">
        <f t="shared" ref="GC3:GC202" si="92">IF(OR(LEFT(FZ3,1)=CHAR(32),LEFT(FZ3,1)=CHAR(9),LEFT(FZ3,1)=CHAR(160),indenture(FZ3)&gt;0),"NO","BOLD")&amp;GB3</f>
        <v>#NAME?</v>
      </c>
      <c r="GD3" s="1" t="s">
        <v>1775</v>
      </c>
      <c r="GE3" s="14" t="s">
        <v>1738</v>
      </c>
      <c r="GF3" s="2" t="str">
        <f t="shared" ref="GF3:GF202" si="93">IF(OR(ISNUMBER(SEARCH("Diluted EPS",GD3)),ISNUMBER(SEARCH("Earnings Per Share",GD3)),ISNUMBER(SEARCH("Basic EPS",GD3)),ISNUMBER(SEARCH("Diluted Share",GD3)),ISNUMBER(SEARCH("Basic Share",GD3))),"EPS","")</f>
        <v/>
      </c>
      <c r="GG3" s="2" t="str">
        <f t="shared" ref="GG3:GG202" si="94">IF(OR(LEFT(GD3,1)=CHAR(32),LEFT(GD3,1)=CHAR(9),LEFT(GD3,1)=CHAR(160),indenture(GD3)&gt;0),"NO","BOLD")&amp;GF3</f>
        <v>#NAME?</v>
      </c>
      <c r="GH3" s="1" t="s">
        <v>1776</v>
      </c>
      <c r="GI3" s="14" t="s">
        <v>1738</v>
      </c>
      <c r="GJ3" s="2" t="str">
        <f t="shared" ref="GJ3:GJ202" si="95">IF(OR(ISNUMBER(SEARCH("Diluted EPS",GH3)),ISNUMBER(SEARCH("Earnings Per Share",GH3)),ISNUMBER(SEARCH("Basic EPS",GH3)),ISNUMBER(SEARCH("Diluted Share",GH3)),ISNUMBER(SEARCH("Basic Share",GH3))),"EPS","")</f>
        <v/>
      </c>
      <c r="GK3" s="2" t="str">
        <f t="shared" ref="GK3:GK202" si="96">IF(OR(LEFT(GH3,1)=CHAR(32),LEFT(GH3,1)=CHAR(9),LEFT(GH3,1)=CHAR(160),indenture(GH3)&gt;0),"NO","BOLD")&amp;GJ3</f>
        <v>#NAME?</v>
      </c>
      <c r="GL3" s="1" t="s">
        <v>1777</v>
      </c>
      <c r="GM3" s="14" t="s">
        <v>1738</v>
      </c>
      <c r="GN3" s="2" t="str">
        <f t="shared" ref="GN3:GN202" si="97">IF(OR(ISNUMBER(SEARCH("Diluted EPS",GL3)),ISNUMBER(SEARCH("Earnings Per Share",GL3)),ISNUMBER(SEARCH("Basic EPS",GL3)),ISNUMBER(SEARCH("Diluted Share",GL3)),ISNUMBER(SEARCH("Basic Share",GL3))),"EPS","")</f>
        <v/>
      </c>
      <c r="GO3" s="2" t="str">
        <f t="shared" ref="GO3:GO202" si="98">IF(OR(LEFT(GL3,1)=CHAR(32),LEFT(GL3,1)=CHAR(9),LEFT(GL3,1)=CHAR(160),indenture(GL3)&gt;0),"NO","BOLD")&amp;GN3</f>
        <v>#NAME?</v>
      </c>
      <c r="GP3" s="1" t="s">
        <v>1778</v>
      </c>
      <c r="GQ3" s="14" t="s">
        <v>1738</v>
      </c>
      <c r="GR3" s="2" t="str">
        <f t="shared" ref="GR3:GR4" si="99">IF(OR(ISNUMBER(SEARCH("Diluted EPS",#REF!)),ISNUMBER(SEARCH("Earnings Per Share",#REF!)),ISNUMBER(SEARCH("Basic EPS",#REF!)),ISNUMBER(SEARCH("Diluted Share",#REF!)),ISNUMBER(SEARCH("Basic Share",#REF!))),"EPS","")</f>
        <v/>
      </c>
      <c r="GS3" s="2" t="str">
        <f t="shared" ref="GS3:GS5" si="100">IF(OR(LEFT(GP3,1)=CHAR(32),LEFT(GP3,1)=CHAR(9),LEFT(GP3,1)=CHAR(160),indenture(GP3)&gt;0),"NO","BOLD")&amp;GR3</f>
        <v>#NAME?</v>
      </c>
      <c r="GT3" s="1" t="s">
        <v>1779</v>
      </c>
      <c r="GU3" s="14" t="s">
        <v>1738</v>
      </c>
      <c r="GV3" s="2" t="str">
        <f t="shared" ref="GV3:GV202" si="101">IF(OR(ISNUMBER(SEARCH("Diluted EPS",GT3)),ISNUMBER(SEARCH("Earnings Per Share",GT3)),ISNUMBER(SEARCH("Basic EPS",GT3)),ISNUMBER(SEARCH("Diluted Share",GT3)),ISNUMBER(SEARCH("Basic Share",GT3))),"EPS","")</f>
        <v/>
      </c>
      <c r="GW3" s="2" t="str">
        <f t="shared" ref="GW3:GW202" si="102">IF(OR(LEFT(GT3,1)=CHAR(32),LEFT(GT3,1)=CHAR(9),LEFT(GT3,1)=CHAR(160),indenture(GT3)&gt;0),"NO","BOLD")&amp;GV3</f>
        <v>#NAME?</v>
      </c>
      <c r="GX3" s="1" t="s">
        <v>1780</v>
      </c>
      <c r="GY3" s="1" t="s">
        <v>1781</v>
      </c>
      <c r="GZ3" s="2" t="str">
        <f t="shared" ref="GZ3:GZ202" si="103">IF(OR(ISNUMBER(SEARCH("Diluted EPS",GX3)),ISNUMBER(SEARCH("Earnings Per Share",GX3)),ISNUMBER(SEARCH("Basic EPS",GX3)),ISNUMBER(SEARCH("Diluted Share",GX3)),ISNUMBER(SEARCH("Basic Share",GX3))),"EPS","")</f>
        <v/>
      </c>
      <c r="HA3" s="2" t="str">
        <f t="shared" ref="HA3:HA202" si="104">IF(OR(LEFT(GX3,1)=CHAR(32),LEFT(GX3,1)=CHAR(9),LEFT(GX3,1)=CHAR(160),indenture(GX3)&gt;0),"NO","BOLD")&amp;GZ3</f>
        <v>#NAME?</v>
      </c>
      <c r="HB3" s="1" t="s">
        <v>1782</v>
      </c>
      <c r="HC3" s="14" t="s">
        <v>1738</v>
      </c>
      <c r="HD3" s="2" t="str">
        <f t="shared" ref="HD3:HD202" si="105">IF(OR(ISNUMBER(SEARCH("Diluted EPS",HB3)),ISNUMBER(SEARCH("Earnings Per Share",HB3)),ISNUMBER(SEARCH("Basic EPS",HB3)),ISNUMBER(SEARCH("Diluted Share",HB3)),ISNUMBER(SEARCH("Basic Share",HB3))),"EPS","")</f>
        <v/>
      </c>
      <c r="HE3" s="2" t="str">
        <f t="shared" ref="HE3:HE202" si="106">IF(OR(LEFT(HB3,1)=CHAR(32),LEFT(HB3,1)=CHAR(9),LEFT(HB3,1)=CHAR(160),indenture(HB3)&gt;0),"NO","BOLD")&amp;HD3</f>
        <v>#NAME?</v>
      </c>
      <c r="HF3" s="1" t="s">
        <v>1783</v>
      </c>
      <c r="HG3" s="14" t="s">
        <v>1738</v>
      </c>
      <c r="HH3" s="2" t="str">
        <f t="shared" ref="HH3:HH202" si="107">IF(OR(ISNUMBER(SEARCH("Diluted EPS",HF3)),ISNUMBER(SEARCH("Earnings Per Share",HF3)),ISNUMBER(SEARCH("Basic EPS",HF3)),ISNUMBER(SEARCH("Diluted Share",HF3)),ISNUMBER(SEARCH("Basic Share",HF3))),"EPS","")</f>
        <v/>
      </c>
      <c r="HI3" s="2" t="str">
        <f t="shared" ref="HI3:HI202" si="108">IF(OR(LEFT(HF3,1)=CHAR(32),LEFT(HF3,1)=CHAR(9),LEFT(HF3,1)=CHAR(160),indenture(HF3)&gt;0),"NO","BOLD")&amp;HH3</f>
        <v>#NAME?</v>
      </c>
      <c r="HJ3" s="1" t="s">
        <v>1784</v>
      </c>
      <c r="HK3" s="1" t="s">
        <v>1785</v>
      </c>
      <c r="HL3" s="2" t="str">
        <f t="shared" ref="HL3:HL202" si="109">IF(OR(ISNUMBER(SEARCH("Diluted EPS",HJ3)),ISNUMBER(SEARCH("Earnings Per Share",HJ3)),ISNUMBER(SEARCH("Basic EPS",HJ3)),ISNUMBER(SEARCH("Diluted Share",HJ3)),ISNUMBER(SEARCH("Basic Share",HJ3))),"EPS","")</f>
        <v/>
      </c>
      <c r="HM3" s="2" t="str">
        <f t="shared" ref="HM3:HM202" si="110">IF(OR(LEFT(HJ3,1)=CHAR(32),LEFT(HJ3,1)=CHAR(9),LEFT(HJ3,1)=CHAR(160),indenture(HJ3)&gt;0),"NO","BOLD")&amp;HL3</f>
        <v>#NAME?</v>
      </c>
      <c r="HN3" s="1" t="s">
        <v>1786</v>
      </c>
      <c r="HO3" s="1" t="s">
        <v>1787</v>
      </c>
      <c r="HP3" s="2" t="str">
        <f t="shared" ref="HP3:HP202" si="111">IF(OR(ISNUMBER(SEARCH("Diluted EPS",HN3)),ISNUMBER(SEARCH("Earnings Per Share",HN3)),ISNUMBER(SEARCH("Basic EPS",HN3)),ISNUMBER(SEARCH("Diluted Share",HN3)),ISNUMBER(SEARCH("Basic Share",HN3))),"EPS","")</f>
        <v/>
      </c>
      <c r="HQ3" s="2" t="str">
        <f t="shared" ref="HQ3:HQ202" si="112">IF(OR(LEFT(HN3,1)=CHAR(32),LEFT(HN3,1)=CHAR(9),LEFT(HN3,1)=CHAR(160),indenture(HN3)&gt;0),"NO","BOLD")&amp;HP3</f>
        <v>#NAME?</v>
      </c>
      <c r="HR3" s="1" t="s">
        <v>1788</v>
      </c>
      <c r="HS3" s="1" t="s">
        <v>1789</v>
      </c>
      <c r="HT3" s="2" t="str">
        <f t="shared" ref="HT3:HT202" si="113">IF(OR(ISNUMBER(SEARCH("Diluted EPS",HR3)),ISNUMBER(SEARCH("Earnings Per Share",HR3)),ISNUMBER(SEARCH("Basic EPS",HR3)),ISNUMBER(SEARCH("Diluted Share",HR3)),ISNUMBER(SEARCH("Basic Share",HR3))),"EPS","")</f>
        <v/>
      </c>
      <c r="HU3" s="2" t="str">
        <f t="shared" ref="HU3:HU202" si="114">IF(OR(LEFT(HR3,1)=CHAR(32),LEFT(HR3,1)=CHAR(9),LEFT(HR3,1)=CHAR(160),indenture(HR3)&gt;0),"NO","BOLD")&amp;HT3</f>
        <v>#NAME?</v>
      </c>
      <c r="HV3" s="2" t="s">
        <v>1762</v>
      </c>
      <c r="HW3" s="14" t="s">
        <v>1738</v>
      </c>
      <c r="HX3" s="2" t="str">
        <f t="shared" ref="HX3:HX148" si="115">IF(OR(ISNUMBER(SEARCH("Diluted EPS",HV3)),ISNUMBER(SEARCH("Earnings Per Share",HV3)),ISNUMBER(SEARCH("Basic EPS",HV3)),ISNUMBER(SEARCH("Diluted Share",HV3)),ISNUMBER(SEARCH("Basic Share",HV3))),"EPS","")</f>
        <v/>
      </c>
      <c r="HY3" s="2" t="str">
        <f t="shared" ref="HY3:HY148" si="116">IF(OR(LEFT(HV3,1)=CHAR(32),LEFT(HV3,1)=CHAR(9),LEFT(HV3,1)=CHAR(160),indenture(HV3)&gt;0),"NO","BOLD")&amp;HX3</f>
        <v>#NAME?</v>
      </c>
      <c r="HZ3" s="2" t="s">
        <v>1790</v>
      </c>
      <c r="IA3" s="14" t="s">
        <v>1738</v>
      </c>
      <c r="IB3" s="2" t="str">
        <f t="shared" ref="IB3:IB133" si="117">IF(OR(ISNUMBER(SEARCH("Diluted EPS",HZ3)),ISNUMBER(SEARCH("Earnings Per Share",HZ3)),ISNUMBER(SEARCH("Basic EPS",HZ3)),ISNUMBER(SEARCH("Diluted Share",HZ3)),ISNUMBER(SEARCH("Basic Share",HZ3))),"EPS","")</f>
        <v/>
      </c>
      <c r="IC3" s="2" t="str">
        <f t="shared" ref="IC3:IC133" si="118">IF(OR(LEFT(HZ3,1)=CHAR(32),LEFT(HZ3,1)=CHAR(9),LEFT(HZ3,1)=CHAR(160),indenture(HZ3)&gt;0),"NO","BOLD")&amp;IB3</f>
        <v>#NAME?</v>
      </c>
      <c r="ID3" s="2" t="s">
        <v>1776</v>
      </c>
      <c r="IE3" s="14" t="s">
        <v>1738</v>
      </c>
      <c r="IF3" s="2" t="str">
        <f t="shared" ref="IF3:IF39" si="119">IF(OR(ISNUMBER(SEARCH("Diluted EPS",ID3)),ISNUMBER(SEARCH("Earnings Per Share",ID3)),ISNUMBER(SEARCH("Basic EPS",ID3)),ISNUMBER(SEARCH("Diluted Share",ID3)),ISNUMBER(SEARCH("Basic Share",ID3))),"EPS","")</f>
        <v/>
      </c>
      <c r="IG3" s="2" t="str">
        <f t="shared" ref="IG3:IG39" si="120">IF(OR(LEFT(ID3,1)=CHAR(32),LEFT(ID3,1)=CHAR(9),LEFT(ID3,1)=CHAR(160),indenture(ID3)&gt;0),"NO","BOLD")&amp;IF3</f>
        <v>#NAME?</v>
      </c>
      <c r="IH3" s="1" t="s">
        <v>1762</v>
      </c>
      <c r="II3" s="14" t="s">
        <v>1738</v>
      </c>
      <c r="IJ3" s="2" t="str">
        <f t="shared" ref="IJ3:IJ105" si="121">IF(OR(ISNUMBER(SEARCH("Diluted EPS",IH3)),ISNUMBER(SEARCH("Earnings Per Share",IH3)),ISNUMBER(SEARCH("Basic EPS",IH3)),ISNUMBER(SEARCH("Diluted Share",IH3)),ISNUMBER(SEARCH("Basic Share",IH3))),"EPS","")</f>
        <v/>
      </c>
      <c r="IK3" s="2" t="str">
        <f t="shared" ref="IK3:IK105" si="122">IF(OR(LEFT(IH3,1)=CHAR(32),LEFT(IH3,1)=CHAR(9),LEFT(IH3,1)=CHAR(160),indenture(IH3)&gt;0),"NO","BOLD")&amp;IJ3</f>
        <v>#NAME?</v>
      </c>
      <c r="IL3" s="1" t="s">
        <v>1791</v>
      </c>
      <c r="IM3" s="14" t="s">
        <v>1738</v>
      </c>
      <c r="IN3" s="2" t="str">
        <f t="shared" ref="IN3:IN41" si="123">IF(OR(ISNUMBER(SEARCH("Diluted EPS",IL3)),ISNUMBER(SEARCH("Earnings Per Share",IL3)),ISNUMBER(SEARCH("Basic EPS",IL3)),ISNUMBER(SEARCH("Diluted Share",IL3)),ISNUMBER(SEARCH("Basic Share",IL3))),"EPS","")</f>
        <v/>
      </c>
      <c r="IO3" s="2" t="str">
        <f t="shared" ref="IO3:IO41" si="124">IF(OR(LEFT(IL3,1)=CHAR(32),LEFT(IL3,1)=CHAR(9),LEFT(IL3,1)=CHAR(160),indenture(IL3)&gt;0),"NO","BOLD")&amp;IN3</f>
        <v>#NAME?</v>
      </c>
      <c r="IP3" s="1" t="s">
        <v>1792</v>
      </c>
      <c r="IQ3" s="14" t="s">
        <v>1738</v>
      </c>
      <c r="IR3" s="2" t="str">
        <f t="shared" ref="IR3:IR149" si="125">IF(OR(ISNUMBER(SEARCH("Diluted EPS",IP3)),ISNUMBER(SEARCH("Earnings Per Share",IP3)),ISNUMBER(SEARCH("Basic EPS",IP3)),ISNUMBER(SEARCH("Diluted Share",IP3)),ISNUMBER(SEARCH("Basic Share",IP3))),"EPS","")</f>
        <v/>
      </c>
      <c r="IS3" s="2" t="str">
        <f t="shared" ref="IS3:IS149" si="126">IF(OR(LEFT(IP3,1)=CHAR(32),LEFT(IP3,1)=CHAR(9),LEFT(IP3,1)=CHAR(160),indenture(IP3)&gt;0),"NO","BOLD")&amp;IR3</f>
        <v>#NAME?</v>
      </c>
      <c r="IT3" s="15" t="s">
        <v>1793</v>
      </c>
      <c r="IU3" s="14" t="s">
        <v>1738</v>
      </c>
      <c r="IV3" s="2" t="str">
        <f t="shared" ref="IV3:IV13" si="127">IF(OR(ISNUMBER(SEARCH("Diluted EPS",IT3)),ISNUMBER(SEARCH("Earnings Per Share",IT3)),ISNUMBER(SEARCH("Basic EPS",IT3)),ISNUMBER(SEARCH("Diluted Share",IT3)),ISNUMBER(SEARCH("Basic Share",IT3))),"EPS","")</f>
        <v/>
      </c>
      <c r="IW3" s="2" t="str">
        <f t="shared" ref="IW3:IW13" si="128">IF(OR(LEFT(IT3,1)=CHAR(32),LEFT(IT3,1)=CHAR(9),LEFT(IT3,1)=CHAR(160),indenture(IT3)&gt;0),"NO","BOLD")&amp;IV3</f>
        <v>#NAME?</v>
      </c>
      <c r="IX3" s="2" t="s">
        <v>1762</v>
      </c>
      <c r="IY3" s="14" t="s">
        <v>1738</v>
      </c>
      <c r="IZ3" s="2" t="str">
        <f t="shared" ref="IZ3:IZ132" si="129">IF(OR(ISNUMBER(SEARCH("Diluted EPS",IX3)),ISNUMBER(SEARCH("Earnings Per Share",IX3)),ISNUMBER(SEARCH("Basic EPS",IX3)),ISNUMBER(SEARCH("Diluted Share",IX3)),ISNUMBER(SEARCH("Basic Share",IX3))),"EPS","")</f>
        <v/>
      </c>
      <c r="JA3" s="2" t="str">
        <f t="shared" ref="JA3:JA132" si="130">IF(OR(LEFT(IX3,1)=CHAR(32),LEFT(IX3,1)=CHAR(9),LEFT(IX3,1)=CHAR(160),indenture(IX3)&gt;0),"NO","BOLD")&amp;IZ3</f>
        <v>#NAME?</v>
      </c>
      <c r="JB3" s="2" t="s">
        <v>1790</v>
      </c>
      <c r="JC3" s="14" t="s">
        <v>1738</v>
      </c>
      <c r="JD3" s="2" t="str">
        <f t="shared" ref="JD3:JD133" si="131">IF(OR(ISNUMBER(SEARCH("Diluted EPS",JB3)),ISNUMBER(SEARCH("Earnings Per Share",JB3)),ISNUMBER(SEARCH("Basic EPS",JB3)),ISNUMBER(SEARCH("Diluted Share",JB3)),ISNUMBER(SEARCH("Basic Share",JB3))),"EPS","")</f>
        <v/>
      </c>
      <c r="JE3" s="2" t="str">
        <f t="shared" ref="JE3:JE133" si="132">IF(OR(LEFT(JB3,1)=CHAR(32),LEFT(JB3,1)=CHAR(9),LEFT(JB3,1)=CHAR(160),indenture(JB3)&gt;0),"NO","BOLD")&amp;JD3</f>
        <v>#NAME?</v>
      </c>
      <c r="JF3" s="2" t="s">
        <v>1794</v>
      </c>
      <c r="JG3" s="14" t="s">
        <v>1738</v>
      </c>
      <c r="JH3" s="2" t="str">
        <f t="shared" ref="JH3:JH21" si="133">IF(OR(ISNUMBER(SEARCH("Diluted EPS",JF3)),ISNUMBER(SEARCH("Earnings Per Share",JF3)),ISNUMBER(SEARCH("Basic EPS",JF3)),ISNUMBER(SEARCH("Diluted Share",JF3)),ISNUMBER(SEARCH("Basic Share",JF3))),"EPS","")</f>
        <v/>
      </c>
      <c r="JI3" s="2" t="str">
        <f t="shared" ref="JI3:JI21" si="134">IF(OR(LEFT(JF3,1)=CHAR(32),LEFT(JF3,1)=CHAR(9),LEFT(JF3,1)=CHAR(160),indenture(JF3)&gt;0),"NO","BOLD")&amp;JH3</f>
        <v>#NAME?</v>
      </c>
      <c r="JJ3" s="2" t="s">
        <v>1795</v>
      </c>
      <c r="JK3" s="14" t="s">
        <v>1738</v>
      </c>
      <c r="JL3" s="2" t="str">
        <f t="shared" ref="JL3:JL61" si="135">IF(OR(ISNUMBER(SEARCH("Diluted EPS",JJ3)),ISNUMBER(SEARCH("Earnings Per Share",JJ3)),ISNUMBER(SEARCH("Basic EPS",JJ3)),ISNUMBER(SEARCH("Diluted Share",JJ3)),ISNUMBER(SEARCH("Basic Share",JJ3))),"EPS","")</f>
        <v/>
      </c>
      <c r="JM3" s="2" t="str">
        <f t="shared" ref="JM3:JM61" si="136">IF(OR(LEFT(JJ3,1)=CHAR(32),LEFT(JJ3,1)=CHAR(9),LEFT(JJ3,1)=CHAR(160),indenture(JJ3)&gt;0),"NO","BOLD")&amp;JL3</f>
        <v>#NAME?</v>
      </c>
      <c r="JN3" s="2"/>
      <c r="JO3" s="4" t="s">
        <v>1796</v>
      </c>
      <c r="JP3" s="14" t="s">
        <v>1738</v>
      </c>
      <c r="JQ3" s="2" t="str">
        <f t="shared" ref="JQ3:JQ32" si="137">IF(OR(ISNUMBER(SEARCH("Diluted EPS",JO3)),ISNUMBER(SEARCH("Earnings Per Share",JO3)),ISNUMBER(SEARCH("Basic EPS",JO3)),ISNUMBER(SEARCH("Diluted Share",JO3)),ISNUMBER(SEARCH("Basic Share",JO3))),"EPS","")</f>
        <v/>
      </c>
      <c r="JR3" s="2" t="str">
        <f t="shared" ref="JR3:JR32" si="138">IF(OR(LEFT(JO3,1)=CHAR(32),LEFT(JO3,1)=CHAR(9),LEFT(JO3,1)=CHAR(160),indenture(JO3)&gt;0),"NO","BOLD")&amp;JQ3</f>
        <v>#NAME?</v>
      </c>
    </row>
    <row r="4">
      <c r="A4" s="2">
        <v>3.0</v>
      </c>
      <c r="B4" s="1" t="s">
        <v>177</v>
      </c>
      <c r="C4" s="1" t="s">
        <v>107</v>
      </c>
      <c r="D4" s="2" t="str">
        <f t="shared" si="1"/>
        <v/>
      </c>
      <c r="E4" s="2" t="str">
        <f t="shared" si="2"/>
        <v>#NAME?</v>
      </c>
      <c r="F4" s="1" t="s">
        <v>1797</v>
      </c>
      <c r="G4" s="1" t="s">
        <v>1798</v>
      </c>
      <c r="H4" s="1" t="str">
        <f t="shared" si="3"/>
        <v/>
      </c>
      <c r="I4" s="1" t="str">
        <f t="shared" si="4"/>
        <v>#NAME?</v>
      </c>
      <c r="J4" s="1" t="s">
        <v>1743</v>
      </c>
      <c r="K4" s="14" t="s">
        <v>1738</v>
      </c>
      <c r="L4" s="2" t="str">
        <f t="shared" si="5"/>
        <v/>
      </c>
      <c r="M4" s="2" t="str">
        <f t="shared" si="6"/>
        <v>#NAME?</v>
      </c>
      <c r="N4" s="1" t="s">
        <v>1743</v>
      </c>
      <c r="O4" s="14" t="s">
        <v>1738</v>
      </c>
      <c r="P4" s="2" t="str">
        <f t="shared" si="7"/>
        <v/>
      </c>
      <c r="Q4" s="2" t="str">
        <f t="shared" si="8"/>
        <v>#NAME?</v>
      </c>
      <c r="R4" s="1" t="s">
        <v>1743</v>
      </c>
      <c r="S4" s="14" t="s">
        <v>1738</v>
      </c>
      <c r="T4" s="1" t="str">
        <f t="shared" si="9"/>
        <v/>
      </c>
      <c r="U4" s="1" t="str">
        <f t="shared" si="10"/>
        <v>#NAME?</v>
      </c>
      <c r="V4" s="1" t="s">
        <v>1799</v>
      </c>
      <c r="W4" s="1" t="s">
        <v>1800</v>
      </c>
      <c r="X4" s="1" t="str">
        <f t="shared" si="11"/>
        <v/>
      </c>
      <c r="Y4" s="1" t="str">
        <f t="shared" si="12"/>
        <v>#NAME?</v>
      </c>
      <c r="Z4" s="1" t="s">
        <v>1801</v>
      </c>
      <c r="AA4" s="1" t="s">
        <v>1802</v>
      </c>
      <c r="AB4" s="1" t="str">
        <f t="shared" si="13"/>
        <v/>
      </c>
      <c r="AC4" s="1" t="str">
        <f t="shared" si="14"/>
        <v>#NAME?</v>
      </c>
      <c r="AD4" s="1" t="s">
        <v>1803</v>
      </c>
      <c r="AE4" s="1" t="s">
        <v>1804</v>
      </c>
      <c r="AF4" s="1" t="str">
        <f t="shared" si="15"/>
        <v/>
      </c>
      <c r="AG4" s="1" t="str">
        <f t="shared" si="16"/>
        <v>#NAME?</v>
      </c>
      <c r="AH4" s="1" t="s">
        <v>1805</v>
      </c>
      <c r="AI4" s="1" t="s">
        <v>1806</v>
      </c>
      <c r="AJ4" s="1" t="str">
        <f t="shared" si="17"/>
        <v/>
      </c>
      <c r="AK4" s="1" t="str">
        <f t="shared" si="18"/>
        <v>#NAME?</v>
      </c>
      <c r="AL4" s="1" t="s">
        <v>1805</v>
      </c>
      <c r="AM4" s="1" t="s">
        <v>1807</v>
      </c>
      <c r="AN4" s="1" t="str">
        <f t="shared" si="19"/>
        <v/>
      </c>
      <c r="AO4" s="1" t="str">
        <f t="shared" si="20"/>
        <v>#NAME?</v>
      </c>
      <c r="AP4" s="1" t="s">
        <v>1808</v>
      </c>
      <c r="AQ4" s="1" t="s">
        <v>1809</v>
      </c>
      <c r="AR4" s="1" t="str">
        <f t="shared" si="21"/>
        <v/>
      </c>
      <c r="AS4" s="1" t="str">
        <f t="shared" si="22"/>
        <v>#NAME?</v>
      </c>
      <c r="AT4" s="1" t="s">
        <v>1810</v>
      </c>
      <c r="AU4" s="1" t="s">
        <v>1811</v>
      </c>
      <c r="AV4" s="1" t="str">
        <f t="shared" si="23"/>
        <v/>
      </c>
      <c r="AW4" s="1" t="str">
        <f t="shared" si="24"/>
        <v>#NAME?</v>
      </c>
      <c r="AX4" s="1" t="s">
        <v>1812</v>
      </c>
      <c r="AY4" s="1" t="s">
        <v>1813</v>
      </c>
      <c r="AZ4" s="1" t="str">
        <f t="shared" si="25"/>
        <v/>
      </c>
      <c r="BA4" s="1" t="str">
        <f t="shared" si="26"/>
        <v>#NAME?</v>
      </c>
      <c r="BB4" s="1" t="s">
        <v>1814</v>
      </c>
      <c r="BC4" s="1" t="s">
        <v>1815</v>
      </c>
      <c r="BD4" s="1" t="str">
        <f t="shared" si="27"/>
        <v/>
      </c>
      <c r="BE4" s="1" t="str">
        <f t="shared" si="28"/>
        <v>#NAME?</v>
      </c>
      <c r="BF4" s="1" t="s">
        <v>1816</v>
      </c>
      <c r="BG4" s="1" t="s">
        <v>1817</v>
      </c>
      <c r="BH4" s="1" t="str">
        <f t="shared" si="29"/>
        <v/>
      </c>
      <c r="BI4" s="1" t="str">
        <f t="shared" si="30"/>
        <v>#NAME?</v>
      </c>
      <c r="BJ4" s="1" t="s">
        <v>1818</v>
      </c>
      <c r="BK4" s="1" t="s">
        <v>1819</v>
      </c>
      <c r="BL4" s="1" t="str">
        <f t="shared" si="31"/>
        <v/>
      </c>
      <c r="BM4" s="1" t="str">
        <f t="shared" si="32"/>
        <v>#NAME?</v>
      </c>
      <c r="BN4" s="1" t="s">
        <v>1820</v>
      </c>
      <c r="BO4" s="1" t="s">
        <v>1821</v>
      </c>
      <c r="BP4" s="1" t="str">
        <f t="shared" si="33"/>
        <v/>
      </c>
      <c r="BQ4" s="1" t="str">
        <f t="shared" si="34"/>
        <v>#NAME?</v>
      </c>
      <c r="BR4" s="1" t="s">
        <v>1820</v>
      </c>
      <c r="BS4" s="1" t="s">
        <v>1822</v>
      </c>
      <c r="BT4" s="1" t="str">
        <f t="shared" si="35"/>
        <v/>
      </c>
      <c r="BU4" s="1" t="str">
        <f t="shared" si="36"/>
        <v>#NAME?</v>
      </c>
      <c r="BV4" s="1" t="s">
        <v>1823</v>
      </c>
      <c r="BW4" s="1" t="s">
        <v>1824</v>
      </c>
      <c r="BX4" s="1" t="str">
        <f t="shared" si="37"/>
        <v/>
      </c>
      <c r="BY4" s="1" t="str">
        <f t="shared" si="38"/>
        <v>#NAME?</v>
      </c>
      <c r="BZ4" s="1" t="s">
        <v>1823</v>
      </c>
      <c r="CA4" s="1" t="s">
        <v>1825</v>
      </c>
      <c r="CB4" s="1" t="str">
        <f t="shared" si="39"/>
        <v/>
      </c>
      <c r="CC4" s="1" t="str">
        <f t="shared" si="40"/>
        <v>#NAME?</v>
      </c>
      <c r="CD4" s="1" t="s">
        <v>1823</v>
      </c>
      <c r="CE4" s="1" t="s">
        <v>1826</v>
      </c>
      <c r="CF4" s="1" t="str">
        <f t="shared" si="41"/>
        <v/>
      </c>
      <c r="CG4" s="1" t="str">
        <f t="shared" si="42"/>
        <v>#NAME?</v>
      </c>
      <c r="CH4" s="1" t="s">
        <v>1827</v>
      </c>
      <c r="CI4" s="1" t="s">
        <v>1828</v>
      </c>
      <c r="CJ4" s="1" t="str">
        <f t="shared" si="43"/>
        <v/>
      </c>
      <c r="CK4" s="1" t="str">
        <f t="shared" si="44"/>
        <v>#NAME?</v>
      </c>
      <c r="CL4" s="1" t="s">
        <v>1829</v>
      </c>
      <c r="CM4" s="1" t="s">
        <v>1830</v>
      </c>
      <c r="CN4" s="1" t="str">
        <f t="shared" si="45"/>
        <v/>
      </c>
      <c r="CO4" s="1" t="str">
        <f t="shared" si="46"/>
        <v>#NAME?</v>
      </c>
      <c r="CP4" s="1" t="s">
        <v>1831</v>
      </c>
      <c r="CQ4" s="1" t="s">
        <v>1832</v>
      </c>
      <c r="CR4" s="1" t="str">
        <f t="shared" si="47"/>
        <v/>
      </c>
      <c r="CS4" s="1" t="str">
        <f t="shared" si="48"/>
        <v>#NAME?</v>
      </c>
      <c r="CT4" s="1" t="s">
        <v>1833</v>
      </c>
      <c r="CU4" s="1" t="s">
        <v>1834</v>
      </c>
      <c r="CV4" s="1" t="str">
        <f t="shared" si="49"/>
        <v/>
      </c>
      <c r="CW4" s="1" t="str">
        <f t="shared" si="50"/>
        <v>#NAME?</v>
      </c>
      <c r="CX4" s="1" t="s">
        <v>1835</v>
      </c>
      <c r="CY4" s="1" t="s">
        <v>1459</v>
      </c>
      <c r="CZ4" s="1" t="str">
        <f t="shared" si="51"/>
        <v/>
      </c>
      <c r="DA4" s="1" t="str">
        <f t="shared" si="52"/>
        <v>#NAME?</v>
      </c>
      <c r="DB4" s="1" t="s">
        <v>1836</v>
      </c>
      <c r="DC4" s="1" t="s">
        <v>643</v>
      </c>
      <c r="DD4" s="1" t="str">
        <f t="shared" si="53"/>
        <v/>
      </c>
      <c r="DE4" s="1" t="str">
        <f t="shared" si="54"/>
        <v>#NAME?</v>
      </c>
      <c r="DF4" s="1" t="s">
        <v>1837</v>
      </c>
      <c r="DG4" s="1" t="s">
        <v>609</v>
      </c>
      <c r="DH4" s="1" t="str">
        <f t="shared" si="55"/>
        <v/>
      </c>
      <c r="DI4" s="1" t="str">
        <f t="shared" si="56"/>
        <v>#NAME?</v>
      </c>
      <c r="DJ4" s="1" t="s">
        <v>1838</v>
      </c>
      <c r="DK4" s="1" t="s">
        <v>1839</v>
      </c>
      <c r="DL4" s="1" t="str">
        <f t="shared" si="57"/>
        <v/>
      </c>
      <c r="DM4" s="1" t="str">
        <f t="shared" si="58"/>
        <v>#NAME?</v>
      </c>
      <c r="DN4" s="1" t="s">
        <v>1840</v>
      </c>
      <c r="DO4" s="1" t="s">
        <v>1841</v>
      </c>
      <c r="DP4" s="1" t="str">
        <f t="shared" si="59"/>
        <v/>
      </c>
      <c r="DQ4" s="1" t="str">
        <f t="shared" si="60"/>
        <v>#NAME?</v>
      </c>
      <c r="DR4" s="1" t="s">
        <v>1842</v>
      </c>
      <c r="DS4" s="1" t="s">
        <v>1843</v>
      </c>
      <c r="DT4" s="1" t="str">
        <f t="shared" si="61"/>
        <v/>
      </c>
      <c r="DU4" s="1" t="str">
        <f t="shared" si="62"/>
        <v>#NAME?</v>
      </c>
      <c r="DV4" s="1" t="s">
        <v>1844</v>
      </c>
      <c r="DW4" s="1" t="s">
        <v>1845</v>
      </c>
      <c r="DX4" s="1" t="str">
        <f t="shared" si="63"/>
        <v/>
      </c>
      <c r="DY4" s="1" t="str">
        <f t="shared" si="64"/>
        <v>#NAME?</v>
      </c>
      <c r="DZ4" s="1" t="s">
        <v>1846</v>
      </c>
      <c r="EA4" s="1" t="s">
        <v>1847</v>
      </c>
      <c r="EB4" s="1" t="str">
        <f t="shared" si="65"/>
        <v/>
      </c>
      <c r="EC4" s="1" t="str">
        <f t="shared" si="66"/>
        <v>#NAME?</v>
      </c>
      <c r="ED4" s="1" t="s">
        <v>1848</v>
      </c>
      <c r="EE4" s="1" t="s">
        <v>1849</v>
      </c>
      <c r="EF4" s="1" t="str">
        <f t="shared" si="67"/>
        <v/>
      </c>
      <c r="EG4" s="1" t="str">
        <f t="shared" si="68"/>
        <v>#NAME?</v>
      </c>
      <c r="EH4" s="1" t="s">
        <v>1850</v>
      </c>
      <c r="EI4" s="1" t="s">
        <v>1851</v>
      </c>
      <c r="EJ4" s="1" t="str">
        <f t="shared" si="69"/>
        <v/>
      </c>
      <c r="EK4" s="1" t="str">
        <f t="shared" si="70"/>
        <v>#NAME?</v>
      </c>
      <c r="EL4" s="1" t="s">
        <v>1852</v>
      </c>
      <c r="EM4" s="1" t="s">
        <v>1853</v>
      </c>
      <c r="EN4" s="1" t="str">
        <f t="shared" si="71"/>
        <v/>
      </c>
      <c r="EO4" s="1" t="str">
        <f t="shared" si="72"/>
        <v>#NAME?</v>
      </c>
      <c r="EP4" s="1" t="s">
        <v>1854</v>
      </c>
      <c r="EQ4" s="1" t="s">
        <v>1137</v>
      </c>
      <c r="ER4" s="1" t="str">
        <f t="shared" si="73"/>
        <v/>
      </c>
      <c r="ES4" s="1" t="str">
        <f t="shared" si="74"/>
        <v>#NAME?</v>
      </c>
      <c r="ET4" s="1" t="s">
        <v>1855</v>
      </c>
      <c r="EU4" s="1" t="s">
        <v>1856</v>
      </c>
      <c r="EV4" s="1" t="str">
        <f t="shared" si="75"/>
        <v/>
      </c>
      <c r="EW4" s="1" t="str">
        <f t="shared" si="76"/>
        <v>#NAME?</v>
      </c>
      <c r="EX4" s="1" t="s">
        <v>1857</v>
      </c>
      <c r="EY4" s="1" t="s">
        <v>1858</v>
      </c>
      <c r="EZ4" s="2" t="str">
        <f t="shared" si="77"/>
        <v/>
      </c>
      <c r="FA4" s="2" t="str">
        <f t="shared" si="78"/>
        <v>#NAME?</v>
      </c>
      <c r="FB4" s="1" t="s">
        <v>1859</v>
      </c>
      <c r="FC4" s="1" t="s">
        <v>580</v>
      </c>
      <c r="FD4" s="2" t="str">
        <f t="shared" si="79"/>
        <v/>
      </c>
      <c r="FE4" s="2" t="str">
        <f t="shared" si="80"/>
        <v>#NAME?</v>
      </c>
      <c r="FF4" s="1" t="s">
        <v>1860</v>
      </c>
      <c r="FG4" s="14" t="s">
        <v>1738</v>
      </c>
      <c r="FH4" s="2" t="str">
        <f t="shared" si="81"/>
        <v/>
      </c>
      <c r="FI4" s="2" t="str">
        <f t="shared" si="82"/>
        <v>#NAME?</v>
      </c>
      <c r="FJ4" s="1" t="s">
        <v>1861</v>
      </c>
      <c r="FK4" s="1" t="s">
        <v>1862</v>
      </c>
      <c r="FL4" s="2" t="str">
        <f t="shared" si="83"/>
        <v/>
      </c>
      <c r="FM4" s="2" t="str">
        <f t="shared" si="84"/>
        <v>#NAME?</v>
      </c>
      <c r="FN4" s="1" t="s">
        <v>1863</v>
      </c>
      <c r="FO4" s="1" t="s">
        <v>1864</v>
      </c>
      <c r="FP4" s="2" t="str">
        <f t="shared" si="85"/>
        <v/>
      </c>
      <c r="FQ4" s="2" t="str">
        <f t="shared" si="86"/>
        <v>#NAME?</v>
      </c>
      <c r="FR4" s="1" t="s">
        <v>1865</v>
      </c>
      <c r="FS4" s="1" t="s">
        <v>1866</v>
      </c>
      <c r="FT4" s="2" t="str">
        <f t="shared" si="87"/>
        <v/>
      </c>
      <c r="FU4" s="2" t="str">
        <f t="shared" si="88"/>
        <v>#NAME?</v>
      </c>
      <c r="FV4" s="1" t="s">
        <v>1867</v>
      </c>
      <c r="FW4" s="1" t="s">
        <v>1868</v>
      </c>
      <c r="FX4" s="2" t="str">
        <f t="shared" si="89"/>
        <v/>
      </c>
      <c r="FY4" s="2" t="str">
        <f t="shared" si="90"/>
        <v>#NAME?</v>
      </c>
      <c r="FZ4" s="1" t="s">
        <v>1869</v>
      </c>
      <c r="GA4" s="1" t="s">
        <v>1870</v>
      </c>
      <c r="GB4" s="2" t="str">
        <f t="shared" si="91"/>
        <v/>
      </c>
      <c r="GC4" s="2" t="str">
        <f t="shared" si="92"/>
        <v>#NAME?</v>
      </c>
      <c r="GD4" s="1" t="s">
        <v>1795</v>
      </c>
      <c r="GE4" s="1" t="s">
        <v>20</v>
      </c>
      <c r="GF4" s="2" t="str">
        <f t="shared" si="93"/>
        <v/>
      </c>
      <c r="GG4" s="2" t="str">
        <f t="shared" si="94"/>
        <v>#NAME?</v>
      </c>
      <c r="GH4" s="1" t="s">
        <v>1871</v>
      </c>
      <c r="GI4" s="1" t="s">
        <v>1872</v>
      </c>
      <c r="GJ4" s="2" t="str">
        <f t="shared" si="95"/>
        <v/>
      </c>
      <c r="GK4" s="2" t="str">
        <f t="shared" si="96"/>
        <v>#NAME?</v>
      </c>
      <c r="GL4" s="1" t="s">
        <v>1873</v>
      </c>
      <c r="GM4" s="1" t="s">
        <v>1874</v>
      </c>
      <c r="GN4" s="2" t="str">
        <f t="shared" si="97"/>
        <v/>
      </c>
      <c r="GO4" s="2" t="str">
        <f t="shared" si="98"/>
        <v>#NAME?</v>
      </c>
      <c r="GP4" s="1" t="s">
        <v>1875</v>
      </c>
      <c r="GQ4" s="1" t="s">
        <v>747</v>
      </c>
      <c r="GR4" s="2" t="str">
        <f t="shared" si="99"/>
        <v/>
      </c>
      <c r="GS4" s="2" t="str">
        <f t="shared" si="100"/>
        <v>#NAME?</v>
      </c>
      <c r="GT4" s="1" t="s">
        <v>1876</v>
      </c>
      <c r="GU4" s="14" t="s">
        <v>1738</v>
      </c>
      <c r="GV4" s="2" t="str">
        <f t="shared" si="101"/>
        <v/>
      </c>
      <c r="GW4" s="2" t="str">
        <f t="shared" si="102"/>
        <v>#NAME?</v>
      </c>
      <c r="GX4" s="1" t="s">
        <v>1877</v>
      </c>
      <c r="GY4" s="1" t="s">
        <v>1878</v>
      </c>
      <c r="GZ4" s="2" t="str">
        <f t="shared" si="103"/>
        <v/>
      </c>
      <c r="HA4" s="2" t="str">
        <f t="shared" si="104"/>
        <v>#NAME?</v>
      </c>
      <c r="HB4" s="1" t="s">
        <v>1879</v>
      </c>
      <c r="HC4" s="1" t="s">
        <v>1880</v>
      </c>
      <c r="HD4" s="2" t="str">
        <f t="shared" si="105"/>
        <v/>
      </c>
      <c r="HE4" s="2" t="str">
        <f t="shared" si="106"/>
        <v>#NAME?</v>
      </c>
      <c r="HF4" s="1" t="s">
        <v>1881</v>
      </c>
      <c r="HG4" s="1" t="s">
        <v>1882</v>
      </c>
      <c r="HH4" s="2" t="str">
        <f t="shared" si="107"/>
        <v/>
      </c>
      <c r="HI4" s="2" t="str">
        <f t="shared" si="108"/>
        <v>#NAME?</v>
      </c>
      <c r="HJ4" s="1" t="s">
        <v>1883</v>
      </c>
      <c r="HK4" s="1" t="s">
        <v>1884</v>
      </c>
      <c r="HL4" s="2" t="str">
        <f t="shared" si="109"/>
        <v/>
      </c>
      <c r="HM4" s="2" t="str">
        <f t="shared" si="110"/>
        <v>#NAME?</v>
      </c>
      <c r="HN4" s="1" t="s">
        <v>1885</v>
      </c>
      <c r="HO4" s="1" t="s">
        <v>1886</v>
      </c>
      <c r="HP4" s="2" t="str">
        <f t="shared" si="111"/>
        <v/>
      </c>
      <c r="HQ4" s="2" t="str">
        <f t="shared" si="112"/>
        <v>#NAME?</v>
      </c>
      <c r="HR4" s="1" t="s">
        <v>1887</v>
      </c>
      <c r="HS4" s="1" t="s">
        <v>1888</v>
      </c>
      <c r="HT4" s="2" t="str">
        <f t="shared" si="113"/>
        <v/>
      </c>
      <c r="HU4" s="2" t="str">
        <f t="shared" si="114"/>
        <v>#NAME?</v>
      </c>
      <c r="HV4" s="2" t="s">
        <v>1078</v>
      </c>
      <c r="HW4" s="2" t="s">
        <v>1079</v>
      </c>
      <c r="HX4" s="2" t="str">
        <f t="shared" si="115"/>
        <v/>
      </c>
      <c r="HY4" s="2" t="str">
        <f t="shared" si="116"/>
        <v>#NAME?</v>
      </c>
      <c r="HZ4" s="2" t="s">
        <v>1889</v>
      </c>
      <c r="IA4" s="2" t="s">
        <v>1890</v>
      </c>
      <c r="IB4" s="2" t="str">
        <f t="shared" si="117"/>
        <v/>
      </c>
      <c r="IC4" s="2" t="str">
        <f t="shared" si="118"/>
        <v>#NAME?</v>
      </c>
      <c r="ID4" s="2" t="s">
        <v>1871</v>
      </c>
      <c r="IE4" s="2" t="s">
        <v>1872</v>
      </c>
      <c r="IF4" s="2" t="str">
        <f t="shared" si="119"/>
        <v/>
      </c>
      <c r="IG4" s="2" t="str">
        <f t="shared" si="120"/>
        <v>#NAME?</v>
      </c>
      <c r="IH4" s="1" t="s">
        <v>1078</v>
      </c>
      <c r="II4" s="1" t="s">
        <v>1079</v>
      </c>
      <c r="IJ4" s="2" t="str">
        <f t="shared" si="121"/>
        <v/>
      </c>
      <c r="IK4" s="2" t="str">
        <f t="shared" si="122"/>
        <v>#NAME?</v>
      </c>
      <c r="IL4" s="1" t="s">
        <v>1891</v>
      </c>
      <c r="IM4" s="1" t="s">
        <v>1892</v>
      </c>
      <c r="IN4" s="2" t="str">
        <f t="shared" si="123"/>
        <v/>
      </c>
      <c r="IO4" s="2" t="str">
        <f t="shared" si="124"/>
        <v>#NAME?</v>
      </c>
      <c r="IP4" s="1" t="s">
        <v>1893</v>
      </c>
      <c r="IQ4" s="1" t="s">
        <v>1894</v>
      </c>
      <c r="IR4" s="2" t="str">
        <f t="shared" si="125"/>
        <v/>
      </c>
      <c r="IS4" s="2" t="str">
        <f t="shared" si="126"/>
        <v>#NAME?</v>
      </c>
      <c r="IT4" s="6" t="s">
        <v>1895</v>
      </c>
      <c r="IU4" s="6" t="s">
        <v>1896</v>
      </c>
      <c r="IV4" s="2" t="str">
        <f t="shared" si="127"/>
        <v/>
      </c>
      <c r="IW4" s="2" t="str">
        <f t="shared" si="128"/>
        <v>#NAME?</v>
      </c>
      <c r="IX4" s="2" t="s">
        <v>1078</v>
      </c>
      <c r="IY4" s="2" t="s">
        <v>1079</v>
      </c>
      <c r="IZ4" s="2" t="str">
        <f t="shared" si="129"/>
        <v/>
      </c>
      <c r="JA4" s="2" t="str">
        <f t="shared" si="130"/>
        <v>#NAME?</v>
      </c>
      <c r="JB4" s="2" t="s">
        <v>1889</v>
      </c>
      <c r="JC4" s="2" t="s">
        <v>1890</v>
      </c>
      <c r="JD4" s="2" t="str">
        <f t="shared" si="131"/>
        <v/>
      </c>
      <c r="JE4" s="2" t="str">
        <f t="shared" si="132"/>
        <v>#NAME?</v>
      </c>
      <c r="JF4" s="2" t="s">
        <v>1881</v>
      </c>
      <c r="JG4" s="2" t="s">
        <v>1882</v>
      </c>
      <c r="JH4" s="2" t="str">
        <f t="shared" si="133"/>
        <v/>
      </c>
      <c r="JI4" s="2" t="str">
        <f t="shared" si="134"/>
        <v>#NAME?</v>
      </c>
      <c r="JJ4" s="2" t="s">
        <v>1897</v>
      </c>
      <c r="JK4" s="2" t="s">
        <v>1882</v>
      </c>
      <c r="JL4" s="2" t="str">
        <f t="shared" si="135"/>
        <v/>
      </c>
      <c r="JM4" s="2" t="str">
        <f t="shared" si="136"/>
        <v>#NAME?</v>
      </c>
      <c r="JN4" s="2"/>
      <c r="JO4" s="6"/>
      <c r="JP4" s="11"/>
      <c r="JQ4" s="2" t="str">
        <f t="shared" si="137"/>
        <v/>
      </c>
      <c r="JR4" s="2" t="str">
        <f t="shared" si="138"/>
        <v>#NAME?</v>
      </c>
    </row>
    <row r="5">
      <c r="A5" s="2">
        <v>4.0</v>
      </c>
      <c r="B5" s="1" t="s">
        <v>485</v>
      </c>
      <c r="C5" s="1" t="s">
        <v>485</v>
      </c>
      <c r="D5" s="2" t="str">
        <f t="shared" si="1"/>
        <v/>
      </c>
      <c r="E5" s="2" t="str">
        <f t="shared" si="2"/>
        <v>#NAME?</v>
      </c>
      <c r="F5" s="1" t="s">
        <v>1898</v>
      </c>
      <c r="G5" s="1" t="s">
        <v>1899</v>
      </c>
      <c r="H5" s="1" t="str">
        <f t="shared" si="3"/>
        <v/>
      </c>
      <c r="I5" s="1" t="str">
        <f t="shared" si="4"/>
        <v>#NAME?</v>
      </c>
      <c r="J5" s="1" t="s">
        <v>1900</v>
      </c>
      <c r="K5" s="1" t="s">
        <v>1901</v>
      </c>
      <c r="L5" s="2" t="str">
        <f t="shared" si="5"/>
        <v/>
      </c>
      <c r="M5" s="2" t="str">
        <f t="shared" si="6"/>
        <v>#NAME?</v>
      </c>
      <c r="N5" s="1" t="s">
        <v>1902</v>
      </c>
      <c r="O5" s="1" t="s">
        <v>1903</v>
      </c>
      <c r="P5" s="2" t="str">
        <f t="shared" si="7"/>
        <v/>
      </c>
      <c r="Q5" s="2" t="str">
        <f t="shared" si="8"/>
        <v>#NAME?</v>
      </c>
      <c r="R5" s="1" t="s">
        <v>1805</v>
      </c>
      <c r="S5" s="1" t="s">
        <v>1806</v>
      </c>
      <c r="T5" s="1" t="str">
        <f t="shared" si="9"/>
        <v/>
      </c>
      <c r="U5" s="1" t="str">
        <f t="shared" si="10"/>
        <v>#NAME?</v>
      </c>
      <c r="V5" s="1" t="s">
        <v>1904</v>
      </c>
      <c r="W5" s="1" t="s">
        <v>1905</v>
      </c>
      <c r="X5" s="1" t="str">
        <f t="shared" si="11"/>
        <v/>
      </c>
      <c r="Y5" s="1" t="str">
        <f t="shared" si="12"/>
        <v>#NAME?</v>
      </c>
      <c r="Z5" s="1" t="s">
        <v>1906</v>
      </c>
      <c r="AA5" s="1" t="s">
        <v>1907</v>
      </c>
      <c r="AB5" s="1" t="str">
        <f t="shared" si="13"/>
        <v/>
      </c>
      <c r="AC5" s="1" t="str">
        <f t="shared" si="14"/>
        <v>#NAME?</v>
      </c>
      <c r="AD5" s="1" t="s">
        <v>1908</v>
      </c>
      <c r="AE5" s="1" t="s">
        <v>1909</v>
      </c>
      <c r="AF5" s="1" t="str">
        <f t="shared" si="15"/>
        <v/>
      </c>
      <c r="AG5" s="1" t="str">
        <f t="shared" si="16"/>
        <v>#NAME?</v>
      </c>
      <c r="AH5" s="1" t="s">
        <v>1908</v>
      </c>
      <c r="AI5" s="1" t="s">
        <v>1910</v>
      </c>
      <c r="AJ5" s="1" t="str">
        <f t="shared" si="17"/>
        <v/>
      </c>
      <c r="AK5" s="1" t="str">
        <f t="shared" si="18"/>
        <v>#NAME?</v>
      </c>
      <c r="AL5" s="1" t="s">
        <v>1908</v>
      </c>
      <c r="AM5" s="1" t="s">
        <v>1911</v>
      </c>
      <c r="AN5" s="1" t="str">
        <f t="shared" si="19"/>
        <v/>
      </c>
      <c r="AO5" s="1" t="str">
        <f t="shared" si="20"/>
        <v>#NAME?</v>
      </c>
      <c r="AP5" s="1" t="s">
        <v>1912</v>
      </c>
      <c r="AQ5" s="1" t="s">
        <v>1913</v>
      </c>
      <c r="AR5" s="1" t="str">
        <f t="shared" si="21"/>
        <v/>
      </c>
      <c r="AS5" s="1" t="str">
        <f t="shared" si="22"/>
        <v>#NAME?</v>
      </c>
      <c r="AT5" s="1" t="s">
        <v>1914</v>
      </c>
      <c r="AU5" s="1" t="s">
        <v>1807</v>
      </c>
      <c r="AV5" s="1" t="str">
        <f t="shared" si="23"/>
        <v/>
      </c>
      <c r="AW5" s="1" t="str">
        <f t="shared" si="24"/>
        <v>#NAME?</v>
      </c>
      <c r="AX5" s="1" t="s">
        <v>1915</v>
      </c>
      <c r="AY5" s="1" t="s">
        <v>1916</v>
      </c>
      <c r="AZ5" s="1" t="str">
        <f t="shared" si="25"/>
        <v/>
      </c>
      <c r="BA5" s="1" t="str">
        <f t="shared" si="26"/>
        <v>#NAME?</v>
      </c>
      <c r="BB5" s="1" t="s">
        <v>1917</v>
      </c>
      <c r="BC5" s="1" t="s">
        <v>1918</v>
      </c>
      <c r="BD5" s="1" t="str">
        <f t="shared" si="27"/>
        <v/>
      </c>
      <c r="BE5" s="1" t="str">
        <f t="shared" si="28"/>
        <v>#NAME?</v>
      </c>
      <c r="BF5" s="1" t="s">
        <v>1917</v>
      </c>
      <c r="BG5" s="1" t="s">
        <v>1919</v>
      </c>
      <c r="BH5" s="1" t="str">
        <f t="shared" si="29"/>
        <v/>
      </c>
      <c r="BI5" s="1" t="str">
        <f t="shared" si="30"/>
        <v>#NAME?</v>
      </c>
      <c r="BJ5" s="1" t="s">
        <v>1920</v>
      </c>
      <c r="BK5" s="1" t="s">
        <v>1921</v>
      </c>
      <c r="BL5" s="1" t="str">
        <f t="shared" si="31"/>
        <v/>
      </c>
      <c r="BM5" s="1" t="str">
        <f t="shared" si="32"/>
        <v>#NAME?</v>
      </c>
      <c r="BN5" s="1" t="s">
        <v>1922</v>
      </c>
      <c r="BO5" s="1" t="s">
        <v>1923</v>
      </c>
      <c r="BP5" s="1" t="str">
        <f t="shared" si="33"/>
        <v/>
      </c>
      <c r="BQ5" s="1" t="str">
        <f t="shared" si="34"/>
        <v>#NAME?</v>
      </c>
      <c r="BR5" s="1" t="s">
        <v>1922</v>
      </c>
      <c r="BS5" s="1" t="s">
        <v>1924</v>
      </c>
      <c r="BT5" s="1" t="str">
        <f t="shared" si="35"/>
        <v/>
      </c>
      <c r="BU5" s="1" t="str">
        <f t="shared" si="36"/>
        <v>#NAME?</v>
      </c>
      <c r="BV5" s="1" t="s">
        <v>1925</v>
      </c>
      <c r="BW5" s="1" t="s">
        <v>1926</v>
      </c>
      <c r="BX5" s="1" t="str">
        <f t="shared" si="37"/>
        <v/>
      </c>
      <c r="BY5" s="1" t="str">
        <f t="shared" si="38"/>
        <v>#NAME?</v>
      </c>
      <c r="BZ5" s="1" t="s">
        <v>1925</v>
      </c>
      <c r="CA5" s="1" t="s">
        <v>1927</v>
      </c>
      <c r="CB5" s="1" t="str">
        <f t="shared" si="39"/>
        <v/>
      </c>
      <c r="CC5" s="1" t="str">
        <f t="shared" si="40"/>
        <v>#NAME?</v>
      </c>
      <c r="CD5" s="1" t="s">
        <v>1925</v>
      </c>
      <c r="CE5" s="1" t="s">
        <v>1928</v>
      </c>
      <c r="CF5" s="1" t="str">
        <f t="shared" si="41"/>
        <v/>
      </c>
      <c r="CG5" s="1" t="str">
        <f t="shared" si="42"/>
        <v>#NAME?</v>
      </c>
      <c r="CH5" s="1" t="s">
        <v>1929</v>
      </c>
      <c r="CI5" s="1" t="s">
        <v>1930</v>
      </c>
      <c r="CJ5" s="1" t="str">
        <f t="shared" si="43"/>
        <v/>
      </c>
      <c r="CK5" s="1" t="str">
        <f t="shared" si="44"/>
        <v>#NAME?</v>
      </c>
      <c r="CL5" s="1" t="s">
        <v>1931</v>
      </c>
      <c r="CM5" s="1" t="s">
        <v>1932</v>
      </c>
      <c r="CN5" s="1" t="str">
        <f t="shared" si="45"/>
        <v/>
      </c>
      <c r="CO5" s="1" t="str">
        <f t="shared" si="46"/>
        <v>#NAME?</v>
      </c>
      <c r="CP5" s="1" t="s">
        <v>1933</v>
      </c>
      <c r="CQ5" s="1" t="s">
        <v>1934</v>
      </c>
      <c r="CR5" s="1" t="str">
        <f t="shared" si="47"/>
        <v/>
      </c>
      <c r="CS5" s="1" t="str">
        <f t="shared" si="48"/>
        <v>#NAME?</v>
      </c>
      <c r="CT5" s="1" t="s">
        <v>1935</v>
      </c>
      <c r="CU5" s="1" t="s">
        <v>1936</v>
      </c>
      <c r="CV5" s="1" t="str">
        <f t="shared" si="49"/>
        <v/>
      </c>
      <c r="CW5" s="1" t="str">
        <f t="shared" si="50"/>
        <v>#NAME?</v>
      </c>
      <c r="CX5" s="1" t="s">
        <v>1937</v>
      </c>
      <c r="CY5" s="1" t="s">
        <v>1454</v>
      </c>
      <c r="CZ5" s="1" t="str">
        <f t="shared" si="51"/>
        <v/>
      </c>
      <c r="DA5" s="1" t="str">
        <f t="shared" si="52"/>
        <v>#NAME?</v>
      </c>
      <c r="DB5" s="1" t="s">
        <v>1938</v>
      </c>
      <c r="DC5" s="1" t="s">
        <v>1939</v>
      </c>
      <c r="DD5" s="1" t="str">
        <f t="shared" si="53"/>
        <v/>
      </c>
      <c r="DE5" s="1" t="str">
        <f t="shared" si="54"/>
        <v>#NAME?</v>
      </c>
      <c r="DF5" s="1" t="s">
        <v>1940</v>
      </c>
      <c r="DG5" s="1" t="s">
        <v>1941</v>
      </c>
      <c r="DH5" s="1" t="str">
        <f t="shared" si="55"/>
        <v>EPS</v>
      </c>
      <c r="DI5" s="1" t="str">
        <f t="shared" si="56"/>
        <v>#NAME?</v>
      </c>
      <c r="DJ5" s="1" t="s">
        <v>1942</v>
      </c>
      <c r="DK5" s="1" t="s">
        <v>1943</v>
      </c>
      <c r="DL5" s="1" t="str">
        <f t="shared" si="57"/>
        <v/>
      </c>
      <c r="DM5" s="1" t="str">
        <f t="shared" si="58"/>
        <v>#NAME?</v>
      </c>
      <c r="DN5" s="1" t="s">
        <v>1944</v>
      </c>
      <c r="DO5" s="1" t="s">
        <v>1945</v>
      </c>
      <c r="DP5" s="1" t="str">
        <f t="shared" si="59"/>
        <v/>
      </c>
      <c r="DQ5" s="1" t="str">
        <f t="shared" si="60"/>
        <v>#NAME?</v>
      </c>
      <c r="DR5" s="1" t="s">
        <v>1946</v>
      </c>
      <c r="DS5" s="1" t="s">
        <v>1947</v>
      </c>
      <c r="DT5" s="1" t="str">
        <f t="shared" si="61"/>
        <v/>
      </c>
      <c r="DU5" s="1" t="str">
        <f t="shared" si="62"/>
        <v>#NAME?</v>
      </c>
      <c r="DV5" s="1" t="s">
        <v>1948</v>
      </c>
      <c r="DW5" s="1" t="s">
        <v>1949</v>
      </c>
      <c r="DX5" s="1" t="str">
        <f t="shared" si="63"/>
        <v/>
      </c>
      <c r="DY5" s="1" t="str">
        <f t="shared" si="64"/>
        <v>#NAME?</v>
      </c>
      <c r="DZ5" s="1" t="s">
        <v>1950</v>
      </c>
      <c r="EA5" s="1" t="s">
        <v>1951</v>
      </c>
      <c r="EB5" s="1" t="str">
        <f t="shared" si="65"/>
        <v/>
      </c>
      <c r="EC5" s="1" t="str">
        <f t="shared" si="66"/>
        <v>#NAME?</v>
      </c>
      <c r="ED5" s="1" t="s">
        <v>1952</v>
      </c>
      <c r="EE5" s="1" t="s">
        <v>1953</v>
      </c>
      <c r="EF5" s="1" t="str">
        <f t="shared" si="67"/>
        <v/>
      </c>
      <c r="EG5" s="1" t="str">
        <f t="shared" si="68"/>
        <v>#NAME?</v>
      </c>
      <c r="EH5" s="1" t="s">
        <v>1954</v>
      </c>
      <c r="EI5" s="1" t="s">
        <v>1955</v>
      </c>
      <c r="EJ5" s="1" t="str">
        <f t="shared" si="69"/>
        <v/>
      </c>
      <c r="EK5" s="1" t="str">
        <f t="shared" si="70"/>
        <v>#NAME?</v>
      </c>
      <c r="EL5" s="1" t="s">
        <v>1956</v>
      </c>
      <c r="EM5" s="1" t="s">
        <v>1957</v>
      </c>
      <c r="EN5" s="1" t="str">
        <f t="shared" si="71"/>
        <v/>
      </c>
      <c r="EO5" s="1" t="str">
        <f t="shared" si="72"/>
        <v>#NAME?</v>
      </c>
      <c r="EP5" s="1" t="s">
        <v>1958</v>
      </c>
      <c r="EQ5" s="1" t="s">
        <v>1959</v>
      </c>
      <c r="ER5" s="1" t="str">
        <f t="shared" si="73"/>
        <v/>
      </c>
      <c r="ES5" s="1" t="str">
        <f t="shared" si="74"/>
        <v>#NAME?</v>
      </c>
      <c r="ET5" s="1" t="s">
        <v>1960</v>
      </c>
      <c r="EU5" s="1" t="s">
        <v>1961</v>
      </c>
      <c r="EV5" s="1" t="str">
        <f t="shared" si="75"/>
        <v/>
      </c>
      <c r="EW5" s="1" t="str">
        <f t="shared" si="76"/>
        <v>#NAME?</v>
      </c>
      <c r="EX5" s="1" t="s">
        <v>1962</v>
      </c>
      <c r="EY5" s="1" t="s">
        <v>1963</v>
      </c>
      <c r="EZ5" s="2" t="str">
        <f t="shared" si="77"/>
        <v/>
      </c>
      <c r="FA5" s="2" t="str">
        <f t="shared" si="78"/>
        <v>#NAME?</v>
      </c>
      <c r="FB5" s="1" t="s">
        <v>1617</v>
      </c>
      <c r="FC5" s="1" t="s">
        <v>37</v>
      </c>
      <c r="FD5" s="2" t="str">
        <f t="shared" si="79"/>
        <v/>
      </c>
      <c r="FE5" s="2" t="str">
        <f t="shared" si="80"/>
        <v>#NAME?</v>
      </c>
      <c r="FF5" s="1" t="s">
        <v>1964</v>
      </c>
      <c r="FG5" s="1" t="s">
        <v>1965</v>
      </c>
      <c r="FH5" s="2" t="str">
        <f t="shared" si="81"/>
        <v/>
      </c>
      <c r="FI5" s="2" t="str">
        <f t="shared" si="82"/>
        <v>#NAME?</v>
      </c>
      <c r="FJ5" s="1" t="s">
        <v>1966</v>
      </c>
      <c r="FK5" s="1" t="s">
        <v>1967</v>
      </c>
      <c r="FL5" s="2" t="str">
        <f t="shared" si="83"/>
        <v/>
      </c>
      <c r="FM5" s="2" t="str">
        <f t="shared" si="84"/>
        <v>#NAME?</v>
      </c>
      <c r="FN5" s="1" t="s">
        <v>1968</v>
      </c>
      <c r="FO5" s="1" t="s">
        <v>1969</v>
      </c>
      <c r="FP5" s="2" t="str">
        <f t="shared" si="85"/>
        <v/>
      </c>
      <c r="FQ5" s="2" t="str">
        <f t="shared" si="86"/>
        <v>#NAME?</v>
      </c>
      <c r="FR5" s="1" t="s">
        <v>1970</v>
      </c>
      <c r="FS5" s="1" t="s">
        <v>1971</v>
      </c>
      <c r="FT5" s="2" t="str">
        <f t="shared" si="87"/>
        <v/>
      </c>
      <c r="FU5" s="2" t="str">
        <f t="shared" si="88"/>
        <v>#NAME?</v>
      </c>
      <c r="FV5" s="1" t="s">
        <v>1972</v>
      </c>
      <c r="FW5" s="1" t="s">
        <v>1973</v>
      </c>
      <c r="FX5" s="2" t="str">
        <f t="shared" si="89"/>
        <v/>
      </c>
      <c r="FY5" s="2" t="str">
        <f t="shared" si="90"/>
        <v>#NAME?</v>
      </c>
      <c r="FZ5" s="1" t="s">
        <v>1974</v>
      </c>
      <c r="GA5" s="1" t="s">
        <v>1975</v>
      </c>
      <c r="GB5" s="2" t="str">
        <f t="shared" si="91"/>
        <v/>
      </c>
      <c r="GC5" s="2" t="str">
        <f t="shared" si="92"/>
        <v>#NAME?</v>
      </c>
      <c r="GD5" s="1" t="s">
        <v>106</v>
      </c>
      <c r="GE5" s="1" t="s">
        <v>107</v>
      </c>
      <c r="GF5" s="2" t="str">
        <f t="shared" si="93"/>
        <v/>
      </c>
      <c r="GG5" s="2" t="str">
        <f t="shared" si="94"/>
        <v>#NAME?</v>
      </c>
      <c r="GH5" s="1" t="s">
        <v>1976</v>
      </c>
      <c r="GI5" s="1" t="s">
        <v>1238</v>
      </c>
      <c r="GJ5" s="2" t="str">
        <f t="shared" si="95"/>
        <v/>
      </c>
      <c r="GK5" s="2" t="str">
        <f t="shared" si="96"/>
        <v>#NAME?</v>
      </c>
      <c r="GL5" s="1" t="s">
        <v>1977</v>
      </c>
      <c r="GM5" s="1" t="s">
        <v>1978</v>
      </c>
      <c r="GN5" s="2" t="str">
        <f t="shared" si="97"/>
        <v/>
      </c>
      <c r="GO5" s="2" t="str">
        <f t="shared" si="98"/>
        <v>#NAME?</v>
      </c>
      <c r="GP5" s="1" t="s">
        <v>1979</v>
      </c>
      <c r="GQ5" s="1" t="s">
        <v>1980</v>
      </c>
      <c r="GR5" s="2" t="str">
        <f>IF(OR(ISNUMBER(SEARCH("Diluted EPS",GP5)),ISNUMBER(SEARCH("Earnings Per Share",GP5)),ISNUMBER(SEARCH("Basic EPS",GP5)),ISNUMBER(SEARCH("Diluted Share",GP5)),ISNUMBER(SEARCH("Basic Share",GP5))),"EPS","")</f>
        <v/>
      </c>
      <c r="GS5" s="2" t="str">
        <f t="shared" si="100"/>
        <v>#NAME?</v>
      </c>
      <c r="GT5" s="1" t="s">
        <v>1981</v>
      </c>
      <c r="GU5" s="1" t="s">
        <v>1982</v>
      </c>
      <c r="GV5" s="2" t="str">
        <f t="shared" si="101"/>
        <v/>
      </c>
      <c r="GW5" s="2" t="str">
        <f t="shared" si="102"/>
        <v>#NAME?</v>
      </c>
      <c r="GX5" s="1" t="s">
        <v>1983</v>
      </c>
      <c r="GY5" s="1" t="s">
        <v>1984</v>
      </c>
      <c r="GZ5" s="2" t="str">
        <f t="shared" si="103"/>
        <v/>
      </c>
      <c r="HA5" s="2" t="str">
        <f t="shared" si="104"/>
        <v>#NAME?</v>
      </c>
      <c r="HB5" s="1" t="s">
        <v>1985</v>
      </c>
      <c r="HC5" s="1" t="s">
        <v>1986</v>
      </c>
      <c r="HD5" s="2" t="str">
        <f t="shared" si="105"/>
        <v/>
      </c>
      <c r="HE5" s="2" t="str">
        <f t="shared" si="106"/>
        <v>#NAME?</v>
      </c>
      <c r="HH5" s="2" t="str">
        <f t="shared" si="107"/>
        <v/>
      </c>
      <c r="HI5" s="2" t="str">
        <f t="shared" si="108"/>
        <v>#NAME?</v>
      </c>
      <c r="HJ5" s="1" t="s">
        <v>1987</v>
      </c>
      <c r="HK5" s="1" t="s">
        <v>1988</v>
      </c>
      <c r="HL5" s="2" t="str">
        <f t="shared" si="109"/>
        <v/>
      </c>
      <c r="HM5" s="2" t="str">
        <f t="shared" si="110"/>
        <v>#NAME?</v>
      </c>
      <c r="HN5" s="1" t="s">
        <v>1989</v>
      </c>
      <c r="HO5" s="1" t="s">
        <v>1990</v>
      </c>
      <c r="HP5" s="2" t="str">
        <f t="shared" si="111"/>
        <v/>
      </c>
      <c r="HQ5" s="2" t="str">
        <f t="shared" si="112"/>
        <v>#NAME?</v>
      </c>
      <c r="HR5" s="1" t="s">
        <v>1991</v>
      </c>
      <c r="HS5" s="1" t="s">
        <v>1992</v>
      </c>
      <c r="HT5" s="2" t="str">
        <f t="shared" si="113"/>
        <v/>
      </c>
      <c r="HU5" s="2" t="str">
        <f t="shared" si="114"/>
        <v>#NAME?</v>
      </c>
      <c r="HV5" s="2" t="s">
        <v>1993</v>
      </c>
      <c r="HW5" s="2" t="s">
        <v>1994</v>
      </c>
      <c r="HX5" s="2" t="str">
        <f t="shared" si="115"/>
        <v/>
      </c>
      <c r="HY5" s="2" t="str">
        <f t="shared" si="116"/>
        <v>#NAME?</v>
      </c>
      <c r="HZ5" s="2" t="s">
        <v>1995</v>
      </c>
      <c r="IA5" s="2" t="s">
        <v>1996</v>
      </c>
      <c r="IB5" s="2" t="str">
        <f t="shared" si="117"/>
        <v/>
      </c>
      <c r="IC5" s="2" t="str">
        <f t="shared" si="118"/>
        <v>#NAME?</v>
      </c>
      <c r="ID5" s="2" t="s">
        <v>1976</v>
      </c>
      <c r="IE5" s="2" t="s">
        <v>1238</v>
      </c>
      <c r="IF5" s="2" t="str">
        <f t="shared" si="119"/>
        <v/>
      </c>
      <c r="IG5" s="2" t="str">
        <f t="shared" si="120"/>
        <v>#NAME?</v>
      </c>
      <c r="IH5" s="1" t="s">
        <v>1993</v>
      </c>
      <c r="II5" s="1" t="s">
        <v>1994</v>
      </c>
      <c r="IJ5" s="2" t="str">
        <f t="shared" si="121"/>
        <v/>
      </c>
      <c r="IK5" s="2" t="str">
        <f t="shared" si="122"/>
        <v>#NAME?</v>
      </c>
      <c r="IL5" s="1" t="s">
        <v>1742</v>
      </c>
      <c r="IM5" s="1" t="s">
        <v>1997</v>
      </c>
      <c r="IN5" s="2" t="str">
        <f t="shared" si="123"/>
        <v/>
      </c>
      <c r="IO5" s="2" t="str">
        <f t="shared" si="124"/>
        <v>#NAME?</v>
      </c>
      <c r="IP5" s="1" t="s">
        <v>1998</v>
      </c>
      <c r="IQ5" s="1" t="s">
        <v>1999</v>
      </c>
      <c r="IR5" s="2" t="str">
        <f t="shared" si="125"/>
        <v/>
      </c>
      <c r="IS5" s="2" t="str">
        <f t="shared" si="126"/>
        <v>#NAME?</v>
      </c>
      <c r="IT5" s="6" t="s">
        <v>2000</v>
      </c>
      <c r="IU5" s="6" t="s">
        <v>2001</v>
      </c>
      <c r="IV5" s="2" t="str">
        <f t="shared" si="127"/>
        <v/>
      </c>
      <c r="IW5" s="2" t="str">
        <f t="shared" si="128"/>
        <v>#NAME?</v>
      </c>
      <c r="IX5" s="2" t="s">
        <v>1993</v>
      </c>
      <c r="IY5" s="2" t="s">
        <v>1994</v>
      </c>
      <c r="IZ5" s="2" t="str">
        <f t="shared" si="129"/>
        <v/>
      </c>
      <c r="JA5" s="2" t="str">
        <f t="shared" si="130"/>
        <v>#NAME?</v>
      </c>
      <c r="JB5" s="2" t="s">
        <v>1995</v>
      </c>
      <c r="JC5" s="2" t="s">
        <v>1996</v>
      </c>
      <c r="JD5" s="2" t="str">
        <f t="shared" si="131"/>
        <v/>
      </c>
      <c r="JE5" s="2" t="str">
        <f t="shared" si="132"/>
        <v>#NAME?</v>
      </c>
      <c r="JF5" s="2" t="s">
        <v>2002</v>
      </c>
      <c r="JG5" s="2" t="s">
        <v>2003</v>
      </c>
      <c r="JH5" s="2" t="str">
        <f t="shared" si="133"/>
        <v/>
      </c>
      <c r="JI5" s="2" t="str">
        <f t="shared" si="134"/>
        <v>#NAME?</v>
      </c>
      <c r="JJ5" s="2" t="s">
        <v>2004</v>
      </c>
      <c r="JK5" s="2" t="s">
        <v>2005</v>
      </c>
      <c r="JL5" s="2" t="str">
        <f t="shared" si="135"/>
        <v/>
      </c>
      <c r="JM5" s="2" t="str">
        <f t="shared" si="136"/>
        <v>#NAME?</v>
      </c>
      <c r="JN5" s="2"/>
      <c r="JO5" s="6" t="s">
        <v>2006</v>
      </c>
      <c r="JP5" s="6" t="s">
        <v>2007</v>
      </c>
      <c r="JQ5" s="2" t="str">
        <f t="shared" si="137"/>
        <v/>
      </c>
      <c r="JR5" s="2" t="str">
        <f t="shared" si="138"/>
        <v>#NAME?</v>
      </c>
    </row>
    <row r="6">
      <c r="A6" s="2">
        <v>5.0</v>
      </c>
      <c r="B6" s="1" t="s">
        <v>2008</v>
      </c>
      <c r="C6" s="1" t="s">
        <v>2009</v>
      </c>
      <c r="D6" s="2" t="str">
        <f t="shared" si="1"/>
        <v/>
      </c>
      <c r="E6" s="2" t="str">
        <f t="shared" si="2"/>
        <v>#NAME?</v>
      </c>
      <c r="F6" s="1" t="s">
        <v>2010</v>
      </c>
      <c r="G6" s="1" t="s">
        <v>2011</v>
      </c>
      <c r="H6" s="1" t="str">
        <f t="shared" si="3"/>
        <v/>
      </c>
      <c r="I6" s="1" t="str">
        <f t="shared" si="4"/>
        <v>#NAME?</v>
      </c>
      <c r="J6" s="1" t="s">
        <v>2012</v>
      </c>
      <c r="K6" s="1" t="s">
        <v>2013</v>
      </c>
      <c r="L6" s="2" t="str">
        <f t="shared" si="5"/>
        <v/>
      </c>
      <c r="M6" s="2" t="str">
        <f t="shared" si="6"/>
        <v>#NAME?</v>
      </c>
      <c r="N6" s="1" t="s">
        <v>2014</v>
      </c>
      <c r="O6" s="1" t="s">
        <v>2015</v>
      </c>
      <c r="P6" s="2" t="str">
        <f t="shared" si="7"/>
        <v/>
      </c>
      <c r="Q6" s="2" t="str">
        <f t="shared" si="8"/>
        <v>#NAME?</v>
      </c>
      <c r="R6" s="1" t="s">
        <v>1908</v>
      </c>
      <c r="S6" s="1" t="s">
        <v>1910</v>
      </c>
      <c r="T6" s="1" t="str">
        <f t="shared" si="9"/>
        <v/>
      </c>
      <c r="U6" s="1" t="str">
        <f t="shared" si="10"/>
        <v>#NAME?</v>
      </c>
      <c r="V6" s="1" t="s">
        <v>2016</v>
      </c>
      <c r="W6" s="1" t="s">
        <v>2017</v>
      </c>
      <c r="X6" s="1" t="str">
        <f t="shared" si="11"/>
        <v/>
      </c>
      <c r="Y6" s="1" t="str">
        <f t="shared" si="12"/>
        <v>#NAME?</v>
      </c>
      <c r="Z6" s="1" t="s">
        <v>2018</v>
      </c>
      <c r="AA6" s="1" t="s">
        <v>2019</v>
      </c>
      <c r="AB6" s="1" t="str">
        <f t="shared" si="13"/>
        <v/>
      </c>
      <c r="AC6" s="1" t="str">
        <f t="shared" si="14"/>
        <v>#NAME?</v>
      </c>
      <c r="AD6" s="1" t="s">
        <v>2020</v>
      </c>
      <c r="AE6" s="1" t="s">
        <v>2021</v>
      </c>
      <c r="AF6" s="1" t="str">
        <f t="shared" si="15"/>
        <v/>
      </c>
      <c r="AG6" s="1" t="str">
        <f t="shared" si="16"/>
        <v>#NAME?</v>
      </c>
      <c r="AH6" s="1" t="s">
        <v>2022</v>
      </c>
      <c r="AI6" s="1" t="s">
        <v>2023</v>
      </c>
      <c r="AJ6" s="1" t="str">
        <f t="shared" si="17"/>
        <v/>
      </c>
      <c r="AK6" s="1" t="str">
        <f t="shared" si="18"/>
        <v>#NAME?</v>
      </c>
      <c r="AL6" s="1" t="s">
        <v>2022</v>
      </c>
      <c r="AM6" s="1" t="s">
        <v>1811</v>
      </c>
      <c r="AN6" s="1" t="str">
        <f t="shared" si="19"/>
        <v/>
      </c>
      <c r="AO6" s="1" t="str">
        <f t="shared" si="20"/>
        <v>#NAME?</v>
      </c>
      <c r="AP6" s="1" t="s">
        <v>2024</v>
      </c>
      <c r="AQ6" s="1" t="s">
        <v>2025</v>
      </c>
      <c r="AR6" s="1" t="str">
        <f t="shared" si="21"/>
        <v/>
      </c>
      <c r="AS6" s="1" t="str">
        <f t="shared" si="22"/>
        <v>#NAME?</v>
      </c>
      <c r="AT6" s="1" t="s">
        <v>2026</v>
      </c>
      <c r="AU6" s="1" t="s">
        <v>1911</v>
      </c>
      <c r="AV6" s="1" t="str">
        <f t="shared" si="23"/>
        <v/>
      </c>
      <c r="AW6" s="1" t="str">
        <f t="shared" si="24"/>
        <v>#NAME?</v>
      </c>
      <c r="AX6" s="1" t="s">
        <v>2027</v>
      </c>
      <c r="AY6" s="1" t="s">
        <v>2028</v>
      </c>
      <c r="AZ6" s="1" t="str">
        <f t="shared" si="25"/>
        <v/>
      </c>
      <c r="BA6" s="1" t="str">
        <f t="shared" si="26"/>
        <v>#NAME?</v>
      </c>
      <c r="BB6" s="1" t="s">
        <v>2029</v>
      </c>
      <c r="BC6" s="1" t="s">
        <v>2030</v>
      </c>
      <c r="BD6" s="1" t="str">
        <f t="shared" si="27"/>
        <v/>
      </c>
      <c r="BE6" s="1" t="str">
        <f t="shared" si="28"/>
        <v>#NAME?</v>
      </c>
      <c r="BF6" s="1" t="s">
        <v>2031</v>
      </c>
      <c r="BG6" s="1" t="s">
        <v>2032</v>
      </c>
      <c r="BH6" s="1" t="str">
        <f t="shared" si="29"/>
        <v/>
      </c>
      <c r="BI6" s="1" t="str">
        <f t="shared" si="30"/>
        <v>#NAME?</v>
      </c>
      <c r="BJ6" s="1" t="s">
        <v>2033</v>
      </c>
      <c r="BK6" s="1" t="s">
        <v>2034</v>
      </c>
      <c r="BL6" s="1" t="str">
        <f t="shared" si="31"/>
        <v/>
      </c>
      <c r="BM6" s="1" t="str">
        <f t="shared" si="32"/>
        <v>#NAME?</v>
      </c>
      <c r="BN6" s="1" t="s">
        <v>2035</v>
      </c>
      <c r="BO6" s="1" t="s">
        <v>2036</v>
      </c>
      <c r="BP6" s="1" t="str">
        <f t="shared" si="33"/>
        <v/>
      </c>
      <c r="BQ6" s="1" t="str">
        <f t="shared" si="34"/>
        <v>#NAME?</v>
      </c>
      <c r="BR6" s="1" t="s">
        <v>2035</v>
      </c>
      <c r="BS6" s="1" t="s">
        <v>2037</v>
      </c>
      <c r="BT6" s="1" t="str">
        <f t="shared" si="35"/>
        <v/>
      </c>
      <c r="BU6" s="1" t="str">
        <f t="shared" si="36"/>
        <v>#NAME?</v>
      </c>
      <c r="BV6" s="1" t="s">
        <v>2038</v>
      </c>
      <c r="BW6" s="1" t="s">
        <v>2039</v>
      </c>
      <c r="BX6" s="1" t="str">
        <f t="shared" si="37"/>
        <v/>
      </c>
      <c r="BY6" s="1" t="str">
        <f t="shared" si="38"/>
        <v>#NAME?</v>
      </c>
      <c r="BZ6" s="1" t="s">
        <v>2038</v>
      </c>
      <c r="CA6" s="1" t="s">
        <v>2040</v>
      </c>
      <c r="CB6" s="1" t="str">
        <f t="shared" si="39"/>
        <v/>
      </c>
      <c r="CC6" s="1" t="str">
        <f t="shared" si="40"/>
        <v>#NAME?</v>
      </c>
      <c r="CD6" s="1" t="s">
        <v>2038</v>
      </c>
      <c r="CE6" s="1" t="s">
        <v>2041</v>
      </c>
      <c r="CF6" s="1" t="str">
        <f t="shared" si="41"/>
        <v/>
      </c>
      <c r="CG6" s="1" t="str">
        <f t="shared" si="42"/>
        <v>#NAME?</v>
      </c>
      <c r="CH6" s="1" t="s">
        <v>2042</v>
      </c>
      <c r="CI6" s="1" t="s">
        <v>2043</v>
      </c>
      <c r="CJ6" s="1" t="str">
        <f t="shared" si="43"/>
        <v/>
      </c>
      <c r="CK6" s="1" t="str">
        <f t="shared" si="44"/>
        <v>#NAME?</v>
      </c>
      <c r="CL6" s="1" t="s">
        <v>2044</v>
      </c>
      <c r="CM6" s="1" t="s">
        <v>2045</v>
      </c>
      <c r="CN6" s="1" t="str">
        <f t="shared" si="45"/>
        <v/>
      </c>
      <c r="CO6" s="1" t="str">
        <f t="shared" si="46"/>
        <v>#NAME?</v>
      </c>
      <c r="CP6" s="1" t="s">
        <v>2046</v>
      </c>
      <c r="CQ6" s="1" t="s">
        <v>2047</v>
      </c>
      <c r="CR6" s="1" t="str">
        <f t="shared" si="47"/>
        <v/>
      </c>
      <c r="CS6" s="1" t="str">
        <f t="shared" si="48"/>
        <v>#NAME?</v>
      </c>
      <c r="CT6" s="1" t="s">
        <v>2048</v>
      </c>
      <c r="CU6" s="1" t="s">
        <v>2049</v>
      </c>
      <c r="CV6" s="1" t="str">
        <f t="shared" si="49"/>
        <v/>
      </c>
      <c r="CW6" s="1" t="str">
        <f t="shared" si="50"/>
        <v>#NAME?</v>
      </c>
      <c r="CX6" s="1" t="s">
        <v>2050</v>
      </c>
      <c r="CY6" s="1" t="s">
        <v>2051</v>
      </c>
      <c r="CZ6" s="1" t="str">
        <f t="shared" si="51"/>
        <v/>
      </c>
      <c r="DA6" s="1" t="str">
        <f t="shared" si="52"/>
        <v>#NAME?</v>
      </c>
      <c r="DD6" s="1" t="str">
        <f t="shared" si="53"/>
        <v/>
      </c>
      <c r="DE6" s="1" t="str">
        <f t="shared" si="54"/>
        <v>#NAME?</v>
      </c>
      <c r="DH6" s="1" t="str">
        <f t="shared" si="55"/>
        <v/>
      </c>
      <c r="DI6" s="1" t="str">
        <f t="shared" si="56"/>
        <v>#NAME?</v>
      </c>
      <c r="DJ6" s="1" t="s">
        <v>2052</v>
      </c>
      <c r="DK6" s="1" t="s">
        <v>2053</v>
      </c>
      <c r="DL6" s="1" t="str">
        <f t="shared" si="57"/>
        <v/>
      </c>
      <c r="DM6" s="1" t="str">
        <f t="shared" si="58"/>
        <v>#NAME?</v>
      </c>
      <c r="DN6" s="1" t="s">
        <v>2054</v>
      </c>
      <c r="DO6" s="1" t="s">
        <v>2055</v>
      </c>
      <c r="DP6" s="1" t="str">
        <f t="shared" si="59"/>
        <v/>
      </c>
      <c r="DQ6" s="1" t="str">
        <f t="shared" si="60"/>
        <v>#NAME?</v>
      </c>
      <c r="DR6" s="1" t="s">
        <v>2056</v>
      </c>
      <c r="DS6" s="1" t="s">
        <v>2057</v>
      </c>
      <c r="DT6" s="1" t="str">
        <f t="shared" si="61"/>
        <v/>
      </c>
      <c r="DU6" s="1" t="str">
        <f t="shared" si="62"/>
        <v>#NAME?</v>
      </c>
      <c r="DX6" s="1" t="str">
        <f t="shared" si="63"/>
        <v/>
      </c>
      <c r="DY6" s="1" t="str">
        <f t="shared" si="64"/>
        <v>#NAME?</v>
      </c>
      <c r="DZ6" s="1" t="s">
        <v>2058</v>
      </c>
      <c r="EA6" s="1" t="s">
        <v>2059</v>
      </c>
      <c r="EB6" s="1" t="str">
        <f t="shared" si="65"/>
        <v/>
      </c>
      <c r="EC6" s="1" t="str">
        <f t="shared" si="66"/>
        <v>#NAME?</v>
      </c>
      <c r="EF6" s="1" t="str">
        <f t="shared" si="67"/>
        <v/>
      </c>
      <c r="EG6" s="1" t="str">
        <f t="shared" si="68"/>
        <v>#NAME?</v>
      </c>
      <c r="EH6" s="1" t="s">
        <v>2060</v>
      </c>
      <c r="EI6" s="1" t="s">
        <v>2061</v>
      </c>
      <c r="EJ6" s="1" t="str">
        <f t="shared" si="69"/>
        <v/>
      </c>
      <c r="EK6" s="1" t="str">
        <f t="shared" si="70"/>
        <v>#NAME?</v>
      </c>
      <c r="EL6" s="1" t="s">
        <v>2062</v>
      </c>
      <c r="EM6" s="1" t="s">
        <v>2063</v>
      </c>
      <c r="EN6" s="1" t="str">
        <f t="shared" si="71"/>
        <v/>
      </c>
      <c r="EO6" s="1" t="str">
        <f t="shared" si="72"/>
        <v>#NAME?</v>
      </c>
      <c r="EP6" s="1" t="s">
        <v>2064</v>
      </c>
      <c r="EQ6" s="1" t="s">
        <v>2065</v>
      </c>
      <c r="ER6" s="1" t="str">
        <f t="shared" si="73"/>
        <v/>
      </c>
      <c r="ES6" s="1" t="str">
        <f t="shared" si="74"/>
        <v>#NAME?</v>
      </c>
      <c r="ET6" s="1" t="s">
        <v>2066</v>
      </c>
      <c r="EU6" s="1" t="s">
        <v>2067</v>
      </c>
      <c r="EV6" s="1" t="str">
        <f t="shared" si="75"/>
        <v/>
      </c>
      <c r="EW6" s="1" t="str">
        <f t="shared" si="76"/>
        <v>#NAME?</v>
      </c>
      <c r="EX6" s="1" t="s">
        <v>2068</v>
      </c>
      <c r="EY6" s="1" t="s">
        <v>2069</v>
      </c>
      <c r="EZ6" s="2" t="str">
        <f t="shared" si="77"/>
        <v/>
      </c>
      <c r="FA6" s="2" t="str">
        <f t="shared" si="78"/>
        <v>#NAME?</v>
      </c>
      <c r="FB6" s="1" t="s">
        <v>2070</v>
      </c>
      <c r="FC6" s="1" t="s">
        <v>89</v>
      </c>
      <c r="FD6" s="2" t="str">
        <f t="shared" si="79"/>
        <v/>
      </c>
      <c r="FE6" s="2" t="str">
        <f t="shared" si="80"/>
        <v>#NAME?</v>
      </c>
      <c r="FF6" s="1" t="s">
        <v>2071</v>
      </c>
      <c r="FG6" s="1" t="s">
        <v>2072</v>
      </c>
      <c r="FH6" s="2" t="str">
        <f t="shared" si="81"/>
        <v/>
      </c>
      <c r="FI6" s="2" t="str">
        <f t="shared" si="82"/>
        <v>#NAME?</v>
      </c>
      <c r="FL6" s="2" t="str">
        <f t="shared" si="83"/>
        <v/>
      </c>
      <c r="FM6" s="2" t="str">
        <f t="shared" si="84"/>
        <v>#NAME?</v>
      </c>
      <c r="FN6" s="1" t="s">
        <v>2073</v>
      </c>
      <c r="FO6" s="1" t="s">
        <v>2074</v>
      </c>
      <c r="FP6" s="2" t="str">
        <f t="shared" si="85"/>
        <v/>
      </c>
      <c r="FQ6" s="2" t="str">
        <f t="shared" si="86"/>
        <v>#NAME?</v>
      </c>
      <c r="FR6" s="1" t="s">
        <v>2075</v>
      </c>
      <c r="FS6" s="1" t="s">
        <v>2076</v>
      </c>
      <c r="FT6" s="2" t="str">
        <f t="shared" si="87"/>
        <v/>
      </c>
      <c r="FU6" s="2" t="str">
        <f t="shared" si="88"/>
        <v>#NAME?</v>
      </c>
      <c r="FV6" s="1" t="s">
        <v>2077</v>
      </c>
      <c r="FW6" s="1" t="s">
        <v>2078</v>
      </c>
      <c r="FX6" s="2" t="str">
        <f t="shared" si="89"/>
        <v/>
      </c>
      <c r="FY6" s="2" t="str">
        <f t="shared" si="90"/>
        <v>#NAME?</v>
      </c>
      <c r="FZ6" s="1" t="s">
        <v>2079</v>
      </c>
      <c r="GA6" s="1" t="s">
        <v>2080</v>
      </c>
      <c r="GB6" s="2" t="str">
        <f t="shared" si="91"/>
        <v/>
      </c>
      <c r="GC6" s="2" t="str">
        <f t="shared" si="92"/>
        <v>#NAME?</v>
      </c>
      <c r="GD6" s="1" t="s">
        <v>708</v>
      </c>
      <c r="GE6" s="1" t="s">
        <v>817</v>
      </c>
      <c r="GF6" s="2" t="str">
        <f t="shared" si="93"/>
        <v/>
      </c>
      <c r="GG6" s="2" t="str">
        <f t="shared" si="94"/>
        <v>#NAME?</v>
      </c>
      <c r="GH6" s="1" t="s">
        <v>1406</v>
      </c>
      <c r="GI6" s="1" t="s">
        <v>1407</v>
      </c>
      <c r="GJ6" s="2" t="str">
        <f t="shared" si="95"/>
        <v/>
      </c>
      <c r="GK6" s="2" t="str">
        <f t="shared" si="96"/>
        <v>#NAME?</v>
      </c>
      <c r="GL6" s="1" t="s">
        <v>2081</v>
      </c>
      <c r="GM6" s="1" t="s">
        <v>2082</v>
      </c>
      <c r="GN6" s="2" t="str">
        <f t="shared" si="97"/>
        <v/>
      </c>
      <c r="GO6" s="2" t="str">
        <f t="shared" si="98"/>
        <v>#NAME?</v>
      </c>
      <c r="GP6" s="1" t="s">
        <v>2083</v>
      </c>
      <c r="GQ6" s="1" t="s">
        <v>2084</v>
      </c>
      <c r="GR6" s="2" t="str">
        <f t="shared" ref="GR6:GR41" si="139">IF(OR(ISNUMBER(SEARCH("Diluted EPS",GP4)),ISNUMBER(SEARCH("Earnings Per Share",GP4)),ISNUMBER(SEARCH("Basic EPS",GP4)),ISNUMBER(SEARCH("Diluted Share",GP4)),ISNUMBER(SEARCH("Basic Share",GP4))),"EPS","")</f>
        <v/>
      </c>
      <c r="GS6" s="2" t="str">
        <f t="shared" ref="GS6:GS41" si="140">IF(OR(LEFT(GP4,1)=CHAR(32),LEFT(GP4,1)=CHAR(9),LEFT(GP4,1)=CHAR(160),indenture(GP4)&gt;0),"NO","BOLD")&amp;GR6</f>
        <v>#NAME?</v>
      </c>
      <c r="GT6" s="1" t="s">
        <v>2085</v>
      </c>
      <c r="GU6" s="1" t="s">
        <v>2086</v>
      </c>
      <c r="GV6" s="2" t="str">
        <f t="shared" si="101"/>
        <v/>
      </c>
      <c r="GW6" s="2" t="str">
        <f t="shared" si="102"/>
        <v>#NAME?</v>
      </c>
      <c r="GX6" s="1" t="s">
        <v>2087</v>
      </c>
      <c r="GY6" s="1" t="s">
        <v>2088</v>
      </c>
      <c r="GZ6" s="2" t="str">
        <f t="shared" si="103"/>
        <v/>
      </c>
      <c r="HA6" s="2" t="str">
        <f t="shared" si="104"/>
        <v>#NAME?</v>
      </c>
      <c r="HB6" s="1" t="s">
        <v>1875</v>
      </c>
      <c r="HC6" s="1" t="s">
        <v>2089</v>
      </c>
      <c r="HD6" s="2" t="str">
        <f t="shared" si="105"/>
        <v/>
      </c>
      <c r="HE6" s="2" t="str">
        <f t="shared" si="106"/>
        <v>#NAME?</v>
      </c>
      <c r="HF6" s="1" t="s">
        <v>2090</v>
      </c>
      <c r="HG6" s="14" t="s">
        <v>1738</v>
      </c>
      <c r="HH6" s="2" t="str">
        <f t="shared" si="107"/>
        <v/>
      </c>
      <c r="HI6" s="2" t="str">
        <f t="shared" si="108"/>
        <v>#NAME?</v>
      </c>
      <c r="HJ6" s="1" t="s">
        <v>2091</v>
      </c>
      <c r="HK6" s="1" t="s">
        <v>2092</v>
      </c>
      <c r="HL6" s="2" t="str">
        <f t="shared" si="109"/>
        <v/>
      </c>
      <c r="HM6" s="2" t="str">
        <f t="shared" si="110"/>
        <v>#NAME?</v>
      </c>
      <c r="HN6" s="1" t="s">
        <v>2093</v>
      </c>
      <c r="HO6" s="1" t="s">
        <v>2094</v>
      </c>
      <c r="HP6" s="2" t="str">
        <f t="shared" si="111"/>
        <v/>
      </c>
      <c r="HQ6" s="2" t="str">
        <f t="shared" si="112"/>
        <v>#NAME?</v>
      </c>
      <c r="HR6" s="1" t="s">
        <v>2095</v>
      </c>
      <c r="HS6" s="1" t="s">
        <v>2096</v>
      </c>
      <c r="HT6" s="2" t="str">
        <f t="shared" si="113"/>
        <v/>
      </c>
      <c r="HU6" s="2" t="str">
        <f t="shared" si="114"/>
        <v>#NAME?</v>
      </c>
      <c r="HV6" s="2" t="s">
        <v>1111</v>
      </c>
      <c r="HW6" s="2" t="s">
        <v>1112</v>
      </c>
      <c r="HX6" s="2" t="str">
        <f t="shared" si="115"/>
        <v/>
      </c>
      <c r="HY6" s="2" t="str">
        <f t="shared" si="116"/>
        <v>#NAME?</v>
      </c>
      <c r="HZ6" s="2" t="s">
        <v>2097</v>
      </c>
      <c r="IA6" s="2" t="s">
        <v>58</v>
      </c>
      <c r="IB6" s="2" t="str">
        <f t="shared" si="117"/>
        <v/>
      </c>
      <c r="IC6" s="2" t="str">
        <f t="shared" si="118"/>
        <v>#NAME?</v>
      </c>
      <c r="ID6" s="2" t="s">
        <v>1406</v>
      </c>
      <c r="IE6" s="2" t="s">
        <v>1407</v>
      </c>
      <c r="IF6" s="2" t="str">
        <f t="shared" si="119"/>
        <v/>
      </c>
      <c r="IG6" s="2" t="str">
        <f t="shared" si="120"/>
        <v>#NAME?</v>
      </c>
      <c r="IH6" s="1" t="s">
        <v>1111</v>
      </c>
      <c r="II6" s="1" t="s">
        <v>1112</v>
      </c>
      <c r="IJ6" s="2" t="str">
        <f t="shared" si="121"/>
        <v/>
      </c>
      <c r="IK6" s="2" t="str">
        <f t="shared" si="122"/>
        <v>#NAME?</v>
      </c>
      <c r="IL6" s="1" t="s">
        <v>2098</v>
      </c>
      <c r="IM6" s="1" t="s">
        <v>2099</v>
      </c>
      <c r="IN6" s="2" t="str">
        <f t="shared" si="123"/>
        <v/>
      </c>
      <c r="IO6" s="2" t="str">
        <f t="shared" si="124"/>
        <v>#NAME?</v>
      </c>
      <c r="IP6" s="1" t="s">
        <v>2100</v>
      </c>
      <c r="IQ6" s="1" t="s">
        <v>2101</v>
      </c>
      <c r="IR6" s="2" t="str">
        <f t="shared" si="125"/>
        <v/>
      </c>
      <c r="IS6" s="2" t="str">
        <f t="shared" si="126"/>
        <v>#NAME?</v>
      </c>
      <c r="IT6" s="6" t="s">
        <v>2102</v>
      </c>
      <c r="IU6" s="6" t="s">
        <v>2103</v>
      </c>
      <c r="IV6" s="2" t="str">
        <f t="shared" si="127"/>
        <v/>
      </c>
      <c r="IW6" s="2" t="str">
        <f t="shared" si="128"/>
        <v>#NAME?</v>
      </c>
      <c r="IX6" s="2" t="s">
        <v>1111</v>
      </c>
      <c r="IY6" s="2" t="s">
        <v>1112</v>
      </c>
      <c r="IZ6" s="2" t="str">
        <f t="shared" si="129"/>
        <v/>
      </c>
      <c r="JA6" s="2" t="str">
        <f t="shared" si="130"/>
        <v>#NAME?</v>
      </c>
      <c r="JB6" s="2" t="s">
        <v>2097</v>
      </c>
      <c r="JC6" s="2" t="s">
        <v>58</v>
      </c>
      <c r="JD6" s="2" t="str">
        <f t="shared" si="131"/>
        <v/>
      </c>
      <c r="JE6" s="2" t="str">
        <f t="shared" si="132"/>
        <v>#NAME?</v>
      </c>
      <c r="JF6" s="2" t="s">
        <v>2104</v>
      </c>
      <c r="JG6" s="2" t="s">
        <v>2105</v>
      </c>
      <c r="JH6" s="2" t="str">
        <f t="shared" si="133"/>
        <v/>
      </c>
      <c r="JI6" s="2" t="str">
        <f t="shared" si="134"/>
        <v>#NAME?</v>
      </c>
      <c r="JJ6" s="2"/>
      <c r="JK6" s="2"/>
      <c r="JL6" s="2" t="str">
        <f t="shared" si="135"/>
        <v/>
      </c>
      <c r="JM6" s="2" t="str">
        <f t="shared" si="136"/>
        <v>#NAME?</v>
      </c>
      <c r="JN6" s="2"/>
      <c r="JO6" s="6" t="s">
        <v>2106</v>
      </c>
      <c r="JP6" s="6" t="s">
        <v>2107</v>
      </c>
      <c r="JQ6" s="2" t="str">
        <f t="shared" si="137"/>
        <v/>
      </c>
      <c r="JR6" s="2" t="str">
        <f t="shared" si="138"/>
        <v>#NAME?</v>
      </c>
    </row>
    <row r="7">
      <c r="A7" s="2">
        <v>6.0</v>
      </c>
      <c r="B7" s="1" t="s">
        <v>2108</v>
      </c>
      <c r="C7" s="1" t="s">
        <v>2109</v>
      </c>
      <c r="D7" s="2" t="str">
        <f t="shared" si="1"/>
        <v/>
      </c>
      <c r="E7" s="2" t="str">
        <f t="shared" si="2"/>
        <v>#NAME?</v>
      </c>
      <c r="H7" s="1" t="str">
        <f t="shared" si="3"/>
        <v/>
      </c>
      <c r="I7" s="1" t="str">
        <f t="shared" si="4"/>
        <v>#NAME?</v>
      </c>
      <c r="J7" s="1" t="s">
        <v>2110</v>
      </c>
      <c r="K7" s="1" t="s">
        <v>2111</v>
      </c>
      <c r="L7" s="2" t="str">
        <f t="shared" si="5"/>
        <v/>
      </c>
      <c r="M7" s="2" t="str">
        <f t="shared" si="6"/>
        <v>#NAME?</v>
      </c>
      <c r="N7" s="1" t="s">
        <v>2112</v>
      </c>
      <c r="O7" s="1" t="s">
        <v>2113</v>
      </c>
      <c r="P7" s="2" t="str">
        <f t="shared" si="7"/>
        <v/>
      </c>
      <c r="Q7" s="2" t="str">
        <f t="shared" si="8"/>
        <v>#NAME?</v>
      </c>
      <c r="R7" s="1" t="s">
        <v>2022</v>
      </c>
      <c r="S7" s="1" t="s">
        <v>2023</v>
      </c>
      <c r="T7" s="1" t="str">
        <f t="shared" si="9"/>
        <v/>
      </c>
      <c r="U7" s="1" t="str">
        <f t="shared" si="10"/>
        <v>#NAME?</v>
      </c>
      <c r="V7" s="1" t="s">
        <v>2114</v>
      </c>
      <c r="W7" s="1" t="s">
        <v>2115</v>
      </c>
      <c r="X7" s="1" t="str">
        <f t="shared" si="11"/>
        <v/>
      </c>
      <c r="Y7" s="1" t="str">
        <f t="shared" si="12"/>
        <v>#NAME?</v>
      </c>
      <c r="Z7" s="1" t="s">
        <v>2116</v>
      </c>
      <c r="AA7" s="1" t="s">
        <v>2117</v>
      </c>
      <c r="AB7" s="1" t="str">
        <f t="shared" si="13"/>
        <v/>
      </c>
      <c r="AC7" s="1" t="str">
        <f t="shared" si="14"/>
        <v>#NAME?</v>
      </c>
      <c r="AD7" s="1" t="s">
        <v>2118</v>
      </c>
      <c r="AE7" s="1" t="s">
        <v>2119</v>
      </c>
      <c r="AF7" s="1" t="str">
        <f t="shared" si="15"/>
        <v/>
      </c>
      <c r="AG7" s="1" t="str">
        <f t="shared" si="16"/>
        <v>#NAME?</v>
      </c>
      <c r="AH7" s="1" t="s">
        <v>1902</v>
      </c>
      <c r="AI7" s="1" t="s">
        <v>1903</v>
      </c>
      <c r="AJ7" s="1" t="str">
        <f t="shared" si="17"/>
        <v/>
      </c>
      <c r="AK7" s="1" t="str">
        <f t="shared" si="18"/>
        <v>#NAME?</v>
      </c>
      <c r="AL7" s="1" t="s">
        <v>1902</v>
      </c>
      <c r="AM7" s="1" t="s">
        <v>2120</v>
      </c>
      <c r="AN7" s="1" t="str">
        <f t="shared" si="19"/>
        <v/>
      </c>
      <c r="AO7" s="1" t="str">
        <f t="shared" si="20"/>
        <v>#NAME?</v>
      </c>
      <c r="AP7" s="1" t="s">
        <v>2121</v>
      </c>
      <c r="AQ7" s="1" t="s">
        <v>2122</v>
      </c>
      <c r="AR7" s="1" t="str">
        <f t="shared" si="21"/>
        <v/>
      </c>
      <c r="AS7" s="1" t="str">
        <f t="shared" si="22"/>
        <v>#NAME?</v>
      </c>
      <c r="AT7" s="1" t="s">
        <v>2123</v>
      </c>
      <c r="AU7" s="1" t="s">
        <v>2124</v>
      </c>
      <c r="AV7" s="1" t="str">
        <f t="shared" si="23"/>
        <v/>
      </c>
      <c r="AW7" s="1" t="str">
        <f t="shared" si="24"/>
        <v>#NAME?</v>
      </c>
      <c r="AX7" s="1" t="s">
        <v>2125</v>
      </c>
      <c r="AY7" s="1" t="s">
        <v>2126</v>
      </c>
      <c r="AZ7" s="1" t="str">
        <f t="shared" si="25"/>
        <v/>
      </c>
      <c r="BA7" s="1" t="str">
        <f t="shared" si="26"/>
        <v>#NAME?</v>
      </c>
      <c r="BB7" s="1" t="s">
        <v>2127</v>
      </c>
      <c r="BC7" s="1" t="s">
        <v>2128</v>
      </c>
      <c r="BD7" s="1" t="str">
        <f t="shared" si="27"/>
        <v/>
      </c>
      <c r="BE7" s="1" t="str">
        <f t="shared" si="28"/>
        <v>#NAME?</v>
      </c>
      <c r="BF7" s="1" t="s">
        <v>2129</v>
      </c>
      <c r="BG7" s="1" t="s">
        <v>2130</v>
      </c>
      <c r="BH7" s="1" t="str">
        <f t="shared" si="29"/>
        <v/>
      </c>
      <c r="BI7" s="1" t="str">
        <f t="shared" si="30"/>
        <v>#NAME?</v>
      </c>
      <c r="BJ7" s="1" t="s">
        <v>2131</v>
      </c>
      <c r="BK7" s="1" t="s">
        <v>2132</v>
      </c>
      <c r="BL7" s="1" t="str">
        <f t="shared" si="31"/>
        <v/>
      </c>
      <c r="BM7" s="1" t="str">
        <f t="shared" si="32"/>
        <v>#NAME?</v>
      </c>
      <c r="BN7" s="1" t="s">
        <v>2133</v>
      </c>
      <c r="BO7" s="1" t="s">
        <v>2134</v>
      </c>
      <c r="BP7" s="1" t="str">
        <f t="shared" si="33"/>
        <v/>
      </c>
      <c r="BQ7" s="1" t="str">
        <f t="shared" si="34"/>
        <v>#NAME?</v>
      </c>
      <c r="BR7" s="1" t="s">
        <v>1827</v>
      </c>
      <c r="BS7" s="1" t="s">
        <v>1828</v>
      </c>
      <c r="BT7" s="1" t="str">
        <f t="shared" si="35"/>
        <v/>
      </c>
      <c r="BU7" s="1" t="str">
        <f t="shared" si="36"/>
        <v>#NAME?</v>
      </c>
      <c r="BV7" s="1" t="s">
        <v>2135</v>
      </c>
      <c r="BW7" s="1" t="s">
        <v>2136</v>
      </c>
      <c r="BX7" s="1" t="str">
        <f t="shared" si="37"/>
        <v/>
      </c>
      <c r="BY7" s="1" t="str">
        <f t="shared" si="38"/>
        <v>#NAME?</v>
      </c>
      <c r="BZ7" s="1" t="s">
        <v>2135</v>
      </c>
      <c r="CA7" s="1" t="s">
        <v>2137</v>
      </c>
      <c r="CB7" s="1" t="str">
        <f t="shared" si="39"/>
        <v/>
      </c>
      <c r="CC7" s="1" t="str">
        <f t="shared" si="40"/>
        <v>#NAME?</v>
      </c>
      <c r="CD7" s="1" t="s">
        <v>2135</v>
      </c>
      <c r="CE7" s="1" t="s">
        <v>2138</v>
      </c>
      <c r="CF7" s="1" t="str">
        <f t="shared" si="41"/>
        <v/>
      </c>
      <c r="CG7" s="1" t="str">
        <f t="shared" si="42"/>
        <v>#NAME?</v>
      </c>
      <c r="CH7" s="1" t="s">
        <v>2139</v>
      </c>
      <c r="CI7" s="1" t="s">
        <v>2140</v>
      </c>
      <c r="CJ7" s="1" t="str">
        <f t="shared" si="43"/>
        <v/>
      </c>
      <c r="CK7" s="1" t="str">
        <f t="shared" si="44"/>
        <v>#NAME?</v>
      </c>
      <c r="CL7" s="1" t="s">
        <v>2141</v>
      </c>
      <c r="CM7" s="1" t="s">
        <v>2142</v>
      </c>
      <c r="CN7" s="1" t="str">
        <f t="shared" si="45"/>
        <v/>
      </c>
      <c r="CO7" s="1" t="str">
        <f t="shared" si="46"/>
        <v>#NAME?</v>
      </c>
      <c r="CP7" s="1" t="s">
        <v>2143</v>
      </c>
      <c r="CQ7" s="1" t="s">
        <v>2144</v>
      </c>
      <c r="CR7" s="1" t="str">
        <f t="shared" si="47"/>
        <v/>
      </c>
      <c r="CS7" s="1" t="str">
        <f t="shared" si="48"/>
        <v>#NAME?</v>
      </c>
      <c r="CT7" s="1" t="s">
        <v>2145</v>
      </c>
      <c r="CU7" s="1" t="s">
        <v>2146</v>
      </c>
      <c r="CV7" s="1" t="str">
        <f t="shared" si="49"/>
        <v/>
      </c>
      <c r="CW7" s="1" t="str">
        <f t="shared" si="50"/>
        <v>#NAME?</v>
      </c>
      <c r="CZ7" s="1" t="str">
        <f t="shared" si="51"/>
        <v/>
      </c>
      <c r="DA7" s="1" t="str">
        <f t="shared" si="52"/>
        <v>#NAME?</v>
      </c>
      <c r="DB7" s="1" t="s">
        <v>2147</v>
      </c>
      <c r="DC7" s="1" t="s">
        <v>1129</v>
      </c>
      <c r="DD7" s="1" t="str">
        <f t="shared" si="53"/>
        <v/>
      </c>
      <c r="DE7" s="1" t="str">
        <f t="shared" si="54"/>
        <v>#NAME?</v>
      </c>
      <c r="DF7" s="1" t="s">
        <v>702</v>
      </c>
      <c r="DG7" s="1" t="s">
        <v>703</v>
      </c>
      <c r="DH7" s="1" t="str">
        <f t="shared" si="55"/>
        <v/>
      </c>
      <c r="DI7" s="1" t="str">
        <f t="shared" si="56"/>
        <v>#NAME?</v>
      </c>
      <c r="DJ7" s="1" t="s">
        <v>2148</v>
      </c>
      <c r="DK7" s="1" t="s">
        <v>2149</v>
      </c>
      <c r="DL7" s="1" t="str">
        <f t="shared" si="57"/>
        <v/>
      </c>
      <c r="DM7" s="1" t="str">
        <f t="shared" si="58"/>
        <v>#NAME?</v>
      </c>
      <c r="DN7" s="1" t="s">
        <v>2150</v>
      </c>
      <c r="DO7" s="1" t="s">
        <v>2151</v>
      </c>
      <c r="DP7" s="1" t="str">
        <f t="shared" si="59"/>
        <v/>
      </c>
      <c r="DQ7" s="1" t="str">
        <f t="shared" si="60"/>
        <v>#NAME?</v>
      </c>
      <c r="DR7" s="1" t="s">
        <v>2152</v>
      </c>
      <c r="DS7" s="1" t="s">
        <v>2153</v>
      </c>
      <c r="DT7" s="1" t="str">
        <f t="shared" si="61"/>
        <v/>
      </c>
      <c r="DU7" s="1" t="str">
        <f t="shared" si="62"/>
        <v>#NAME?</v>
      </c>
      <c r="DX7" s="1" t="str">
        <f t="shared" si="63"/>
        <v/>
      </c>
      <c r="DY7" s="1" t="str">
        <f t="shared" si="64"/>
        <v>#NAME?</v>
      </c>
      <c r="DZ7" s="1" t="s">
        <v>2154</v>
      </c>
      <c r="EA7" s="1" t="s">
        <v>2155</v>
      </c>
      <c r="EB7" s="1" t="str">
        <f t="shared" si="65"/>
        <v/>
      </c>
      <c r="EC7" s="1" t="str">
        <f t="shared" si="66"/>
        <v>#NAME?</v>
      </c>
      <c r="ED7" s="1" t="s">
        <v>2156</v>
      </c>
      <c r="EE7" s="14" t="s">
        <v>1738</v>
      </c>
      <c r="EF7" s="1" t="str">
        <f t="shared" si="67"/>
        <v/>
      </c>
      <c r="EG7" s="1" t="str">
        <f t="shared" si="68"/>
        <v>#NAME?</v>
      </c>
      <c r="EH7" s="1" t="s">
        <v>2157</v>
      </c>
      <c r="EI7" s="1" t="s">
        <v>2158</v>
      </c>
      <c r="EJ7" s="1" t="str">
        <f t="shared" si="69"/>
        <v/>
      </c>
      <c r="EK7" s="1" t="str">
        <f t="shared" si="70"/>
        <v>#NAME?</v>
      </c>
      <c r="EL7" s="1" t="s">
        <v>2159</v>
      </c>
      <c r="EM7" s="1" t="s">
        <v>2160</v>
      </c>
      <c r="EN7" s="1" t="str">
        <f t="shared" si="71"/>
        <v/>
      </c>
      <c r="EO7" s="1" t="str">
        <f t="shared" si="72"/>
        <v>#NAME?</v>
      </c>
      <c r="EP7" s="1" t="s">
        <v>2161</v>
      </c>
      <c r="EQ7" s="1" t="s">
        <v>2162</v>
      </c>
      <c r="ER7" s="1" t="str">
        <f t="shared" si="73"/>
        <v/>
      </c>
      <c r="ES7" s="1" t="str">
        <f t="shared" si="74"/>
        <v>#NAME?</v>
      </c>
      <c r="ET7" s="1" t="s">
        <v>2163</v>
      </c>
      <c r="EU7" s="1" t="s">
        <v>2164</v>
      </c>
      <c r="EV7" s="1" t="str">
        <f t="shared" si="75"/>
        <v/>
      </c>
      <c r="EW7" s="1" t="str">
        <f t="shared" si="76"/>
        <v>#NAME?</v>
      </c>
      <c r="EX7" s="1" t="s">
        <v>2165</v>
      </c>
      <c r="EY7" s="1" t="s">
        <v>2166</v>
      </c>
      <c r="EZ7" s="2" t="str">
        <f t="shared" si="77"/>
        <v/>
      </c>
      <c r="FA7" s="2" t="str">
        <f t="shared" si="78"/>
        <v>#NAME?</v>
      </c>
      <c r="FB7" s="1" t="s">
        <v>2167</v>
      </c>
      <c r="FC7" s="1" t="s">
        <v>2168</v>
      </c>
      <c r="FD7" s="2" t="str">
        <f t="shared" si="79"/>
        <v/>
      </c>
      <c r="FE7" s="2" t="str">
        <f t="shared" si="80"/>
        <v>#NAME?</v>
      </c>
      <c r="FF7" s="1" t="s">
        <v>2169</v>
      </c>
      <c r="FG7" s="1" t="s">
        <v>2170</v>
      </c>
      <c r="FH7" s="2" t="str">
        <f t="shared" si="81"/>
        <v/>
      </c>
      <c r="FI7" s="2" t="str">
        <f t="shared" si="82"/>
        <v>#NAME?</v>
      </c>
      <c r="FJ7" s="1" t="s">
        <v>2171</v>
      </c>
      <c r="FK7" s="14" t="s">
        <v>1738</v>
      </c>
      <c r="FL7" s="2" t="str">
        <f t="shared" si="83"/>
        <v/>
      </c>
      <c r="FM7" s="2" t="str">
        <f t="shared" si="84"/>
        <v>#NAME?</v>
      </c>
      <c r="FP7" s="2" t="str">
        <f t="shared" si="85"/>
        <v/>
      </c>
      <c r="FQ7" s="2" t="str">
        <f t="shared" si="86"/>
        <v>#NAME?</v>
      </c>
      <c r="FR7" s="1" t="s">
        <v>2172</v>
      </c>
      <c r="FS7" s="1" t="s">
        <v>2173</v>
      </c>
      <c r="FT7" s="2" t="str">
        <f t="shared" si="87"/>
        <v/>
      </c>
      <c r="FU7" s="2" t="str">
        <f t="shared" si="88"/>
        <v>#NAME?</v>
      </c>
      <c r="FV7" s="1" t="s">
        <v>2174</v>
      </c>
      <c r="FW7" s="1" t="s">
        <v>2175</v>
      </c>
      <c r="FX7" s="2" t="str">
        <f t="shared" si="89"/>
        <v/>
      </c>
      <c r="FY7" s="2" t="str">
        <f t="shared" si="90"/>
        <v>#NAME?</v>
      </c>
      <c r="FZ7" s="1" t="s">
        <v>2176</v>
      </c>
      <c r="GA7" s="1" t="s">
        <v>2177</v>
      </c>
      <c r="GB7" s="2" t="str">
        <f t="shared" si="91"/>
        <v/>
      </c>
      <c r="GC7" s="2" t="str">
        <f t="shared" si="92"/>
        <v>#NAME?</v>
      </c>
      <c r="GD7" s="1" t="s">
        <v>1696</v>
      </c>
      <c r="GE7" s="1" t="s">
        <v>1260</v>
      </c>
      <c r="GF7" s="2" t="str">
        <f t="shared" si="93"/>
        <v/>
      </c>
      <c r="GG7" s="2" t="str">
        <f t="shared" si="94"/>
        <v>#NAME?</v>
      </c>
      <c r="GH7" s="1" t="s">
        <v>2178</v>
      </c>
      <c r="GI7" s="1" t="s">
        <v>1421</v>
      </c>
      <c r="GJ7" s="2" t="str">
        <f t="shared" si="95"/>
        <v/>
      </c>
      <c r="GK7" s="2" t="str">
        <f t="shared" si="96"/>
        <v>#NAME?</v>
      </c>
      <c r="GL7" s="1" t="s">
        <v>2179</v>
      </c>
      <c r="GM7" s="1" t="s">
        <v>2180</v>
      </c>
      <c r="GN7" s="2" t="str">
        <f t="shared" si="97"/>
        <v/>
      </c>
      <c r="GO7" s="2" t="str">
        <f t="shared" si="98"/>
        <v>#NAME?</v>
      </c>
      <c r="GP7" s="1" t="s">
        <v>2181</v>
      </c>
      <c r="GQ7" s="1" t="s">
        <v>2182</v>
      </c>
      <c r="GR7" s="2" t="str">
        <f t="shared" si="139"/>
        <v/>
      </c>
      <c r="GS7" s="2" t="str">
        <f t="shared" si="140"/>
        <v>#NAME?</v>
      </c>
      <c r="GT7" s="1" t="s">
        <v>2183</v>
      </c>
      <c r="GU7" s="1" t="s">
        <v>2184</v>
      </c>
      <c r="GV7" s="2" t="str">
        <f t="shared" si="101"/>
        <v/>
      </c>
      <c r="GW7" s="2" t="str">
        <f t="shared" si="102"/>
        <v>#NAME?</v>
      </c>
      <c r="GX7" s="1" t="s">
        <v>2185</v>
      </c>
      <c r="GY7" s="1" t="s">
        <v>2186</v>
      </c>
      <c r="GZ7" s="2" t="str">
        <f t="shared" si="103"/>
        <v/>
      </c>
      <c r="HA7" s="2" t="str">
        <f t="shared" si="104"/>
        <v>#NAME?</v>
      </c>
      <c r="HB7" s="1" t="s">
        <v>2187</v>
      </c>
      <c r="HC7" s="1" t="s">
        <v>2188</v>
      </c>
      <c r="HD7" s="2" t="str">
        <f t="shared" si="105"/>
        <v/>
      </c>
      <c r="HE7" s="2" t="str">
        <f t="shared" si="106"/>
        <v>#NAME?</v>
      </c>
      <c r="HF7" s="1" t="s">
        <v>2189</v>
      </c>
      <c r="HG7" s="1" t="s">
        <v>2190</v>
      </c>
      <c r="HH7" s="2" t="str">
        <f t="shared" si="107"/>
        <v/>
      </c>
      <c r="HI7" s="2" t="str">
        <f t="shared" si="108"/>
        <v>#NAME?</v>
      </c>
      <c r="HL7" s="2" t="str">
        <f t="shared" si="109"/>
        <v/>
      </c>
      <c r="HM7" s="2" t="str">
        <f t="shared" si="110"/>
        <v>#NAME?</v>
      </c>
      <c r="HN7" s="1" t="s">
        <v>2191</v>
      </c>
      <c r="HO7" s="1" t="s">
        <v>2192</v>
      </c>
      <c r="HP7" s="2" t="str">
        <f t="shared" si="111"/>
        <v/>
      </c>
      <c r="HQ7" s="2" t="str">
        <f t="shared" si="112"/>
        <v>#NAME?</v>
      </c>
      <c r="HR7" s="1" t="s">
        <v>2193</v>
      </c>
      <c r="HS7" s="1" t="s">
        <v>2194</v>
      </c>
      <c r="HT7" s="2" t="str">
        <f t="shared" si="113"/>
        <v/>
      </c>
      <c r="HU7" s="2" t="str">
        <f t="shared" si="114"/>
        <v>#NAME?</v>
      </c>
      <c r="HV7" s="2" t="s">
        <v>2195</v>
      </c>
      <c r="HW7" s="2" t="s">
        <v>2196</v>
      </c>
      <c r="HX7" s="2" t="str">
        <f t="shared" si="115"/>
        <v/>
      </c>
      <c r="HY7" s="2" t="str">
        <f t="shared" si="116"/>
        <v>#NAME?</v>
      </c>
      <c r="HZ7" s="2" t="s">
        <v>2197</v>
      </c>
      <c r="IA7" s="2" t="s">
        <v>77</v>
      </c>
      <c r="IB7" s="2" t="str">
        <f t="shared" si="117"/>
        <v/>
      </c>
      <c r="IC7" s="2" t="str">
        <f t="shared" si="118"/>
        <v>#NAME?</v>
      </c>
      <c r="ID7" s="2" t="s">
        <v>2178</v>
      </c>
      <c r="IE7" s="2" t="s">
        <v>1421</v>
      </c>
      <c r="IF7" s="2" t="str">
        <f t="shared" si="119"/>
        <v/>
      </c>
      <c r="IG7" s="2" t="str">
        <f t="shared" si="120"/>
        <v>#NAME?</v>
      </c>
      <c r="IH7" s="1" t="s">
        <v>2195</v>
      </c>
      <c r="II7" s="1" t="s">
        <v>2196</v>
      </c>
      <c r="IJ7" s="2" t="str">
        <f t="shared" si="121"/>
        <v/>
      </c>
      <c r="IK7" s="2" t="str">
        <f t="shared" si="122"/>
        <v>#NAME?</v>
      </c>
      <c r="IL7" s="1" t="s">
        <v>2198</v>
      </c>
      <c r="IM7" s="1" t="s">
        <v>2199</v>
      </c>
      <c r="IN7" s="2" t="str">
        <f t="shared" si="123"/>
        <v/>
      </c>
      <c r="IO7" s="2" t="str">
        <f t="shared" si="124"/>
        <v>#NAME?</v>
      </c>
      <c r="IP7" s="1" t="s">
        <v>2200</v>
      </c>
      <c r="IQ7" s="1" t="s">
        <v>2201</v>
      </c>
      <c r="IR7" s="2" t="str">
        <f t="shared" si="125"/>
        <v/>
      </c>
      <c r="IS7" s="2" t="str">
        <f t="shared" si="126"/>
        <v>#NAME?</v>
      </c>
      <c r="IT7" s="6" t="s">
        <v>2202</v>
      </c>
      <c r="IU7" s="6" t="s">
        <v>2203</v>
      </c>
      <c r="IV7" s="2" t="str">
        <f t="shared" si="127"/>
        <v/>
      </c>
      <c r="IW7" s="2" t="str">
        <f t="shared" si="128"/>
        <v>#NAME?</v>
      </c>
      <c r="IX7" s="2" t="s">
        <v>2195</v>
      </c>
      <c r="IY7" s="2" t="s">
        <v>2196</v>
      </c>
      <c r="IZ7" s="2" t="str">
        <f t="shared" si="129"/>
        <v/>
      </c>
      <c r="JA7" s="2" t="str">
        <f t="shared" si="130"/>
        <v>#NAME?</v>
      </c>
      <c r="JB7" s="2" t="s">
        <v>2197</v>
      </c>
      <c r="JC7" s="2" t="s">
        <v>77</v>
      </c>
      <c r="JD7" s="2" t="str">
        <f t="shared" si="131"/>
        <v/>
      </c>
      <c r="JE7" s="2" t="str">
        <f t="shared" si="132"/>
        <v>#NAME?</v>
      </c>
      <c r="JF7" s="2" t="s">
        <v>2204</v>
      </c>
      <c r="JG7" s="2" t="s">
        <v>2205</v>
      </c>
      <c r="JH7" s="2" t="str">
        <f t="shared" si="133"/>
        <v/>
      </c>
      <c r="JI7" s="2" t="str">
        <f t="shared" si="134"/>
        <v>#NAME?</v>
      </c>
      <c r="JJ7" s="2" t="s">
        <v>2206</v>
      </c>
      <c r="JK7" s="14" t="s">
        <v>1738</v>
      </c>
      <c r="JL7" s="2" t="str">
        <f t="shared" si="135"/>
        <v/>
      </c>
      <c r="JM7" s="2" t="str">
        <f t="shared" si="136"/>
        <v>#NAME?</v>
      </c>
      <c r="JN7" s="2"/>
      <c r="JO7" s="6"/>
      <c r="JP7" s="11"/>
      <c r="JQ7" s="2" t="str">
        <f t="shared" si="137"/>
        <v/>
      </c>
      <c r="JR7" s="2" t="str">
        <f t="shared" si="138"/>
        <v>#NAME?</v>
      </c>
    </row>
    <row r="8">
      <c r="A8" s="2">
        <v>7.0</v>
      </c>
      <c r="B8" s="1" t="s">
        <v>508</v>
      </c>
      <c r="C8" s="1" t="s">
        <v>509</v>
      </c>
      <c r="D8" s="2" t="str">
        <f t="shared" si="1"/>
        <v/>
      </c>
      <c r="E8" s="2" t="str">
        <f t="shared" si="2"/>
        <v>#NAME?</v>
      </c>
      <c r="F8" s="1" t="s">
        <v>2207</v>
      </c>
      <c r="G8" s="14" t="s">
        <v>1738</v>
      </c>
      <c r="H8" s="1" t="str">
        <f t="shared" si="3"/>
        <v/>
      </c>
      <c r="I8" s="1" t="str">
        <f t="shared" si="4"/>
        <v>#NAME?</v>
      </c>
      <c r="J8" s="1" t="s">
        <v>1744</v>
      </c>
      <c r="K8" s="14" t="s">
        <v>1738</v>
      </c>
      <c r="L8" s="2" t="str">
        <f t="shared" si="5"/>
        <v/>
      </c>
      <c r="M8" s="2" t="str">
        <f t="shared" si="6"/>
        <v>#NAME?</v>
      </c>
      <c r="N8" s="1" t="s">
        <v>1744</v>
      </c>
      <c r="O8" s="14" t="s">
        <v>1738</v>
      </c>
      <c r="P8" s="2" t="str">
        <f t="shared" si="7"/>
        <v/>
      </c>
      <c r="Q8" s="2" t="str">
        <f t="shared" si="8"/>
        <v>#NAME?</v>
      </c>
      <c r="R8" s="1" t="s">
        <v>1744</v>
      </c>
      <c r="S8" s="14" t="s">
        <v>1738</v>
      </c>
      <c r="T8" s="1" t="str">
        <f t="shared" si="9"/>
        <v/>
      </c>
      <c r="U8" s="1" t="str">
        <f t="shared" si="10"/>
        <v>#NAME?</v>
      </c>
      <c r="V8" s="1" t="s">
        <v>2208</v>
      </c>
      <c r="W8" s="1" t="s">
        <v>2209</v>
      </c>
      <c r="X8" s="1" t="str">
        <f t="shared" si="11"/>
        <v/>
      </c>
      <c r="Y8" s="1" t="str">
        <f t="shared" si="12"/>
        <v>#NAME?</v>
      </c>
      <c r="Z8" s="1" t="s">
        <v>2210</v>
      </c>
      <c r="AA8" s="1" t="s">
        <v>2211</v>
      </c>
      <c r="AB8" s="1" t="str">
        <f t="shared" si="13"/>
        <v/>
      </c>
      <c r="AC8" s="1" t="str">
        <f t="shared" si="14"/>
        <v>#NAME?</v>
      </c>
      <c r="AD8" s="1" t="s">
        <v>2212</v>
      </c>
      <c r="AE8" s="1" t="s">
        <v>2213</v>
      </c>
      <c r="AF8" s="1" t="str">
        <f t="shared" si="15"/>
        <v/>
      </c>
      <c r="AG8" s="1" t="str">
        <f t="shared" si="16"/>
        <v>#NAME?</v>
      </c>
      <c r="AH8" s="1" t="s">
        <v>2014</v>
      </c>
      <c r="AI8" s="1" t="s">
        <v>2015</v>
      </c>
      <c r="AJ8" s="1" t="str">
        <f t="shared" si="17"/>
        <v/>
      </c>
      <c r="AK8" s="1" t="str">
        <f t="shared" si="18"/>
        <v>#NAME?</v>
      </c>
      <c r="AL8" s="1" t="s">
        <v>2014</v>
      </c>
      <c r="AM8" s="1" t="s">
        <v>2214</v>
      </c>
      <c r="AN8" s="1" t="str">
        <f t="shared" si="19"/>
        <v/>
      </c>
      <c r="AO8" s="1" t="str">
        <f t="shared" si="20"/>
        <v>#NAME?</v>
      </c>
      <c r="AP8" s="1" t="s">
        <v>2215</v>
      </c>
      <c r="AQ8" s="1" t="s">
        <v>2216</v>
      </c>
      <c r="AR8" s="1" t="str">
        <f t="shared" si="21"/>
        <v/>
      </c>
      <c r="AS8" s="1" t="str">
        <f t="shared" si="22"/>
        <v>#NAME?</v>
      </c>
      <c r="AT8" s="1" t="s">
        <v>2217</v>
      </c>
      <c r="AU8" s="1" t="s">
        <v>2218</v>
      </c>
      <c r="AV8" s="1" t="str">
        <f t="shared" si="23"/>
        <v/>
      </c>
      <c r="AW8" s="1" t="str">
        <f t="shared" si="24"/>
        <v>#NAME?</v>
      </c>
      <c r="AX8" s="1" t="s">
        <v>2219</v>
      </c>
      <c r="AY8" s="1" t="s">
        <v>2220</v>
      </c>
      <c r="AZ8" s="1" t="str">
        <f t="shared" si="25"/>
        <v/>
      </c>
      <c r="BA8" s="1" t="str">
        <f t="shared" si="26"/>
        <v>#NAME?</v>
      </c>
      <c r="BB8" s="1" t="s">
        <v>2221</v>
      </c>
      <c r="BC8" s="1" t="s">
        <v>2222</v>
      </c>
      <c r="BD8" s="1" t="str">
        <f t="shared" si="27"/>
        <v/>
      </c>
      <c r="BE8" s="1" t="str">
        <f t="shared" si="28"/>
        <v>#NAME?</v>
      </c>
      <c r="BF8" s="1" t="s">
        <v>2223</v>
      </c>
      <c r="BG8" s="1" t="s">
        <v>2224</v>
      </c>
      <c r="BH8" s="1" t="str">
        <f t="shared" si="29"/>
        <v/>
      </c>
      <c r="BI8" s="1" t="str">
        <f t="shared" si="30"/>
        <v>#NAME?</v>
      </c>
      <c r="BJ8" s="1" t="s">
        <v>2225</v>
      </c>
      <c r="BK8" s="1" t="s">
        <v>2226</v>
      </c>
      <c r="BL8" s="1" t="str">
        <f t="shared" si="31"/>
        <v/>
      </c>
      <c r="BM8" s="1" t="str">
        <f t="shared" si="32"/>
        <v>#NAME?</v>
      </c>
      <c r="BN8" s="1" t="s">
        <v>2227</v>
      </c>
      <c r="BO8" s="14" t="s">
        <v>1738</v>
      </c>
      <c r="BP8" s="1" t="str">
        <f t="shared" si="33"/>
        <v/>
      </c>
      <c r="BQ8" s="1" t="str">
        <f t="shared" si="34"/>
        <v>#NAME?</v>
      </c>
      <c r="BT8" s="1" t="str">
        <f t="shared" si="35"/>
        <v/>
      </c>
      <c r="BU8" s="1" t="str">
        <f t="shared" si="36"/>
        <v>#NAME?</v>
      </c>
      <c r="BV8" s="1" t="s">
        <v>2228</v>
      </c>
      <c r="BW8" s="1" t="s">
        <v>2229</v>
      </c>
      <c r="BX8" s="1" t="str">
        <f t="shared" si="37"/>
        <v/>
      </c>
      <c r="BY8" s="1" t="str">
        <f t="shared" si="38"/>
        <v>#NAME?</v>
      </c>
      <c r="BZ8" s="1" t="s">
        <v>2228</v>
      </c>
      <c r="CA8" s="1" t="s">
        <v>2230</v>
      </c>
      <c r="CB8" s="1" t="str">
        <f t="shared" si="39"/>
        <v/>
      </c>
      <c r="CC8" s="1" t="str">
        <f t="shared" si="40"/>
        <v>#NAME?</v>
      </c>
      <c r="CD8" s="1" t="s">
        <v>2228</v>
      </c>
      <c r="CE8" s="1" t="s">
        <v>2231</v>
      </c>
      <c r="CF8" s="1" t="str">
        <f t="shared" si="41"/>
        <v/>
      </c>
      <c r="CG8" s="1" t="str">
        <f t="shared" si="42"/>
        <v>#NAME?</v>
      </c>
      <c r="CH8" s="1" t="s">
        <v>2232</v>
      </c>
      <c r="CI8" s="1" t="s">
        <v>2233</v>
      </c>
      <c r="CJ8" s="1" t="str">
        <f t="shared" si="43"/>
        <v/>
      </c>
      <c r="CK8" s="1" t="str">
        <f t="shared" si="44"/>
        <v>#NAME?</v>
      </c>
      <c r="CL8" s="1" t="s">
        <v>2234</v>
      </c>
      <c r="CM8" s="1" t="s">
        <v>2235</v>
      </c>
      <c r="CN8" s="1" t="str">
        <f t="shared" si="45"/>
        <v/>
      </c>
      <c r="CO8" s="1" t="str">
        <f t="shared" si="46"/>
        <v>#NAME?</v>
      </c>
      <c r="CP8" s="1" t="s">
        <v>2236</v>
      </c>
      <c r="CQ8" s="1" t="s">
        <v>2237</v>
      </c>
      <c r="CR8" s="1" t="str">
        <f t="shared" si="47"/>
        <v/>
      </c>
      <c r="CS8" s="1" t="str">
        <f t="shared" si="48"/>
        <v>#NAME?</v>
      </c>
      <c r="CT8" s="1" t="s">
        <v>2238</v>
      </c>
      <c r="CU8" s="1" t="s">
        <v>2239</v>
      </c>
      <c r="CV8" s="1" t="str">
        <f t="shared" si="49"/>
        <v/>
      </c>
      <c r="CW8" s="1" t="str">
        <f t="shared" si="50"/>
        <v>#NAME?</v>
      </c>
      <c r="CZ8" s="1" t="str">
        <f t="shared" si="51"/>
        <v/>
      </c>
      <c r="DA8" s="1" t="str">
        <f t="shared" si="52"/>
        <v>#NAME?</v>
      </c>
      <c r="DB8" s="1" t="s">
        <v>2240</v>
      </c>
      <c r="DC8" s="1" t="s">
        <v>2241</v>
      </c>
      <c r="DD8" s="1" t="str">
        <f t="shared" si="53"/>
        <v/>
      </c>
      <c r="DE8" s="1" t="str">
        <f t="shared" si="54"/>
        <v>#NAME?</v>
      </c>
      <c r="DF8" s="1" t="s">
        <v>605</v>
      </c>
      <c r="DG8" s="1" t="s">
        <v>606</v>
      </c>
      <c r="DH8" s="1" t="str">
        <f t="shared" si="55"/>
        <v/>
      </c>
      <c r="DI8" s="1" t="str">
        <f t="shared" si="56"/>
        <v>#NAME?</v>
      </c>
      <c r="DL8" s="1" t="str">
        <f t="shared" si="57"/>
        <v/>
      </c>
      <c r="DM8" s="1" t="str">
        <f t="shared" si="58"/>
        <v>#NAME?</v>
      </c>
      <c r="DN8" s="1" t="s">
        <v>2242</v>
      </c>
      <c r="DO8" s="1" t="s">
        <v>2243</v>
      </c>
      <c r="DP8" s="1" t="str">
        <f t="shared" si="59"/>
        <v/>
      </c>
      <c r="DQ8" s="1" t="str">
        <f t="shared" si="60"/>
        <v>#NAME?</v>
      </c>
      <c r="DR8" s="1" t="s">
        <v>2244</v>
      </c>
      <c r="DS8" s="1" t="s">
        <v>2245</v>
      </c>
      <c r="DT8" s="1" t="str">
        <f t="shared" si="61"/>
        <v/>
      </c>
      <c r="DU8" s="1" t="str">
        <f t="shared" si="62"/>
        <v>#NAME?</v>
      </c>
      <c r="DX8" s="1" t="str">
        <f t="shared" si="63"/>
        <v/>
      </c>
      <c r="DY8" s="1" t="str">
        <f t="shared" si="64"/>
        <v>#NAME?</v>
      </c>
      <c r="DZ8" s="1" t="s">
        <v>2246</v>
      </c>
      <c r="EA8" s="1" t="s">
        <v>2247</v>
      </c>
      <c r="EB8" s="1" t="str">
        <f t="shared" si="65"/>
        <v/>
      </c>
      <c r="EC8" s="1" t="str">
        <f t="shared" si="66"/>
        <v>#NAME?</v>
      </c>
      <c r="ED8" s="1" t="s">
        <v>2248</v>
      </c>
      <c r="EE8" s="1" t="s">
        <v>2249</v>
      </c>
      <c r="EF8" s="1" t="str">
        <f t="shared" si="67"/>
        <v/>
      </c>
      <c r="EG8" s="1" t="str">
        <f t="shared" si="68"/>
        <v>#NAME?</v>
      </c>
      <c r="EH8" s="1" t="s">
        <v>2250</v>
      </c>
      <c r="EI8" s="1" t="s">
        <v>2251</v>
      </c>
      <c r="EJ8" s="1" t="str">
        <f t="shared" si="69"/>
        <v/>
      </c>
      <c r="EK8" s="1" t="str">
        <f t="shared" si="70"/>
        <v>#NAME?</v>
      </c>
      <c r="EL8" s="1" t="s">
        <v>2252</v>
      </c>
      <c r="EM8" s="1" t="s">
        <v>2253</v>
      </c>
      <c r="EN8" s="1" t="str">
        <f t="shared" si="71"/>
        <v/>
      </c>
      <c r="EO8" s="1" t="str">
        <f t="shared" si="72"/>
        <v>#NAME?</v>
      </c>
      <c r="EP8" s="1" t="s">
        <v>2254</v>
      </c>
      <c r="EQ8" s="1" t="s">
        <v>2255</v>
      </c>
      <c r="ER8" s="1" t="str">
        <f t="shared" si="73"/>
        <v/>
      </c>
      <c r="ES8" s="1" t="str">
        <f t="shared" si="74"/>
        <v>#NAME?</v>
      </c>
      <c r="EV8" s="1" t="str">
        <f t="shared" si="75"/>
        <v/>
      </c>
      <c r="EW8" s="1" t="str">
        <f t="shared" si="76"/>
        <v>#NAME?</v>
      </c>
      <c r="EX8" s="1" t="s">
        <v>2256</v>
      </c>
      <c r="EY8" s="1" t="s">
        <v>2257</v>
      </c>
      <c r="EZ8" s="2" t="str">
        <f t="shared" si="77"/>
        <v/>
      </c>
      <c r="FA8" s="2" t="str">
        <f t="shared" si="78"/>
        <v>#NAME?</v>
      </c>
      <c r="FB8" s="1" t="s">
        <v>2258</v>
      </c>
      <c r="FC8" s="1" t="s">
        <v>2259</v>
      </c>
      <c r="FD8" s="2" t="str">
        <f t="shared" si="79"/>
        <v/>
      </c>
      <c r="FE8" s="2" t="str">
        <f t="shared" si="80"/>
        <v>#NAME?</v>
      </c>
      <c r="FF8" s="1" t="s">
        <v>2260</v>
      </c>
      <c r="FG8" s="1" t="s">
        <v>2261</v>
      </c>
      <c r="FH8" s="2" t="str">
        <f t="shared" si="81"/>
        <v/>
      </c>
      <c r="FI8" s="2" t="str">
        <f t="shared" si="82"/>
        <v>#NAME?</v>
      </c>
      <c r="FJ8" s="1" t="s">
        <v>2262</v>
      </c>
      <c r="FK8" s="1" t="s">
        <v>2263</v>
      </c>
      <c r="FL8" s="2" t="str">
        <f t="shared" si="83"/>
        <v/>
      </c>
      <c r="FM8" s="2" t="str">
        <f t="shared" si="84"/>
        <v>#NAME?</v>
      </c>
      <c r="FN8" s="1" t="s">
        <v>2264</v>
      </c>
      <c r="FO8" s="14" t="s">
        <v>1738</v>
      </c>
      <c r="FP8" s="2" t="str">
        <f t="shared" si="85"/>
        <v/>
      </c>
      <c r="FQ8" s="2" t="str">
        <f t="shared" si="86"/>
        <v>#NAME?</v>
      </c>
      <c r="FR8" s="1" t="s">
        <v>2265</v>
      </c>
      <c r="FS8" s="1" t="s">
        <v>2266</v>
      </c>
      <c r="FT8" s="2" t="str">
        <f t="shared" si="87"/>
        <v/>
      </c>
      <c r="FU8" s="2" t="str">
        <f t="shared" si="88"/>
        <v>#NAME?</v>
      </c>
      <c r="FV8" s="1" t="s">
        <v>2267</v>
      </c>
      <c r="FW8" s="1" t="s">
        <v>2268</v>
      </c>
      <c r="FX8" s="2" t="str">
        <f t="shared" si="89"/>
        <v/>
      </c>
      <c r="FY8" s="2" t="str">
        <f t="shared" si="90"/>
        <v>#NAME?</v>
      </c>
      <c r="FZ8" s="1" t="s">
        <v>2269</v>
      </c>
      <c r="GA8" s="1" t="s">
        <v>2270</v>
      </c>
      <c r="GB8" s="2" t="str">
        <f t="shared" si="91"/>
        <v/>
      </c>
      <c r="GC8" s="2" t="str">
        <f t="shared" si="92"/>
        <v>#NAME?</v>
      </c>
      <c r="GF8" s="2" t="str">
        <f t="shared" si="93"/>
        <v/>
      </c>
      <c r="GG8" s="2" t="str">
        <f t="shared" si="94"/>
        <v>#NAME?</v>
      </c>
      <c r="GJ8" s="2" t="str">
        <f t="shared" si="95"/>
        <v/>
      </c>
      <c r="GK8" s="2" t="str">
        <f t="shared" si="96"/>
        <v>#NAME?</v>
      </c>
      <c r="GL8" s="1" t="s">
        <v>2271</v>
      </c>
      <c r="GM8" s="1" t="s">
        <v>2272</v>
      </c>
      <c r="GN8" s="2" t="str">
        <f t="shared" si="97"/>
        <v/>
      </c>
      <c r="GO8" s="2" t="str">
        <f t="shared" si="98"/>
        <v>#NAME?</v>
      </c>
      <c r="GP8" s="1" t="s">
        <v>2273</v>
      </c>
      <c r="GQ8" s="1" t="s">
        <v>2274</v>
      </c>
      <c r="GR8" s="2" t="str">
        <f t="shared" si="139"/>
        <v/>
      </c>
      <c r="GS8" s="2" t="str">
        <f t="shared" si="140"/>
        <v>#NAME?</v>
      </c>
      <c r="GT8" s="1" t="s">
        <v>2275</v>
      </c>
      <c r="GU8" s="1" t="s">
        <v>2276</v>
      </c>
      <c r="GV8" s="2" t="str">
        <f t="shared" si="101"/>
        <v/>
      </c>
      <c r="GW8" s="2" t="str">
        <f t="shared" si="102"/>
        <v>#NAME?</v>
      </c>
      <c r="GX8" s="1" t="s">
        <v>2277</v>
      </c>
      <c r="GY8" s="1" t="s">
        <v>2278</v>
      </c>
      <c r="GZ8" s="2" t="str">
        <f t="shared" si="103"/>
        <v/>
      </c>
      <c r="HA8" s="2" t="str">
        <f t="shared" si="104"/>
        <v>#NAME?</v>
      </c>
      <c r="HB8" s="1" t="s">
        <v>2279</v>
      </c>
      <c r="HC8" s="1" t="s">
        <v>2280</v>
      </c>
      <c r="HD8" s="2" t="str">
        <f t="shared" si="105"/>
        <v/>
      </c>
      <c r="HE8" s="2" t="str">
        <f t="shared" si="106"/>
        <v>#NAME?</v>
      </c>
      <c r="HF8" s="1" t="s">
        <v>2281</v>
      </c>
      <c r="HG8" s="1" t="s">
        <v>2282</v>
      </c>
      <c r="HH8" s="2" t="str">
        <f t="shared" si="107"/>
        <v/>
      </c>
      <c r="HI8" s="2" t="str">
        <f t="shared" si="108"/>
        <v>#NAME?</v>
      </c>
      <c r="HJ8" s="1" t="s">
        <v>2283</v>
      </c>
      <c r="HK8" s="1" t="s">
        <v>2284</v>
      </c>
      <c r="HL8" s="2" t="str">
        <f t="shared" si="109"/>
        <v/>
      </c>
      <c r="HM8" s="2" t="str">
        <f t="shared" si="110"/>
        <v>#NAME?</v>
      </c>
      <c r="HN8" s="1" t="s">
        <v>2285</v>
      </c>
      <c r="HO8" s="1" t="s">
        <v>2286</v>
      </c>
      <c r="HP8" s="2" t="str">
        <f t="shared" si="111"/>
        <v/>
      </c>
      <c r="HQ8" s="2" t="str">
        <f t="shared" si="112"/>
        <v>#NAME?</v>
      </c>
      <c r="HR8" s="1" t="s">
        <v>2287</v>
      </c>
      <c r="HS8" s="1" t="s">
        <v>2288</v>
      </c>
      <c r="HT8" s="2" t="str">
        <f t="shared" si="113"/>
        <v/>
      </c>
      <c r="HU8" s="2" t="str">
        <f t="shared" si="114"/>
        <v>#NAME?</v>
      </c>
      <c r="HV8" s="2" t="s">
        <v>2289</v>
      </c>
      <c r="HW8" s="2" t="s">
        <v>2290</v>
      </c>
      <c r="HX8" s="2" t="str">
        <f t="shared" si="115"/>
        <v/>
      </c>
      <c r="HY8" s="2" t="str">
        <f t="shared" si="116"/>
        <v>#NAME?</v>
      </c>
      <c r="HZ8" s="2" t="s">
        <v>2291</v>
      </c>
      <c r="IA8" s="2" t="s">
        <v>2292</v>
      </c>
      <c r="IB8" s="2" t="str">
        <f t="shared" si="117"/>
        <v/>
      </c>
      <c r="IC8" s="2" t="str">
        <f t="shared" si="118"/>
        <v>#NAME?</v>
      </c>
      <c r="ID8" s="2"/>
      <c r="IE8" s="2"/>
      <c r="IF8" s="2" t="str">
        <f t="shared" si="119"/>
        <v/>
      </c>
      <c r="IG8" s="2" t="str">
        <f t="shared" si="120"/>
        <v>#NAME?</v>
      </c>
      <c r="IH8" s="1" t="s">
        <v>575</v>
      </c>
      <c r="II8" s="1" t="s">
        <v>576</v>
      </c>
      <c r="IJ8" s="2" t="str">
        <f t="shared" si="121"/>
        <v/>
      </c>
      <c r="IK8" s="2" t="str">
        <f t="shared" si="122"/>
        <v>#NAME?</v>
      </c>
      <c r="IL8" s="1" t="s">
        <v>2293</v>
      </c>
      <c r="IM8" s="1" t="s">
        <v>2294</v>
      </c>
      <c r="IN8" s="2" t="str">
        <f t="shared" si="123"/>
        <v/>
      </c>
      <c r="IO8" s="2" t="str">
        <f t="shared" si="124"/>
        <v>#NAME?</v>
      </c>
      <c r="IP8" s="1" t="s">
        <v>2295</v>
      </c>
      <c r="IQ8" s="1" t="s">
        <v>2296</v>
      </c>
      <c r="IR8" s="2" t="str">
        <f t="shared" si="125"/>
        <v/>
      </c>
      <c r="IS8" s="2" t="str">
        <f t="shared" si="126"/>
        <v>#NAME?</v>
      </c>
      <c r="IT8" s="6" t="s">
        <v>2297</v>
      </c>
      <c r="IU8" s="6" t="s">
        <v>2298</v>
      </c>
      <c r="IV8" s="2" t="str">
        <f t="shared" si="127"/>
        <v/>
      </c>
      <c r="IW8" s="2" t="str">
        <f t="shared" si="128"/>
        <v>#NAME?</v>
      </c>
      <c r="IX8" s="2" t="s">
        <v>2289</v>
      </c>
      <c r="IY8" s="2" t="s">
        <v>2290</v>
      </c>
      <c r="IZ8" s="2" t="str">
        <f t="shared" si="129"/>
        <v/>
      </c>
      <c r="JA8" s="2" t="str">
        <f t="shared" si="130"/>
        <v>#NAME?</v>
      </c>
      <c r="JB8" s="2" t="s">
        <v>2291</v>
      </c>
      <c r="JC8" s="2" t="s">
        <v>2292</v>
      </c>
      <c r="JD8" s="2" t="str">
        <f t="shared" si="131"/>
        <v/>
      </c>
      <c r="JE8" s="2" t="str">
        <f t="shared" si="132"/>
        <v>#NAME?</v>
      </c>
      <c r="JF8" s="2" t="s">
        <v>2299</v>
      </c>
      <c r="JG8" s="2" t="s">
        <v>2300</v>
      </c>
      <c r="JH8" s="2" t="str">
        <f t="shared" si="133"/>
        <v/>
      </c>
      <c r="JI8" s="2" t="str">
        <f t="shared" si="134"/>
        <v>#NAME?</v>
      </c>
      <c r="JJ8" s="2" t="s">
        <v>2006</v>
      </c>
      <c r="JK8" s="2" t="s">
        <v>2007</v>
      </c>
      <c r="JL8" s="2" t="str">
        <f t="shared" si="135"/>
        <v/>
      </c>
      <c r="JM8" s="2" t="str">
        <f t="shared" si="136"/>
        <v>#NAME?</v>
      </c>
      <c r="JN8" s="2"/>
      <c r="JO8" s="6" t="s">
        <v>2301</v>
      </c>
      <c r="JP8" s="6" t="s">
        <v>2302</v>
      </c>
      <c r="JQ8" s="2" t="str">
        <f t="shared" si="137"/>
        <v/>
      </c>
      <c r="JR8" s="2" t="str">
        <f t="shared" si="138"/>
        <v>#NAME?</v>
      </c>
    </row>
    <row r="9">
      <c r="A9" s="2">
        <v>8.0</v>
      </c>
      <c r="D9" s="2" t="str">
        <f t="shared" si="1"/>
        <v/>
      </c>
      <c r="E9" s="2" t="str">
        <f t="shared" si="2"/>
        <v>#NAME?</v>
      </c>
      <c r="F9" s="1" t="s">
        <v>2303</v>
      </c>
      <c r="G9" s="1" t="s">
        <v>2304</v>
      </c>
      <c r="H9" s="1" t="str">
        <f t="shared" si="3"/>
        <v/>
      </c>
      <c r="I9" s="1" t="str">
        <f t="shared" si="4"/>
        <v>#NAME?</v>
      </c>
      <c r="J9" s="1" t="s">
        <v>1900</v>
      </c>
      <c r="K9" s="1" t="s">
        <v>2305</v>
      </c>
      <c r="L9" s="2" t="str">
        <f t="shared" si="5"/>
        <v/>
      </c>
      <c r="M9" s="2" t="str">
        <f t="shared" si="6"/>
        <v>#NAME?</v>
      </c>
      <c r="N9" s="1" t="s">
        <v>1902</v>
      </c>
      <c r="O9" s="1" t="s">
        <v>2120</v>
      </c>
      <c r="P9" s="2" t="str">
        <f t="shared" si="7"/>
        <v/>
      </c>
      <c r="Q9" s="2" t="str">
        <f t="shared" si="8"/>
        <v>#NAME?</v>
      </c>
      <c r="R9" s="1" t="s">
        <v>1805</v>
      </c>
      <c r="S9" s="1" t="s">
        <v>1807</v>
      </c>
      <c r="T9" s="1" t="str">
        <f t="shared" si="9"/>
        <v/>
      </c>
      <c r="U9" s="1" t="str">
        <f t="shared" si="10"/>
        <v>#NAME?</v>
      </c>
      <c r="V9" s="1" t="s">
        <v>2306</v>
      </c>
      <c r="W9" s="1" t="s">
        <v>2307</v>
      </c>
      <c r="X9" s="1" t="str">
        <f t="shared" si="11"/>
        <v/>
      </c>
      <c r="Y9" s="1" t="str">
        <f t="shared" si="12"/>
        <v>#NAME?</v>
      </c>
      <c r="Z9" s="1" t="s">
        <v>2308</v>
      </c>
      <c r="AA9" s="1" t="s">
        <v>2309</v>
      </c>
      <c r="AB9" s="1" t="str">
        <f t="shared" si="13"/>
        <v/>
      </c>
      <c r="AC9" s="1" t="str">
        <f t="shared" si="14"/>
        <v>#NAME?</v>
      </c>
      <c r="AD9" s="1" t="s">
        <v>2310</v>
      </c>
      <c r="AE9" s="1" t="s">
        <v>2311</v>
      </c>
      <c r="AF9" s="1" t="str">
        <f t="shared" si="15"/>
        <v/>
      </c>
      <c r="AG9" s="1" t="str">
        <f t="shared" si="16"/>
        <v>#NAME?</v>
      </c>
      <c r="AH9" s="1" t="s">
        <v>2112</v>
      </c>
      <c r="AI9" s="1" t="s">
        <v>2113</v>
      </c>
      <c r="AJ9" s="1" t="str">
        <f t="shared" si="17"/>
        <v/>
      </c>
      <c r="AK9" s="1" t="str">
        <f t="shared" si="18"/>
        <v>#NAME?</v>
      </c>
      <c r="AL9" s="1" t="s">
        <v>2112</v>
      </c>
      <c r="AM9" s="1" t="s">
        <v>2312</v>
      </c>
      <c r="AN9" s="1" t="str">
        <f t="shared" si="19"/>
        <v/>
      </c>
      <c r="AO9" s="1" t="str">
        <f t="shared" si="20"/>
        <v>#NAME?</v>
      </c>
      <c r="AP9" s="1" t="s">
        <v>2313</v>
      </c>
      <c r="AQ9" s="1" t="s">
        <v>2314</v>
      </c>
      <c r="AR9" s="1" t="str">
        <f t="shared" si="21"/>
        <v/>
      </c>
      <c r="AS9" s="1" t="str">
        <f t="shared" si="22"/>
        <v>#NAME?</v>
      </c>
      <c r="AT9" s="1" t="s">
        <v>2315</v>
      </c>
      <c r="AU9" s="1" t="s">
        <v>2316</v>
      </c>
      <c r="AV9" s="1" t="str">
        <f t="shared" si="23"/>
        <v/>
      </c>
      <c r="AW9" s="1" t="str">
        <f t="shared" si="24"/>
        <v>#NAME?</v>
      </c>
      <c r="AX9" s="1" t="s">
        <v>2317</v>
      </c>
      <c r="AY9" s="1" t="s">
        <v>2318</v>
      </c>
      <c r="AZ9" s="1" t="str">
        <f t="shared" si="25"/>
        <v/>
      </c>
      <c r="BA9" s="1" t="str">
        <f t="shared" si="26"/>
        <v>#NAME?</v>
      </c>
      <c r="BB9" s="1" t="s">
        <v>2129</v>
      </c>
      <c r="BC9" s="1" t="s">
        <v>2319</v>
      </c>
      <c r="BD9" s="1" t="str">
        <f t="shared" si="27"/>
        <v/>
      </c>
      <c r="BE9" s="1" t="str">
        <f t="shared" si="28"/>
        <v>#NAME?</v>
      </c>
      <c r="BF9" s="1" t="s">
        <v>2320</v>
      </c>
      <c r="BG9" s="1" t="s">
        <v>2321</v>
      </c>
      <c r="BH9" s="1" t="str">
        <f t="shared" si="29"/>
        <v/>
      </c>
      <c r="BI9" s="1" t="str">
        <f t="shared" si="30"/>
        <v>#NAME?</v>
      </c>
      <c r="BJ9" s="1" t="s">
        <v>2322</v>
      </c>
      <c r="BK9" s="1" t="s">
        <v>2233</v>
      </c>
      <c r="BL9" s="1" t="str">
        <f t="shared" si="31"/>
        <v/>
      </c>
      <c r="BM9" s="1" t="str">
        <f t="shared" si="32"/>
        <v>#NAME?</v>
      </c>
      <c r="BN9" s="1" t="s">
        <v>1820</v>
      </c>
      <c r="BO9" s="1" t="s">
        <v>2323</v>
      </c>
      <c r="BP9" s="1" t="str">
        <f t="shared" si="33"/>
        <v/>
      </c>
      <c r="BQ9" s="1" t="str">
        <f t="shared" si="34"/>
        <v>#NAME?</v>
      </c>
      <c r="BR9" s="1" t="s">
        <v>2324</v>
      </c>
      <c r="BS9" s="1" t="s">
        <v>2325</v>
      </c>
      <c r="BT9" s="1" t="str">
        <f t="shared" si="35"/>
        <v/>
      </c>
      <c r="BU9" s="1" t="str">
        <f t="shared" si="36"/>
        <v>#NAME?</v>
      </c>
      <c r="BV9" s="1" t="s">
        <v>2326</v>
      </c>
      <c r="BW9" s="1" t="s">
        <v>2327</v>
      </c>
      <c r="BX9" s="1" t="str">
        <f t="shared" si="37"/>
        <v/>
      </c>
      <c r="BY9" s="1" t="str">
        <f t="shared" si="38"/>
        <v>#NAME?</v>
      </c>
      <c r="BZ9" s="1" t="s">
        <v>2326</v>
      </c>
      <c r="CA9" s="1" t="s">
        <v>2328</v>
      </c>
      <c r="CB9" s="1" t="str">
        <f t="shared" si="39"/>
        <v/>
      </c>
      <c r="CC9" s="1" t="str">
        <f t="shared" si="40"/>
        <v>#NAME?</v>
      </c>
      <c r="CD9" s="1" t="s">
        <v>2326</v>
      </c>
      <c r="CE9" s="1" t="s">
        <v>2329</v>
      </c>
      <c r="CF9" s="1" t="str">
        <f t="shared" si="41"/>
        <v/>
      </c>
      <c r="CG9" s="1" t="str">
        <f t="shared" si="42"/>
        <v>#NAME?</v>
      </c>
      <c r="CH9" s="1" t="s">
        <v>2330</v>
      </c>
      <c r="CI9" s="1" t="s">
        <v>2331</v>
      </c>
      <c r="CJ9" s="1" t="str">
        <f t="shared" si="43"/>
        <v/>
      </c>
      <c r="CK9" s="1" t="str">
        <f t="shared" si="44"/>
        <v>#NAME?</v>
      </c>
      <c r="CL9" s="1" t="s">
        <v>2332</v>
      </c>
      <c r="CM9" s="1" t="s">
        <v>2333</v>
      </c>
      <c r="CN9" s="1" t="str">
        <f t="shared" si="45"/>
        <v/>
      </c>
      <c r="CO9" s="1" t="str">
        <f t="shared" si="46"/>
        <v>#NAME?</v>
      </c>
      <c r="CP9" s="1" t="s">
        <v>2334</v>
      </c>
      <c r="CQ9" s="1" t="s">
        <v>2335</v>
      </c>
      <c r="CR9" s="1" t="str">
        <f t="shared" si="47"/>
        <v/>
      </c>
      <c r="CS9" s="1" t="str">
        <f t="shared" si="48"/>
        <v>#NAME?</v>
      </c>
      <c r="CV9" s="1" t="str">
        <f t="shared" si="49"/>
        <v/>
      </c>
      <c r="CW9" s="1" t="str">
        <f t="shared" si="50"/>
        <v>#NAME?</v>
      </c>
      <c r="CZ9" s="1" t="str">
        <f t="shared" si="51"/>
        <v/>
      </c>
      <c r="DA9" s="1" t="str">
        <f t="shared" si="52"/>
        <v>#NAME?</v>
      </c>
      <c r="DB9" s="1" t="s">
        <v>2336</v>
      </c>
      <c r="DC9" s="1" t="s">
        <v>2337</v>
      </c>
      <c r="DD9" s="1" t="str">
        <f t="shared" si="53"/>
        <v/>
      </c>
      <c r="DE9" s="1" t="str">
        <f t="shared" si="54"/>
        <v>#NAME?</v>
      </c>
      <c r="DF9" s="1" t="s">
        <v>2338</v>
      </c>
      <c r="DG9" s="1" t="s">
        <v>2339</v>
      </c>
      <c r="DH9" s="1" t="str">
        <f t="shared" si="55"/>
        <v/>
      </c>
      <c r="DI9" s="1" t="str">
        <f t="shared" si="56"/>
        <v>#NAME?</v>
      </c>
      <c r="DJ9" s="1" t="s">
        <v>2340</v>
      </c>
      <c r="DK9" s="1" t="s">
        <v>2341</v>
      </c>
      <c r="DL9" s="1" t="str">
        <f t="shared" si="57"/>
        <v/>
      </c>
      <c r="DM9" s="1" t="str">
        <f t="shared" si="58"/>
        <v>#NAME?</v>
      </c>
      <c r="DP9" s="1" t="str">
        <f t="shared" si="59"/>
        <v/>
      </c>
      <c r="DQ9" s="1" t="str">
        <f t="shared" si="60"/>
        <v>#NAME?</v>
      </c>
      <c r="DR9" s="1" t="s">
        <v>2342</v>
      </c>
      <c r="DS9" s="1" t="s">
        <v>2343</v>
      </c>
      <c r="DT9" s="1" t="str">
        <f t="shared" si="61"/>
        <v/>
      </c>
      <c r="DU9" s="1" t="str">
        <f t="shared" si="62"/>
        <v>#NAME?</v>
      </c>
      <c r="DX9" s="1" t="str">
        <f t="shared" si="63"/>
        <v/>
      </c>
      <c r="DY9" s="1" t="str">
        <f t="shared" si="64"/>
        <v>#NAME?</v>
      </c>
      <c r="DZ9" s="1" t="s">
        <v>2344</v>
      </c>
      <c r="EA9" s="1" t="s">
        <v>2345</v>
      </c>
      <c r="EB9" s="1" t="str">
        <f t="shared" si="65"/>
        <v/>
      </c>
      <c r="EC9" s="1" t="str">
        <f t="shared" si="66"/>
        <v>#NAME?</v>
      </c>
      <c r="ED9" s="1" t="s">
        <v>2346</v>
      </c>
      <c r="EE9" s="1" t="s">
        <v>2347</v>
      </c>
      <c r="EF9" s="1" t="str">
        <f t="shared" si="67"/>
        <v/>
      </c>
      <c r="EG9" s="1" t="str">
        <f t="shared" si="68"/>
        <v>#NAME?</v>
      </c>
      <c r="EH9" s="1" t="s">
        <v>2348</v>
      </c>
      <c r="EI9" s="1" t="s">
        <v>2349</v>
      </c>
      <c r="EJ9" s="1" t="str">
        <f t="shared" si="69"/>
        <v/>
      </c>
      <c r="EK9" s="1" t="str">
        <f t="shared" si="70"/>
        <v>#NAME?</v>
      </c>
      <c r="EL9" s="1" t="s">
        <v>2350</v>
      </c>
      <c r="EM9" s="1" t="s">
        <v>2351</v>
      </c>
      <c r="EN9" s="1" t="str">
        <f t="shared" si="71"/>
        <v/>
      </c>
      <c r="EO9" s="1" t="str">
        <f t="shared" si="72"/>
        <v>#NAME?</v>
      </c>
      <c r="EP9" s="1" t="s">
        <v>2352</v>
      </c>
      <c r="EQ9" s="1" t="s">
        <v>2353</v>
      </c>
      <c r="ER9" s="1" t="str">
        <f t="shared" si="73"/>
        <v/>
      </c>
      <c r="ES9" s="1" t="str">
        <f t="shared" si="74"/>
        <v>#NAME?</v>
      </c>
      <c r="ET9" s="1" t="s">
        <v>2354</v>
      </c>
      <c r="EU9" s="1" t="s">
        <v>2355</v>
      </c>
      <c r="EV9" s="1" t="str">
        <f t="shared" si="75"/>
        <v/>
      </c>
      <c r="EW9" s="1" t="str">
        <f t="shared" si="76"/>
        <v>#NAME?</v>
      </c>
      <c r="EX9" s="1" t="s">
        <v>2356</v>
      </c>
      <c r="EY9" s="1" t="s">
        <v>2357</v>
      </c>
      <c r="EZ9" s="2" t="str">
        <f t="shared" si="77"/>
        <v/>
      </c>
      <c r="FA9" s="2" t="str">
        <f t="shared" si="78"/>
        <v>#NAME?</v>
      </c>
      <c r="FD9" s="2" t="str">
        <f t="shared" si="79"/>
        <v/>
      </c>
      <c r="FE9" s="2" t="str">
        <f t="shared" si="80"/>
        <v>#NAME?</v>
      </c>
      <c r="FH9" s="2" t="str">
        <f t="shared" si="81"/>
        <v/>
      </c>
      <c r="FI9" s="2" t="str">
        <f t="shared" si="82"/>
        <v>#NAME?</v>
      </c>
      <c r="FJ9" s="1" t="s">
        <v>2358</v>
      </c>
      <c r="FK9" s="1" t="s">
        <v>2359</v>
      </c>
      <c r="FL9" s="2" t="str">
        <f t="shared" si="83"/>
        <v/>
      </c>
      <c r="FM9" s="2" t="str">
        <f t="shared" si="84"/>
        <v>#NAME?</v>
      </c>
      <c r="FN9" s="1" t="s">
        <v>2360</v>
      </c>
      <c r="FO9" s="1" t="s">
        <v>2361</v>
      </c>
      <c r="FP9" s="2" t="str">
        <f t="shared" si="85"/>
        <v/>
      </c>
      <c r="FQ9" s="2" t="str">
        <f t="shared" si="86"/>
        <v>#NAME?</v>
      </c>
      <c r="FR9" s="1" t="s">
        <v>2362</v>
      </c>
      <c r="FS9" s="1" t="s">
        <v>2363</v>
      </c>
      <c r="FT9" s="2" t="str">
        <f t="shared" si="87"/>
        <v/>
      </c>
      <c r="FU9" s="2" t="str">
        <f t="shared" si="88"/>
        <v>#NAME?</v>
      </c>
      <c r="FV9" s="1" t="s">
        <v>2364</v>
      </c>
      <c r="FW9" s="1" t="s">
        <v>2365</v>
      </c>
      <c r="FX9" s="2" t="str">
        <f t="shared" si="89"/>
        <v/>
      </c>
      <c r="FY9" s="2" t="str">
        <f t="shared" si="90"/>
        <v>#NAME?</v>
      </c>
      <c r="FZ9" s="1" t="s">
        <v>2366</v>
      </c>
      <c r="GA9" s="1" t="s">
        <v>2367</v>
      </c>
      <c r="GB9" s="2" t="str">
        <f t="shared" si="91"/>
        <v/>
      </c>
      <c r="GC9" s="2" t="str">
        <f t="shared" si="92"/>
        <v>#NAME?</v>
      </c>
      <c r="GD9" s="1" t="s">
        <v>2368</v>
      </c>
      <c r="GE9" s="14" t="s">
        <v>1738</v>
      </c>
      <c r="GF9" s="2" t="str">
        <f t="shared" si="93"/>
        <v/>
      </c>
      <c r="GG9" s="2" t="str">
        <f t="shared" si="94"/>
        <v>#NAME?</v>
      </c>
      <c r="GH9" s="1" t="s">
        <v>2369</v>
      </c>
      <c r="GI9" s="14" t="s">
        <v>1738</v>
      </c>
      <c r="GJ9" s="2" t="str">
        <f t="shared" si="95"/>
        <v/>
      </c>
      <c r="GK9" s="2" t="str">
        <f t="shared" si="96"/>
        <v>#NAME?</v>
      </c>
      <c r="GL9" s="1" t="s">
        <v>2370</v>
      </c>
      <c r="GM9" s="1" t="s">
        <v>2371</v>
      </c>
      <c r="GN9" s="2" t="str">
        <f t="shared" si="97"/>
        <v/>
      </c>
      <c r="GO9" s="2" t="str">
        <f t="shared" si="98"/>
        <v>#NAME?</v>
      </c>
      <c r="GR9" s="2" t="str">
        <f t="shared" si="139"/>
        <v/>
      </c>
      <c r="GS9" s="2" t="str">
        <f t="shared" si="140"/>
        <v>#NAME?</v>
      </c>
      <c r="GT9" s="1" t="s">
        <v>2372</v>
      </c>
      <c r="GU9" s="1" t="s">
        <v>2373</v>
      </c>
      <c r="GV9" s="2" t="str">
        <f t="shared" si="101"/>
        <v/>
      </c>
      <c r="GW9" s="2" t="str">
        <f t="shared" si="102"/>
        <v>#NAME?</v>
      </c>
      <c r="GX9" s="1" t="s">
        <v>2374</v>
      </c>
      <c r="GY9" s="1" t="s">
        <v>2375</v>
      </c>
      <c r="GZ9" s="2" t="str">
        <f t="shared" si="103"/>
        <v/>
      </c>
      <c r="HA9" s="2" t="str">
        <f t="shared" si="104"/>
        <v>#NAME?</v>
      </c>
      <c r="HB9" s="1" t="s">
        <v>2376</v>
      </c>
      <c r="HC9" s="1" t="s">
        <v>2377</v>
      </c>
      <c r="HD9" s="2" t="str">
        <f t="shared" si="105"/>
        <v/>
      </c>
      <c r="HE9" s="2" t="str">
        <f t="shared" si="106"/>
        <v>#NAME?</v>
      </c>
      <c r="HF9" s="1" t="s">
        <v>2378</v>
      </c>
      <c r="HG9" s="1" t="s">
        <v>2379</v>
      </c>
      <c r="HH9" s="2" t="str">
        <f t="shared" si="107"/>
        <v/>
      </c>
      <c r="HI9" s="2" t="str">
        <f t="shared" si="108"/>
        <v>#NAME?</v>
      </c>
      <c r="HJ9" s="1" t="s">
        <v>2380</v>
      </c>
      <c r="HK9" s="1" t="s">
        <v>2381</v>
      </c>
      <c r="HL9" s="2" t="str">
        <f t="shared" si="109"/>
        <v/>
      </c>
      <c r="HM9" s="2" t="str">
        <f t="shared" si="110"/>
        <v>#NAME?</v>
      </c>
      <c r="HN9" s="1" t="s">
        <v>2382</v>
      </c>
      <c r="HO9" s="1" t="s">
        <v>2383</v>
      </c>
      <c r="HP9" s="2" t="str">
        <f t="shared" si="111"/>
        <v/>
      </c>
      <c r="HQ9" s="2" t="str">
        <f t="shared" si="112"/>
        <v>#NAME?</v>
      </c>
      <c r="HR9" s="1" t="s">
        <v>2384</v>
      </c>
      <c r="HS9" s="1" t="s">
        <v>2385</v>
      </c>
      <c r="HT9" s="2" t="str">
        <f t="shared" si="113"/>
        <v/>
      </c>
      <c r="HU9" s="2" t="str">
        <f t="shared" si="114"/>
        <v>#NAME?</v>
      </c>
      <c r="HV9" s="2" t="s">
        <v>523</v>
      </c>
      <c r="HW9" s="2" t="s">
        <v>524</v>
      </c>
      <c r="HX9" s="2" t="str">
        <f t="shared" si="115"/>
        <v/>
      </c>
      <c r="HY9" s="2" t="str">
        <f t="shared" si="116"/>
        <v>#NAME?</v>
      </c>
      <c r="HZ9" s="2" t="s">
        <v>2386</v>
      </c>
      <c r="IA9" s="2" t="s">
        <v>2387</v>
      </c>
      <c r="IB9" s="2" t="str">
        <f t="shared" si="117"/>
        <v/>
      </c>
      <c r="IC9" s="2" t="str">
        <f t="shared" si="118"/>
        <v>#NAME?</v>
      </c>
      <c r="ID9" s="2" t="s">
        <v>2369</v>
      </c>
      <c r="IE9" s="14" t="s">
        <v>1738</v>
      </c>
      <c r="IF9" s="2" t="str">
        <f t="shared" si="119"/>
        <v/>
      </c>
      <c r="IG9" s="2" t="str">
        <f t="shared" si="120"/>
        <v>#NAME?</v>
      </c>
      <c r="IH9" s="1" t="s">
        <v>2388</v>
      </c>
      <c r="II9" s="1" t="s">
        <v>2389</v>
      </c>
      <c r="IJ9" s="2" t="str">
        <f t="shared" si="121"/>
        <v/>
      </c>
      <c r="IK9" s="2" t="str">
        <f t="shared" si="122"/>
        <v>#NAME?</v>
      </c>
      <c r="IN9" s="2" t="str">
        <f t="shared" si="123"/>
        <v/>
      </c>
      <c r="IO9" s="2" t="str">
        <f t="shared" si="124"/>
        <v>#NAME?</v>
      </c>
      <c r="IP9" s="1" t="s">
        <v>2390</v>
      </c>
      <c r="IQ9" s="1" t="s">
        <v>2391</v>
      </c>
      <c r="IR9" s="2" t="str">
        <f t="shared" si="125"/>
        <v/>
      </c>
      <c r="IS9" s="2" t="str">
        <f t="shared" si="126"/>
        <v>#NAME?</v>
      </c>
      <c r="IT9" s="6" t="s">
        <v>2392</v>
      </c>
      <c r="IU9" s="6" t="s">
        <v>2393</v>
      </c>
      <c r="IV9" s="2" t="str">
        <f t="shared" si="127"/>
        <v/>
      </c>
      <c r="IW9" s="2" t="str">
        <f t="shared" si="128"/>
        <v>#NAME?</v>
      </c>
      <c r="IX9" s="2" t="s">
        <v>523</v>
      </c>
      <c r="IY9" s="2" t="s">
        <v>524</v>
      </c>
      <c r="IZ9" s="2" t="str">
        <f t="shared" si="129"/>
        <v/>
      </c>
      <c r="JA9" s="2" t="str">
        <f t="shared" si="130"/>
        <v>#NAME?</v>
      </c>
      <c r="JB9" s="2" t="s">
        <v>2386</v>
      </c>
      <c r="JC9" s="2" t="s">
        <v>2387</v>
      </c>
      <c r="JD9" s="2" t="str">
        <f t="shared" si="131"/>
        <v/>
      </c>
      <c r="JE9" s="2" t="str">
        <f t="shared" si="132"/>
        <v>#NAME?</v>
      </c>
      <c r="JF9" s="2"/>
      <c r="JG9" s="2"/>
      <c r="JH9" s="2" t="str">
        <f t="shared" si="133"/>
        <v/>
      </c>
      <c r="JI9" s="2" t="str">
        <f t="shared" si="134"/>
        <v>#NAME?</v>
      </c>
      <c r="JJ9" s="2" t="s">
        <v>2189</v>
      </c>
      <c r="JK9" s="2" t="s">
        <v>2190</v>
      </c>
      <c r="JL9" s="2" t="str">
        <f t="shared" si="135"/>
        <v/>
      </c>
      <c r="JM9" s="2" t="str">
        <f t="shared" si="136"/>
        <v>#NAME?</v>
      </c>
      <c r="JN9" s="2"/>
      <c r="JO9" s="6" t="s">
        <v>2394</v>
      </c>
      <c r="JP9" s="6" t="s">
        <v>2395</v>
      </c>
      <c r="JQ9" s="2" t="str">
        <f t="shared" si="137"/>
        <v/>
      </c>
      <c r="JR9" s="2" t="str">
        <f t="shared" si="138"/>
        <v>#NAME?</v>
      </c>
    </row>
    <row r="10">
      <c r="A10" s="2">
        <v>9.0</v>
      </c>
      <c r="B10" s="1" t="s">
        <v>2396</v>
      </c>
      <c r="C10" s="14" t="s">
        <v>1738</v>
      </c>
      <c r="D10" s="2" t="str">
        <f t="shared" si="1"/>
        <v/>
      </c>
      <c r="E10" s="2" t="str">
        <f t="shared" si="2"/>
        <v>#NAME?</v>
      </c>
      <c r="F10" s="1" t="s">
        <v>2397</v>
      </c>
      <c r="G10" s="1" t="s">
        <v>2398</v>
      </c>
      <c r="H10" s="1" t="str">
        <f t="shared" si="3"/>
        <v/>
      </c>
      <c r="I10" s="1" t="str">
        <f t="shared" si="4"/>
        <v>#NAME?</v>
      </c>
      <c r="J10" s="1" t="s">
        <v>2012</v>
      </c>
      <c r="K10" s="1" t="s">
        <v>2399</v>
      </c>
      <c r="L10" s="2" t="str">
        <f t="shared" si="5"/>
        <v/>
      </c>
      <c r="M10" s="2" t="str">
        <f t="shared" si="6"/>
        <v>#NAME?</v>
      </c>
      <c r="N10" s="1" t="s">
        <v>2014</v>
      </c>
      <c r="O10" s="1" t="s">
        <v>2214</v>
      </c>
      <c r="P10" s="2" t="str">
        <f t="shared" si="7"/>
        <v/>
      </c>
      <c r="Q10" s="2" t="str">
        <f t="shared" si="8"/>
        <v>#NAME?</v>
      </c>
      <c r="R10" s="1" t="s">
        <v>1908</v>
      </c>
      <c r="S10" s="1" t="s">
        <v>1911</v>
      </c>
      <c r="T10" s="1" t="str">
        <f t="shared" si="9"/>
        <v/>
      </c>
      <c r="U10" s="1" t="str">
        <f t="shared" si="10"/>
        <v>#NAME?</v>
      </c>
      <c r="V10" s="1" t="s">
        <v>2400</v>
      </c>
      <c r="W10" s="1" t="s">
        <v>2401</v>
      </c>
      <c r="X10" s="1" t="str">
        <f t="shared" si="11"/>
        <v/>
      </c>
      <c r="Y10" s="1" t="str">
        <f t="shared" si="12"/>
        <v>#NAME?</v>
      </c>
      <c r="Z10" s="1" t="s">
        <v>2402</v>
      </c>
      <c r="AA10" s="1" t="s">
        <v>2403</v>
      </c>
      <c r="AB10" s="1" t="str">
        <f t="shared" si="13"/>
        <v/>
      </c>
      <c r="AC10" s="1" t="str">
        <f t="shared" si="14"/>
        <v>#NAME?</v>
      </c>
      <c r="AD10" s="1" t="s">
        <v>2014</v>
      </c>
      <c r="AE10" s="1" t="s">
        <v>2404</v>
      </c>
      <c r="AF10" s="1" t="str">
        <f t="shared" si="15"/>
        <v/>
      </c>
      <c r="AG10" s="1" t="str">
        <f t="shared" si="16"/>
        <v>#NAME?</v>
      </c>
      <c r="AH10" s="1" t="s">
        <v>2405</v>
      </c>
      <c r="AI10" s="1" t="s">
        <v>2406</v>
      </c>
      <c r="AJ10" s="1" t="str">
        <f t="shared" si="17"/>
        <v/>
      </c>
      <c r="AK10" s="1" t="str">
        <f t="shared" si="18"/>
        <v>#NAME?</v>
      </c>
      <c r="AL10" s="1" t="s">
        <v>2405</v>
      </c>
      <c r="AM10" s="1" t="s">
        <v>2407</v>
      </c>
      <c r="AN10" s="1" t="str">
        <f t="shared" si="19"/>
        <v/>
      </c>
      <c r="AO10" s="1" t="str">
        <f t="shared" si="20"/>
        <v>#NAME?</v>
      </c>
      <c r="AP10" s="1" t="s">
        <v>2408</v>
      </c>
      <c r="AQ10" s="1" t="s">
        <v>2409</v>
      </c>
      <c r="AR10" s="1" t="str">
        <f t="shared" si="21"/>
        <v/>
      </c>
      <c r="AS10" s="1" t="str">
        <f t="shared" si="22"/>
        <v>#NAME?</v>
      </c>
      <c r="AT10" s="1" t="s">
        <v>2410</v>
      </c>
      <c r="AU10" s="1" t="s">
        <v>2023</v>
      </c>
      <c r="AV10" s="1" t="str">
        <f t="shared" si="23"/>
        <v/>
      </c>
      <c r="AW10" s="1" t="str">
        <f t="shared" si="24"/>
        <v>#NAME?</v>
      </c>
      <c r="AZ10" s="1" t="str">
        <f t="shared" si="25"/>
        <v/>
      </c>
      <c r="BA10" s="1" t="str">
        <f t="shared" si="26"/>
        <v>#NAME?</v>
      </c>
      <c r="BB10" s="1" t="s">
        <v>175</v>
      </c>
      <c r="BC10" s="1" t="s">
        <v>2411</v>
      </c>
      <c r="BD10" s="1" t="str">
        <f t="shared" si="27"/>
        <v/>
      </c>
      <c r="BE10" s="1" t="str">
        <f t="shared" si="28"/>
        <v>#NAME?</v>
      </c>
      <c r="BF10" s="1" t="s">
        <v>175</v>
      </c>
      <c r="BG10" s="1" t="s">
        <v>2412</v>
      </c>
      <c r="BH10" s="1" t="str">
        <f t="shared" si="29"/>
        <v/>
      </c>
      <c r="BI10" s="1" t="str">
        <f t="shared" si="30"/>
        <v>#NAME?</v>
      </c>
      <c r="BL10" s="1" t="str">
        <f t="shared" si="31"/>
        <v/>
      </c>
      <c r="BM10" s="1" t="str">
        <f t="shared" si="32"/>
        <v>#NAME?</v>
      </c>
      <c r="BN10" s="1" t="s">
        <v>1922</v>
      </c>
      <c r="BO10" s="1" t="s">
        <v>2413</v>
      </c>
      <c r="BP10" s="1" t="str">
        <f t="shared" si="33"/>
        <v/>
      </c>
      <c r="BQ10" s="1" t="str">
        <f t="shared" si="34"/>
        <v>#NAME?</v>
      </c>
      <c r="BR10" s="1" t="s">
        <v>2414</v>
      </c>
      <c r="BS10" s="1" t="s">
        <v>2415</v>
      </c>
      <c r="BT10" s="1" t="str">
        <f t="shared" si="35"/>
        <v/>
      </c>
      <c r="BU10" s="1" t="str">
        <f t="shared" si="36"/>
        <v>#NAME?</v>
      </c>
      <c r="BV10" s="1" t="s">
        <v>2416</v>
      </c>
      <c r="BW10" s="1" t="s">
        <v>2417</v>
      </c>
      <c r="BX10" s="1" t="str">
        <f t="shared" si="37"/>
        <v/>
      </c>
      <c r="BY10" s="1" t="str">
        <f t="shared" si="38"/>
        <v>#NAME?</v>
      </c>
      <c r="BZ10" s="1" t="s">
        <v>2416</v>
      </c>
      <c r="CA10" s="1" t="s">
        <v>2418</v>
      </c>
      <c r="CB10" s="1" t="str">
        <f t="shared" si="39"/>
        <v/>
      </c>
      <c r="CC10" s="1" t="str">
        <f t="shared" si="40"/>
        <v>#NAME?</v>
      </c>
      <c r="CD10" s="1" t="s">
        <v>2416</v>
      </c>
      <c r="CE10" s="1" t="s">
        <v>2419</v>
      </c>
      <c r="CF10" s="1" t="str">
        <f t="shared" si="41"/>
        <v/>
      </c>
      <c r="CG10" s="1" t="str">
        <f t="shared" si="42"/>
        <v>#NAME?</v>
      </c>
      <c r="CH10" s="1" t="s">
        <v>2420</v>
      </c>
      <c r="CI10" s="1" t="s">
        <v>2421</v>
      </c>
      <c r="CJ10" s="1" t="str">
        <f t="shared" si="43"/>
        <v/>
      </c>
      <c r="CK10" s="1" t="str">
        <f t="shared" si="44"/>
        <v>#NAME?</v>
      </c>
      <c r="CL10" s="1" t="s">
        <v>2422</v>
      </c>
      <c r="CM10" s="1" t="s">
        <v>2423</v>
      </c>
      <c r="CN10" s="1" t="str">
        <f t="shared" si="45"/>
        <v/>
      </c>
      <c r="CO10" s="1" t="str">
        <f t="shared" si="46"/>
        <v>#NAME?</v>
      </c>
      <c r="CP10" s="1" t="s">
        <v>2424</v>
      </c>
      <c r="CQ10" s="1" t="s">
        <v>2425</v>
      </c>
      <c r="CR10" s="1" t="str">
        <f t="shared" si="47"/>
        <v/>
      </c>
      <c r="CS10" s="1" t="str">
        <f t="shared" si="48"/>
        <v>#NAME?</v>
      </c>
      <c r="CT10" s="1" t="s">
        <v>2426</v>
      </c>
      <c r="CU10" s="14" t="s">
        <v>1738</v>
      </c>
      <c r="CV10" s="1" t="str">
        <f t="shared" si="49"/>
        <v/>
      </c>
      <c r="CW10" s="1" t="str">
        <f t="shared" si="50"/>
        <v>#NAME?</v>
      </c>
      <c r="CZ10" s="1" t="str">
        <f t="shared" si="51"/>
        <v/>
      </c>
      <c r="DA10" s="1" t="str">
        <f t="shared" si="52"/>
        <v>#NAME?</v>
      </c>
      <c r="DB10" s="1" t="s">
        <v>2427</v>
      </c>
      <c r="DC10" s="1" t="s">
        <v>2428</v>
      </c>
      <c r="DD10" s="1" t="str">
        <f t="shared" si="53"/>
        <v/>
      </c>
      <c r="DE10" s="1" t="str">
        <f t="shared" si="54"/>
        <v>#NAME?</v>
      </c>
      <c r="DF10" s="1" t="s">
        <v>2429</v>
      </c>
      <c r="DG10" s="1" t="s">
        <v>2430</v>
      </c>
      <c r="DH10" s="1" t="str">
        <f t="shared" si="55"/>
        <v/>
      </c>
      <c r="DI10" s="1" t="str">
        <f t="shared" si="56"/>
        <v>#NAME?</v>
      </c>
      <c r="DJ10" s="1" t="s">
        <v>2431</v>
      </c>
      <c r="DK10" s="1" t="s">
        <v>2432</v>
      </c>
      <c r="DL10" s="1" t="str">
        <f t="shared" si="57"/>
        <v/>
      </c>
      <c r="DM10" s="1" t="str">
        <f t="shared" si="58"/>
        <v>#NAME?</v>
      </c>
      <c r="DN10" s="1" t="s">
        <v>2433</v>
      </c>
      <c r="DO10" s="14" t="s">
        <v>1738</v>
      </c>
      <c r="DP10" s="1" t="str">
        <f t="shared" si="59"/>
        <v/>
      </c>
      <c r="DQ10" s="1" t="str">
        <f t="shared" si="60"/>
        <v>#NAME?</v>
      </c>
      <c r="DR10" s="1" t="s">
        <v>2434</v>
      </c>
      <c r="DS10" s="1" t="s">
        <v>2435</v>
      </c>
      <c r="DT10" s="1" t="str">
        <f t="shared" si="61"/>
        <v/>
      </c>
      <c r="DU10" s="1" t="str">
        <f t="shared" si="62"/>
        <v>#NAME?</v>
      </c>
      <c r="DX10" s="1" t="str">
        <f t="shared" si="63"/>
        <v/>
      </c>
      <c r="DY10" s="1" t="str">
        <f t="shared" si="64"/>
        <v>#NAME?</v>
      </c>
      <c r="DZ10" s="1" t="s">
        <v>2436</v>
      </c>
      <c r="EA10" s="1" t="s">
        <v>2437</v>
      </c>
      <c r="EB10" s="1" t="str">
        <f t="shared" si="65"/>
        <v/>
      </c>
      <c r="EC10" s="1" t="str">
        <f t="shared" si="66"/>
        <v>#NAME?</v>
      </c>
      <c r="ED10" s="1" t="s">
        <v>2438</v>
      </c>
      <c r="EE10" s="1" t="s">
        <v>2439</v>
      </c>
      <c r="EF10" s="1" t="str">
        <f t="shared" si="67"/>
        <v/>
      </c>
      <c r="EG10" s="1" t="str">
        <f t="shared" si="68"/>
        <v>#NAME?</v>
      </c>
      <c r="EH10" s="1" t="s">
        <v>2440</v>
      </c>
      <c r="EI10" s="1" t="s">
        <v>2441</v>
      </c>
      <c r="EJ10" s="1" t="str">
        <f t="shared" si="69"/>
        <v/>
      </c>
      <c r="EK10" s="1" t="str">
        <f t="shared" si="70"/>
        <v>#NAME?</v>
      </c>
      <c r="EL10" s="1" t="s">
        <v>2442</v>
      </c>
      <c r="EM10" s="1" t="s">
        <v>2443</v>
      </c>
      <c r="EN10" s="1" t="str">
        <f t="shared" si="71"/>
        <v/>
      </c>
      <c r="EO10" s="1" t="str">
        <f t="shared" si="72"/>
        <v>#NAME?</v>
      </c>
      <c r="EP10" s="1" t="s">
        <v>2444</v>
      </c>
      <c r="EQ10" s="1" t="s">
        <v>2445</v>
      </c>
      <c r="ER10" s="1" t="str">
        <f t="shared" si="73"/>
        <v/>
      </c>
      <c r="ES10" s="1" t="str">
        <f t="shared" si="74"/>
        <v>#NAME?</v>
      </c>
      <c r="ET10" s="1" t="s">
        <v>2446</v>
      </c>
      <c r="EU10" s="1" t="s">
        <v>2447</v>
      </c>
      <c r="EV10" s="1" t="str">
        <f t="shared" si="75"/>
        <v/>
      </c>
      <c r="EW10" s="1" t="str">
        <f t="shared" si="76"/>
        <v>#NAME?</v>
      </c>
      <c r="EX10" s="1" t="s">
        <v>2448</v>
      </c>
      <c r="EY10" s="1" t="s">
        <v>2449</v>
      </c>
      <c r="EZ10" s="2" t="str">
        <f t="shared" si="77"/>
        <v/>
      </c>
      <c r="FA10" s="2" t="str">
        <f t="shared" si="78"/>
        <v>#NAME?</v>
      </c>
      <c r="FB10" s="1" t="s">
        <v>2450</v>
      </c>
      <c r="FC10" s="14" t="s">
        <v>1738</v>
      </c>
      <c r="FD10" s="2" t="str">
        <f t="shared" si="79"/>
        <v/>
      </c>
      <c r="FE10" s="2" t="str">
        <f t="shared" si="80"/>
        <v>#NAME?</v>
      </c>
      <c r="FF10" s="1" t="s">
        <v>1861</v>
      </c>
      <c r="FG10" s="14" t="s">
        <v>1738</v>
      </c>
      <c r="FH10" s="2" t="str">
        <f t="shared" si="81"/>
        <v/>
      </c>
      <c r="FI10" s="2" t="str">
        <f t="shared" si="82"/>
        <v>#NAME?</v>
      </c>
      <c r="FJ10" s="1" t="s">
        <v>2451</v>
      </c>
      <c r="FK10" s="1" t="s">
        <v>2452</v>
      </c>
      <c r="FL10" s="2" t="str">
        <f t="shared" si="83"/>
        <v/>
      </c>
      <c r="FM10" s="2" t="str">
        <f t="shared" si="84"/>
        <v>#NAME?</v>
      </c>
      <c r="FN10" s="1" t="s">
        <v>2453</v>
      </c>
      <c r="FO10" s="1" t="s">
        <v>2454</v>
      </c>
      <c r="FP10" s="2" t="str">
        <f t="shared" si="85"/>
        <v/>
      </c>
      <c r="FQ10" s="2" t="str">
        <f t="shared" si="86"/>
        <v>#NAME?</v>
      </c>
      <c r="FR10" s="1" t="s">
        <v>2455</v>
      </c>
      <c r="FS10" s="1" t="s">
        <v>2456</v>
      </c>
      <c r="FT10" s="2" t="str">
        <f t="shared" si="87"/>
        <v/>
      </c>
      <c r="FU10" s="2" t="str">
        <f t="shared" si="88"/>
        <v>#NAME?</v>
      </c>
      <c r="FV10" s="1" t="s">
        <v>2457</v>
      </c>
      <c r="FW10" s="1" t="s">
        <v>2458</v>
      </c>
      <c r="FX10" s="2" t="str">
        <f t="shared" si="89"/>
        <v/>
      </c>
      <c r="FY10" s="2" t="str">
        <f t="shared" si="90"/>
        <v>#NAME?</v>
      </c>
      <c r="FZ10" s="1" t="s">
        <v>2459</v>
      </c>
      <c r="GA10" s="1" t="s">
        <v>2460</v>
      </c>
      <c r="GB10" s="2" t="str">
        <f t="shared" si="91"/>
        <v/>
      </c>
      <c r="GC10" s="2" t="str">
        <f t="shared" si="92"/>
        <v>#NAME?</v>
      </c>
      <c r="GD10" s="1" t="s">
        <v>2461</v>
      </c>
      <c r="GE10" s="1" t="s">
        <v>2462</v>
      </c>
      <c r="GF10" s="2" t="str">
        <f t="shared" si="93"/>
        <v/>
      </c>
      <c r="GG10" s="2" t="str">
        <f t="shared" si="94"/>
        <v>#NAME?</v>
      </c>
      <c r="GJ10" s="2" t="str">
        <f t="shared" si="95"/>
        <v/>
      </c>
      <c r="GK10" s="2" t="str">
        <f t="shared" si="96"/>
        <v>#NAME?</v>
      </c>
      <c r="GL10" s="1" t="s">
        <v>2463</v>
      </c>
      <c r="GM10" s="1" t="s">
        <v>2464</v>
      </c>
      <c r="GN10" s="2" t="str">
        <f t="shared" si="97"/>
        <v/>
      </c>
      <c r="GO10" s="2" t="str">
        <f t="shared" si="98"/>
        <v>#NAME?</v>
      </c>
      <c r="GP10" s="1" t="s">
        <v>2465</v>
      </c>
      <c r="GQ10" s="14" t="s">
        <v>1738</v>
      </c>
      <c r="GR10" s="2" t="str">
        <f t="shared" si="139"/>
        <v/>
      </c>
      <c r="GS10" s="2" t="str">
        <f t="shared" si="140"/>
        <v>#NAME?</v>
      </c>
      <c r="GT10" s="1" t="s">
        <v>2466</v>
      </c>
      <c r="GU10" s="1" t="s">
        <v>2467</v>
      </c>
      <c r="GV10" s="2" t="str">
        <f t="shared" si="101"/>
        <v/>
      </c>
      <c r="GW10" s="2" t="str">
        <f t="shared" si="102"/>
        <v>#NAME?</v>
      </c>
      <c r="GX10" s="1" t="s">
        <v>2468</v>
      </c>
      <c r="GY10" s="1" t="s">
        <v>2469</v>
      </c>
      <c r="GZ10" s="2" t="str">
        <f t="shared" si="103"/>
        <v/>
      </c>
      <c r="HA10" s="2" t="str">
        <f t="shared" si="104"/>
        <v>#NAME?</v>
      </c>
      <c r="HB10" s="1" t="s">
        <v>2470</v>
      </c>
      <c r="HC10" s="1" t="s">
        <v>2471</v>
      </c>
      <c r="HD10" s="2" t="str">
        <f t="shared" si="105"/>
        <v/>
      </c>
      <c r="HE10" s="2" t="str">
        <f t="shared" si="106"/>
        <v>#NAME?</v>
      </c>
      <c r="HF10" s="1" t="s">
        <v>2472</v>
      </c>
      <c r="HG10" s="1" t="s">
        <v>2473</v>
      </c>
      <c r="HH10" s="2" t="str">
        <f t="shared" si="107"/>
        <v/>
      </c>
      <c r="HI10" s="2" t="str">
        <f t="shared" si="108"/>
        <v>#NAME?</v>
      </c>
      <c r="HJ10" s="1" t="s">
        <v>2474</v>
      </c>
      <c r="HK10" s="1" t="s">
        <v>2475</v>
      </c>
      <c r="HL10" s="2" t="str">
        <f t="shared" si="109"/>
        <v/>
      </c>
      <c r="HM10" s="2" t="str">
        <f t="shared" si="110"/>
        <v>#NAME?</v>
      </c>
      <c r="HN10" s="1" t="s">
        <v>2476</v>
      </c>
      <c r="HO10" s="1" t="s">
        <v>2477</v>
      </c>
      <c r="HP10" s="2" t="str">
        <f t="shared" si="111"/>
        <v/>
      </c>
      <c r="HQ10" s="2" t="str">
        <f t="shared" si="112"/>
        <v>#NAME?</v>
      </c>
      <c r="HR10" s="1" t="s">
        <v>2478</v>
      </c>
      <c r="HS10" s="1" t="s">
        <v>2479</v>
      </c>
      <c r="HT10" s="2" t="str">
        <f t="shared" si="113"/>
        <v/>
      </c>
      <c r="HU10" s="2" t="str">
        <f t="shared" si="114"/>
        <v>#NAME?</v>
      </c>
      <c r="HV10" s="2" t="s">
        <v>2480</v>
      </c>
      <c r="HW10" s="2" t="s">
        <v>2481</v>
      </c>
      <c r="HX10" s="2" t="str">
        <f t="shared" si="115"/>
        <v/>
      </c>
      <c r="HY10" s="2" t="str">
        <f t="shared" si="116"/>
        <v>#NAME?</v>
      </c>
      <c r="HZ10" s="2" t="s">
        <v>2482</v>
      </c>
      <c r="IA10" s="2" t="s">
        <v>2483</v>
      </c>
      <c r="IB10" s="2" t="str">
        <f t="shared" si="117"/>
        <v/>
      </c>
      <c r="IC10" s="2" t="str">
        <f t="shared" si="118"/>
        <v>#NAME?</v>
      </c>
      <c r="ID10" s="2" t="s">
        <v>2484</v>
      </c>
      <c r="IE10" s="2" t="s">
        <v>2485</v>
      </c>
      <c r="IF10" s="2" t="str">
        <f t="shared" si="119"/>
        <v/>
      </c>
      <c r="IG10" s="2" t="str">
        <f t="shared" si="120"/>
        <v>#NAME?</v>
      </c>
      <c r="IH10" s="1" t="s">
        <v>22</v>
      </c>
      <c r="II10" s="1" t="s">
        <v>24</v>
      </c>
      <c r="IJ10" s="2" t="str">
        <f t="shared" si="121"/>
        <v/>
      </c>
      <c r="IK10" s="2" t="str">
        <f t="shared" si="122"/>
        <v>#NAME?</v>
      </c>
      <c r="IL10" s="1" t="s">
        <v>2486</v>
      </c>
      <c r="IM10" s="14" t="s">
        <v>1738</v>
      </c>
      <c r="IN10" s="2" t="str">
        <f t="shared" si="123"/>
        <v/>
      </c>
      <c r="IO10" s="2" t="str">
        <f t="shared" si="124"/>
        <v>#NAME?</v>
      </c>
      <c r="IR10" s="2" t="str">
        <f t="shared" si="125"/>
        <v/>
      </c>
      <c r="IS10" s="2" t="str">
        <f t="shared" si="126"/>
        <v>#NAME?</v>
      </c>
      <c r="IT10" s="6" t="s">
        <v>2487</v>
      </c>
      <c r="IU10" s="6" t="s">
        <v>2488</v>
      </c>
      <c r="IV10" s="2" t="str">
        <f t="shared" si="127"/>
        <v/>
      </c>
      <c r="IW10" s="2" t="str">
        <f t="shared" si="128"/>
        <v>#NAME?</v>
      </c>
      <c r="IX10" s="2" t="s">
        <v>2480</v>
      </c>
      <c r="IY10" s="2" t="s">
        <v>2481</v>
      </c>
      <c r="IZ10" s="2" t="str">
        <f t="shared" si="129"/>
        <v/>
      </c>
      <c r="JA10" s="2" t="str">
        <f t="shared" si="130"/>
        <v>#NAME?</v>
      </c>
      <c r="JB10" s="2" t="s">
        <v>2482</v>
      </c>
      <c r="JC10" s="2" t="s">
        <v>2483</v>
      </c>
      <c r="JD10" s="2" t="str">
        <f t="shared" si="131"/>
        <v/>
      </c>
      <c r="JE10" s="2" t="str">
        <f t="shared" si="132"/>
        <v>#NAME?</v>
      </c>
      <c r="JF10" s="2" t="s">
        <v>2489</v>
      </c>
      <c r="JG10" s="14" t="s">
        <v>1738</v>
      </c>
      <c r="JH10" s="2" t="str">
        <f t="shared" si="133"/>
        <v/>
      </c>
      <c r="JI10" s="2" t="str">
        <f t="shared" si="134"/>
        <v>#NAME?</v>
      </c>
      <c r="JJ10" s="2" t="s">
        <v>2490</v>
      </c>
      <c r="JK10" s="2" t="s">
        <v>2491</v>
      </c>
      <c r="JL10" s="2" t="str">
        <f t="shared" si="135"/>
        <v/>
      </c>
      <c r="JM10" s="2" t="str">
        <f t="shared" si="136"/>
        <v>#NAME?</v>
      </c>
      <c r="JN10" s="2"/>
      <c r="JO10" s="6"/>
      <c r="JP10" s="11"/>
      <c r="JQ10" s="2" t="str">
        <f t="shared" si="137"/>
        <v/>
      </c>
      <c r="JR10" s="2" t="str">
        <f t="shared" si="138"/>
        <v>#NAME?</v>
      </c>
    </row>
    <row r="11">
      <c r="A11" s="2">
        <v>10.0</v>
      </c>
      <c r="B11" s="1" t="s">
        <v>2492</v>
      </c>
      <c r="C11" s="1" t="s">
        <v>2493</v>
      </c>
      <c r="D11" s="2" t="str">
        <f t="shared" si="1"/>
        <v/>
      </c>
      <c r="E11" s="2" t="str">
        <f t="shared" si="2"/>
        <v>#NAME?</v>
      </c>
      <c r="F11" s="1" t="s">
        <v>2494</v>
      </c>
      <c r="G11" s="1" t="s">
        <v>2495</v>
      </c>
      <c r="H11" s="1" t="str">
        <f t="shared" si="3"/>
        <v/>
      </c>
      <c r="I11" s="1" t="str">
        <f t="shared" si="4"/>
        <v>#NAME?</v>
      </c>
      <c r="J11" s="1" t="s">
        <v>2110</v>
      </c>
      <c r="K11" s="1" t="s">
        <v>2496</v>
      </c>
      <c r="L11" s="2" t="str">
        <f t="shared" si="5"/>
        <v/>
      </c>
      <c r="M11" s="2" t="str">
        <f t="shared" si="6"/>
        <v>#NAME?</v>
      </c>
      <c r="N11" s="1" t="s">
        <v>2112</v>
      </c>
      <c r="O11" s="1" t="s">
        <v>2312</v>
      </c>
      <c r="P11" s="2" t="str">
        <f t="shared" si="7"/>
        <v/>
      </c>
      <c r="Q11" s="2" t="str">
        <f t="shared" si="8"/>
        <v>#NAME?</v>
      </c>
      <c r="R11" s="1" t="s">
        <v>2022</v>
      </c>
      <c r="S11" s="1" t="s">
        <v>1811</v>
      </c>
      <c r="T11" s="1" t="str">
        <f t="shared" si="9"/>
        <v/>
      </c>
      <c r="U11" s="1" t="str">
        <f t="shared" si="10"/>
        <v>#NAME?</v>
      </c>
      <c r="V11" s="1" t="s">
        <v>2497</v>
      </c>
      <c r="W11" s="1" t="s">
        <v>2498</v>
      </c>
      <c r="X11" s="1" t="str">
        <f t="shared" si="11"/>
        <v/>
      </c>
      <c r="Y11" s="1" t="str">
        <f t="shared" si="12"/>
        <v>#NAME?</v>
      </c>
      <c r="Z11" s="1" t="s">
        <v>2499</v>
      </c>
      <c r="AA11" s="1" t="s">
        <v>2500</v>
      </c>
      <c r="AB11" s="1" t="str">
        <f t="shared" si="13"/>
        <v/>
      </c>
      <c r="AC11" s="1" t="str">
        <f t="shared" si="14"/>
        <v>#NAME?</v>
      </c>
      <c r="AD11" s="1" t="s">
        <v>2501</v>
      </c>
      <c r="AE11" s="1" t="s">
        <v>2502</v>
      </c>
      <c r="AF11" s="1" t="str">
        <f t="shared" si="15"/>
        <v/>
      </c>
      <c r="AG11" s="1" t="str">
        <f t="shared" si="16"/>
        <v>#NAME?</v>
      </c>
      <c r="AH11" s="1" t="s">
        <v>2503</v>
      </c>
      <c r="AI11" s="1" t="s">
        <v>2504</v>
      </c>
      <c r="AJ11" s="1" t="str">
        <f t="shared" si="17"/>
        <v/>
      </c>
      <c r="AK11" s="1" t="str">
        <f t="shared" si="18"/>
        <v>#NAME?</v>
      </c>
      <c r="AL11" s="1" t="s">
        <v>2503</v>
      </c>
      <c r="AM11" s="1" t="s">
        <v>2505</v>
      </c>
      <c r="AN11" s="1" t="str">
        <f t="shared" si="19"/>
        <v/>
      </c>
      <c r="AO11" s="1" t="str">
        <f t="shared" si="20"/>
        <v>#NAME?</v>
      </c>
      <c r="AP11" s="1" t="s">
        <v>2506</v>
      </c>
      <c r="AQ11" s="1" t="s">
        <v>2507</v>
      </c>
      <c r="AR11" s="1" t="str">
        <f t="shared" si="21"/>
        <v/>
      </c>
      <c r="AS11" s="1" t="str">
        <f t="shared" si="22"/>
        <v>#NAME?</v>
      </c>
      <c r="AT11" s="1" t="s">
        <v>2508</v>
      </c>
      <c r="AU11" s="1" t="s">
        <v>1806</v>
      </c>
      <c r="AV11" s="1" t="str">
        <f t="shared" si="23"/>
        <v/>
      </c>
      <c r="AW11" s="1" t="str">
        <f t="shared" si="24"/>
        <v>#NAME?</v>
      </c>
      <c r="AX11" s="1" t="s">
        <v>2509</v>
      </c>
      <c r="AY11" s="14" t="s">
        <v>1738</v>
      </c>
      <c r="AZ11" s="1" t="str">
        <f t="shared" si="25"/>
        <v/>
      </c>
      <c r="BA11" s="1" t="str">
        <f t="shared" si="26"/>
        <v>#NAME?</v>
      </c>
      <c r="BB11" s="1" t="s">
        <v>2510</v>
      </c>
      <c r="BC11" s="1" t="s">
        <v>2511</v>
      </c>
      <c r="BD11" s="1" t="str">
        <f t="shared" si="27"/>
        <v/>
      </c>
      <c r="BE11" s="1" t="str">
        <f t="shared" si="28"/>
        <v>#NAME?</v>
      </c>
      <c r="BF11" s="1" t="s">
        <v>2512</v>
      </c>
      <c r="BG11" s="1" t="s">
        <v>2513</v>
      </c>
      <c r="BH11" s="1" t="str">
        <f t="shared" si="29"/>
        <v/>
      </c>
      <c r="BI11" s="1" t="str">
        <f t="shared" si="30"/>
        <v>#NAME?</v>
      </c>
      <c r="BJ11" s="1" t="s">
        <v>2514</v>
      </c>
      <c r="BK11" s="14" t="s">
        <v>1738</v>
      </c>
      <c r="BL11" s="1" t="str">
        <f t="shared" si="31"/>
        <v/>
      </c>
      <c r="BM11" s="1" t="str">
        <f t="shared" si="32"/>
        <v>#NAME?</v>
      </c>
      <c r="BN11" s="1" t="s">
        <v>2035</v>
      </c>
      <c r="BO11" s="1" t="s">
        <v>2515</v>
      </c>
      <c r="BP11" s="1" t="str">
        <f t="shared" si="33"/>
        <v/>
      </c>
      <c r="BQ11" s="1" t="str">
        <f t="shared" si="34"/>
        <v>#NAME?</v>
      </c>
      <c r="BR11" s="1" t="s">
        <v>2516</v>
      </c>
      <c r="BS11" s="1" t="s">
        <v>2517</v>
      </c>
      <c r="BT11" s="1" t="str">
        <f t="shared" si="35"/>
        <v/>
      </c>
      <c r="BU11" s="1" t="str">
        <f t="shared" si="36"/>
        <v>#NAME?</v>
      </c>
      <c r="BV11" s="1" t="s">
        <v>2518</v>
      </c>
      <c r="BW11" s="1" t="s">
        <v>2519</v>
      </c>
      <c r="BX11" s="1" t="str">
        <f t="shared" si="37"/>
        <v/>
      </c>
      <c r="BY11" s="1" t="str">
        <f t="shared" si="38"/>
        <v>#NAME?</v>
      </c>
      <c r="BZ11" s="1" t="s">
        <v>2518</v>
      </c>
      <c r="CA11" s="1" t="s">
        <v>2520</v>
      </c>
      <c r="CB11" s="1" t="str">
        <f t="shared" si="39"/>
        <v/>
      </c>
      <c r="CC11" s="1" t="str">
        <f t="shared" si="40"/>
        <v>#NAME?</v>
      </c>
      <c r="CD11" s="1" t="s">
        <v>2518</v>
      </c>
      <c r="CE11" s="1" t="s">
        <v>2521</v>
      </c>
      <c r="CF11" s="1" t="str">
        <f t="shared" si="41"/>
        <v/>
      </c>
      <c r="CG11" s="1" t="str">
        <f t="shared" si="42"/>
        <v>#NAME?</v>
      </c>
      <c r="CJ11" s="1" t="str">
        <f t="shared" si="43"/>
        <v/>
      </c>
      <c r="CK11" s="1" t="str">
        <f t="shared" si="44"/>
        <v>#NAME?</v>
      </c>
      <c r="CL11" s="1" t="s">
        <v>2522</v>
      </c>
      <c r="CM11" s="1" t="s">
        <v>2523</v>
      </c>
      <c r="CN11" s="1" t="str">
        <f t="shared" si="45"/>
        <v/>
      </c>
      <c r="CO11" s="1" t="str">
        <f t="shared" si="46"/>
        <v>#NAME?</v>
      </c>
      <c r="CP11" s="1" t="s">
        <v>2524</v>
      </c>
      <c r="CQ11" s="1" t="s">
        <v>2525</v>
      </c>
      <c r="CR11" s="1" t="str">
        <f t="shared" si="47"/>
        <v/>
      </c>
      <c r="CS11" s="1" t="str">
        <f t="shared" si="48"/>
        <v>#NAME?</v>
      </c>
      <c r="CT11" s="1" t="s">
        <v>2526</v>
      </c>
      <c r="CU11" s="1" t="s">
        <v>2527</v>
      </c>
      <c r="CV11" s="1" t="str">
        <f t="shared" si="49"/>
        <v/>
      </c>
      <c r="CW11" s="1" t="str">
        <f t="shared" si="50"/>
        <v>#NAME?</v>
      </c>
      <c r="CZ11" s="1" t="str">
        <f t="shared" si="51"/>
        <v/>
      </c>
      <c r="DA11" s="1" t="str">
        <f t="shared" si="52"/>
        <v>#NAME?</v>
      </c>
      <c r="DB11" s="1" t="s">
        <v>2528</v>
      </c>
      <c r="DC11" s="1" t="s">
        <v>2529</v>
      </c>
      <c r="DD11" s="1" t="str">
        <f t="shared" si="53"/>
        <v/>
      </c>
      <c r="DE11" s="1" t="str">
        <f t="shared" si="54"/>
        <v>#NAME?</v>
      </c>
      <c r="DH11" s="1" t="str">
        <f t="shared" si="55"/>
        <v/>
      </c>
      <c r="DI11" s="1" t="str">
        <f t="shared" si="56"/>
        <v>#NAME?</v>
      </c>
      <c r="DJ11" s="1" t="s">
        <v>2530</v>
      </c>
      <c r="DK11" s="1" t="s">
        <v>2531</v>
      </c>
      <c r="DL11" s="1" t="str">
        <f t="shared" si="57"/>
        <v/>
      </c>
      <c r="DM11" s="1" t="str">
        <f t="shared" si="58"/>
        <v>#NAME?</v>
      </c>
      <c r="DN11" s="1" t="s">
        <v>2532</v>
      </c>
      <c r="DO11" s="1" t="s">
        <v>2533</v>
      </c>
      <c r="DP11" s="1" t="str">
        <f t="shared" si="59"/>
        <v/>
      </c>
      <c r="DQ11" s="1" t="str">
        <f t="shared" si="60"/>
        <v>#NAME?</v>
      </c>
      <c r="DT11" s="1" t="str">
        <f t="shared" si="61"/>
        <v/>
      </c>
      <c r="DU11" s="1" t="str">
        <f t="shared" si="62"/>
        <v>#NAME?</v>
      </c>
      <c r="DX11" s="1" t="str">
        <f t="shared" si="63"/>
        <v/>
      </c>
      <c r="DY11" s="1" t="str">
        <f t="shared" si="64"/>
        <v>#NAME?</v>
      </c>
      <c r="EB11" s="1" t="str">
        <f t="shared" si="65"/>
        <v/>
      </c>
      <c r="EC11" s="1" t="str">
        <f t="shared" si="66"/>
        <v>#NAME?</v>
      </c>
      <c r="ED11" s="1" t="s">
        <v>2534</v>
      </c>
      <c r="EE11" s="1" t="s">
        <v>2535</v>
      </c>
      <c r="EF11" s="1" t="str">
        <f t="shared" si="67"/>
        <v/>
      </c>
      <c r="EG11" s="1" t="str">
        <f t="shared" si="68"/>
        <v>#NAME?</v>
      </c>
      <c r="EH11" s="1" t="s">
        <v>2536</v>
      </c>
      <c r="EI11" s="1" t="s">
        <v>2537</v>
      </c>
      <c r="EJ11" s="1" t="str">
        <f t="shared" si="69"/>
        <v/>
      </c>
      <c r="EK11" s="1" t="str">
        <f t="shared" si="70"/>
        <v>#NAME?</v>
      </c>
      <c r="EL11" s="1" t="s">
        <v>2538</v>
      </c>
      <c r="EM11" s="1" t="s">
        <v>2539</v>
      </c>
      <c r="EN11" s="1" t="str">
        <f t="shared" si="71"/>
        <v/>
      </c>
      <c r="EO11" s="1" t="str">
        <f t="shared" si="72"/>
        <v>#NAME?</v>
      </c>
      <c r="EP11" s="1" t="s">
        <v>2540</v>
      </c>
      <c r="EQ11" s="1" t="s">
        <v>2541</v>
      </c>
      <c r="ER11" s="1" t="str">
        <f t="shared" si="73"/>
        <v/>
      </c>
      <c r="ES11" s="1" t="str">
        <f t="shared" si="74"/>
        <v>#NAME?</v>
      </c>
      <c r="ET11" s="1" t="s">
        <v>2542</v>
      </c>
      <c r="EU11" s="1" t="s">
        <v>2543</v>
      </c>
      <c r="EV11" s="1" t="str">
        <f t="shared" si="75"/>
        <v/>
      </c>
      <c r="EW11" s="1" t="str">
        <f t="shared" si="76"/>
        <v>#NAME?</v>
      </c>
      <c r="EX11" s="1" t="s">
        <v>2544</v>
      </c>
      <c r="EY11" s="1" t="s">
        <v>2545</v>
      </c>
      <c r="EZ11" s="2" t="str">
        <f t="shared" si="77"/>
        <v/>
      </c>
      <c r="FA11" s="2" t="str">
        <f t="shared" si="78"/>
        <v>#NAME?</v>
      </c>
      <c r="FB11" s="1" t="s">
        <v>2546</v>
      </c>
      <c r="FC11" s="1" t="s">
        <v>2547</v>
      </c>
      <c r="FD11" s="2" t="str">
        <f t="shared" si="79"/>
        <v/>
      </c>
      <c r="FE11" s="2" t="str">
        <f t="shared" si="80"/>
        <v>#NAME?</v>
      </c>
      <c r="FF11" s="1" t="s">
        <v>2548</v>
      </c>
      <c r="FG11" s="1" t="s">
        <v>2549</v>
      </c>
      <c r="FH11" s="2" t="str">
        <f t="shared" si="81"/>
        <v/>
      </c>
      <c r="FI11" s="2" t="str">
        <f t="shared" si="82"/>
        <v>#NAME?</v>
      </c>
      <c r="FL11" s="2" t="str">
        <f t="shared" si="83"/>
        <v/>
      </c>
      <c r="FM11" s="2" t="str">
        <f t="shared" si="84"/>
        <v>#NAME?</v>
      </c>
      <c r="FN11" s="1" t="s">
        <v>2550</v>
      </c>
      <c r="FO11" s="1" t="s">
        <v>2551</v>
      </c>
      <c r="FP11" s="2" t="str">
        <f t="shared" si="85"/>
        <v/>
      </c>
      <c r="FQ11" s="2" t="str">
        <f t="shared" si="86"/>
        <v>#NAME?</v>
      </c>
      <c r="FR11" s="1" t="s">
        <v>2552</v>
      </c>
      <c r="FS11" s="1" t="s">
        <v>2553</v>
      </c>
      <c r="FT11" s="2" t="str">
        <f t="shared" si="87"/>
        <v/>
      </c>
      <c r="FU11" s="2" t="str">
        <f t="shared" si="88"/>
        <v>#NAME?</v>
      </c>
      <c r="FV11" s="1" t="s">
        <v>2554</v>
      </c>
      <c r="FW11" s="1" t="s">
        <v>2555</v>
      </c>
      <c r="FX11" s="2" t="str">
        <f t="shared" si="89"/>
        <v/>
      </c>
      <c r="FY11" s="2" t="str">
        <f t="shared" si="90"/>
        <v>#NAME?</v>
      </c>
      <c r="FZ11" s="1" t="s">
        <v>2556</v>
      </c>
      <c r="GA11" s="1" t="s">
        <v>2557</v>
      </c>
      <c r="GB11" s="2" t="str">
        <f t="shared" si="91"/>
        <v/>
      </c>
      <c r="GC11" s="2" t="str">
        <f t="shared" si="92"/>
        <v>#NAME?</v>
      </c>
      <c r="GD11" s="1" t="s">
        <v>2558</v>
      </c>
      <c r="GE11" s="1" t="s">
        <v>2559</v>
      </c>
      <c r="GF11" s="2" t="str">
        <f t="shared" si="93"/>
        <v/>
      </c>
      <c r="GG11" s="2" t="str">
        <f t="shared" si="94"/>
        <v>#NAME?</v>
      </c>
      <c r="GH11" s="1" t="s">
        <v>2396</v>
      </c>
      <c r="GI11" s="14" t="s">
        <v>1738</v>
      </c>
      <c r="GJ11" s="2" t="str">
        <f t="shared" si="95"/>
        <v/>
      </c>
      <c r="GK11" s="2" t="str">
        <f t="shared" si="96"/>
        <v>#NAME?</v>
      </c>
      <c r="GN11" s="2" t="str">
        <f t="shared" si="97"/>
        <v/>
      </c>
      <c r="GO11" s="2" t="str">
        <f t="shared" si="98"/>
        <v>#NAME?</v>
      </c>
      <c r="GP11" s="1" t="s">
        <v>1854</v>
      </c>
      <c r="GQ11" s="1" t="s">
        <v>1137</v>
      </c>
      <c r="GR11" s="2" t="str">
        <f t="shared" si="139"/>
        <v/>
      </c>
      <c r="GS11" s="2" t="str">
        <f t="shared" si="140"/>
        <v>#NAME?</v>
      </c>
      <c r="GT11" s="1" t="s">
        <v>2560</v>
      </c>
      <c r="GU11" s="14" t="s">
        <v>1738</v>
      </c>
      <c r="GV11" s="2" t="str">
        <f t="shared" si="101"/>
        <v/>
      </c>
      <c r="GW11" s="2" t="str">
        <f t="shared" si="102"/>
        <v>#NAME?</v>
      </c>
      <c r="GX11" s="1" t="s">
        <v>2561</v>
      </c>
      <c r="GY11" s="1" t="s">
        <v>2562</v>
      </c>
      <c r="GZ11" s="2" t="str">
        <f t="shared" si="103"/>
        <v/>
      </c>
      <c r="HA11" s="2" t="str">
        <f t="shared" si="104"/>
        <v>#NAME?</v>
      </c>
      <c r="HB11" s="1" t="s">
        <v>2563</v>
      </c>
      <c r="HC11" s="1" t="s">
        <v>2564</v>
      </c>
      <c r="HD11" s="2" t="str">
        <f t="shared" si="105"/>
        <v/>
      </c>
      <c r="HE11" s="2" t="str">
        <f t="shared" si="106"/>
        <v>#NAME?</v>
      </c>
      <c r="HF11" s="1" t="s">
        <v>2490</v>
      </c>
      <c r="HG11" s="1" t="s">
        <v>2491</v>
      </c>
      <c r="HH11" s="2" t="str">
        <f t="shared" si="107"/>
        <v/>
      </c>
      <c r="HI11" s="2" t="str">
        <f t="shared" si="108"/>
        <v>#NAME?</v>
      </c>
      <c r="HJ11" s="1" t="s">
        <v>2565</v>
      </c>
      <c r="HK11" s="1" t="s">
        <v>2566</v>
      </c>
      <c r="HL11" s="2" t="str">
        <f t="shared" si="109"/>
        <v/>
      </c>
      <c r="HM11" s="2" t="str">
        <f t="shared" si="110"/>
        <v>#NAME?</v>
      </c>
      <c r="HP11" s="2" t="str">
        <f t="shared" si="111"/>
        <v/>
      </c>
      <c r="HQ11" s="2" t="str">
        <f t="shared" si="112"/>
        <v>#NAME?</v>
      </c>
      <c r="HR11" s="1" t="s">
        <v>2567</v>
      </c>
      <c r="HS11" s="1" t="s">
        <v>2568</v>
      </c>
      <c r="HT11" s="2" t="str">
        <f t="shared" si="113"/>
        <v/>
      </c>
      <c r="HU11" s="2" t="str">
        <f t="shared" si="114"/>
        <v>#NAME?</v>
      </c>
      <c r="HV11" s="2" t="s">
        <v>2569</v>
      </c>
      <c r="HW11" s="2" t="s">
        <v>2570</v>
      </c>
      <c r="HX11" s="2" t="str">
        <f t="shared" si="115"/>
        <v/>
      </c>
      <c r="HY11" s="2" t="str">
        <f t="shared" si="116"/>
        <v>#NAME?</v>
      </c>
      <c r="HZ11" s="2"/>
      <c r="IA11" s="2"/>
      <c r="IB11" s="2" t="str">
        <f t="shared" si="117"/>
        <v/>
      </c>
      <c r="IC11" s="2" t="str">
        <f t="shared" si="118"/>
        <v>#NAME?</v>
      </c>
      <c r="ID11" s="2" t="s">
        <v>2571</v>
      </c>
      <c r="IE11" s="2" t="s">
        <v>2572</v>
      </c>
      <c r="IF11" s="2" t="str">
        <f t="shared" si="119"/>
        <v/>
      </c>
      <c r="IG11" s="2" t="str">
        <f t="shared" si="120"/>
        <v>#NAME?</v>
      </c>
      <c r="IH11" s="1" t="s">
        <v>515</v>
      </c>
      <c r="II11" s="1" t="s">
        <v>516</v>
      </c>
      <c r="IJ11" s="2" t="str">
        <f t="shared" si="121"/>
        <v/>
      </c>
      <c r="IK11" s="2" t="str">
        <f t="shared" si="122"/>
        <v>#NAME?</v>
      </c>
      <c r="IL11" s="1" t="s">
        <v>1891</v>
      </c>
      <c r="IM11" s="1" t="s">
        <v>2573</v>
      </c>
      <c r="IN11" s="2" t="str">
        <f t="shared" si="123"/>
        <v/>
      </c>
      <c r="IO11" s="2" t="str">
        <f t="shared" si="124"/>
        <v>#NAME?</v>
      </c>
      <c r="IP11" s="1" t="s">
        <v>2574</v>
      </c>
      <c r="IQ11" s="14" t="s">
        <v>1738</v>
      </c>
      <c r="IR11" s="2" t="str">
        <f t="shared" si="125"/>
        <v/>
      </c>
      <c r="IS11" s="2" t="str">
        <f t="shared" si="126"/>
        <v>#NAME?</v>
      </c>
      <c r="IT11" s="6" t="s">
        <v>2575</v>
      </c>
      <c r="IU11" s="6" t="s">
        <v>2576</v>
      </c>
      <c r="IV11" s="2" t="str">
        <f t="shared" si="127"/>
        <v/>
      </c>
      <c r="IW11" s="2" t="str">
        <f t="shared" si="128"/>
        <v>#NAME?</v>
      </c>
      <c r="IX11" s="2" t="s">
        <v>2569</v>
      </c>
      <c r="IY11" s="2" t="s">
        <v>2570</v>
      </c>
      <c r="IZ11" s="2" t="str">
        <f t="shared" si="129"/>
        <v/>
      </c>
      <c r="JA11" s="2" t="str">
        <f t="shared" si="130"/>
        <v>#NAME?</v>
      </c>
      <c r="JB11" s="2"/>
      <c r="JC11" s="2"/>
      <c r="JD11" s="2" t="str">
        <f t="shared" si="131"/>
        <v/>
      </c>
      <c r="JE11" s="2" t="str">
        <f t="shared" si="132"/>
        <v>#NAME?</v>
      </c>
      <c r="JF11" s="2" t="s">
        <v>2465</v>
      </c>
      <c r="JG11" s="14" t="s">
        <v>1738</v>
      </c>
      <c r="JH11" s="2" t="str">
        <f t="shared" si="133"/>
        <v/>
      </c>
      <c r="JI11" s="2" t="str">
        <f t="shared" si="134"/>
        <v>#NAME?</v>
      </c>
      <c r="JJ11" s="2"/>
      <c r="JK11" s="2"/>
      <c r="JL11" s="2" t="str">
        <f t="shared" si="135"/>
        <v/>
      </c>
      <c r="JM11" s="2" t="str">
        <f t="shared" si="136"/>
        <v>#NAME?</v>
      </c>
      <c r="JN11" s="2"/>
      <c r="JO11" s="6" t="s">
        <v>2577</v>
      </c>
      <c r="JP11" s="6" t="s">
        <v>2578</v>
      </c>
      <c r="JQ11" s="2" t="str">
        <f t="shared" si="137"/>
        <v/>
      </c>
      <c r="JR11" s="2" t="str">
        <f t="shared" si="138"/>
        <v>#NAME?</v>
      </c>
    </row>
    <row r="12">
      <c r="A12" s="2">
        <v>11.0</v>
      </c>
      <c r="B12" s="1" t="s">
        <v>2579</v>
      </c>
      <c r="C12" s="1" t="s">
        <v>2580</v>
      </c>
      <c r="D12" s="2" t="str">
        <f t="shared" si="1"/>
        <v/>
      </c>
      <c r="E12" s="2" t="str">
        <f t="shared" si="2"/>
        <v>#NAME?</v>
      </c>
      <c r="H12" s="1" t="str">
        <f t="shared" si="3"/>
        <v/>
      </c>
      <c r="I12" s="1" t="str">
        <f t="shared" si="4"/>
        <v>#NAME?</v>
      </c>
      <c r="J12" s="1" t="s">
        <v>2581</v>
      </c>
      <c r="K12" s="14" t="s">
        <v>1738</v>
      </c>
      <c r="L12" s="2" t="str">
        <f t="shared" si="5"/>
        <v/>
      </c>
      <c r="M12" s="2" t="str">
        <f t="shared" si="6"/>
        <v>#NAME?</v>
      </c>
      <c r="N12" s="1" t="s">
        <v>2581</v>
      </c>
      <c r="O12" s="14" t="s">
        <v>1738</v>
      </c>
      <c r="P12" s="2" t="str">
        <f t="shared" si="7"/>
        <v/>
      </c>
      <c r="Q12" s="2" t="str">
        <f t="shared" si="8"/>
        <v>#NAME?</v>
      </c>
      <c r="R12" s="1" t="s">
        <v>2581</v>
      </c>
      <c r="S12" s="14" t="s">
        <v>1738</v>
      </c>
      <c r="T12" s="1" t="str">
        <f t="shared" si="9"/>
        <v/>
      </c>
      <c r="U12" s="1" t="str">
        <f t="shared" si="10"/>
        <v>#NAME?</v>
      </c>
      <c r="X12" s="1" t="str">
        <f t="shared" si="11"/>
        <v/>
      </c>
      <c r="Y12" s="1" t="str">
        <f t="shared" si="12"/>
        <v>#NAME?</v>
      </c>
      <c r="Z12" s="1" t="s">
        <v>2582</v>
      </c>
      <c r="AA12" s="1" t="s">
        <v>2583</v>
      </c>
      <c r="AB12" s="1" t="str">
        <f t="shared" si="13"/>
        <v/>
      </c>
      <c r="AC12" s="1" t="str">
        <f t="shared" si="14"/>
        <v>#NAME?</v>
      </c>
      <c r="AD12" s="1" t="s">
        <v>2584</v>
      </c>
      <c r="AE12" s="1" t="s">
        <v>2585</v>
      </c>
      <c r="AF12" s="1" t="str">
        <f t="shared" si="15"/>
        <v/>
      </c>
      <c r="AG12" s="1" t="str">
        <f t="shared" si="16"/>
        <v>#NAME?</v>
      </c>
      <c r="AH12" s="1" t="s">
        <v>2586</v>
      </c>
      <c r="AI12" s="1" t="s">
        <v>2587</v>
      </c>
      <c r="AJ12" s="1" t="str">
        <f t="shared" si="17"/>
        <v/>
      </c>
      <c r="AK12" s="1" t="str">
        <f t="shared" si="18"/>
        <v>#NAME?</v>
      </c>
      <c r="AL12" s="1" t="s">
        <v>2586</v>
      </c>
      <c r="AM12" s="1" t="s">
        <v>2588</v>
      </c>
      <c r="AN12" s="1" t="str">
        <f t="shared" si="19"/>
        <v/>
      </c>
      <c r="AO12" s="1" t="str">
        <f t="shared" si="20"/>
        <v>#NAME?</v>
      </c>
      <c r="AP12" s="1" t="s">
        <v>2589</v>
      </c>
      <c r="AQ12" s="1" t="s">
        <v>2590</v>
      </c>
      <c r="AR12" s="1" t="str">
        <f t="shared" si="21"/>
        <v/>
      </c>
      <c r="AS12" s="1" t="str">
        <f t="shared" si="22"/>
        <v>#NAME?</v>
      </c>
      <c r="AT12" s="1" t="s">
        <v>2591</v>
      </c>
      <c r="AU12" s="1" t="s">
        <v>1910</v>
      </c>
      <c r="AV12" s="1" t="str">
        <f t="shared" si="23"/>
        <v/>
      </c>
      <c r="AW12" s="1" t="str">
        <f t="shared" si="24"/>
        <v>#NAME?</v>
      </c>
      <c r="AX12" s="1" t="s">
        <v>2592</v>
      </c>
      <c r="AY12" s="1" t="s">
        <v>2593</v>
      </c>
      <c r="AZ12" s="1" t="str">
        <f t="shared" si="25"/>
        <v/>
      </c>
      <c r="BA12" s="1" t="str">
        <f t="shared" si="26"/>
        <v>#NAME?</v>
      </c>
      <c r="BD12" s="1" t="str">
        <f t="shared" si="27"/>
        <v/>
      </c>
      <c r="BE12" s="1" t="str">
        <f t="shared" si="28"/>
        <v>#NAME?</v>
      </c>
      <c r="BF12" s="1" t="s">
        <v>2594</v>
      </c>
      <c r="BG12" s="1" t="s">
        <v>2595</v>
      </c>
      <c r="BH12" s="1" t="str">
        <f t="shared" si="29"/>
        <v/>
      </c>
      <c r="BI12" s="1" t="str">
        <f t="shared" si="30"/>
        <v>#NAME?</v>
      </c>
      <c r="BJ12" s="1" t="s">
        <v>2596</v>
      </c>
      <c r="BK12" s="1" t="s">
        <v>2597</v>
      </c>
      <c r="BL12" s="1" t="str">
        <f t="shared" si="31"/>
        <v/>
      </c>
      <c r="BM12" s="1" t="str">
        <f t="shared" si="32"/>
        <v>#NAME?</v>
      </c>
      <c r="BN12" s="1" t="s">
        <v>2133</v>
      </c>
      <c r="BO12" s="1" t="s">
        <v>2598</v>
      </c>
      <c r="BP12" s="1" t="str">
        <f t="shared" si="33"/>
        <v/>
      </c>
      <c r="BQ12" s="1" t="str">
        <f t="shared" si="34"/>
        <v>#NAME?</v>
      </c>
      <c r="BR12" s="1" t="s">
        <v>2599</v>
      </c>
      <c r="BS12" s="1" t="s">
        <v>2600</v>
      </c>
      <c r="BT12" s="1" t="str">
        <f t="shared" si="35"/>
        <v/>
      </c>
      <c r="BU12" s="1" t="str">
        <f t="shared" si="36"/>
        <v>#NAME?</v>
      </c>
      <c r="BV12" s="1" t="s">
        <v>2601</v>
      </c>
      <c r="BW12" s="1" t="s">
        <v>2602</v>
      </c>
      <c r="BX12" s="1" t="str">
        <f t="shared" si="37"/>
        <v/>
      </c>
      <c r="BY12" s="1" t="str">
        <f t="shared" si="38"/>
        <v>#NAME?</v>
      </c>
      <c r="BZ12" s="1" t="s">
        <v>2601</v>
      </c>
      <c r="CA12" s="1" t="s">
        <v>2603</v>
      </c>
      <c r="CB12" s="1" t="str">
        <f t="shared" si="39"/>
        <v/>
      </c>
      <c r="CC12" s="1" t="str">
        <f t="shared" si="40"/>
        <v>#NAME?</v>
      </c>
      <c r="CD12" s="1" t="s">
        <v>2601</v>
      </c>
      <c r="CE12" s="1" t="s">
        <v>2604</v>
      </c>
      <c r="CF12" s="1" t="str">
        <f t="shared" si="41"/>
        <v/>
      </c>
      <c r="CG12" s="1" t="str">
        <f t="shared" si="42"/>
        <v>#NAME?</v>
      </c>
      <c r="CH12" s="1" t="s">
        <v>2605</v>
      </c>
      <c r="CI12" s="14" t="s">
        <v>1738</v>
      </c>
      <c r="CJ12" s="1" t="str">
        <f t="shared" si="43"/>
        <v/>
      </c>
      <c r="CK12" s="1" t="str">
        <f t="shared" si="44"/>
        <v>#NAME?</v>
      </c>
      <c r="CN12" s="1" t="str">
        <f t="shared" si="45"/>
        <v/>
      </c>
      <c r="CO12" s="1" t="str">
        <f t="shared" si="46"/>
        <v>#NAME?</v>
      </c>
      <c r="CP12" s="1" t="s">
        <v>2606</v>
      </c>
      <c r="CQ12" s="1" t="s">
        <v>2607</v>
      </c>
      <c r="CR12" s="1" t="str">
        <f t="shared" si="47"/>
        <v/>
      </c>
      <c r="CS12" s="1" t="str">
        <f t="shared" si="48"/>
        <v>#NAME?</v>
      </c>
      <c r="CT12" s="1" t="s">
        <v>2608</v>
      </c>
      <c r="CU12" s="1" t="s">
        <v>2609</v>
      </c>
      <c r="CV12" s="1" t="str">
        <f t="shared" si="49"/>
        <v/>
      </c>
      <c r="CW12" s="1" t="str">
        <f t="shared" si="50"/>
        <v>#NAME?</v>
      </c>
      <c r="CZ12" s="1" t="str">
        <f t="shared" si="51"/>
        <v/>
      </c>
      <c r="DA12" s="1" t="str">
        <f t="shared" si="52"/>
        <v>#NAME?</v>
      </c>
      <c r="DB12" s="1" t="s">
        <v>2610</v>
      </c>
      <c r="DC12" s="1" t="s">
        <v>2611</v>
      </c>
      <c r="DD12" s="1" t="str">
        <f t="shared" si="53"/>
        <v/>
      </c>
      <c r="DE12" s="1" t="str">
        <f t="shared" si="54"/>
        <v>#NAME?</v>
      </c>
      <c r="DF12" s="1" t="s">
        <v>2612</v>
      </c>
      <c r="DG12" s="1" t="s">
        <v>2613</v>
      </c>
      <c r="DH12" s="1" t="str">
        <f t="shared" si="55"/>
        <v/>
      </c>
      <c r="DI12" s="1" t="str">
        <f t="shared" si="56"/>
        <v>#NAME?</v>
      </c>
      <c r="DJ12" s="1" t="s">
        <v>2614</v>
      </c>
      <c r="DK12" s="1" t="s">
        <v>2615</v>
      </c>
      <c r="DL12" s="1" t="str">
        <f t="shared" si="57"/>
        <v/>
      </c>
      <c r="DM12" s="1" t="str">
        <f t="shared" si="58"/>
        <v>#NAME?</v>
      </c>
      <c r="DN12" s="1" t="s">
        <v>2616</v>
      </c>
      <c r="DO12" s="1" t="s">
        <v>2617</v>
      </c>
      <c r="DP12" s="1" t="str">
        <f t="shared" si="59"/>
        <v/>
      </c>
      <c r="DQ12" s="1" t="str">
        <f t="shared" si="60"/>
        <v>#NAME?</v>
      </c>
      <c r="DR12" s="1" t="s">
        <v>2618</v>
      </c>
      <c r="DS12" s="14" t="s">
        <v>1738</v>
      </c>
      <c r="DT12" s="1" t="str">
        <f t="shared" si="61"/>
        <v/>
      </c>
      <c r="DU12" s="1" t="str">
        <f t="shared" si="62"/>
        <v>#NAME?</v>
      </c>
      <c r="DX12" s="1" t="str">
        <f t="shared" si="63"/>
        <v/>
      </c>
      <c r="DY12" s="1" t="str">
        <f t="shared" si="64"/>
        <v>#NAME?</v>
      </c>
      <c r="DZ12" s="1" t="s">
        <v>2619</v>
      </c>
      <c r="EA12" s="14" t="s">
        <v>1738</v>
      </c>
      <c r="EB12" s="1" t="str">
        <f t="shared" si="65"/>
        <v/>
      </c>
      <c r="EC12" s="1" t="str">
        <f t="shared" si="66"/>
        <v>#NAME?</v>
      </c>
      <c r="ED12" s="1" t="s">
        <v>2620</v>
      </c>
      <c r="EE12" s="1" t="s">
        <v>2621</v>
      </c>
      <c r="EF12" s="1" t="str">
        <f t="shared" si="67"/>
        <v/>
      </c>
      <c r="EG12" s="1" t="str">
        <f t="shared" si="68"/>
        <v>#NAME?</v>
      </c>
      <c r="EH12" s="1" t="s">
        <v>2622</v>
      </c>
      <c r="EI12" s="1" t="s">
        <v>2623</v>
      </c>
      <c r="EJ12" s="1" t="str">
        <f t="shared" si="69"/>
        <v/>
      </c>
      <c r="EK12" s="1" t="str">
        <f t="shared" si="70"/>
        <v>#NAME?</v>
      </c>
      <c r="EL12" s="1" t="s">
        <v>2624</v>
      </c>
      <c r="EM12" s="1" t="s">
        <v>2625</v>
      </c>
      <c r="EN12" s="1" t="str">
        <f t="shared" si="71"/>
        <v/>
      </c>
      <c r="EO12" s="1" t="str">
        <f t="shared" si="72"/>
        <v>#NAME?</v>
      </c>
      <c r="ER12" s="1" t="str">
        <f t="shared" si="73"/>
        <v/>
      </c>
      <c r="ES12" s="1" t="str">
        <f t="shared" si="74"/>
        <v>#NAME?</v>
      </c>
      <c r="ET12" s="1" t="s">
        <v>2626</v>
      </c>
      <c r="EU12" s="1" t="s">
        <v>2627</v>
      </c>
      <c r="EV12" s="1" t="str">
        <f t="shared" si="75"/>
        <v/>
      </c>
      <c r="EW12" s="1" t="str">
        <f t="shared" si="76"/>
        <v>#NAME?</v>
      </c>
      <c r="EX12" s="1" t="s">
        <v>2628</v>
      </c>
      <c r="EY12" s="1" t="s">
        <v>2629</v>
      </c>
      <c r="EZ12" s="2" t="str">
        <f t="shared" si="77"/>
        <v/>
      </c>
      <c r="FA12" s="2" t="str">
        <f t="shared" si="78"/>
        <v>#NAME?</v>
      </c>
      <c r="FB12" s="1" t="s">
        <v>2630</v>
      </c>
      <c r="FC12" s="1" t="s">
        <v>2631</v>
      </c>
      <c r="FD12" s="2" t="str">
        <f t="shared" si="79"/>
        <v/>
      </c>
      <c r="FE12" s="2" t="str">
        <f t="shared" si="80"/>
        <v>#NAME?</v>
      </c>
      <c r="FF12" s="1" t="s">
        <v>2632</v>
      </c>
      <c r="FG12" s="1" t="s">
        <v>2633</v>
      </c>
      <c r="FH12" s="2" t="str">
        <f t="shared" si="81"/>
        <v/>
      </c>
      <c r="FI12" s="2" t="str">
        <f t="shared" si="82"/>
        <v>#NAME?</v>
      </c>
      <c r="FJ12" s="1" t="s">
        <v>2634</v>
      </c>
      <c r="FK12" s="14" t="s">
        <v>1738</v>
      </c>
      <c r="FL12" s="2" t="str">
        <f t="shared" si="83"/>
        <v/>
      </c>
      <c r="FM12" s="2" t="str">
        <f t="shared" si="84"/>
        <v>#NAME?</v>
      </c>
      <c r="FN12" s="1" t="s">
        <v>2635</v>
      </c>
      <c r="FO12" s="1" t="s">
        <v>2636</v>
      </c>
      <c r="FP12" s="2" t="str">
        <f t="shared" si="85"/>
        <v/>
      </c>
      <c r="FQ12" s="2" t="str">
        <f t="shared" si="86"/>
        <v>#NAME?</v>
      </c>
      <c r="FR12" s="1" t="s">
        <v>2637</v>
      </c>
      <c r="FS12" s="1" t="s">
        <v>2638</v>
      </c>
      <c r="FT12" s="2" t="str">
        <f t="shared" si="87"/>
        <v/>
      </c>
      <c r="FU12" s="2" t="str">
        <f t="shared" si="88"/>
        <v>#NAME?</v>
      </c>
      <c r="FX12" s="2" t="str">
        <f t="shared" si="89"/>
        <v/>
      </c>
      <c r="FY12" s="2" t="str">
        <f t="shared" si="90"/>
        <v>#NAME?</v>
      </c>
      <c r="FZ12" s="1" t="s">
        <v>2639</v>
      </c>
      <c r="GA12" s="1" t="s">
        <v>2640</v>
      </c>
      <c r="GB12" s="2" t="str">
        <f t="shared" si="91"/>
        <v/>
      </c>
      <c r="GC12" s="2" t="str">
        <f t="shared" si="92"/>
        <v>#NAME?</v>
      </c>
      <c r="GD12" s="1" t="s">
        <v>2641</v>
      </c>
      <c r="GE12" s="1" t="s">
        <v>2642</v>
      </c>
      <c r="GF12" s="2" t="str">
        <f t="shared" si="93"/>
        <v/>
      </c>
      <c r="GG12" s="2" t="str">
        <f t="shared" si="94"/>
        <v>#NAME?</v>
      </c>
      <c r="GH12" s="1" t="s">
        <v>2643</v>
      </c>
      <c r="GI12" s="1" t="s">
        <v>2644</v>
      </c>
      <c r="GJ12" s="2" t="str">
        <f t="shared" si="95"/>
        <v/>
      </c>
      <c r="GK12" s="2" t="str">
        <f t="shared" si="96"/>
        <v>#NAME?</v>
      </c>
      <c r="GL12" s="1" t="s">
        <v>1778</v>
      </c>
      <c r="GM12" s="14" t="s">
        <v>1738</v>
      </c>
      <c r="GN12" s="2" t="str">
        <f t="shared" si="97"/>
        <v/>
      </c>
      <c r="GO12" s="2" t="str">
        <f t="shared" si="98"/>
        <v>#NAME?</v>
      </c>
      <c r="GP12" s="1" t="s">
        <v>1958</v>
      </c>
      <c r="GQ12" s="1" t="s">
        <v>1959</v>
      </c>
      <c r="GR12" s="2" t="str">
        <f t="shared" si="139"/>
        <v/>
      </c>
      <c r="GS12" s="2" t="str">
        <f t="shared" si="140"/>
        <v>#NAME?</v>
      </c>
      <c r="GT12" s="1" t="s">
        <v>2645</v>
      </c>
      <c r="GU12" s="1" t="s">
        <v>2646</v>
      </c>
      <c r="GV12" s="2" t="str">
        <f t="shared" si="101"/>
        <v/>
      </c>
      <c r="GW12" s="2" t="str">
        <f t="shared" si="102"/>
        <v>#NAME?</v>
      </c>
      <c r="GZ12" s="2" t="str">
        <f t="shared" si="103"/>
        <v/>
      </c>
      <c r="HA12" s="2" t="str">
        <f t="shared" si="104"/>
        <v>#NAME?</v>
      </c>
      <c r="HB12" s="1" t="s">
        <v>2647</v>
      </c>
      <c r="HC12" s="1" t="s">
        <v>2648</v>
      </c>
      <c r="HD12" s="2" t="str">
        <f t="shared" si="105"/>
        <v/>
      </c>
      <c r="HE12" s="2" t="str">
        <f t="shared" si="106"/>
        <v>#NAME?</v>
      </c>
      <c r="HF12" s="1" t="s">
        <v>2649</v>
      </c>
      <c r="HG12" s="1" t="s">
        <v>2650</v>
      </c>
      <c r="HH12" s="2" t="str">
        <f t="shared" si="107"/>
        <v/>
      </c>
      <c r="HI12" s="2" t="str">
        <f t="shared" si="108"/>
        <v>#NAME?</v>
      </c>
      <c r="HL12" s="2" t="str">
        <f t="shared" si="109"/>
        <v/>
      </c>
      <c r="HM12" s="2" t="str">
        <f t="shared" si="110"/>
        <v>#NAME?</v>
      </c>
      <c r="HP12" s="2" t="str">
        <f t="shared" si="111"/>
        <v/>
      </c>
      <c r="HQ12" s="2" t="str">
        <f t="shared" si="112"/>
        <v>#NAME?</v>
      </c>
      <c r="HR12" s="1" t="s">
        <v>2651</v>
      </c>
      <c r="HS12" s="1" t="s">
        <v>2652</v>
      </c>
      <c r="HT12" s="2" t="str">
        <f t="shared" si="113"/>
        <v/>
      </c>
      <c r="HU12" s="2" t="str">
        <f t="shared" si="114"/>
        <v>#NAME?</v>
      </c>
      <c r="HV12" s="2" t="s">
        <v>575</v>
      </c>
      <c r="HW12" s="2" t="s">
        <v>576</v>
      </c>
      <c r="HX12" s="2" t="str">
        <f t="shared" si="115"/>
        <v/>
      </c>
      <c r="HY12" s="2" t="str">
        <f t="shared" si="116"/>
        <v>#NAME?</v>
      </c>
      <c r="HZ12" s="2" t="s">
        <v>2653</v>
      </c>
      <c r="IA12" s="14" t="s">
        <v>1738</v>
      </c>
      <c r="IB12" s="2" t="str">
        <f t="shared" si="117"/>
        <v/>
      </c>
      <c r="IC12" s="2" t="str">
        <f t="shared" si="118"/>
        <v>#NAME?</v>
      </c>
      <c r="ID12" s="2" t="s">
        <v>2654</v>
      </c>
      <c r="IE12" s="2" t="s">
        <v>2655</v>
      </c>
      <c r="IF12" s="2" t="str">
        <f t="shared" si="119"/>
        <v/>
      </c>
      <c r="IG12" s="2" t="str">
        <f t="shared" si="120"/>
        <v>#NAME?</v>
      </c>
      <c r="IH12" s="1" t="s">
        <v>523</v>
      </c>
      <c r="II12" s="1" t="s">
        <v>524</v>
      </c>
      <c r="IJ12" s="2" t="str">
        <f t="shared" si="121"/>
        <v/>
      </c>
      <c r="IK12" s="2" t="str">
        <f t="shared" si="122"/>
        <v>#NAME?</v>
      </c>
      <c r="IL12" s="1" t="s">
        <v>1742</v>
      </c>
      <c r="IM12" s="1" t="s">
        <v>2656</v>
      </c>
      <c r="IN12" s="2" t="str">
        <f t="shared" si="123"/>
        <v/>
      </c>
      <c r="IO12" s="2" t="str">
        <f t="shared" si="124"/>
        <v>#NAME?</v>
      </c>
      <c r="IP12" s="1" t="s">
        <v>1893</v>
      </c>
      <c r="IQ12" s="1" t="s">
        <v>2657</v>
      </c>
      <c r="IR12" s="2" t="str">
        <f t="shared" si="125"/>
        <v/>
      </c>
      <c r="IS12" s="2" t="str">
        <f t="shared" si="126"/>
        <v>#NAME?</v>
      </c>
      <c r="IT12" s="6" t="s">
        <v>2658</v>
      </c>
      <c r="IU12" s="6" t="s">
        <v>2659</v>
      </c>
      <c r="IV12" s="2" t="str">
        <f t="shared" si="127"/>
        <v/>
      </c>
      <c r="IW12" s="2" t="str">
        <f t="shared" si="128"/>
        <v>#NAME?</v>
      </c>
      <c r="IX12" s="2" t="s">
        <v>575</v>
      </c>
      <c r="IY12" s="2" t="s">
        <v>576</v>
      </c>
      <c r="IZ12" s="2" t="str">
        <f t="shared" si="129"/>
        <v/>
      </c>
      <c r="JA12" s="2" t="str">
        <f t="shared" si="130"/>
        <v>#NAME?</v>
      </c>
      <c r="JB12" s="2" t="s">
        <v>2653</v>
      </c>
      <c r="JC12" s="14" t="s">
        <v>1738</v>
      </c>
      <c r="JD12" s="2" t="str">
        <f t="shared" si="131"/>
        <v/>
      </c>
      <c r="JE12" s="2" t="str">
        <f t="shared" si="132"/>
        <v>#NAME?</v>
      </c>
      <c r="JF12" s="2" t="s">
        <v>2660</v>
      </c>
      <c r="JG12" s="2" t="s">
        <v>1137</v>
      </c>
      <c r="JH12" s="2" t="str">
        <f t="shared" si="133"/>
        <v/>
      </c>
      <c r="JI12" s="2" t="str">
        <f t="shared" si="134"/>
        <v>#NAME?</v>
      </c>
      <c r="JJ12" s="2" t="s">
        <v>2661</v>
      </c>
      <c r="JK12" s="14" t="s">
        <v>1738</v>
      </c>
      <c r="JL12" s="2" t="str">
        <f t="shared" si="135"/>
        <v/>
      </c>
      <c r="JM12" s="2" t="str">
        <f t="shared" si="136"/>
        <v>#NAME?</v>
      </c>
      <c r="JN12" s="2"/>
      <c r="JO12" s="6" t="s">
        <v>2662</v>
      </c>
      <c r="JP12" s="6" t="s">
        <v>2663</v>
      </c>
      <c r="JQ12" s="2" t="str">
        <f t="shared" si="137"/>
        <v/>
      </c>
      <c r="JR12" s="2" t="str">
        <f t="shared" si="138"/>
        <v>#NAME?</v>
      </c>
    </row>
    <row r="13">
      <c r="A13" s="2">
        <v>12.0</v>
      </c>
      <c r="B13" s="1" t="s">
        <v>2664</v>
      </c>
      <c r="C13" s="1" t="s">
        <v>2665</v>
      </c>
      <c r="D13" s="2" t="str">
        <f t="shared" si="1"/>
        <v/>
      </c>
      <c r="E13" s="2" t="str">
        <f t="shared" si="2"/>
        <v>#NAME?</v>
      </c>
      <c r="F13" s="1" t="s">
        <v>2666</v>
      </c>
      <c r="G13" s="14" t="s">
        <v>1738</v>
      </c>
      <c r="H13" s="1" t="str">
        <f t="shared" si="3"/>
        <v/>
      </c>
      <c r="I13" s="1" t="str">
        <f t="shared" si="4"/>
        <v>#NAME?</v>
      </c>
      <c r="J13" s="1" t="s">
        <v>1900</v>
      </c>
      <c r="K13" s="1" t="s">
        <v>2667</v>
      </c>
      <c r="L13" s="2" t="str">
        <f t="shared" si="5"/>
        <v/>
      </c>
      <c r="M13" s="2" t="str">
        <f t="shared" si="6"/>
        <v>#NAME?</v>
      </c>
      <c r="N13" s="1" t="s">
        <v>1902</v>
      </c>
      <c r="O13" s="1" t="s">
        <v>2668</v>
      </c>
      <c r="P13" s="2" t="str">
        <f t="shared" si="7"/>
        <v/>
      </c>
      <c r="Q13" s="2" t="str">
        <f t="shared" si="8"/>
        <v>#NAME?</v>
      </c>
      <c r="R13" s="1" t="s">
        <v>1805</v>
      </c>
      <c r="S13" s="1" t="s">
        <v>2218</v>
      </c>
      <c r="T13" s="1" t="str">
        <f t="shared" si="9"/>
        <v/>
      </c>
      <c r="U13" s="1" t="str">
        <f t="shared" si="10"/>
        <v>#NAME?</v>
      </c>
      <c r="V13" s="1" t="s">
        <v>2669</v>
      </c>
      <c r="W13" s="14" t="s">
        <v>1738</v>
      </c>
      <c r="X13" s="1" t="str">
        <f t="shared" si="11"/>
        <v/>
      </c>
      <c r="Y13" s="1" t="str">
        <f t="shared" si="12"/>
        <v>#NAME?</v>
      </c>
      <c r="Z13" s="1" t="s">
        <v>2670</v>
      </c>
      <c r="AA13" s="1" t="s">
        <v>2671</v>
      </c>
      <c r="AB13" s="1" t="str">
        <f t="shared" si="13"/>
        <v/>
      </c>
      <c r="AC13" s="1" t="str">
        <f t="shared" si="14"/>
        <v>#NAME?</v>
      </c>
      <c r="AD13" s="1" t="s">
        <v>2672</v>
      </c>
      <c r="AE13" s="1" t="s">
        <v>2673</v>
      </c>
      <c r="AF13" s="1" t="str">
        <f t="shared" si="15"/>
        <v/>
      </c>
      <c r="AG13" s="1" t="str">
        <f t="shared" si="16"/>
        <v>#NAME?</v>
      </c>
      <c r="AH13" s="1" t="s">
        <v>2674</v>
      </c>
      <c r="AI13" s="1" t="s">
        <v>2675</v>
      </c>
      <c r="AJ13" s="1" t="str">
        <f t="shared" si="17"/>
        <v/>
      </c>
      <c r="AK13" s="1" t="str">
        <f t="shared" si="18"/>
        <v>#NAME?</v>
      </c>
      <c r="AL13" s="1" t="s">
        <v>2674</v>
      </c>
      <c r="AM13" s="1" t="s">
        <v>2676</v>
      </c>
      <c r="AN13" s="1" t="str">
        <f t="shared" si="19"/>
        <v/>
      </c>
      <c r="AO13" s="1" t="str">
        <f t="shared" si="20"/>
        <v>#NAME?</v>
      </c>
      <c r="AP13" s="1" t="s">
        <v>2677</v>
      </c>
      <c r="AQ13" s="1" t="s">
        <v>2678</v>
      </c>
      <c r="AR13" s="1" t="str">
        <f t="shared" si="21"/>
        <v/>
      </c>
      <c r="AS13" s="1" t="str">
        <f t="shared" si="22"/>
        <v>#NAME?</v>
      </c>
      <c r="AT13" s="1" t="s">
        <v>2679</v>
      </c>
      <c r="AU13" s="1" t="s">
        <v>2113</v>
      </c>
      <c r="AV13" s="1" t="str">
        <f t="shared" si="23"/>
        <v/>
      </c>
      <c r="AW13" s="1" t="str">
        <f t="shared" si="24"/>
        <v>#NAME?</v>
      </c>
      <c r="AX13" s="1" t="s">
        <v>2680</v>
      </c>
      <c r="AY13" s="1" t="s">
        <v>2681</v>
      </c>
      <c r="AZ13" s="1" t="str">
        <f t="shared" si="25"/>
        <v/>
      </c>
      <c r="BA13" s="1" t="str">
        <f t="shared" si="26"/>
        <v>#NAME?</v>
      </c>
      <c r="BB13" s="1" t="s">
        <v>2682</v>
      </c>
      <c r="BC13" s="14" t="s">
        <v>1738</v>
      </c>
      <c r="BD13" s="1" t="str">
        <f t="shared" si="27"/>
        <v/>
      </c>
      <c r="BE13" s="1" t="str">
        <f t="shared" si="28"/>
        <v>#NAME?</v>
      </c>
      <c r="BH13" s="1" t="str">
        <f t="shared" si="29"/>
        <v/>
      </c>
      <c r="BI13" s="1" t="str">
        <f t="shared" si="30"/>
        <v>#NAME?</v>
      </c>
      <c r="BJ13" s="1" t="s">
        <v>2683</v>
      </c>
      <c r="BK13" s="1" t="s">
        <v>2684</v>
      </c>
      <c r="BL13" s="1" t="str">
        <f t="shared" si="31"/>
        <v/>
      </c>
      <c r="BM13" s="1" t="str">
        <f t="shared" si="32"/>
        <v>#NAME?</v>
      </c>
      <c r="BN13" s="1" t="s">
        <v>2685</v>
      </c>
      <c r="BO13" s="14" t="s">
        <v>1738</v>
      </c>
      <c r="BP13" s="1" t="str">
        <f t="shared" si="33"/>
        <v/>
      </c>
      <c r="BQ13" s="1" t="str">
        <f t="shared" si="34"/>
        <v>#NAME?</v>
      </c>
      <c r="BT13" s="1" t="str">
        <f t="shared" si="35"/>
        <v/>
      </c>
      <c r="BU13" s="1" t="str">
        <f t="shared" si="36"/>
        <v>#NAME?</v>
      </c>
      <c r="BV13" s="1" t="s">
        <v>2686</v>
      </c>
      <c r="BW13" s="1" t="s">
        <v>2687</v>
      </c>
      <c r="BX13" s="1" t="str">
        <f t="shared" si="37"/>
        <v/>
      </c>
      <c r="BY13" s="1" t="str">
        <f t="shared" si="38"/>
        <v>#NAME?</v>
      </c>
      <c r="BZ13" s="1" t="s">
        <v>2686</v>
      </c>
      <c r="CA13" s="1" t="s">
        <v>2688</v>
      </c>
      <c r="CB13" s="1" t="str">
        <f t="shared" si="39"/>
        <v/>
      </c>
      <c r="CC13" s="1" t="str">
        <f t="shared" si="40"/>
        <v>#NAME?</v>
      </c>
      <c r="CD13" s="1" t="s">
        <v>2686</v>
      </c>
      <c r="CE13" s="1" t="s">
        <v>2689</v>
      </c>
      <c r="CF13" s="1" t="str">
        <f t="shared" si="41"/>
        <v/>
      </c>
      <c r="CG13" s="1" t="str">
        <f t="shared" si="42"/>
        <v>#NAME?</v>
      </c>
      <c r="CH13" s="1" t="s">
        <v>2690</v>
      </c>
      <c r="CI13" s="14" t="s">
        <v>1738</v>
      </c>
      <c r="CJ13" s="1" t="str">
        <f t="shared" si="43"/>
        <v/>
      </c>
      <c r="CK13" s="1" t="str">
        <f t="shared" si="44"/>
        <v>#NAME?</v>
      </c>
      <c r="CL13" s="1" t="s">
        <v>2691</v>
      </c>
      <c r="CM13" s="14" t="s">
        <v>1738</v>
      </c>
      <c r="CN13" s="1" t="str">
        <f t="shared" si="45"/>
        <v/>
      </c>
      <c r="CO13" s="1" t="str">
        <f t="shared" si="46"/>
        <v>#NAME?</v>
      </c>
      <c r="CP13" s="1" t="s">
        <v>2692</v>
      </c>
      <c r="CQ13" s="1" t="s">
        <v>2693</v>
      </c>
      <c r="CR13" s="1" t="str">
        <f t="shared" si="47"/>
        <v/>
      </c>
      <c r="CS13" s="1" t="str">
        <f t="shared" si="48"/>
        <v>#NAME?</v>
      </c>
      <c r="CT13" s="1" t="s">
        <v>2694</v>
      </c>
      <c r="CU13" s="1" t="s">
        <v>2695</v>
      </c>
      <c r="CV13" s="1" t="str">
        <f t="shared" si="49"/>
        <v/>
      </c>
      <c r="CW13" s="1" t="str">
        <f t="shared" si="50"/>
        <v>#NAME?</v>
      </c>
      <c r="CZ13" s="1" t="str">
        <f t="shared" si="51"/>
        <v/>
      </c>
      <c r="DA13" s="1" t="str">
        <f t="shared" si="52"/>
        <v>#NAME?</v>
      </c>
      <c r="DD13" s="1" t="str">
        <f t="shared" si="53"/>
        <v/>
      </c>
      <c r="DE13" s="1" t="str">
        <f t="shared" si="54"/>
        <v>#NAME?</v>
      </c>
      <c r="DF13" s="1" t="s">
        <v>2696</v>
      </c>
      <c r="DG13" s="1" t="s">
        <v>2697</v>
      </c>
      <c r="DH13" s="1" t="str">
        <f t="shared" si="55"/>
        <v/>
      </c>
      <c r="DI13" s="1" t="str">
        <f t="shared" si="56"/>
        <v>#NAME?</v>
      </c>
      <c r="DJ13" s="1" t="s">
        <v>2698</v>
      </c>
      <c r="DK13" s="1" t="s">
        <v>2699</v>
      </c>
      <c r="DL13" s="1" t="str">
        <f t="shared" si="57"/>
        <v/>
      </c>
      <c r="DM13" s="1" t="str">
        <f t="shared" si="58"/>
        <v>#NAME?</v>
      </c>
      <c r="DN13" s="1" t="s">
        <v>2700</v>
      </c>
      <c r="DO13" s="1" t="s">
        <v>2701</v>
      </c>
      <c r="DP13" s="1" t="str">
        <f t="shared" si="59"/>
        <v/>
      </c>
      <c r="DQ13" s="1" t="str">
        <f t="shared" si="60"/>
        <v>#NAME?</v>
      </c>
      <c r="DR13" s="1" t="s">
        <v>2702</v>
      </c>
      <c r="DS13" s="1" t="s">
        <v>2703</v>
      </c>
      <c r="DT13" s="1" t="str">
        <f t="shared" si="61"/>
        <v/>
      </c>
      <c r="DU13" s="1" t="str">
        <f t="shared" si="62"/>
        <v>#NAME?</v>
      </c>
      <c r="DX13" s="1" t="str">
        <f t="shared" si="63"/>
        <v/>
      </c>
      <c r="DY13" s="1" t="str">
        <f t="shared" si="64"/>
        <v>#NAME?</v>
      </c>
      <c r="DZ13" s="1" t="s">
        <v>2704</v>
      </c>
      <c r="EA13" s="1" t="s">
        <v>2705</v>
      </c>
      <c r="EB13" s="1" t="str">
        <f t="shared" si="65"/>
        <v/>
      </c>
      <c r="EC13" s="1" t="str">
        <f t="shared" si="66"/>
        <v>#NAME?</v>
      </c>
      <c r="EF13" s="1" t="str">
        <f t="shared" si="67"/>
        <v/>
      </c>
      <c r="EG13" s="1" t="str">
        <f t="shared" si="68"/>
        <v>#NAME?</v>
      </c>
      <c r="EH13" s="1" t="s">
        <v>2706</v>
      </c>
      <c r="EI13" s="1" t="s">
        <v>2707</v>
      </c>
      <c r="EJ13" s="1" t="str">
        <f t="shared" si="69"/>
        <v/>
      </c>
      <c r="EK13" s="1" t="str">
        <f t="shared" si="70"/>
        <v>#NAME?</v>
      </c>
      <c r="EL13" s="1" t="s">
        <v>2708</v>
      </c>
      <c r="EM13" s="1" t="s">
        <v>2709</v>
      </c>
      <c r="EN13" s="1" t="str">
        <f t="shared" si="71"/>
        <v/>
      </c>
      <c r="EO13" s="1" t="str">
        <f t="shared" si="72"/>
        <v>#NAME?</v>
      </c>
      <c r="EP13" s="1" t="s">
        <v>2710</v>
      </c>
      <c r="EQ13" s="14" t="s">
        <v>1738</v>
      </c>
      <c r="ER13" s="1" t="str">
        <f t="shared" si="73"/>
        <v/>
      </c>
      <c r="ES13" s="1" t="str">
        <f t="shared" si="74"/>
        <v>#NAME?</v>
      </c>
      <c r="EV13" s="1" t="str">
        <f t="shared" si="75"/>
        <v/>
      </c>
      <c r="EW13" s="1" t="str">
        <f t="shared" si="76"/>
        <v>#NAME?</v>
      </c>
      <c r="EX13" s="1" t="s">
        <v>2711</v>
      </c>
      <c r="EY13" s="1" t="s">
        <v>2712</v>
      </c>
      <c r="EZ13" s="2" t="str">
        <f t="shared" si="77"/>
        <v/>
      </c>
      <c r="FA13" s="2" t="str">
        <f t="shared" si="78"/>
        <v>#NAME?</v>
      </c>
      <c r="FB13" s="1" t="s">
        <v>2713</v>
      </c>
      <c r="FC13" s="1" t="s">
        <v>2714</v>
      </c>
      <c r="FD13" s="2" t="str">
        <f t="shared" si="79"/>
        <v/>
      </c>
      <c r="FE13" s="2" t="str">
        <f t="shared" si="80"/>
        <v>#NAME?</v>
      </c>
      <c r="FF13" s="1" t="s">
        <v>2715</v>
      </c>
      <c r="FG13" s="1" t="s">
        <v>2716</v>
      </c>
      <c r="FH13" s="2" t="str">
        <f t="shared" si="81"/>
        <v/>
      </c>
      <c r="FI13" s="2" t="str">
        <f t="shared" si="82"/>
        <v>#NAME?</v>
      </c>
      <c r="FJ13" s="1" t="s">
        <v>2717</v>
      </c>
      <c r="FK13" s="1" t="s">
        <v>2718</v>
      </c>
      <c r="FL13" s="2" t="str">
        <f t="shared" si="83"/>
        <v/>
      </c>
      <c r="FM13" s="2" t="str">
        <f t="shared" si="84"/>
        <v>#NAME?</v>
      </c>
      <c r="FN13" s="1" t="s">
        <v>2719</v>
      </c>
      <c r="FO13" s="1" t="s">
        <v>2720</v>
      </c>
      <c r="FP13" s="2" t="str">
        <f t="shared" si="85"/>
        <v/>
      </c>
      <c r="FQ13" s="2" t="str">
        <f t="shared" si="86"/>
        <v>#NAME?</v>
      </c>
      <c r="FR13" s="1" t="s">
        <v>2721</v>
      </c>
      <c r="FS13" s="1" t="s">
        <v>2722</v>
      </c>
      <c r="FT13" s="2" t="str">
        <f t="shared" si="87"/>
        <v/>
      </c>
      <c r="FU13" s="2" t="str">
        <f t="shared" si="88"/>
        <v>#NAME?</v>
      </c>
      <c r="FV13" s="1" t="s">
        <v>2723</v>
      </c>
      <c r="FW13" s="14" t="s">
        <v>1738</v>
      </c>
      <c r="FX13" s="2" t="str">
        <f t="shared" si="89"/>
        <v/>
      </c>
      <c r="FY13" s="2" t="str">
        <f t="shared" si="90"/>
        <v>#NAME?</v>
      </c>
      <c r="FZ13" s="1" t="s">
        <v>2724</v>
      </c>
      <c r="GA13" s="1" t="s">
        <v>2725</v>
      </c>
      <c r="GB13" s="2" t="str">
        <f t="shared" si="91"/>
        <v/>
      </c>
      <c r="GC13" s="2" t="str">
        <f t="shared" si="92"/>
        <v>#NAME?</v>
      </c>
      <c r="GD13" s="1" t="s">
        <v>2726</v>
      </c>
      <c r="GE13" s="1" t="s">
        <v>2727</v>
      </c>
      <c r="GF13" s="2" t="str">
        <f t="shared" si="93"/>
        <v/>
      </c>
      <c r="GG13" s="2" t="str">
        <f t="shared" si="94"/>
        <v>#NAME?</v>
      </c>
      <c r="GH13" s="1" t="s">
        <v>2728</v>
      </c>
      <c r="GI13" s="1" t="s">
        <v>2729</v>
      </c>
      <c r="GJ13" s="2" t="str">
        <f t="shared" si="95"/>
        <v/>
      </c>
      <c r="GK13" s="2" t="str">
        <f t="shared" si="96"/>
        <v>#NAME?</v>
      </c>
      <c r="GL13" s="1" t="s">
        <v>2730</v>
      </c>
      <c r="GM13" s="1" t="s">
        <v>747</v>
      </c>
      <c r="GN13" s="2" t="str">
        <f t="shared" si="97"/>
        <v/>
      </c>
      <c r="GO13" s="2" t="str">
        <f t="shared" si="98"/>
        <v>#NAME?</v>
      </c>
      <c r="GP13" s="1" t="s">
        <v>2731</v>
      </c>
      <c r="GQ13" s="1" t="s">
        <v>2732</v>
      </c>
      <c r="GR13" s="2" t="str">
        <f t="shared" si="139"/>
        <v/>
      </c>
      <c r="GS13" s="2" t="str">
        <f t="shared" si="140"/>
        <v>#NAME?</v>
      </c>
      <c r="GT13" s="1" t="s">
        <v>2733</v>
      </c>
      <c r="GU13" s="1" t="s">
        <v>2734</v>
      </c>
      <c r="GV13" s="2" t="str">
        <f t="shared" si="101"/>
        <v/>
      </c>
      <c r="GW13" s="2" t="str">
        <f t="shared" si="102"/>
        <v>#NAME?</v>
      </c>
      <c r="GZ13" s="2" t="str">
        <f t="shared" si="103"/>
        <v/>
      </c>
      <c r="HA13" s="2" t="str">
        <f t="shared" si="104"/>
        <v>#NAME?</v>
      </c>
      <c r="HB13" s="1" t="s">
        <v>708</v>
      </c>
      <c r="HC13" s="1" t="s">
        <v>2735</v>
      </c>
      <c r="HD13" s="2" t="str">
        <f t="shared" si="105"/>
        <v/>
      </c>
      <c r="HE13" s="2" t="str">
        <f t="shared" si="106"/>
        <v>#NAME?</v>
      </c>
      <c r="HH13" s="2" t="str">
        <f t="shared" si="107"/>
        <v/>
      </c>
      <c r="HI13" s="2" t="str">
        <f t="shared" si="108"/>
        <v>#NAME?</v>
      </c>
      <c r="HJ13" s="1" t="s">
        <v>2736</v>
      </c>
      <c r="HK13" s="1" t="s">
        <v>2737</v>
      </c>
      <c r="HL13" s="2" t="str">
        <f t="shared" si="109"/>
        <v/>
      </c>
      <c r="HM13" s="2" t="str">
        <f t="shared" si="110"/>
        <v>#NAME?</v>
      </c>
      <c r="HP13" s="2" t="str">
        <f t="shared" si="111"/>
        <v/>
      </c>
      <c r="HQ13" s="2" t="str">
        <f t="shared" si="112"/>
        <v>#NAME?</v>
      </c>
      <c r="HR13" s="1" t="s">
        <v>2738</v>
      </c>
      <c r="HS13" s="1" t="s">
        <v>2739</v>
      </c>
      <c r="HT13" s="2" t="str">
        <f t="shared" si="113"/>
        <v/>
      </c>
      <c r="HU13" s="2" t="str">
        <f t="shared" si="114"/>
        <v>#NAME?</v>
      </c>
      <c r="HV13" s="2" t="s">
        <v>2388</v>
      </c>
      <c r="HW13" s="2" t="s">
        <v>2389</v>
      </c>
      <c r="HX13" s="2" t="str">
        <f t="shared" si="115"/>
        <v/>
      </c>
      <c r="HY13" s="2" t="str">
        <f t="shared" si="116"/>
        <v>#NAME?</v>
      </c>
      <c r="HZ13" s="2" t="s">
        <v>2740</v>
      </c>
      <c r="IA13" s="2" t="s">
        <v>44</v>
      </c>
      <c r="IB13" s="2" t="str">
        <f t="shared" si="117"/>
        <v/>
      </c>
      <c r="IC13" s="2" t="str">
        <f t="shared" si="118"/>
        <v>#NAME?</v>
      </c>
      <c r="ID13" s="2" t="s">
        <v>2741</v>
      </c>
      <c r="IE13" s="2" t="s">
        <v>2742</v>
      </c>
      <c r="IF13" s="2" t="str">
        <f t="shared" si="119"/>
        <v/>
      </c>
      <c r="IG13" s="2" t="str">
        <f t="shared" si="120"/>
        <v>#NAME?</v>
      </c>
      <c r="IH13" s="1" t="s">
        <v>2480</v>
      </c>
      <c r="II13" s="1" t="s">
        <v>2481</v>
      </c>
      <c r="IJ13" s="2" t="str">
        <f t="shared" si="121"/>
        <v/>
      </c>
      <c r="IK13" s="2" t="str">
        <f t="shared" si="122"/>
        <v>#NAME?</v>
      </c>
      <c r="IL13" s="1" t="s">
        <v>2098</v>
      </c>
      <c r="IM13" s="1" t="s">
        <v>2743</v>
      </c>
      <c r="IN13" s="2" t="str">
        <f t="shared" si="123"/>
        <v/>
      </c>
      <c r="IO13" s="2" t="str">
        <f t="shared" si="124"/>
        <v>#NAME?</v>
      </c>
      <c r="IP13" s="1" t="s">
        <v>1998</v>
      </c>
      <c r="IQ13" s="1" t="s">
        <v>2744</v>
      </c>
      <c r="IR13" s="2" t="str">
        <f t="shared" si="125"/>
        <v/>
      </c>
      <c r="IS13" s="2" t="str">
        <f t="shared" si="126"/>
        <v>#NAME?</v>
      </c>
      <c r="IT13" s="6" t="s">
        <v>2745</v>
      </c>
      <c r="IU13" s="6" t="s">
        <v>2746</v>
      </c>
      <c r="IV13" s="2" t="str">
        <f t="shared" si="127"/>
        <v/>
      </c>
      <c r="IW13" s="2" t="str">
        <f t="shared" si="128"/>
        <v>#NAME?</v>
      </c>
      <c r="IX13" s="2" t="s">
        <v>2388</v>
      </c>
      <c r="IY13" s="2" t="s">
        <v>2389</v>
      </c>
      <c r="IZ13" s="2" t="str">
        <f t="shared" si="129"/>
        <v/>
      </c>
      <c r="JA13" s="2" t="str">
        <f t="shared" si="130"/>
        <v>#NAME?</v>
      </c>
      <c r="JB13" s="2" t="s">
        <v>2740</v>
      </c>
      <c r="JC13" s="2" t="s">
        <v>44</v>
      </c>
      <c r="JD13" s="2" t="str">
        <f t="shared" si="131"/>
        <v/>
      </c>
      <c r="JE13" s="2" t="str">
        <f t="shared" si="132"/>
        <v>#NAME?</v>
      </c>
      <c r="JF13" s="2" t="s">
        <v>2747</v>
      </c>
      <c r="JG13" s="2" t="s">
        <v>1959</v>
      </c>
      <c r="JH13" s="2" t="str">
        <f t="shared" si="133"/>
        <v/>
      </c>
      <c r="JI13" s="2" t="str">
        <f t="shared" si="134"/>
        <v>#NAME?</v>
      </c>
      <c r="JJ13" s="2" t="s">
        <v>2273</v>
      </c>
      <c r="JK13" s="2" t="s">
        <v>2274</v>
      </c>
      <c r="JL13" s="2" t="str">
        <f t="shared" si="135"/>
        <v/>
      </c>
      <c r="JM13" s="2" t="str">
        <f t="shared" si="136"/>
        <v>#NAME?</v>
      </c>
      <c r="JN13" s="2"/>
      <c r="JO13" s="6"/>
      <c r="JP13" s="11"/>
      <c r="JQ13" s="2" t="str">
        <f t="shared" si="137"/>
        <v/>
      </c>
      <c r="JR13" s="2" t="str">
        <f t="shared" si="138"/>
        <v>#NAME?</v>
      </c>
    </row>
    <row r="14">
      <c r="A14" s="2">
        <v>13.0</v>
      </c>
      <c r="B14" s="1" t="s">
        <v>2748</v>
      </c>
      <c r="C14" s="1" t="s">
        <v>2749</v>
      </c>
      <c r="D14" s="2" t="str">
        <f t="shared" si="1"/>
        <v/>
      </c>
      <c r="E14" s="2" t="str">
        <f t="shared" si="2"/>
        <v>#NAME?</v>
      </c>
      <c r="F14" s="1" t="s">
        <v>2750</v>
      </c>
      <c r="G14" s="1" t="s">
        <v>2751</v>
      </c>
      <c r="H14" s="1" t="str">
        <f t="shared" si="3"/>
        <v/>
      </c>
      <c r="I14" s="1" t="str">
        <f t="shared" si="4"/>
        <v>#NAME?</v>
      </c>
      <c r="J14" s="1" t="s">
        <v>2012</v>
      </c>
      <c r="K14" s="1" t="s">
        <v>2752</v>
      </c>
      <c r="L14" s="2" t="str">
        <f t="shared" si="5"/>
        <v/>
      </c>
      <c r="M14" s="2" t="str">
        <f t="shared" si="6"/>
        <v>#NAME?</v>
      </c>
      <c r="N14" s="1" t="s">
        <v>2014</v>
      </c>
      <c r="O14" s="1" t="s">
        <v>2753</v>
      </c>
      <c r="P14" s="2" t="str">
        <f t="shared" si="7"/>
        <v/>
      </c>
      <c r="Q14" s="2" t="str">
        <f t="shared" si="8"/>
        <v>#NAME?</v>
      </c>
      <c r="R14" s="1" t="s">
        <v>1908</v>
      </c>
      <c r="S14" s="1" t="s">
        <v>2316</v>
      </c>
      <c r="T14" s="1" t="str">
        <f t="shared" si="9"/>
        <v/>
      </c>
      <c r="U14" s="1" t="str">
        <f t="shared" si="10"/>
        <v>#NAME?</v>
      </c>
      <c r="V14" s="1" t="s">
        <v>2754</v>
      </c>
      <c r="W14" s="1" t="s">
        <v>2755</v>
      </c>
      <c r="X14" s="1" t="str">
        <f t="shared" si="11"/>
        <v/>
      </c>
      <c r="Y14" s="1" t="str">
        <f t="shared" si="12"/>
        <v>#NAME?</v>
      </c>
      <c r="Z14" s="1" t="s">
        <v>2756</v>
      </c>
      <c r="AA14" s="1" t="s">
        <v>2757</v>
      </c>
      <c r="AB14" s="1" t="str">
        <f t="shared" si="13"/>
        <v/>
      </c>
      <c r="AC14" s="1" t="str">
        <f t="shared" si="14"/>
        <v>#NAME?</v>
      </c>
      <c r="AD14" s="1" t="s">
        <v>2758</v>
      </c>
      <c r="AE14" s="1" t="s">
        <v>2759</v>
      </c>
      <c r="AF14" s="1" t="str">
        <f t="shared" si="15"/>
        <v/>
      </c>
      <c r="AG14" s="1" t="str">
        <f t="shared" si="16"/>
        <v>#NAME?</v>
      </c>
      <c r="AH14" s="1" t="s">
        <v>2760</v>
      </c>
      <c r="AI14" s="1" t="s">
        <v>2761</v>
      </c>
      <c r="AJ14" s="1" t="str">
        <f t="shared" si="17"/>
        <v/>
      </c>
      <c r="AK14" s="1" t="str">
        <f t="shared" si="18"/>
        <v>#NAME?</v>
      </c>
      <c r="AL14" s="1" t="s">
        <v>2760</v>
      </c>
      <c r="AM14" s="1" t="s">
        <v>2762</v>
      </c>
      <c r="AN14" s="1" t="str">
        <f t="shared" si="19"/>
        <v/>
      </c>
      <c r="AO14" s="1" t="str">
        <f t="shared" si="20"/>
        <v>#NAME?</v>
      </c>
      <c r="AP14" s="1" t="s">
        <v>2763</v>
      </c>
      <c r="AQ14" s="1" t="s">
        <v>2764</v>
      </c>
      <c r="AR14" s="1" t="str">
        <f t="shared" si="21"/>
        <v/>
      </c>
      <c r="AS14" s="1" t="str">
        <f t="shared" si="22"/>
        <v>#NAME?</v>
      </c>
      <c r="AT14" s="1" t="s">
        <v>2765</v>
      </c>
      <c r="AU14" s="1" t="s">
        <v>1903</v>
      </c>
      <c r="AV14" s="1" t="str">
        <f t="shared" si="23"/>
        <v/>
      </c>
      <c r="AW14" s="1" t="str">
        <f t="shared" si="24"/>
        <v>#NAME?</v>
      </c>
      <c r="AX14" s="1" t="s">
        <v>2766</v>
      </c>
      <c r="AY14" s="1" t="s">
        <v>2767</v>
      </c>
      <c r="AZ14" s="1" t="str">
        <f t="shared" si="25"/>
        <v/>
      </c>
      <c r="BA14" s="1" t="str">
        <f t="shared" si="26"/>
        <v>#NAME?</v>
      </c>
      <c r="BB14" s="1" t="s">
        <v>1814</v>
      </c>
      <c r="BC14" s="1" t="s">
        <v>2768</v>
      </c>
      <c r="BD14" s="1" t="str">
        <f t="shared" si="27"/>
        <v/>
      </c>
      <c r="BE14" s="1" t="str">
        <f t="shared" si="28"/>
        <v>#NAME?</v>
      </c>
      <c r="BF14" s="1" t="s">
        <v>2769</v>
      </c>
      <c r="BG14" s="14" t="s">
        <v>1738</v>
      </c>
      <c r="BH14" s="1" t="str">
        <f t="shared" si="29"/>
        <v/>
      </c>
      <c r="BI14" s="1" t="str">
        <f t="shared" si="30"/>
        <v>#NAME?</v>
      </c>
      <c r="BJ14" s="1" t="s">
        <v>2770</v>
      </c>
      <c r="BK14" s="1" t="s">
        <v>2771</v>
      </c>
      <c r="BL14" s="1" t="str">
        <f t="shared" si="31"/>
        <v/>
      </c>
      <c r="BM14" s="1" t="str">
        <f t="shared" si="32"/>
        <v>#NAME?</v>
      </c>
      <c r="BN14" s="1" t="s">
        <v>1820</v>
      </c>
      <c r="BO14" s="1" t="s">
        <v>2772</v>
      </c>
      <c r="BP14" s="1" t="str">
        <f t="shared" si="33"/>
        <v/>
      </c>
      <c r="BQ14" s="1" t="str">
        <f t="shared" si="34"/>
        <v>#NAME?</v>
      </c>
      <c r="BR14" s="1" t="s">
        <v>1860</v>
      </c>
      <c r="BS14" s="1" t="s">
        <v>2773</v>
      </c>
      <c r="BT14" s="1" t="str">
        <f t="shared" si="35"/>
        <v/>
      </c>
      <c r="BU14" s="1" t="str">
        <f t="shared" si="36"/>
        <v>#NAME?</v>
      </c>
      <c r="BV14" s="1" t="s">
        <v>2774</v>
      </c>
      <c r="BW14" s="1" t="s">
        <v>2775</v>
      </c>
      <c r="BX14" s="1" t="str">
        <f t="shared" si="37"/>
        <v/>
      </c>
      <c r="BY14" s="1" t="str">
        <f t="shared" si="38"/>
        <v>#NAME?</v>
      </c>
      <c r="CB14" s="1" t="str">
        <f t="shared" si="39"/>
        <v/>
      </c>
      <c r="CC14" s="1" t="str">
        <f t="shared" si="40"/>
        <v>#NAME?</v>
      </c>
      <c r="CD14" s="1" t="s">
        <v>2774</v>
      </c>
      <c r="CE14" s="1" t="s">
        <v>2776</v>
      </c>
      <c r="CF14" s="1" t="str">
        <f t="shared" si="41"/>
        <v/>
      </c>
      <c r="CG14" s="1" t="str">
        <f t="shared" si="42"/>
        <v>#NAME?</v>
      </c>
      <c r="CH14" s="1" t="s">
        <v>2777</v>
      </c>
      <c r="CI14" s="1" t="s">
        <v>2034</v>
      </c>
      <c r="CJ14" s="1" t="str">
        <f t="shared" si="43"/>
        <v/>
      </c>
      <c r="CK14" s="1" t="str">
        <f t="shared" si="44"/>
        <v>#NAME?</v>
      </c>
      <c r="CL14" s="1" t="s">
        <v>2778</v>
      </c>
      <c r="CM14" s="1" t="s">
        <v>2779</v>
      </c>
      <c r="CN14" s="1" t="str">
        <f t="shared" si="45"/>
        <v/>
      </c>
      <c r="CO14" s="1" t="str">
        <f t="shared" si="46"/>
        <v>#NAME?</v>
      </c>
      <c r="CP14" s="1" t="s">
        <v>2780</v>
      </c>
      <c r="CQ14" s="1" t="s">
        <v>2781</v>
      </c>
      <c r="CR14" s="1" t="str">
        <f t="shared" si="47"/>
        <v/>
      </c>
      <c r="CS14" s="1" t="str">
        <f t="shared" si="48"/>
        <v>#NAME?</v>
      </c>
      <c r="CV14" s="1" t="str">
        <f t="shared" si="49"/>
        <v/>
      </c>
      <c r="CW14" s="1" t="str">
        <f t="shared" si="50"/>
        <v>#NAME?</v>
      </c>
      <c r="CZ14" s="1" t="str">
        <f t="shared" si="51"/>
        <v/>
      </c>
      <c r="DA14" s="1" t="str">
        <f t="shared" si="52"/>
        <v>#NAME?</v>
      </c>
      <c r="DB14" s="1" t="s">
        <v>2782</v>
      </c>
      <c r="DC14" s="1" t="s">
        <v>782</v>
      </c>
      <c r="DD14" s="1" t="str">
        <f t="shared" si="53"/>
        <v/>
      </c>
      <c r="DE14" s="1" t="str">
        <f t="shared" si="54"/>
        <v>#NAME?</v>
      </c>
      <c r="DF14" s="1" t="s">
        <v>2783</v>
      </c>
      <c r="DG14" s="1" t="s">
        <v>2784</v>
      </c>
      <c r="DH14" s="1" t="str">
        <f t="shared" si="55"/>
        <v/>
      </c>
      <c r="DI14" s="1" t="str">
        <f t="shared" si="56"/>
        <v>#NAME?</v>
      </c>
      <c r="DJ14" s="1" t="s">
        <v>2785</v>
      </c>
      <c r="DK14" s="1" t="s">
        <v>2786</v>
      </c>
      <c r="DL14" s="1" t="str">
        <f t="shared" si="57"/>
        <v/>
      </c>
      <c r="DM14" s="1" t="str">
        <f t="shared" si="58"/>
        <v>#NAME?</v>
      </c>
      <c r="DP14" s="1" t="str">
        <f t="shared" si="59"/>
        <v/>
      </c>
      <c r="DQ14" s="1" t="str">
        <f t="shared" si="60"/>
        <v>#NAME?</v>
      </c>
      <c r="DR14" s="1" t="s">
        <v>2787</v>
      </c>
      <c r="DS14" s="1" t="s">
        <v>2788</v>
      </c>
      <c r="DT14" s="1" t="str">
        <f t="shared" si="61"/>
        <v/>
      </c>
      <c r="DU14" s="1" t="str">
        <f t="shared" si="62"/>
        <v>#NAME?</v>
      </c>
      <c r="DX14" s="1" t="str">
        <f t="shared" si="63"/>
        <v/>
      </c>
      <c r="DY14" s="1" t="str">
        <f t="shared" si="64"/>
        <v>#NAME?</v>
      </c>
      <c r="DZ14" s="1" t="s">
        <v>2789</v>
      </c>
      <c r="EA14" s="1" t="s">
        <v>2790</v>
      </c>
      <c r="EB14" s="1" t="str">
        <f t="shared" si="65"/>
        <v/>
      </c>
      <c r="EC14" s="1" t="str">
        <f t="shared" si="66"/>
        <v>#NAME?</v>
      </c>
      <c r="ED14" s="1" t="s">
        <v>2791</v>
      </c>
      <c r="EE14" s="14" t="s">
        <v>1738</v>
      </c>
      <c r="EF14" s="1" t="str">
        <f t="shared" si="67"/>
        <v/>
      </c>
      <c r="EG14" s="1" t="str">
        <f t="shared" si="68"/>
        <v>#NAME?</v>
      </c>
      <c r="EH14" s="1" t="s">
        <v>2792</v>
      </c>
      <c r="EI14" s="1" t="s">
        <v>2793</v>
      </c>
      <c r="EJ14" s="1" t="str">
        <f t="shared" si="69"/>
        <v/>
      </c>
      <c r="EK14" s="1" t="str">
        <f t="shared" si="70"/>
        <v>#NAME?</v>
      </c>
      <c r="EL14" s="1" t="s">
        <v>2794</v>
      </c>
      <c r="EM14" s="1" t="s">
        <v>2795</v>
      </c>
      <c r="EN14" s="1" t="str">
        <f t="shared" si="71"/>
        <v/>
      </c>
      <c r="EO14" s="1" t="str">
        <f t="shared" si="72"/>
        <v>#NAME?</v>
      </c>
      <c r="EP14" s="1" t="s">
        <v>2796</v>
      </c>
      <c r="EQ14" s="1" t="s">
        <v>2797</v>
      </c>
      <c r="ER14" s="1" t="str">
        <f t="shared" si="73"/>
        <v/>
      </c>
      <c r="ES14" s="1" t="str">
        <f t="shared" si="74"/>
        <v>#NAME?</v>
      </c>
      <c r="ET14" s="1" t="s">
        <v>2798</v>
      </c>
      <c r="EU14" s="1" t="s">
        <v>2799</v>
      </c>
      <c r="EV14" s="1" t="str">
        <f t="shared" si="75"/>
        <v/>
      </c>
      <c r="EW14" s="1" t="str">
        <f t="shared" si="76"/>
        <v>#NAME?</v>
      </c>
      <c r="EZ14" s="2" t="str">
        <f t="shared" si="77"/>
        <v/>
      </c>
      <c r="FA14" s="2" t="str">
        <f t="shared" si="78"/>
        <v>#NAME?</v>
      </c>
      <c r="FD14" s="2" t="str">
        <f t="shared" si="79"/>
        <v/>
      </c>
      <c r="FE14" s="2" t="str">
        <f t="shared" si="80"/>
        <v>#NAME?</v>
      </c>
      <c r="FF14" s="1" t="s">
        <v>2800</v>
      </c>
      <c r="FG14" s="1" t="s">
        <v>2801</v>
      </c>
      <c r="FH14" s="2" t="str">
        <f t="shared" si="81"/>
        <v/>
      </c>
      <c r="FI14" s="2" t="str">
        <f t="shared" si="82"/>
        <v>#NAME?</v>
      </c>
      <c r="FJ14" s="1" t="s">
        <v>2802</v>
      </c>
      <c r="FK14" s="1" t="s">
        <v>2803</v>
      </c>
      <c r="FL14" s="2" t="str">
        <f t="shared" si="83"/>
        <v/>
      </c>
      <c r="FM14" s="2" t="str">
        <f t="shared" si="84"/>
        <v>#NAME?</v>
      </c>
      <c r="FN14" s="1" t="s">
        <v>2804</v>
      </c>
      <c r="FO14" s="1" t="s">
        <v>2805</v>
      </c>
      <c r="FP14" s="2" t="str">
        <f t="shared" si="85"/>
        <v/>
      </c>
      <c r="FQ14" s="2" t="str">
        <f t="shared" si="86"/>
        <v>#NAME?</v>
      </c>
      <c r="FR14" s="1" t="s">
        <v>2806</v>
      </c>
      <c r="FS14" s="1" t="s">
        <v>2807</v>
      </c>
      <c r="FT14" s="2" t="str">
        <f t="shared" si="87"/>
        <v/>
      </c>
      <c r="FU14" s="2" t="str">
        <f t="shared" si="88"/>
        <v>#NAME?</v>
      </c>
      <c r="FV14" s="1" t="s">
        <v>1867</v>
      </c>
      <c r="FW14" s="1" t="s">
        <v>2808</v>
      </c>
      <c r="FX14" s="2" t="str">
        <f t="shared" si="89"/>
        <v/>
      </c>
      <c r="FY14" s="2" t="str">
        <f t="shared" si="90"/>
        <v>#NAME?</v>
      </c>
      <c r="GB14" s="2" t="str">
        <f t="shared" si="91"/>
        <v/>
      </c>
      <c r="GC14" s="2" t="str">
        <f t="shared" si="92"/>
        <v>#NAME?</v>
      </c>
      <c r="GD14" s="1" t="s">
        <v>2809</v>
      </c>
      <c r="GE14" s="1" t="s">
        <v>2810</v>
      </c>
      <c r="GF14" s="2" t="str">
        <f t="shared" si="93"/>
        <v/>
      </c>
      <c r="GG14" s="2" t="str">
        <f t="shared" si="94"/>
        <v>#NAME?</v>
      </c>
      <c r="GJ14" s="2" t="str">
        <f t="shared" si="95"/>
        <v/>
      </c>
      <c r="GK14" s="2" t="str">
        <f t="shared" si="96"/>
        <v>#NAME?</v>
      </c>
      <c r="GL14" s="1" t="s">
        <v>1979</v>
      </c>
      <c r="GM14" s="1" t="s">
        <v>1980</v>
      </c>
      <c r="GN14" s="2" t="str">
        <f t="shared" si="97"/>
        <v/>
      </c>
      <c r="GO14" s="2" t="str">
        <f t="shared" si="98"/>
        <v>#NAME?</v>
      </c>
      <c r="GP14" s="1" t="s">
        <v>598</v>
      </c>
      <c r="GQ14" s="1" t="s">
        <v>534</v>
      </c>
      <c r="GR14" s="2" t="str">
        <f t="shared" si="139"/>
        <v/>
      </c>
      <c r="GS14" s="2" t="str">
        <f t="shared" si="140"/>
        <v>#NAME?</v>
      </c>
      <c r="GT14" s="1" t="s">
        <v>2811</v>
      </c>
      <c r="GU14" s="1" t="s">
        <v>2812</v>
      </c>
      <c r="GV14" s="2" t="str">
        <f t="shared" si="101"/>
        <v/>
      </c>
      <c r="GW14" s="2" t="str">
        <f t="shared" si="102"/>
        <v>#NAME?</v>
      </c>
      <c r="GZ14" s="2" t="str">
        <f t="shared" si="103"/>
        <v/>
      </c>
      <c r="HA14" s="2" t="str">
        <f t="shared" si="104"/>
        <v>#NAME?</v>
      </c>
      <c r="HB14" s="1" t="s">
        <v>2813</v>
      </c>
      <c r="HC14" s="1" t="s">
        <v>2814</v>
      </c>
      <c r="HD14" s="2" t="str">
        <f t="shared" si="105"/>
        <v/>
      </c>
      <c r="HE14" s="2" t="str">
        <f t="shared" si="106"/>
        <v>#NAME?</v>
      </c>
      <c r="HF14" s="1" t="s">
        <v>2815</v>
      </c>
      <c r="HG14" s="14" t="s">
        <v>1738</v>
      </c>
      <c r="HH14" s="2" t="str">
        <f t="shared" si="107"/>
        <v/>
      </c>
      <c r="HI14" s="2" t="str">
        <f t="shared" si="108"/>
        <v>#NAME?</v>
      </c>
      <c r="HJ14" s="1" t="s">
        <v>2816</v>
      </c>
      <c r="HK14" s="1" t="s">
        <v>2817</v>
      </c>
      <c r="HL14" s="2" t="str">
        <f t="shared" si="109"/>
        <v/>
      </c>
      <c r="HM14" s="2" t="str">
        <f t="shared" si="110"/>
        <v>#NAME?</v>
      </c>
      <c r="HP14" s="2" t="str">
        <f t="shared" si="111"/>
        <v/>
      </c>
      <c r="HQ14" s="2" t="str">
        <f t="shared" si="112"/>
        <v>#NAME?</v>
      </c>
      <c r="HR14" s="1" t="s">
        <v>2818</v>
      </c>
      <c r="HS14" s="1" t="s">
        <v>2819</v>
      </c>
      <c r="HT14" s="2" t="str">
        <f t="shared" si="113"/>
        <v/>
      </c>
      <c r="HU14" s="2" t="str">
        <f t="shared" si="114"/>
        <v>#NAME?</v>
      </c>
      <c r="HV14" s="2"/>
      <c r="HW14" s="2"/>
      <c r="HX14" s="2" t="str">
        <f t="shared" si="115"/>
        <v/>
      </c>
      <c r="HY14" s="2" t="str">
        <f t="shared" si="116"/>
        <v>#NAME?</v>
      </c>
      <c r="HZ14" s="2" t="s">
        <v>2653</v>
      </c>
      <c r="IA14" s="2" t="s">
        <v>91</v>
      </c>
      <c r="IB14" s="2" t="str">
        <f t="shared" si="117"/>
        <v/>
      </c>
      <c r="IC14" s="2" t="str">
        <f t="shared" si="118"/>
        <v>#NAME?</v>
      </c>
      <c r="ID14" s="2" t="s">
        <v>2820</v>
      </c>
      <c r="IE14" s="2" t="s">
        <v>2821</v>
      </c>
      <c r="IF14" s="2" t="str">
        <f t="shared" si="119"/>
        <v/>
      </c>
      <c r="IG14" s="2" t="str">
        <f t="shared" si="120"/>
        <v>#NAME?</v>
      </c>
      <c r="IH14" s="1" t="s">
        <v>2569</v>
      </c>
      <c r="II14" s="1" t="s">
        <v>2570</v>
      </c>
      <c r="IJ14" s="2" t="str">
        <f t="shared" si="121"/>
        <v/>
      </c>
      <c r="IK14" s="2" t="str">
        <f t="shared" si="122"/>
        <v>#NAME?</v>
      </c>
      <c r="IL14" s="1" t="s">
        <v>2822</v>
      </c>
      <c r="IM14" s="1" t="s">
        <v>2823</v>
      </c>
      <c r="IN14" s="2" t="str">
        <f t="shared" si="123"/>
        <v/>
      </c>
      <c r="IO14" s="2" t="str">
        <f t="shared" si="124"/>
        <v>#NAME?</v>
      </c>
      <c r="IP14" s="1" t="s">
        <v>2100</v>
      </c>
      <c r="IQ14" s="1" t="s">
        <v>2824</v>
      </c>
      <c r="IR14" s="2" t="str">
        <f t="shared" si="125"/>
        <v/>
      </c>
      <c r="IS14" s="2" t="str">
        <f t="shared" si="126"/>
        <v>#NAME?</v>
      </c>
      <c r="IX14" s="2"/>
      <c r="IY14" s="2"/>
      <c r="IZ14" s="2" t="str">
        <f t="shared" si="129"/>
        <v/>
      </c>
      <c r="JA14" s="2" t="str">
        <f t="shared" si="130"/>
        <v>#NAME?</v>
      </c>
      <c r="JB14" s="2" t="s">
        <v>2653</v>
      </c>
      <c r="JC14" s="2" t="s">
        <v>91</v>
      </c>
      <c r="JD14" s="2" t="str">
        <f t="shared" si="131"/>
        <v/>
      </c>
      <c r="JE14" s="2" t="str">
        <f t="shared" si="132"/>
        <v>#NAME?</v>
      </c>
      <c r="JF14" s="2" t="s">
        <v>2825</v>
      </c>
      <c r="JG14" s="2" t="s">
        <v>2826</v>
      </c>
      <c r="JH14" s="2" t="str">
        <f t="shared" si="133"/>
        <v/>
      </c>
      <c r="JI14" s="2" t="str">
        <f t="shared" si="134"/>
        <v>#NAME?</v>
      </c>
      <c r="JJ14" s="2" t="s">
        <v>2649</v>
      </c>
      <c r="JK14" s="2" t="s">
        <v>2650</v>
      </c>
      <c r="JL14" s="2" t="str">
        <f t="shared" si="135"/>
        <v/>
      </c>
      <c r="JM14" s="2" t="str">
        <f t="shared" si="136"/>
        <v>#NAME?</v>
      </c>
      <c r="JN14" s="2"/>
      <c r="JO14" s="6" t="s">
        <v>2827</v>
      </c>
      <c r="JP14" s="6" t="s">
        <v>2828</v>
      </c>
      <c r="JQ14" s="2" t="str">
        <f t="shared" si="137"/>
        <v/>
      </c>
      <c r="JR14" s="2" t="str">
        <f t="shared" si="138"/>
        <v>#NAME?</v>
      </c>
    </row>
    <row r="15">
      <c r="A15" s="2">
        <v>14.0</v>
      </c>
      <c r="B15" s="1" t="s">
        <v>2829</v>
      </c>
      <c r="C15" s="1" t="s">
        <v>2830</v>
      </c>
      <c r="D15" s="2" t="str">
        <f t="shared" si="1"/>
        <v/>
      </c>
      <c r="E15" s="2" t="str">
        <f t="shared" si="2"/>
        <v>#NAME?</v>
      </c>
      <c r="H15" s="1" t="str">
        <f t="shared" si="3"/>
        <v/>
      </c>
      <c r="I15" s="1" t="str">
        <f t="shared" si="4"/>
        <v>#NAME?</v>
      </c>
      <c r="J15" s="1" t="s">
        <v>2110</v>
      </c>
      <c r="K15" s="1" t="s">
        <v>2831</v>
      </c>
      <c r="L15" s="2" t="str">
        <f t="shared" si="5"/>
        <v/>
      </c>
      <c r="M15" s="2" t="str">
        <f t="shared" si="6"/>
        <v>#NAME?</v>
      </c>
      <c r="N15" s="1" t="s">
        <v>2112</v>
      </c>
      <c r="O15" s="1" t="s">
        <v>2832</v>
      </c>
      <c r="P15" s="2" t="str">
        <f t="shared" si="7"/>
        <v/>
      </c>
      <c r="Q15" s="2" t="str">
        <f t="shared" si="8"/>
        <v>#NAME?</v>
      </c>
      <c r="R15" s="1" t="s">
        <v>2022</v>
      </c>
      <c r="S15" s="1" t="s">
        <v>2124</v>
      </c>
      <c r="T15" s="1" t="str">
        <f t="shared" si="9"/>
        <v/>
      </c>
      <c r="U15" s="1" t="str">
        <f t="shared" si="10"/>
        <v>#NAME?</v>
      </c>
      <c r="V15" s="1" t="s">
        <v>2833</v>
      </c>
      <c r="W15" s="1" t="s">
        <v>2834</v>
      </c>
      <c r="X15" s="1" t="str">
        <f t="shared" si="11"/>
        <v/>
      </c>
      <c r="Y15" s="1" t="str">
        <f t="shared" si="12"/>
        <v>#NAME?</v>
      </c>
      <c r="Z15" s="1" t="s">
        <v>2835</v>
      </c>
      <c r="AA15" s="1" t="s">
        <v>2836</v>
      </c>
      <c r="AB15" s="1" t="str">
        <f t="shared" si="13"/>
        <v/>
      </c>
      <c r="AC15" s="1" t="str">
        <f t="shared" si="14"/>
        <v>#NAME?</v>
      </c>
      <c r="AD15" s="1" t="s">
        <v>2837</v>
      </c>
      <c r="AE15" s="1" t="s">
        <v>2838</v>
      </c>
      <c r="AF15" s="1" t="str">
        <f t="shared" si="15"/>
        <v/>
      </c>
      <c r="AG15" s="1" t="str">
        <f t="shared" si="16"/>
        <v>#NAME?</v>
      </c>
      <c r="AH15" s="1" t="s">
        <v>2839</v>
      </c>
      <c r="AI15" s="1" t="s">
        <v>2840</v>
      </c>
      <c r="AJ15" s="1" t="str">
        <f t="shared" si="17"/>
        <v/>
      </c>
      <c r="AK15" s="1" t="str">
        <f t="shared" si="18"/>
        <v>#NAME?</v>
      </c>
      <c r="AL15" s="1" t="s">
        <v>2839</v>
      </c>
      <c r="AM15" s="1" t="s">
        <v>2841</v>
      </c>
      <c r="AN15" s="1" t="str">
        <f t="shared" si="19"/>
        <v/>
      </c>
      <c r="AO15" s="1" t="str">
        <f t="shared" si="20"/>
        <v>#NAME?</v>
      </c>
      <c r="AP15" s="1" t="s">
        <v>2842</v>
      </c>
      <c r="AQ15" s="1" t="s">
        <v>2843</v>
      </c>
      <c r="AR15" s="1" t="str">
        <f t="shared" si="21"/>
        <v/>
      </c>
      <c r="AS15" s="1" t="str">
        <f t="shared" si="22"/>
        <v>#NAME?</v>
      </c>
      <c r="AT15" s="1" t="s">
        <v>2844</v>
      </c>
      <c r="AU15" s="1" t="s">
        <v>2015</v>
      </c>
      <c r="AV15" s="1" t="str">
        <f t="shared" si="23"/>
        <v/>
      </c>
      <c r="AW15" s="1" t="str">
        <f t="shared" si="24"/>
        <v>#NAME?</v>
      </c>
      <c r="AX15" s="1" t="s">
        <v>2845</v>
      </c>
      <c r="AY15" s="1" t="s">
        <v>2846</v>
      </c>
      <c r="AZ15" s="1" t="str">
        <f t="shared" si="25"/>
        <v/>
      </c>
      <c r="BA15" s="1" t="str">
        <f t="shared" si="26"/>
        <v>#NAME?</v>
      </c>
      <c r="BB15" s="1" t="s">
        <v>2847</v>
      </c>
      <c r="BC15" s="1" t="s">
        <v>2848</v>
      </c>
      <c r="BD15" s="1" t="str">
        <f t="shared" si="27"/>
        <v/>
      </c>
      <c r="BE15" s="1" t="str">
        <f t="shared" si="28"/>
        <v>#NAME?</v>
      </c>
      <c r="BF15" s="1" t="s">
        <v>2849</v>
      </c>
      <c r="BG15" s="1" t="s">
        <v>2850</v>
      </c>
      <c r="BH15" s="1" t="str">
        <f t="shared" si="29"/>
        <v/>
      </c>
      <c r="BI15" s="1" t="str">
        <f t="shared" si="30"/>
        <v>#NAME?</v>
      </c>
      <c r="BJ15" s="1" t="s">
        <v>2851</v>
      </c>
      <c r="BK15" s="1" t="s">
        <v>2852</v>
      </c>
      <c r="BL15" s="1" t="str">
        <f t="shared" si="31"/>
        <v/>
      </c>
      <c r="BM15" s="1" t="str">
        <f t="shared" si="32"/>
        <v>#NAME?</v>
      </c>
      <c r="BN15" s="1" t="s">
        <v>1922</v>
      </c>
      <c r="BO15" s="1" t="s">
        <v>2853</v>
      </c>
      <c r="BP15" s="1" t="str">
        <f t="shared" si="33"/>
        <v/>
      </c>
      <c r="BQ15" s="1" t="str">
        <f t="shared" si="34"/>
        <v>#NAME?</v>
      </c>
      <c r="BR15" s="1" t="s">
        <v>1917</v>
      </c>
      <c r="BS15" s="1" t="s">
        <v>2854</v>
      </c>
      <c r="BT15" s="1" t="str">
        <f t="shared" si="35"/>
        <v/>
      </c>
      <c r="BU15" s="1" t="str">
        <f t="shared" si="36"/>
        <v>#NAME?</v>
      </c>
      <c r="BX15" s="1" t="str">
        <f t="shared" si="37"/>
        <v/>
      </c>
      <c r="BY15" s="1" t="str">
        <f t="shared" si="38"/>
        <v>#NAME?</v>
      </c>
      <c r="BZ15" s="1" t="s">
        <v>1747</v>
      </c>
      <c r="CA15" s="14" t="s">
        <v>1738</v>
      </c>
      <c r="CB15" s="1" t="str">
        <f t="shared" si="39"/>
        <v/>
      </c>
      <c r="CC15" s="1" t="str">
        <f t="shared" si="40"/>
        <v>#NAME?</v>
      </c>
      <c r="CF15" s="1" t="str">
        <f t="shared" si="41"/>
        <v/>
      </c>
      <c r="CG15" s="1" t="str">
        <f t="shared" si="42"/>
        <v>#NAME?</v>
      </c>
      <c r="CH15" s="1" t="s">
        <v>2855</v>
      </c>
      <c r="CI15" s="1" t="s">
        <v>1819</v>
      </c>
      <c r="CJ15" s="1" t="str">
        <f t="shared" si="43"/>
        <v/>
      </c>
      <c r="CK15" s="1" t="str">
        <f t="shared" si="44"/>
        <v>#NAME?</v>
      </c>
      <c r="CL15" s="1" t="s">
        <v>2856</v>
      </c>
      <c r="CM15" s="1" t="s">
        <v>2857</v>
      </c>
      <c r="CN15" s="1" t="str">
        <f t="shared" si="45"/>
        <v/>
      </c>
      <c r="CO15" s="1" t="str">
        <f t="shared" si="46"/>
        <v>#NAME?</v>
      </c>
      <c r="CP15" s="1" t="s">
        <v>2858</v>
      </c>
      <c r="CQ15" s="1" t="s">
        <v>2119</v>
      </c>
      <c r="CR15" s="1" t="str">
        <f t="shared" si="47"/>
        <v/>
      </c>
      <c r="CS15" s="1" t="str">
        <f t="shared" si="48"/>
        <v>#NAME?</v>
      </c>
      <c r="CT15" s="1" t="s">
        <v>2859</v>
      </c>
      <c r="CU15" s="14" t="s">
        <v>1738</v>
      </c>
      <c r="CV15" s="1" t="str">
        <f t="shared" si="49"/>
        <v/>
      </c>
      <c r="CW15" s="1" t="str">
        <f t="shared" si="50"/>
        <v>#NAME?</v>
      </c>
      <c r="CZ15" s="1" t="str">
        <f t="shared" si="51"/>
        <v/>
      </c>
      <c r="DA15" s="1" t="str">
        <f t="shared" si="52"/>
        <v>#NAME?</v>
      </c>
      <c r="DB15" s="1" t="s">
        <v>2860</v>
      </c>
      <c r="DC15" s="1" t="s">
        <v>2861</v>
      </c>
      <c r="DD15" s="1" t="str">
        <f t="shared" si="53"/>
        <v/>
      </c>
      <c r="DE15" s="1" t="str">
        <f t="shared" si="54"/>
        <v>#NAME?</v>
      </c>
      <c r="DF15" s="1" t="s">
        <v>2336</v>
      </c>
      <c r="DG15" s="1" t="s">
        <v>2337</v>
      </c>
      <c r="DH15" s="1" t="str">
        <f t="shared" si="55"/>
        <v/>
      </c>
      <c r="DI15" s="1" t="str">
        <f t="shared" si="56"/>
        <v>#NAME?</v>
      </c>
      <c r="DL15" s="1" t="str">
        <f t="shared" si="57"/>
        <v/>
      </c>
      <c r="DM15" s="1" t="str">
        <f t="shared" si="58"/>
        <v>#NAME?</v>
      </c>
      <c r="DN15" s="1" t="s">
        <v>2862</v>
      </c>
      <c r="DO15" s="14" t="s">
        <v>1738</v>
      </c>
      <c r="DP15" s="1" t="str">
        <f t="shared" si="59"/>
        <v/>
      </c>
      <c r="DQ15" s="1" t="str">
        <f t="shared" si="60"/>
        <v>#NAME?</v>
      </c>
      <c r="DR15" s="1" t="s">
        <v>2863</v>
      </c>
      <c r="DS15" s="1" t="s">
        <v>2864</v>
      </c>
      <c r="DT15" s="1" t="str">
        <f t="shared" si="61"/>
        <v/>
      </c>
      <c r="DU15" s="1" t="str">
        <f t="shared" si="62"/>
        <v>#NAME?</v>
      </c>
      <c r="DX15" s="1" t="str">
        <f t="shared" si="63"/>
        <v/>
      </c>
      <c r="DY15" s="1" t="str">
        <f t="shared" si="64"/>
        <v>#NAME?</v>
      </c>
      <c r="DZ15" s="1" t="s">
        <v>2865</v>
      </c>
      <c r="EA15" s="1" t="s">
        <v>2866</v>
      </c>
      <c r="EB15" s="1" t="str">
        <f t="shared" si="65"/>
        <v/>
      </c>
      <c r="EC15" s="1" t="str">
        <f t="shared" si="66"/>
        <v>#NAME?</v>
      </c>
      <c r="ED15" s="1" t="s">
        <v>2867</v>
      </c>
      <c r="EE15" s="1" t="s">
        <v>2868</v>
      </c>
      <c r="EF15" s="1" t="str">
        <f t="shared" si="67"/>
        <v/>
      </c>
      <c r="EG15" s="1" t="str">
        <f t="shared" si="68"/>
        <v>#NAME?</v>
      </c>
      <c r="EH15" s="1" t="s">
        <v>2869</v>
      </c>
      <c r="EI15" s="1" t="s">
        <v>2870</v>
      </c>
      <c r="EJ15" s="1" t="str">
        <f t="shared" si="69"/>
        <v/>
      </c>
      <c r="EK15" s="1" t="str">
        <f t="shared" si="70"/>
        <v>#NAME?</v>
      </c>
      <c r="EL15" s="1" t="s">
        <v>2871</v>
      </c>
      <c r="EM15" s="1" t="s">
        <v>2872</v>
      </c>
      <c r="EN15" s="1" t="str">
        <f t="shared" si="71"/>
        <v/>
      </c>
      <c r="EO15" s="1" t="str">
        <f t="shared" si="72"/>
        <v>#NAME?</v>
      </c>
      <c r="EP15" s="1" t="s">
        <v>2873</v>
      </c>
      <c r="EQ15" s="1" t="s">
        <v>2874</v>
      </c>
      <c r="ER15" s="1" t="str">
        <f t="shared" si="73"/>
        <v/>
      </c>
      <c r="ES15" s="1" t="str">
        <f t="shared" si="74"/>
        <v>#NAME?</v>
      </c>
      <c r="ET15" s="1" t="s">
        <v>2875</v>
      </c>
      <c r="EU15" s="1" t="s">
        <v>2876</v>
      </c>
      <c r="EV15" s="1" t="str">
        <f t="shared" si="75"/>
        <v/>
      </c>
      <c r="EW15" s="1" t="str">
        <f t="shared" si="76"/>
        <v>#NAME?</v>
      </c>
      <c r="EX15" s="1" t="s">
        <v>2877</v>
      </c>
      <c r="EY15" s="1" t="s">
        <v>2878</v>
      </c>
      <c r="EZ15" s="2" t="str">
        <f t="shared" si="77"/>
        <v/>
      </c>
      <c r="FA15" s="2" t="str">
        <f t="shared" si="78"/>
        <v>#NAME?</v>
      </c>
      <c r="FB15" s="1" t="s">
        <v>2396</v>
      </c>
      <c r="FC15" s="14" t="s">
        <v>1738</v>
      </c>
      <c r="FD15" s="2" t="str">
        <f t="shared" si="79"/>
        <v/>
      </c>
      <c r="FE15" s="2" t="str">
        <f t="shared" si="80"/>
        <v>#NAME?</v>
      </c>
      <c r="FH15" s="2" t="str">
        <f t="shared" si="81"/>
        <v/>
      </c>
      <c r="FI15" s="2" t="str">
        <f t="shared" si="82"/>
        <v>#NAME?</v>
      </c>
      <c r="FJ15" s="1" t="s">
        <v>2879</v>
      </c>
      <c r="FK15" s="1" t="s">
        <v>2880</v>
      </c>
      <c r="FL15" s="2" t="str">
        <f t="shared" si="83"/>
        <v/>
      </c>
      <c r="FM15" s="2" t="str">
        <f t="shared" si="84"/>
        <v>#NAME?</v>
      </c>
      <c r="FP15" s="2" t="str">
        <f t="shared" si="85"/>
        <v/>
      </c>
      <c r="FQ15" s="2" t="str">
        <f t="shared" si="86"/>
        <v>#NAME?</v>
      </c>
      <c r="FR15" s="1" t="s">
        <v>2881</v>
      </c>
      <c r="FS15" s="1" t="s">
        <v>2882</v>
      </c>
      <c r="FT15" s="2" t="str">
        <f t="shared" si="87"/>
        <v/>
      </c>
      <c r="FU15" s="2" t="str">
        <f t="shared" si="88"/>
        <v>#NAME?</v>
      </c>
      <c r="FV15" s="1" t="s">
        <v>1972</v>
      </c>
      <c r="FW15" s="1" t="s">
        <v>2883</v>
      </c>
      <c r="FX15" s="2" t="str">
        <f t="shared" si="89"/>
        <v/>
      </c>
      <c r="FY15" s="2" t="str">
        <f t="shared" si="90"/>
        <v>#NAME?</v>
      </c>
      <c r="GB15" s="2" t="str">
        <f t="shared" si="91"/>
        <v/>
      </c>
      <c r="GC15" s="2" t="str">
        <f t="shared" si="92"/>
        <v>#NAME?</v>
      </c>
      <c r="GD15" s="1" t="s">
        <v>2884</v>
      </c>
      <c r="GE15" s="1" t="s">
        <v>2885</v>
      </c>
      <c r="GF15" s="2" t="str">
        <f t="shared" si="93"/>
        <v/>
      </c>
      <c r="GG15" s="2" t="str">
        <f t="shared" si="94"/>
        <v>#NAME?</v>
      </c>
      <c r="GJ15" s="2" t="str">
        <f t="shared" si="95"/>
        <v/>
      </c>
      <c r="GK15" s="2" t="str">
        <f t="shared" si="96"/>
        <v>#NAME?</v>
      </c>
      <c r="GL15" s="1" t="s">
        <v>2083</v>
      </c>
      <c r="GM15" s="1" t="s">
        <v>2084</v>
      </c>
      <c r="GN15" s="2" t="str">
        <f t="shared" si="97"/>
        <v/>
      </c>
      <c r="GO15" s="2" t="str">
        <f t="shared" si="98"/>
        <v>#NAME?</v>
      </c>
      <c r="GP15" s="1" t="s">
        <v>2886</v>
      </c>
      <c r="GQ15" s="1" t="s">
        <v>2826</v>
      </c>
      <c r="GR15" s="2" t="str">
        <f t="shared" si="139"/>
        <v/>
      </c>
      <c r="GS15" s="2" t="str">
        <f t="shared" si="140"/>
        <v>#NAME?</v>
      </c>
      <c r="GT15" s="1" t="s">
        <v>2887</v>
      </c>
      <c r="GU15" s="1" t="s">
        <v>2888</v>
      </c>
      <c r="GV15" s="2" t="str">
        <f t="shared" si="101"/>
        <v/>
      </c>
      <c r="GW15" s="2" t="str">
        <f t="shared" si="102"/>
        <v>#NAME?</v>
      </c>
      <c r="GZ15" s="2" t="str">
        <f t="shared" si="103"/>
        <v/>
      </c>
      <c r="HA15" s="2" t="str">
        <f t="shared" si="104"/>
        <v>#NAME?</v>
      </c>
      <c r="HD15" s="2" t="str">
        <f t="shared" si="105"/>
        <v/>
      </c>
      <c r="HE15" s="2" t="str">
        <f t="shared" si="106"/>
        <v>#NAME?</v>
      </c>
      <c r="HF15" s="1" t="s">
        <v>2614</v>
      </c>
      <c r="HG15" s="1" t="s">
        <v>2003</v>
      </c>
      <c r="HH15" s="2" t="str">
        <f t="shared" si="107"/>
        <v/>
      </c>
      <c r="HI15" s="2" t="str">
        <f t="shared" si="108"/>
        <v>#NAME?</v>
      </c>
      <c r="HJ15" s="1" t="s">
        <v>2889</v>
      </c>
      <c r="HK15" s="1" t="s">
        <v>2890</v>
      </c>
      <c r="HL15" s="2" t="str">
        <f t="shared" si="109"/>
        <v/>
      </c>
      <c r="HM15" s="2" t="str">
        <f t="shared" si="110"/>
        <v>#NAME?</v>
      </c>
      <c r="HP15" s="2" t="str">
        <f t="shared" si="111"/>
        <v/>
      </c>
      <c r="HQ15" s="2" t="str">
        <f t="shared" si="112"/>
        <v>#NAME?</v>
      </c>
      <c r="HR15" s="1" t="s">
        <v>2891</v>
      </c>
      <c r="HS15" s="1" t="s">
        <v>2892</v>
      </c>
      <c r="HT15" s="2" t="str">
        <f t="shared" si="113"/>
        <v/>
      </c>
      <c r="HU15" s="2" t="str">
        <f t="shared" si="114"/>
        <v>#NAME?</v>
      </c>
      <c r="HV15" s="2" t="s">
        <v>2893</v>
      </c>
      <c r="HW15" s="14" t="s">
        <v>1738</v>
      </c>
      <c r="HX15" s="2" t="str">
        <f t="shared" si="115"/>
        <v/>
      </c>
      <c r="HY15" s="2" t="str">
        <f t="shared" si="116"/>
        <v>#NAME?</v>
      </c>
      <c r="HZ15" s="2" t="s">
        <v>2894</v>
      </c>
      <c r="IA15" s="2" t="s">
        <v>1049</v>
      </c>
      <c r="IB15" s="2" t="str">
        <f t="shared" si="117"/>
        <v/>
      </c>
      <c r="IC15" s="2" t="str">
        <f t="shared" si="118"/>
        <v>#NAME?</v>
      </c>
      <c r="ID15" s="2"/>
      <c r="IE15" s="2"/>
      <c r="IF15" s="2" t="str">
        <f t="shared" si="119"/>
        <v/>
      </c>
      <c r="IG15" s="2" t="str">
        <f t="shared" si="120"/>
        <v>#NAME?</v>
      </c>
      <c r="IH15" s="1" t="s">
        <v>1048</v>
      </c>
      <c r="II15" s="1" t="s">
        <v>1049</v>
      </c>
      <c r="IJ15" s="2" t="str">
        <f t="shared" si="121"/>
        <v/>
      </c>
      <c r="IK15" s="2" t="str">
        <f t="shared" si="122"/>
        <v>#NAME?</v>
      </c>
      <c r="IL15" s="1" t="s">
        <v>2895</v>
      </c>
      <c r="IM15" s="1" t="s">
        <v>2896</v>
      </c>
      <c r="IN15" s="2" t="str">
        <f t="shared" si="123"/>
        <v/>
      </c>
      <c r="IO15" s="2" t="str">
        <f t="shared" si="124"/>
        <v>#NAME?</v>
      </c>
      <c r="IP15" s="1" t="s">
        <v>2200</v>
      </c>
      <c r="IQ15" s="1" t="s">
        <v>2897</v>
      </c>
      <c r="IR15" s="2" t="str">
        <f t="shared" si="125"/>
        <v/>
      </c>
      <c r="IS15" s="2" t="str">
        <f t="shared" si="126"/>
        <v>#NAME?</v>
      </c>
      <c r="IX15" s="2" t="s">
        <v>2893</v>
      </c>
      <c r="IY15" s="14" t="s">
        <v>1738</v>
      </c>
      <c r="IZ15" s="2" t="str">
        <f t="shared" si="129"/>
        <v/>
      </c>
      <c r="JA15" s="2" t="str">
        <f t="shared" si="130"/>
        <v>#NAME?</v>
      </c>
      <c r="JB15" s="2" t="s">
        <v>2894</v>
      </c>
      <c r="JC15" s="2" t="s">
        <v>1049</v>
      </c>
      <c r="JD15" s="2" t="str">
        <f t="shared" si="131"/>
        <v/>
      </c>
      <c r="JE15" s="2" t="str">
        <f t="shared" si="132"/>
        <v>#NAME?</v>
      </c>
      <c r="JF15" s="2" t="s">
        <v>2898</v>
      </c>
      <c r="JG15" s="2" t="s">
        <v>534</v>
      </c>
      <c r="JH15" s="2" t="str">
        <f t="shared" si="133"/>
        <v/>
      </c>
      <c r="JI15" s="2" t="str">
        <f t="shared" si="134"/>
        <v>#NAME?</v>
      </c>
      <c r="JJ15" s="2" t="s">
        <v>2899</v>
      </c>
      <c r="JK15" s="2" t="s">
        <v>2900</v>
      </c>
      <c r="JL15" s="2" t="str">
        <f t="shared" si="135"/>
        <v/>
      </c>
      <c r="JM15" s="2" t="str">
        <f t="shared" si="136"/>
        <v>#NAME?</v>
      </c>
      <c r="JN15" s="2"/>
      <c r="JO15" s="6" t="s">
        <v>2901</v>
      </c>
      <c r="JP15" s="6" t="s">
        <v>2902</v>
      </c>
      <c r="JQ15" s="2" t="str">
        <f t="shared" si="137"/>
        <v/>
      </c>
      <c r="JR15" s="2" t="str">
        <f t="shared" si="138"/>
        <v>#NAME?</v>
      </c>
    </row>
    <row r="16">
      <c r="A16" s="2">
        <v>15.0</v>
      </c>
      <c r="B16" s="1" t="s">
        <v>2903</v>
      </c>
      <c r="C16" s="1" t="s">
        <v>2904</v>
      </c>
      <c r="D16" s="2" t="str">
        <f t="shared" si="1"/>
        <v/>
      </c>
      <c r="E16" s="2" t="str">
        <f t="shared" si="2"/>
        <v>#NAME?</v>
      </c>
      <c r="F16" s="1" t="s">
        <v>2905</v>
      </c>
      <c r="G16" s="14" t="s">
        <v>1738</v>
      </c>
      <c r="H16" s="1" t="str">
        <f t="shared" si="3"/>
        <v/>
      </c>
      <c r="I16" s="1" t="str">
        <f t="shared" si="4"/>
        <v>#NAME?</v>
      </c>
      <c r="L16" s="2" t="str">
        <f t="shared" si="5"/>
        <v/>
      </c>
      <c r="M16" s="2" t="str">
        <f t="shared" si="6"/>
        <v>#NAME?</v>
      </c>
      <c r="P16" s="2" t="str">
        <f t="shared" si="7"/>
        <v/>
      </c>
      <c r="Q16" s="2" t="str">
        <f t="shared" si="8"/>
        <v>#NAME?</v>
      </c>
      <c r="T16" s="1" t="str">
        <f t="shared" si="9"/>
        <v/>
      </c>
      <c r="U16" s="1" t="str">
        <f t="shared" si="10"/>
        <v>#NAME?</v>
      </c>
      <c r="V16" s="1" t="s">
        <v>2906</v>
      </c>
      <c r="W16" s="1" t="s">
        <v>2907</v>
      </c>
      <c r="X16" s="1" t="str">
        <f t="shared" si="11"/>
        <v/>
      </c>
      <c r="Y16" s="1" t="str">
        <f t="shared" si="12"/>
        <v>#NAME?</v>
      </c>
      <c r="Z16" s="1" t="s">
        <v>2908</v>
      </c>
      <c r="AA16" s="1" t="s">
        <v>2909</v>
      </c>
      <c r="AB16" s="1" t="str">
        <f t="shared" si="13"/>
        <v/>
      </c>
      <c r="AC16" s="1" t="str">
        <f t="shared" si="14"/>
        <v>#NAME?</v>
      </c>
      <c r="AD16" s="1" t="s">
        <v>2910</v>
      </c>
      <c r="AE16" s="1" t="s">
        <v>2047</v>
      </c>
      <c r="AF16" s="1" t="str">
        <f t="shared" si="15"/>
        <v/>
      </c>
      <c r="AG16" s="1" t="str">
        <f t="shared" si="16"/>
        <v>#NAME?</v>
      </c>
      <c r="AH16" s="1" t="s">
        <v>2911</v>
      </c>
      <c r="AI16" s="1" t="s">
        <v>2912</v>
      </c>
      <c r="AJ16" s="1" t="str">
        <f t="shared" si="17"/>
        <v/>
      </c>
      <c r="AK16" s="1" t="str">
        <f t="shared" si="18"/>
        <v>#NAME?</v>
      </c>
      <c r="AL16" s="1" t="s">
        <v>2913</v>
      </c>
      <c r="AM16" s="1" t="s">
        <v>2914</v>
      </c>
      <c r="AN16" s="1" t="str">
        <f t="shared" si="19"/>
        <v/>
      </c>
      <c r="AO16" s="1" t="str">
        <f t="shared" si="20"/>
        <v>#NAME?</v>
      </c>
      <c r="AP16" s="1" t="s">
        <v>2915</v>
      </c>
      <c r="AQ16" s="1" t="s">
        <v>2916</v>
      </c>
      <c r="AR16" s="1" t="str">
        <f t="shared" si="21"/>
        <v/>
      </c>
      <c r="AS16" s="1" t="str">
        <f t="shared" si="22"/>
        <v>#NAME?</v>
      </c>
      <c r="AT16" s="1" t="s">
        <v>2917</v>
      </c>
      <c r="AU16" s="1" t="s">
        <v>2312</v>
      </c>
      <c r="AV16" s="1" t="str">
        <f t="shared" si="23"/>
        <v/>
      </c>
      <c r="AW16" s="1" t="str">
        <f t="shared" si="24"/>
        <v>#NAME?</v>
      </c>
      <c r="AZ16" s="1" t="str">
        <f t="shared" si="25"/>
        <v/>
      </c>
      <c r="BA16" s="1" t="str">
        <f t="shared" si="26"/>
        <v>#NAME?</v>
      </c>
      <c r="BB16" s="1" t="s">
        <v>2918</v>
      </c>
      <c r="BC16" s="1" t="s">
        <v>2919</v>
      </c>
      <c r="BD16" s="1" t="str">
        <f t="shared" si="27"/>
        <v/>
      </c>
      <c r="BE16" s="1" t="str">
        <f t="shared" si="28"/>
        <v>#NAME?</v>
      </c>
      <c r="BF16" s="1" t="s">
        <v>2920</v>
      </c>
      <c r="BG16" s="1" t="s">
        <v>2921</v>
      </c>
      <c r="BH16" s="1" t="str">
        <f t="shared" si="29"/>
        <v/>
      </c>
      <c r="BI16" s="1" t="str">
        <f t="shared" si="30"/>
        <v>#NAME?</v>
      </c>
      <c r="BJ16" s="1" t="s">
        <v>2127</v>
      </c>
      <c r="BK16" s="1" t="s">
        <v>2922</v>
      </c>
      <c r="BL16" s="1" t="str">
        <f t="shared" si="31"/>
        <v/>
      </c>
      <c r="BM16" s="1" t="str">
        <f t="shared" si="32"/>
        <v>#NAME?</v>
      </c>
      <c r="BN16" s="1" t="s">
        <v>2035</v>
      </c>
      <c r="BO16" s="1" t="s">
        <v>2923</v>
      </c>
      <c r="BP16" s="1" t="str">
        <f t="shared" si="33"/>
        <v/>
      </c>
      <c r="BQ16" s="1" t="str">
        <f t="shared" si="34"/>
        <v>#NAME?</v>
      </c>
      <c r="BR16" s="1" t="s">
        <v>2029</v>
      </c>
      <c r="BS16" s="1" t="s">
        <v>2924</v>
      </c>
      <c r="BT16" s="1" t="str">
        <f t="shared" si="35"/>
        <v/>
      </c>
      <c r="BU16" s="1" t="str">
        <f t="shared" si="36"/>
        <v>#NAME?</v>
      </c>
      <c r="BV16" s="1" t="s">
        <v>1747</v>
      </c>
      <c r="BW16" s="14" t="s">
        <v>1738</v>
      </c>
      <c r="BX16" s="1" t="str">
        <f t="shared" si="37"/>
        <v/>
      </c>
      <c r="BY16" s="1" t="str">
        <f t="shared" si="38"/>
        <v>#NAME?</v>
      </c>
      <c r="BZ16" s="1" t="s">
        <v>1823</v>
      </c>
      <c r="CA16" s="1" t="s">
        <v>2925</v>
      </c>
      <c r="CB16" s="1" t="str">
        <f t="shared" si="39"/>
        <v/>
      </c>
      <c r="CC16" s="1" t="str">
        <f t="shared" si="40"/>
        <v>#NAME?</v>
      </c>
      <c r="CD16" s="1" t="s">
        <v>2926</v>
      </c>
      <c r="CE16" s="1" t="s">
        <v>2927</v>
      </c>
      <c r="CF16" s="1" t="str">
        <f t="shared" si="41"/>
        <v/>
      </c>
      <c r="CG16" s="1" t="str">
        <f t="shared" si="42"/>
        <v>#NAME?</v>
      </c>
      <c r="CH16" s="1" t="s">
        <v>2928</v>
      </c>
      <c r="CI16" s="1" t="s">
        <v>1921</v>
      </c>
      <c r="CJ16" s="1" t="str">
        <f t="shared" si="43"/>
        <v/>
      </c>
      <c r="CK16" s="1" t="str">
        <f t="shared" si="44"/>
        <v>#NAME?</v>
      </c>
      <c r="CL16" s="1" t="s">
        <v>2929</v>
      </c>
      <c r="CM16" s="1" t="s">
        <v>2930</v>
      </c>
      <c r="CN16" s="1" t="str">
        <f t="shared" si="45"/>
        <v/>
      </c>
      <c r="CO16" s="1" t="str">
        <f t="shared" si="46"/>
        <v>#NAME?</v>
      </c>
      <c r="CP16" s="1" t="s">
        <v>2931</v>
      </c>
      <c r="CQ16" s="1" t="s">
        <v>2213</v>
      </c>
      <c r="CR16" s="1" t="str">
        <f t="shared" si="47"/>
        <v/>
      </c>
      <c r="CS16" s="1" t="str">
        <f t="shared" si="48"/>
        <v>#NAME?</v>
      </c>
      <c r="CT16" s="1" t="s">
        <v>2932</v>
      </c>
      <c r="CU16" s="1" t="s">
        <v>2933</v>
      </c>
      <c r="CV16" s="1" t="str">
        <f t="shared" si="49"/>
        <v/>
      </c>
      <c r="CW16" s="1" t="str">
        <f t="shared" si="50"/>
        <v>#NAME?</v>
      </c>
      <c r="CZ16" s="1" t="str">
        <f t="shared" si="51"/>
        <v/>
      </c>
      <c r="DA16" s="1" t="str">
        <f t="shared" si="52"/>
        <v>#NAME?</v>
      </c>
      <c r="DB16" s="1" t="s">
        <v>2934</v>
      </c>
      <c r="DC16" s="1" t="s">
        <v>2935</v>
      </c>
      <c r="DD16" s="1" t="str">
        <f t="shared" si="53"/>
        <v/>
      </c>
      <c r="DE16" s="1" t="str">
        <f t="shared" si="54"/>
        <v>#NAME?</v>
      </c>
      <c r="DF16" s="1" t="s">
        <v>2936</v>
      </c>
      <c r="DG16" s="1" t="s">
        <v>2937</v>
      </c>
      <c r="DH16" s="1" t="str">
        <f t="shared" si="55"/>
        <v/>
      </c>
      <c r="DI16" s="1" t="str">
        <f t="shared" si="56"/>
        <v>#NAME?</v>
      </c>
      <c r="DJ16" s="1" t="s">
        <v>2938</v>
      </c>
      <c r="DK16" s="1" t="s">
        <v>2939</v>
      </c>
      <c r="DL16" s="1" t="str">
        <f t="shared" si="57"/>
        <v/>
      </c>
      <c r="DM16" s="1" t="str">
        <f t="shared" si="58"/>
        <v>#NAME?</v>
      </c>
      <c r="DN16" s="1" t="s">
        <v>2940</v>
      </c>
      <c r="DO16" s="1" t="s">
        <v>2941</v>
      </c>
      <c r="DP16" s="1" t="str">
        <f t="shared" si="59"/>
        <v/>
      </c>
      <c r="DQ16" s="1" t="str">
        <f t="shared" si="60"/>
        <v>#NAME?</v>
      </c>
      <c r="DR16" s="1" t="s">
        <v>2942</v>
      </c>
      <c r="DS16" s="1" t="s">
        <v>2943</v>
      </c>
      <c r="DT16" s="1" t="str">
        <f t="shared" si="61"/>
        <v/>
      </c>
      <c r="DU16" s="1" t="str">
        <f t="shared" si="62"/>
        <v>#NAME?</v>
      </c>
      <c r="DX16" s="1" t="str">
        <f t="shared" si="63"/>
        <v/>
      </c>
      <c r="DY16" s="1" t="str">
        <f t="shared" si="64"/>
        <v>#NAME?</v>
      </c>
      <c r="EB16" s="1" t="str">
        <f t="shared" si="65"/>
        <v/>
      </c>
      <c r="EC16" s="1" t="str">
        <f t="shared" si="66"/>
        <v>#NAME?</v>
      </c>
      <c r="ED16" s="1" t="s">
        <v>2944</v>
      </c>
      <c r="EE16" s="1" t="s">
        <v>2945</v>
      </c>
      <c r="EF16" s="1" t="str">
        <f t="shared" si="67"/>
        <v/>
      </c>
      <c r="EG16" s="1" t="str">
        <f t="shared" si="68"/>
        <v>#NAME?</v>
      </c>
      <c r="EH16" s="1" t="s">
        <v>2946</v>
      </c>
      <c r="EI16" s="1" t="s">
        <v>2947</v>
      </c>
      <c r="EJ16" s="1" t="str">
        <f t="shared" si="69"/>
        <v/>
      </c>
      <c r="EK16" s="1" t="str">
        <f t="shared" si="70"/>
        <v>#NAME?</v>
      </c>
      <c r="EL16" s="1" t="s">
        <v>2948</v>
      </c>
      <c r="EM16" s="1" t="s">
        <v>2949</v>
      </c>
      <c r="EN16" s="1" t="str">
        <f t="shared" si="71"/>
        <v/>
      </c>
      <c r="EO16" s="1" t="str">
        <f t="shared" si="72"/>
        <v>#NAME?</v>
      </c>
      <c r="ER16" s="1" t="str">
        <f t="shared" si="73"/>
        <v/>
      </c>
      <c r="ES16" s="1" t="str">
        <f t="shared" si="74"/>
        <v>#NAME?</v>
      </c>
      <c r="ET16" s="1" t="s">
        <v>2950</v>
      </c>
      <c r="EU16" s="1" t="s">
        <v>2951</v>
      </c>
      <c r="EV16" s="1" t="str">
        <f t="shared" si="75"/>
        <v/>
      </c>
      <c r="EW16" s="1" t="str">
        <f t="shared" si="76"/>
        <v>#NAME?</v>
      </c>
      <c r="EX16" s="1" t="s">
        <v>2952</v>
      </c>
      <c r="EY16" s="1" t="s">
        <v>2953</v>
      </c>
      <c r="EZ16" s="2" t="str">
        <f t="shared" si="77"/>
        <v/>
      </c>
      <c r="FA16" s="2" t="str">
        <f t="shared" si="78"/>
        <v>#NAME?</v>
      </c>
      <c r="FB16" s="1" t="s">
        <v>2954</v>
      </c>
      <c r="FC16" s="1" t="s">
        <v>2955</v>
      </c>
      <c r="FD16" s="2" t="str">
        <f t="shared" si="79"/>
        <v/>
      </c>
      <c r="FE16" s="2" t="str">
        <f t="shared" si="80"/>
        <v>#NAME?</v>
      </c>
      <c r="FF16" s="1" t="s">
        <v>2956</v>
      </c>
      <c r="FG16" s="14" t="s">
        <v>1738</v>
      </c>
      <c r="FH16" s="2" t="str">
        <f t="shared" si="81"/>
        <v/>
      </c>
      <c r="FI16" s="2" t="str">
        <f t="shared" si="82"/>
        <v>#NAME?</v>
      </c>
      <c r="FL16" s="2" t="str">
        <f t="shared" si="83"/>
        <v/>
      </c>
      <c r="FM16" s="2" t="str">
        <f t="shared" si="84"/>
        <v>#NAME?</v>
      </c>
      <c r="FN16" s="1" t="s">
        <v>2957</v>
      </c>
      <c r="FO16" s="1" t="s">
        <v>2958</v>
      </c>
      <c r="FP16" s="2" t="str">
        <f t="shared" si="85"/>
        <v/>
      </c>
      <c r="FQ16" s="2" t="str">
        <f t="shared" si="86"/>
        <v>#NAME?</v>
      </c>
      <c r="FR16" s="1" t="s">
        <v>2959</v>
      </c>
      <c r="FS16" s="1" t="s">
        <v>2960</v>
      </c>
      <c r="FT16" s="2" t="str">
        <f t="shared" si="87"/>
        <v/>
      </c>
      <c r="FU16" s="2" t="str">
        <f t="shared" si="88"/>
        <v>#NAME?</v>
      </c>
      <c r="FV16" s="1" t="s">
        <v>2077</v>
      </c>
      <c r="FW16" s="1" t="s">
        <v>2961</v>
      </c>
      <c r="FX16" s="2" t="str">
        <f t="shared" si="89"/>
        <v/>
      </c>
      <c r="FY16" s="2" t="str">
        <f t="shared" si="90"/>
        <v>#NAME?</v>
      </c>
      <c r="GB16" s="2" t="str">
        <f t="shared" si="91"/>
        <v/>
      </c>
      <c r="GC16" s="2" t="str">
        <f t="shared" si="92"/>
        <v>#NAME?</v>
      </c>
      <c r="GD16" s="1" t="s">
        <v>2962</v>
      </c>
      <c r="GE16" s="1" t="s">
        <v>2963</v>
      </c>
      <c r="GF16" s="2" t="str">
        <f t="shared" si="93"/>
        <v/>
      </c>
      <c r="GG16" s="2" t="str">
        <f t="shared" si="94"/>
        <v>#NAME?</v>
      </c>
      <c r="GJ16" s="2" t="str">
        <f t="shared" si="95"/>
        <v/>
      </c>
      <c r="GK16" s="2" t="str">
        <f t="shared" si="96"/>
        <v>#NAME?</v>
      </c>
      <c r="GL16" s="1" t="s">
        <v>2181</v>
      </c>
      <c r="GM16" s="1" t="s">
        <v>2182</v>
      </c>
      <c r="GN16" s="2" t="str">
        <f t="shared" si="97"/>
        <v/>
      </c>
      <c r="GO16" s="2" t="str">
        <f t="shared" si="98"/>
        <v>#NAME?</v>
      </c>
      <c r="GR16" s="2" t="str">
        <f t="shared" si="139"/>
        <v/>
      </c>
      <c r="GS16" s="2" t="str">
        <f t="shared" si="140"/>
        <v>#NAME?</v>
      </c>
      <c r="GT16" s="1" t="s">
        <v>2964</v>
      </c>
      <c r="GU16" s="1" t="s">
        <v>2965</v>
      </c>
      <c r="GV16" s="2" t="str">
        <f t="shared" si="101"/>
        <v/>
      </c>
      <c r="GW16" s="2" t="str">
        <f t="shared" si="102"/>
        <v>#NAME?</v>
      </c>
      <c r="GZ16" s="2" t="str">
        <f t="shared" si="103"/>
        <v/>
      </c>
      <c r="HA16" s="2" t="str">
        <f t="shared" si="104"/>
        <v>#NAME?</v>
      </c>
      <c r="HB16" s="1" t="s">
        <v>2966</v>
      </c>
      <c r="HC16" s="14" t="s">
        <v>1738</v>
      </c>
      <c r="HD16" s="2" t="str">
        <f t="shared" si="105"/>
        <v/>
      </c>
      <c r="HE16" s="2" t="str">
        <f t="shared" si="106"/>
        <v>#NAME?</v>
      </c>
      <c r="HF16" s="1" t="s">
        <v>2967</v>
      </c>
      <c r="HG16" s="1" t="s">
        <v>2968</v>
      </c>
      <c r="HH16" s="2" t="str">
        <f t="shared" si="107"/>
        <v/>
      </c>
      <c r="HI16" s="2" t="str">
        <f t="shared" si="108"/>
        <v>#NAME?</v>
      </c>
      <c r="HJ16" s="1" t="s">
        <v>2969</v>
      </c>
      <c r="HK16" s="1" t="s">
        <v>2970</v>
      </c>
      <c r="HL16" s="2" t="str">
        <f t="shared" si="109"/>
        <v/>
      </c>
      <c r="HM16" s="2" t="str">
        <f t="shared" si="110"/>
        <v>#NAME?</v>
      </c>
      <c r="HP16" s="2" t="str">
        <f t="shared" si="111"/>
        <v/>
      </c>
      <c r="HQ16" s="2" t="str">
        <f t="shared" si="112"/>
        <v>#NAME?</v>
      </c>
      <c r="HR16" s="1" t="s">
        <v>2971</v>
      </c>
      <c r="HS16" s="1" t="s">
        <v>2972</v>
      </c>
      <c r="HT16" s="2" t="str">
        <f t="shared" si="113"/>
        <v/>
      </c>
      <c r="HU16" s="2" t="str">
        <f t="shared" si="114"/>
        <v>#NAME?</v>
      </c>
      <c r="HV16" s="2" t="s">
        <v>2973</v>
      </c>
      <c r="HW16" s="2" t="s">
        <v>2974</v>
      </c>
      <c r="HX16" s="2" t="str">
        <f t="shared" si="115"/>
        <v/>
      </c>
      <c r="HY16" s="2" t="str">
        <f t="shared" si="116"/>
        <v>#NAME?</v>
      </c>
      <c r="HZ16" s="2"/>
      <c r="IA16" s="2"/>
      <c r="IB16" s="2" t="str">
        <f t="shared" si="117"/>
        <v/>
      </c>
      <c r="IC16" s="2" t="str">
        <f t="shared" si="118"/>
        <v>#NAME?</v>
      </c>
      <c r="ID16" s="2" t="s">
        <v>2396</v>
      </c>
      <c r="IE16" s="14" t="s">
        <v>1738</v>
      </c>
      <c r="IF16" s="2" t="str">
        <f t="shared" si="119"/>
        <v/>
      </c>
      <c r="IG16" s="2" t="str">
        <f t="shared" si="120"/>
        <v>#NAME?</v>
      </c>
      <c r="IH16" s="1" t="s">
        <v>1052</v>
      </c>
      <c r="II16" s="1" t="s">
        <v>1053</v>
      </c>
      <c r="IJ16" s="2" t="str">
        <f t="shared" si="121"/>
        <v/>
      </c>
      <c r="IK16" s="2" t="str">
        <f t="shared" si="122"/>
        <v>#NAME?</v>
      </c>
      <c r="IN16" s="2" t="str">
        <f t="shared" si="123"/>
        <v/>
      </c>
      <c r="IO16" s="2" t="str">
        <f t="shared" si="124"/>
        <v>#NAME?</v>
      </c>
      <c r="IP16" s="1" t="s">
        <v>2975</v>
      </c>
      <c r="IQ16" s="1" t="s">
        <v>2976</v>
      </c>
      <c r="IR16" s="2" t="str">
        <f t="shared" si="125"/>
        <v/>
      </c>
      <c r="IS16" s="2" t="str">
        <f t="shared" si="126"/>
        <v>#NAME?</v>
      </c>
      <c r="IX16" s="2" t="s">
        <v>2973</v>
      </c>
      <c r="IY16" s="2" t="s">
        <v>2974</v>
      </c>
      <c r="IZ16" s="2" t="str">
        <f t="shared" si="129"/>
        <v/>
      </c>
      <c r="JA16" s="2" t="str">
        <f t="shared" si="130"/>
        <v>#NAME?</v>
      </c>
      <c r="JB16" s="2"/>
      <c r="JC16" s="2"/>
      <c r="JD16" s="2" t="str">
        <f t="shared" si="131"/>
        <v/>
      </c>
      <c r="JE16" s="2" t="str">
        <f t="shared" si="132"/>
        <v>#NAME?</v>
      </c>
      <c r="JF16" s="2" t="s">
        <v>2977</v>
      </c>
      <c r="JG16" s="2" t="s">
        <v>2732</v>
      </c>
      <c r="JH16" s="2" t="str">
        <f t="shared" si="133"/>
        <v/>
      </c>
      <c r="JI16" s="2" t="str">
        <f t="shared" si="134"/>
        <v>#NAME?</v>
      </c>
      <c r="JJ16" s="2"/>
      <c r="JK16" s="2"/>
      <c r="JL16" s="2" t="str">
        <f t="shared" si="135"/>
        <v/>
      </c>
      <c r="JM16" s="2" t="str">
        <f t="shared" si="136"/>
        <v>#NAME?</v>
      </c>
      <c r="JN16" s="2"/>
      <c r="JO16" s="6"/>
      <c r="JP16" s="11"/>
      <c r="JQ16" s="2" t="str">
        <f t="shared" si="137"/>
        <v/>
      </c>
      <c r="JR16" s="2" t="str">
        <f t="shared" si="138"/>
        <v>#NAME?</v>
      </c>
    </row>
    <row r="17">
      <c r="A17" s="2">
        <v>16.0</v>
      </c>
      <c r="B17" s="1" t="s">
        <v>2978</v>
      </c>
      <c r="C17" s="1" t="s">
        <v>2979</v>
      </c>
      <c r="D17" s="2" t="str">
        <f t="shared" si="1"/>
        <v/>
      </c>
      <c r="E17" s="2" t="str">
        <f t="shared" si="2"/>
        <v>#NAME?</v>
      </c>
      <c r="F17" s="1" t="s">
        <v>2980</v>
      </c>
      <c r="G17" s="1" t="s">
        <v>2981</v>
      </c>
      <c r="H17" s="1" t="str">
        <f t="shared" si="3"/>
        <v/>
      </c>
      <c r="I17" s="1" t="str">
        <f t="shared" si="4"/>
        <v>#NAME?</v>
      </c>
      <c r="J17" s="1" t="s">
        <v>2982</v>
      </c>
      <c r="K17" s="14" t="s">
        <v>1738</v>
      </c>
      <c r="L17" s="2" t="str">
        <f t="shared" si="5"/>
        <v/>
      </c>
      <c r="M17" s="2" t="str">
        <f t="shared" si="6"/>
        <v>#NAME?</v>
      </c>
      <c r="N17" s="1" t="s">
        <v>2982</v>
      </c>
      <c r="O17" s="14" t="s">
        <v>1738</v>
      </c>
      <c r="P17" s="2" t="str">
        <f t="shared" si="7"/>
        <v/>
      </c>
      <c r="Q17" s="2" t="str">
        <f t="shared" si="8"/>
        <v>#NAME?</v>
      </c>
      <c r="R17" s="1" t="s">
        <v>2982</v>
      </c>
      <c r="S17" s="14" t="s">
        <v>1738</v>
      </c>
      <c r="T17" s="1" t="str">
        <f t="shared" si="9"/>
        <v/>
      </c>
      <c r="U17" s="1" t="str">
        <f t="shared" si="10"/>
        <v>#NAME?</v>
      </c>
      <c r="V17" s="1" t="s">
        <v>2983</v>
      </c>
      <c r="W17" s="1" t="s">
        <v>2984</v>
      </c>
      <c r="X17" s="1" t="str">
        <f t="shared" si="11"/>
        <v/>
      </c>
      <c r="Y17" s="1" t="str">
        <f t="shared" si="12"/>
        <v>#NAME?</v>
      </c>
      <c r="Z17" s="1" t="s">
        <v>2985</v>
      </c>
      <c r="AA17" s="1" t="s">
        <v>2986</v>
      </c>
      <c r="AB17" s="1" t="str">
        <f t="shared" si="13"/>
        <v/>
      </c>
      <c r="AC17" s="1" t="str">
        <f t="shared" si="14"/>
        <v>#NAME?</v>
      </c>
      <c r="AD17" s="1" t="s">
        <v>2987</v>
      </c>
      <c r="AE17" s="1" t="s">
        <v>2988</v>
      </c>
      <c r="AF17" s="1" t="str">
        <f t="shared" si="15"/>
        <v/>
      </c>
      <c r="AG17" s="1" t="str">
        <f t="shared" si="16"/>
        <v>#NAME?</v>
      </c>
      <c r="AH17" s="1" t="s">
        <v>2989</v>
      </c>
      <c r="AI17" s="1" t="s">
        <v>2990</v>
      </c>
      <c r="AJ17" s="1" t="str">
        <f t="shared" si="17"/>
        <v/>
      </c>
      <c r="AK17" s="1" t="str">
        <f t="shared" si="18"/>
        <v>#NAME?</v>
      </c>
      <c r="AL17" s="1" t="s">
        <v>2991</v>
      </c>
      <c r="AM17" s="1" t="s">
        <v>2992</v>
      </c>
      <c r="AN17" s="1" t="str">
        <f t="shared" si="19"/>
        <v/>
      </c>
      <c r="AO17" s="1" t="str">
        <f t="shared" si="20"/>
        <v>#NAME?</v>
      </c>
      <c r="AP17" s="1" t="s">
        <v>2993</v>
      </c>
      <c r="AQ17" s="1" t="s">
        <v>2994</v>
      </c>
      <c r="AR17" s="1" t="str">
        <f t="shared" si="21"/>
        <v/>
      </c>
      <c r="AS17" s="1" t="str">
        <f t="shared" si="22"/>
        <v>#NAME?</v>
      </c>
      <c r="AT17" s="1" t="s">
        <v>2995</v>
      </c>
      <c r="AU17" s="1" t="s">
        <v>2120</v>
      </c>
      <c r="AV17" s="1" t="str">
        <f t="shared" si="23"/>
        <v/>
      </c>
      <c r="AW17" s="1" t="str">
        <f t="shared" si="24"/>
        <v>#NAME?</v>
      </c>
      <c r="AX17" s="1" t="s">
        <v>2996</v>
      </c>
      <c r="AY17" s="14" t="s">
        <v>1738</v>
      </c>
      <c r="AZ17" s="1" t="str">
        <f t="shared" si="25"/>
        <v/>
      </c>
      <c r="BA17" s="1" t="str">
        <f t="shared" si="26"/>
        <v>#NAME?</v>
      </c>
      <c r="BB17" s="1" t="s">
        <v>2997</v>
      </c>
      <c r="BC17" s="1" t="s">
        <v>2998</v>
      </c>
      <c r="BD17" s="1" t="str">
        <f t="shared" si="27"/>
        <v/>
      </c>
      <c r="BE17" s="1" t="str">
        <f t="shared" si="28"/>
        <v>#NAME?</v>
      </c>
      <c r="BF17" s="1" t="s">
        <v>2999</v>
      </c>
      <c r="BG17" s="1" t="s">
        <v>3000</v>
      </c>
      <c r="BH17" s="1" t="str">
        <f t="shared" si="29"/>
        <v/>
      </c>
      <c r="BI17" s="1" t="str">
        <f t="shared" si="30"/>
        <v>#NAME?</v>
      </c>
      <c r="BJ17" s="1" t="s">
        <v>3001</v>
      </c>
      <c r="BK17" s="1" t="s">
        <v>3002</v>
      </c>
      <c r="BL17" s="1" t="str">
        <f t="shared" si="31"/>
        <v/>
      </c>
      <c r="BM17" s="1" t="str">
        <f t="shared" si="32"/>
        <v>#NAME?</v>
      </c>
      <c r="BN17" s="1" t="s">
        <v>2133</v>
      </c>
      <c r="BO17" s="1" t="s">
        <v>3003</v>
      </c>
      <c r="BP17" s="1" t="str">
        <f t="shared" si="33"/>
        <v/>
      </c>
      <c r="BQ17" s="1" t="str">
        <f t="shared" si="34"/>
        <v>#NAME?</v>
      </c>
      <c r="BR17" s="1" t="s">
        <v>2127</v>
      </c>
      <c r="BS17" s="1" t="s">
        <v>3004</v>
      </c>
      <c r="BT17" s="1" t="str">
        <f t="shared" si="35"/>
        <v/>
      </c>
      <c r="BU17" s="1" t="str">
        <f t="shared" si="36"/>
        <v>#NAME?</v>
      </c>
      <c r="BV17" s="1" t="s">
        <v>1823</v>
      </c>
      <c r="BW17" s="1" t="s">
        <v>3005</v>
      </c>
      <c r="BX17" s="1" t="str">
        <f t="shared" si="37"/>
        <v/>
      </c>
      <c r="BY17" s="1" t="str">
        <f t="shared" si="38"/>
        <v>#NAME?</v>
      </c>
      <c r="BZ17" s="1" t="s">
        <v>1925</v>
      </c>
      <c r="CA17" s="1" t="s">
        <v>3006</v>
      </c>
      <c r="CB17" s="1" t="str">
        <f t="shared" si="39"/>
        <v/>
      </c>
      <c r="CC17" s="1" t="str">
        <f t="shared" si="40"/>
        <v>#NAME?</v>
      </c>
      <c r="CD17" s="1" t="s">
        <v>3007</v>
      </c>
      <c r="CE17" s="1" t="s">
        <v>2331</v>
      </c>
      <c r="CF17" s="1" t="str">
        <f t="shared" si="41"/>
        <v/>
      </c>
      <c r="CG17" s="1" t="str">
        <f t="shared" si="42"/>
        <v>#NAME?</v>
      </c>
      <c r="CH17" s="1" t="s">
        <v>3008</v>
      </c>
      <c r="CI17" s="1" t="s">
        <v>2132</v>
      </c>
      <c r="CJ17" s="1" t="str">
        <f t="shared" si="43"/>
        <v/>
      </c>
      <c r="CK17" s="1" t="str">
        <f t="shared" si="44"/>
        <v>#NAME?</v>
      </c>
      <c r="CL17" s="1" t="s">
        <v>3009</v>
      </c>
      <c r="CM17" s="1" t="s">
        <v>3010</v>
      </c>
      <c r="CN17" s="1" t="str">
        <f t="shared" si="45"/>
        <v/>
      </c>
      <c r="CO17" s="1" t="str">
        <f t="shared" si="46"/>
        <v>#NAME?</v>
      </c>
      <c r="CP17" s="1" t="s">
        <v>3011</v>
      </c>
      <c r="CQ17" s="1" t="s">
        <v>2585</v>
      </c>
      <c r="CR17" s="1" t="str">
        <f t="shared" si="47"/>
        <v/>
      </c>
      <c r="CS17" s="1" t="str">
        <f t="shared" si="48"/>
        <v>#NAME?</v>
      </c>
      <c r="CT17" s="1" t="s">
        <v>3012</v>
      </c>
      <c r="CU17" s="1" t="s">
        <v>3013</v>
      </c>
      <c r="CV17" s="1" t="str">
        <f t="shared" si="49"/>
        <v/>
      </c>
      <c r="CW17" s="1" t="str">
        <f t="shared" si="50"/>
        <v>#NAME?</v>
      </c>
      <c r="CZ17" s="1" t="str">
        <f t="shared" si="51"/>
        <v/>
      </c>
      <c r="DA17" s="1" t="str">
        <f t="shared" si="52"/>
        <v>#NAME?</v>
      </c>
      <c r="DD17" s="1" t="str">
        <f t="shared" si="53"/>
        <v/>
      </c>
      <c r="DE17" s="1" t="str">
        <f t="shared" si="54"/>
        <v>#NAME?</v>
      </c>
      <c r="DF17" s="1" t="s">
        <v>3014</v>
      </c>
      <c r="DG17" s="1" t="s">
        <v>3015</v>
      </c>
      <c r="DH17" s="1" t="str">
        <f t="shared" si="55"/>
        <v/>
      </c>
      <c r="DI17" s="1" t="str">
        <f t="shared" si="56"/>
        <v>#NAME?</v>
      </c>
      <c r="DJ17" s="1" t="s">
        <v>3016</v>
      </c>
      <c r="DK17" s="1" t="s">
        <v>3017</v>
      </c>
      <c r="DL17" s="1" t="str">
        <f t="shared" si="57"/>
        <v/>
      </c>
      <c r="DM17" s="1" t="str">
        <f t="shared" si="58"/>
        <v>#NAME?</v>
      </c>
      <c r="DN17" s="1" t="s">
        <v>3018</v>
      </c>
      <c r="DO17" s="1" t="s">
        <v>3019</v>
      </c>
      <c r="DP17" s="1" t="str">
        <f t="shared" si="59"/>
        <v/>
      </c>
      <c r="DQ17" s="1" t="str">
        <f t="shared" si="60"/>
        <v>#NAME?</v>
      </c>
      <c r="DR17" s="1" t="s">
        <v>3020</v>
      </c>
      <c r="DS17" s="1" t="s">
        <v>3021</v>
      </c>
      <c r="DT17" s="1" t="str">
        <f t="shared" si="61"/>
        <v/>
      </c>
      <c r="DU17" s="1" t="str">
        <f t="shared" si="62"/>
        <v>#NAME?</v>
      </c>
      <c r="DX17" s="1" t="str">
        <f t="shared" si="63"/>
        <v/>
      </c>
      <c r="DY17" s="1" t="str">
        <f t="shared" si="64"/>
        <v>#NAME?</v>
      </c>
      <c r="DZ17" s="1" t="s">
        <v>3022</v>
      </c>
      <c r="EA17" s="14" t="s">
        <v>1738</v>
      </c>
      <c r="EB17" s="1" t="str">
        <f t="shared" si="65"/>
        <v/>
      </c>
      <c r="EC17" s="1" t="str">
        <f t="shared" si="66"/>
        <v>#NAME?</v>
      </c>
      <c r="ED17" s="1" t="s">
        <v>3023</v>
      </c>
      <c r="EE17" s="1" t="s">
        <v>3024</v>
      </c>
      <c r="EF17" s="1" t="str">
        <f t="shared" si="67"/>
        <v/>
      </c>
      <c r="EG17" s="1" t="str">
        <f t="shared" si="68"/>
        <v>#NAME?</v>
      </c>
      <c r="EJ17" s="1" t="str">
        <f t="shared" si="69"/>
        <v/>
      </c>
      <c r="EK17" s="1" t="str">
        <f t="shared" si="70"/>
        <v>#NAME?</v>
      </c>
      <c r="EL17" s="1" t="s">
        <v>3025</v>
      </c>
      <c r="EM17" s="1" t="s">
        <v>3026</v>
      </c>
      <c r="EN17" s="1" t="str">
        <f t="shared" si="71"/>
        <v/>
      </c>
      <c r="EO17" s="1" t="str">
        <f t="shared" si="72"/>
        <v>#NAME?</v>
      </c>
      <c r="EP17" s="1" t="s">
        <v>3027</v>
      </c>
      <c r="EQ17" s="14" t="s">
        <v>1738</v>
      </c>
      <c r="ER17" s="1" t="str">
        <f t="shared" si="73"/>
        <v/>
      </c>
      <c r="ES17" s="1" t="str">
        <f t="shared" si="74"/>
        <v>#NAME?</v>
      </c>
      <c r="ET17" s="1" t="s">
        <v>3028</v>
      </c>
      <c r="EU17" s="1" t="s">
        <v>3029</v>
      </c>
      <c r="EV17" s="1" t="str">
        <f t="shared" si="75"/>
        <v/>
      </c>
      <c r="EW17" s="1" t="str">
        <f t="shared" si="76"/>
        <v>#NAME?</v>
      </c>
      <c r="EX17" s="1" t="s">
        <v>3030</v>
      </c>
      <c r="EY17" s="1" t="s">
        <v>3031</v>
      </c>
      <c r="EZ17" s="2" t="str">
        <f t="shared" si="77"/>
        <v/>
      </c>
      <c r="FA17" s="2" t="str">
        <f t="shared" si="78"/>
        <v>#NAME?</v>
      </c>
      <c r="FB17" s="1" t="s">
        <v>3032</v>
      </c>
      <c r="FC17" s="1" t="s">
        <v>3033</v>
      </c>
      <c r="FD17" s="2" t="str">
        <f t="shared" si="79"/>
        <v/>
      </c>
      <c r="FE17" s="2" t="str">
        <f t="shared" si="80"/>
        <v>#NAME?</v>
      </c>
      <c r="FF17" s="1" t="s">
        <v>3034</v>
      </c>
      <c r="FG17" s="1" t="s">
        <v>3035</v>
      </c>
      <c r="FH17" s="2" t="str">
        <f t="shared" si="81"/>
        <v/>
      </c>
      <c r="FI17" s="2" t="str">
        <f t="shared" si="82"/>
        <v>#NAME?</v>
      </c>
      <c r="FJ17" s="1" t="s">
        <v>3036</v>
      </c>
      <c r="FK17" s="14" t="s">
        <v>1738</v>
      </c>
      <c r="FL17" s="2" t="str">
        <f t="shared" si="83"/>
        <v/>
      </c>
      <c r="FM17" s="2" t="str">
        <f t="shared" si="84"/>
        <v>#NAME?</v>
      </c>
      <c r="FN17" s="1" t="s">
        <v>3037</v>
      </c>
      <c r="FO17" s="1" t="s">
        <v>3038</v>
      </c>
      <c r="FP17" s="2" t="str">
        <f t="shared" si="85"/>
        <v/>
      </c>
      <c r="FQ17" s="2" t="str">
        <f t="shared" si="86"/>
        <v>#NAME?</v>
      </c>
      <c r="FR17" s="1" t="s">
        <v>3039</v>
      </c>
      <c r="FS17" s="1" t="s">
        <v>3040</v>
      </c>
      <c r="FT17" s="2" t="str">
        <f t="shared" si="87"/>
        <v/>
      </c>
      <c r="FU17" s="2" t="str">
        <f t="shared" si="88"/>
        <v>#NAME?</v>
      </c>
      <c r="FV17" s="1" t="s">
        <v>2174</v>
      </c>
      <c r="FW17" s="1" t="s">
        <v>3041</v>
      </c>
      <c r="FX17" s="2" t="str">
        <f t="shared" si="89"/>
        <v/>
      </c>
      <c r="FY17" s="2" t="str">
        <f t="shared" si="90"/>
        <v>#NAME?</v>
      </c>
      <c r="GB17" s="2" t="str">
        <f t="shared" si="91"/>
        <v/>
      </c>
      <c r="GC17" s="2" t="str">
        <f t="shared" si="92"/>
        <v>#NAME?</v>
      </c>
      <c r="GD17" s="1" t="s">
        <v>3042</v>
      </c>
      <c r="GE17" s="1" t="s">
        <v>3043</v>
      </c>
      <c r="GF17" s="2" t="str">
        <f t="shared" si="93"/>
        <v/>
      </c>
      <c r="GG17" s="2" t="str">
        <f t="shared" si="94"/>
        <v>#NAME?</v>
      </c>
      <c r="GJ17" s="2" t="str">
        <f t="shared" si="95"/>
        <v/>
      </c>
      <c r="GK17" s="2" t="str">
        <f t="shared" si="96"/>
        <v>#NAME?</v>
      </c>
      <c r="GL17" s="1" t="s">
        <v>2273</v>
      </c>
      <c r="GM17" s="1" t="s">
        <v>2274</v>
      </c>
      <c r="GN17" s="2" t="str">
        <f t="shared" si="97"/>
        <v/>
      </c>
      <c r="GO17" s="2" t="str">
        <f t="shared" si="98"/>
        <v>#NAME?</v>
      </c>
      <c r="GP17" s="1" t="s">
        <v>3044</v>
      </c>
      <c r="GQ17" s="14" t="s">
        <v>1738</v>
      </c>
      <c r="GR17" s="2" t="str">
        <f t="shared" si="139"/>
        <v/>
      </c>
      <c r="GS17" s="2" t="str">
        <f t="shared" si="140"/>
        <v>#NAME?</v>
      </c>
      <c r="GT17" s="1" t="s">
        <v>3045</v>
      </c>
      <c r="GU17" s="14" t="s">
        <v>1738</v>
      </c>
      <c r="GV17" s="2" t="str">
        <f t="shared" si="101"/>
        <v/>
      </c>
      <c r="GW17" s="2" t="str">
        <f t="shared" si="102"/>
        <v>#NAME?</v>
      </c>
      <c r="GZ17" s="2" t="str">
        <f t="shared" si="103"/>
        <v/>
      </c>
      <c r="HA17" s="2" t="str">
        <f t="shared" si="104"/>
        <v>#NAME?</v>
      </c>
      <c r="HB17" s="1" t="s">
        <v>2966</v>
      </c>
      <c r="HC17" s="1" t="s">
        <v>3046</v>
      </c>
      <c r="HD17" s="2" t="str">
        <f t="shared" si="105"/>
        <v/>
      </c>
      <c r="HE17" s="2" t="str">
        <f t="shared" si="106"/>
        <v>#NAME?</v>
      </c>
      <c r="HF17" s="1" t="s">
        <v>3047</v>
      </c>
      <c r="HG17" s="1" t="s">
        <v>3048</v>
      </c>
      <c r="HH17" s="2" t="str">
        <f t="shared" si="107"/>
        <v/>
      </c>
      <c r="HI17" s="2" t="str">
        <f t="shared" si="108"/>
        <v>#NAME?</v>
      </c>
      <c r="HL17" s="2" t="str">
        <f t="shared" si="109"/>
        <v/>
      </c>
      <c r="HM17" s="2" t="str">
        <f t="shared" si="110"/>
        <v>#NAME?</v>
      </c>
      <c r="HP17" s="2" t="str">
        <f t="shared" si="111"/>
        <v/>
      </c>
      <c r="HQ17" s="2" t="str">
        <f t="shared" si="112"/>
        <v>#NAME?</v>
      </c>
      <c r="HR17" s="1" t="s">
        <v>3049</v>
      </c>
      <c r="HS17" s="1" t="s">
        <v>3050</v>
      </c>
      <c r="HT17" s="2" t="str">
        <f t="shared" si="113"/>
        <v/>
      </c>
      <c r="HU17" s="2" t="str">
        <f t="shared" si="114"/>
        <v>#NAME?</v>
      </c>
      <c r="HV17" s="2" t="s">
        <v>3051</v>
      </c>
      <c r="HW17" s="2" t="s">
        <v>3052</v>
      </c>
      <c r="HX17" s="2" t="str">
        <f t="shared" si="115"/>
        <v/>
      </c>
      <c r="HY17" s="2" t="str">
        <f t="shared" si="116"/>
        <v>#NAME?</v>
      </c>
      <c r="HZ17" s="2" t="s">
        <v>3053</v>
      </c>
      <c r="IA17" s="14" t="s">
        <v>1738</v>
      </c>
      <c r="IB17" s="2" t="str">
        <f t="shared" si="117"/>
        <v/>
      </c>
      <c r="IC17" s="2" t="str">
        <f t="shared" si="118"/>
        <v>#NAME?</v>
      </c>
      <c r="ID17" s="2" t="s">
        <v>3054</v>
      </c>
      <c r="IE17" s="2" t="s">
        <v>3055</v>
      </c>
      <c r="IF17" s="2" t="str">
        <f t="shared" si="119"/>
        <v/>
      </c>
      <c r="IG17" s="2" t="str">
        <f t="shared" si="120"/>
        <v>#NAME?</v>
      </c>
      <c r="IJ17" s="2" t="str">
        <f t="shared" si="121"/>
        <v/>
      </c>
      <c r="IK17" s="2" t="str">
        <f t="shared" si="122"/>
        <v>#NAME?</v>
      </c>
      <c r="IL17" s="1" t="s">
        <v>3056</v>
      </c>
      <c r="IM17" s="14" t="s">
        <v>1738</v>
      </c>
      <c r="IN17" s="2" t="str">
        <f t="shared" si="123"/>
        <v/>
      </c>
      <c r="IO17" s="2" t="str">
        <f t="shared" si="124"/>
        <v>#NAME?</v>
      </c>
      <c r="IP17" s="1" t="s">
        <v>3057</v>
      </c>
      <c r="IQ17" s="1" t="s">
        <v>3058</v>
      </c>
      <c r="IR17" s="2" t="str">
        <f t="shared" si="125"/>
        <v/>
      </c>
      <c r="IS17" s="2" t="str">
        <f t="shared" si="126"/>
        <v>#NAME?</v>
      </c>
      <c r="IX17" s="2" t="s">
        <v>3051</v>
      </c>
      <c r="IY17" s="2" t="s">
        <v>3052</v>
      </c>
      <c r="IZ17" s="2" t="str">
        <f t="shared" si="129"/>
        <v/>
      </c>
      <c r="JA17" s="2" t="str">
        <f t="shared" si="130"/>
        <v>#NAME?</v>
      </c>
      <c r="JB17" s="2" t="s">
        <v>3053</v>
      </c>
      <c r="JC17" s="14" t="s">
        <v>1738</v>
      </c>
      <c r="JD17" s="2" t="str">
        <f t="shared" si="131"/>
        <v/>
      </c>
      <c r="JE17" s="2" t="str">
        <f t="shared" si="132"/>
        <v>#NAME?</v>
      </c>
      <c r="JF17" s="2" t="s">
        <v>1696</v>
      </c>
      <c r="JG17" s="2" t="s">
        <v>1754</v>
      </c>
      <c r="JH17" s="2" t="str">
        <f t="shared" si="133"/>
        <v/>
      </c>
      <c r="JI17" s="2" t="str">
        <f t="shared" si="134"/>
        <v>#NAME?</v>
      </c>
      <c r="JJ17" s="2" t="s">
        <v>3059</v>
      </c>
      <c r="JK17" s="14" t="s">
        <v>1738</v>
      </c>
      <c r="JL17" s="2" t="str">
        <f t="shared" si="135"/>
        <v/>
      </c>
      <c r="JM17" s="2" t="str">
        <f t="shared" si="136"/>
        <v>#NAME?</v>
      </c>
      <c r="JN17" s="2"/>
      <c r="JO17" s="4" t="s">
        <v>3060</v>
      </c>
      <c r="JP17" s="14" t="s">
        <v>1738</v>
      </c>
      <c r="JQ17" s="2" t="str">
        <f t="shared" si="137"/>
        <v/>
      </c>
      <c r="JR17" s="2" t="str">
        <f t="shared" si="138"/>
        <v>#NAME?</v>
      </c>
    </row>
    <row r="18">
      <c r="A18" s="2">
        <v>17.0</v>
      </c>
      <c r="B18" s="1" t="s">
        <v>3061</v>
      </c>
      <c r="C18" s="1" t="s">
        <v>3062</v>
      </c>
      <c r="D18" s="2" t="str">
        <f t="shared" si="1"/>
        <v/>
      </c>
      <c r="E18" s="2" t="str">
        <f t="shared" si="2"/>
        <v>#NAME?</v>
      </c>
      <c r="F18" s="1" t="s">
        <v>3063</v>
      </c>
      <c r="G18" s="1" t="s">
        <v>3064</v>
      </c>
      <c r="H18" s="1" t="str">
        <f t="shared" si="3"/>
        <v/>
      </c>
      <c r="I18" s="1" t="str">
        <f t="shared" si="4"/>
        <v>#NAME?</v>
      </c>
      <c r="J18" s="1" t="s">
        <v>1831</v>
      </c>
      <c r="K18" s="14" t="s">
        <v>1738</v>
      </c>
      <c r="L18" s="2" t="str">
        <f t="shared" si="5"/>
        <v/>
      </c>
      <c r="M18" s="2" t="str">
        <f t="shared" si="6"/>
        <v>#NAME?</v>
      </c>
      <c r="N18" s="1" t="s">
        <v>3011</v>
      </c>
      <c r="O18" s="14" t="s">
        <v>1738</v>
      </c>
      <c r="P18" s="2" t="str">
        <f t="shared" si="7"/>
        <v/>
      </c>
      <c r="Q18" s="2" t="str">
        <f t="shared" si="8"/>
        <v>#NAME?</v>
      </c>
      <c r="R18" s="1" t="s">
        <v>2858</v>
      </c>
      <c r="S18" s="14" t="s">
        <v>1738</v>
      </c>
      <c r="T18" s="1" t="str">
        <f t="shared" si="9"/>
        <v/>
      </c>
      <c r="U18" s="1" t="str">
        <f t="shared" si="10"/>
        <v>#NAME?</v>
      </c>
      <c r="V18" s="1" t="s">
        <v>3065</v>
      </c>
      <c r="W18" s="1" t="s">
        <v>3066</v>
      </c>
      <c r="X18" s="1" t="str">
        <f t="shared" si="11"/>
        <v/>
      </c>
      <c r="Y18" s="1" t="str">
        <f t="shared" si="12"/>
        <v>#NAME?</v>
      </c>
      <c r="Z18" s="1" t="s">
        <v>3067</v>
      </c>
      <c r="AA18" s="1" t="s">
        <v>3068</v>
      </c>
      <c r="AB18" s="1" t="str">
        <f t="shared" si="13"/>
        <v/>
      </c>
      <c r="AC18" s="1" t="str">
        <f t="shared" si="14"/>
        <v>#NAME?</v>
      </c>
      <c r="AD18" s="1" t="s">
        <v>3069</v>
      </c>
      <c r="AE18" s="1" t="s">
        <v>1934</v>
      </c>
      <c r="AF18" s="1" t="str">
        <f t="shared" si="15"/>
        <v/>
      </c>
      <c r="AG18" s="1" t="str">
        <f t="shared" si="16"/>
        <v>#NAME?</v>
      </c>
      <c r="AH18" s="1" t="s">
        <v>3070</v>
      </c>
      <c r="AI18" s="1" t="s">
        <v>3071</v>
      </c>
      <c r="AJ18" s="1" t="str">
        <f t="shared" si="17"/>
        <v/>
      </c>
      <c r="AK18" s="1" t="str">
        <f t="shared" si="18"/>
        <v>#NAME?</v>
      </c>
      <c r="AL18" s="1" t="s">
        <v>3072</v>
      </c>
      <c r="AM18" s="1" t="s">
        <v>3073</v>
      </c>
      <c r="AN18" s="1" t="str">
        <f t="shared" si="19"/>
        <v/>
      </c>
      <c r="AO18" s="1" t="str">
        <f t="shared" si="20"/>
        <v>#NAME?</v>
      </c>
      <c r="AP18" s="1" t="s">
        <v>3074</v>
      </c>
      <c r="AQ18" s="1" t="s">
        <v>3075</v>
      </c>
      <c r="AR18" s="1" t="str">
        <f t="shared" si="21"/>
        <v/>
      </c>
      <c r="AS18" s="1" t="str">
        <f t="shared" si="22"/>
        <v>#NAME?</v>
      </c>
      <c r="AT18" s="1" t="s">
        <v>3076</v>
      </c>
      <c r="AU18" s="1" t="s">
        <v>2214</v>
      </c>
      <c r="AV18" s="1" t="str">
        <f t="shared" si="23"/>
        <v/>
      </c>
      <c r="AW18" s="1" t="str">
        <f t="shared" si="24"/>
        <v>#NAME?</v>
      </c>
      <c r="AX18" s="1" t="s">
        <v>2027</v>
      </c>
      <c r="AY18" s="1" t="s">
        <v>3077</v>
      </c>
      <c r="AZ18" s="1" t="str">
        <f t="shared" si="25"/>
        <v/>
      </c>
      <c r="BA18" s="1" t="str">
        <f t="shared" si="26"/>
        <v>#NAME?</v>
      </c>
      <c r="BB18" s="1" t="s">
        <v>3078</v>
      </c>
      <c r="BC18" s="1" t="s">
        <v>3079</v>
      </c>
      <c r="BD18" s="1" t="str">
        <f t="shared" si="27"/>
        <v/>
      </c>
      <c r="BE18" s="1" t="str">
        <f t="shared" si="28"/>
        <v>#NAME?</v>
      </c>
      <c r="BF18" s="1" t="s">
        <v>3080</v>
      </c>
      <c r="BG18" s="1" t="s">
        <v>3081</v>
      </c>
      <c r="BH18" s="1" t="str">
        <f t="shared" si="29"/>
        <v/>
      </c>
      <c r="BI18" s="1" t="str">
        <f t="shared" si="30"/>
        <v>#NAME?</v>
      </c>
      <c r="BL18" s="1" t="str">
        <f t="shared" si="31"/>
        <v/>
      </c>
      <c r="BM18" s="1" t="str">
        <f t="shared" si="32"/>
        <v>#NAME?</v>
      </c>
      <c r="BP18" s="1" t="str">
        <f t="shared" si="33"/>
        <v/>
      </c>
      <c r="BQ18" s="1" t="str">
        <f t="shared" si="34"/>
        <v>#NAME?</v>
      </c>
      <c r="BR18" s="1" t="s">
        <v>2221</v>
      </c>
      <c r="BS18" s="1" t="s">
        <v>3082</v>
      </c>
      <c r="BT18" s="1" t="str">
        <f t="shared" si="35"/>
        <v/>
      </c>
      <c r="BU18" s="1" t="str">
        <f t="shared" si="36"/>
        <v>#NAME?</v>
      </c>
      <c r="BV18" s="1" t="s">
        <v>1925</v>
      </c>
      <c r="BW18" s="1" t="s">
        <v>3083</v>
      </c>
      <c r="BX18" s="1" t="str">
        <f t="shared" si="37"/>
        <v/>
      </c>
      <c r="BY18" s="1" t="str">
        <f t="shared" si="38"/>
        <v>#NAME?</v>
      </c>
      <c r="BZ18" s="1" t="s">
        <v>2038</v>
      </c>
      <c r="CA18" s="1" t="s">
        <v>3084</v>
      </c>
      <c r="CB18" s="1" t="str">
        <f t="shared" si="39"/>
        <v/>
      </c>
      <c r="CC18" s="1" t="str">
        <f t="shared" si="40"/>
        <v>#NAME?</v>
      </c>
      <c r="CD18" s="1" t="s">
        <v>3085</v>
      </c>
      <c r="CE18" s="1" t="s">
        <v>3086</v>
      </c>
      <c r="CF18" s="1" t="str">
        <f t="shared" si="41"/>
        <v/>
      </c>
      <c r="CG18" s="1" t="str">
        <f t="shared" si="42"/>
        <v>#NAME?</v>
      </c>
      <c r="CH18" s="1" t="s">
        <v>3087</v>
      </c>
      <c r="CI18" s="1" t="s">
        <v>2226</v>
      </c>
      <c r="CJ18" s="1" t="str">
        <f t="shared" si="43"/>
        <v/>
      </c>
      <c r="CK18" s="1" t="str">
        <f t="shared" si="44"/>
        <v>#NAME?</v>
      </c>
      <c r="CL18" s="1" t="s">
        <v>3088</v>
      </c>
      <c r="CM18" s="1" t="s">
        <v>3089</v>
      </c>
      <c r="CN18" s="1" t="str">
        <f t="shared" si="45"/>
        <v/>
      </c>
      <c r="CO18" s="1" t="str">
        <f t="shared" si="46"/>
        <v>#NAME?</v>
      </c>
      <c r="CP18" s="1" t="s">
        <v>3090</v>
      </c>
      <c r="CQ18" s="1" t="s">
        <v>2759</v>
      </c>
      <c r="CR18" s="1" t="str">
        <f t="shared" si="47"/>
        <v/>
      </c>
      <c r="CS18" s="1" t="str">
        <f t="shared" si="48"/>
        <v>#NAME?</v>
      </c>
      <c r="CT18" s="1" t="s">
        <v>3091</v>
      </c>
      <c r="CU18" s="1" t="s">
        <v>3092</v>
      </c>
      <c r="CV18" s="1" t="str">
        <f t="shared" si="49"/>
        <v/>
      </c>
      <c r="CW18" s="1" t="str">
        <f t="shared" si="50"/>
        <v>#NAME?</v>
      </c>
      <c r="CZ18" s="1" t="str">
        <f t="shared" si="51"/>
        <v/>
      </c>
      <c r="DA18" s="1" t="str">
        <f t="shared" si="52"/>
        <v>#NAME?</v>
      </c>
      <c r="DD18" s="1" t="str">
        <f t="shared" si="53"/>
        <v/>
      </c>
      <c r="DE18" s="1" t="str">
        <f t="shared" si="54"/>
        <v>#NAME?</v>
      </c>
      <c r="DH18" s="1" t="str">
        <f t="shared" si="55"/>
        <v/>
      </c>
      <c r="DI18" s="1" t="str">
        <f t="shared" si="56"/>
        <v>#NAME?</v>
      </c>
      <c r="DJ18" s="1" t="s">
        <v>3093</v>
      </c>
      <c r="DK18" s="1" t="s">
        <v>3094</v>
      </c>
      <c r="DL18" s="1" t="str">
        <f t="shared" si="57"/>
        <v/>
      </c>
      <c r="DM18" s="1" t="str">
        <f t="shared" si="58"/>
        <v>#NAME?</v>
      </c>
      <c r="DN18" s="1" t="s">
        <v>3095</v>
      </c>
      <c r="DO18" s="1" t="s">
        <v>3096</v>
      </c>
      <c r="DP18" s="1" t="str">
        <f t="shared" si="59"/>
        <v/>
      </c>
      <c r="DQ18" s="1" t="str">
        <f t="shared" si="60"/>
        <v>#NAME?</v>
      </c>
      <c r="DR18" s="1" t="s">
        <v>3097</v>
      </c>
      <c r="DS18" s="1" t="s">
        <v>3098</v>
      </c>
      <c r="DT18" s="1" t="str">
        <f t="shared" si="61"/>
        <v/>
      </c>
      <c r="DU18" s="1" t="str">
        <f t="shared" si="62"/>
        <v>#NAME?</v>
      </c>
      <c r="DX18" s="1" t="str">
        <f t="shared" si="63"/>
        <v/>
      </c>
      <c r="DY18" s="1" t="str">
        <f t="shared" si="64"/>
        <v>#NAME?</v>
      </c>
      <c r="DZ18" s="1" t="s">
        <v>3099</v>
      </c>
      <c r="EA18" s="1" t="s">
        <v>3100</v>
      </c>
      <c r="EB18" s="1" t="str">
        <f t="shared" si="65"/>
        <v/>
      </c>
      <c r="EC18" s="1" t="str">
        <f t="shared" si="66"/>
        <v>#NAME?</v>
      </c>
      <c r="ED18" s="1" t="s">
        <v>3101</v>
      </c>
      <c r="EE18" s="1" t="s">
        <v>3102</v>
      </c>
      <c r="EF18" s="1" t="str">
        <f t="shared" si="67"/>
        <v/>
      </c>
      <c r="EG18" s="1" t="str">
        <f t="shared" si="68"/>
        <v>#NAME?</v>
      </c>
      <c r="EJ18" s="1" t="str">
        <f t="shared" si="69"/>
        <v/>
      </c>
      <c r="EK18" s="1" t="str">
        <f t="shared" si="70"/>
        <v>#NAME?</v>
      </c>
      <c r="EL18" s="1" t="s">
        <v>3103</v>
      </c>
      <c r="EM18" s="1" t="s">
        <v>3104</v>
      </c>
      <c r="EN18" s="1" t="str">
        <f t="shared" si="71"/>
        <v/>
      </c>
      <c r="EO18" s="1" t="str">
        <f t="shared" si="72"/>
        <v>#NAME?</v>
      </c>
      <c r="EP18" s="1" t="s">
        <v>3105</v>
      </c>
      <c r="EQ18" s="1" t="s">
        <v>3106</v>
      </c>
      <c r="ER18" s="1" t="str">
        <f t="shared" si="73"/>
        <v/>
      </c>
      <c r="ES18" s="1" t="str">
        <f t="shared" si="74"/>
        <v>#NAME?</v>
      </c>
      <c r="EV18" s="1" t="str">
        <f t="shared" si="75"/>
        <v/>
      </c>
      <c r="EW18" s="1" t="str">
        <f t="shared" si="76"/>
        <v>#NAME?</v>
      </c>
      <c r="EX18" s="1" t="s">
        <v>3107</v>
      </c>
      <c r="EY18" s="1" t="s">
        <v>3108</v>
      </c>
      <c r="EZ18" s="2" t="str">
        <f t="shared" si="77"/>
        <v/>
      </c>
      <c r="FA18" s="2" t="str">
        <f t="shared" si="78"/>
        <v>#NAME?</v>
      </c>
      <c r="FB18" s="1" t="s">
        <v>3109</v>
      </c>
      <c r="FC18" s="1" t="s">
        <v>3110</v>
      </c>
      <c r="FD18" s="2" t="str">
        <f t="shared" si="79"/>
        <v/>
      </c>
      <c r="FE18" s="2" t="str">
        <f t="shared" si="80"/>
        <v>#NAME?</v>
      </c>
      <c r="FF18" s="1" t="s">
        <v>3111</v>
      </c>
      <c r="FG18" s="1" t="s">
        <v>3112</v>
      </c>
      <c r="FH18" s="2" t="str">
        <f t="shared" si="81"/>
        <v/>
      </c>
      <c r="FI18" s="2" t="str">
        <f t="shared" si="82"/>
        <v>#NAME?</v>
      </c>
      <c r="FJ18" s="1" t="s">
        <v>1861</v>
      </c>
      <c r="FK18" s="1" t="s">
        <v>3113</v>
      </c>
      <c r="FL18" s="2" t="str">
        <f t="shared" si="83"/>
        <v/>
      </c>
      <c r="FM18" s="2" t="str">
        <f t="shared" si="84"/>
        <v>#NAME?</v>
      </c>
      <c r="FP18" s="2" t="str">
        <f t="shared" si="85"/>
        <v/>
      </c>
      <c r="FQ18" s="2" t="str">
        <f t="shared" si="86"/>
        <v>#NAME?</v>
      </c>
      <c r="FR18" s="1" t="s">
        <v>3114</v>
      </c>
      <c r="FS18" s="1" t="s">
        <v>3115</v>
      </c>
      <c r="FT18" s="2" t="str">
        <f t="shared" si="87"/>
        <v/>
      </c>
      <c r="FU18" s="2" t="str">
        <f t="shared" si="88"/>
        <v>#NAME?</v>
      </c>
      <c r="FV18" s="1" t="s">
        <v>2267</v>
      </c>
      <c r="FW18" s="1" t="s">
        <v>3116</v>
      </c>
      <c r="FX18" s="2" t="str">
        <f t="shared" si="89"/>
        <v/>
      </c>
      <c r="FY18" s="2" t="str">
        <f t="shared" si="90"/>
        <v>#NAME?</v>
      </c>
      <c r="GB18" s="2" t="str">
        <f t="shared" si="91"/>
        <v/>
      </c>
      <c r="GC18" s="2" t="str">
        <f t="shared" si="92"/>
        <v>#NAME?</v>
      </c>
      <c r="GD18" s="1" t="s">
        <v>3117</v>
      </c>
      <c r="GE18" s="1" t="s">
        <v>3118</v>
      </c>
      <c r="GF18" s="2" t="str">
        <f t="shared" si="93"/>
        <v/>
      </c>
      <c r="GG18" s="2" t="str">
        <f t="shared" si="94"/>
        <v>#NAME?</v>
      </c>
      <c r="GJ18" s="2" t="str">
        <f t="shared" si="95"/>
        <v/>
      </c>
      <c r="GK18" s="2" t="str">
        <f t="shared" si="96"/>
        <v>#NAME?</v>
      </c>
      <c r="GN18" s="2" t="str">
        <f t="shared" si="97"/>
        <v/>
      </c>
      <c r="GO18" s="2" t="str">
        <f t="shared" si="98"/>
        <v>#NAME?</v>
      </c>
      <c r="GP18" s="1" t="s">
        <v>1696</v>
      </c>
      <c r="GQ18" s="1" t="s">
        <v>1260</v>
      </c>
      <c r="GR18" s="2" t="str">
        <f t="shared" si="139"/>
        <v/>
      </c>
      <c r="GS18" s="2" t="str">
        <f t="shared" si="140"/>
        <v>#NAME?</v>
      </c>
      <c r="GT18" s="1" t="s">
        <v>3119</v>
      </c>
      <c r="GU18" s="1" t="s">
        <v>3120</v>
      </c>
      <c r="GV18" s="2" t="str">
        <f t="shared" si="101"/>
        <v/>
      </c>
      <c r="GW18" s="2" t="str">
        <f t="shared" si="102"/>
        <v>#NAME?</v>
      </c>
      <c r="GZ18" s="2" t="str">
        <f t="shared" si="103"/>
        <v/>
      </c>
      <c r="HA18" s="2" t="str">
        <f t="shared" si="104"/>
        <v>#NAME?</v>
      </c>
      <c r="HD18" s="2" t="str">
        <f t="shared" si="105"/>
        <v/>
      </c>
      <c r="HE18" s="2" t="str">
        <f t="shared" si="106"/>
        <v>#NAME?</v>
      </c>
      <c r="HF18" s="1" t="s">
        <v>3121</v>
      </c>
      <c r="HG18" s="1" t="s">
        <v>3122</v>
      </c>
      <c r="HH18" s="2" t="str">
        <f t="shared" si="107"/>
        <v/>
      </c>
      <c r="HI18" s="2" t="str">
        <f t="shared" si="108"/>
        <v>#NAME?</v>
      </c>
      <c r="HJ18" s="1" t="s">
        <v>3123</v>
      </c>
      <c r="HK18" s="1" t="s">
        <v>3124</v>
      </c>
      <c r="HL18" s="2" t="str">
        <f t="shared" si="109"/>
        <v/>
      </c>
      <c r="HM18" s="2" t="str">
        <f t="shared" si="110"/>
        <v>#NAME?</v>
      </c>
      <c r="HP18" s="2" t="str">
        <f t="shared" si="111"/>
        <v/>
      </c>
      <c r="HQ18" s="2" t="str">
        <f t="shared" si="112"/>
        <v>#NAME?</v>
      </c>
      <c r="HR18" s="1" t="s">
        <v>3125</v>
      </c>
      <c r="HS18" s="1" t="s">
        <v>3126</v>
      </c>
      <c r="HT18" s="2" t="str">
        <f t="shared" si="113"/>
        <v/>
      </c>
      <c r="HU18" s="2" t="str">
        <f t="shared" si="114"/>
        <v>#NAME?</v>
      </c>
      <c r="HV18" s="2" t="s">
        <v>1076</v>
      </c>
      <c r="HW18" s="2" t="s">
        <v>1077</v>
      </c>
      <c r="HX18" s="2" t="str">
        <f t="shared" si="115"/>
        <v/>
      </c>
      <c r="HY18" s="2" t="str">
        <f t="shared" si="116"/>
        <v>#NAME?</v>
      </c>
      <c r="HZ18" s="2" t="s">
        <v>3127</v>
      </c>
      <c r="IA18" s="14" t="s">
        <v>1738</v>
      </c>
      <c r="IB18" s="2" t="str">
        <f t="shared" si="117"/>
        <v/>
      </c>
      <c r="IC18" s="2" t="str">
        <f t="shared" si="118"/>
        <v>#NAME?</v>
      </c>
      <c r="ID18" s="2" t="s">
        <v>3128</v>
      </c>
      <c r="IE18" s="2" t="s">
        <v>3129</v>
      </c>
      <c r="IF18" s="2" t="str">
        <f t="shared" si="119"/>
        <v/>
      </c>
      <c r="IG18" s="2" t="str">
        <f t="shared" si="120"/>
        <v>#NAME?</v>
      </c>
      <c r="IH18" s="1" t="s">
        <v>2893</v>
      </c>
      <c r="II18" s="14" t="s">
        <v>1738</v>
      </c>
      <c r="IJ18" s="2" t="str">
        <f t="shared" si="121"/>
        <v/>
      </c>
      <c r="IK18" s="2" t="str">
        <f t="shared" si="122"/>
        <v>#NAME?</v>
      </c>
      <c r="IL18" s="1" t="s">
        <v>1891</v>
      </c>
      <c r="IM18" s="1" t="s">
        <v>3130</v>
      </c>
      <c r="IN18" s="2" t="str">
        <f t="shared" si="123"/>
        <v/>
      </c>
      <c r="IO18" s="2" t="str">
        <f t="shared" si="124"/>
        <v>#NAME?</v>
      </c>
      <c r="IP18" s="1" t="s">
        <v>3131</v>
      </c>
      <c r="IQ18" s="1" t="s">
        <v>3132</v>
      </c>
      <c r="IR18" s="2" t="str">
        <f t="shared" si="125"/>
        <v/>
      </c>
      <c r="IS18" s="2" t="str">
        <f t="shared" si="126"/>
        <v>#NAME?</v>
      </c>
      <c r="IX18" s="2" t="s">
        <v>1076</v>
      </c>
      <c r="IY18" s="2" t="s">
        <v>1077</v>
      </c>
      <c r="IZ18" s="2" t="str">
        <f t="shared" si="129"/>
        <v/>
      </c>
      <c r="JA18" s="2" t="str">
        <f t="shared" si="130"/>
        <v>#NAME?</v>
      </c>
      <c r="JB18" s="2" t="s">
        <v>3127</v>
      </c>
      <c r="JC18" s="14" t="s">
        <v>1738</v>
      </c>
      <c r="JD18" s="2" t="str">
        <f t="shared" si="131"/>
        <v/>
      </c>
      <c r="JE18" s="2" t="str">
        <f t="shared" si="132"/>
        <v>#NAME?</v>
      </c>
      <c r="JF18" s="2" t="s">
        <v>3133</v>
      </c>
      <c r="JG18" s="2" t="s">
        <v>3134</v>
      </c>
      <c r="JH18" s="2" t="str">
        <f t="shared" si="133"/>
        <v/>
      </c>
      <c r="JI18" s="2" t="str">
        <f t="shared" si="134"/>
        <v>#NAME?</v>
      </c>
      <c r="JJ18" s="2" t="s">
        <v>598</v>
      </c>
      <c r="JK18" s="2" t="s">
        <v>534</v>
      </c>
      <c r="JL18" s="2" t="str">
        <f t="shared" si="135"/>
        <v/>
      </c>
      <c r="JM18" s="2" t="str">
        <f t="shared" si="136"/>
        <v>#NAME?</v>
      </c>
      <c r="JN18" s="2"/>
      <c r="JO18" s="6"/>
      <c r="JP18" s="11"/>
      <c r="JQ18" s="2" t="str">
        <f t="shared" si="137"/>
        <v/>
      </c>
      <c r="JR18" s="2" t="str">
        <f t="shared" si="138"/>
        <v>#NAME?</v>
      </c>
    </row>
    <row r="19">
      <c r="A19" s="2">
        <v>18.0</v>
      </c>
      <c r="B19" s="1" t="s">
        <v>3135</v>
      </c>
      <c r="C19" s="1" t="s">
        <v>3136</v>
      </c>
      <c r="D19" s="2" t="str">
        <f t="shared" si="1"/>
        <v/>
      </c>
      <c r="E19" s="2" t="str">
        <f t="shared" si="2"/>
        <v>#NAME?</v>
      </c>
      <c r="F19" s="1" t="s">
        <v>3137</v>
      </c>
      <c r="G19" s="1" t="s">
        <v>3138</v>
      </c>
      <c r="H19" s="1" t="str">
        <f t="shared" si="3"/>
        <v/>
      </c>
      <c r="I19" s="1" t="str">
        <f t="shared" si="4"/>
        <v>#NAME?</v>
      </c>
      <c r="J19" s="1" t="s">
        <v>3139</v>
      </c>
      <c r="K19" s="1" t="s">
        <v>3140</v>
      </c>
      <c r="L19" s="2" t="str">
        <f t="shared" si="5"/>
        <v/>
      </c>
      <c r="M19" s="2" t="str">
        <f t="shared" si="6"/>
        <v>#NAME?</v>
      </c>
      <c r="N19" s="1" t="s">
        <v>2310</v>
      </c>
      <c r="O19" s="1" t="s">
        <v>2311</v>
      </c>
      <c r="P19" s="2" t="str">
        <f t="shared" si="7"/>
        <v/>
      </c>
      <c r="Q19" s="2" t="str">
        <f t="shared" si="8"/>
        <v>#NAME?</v>
      </c>
      <c r="R19" s="1" t="s">
        <v>1803</v>
      </c>
      <c r="S19" s="1" t="s">
        <v>1804</v>
      </c>
      <c r="T19" s="1" t="str">
        <f t="shared" si="9"/>
        <v/>
      </c>
      <c r="U19" s="1" t="str">
        <f t="shared" si="10"/>
        <v>#NAME?</v>
      </c>
      <c r="V19" s="1" t="s">
        <v>3141</v>
      </c>
      <c r="W19" s="1" t="s">
        <v>3142</v>
      </c>
      <c r="X19" s="1" t="str">
        <f t="shared" si="11"/>
        <v/>
      </c>
      <c r="Y19" s="1" t="str">
        <f t="shared" si="12"/>
        <v>#NAME?</v>
      </c>
      <c r="Z19" s="1" t="s">
        <v>3143</v>
      </c>
      <c r="AA19" s="1" t="s">
        <v>3144</v>
      </c>
      <c r="AB19" s="1" t="str">
        <f t="shared" si="13"/>
        <v/>
      </c>
      <c r="AC19" s="1" t="str">
        <f t="shared" si="14"/>
        <v>#NAME?</v>
      </c>
      <c r="AD19" s="1" t="s">
        <v>3145</v>
      </c>
      <c r="AE19" s="1" t="s">
        <v>3146</v>
      </c>
      <c r="AF19" s="1" t="str">
        <f t="shared" si="15"/>
        <v/>
      </c>
      <c r="AG19" s="1" t="str">
        <f t="shared" si="16"/>
        <v>#NAME?</v>
      </c>
      <c r="AH19" s="1" t="s">
        <v>2913</v>
      </c>
      <c r="AI19" s="1" t="s">
        <v>3147</v>
      </c>
      <c r="AJ19" s="1" t="str">
        <f t="shared" si="17"/>
        <v/>
      </c>
      <c r="AK19" s="1" t="str">
        <f t="shared" si="18"/>
        <v>#NAME?</v>
      </c>
      <c r="AL19" s="1" t="s">
        <v>3148</v>
      </c>
      <c r="AM19" s="1" t="s">
        <v>3149</v>
      </c>
      <c r="AN19" s="1" t="str">
        <f t="shared" si="19"/>
        <v/>
      </c>
      <c r="AO19" s="1" t="str">
        <f t="shared" si="20"/>
        <v>#NAME?</v>
      </c>
      <c r="AP19" s="1" t="s">
        <v>3150</v>
      </c>
      <c r="AQ19" s="14" t="s">
        <v>1738</v>
      </c>
      <c r="AR19" s="1" t="str">
        <f t="shared" si="21"/>
        <v/>
      </c>
      <c r="AS19" s="1" t="str">
        <f t="shared" si="22"/>
        <v>#NAME?</v>
      </c>
      <c r="AT19" s="1" t="s">
        <v>3151</v>
      </c>
      <c r="AU19" s="1" t="s">
        <v>2832</v>
      </c>
      <c r="AV19" s="1" t="str">
        <f t="shared" si="23"/>
        <v/>
      </c>
      <c r="AW19" s="1" t="str">
        <f t="shared" si="24"/>
        <v>#NAME?</v>
      </c>
      <c r="AX19" s="1" t="s">
        <v>2125</v>
      </c>
      <c r="AY19" s="1" t="s">
        <v>3152</v>
      </c>
      <c r="AZ19" s="1" t="str">
        <f t="shared" si="25"/>
        <v/>
      </c>
      <c r="BA19" s="1" t="str">
        <f t="shared" si="26"/>
        <v>#NAME?</v>
      </c>
      <c r="BB19" s="1" t="s">
        <v>3153</v>
      </c>
      <c r="BC19" s="1" t="s">
        <v>3154</v>
      </c>
      <c r="BD19" s="1" t="str">
        <f t="shared" si="27"/>
        <v/>
      </c>
      <c r="BE19" s="1" t="str">
        <f t="shared" si="28"/>
        <v>#NAME?</v>
      </c>
      <c r="BF19" s="1" t="s">
        <v>3155</v>
      </c>
      <c r="BG19" s="1" t="s">
        <v>3156</v>
      </c>
      <c r="BH19" s="1" t="str">
        <f t="shared" si="29"/>
        <v/>
      </c>
      <c r="BI19" s="1" t="str">
        <f t="shared" si="30"/>
        <v>#NAME?</v>
      </c>
      <c r="BJ19" s="1" t="s">
        <v>3157</v>
      </c>
      <c r="BK19" s="14" t="s">
        <v>1738</v>
      </c>
      <c r="BL19" s="1" t="str">
        <f t="shared" si="31"/>
        <v/>
      </c>
      <c r="BM19" s="1" t="str">
        <f t="shared" si="32"/>
        <v>#NAME?</v>
      </c>
      <c r="BN19" s="1" t="s">
        <v>3158</v>
      </c>
      <c r="BO19" s="14" t="s">
        <v>1738</v>
      </c>
      <c r="BP19" s="1" t="str">
        <f t="shared" si="33"/>
        <v/>
      </c>
      <c r="BQ19" s="1" t="str">
        <f t="shared" si="34"/>
        <v>#NAME?</v>
      </c>
      <c r="BR19" s="1" t="s">
        <v>2129</v>
      </c>
      <c r="BS19" s="1" t="s">
        <v>3159</v>
      </c>
      <c r="BT19" s="1" t="str">
        <f t="shared" si="35"/>
        <v/>
      </c>
      <c r="BU19" s="1" t="str">
        <f t="shared" si="36"/>
        <v>#NAME?</v>
      </c>
      <c r="BV19" s="1" t="s">
        <v>2038</v>
      </c>
      <c r="BW19" s="1" t="s">
        <v>3160</v>
      </c>
      <c r="BX19" s="1" t="str">
        <f t="shared" si="37"/>
        <v/>
      </c>
      <c r="BY19" s="1" t="str">
        <f t="shared" si="38"/>
        <v>#NAME?</v>
      </c>
      <c r="BZ19" s="1" t="s">
        <v>2135</v>
      </c>
      <c r="CA19" s="1" t="s">
        <v>3161</v>
      </c>
      <c r="CB19" s="1" t="str">
        <f t="shared" si="39"/>
        <v/>
      </c>
      <c r="CC19" s="1" t="str">
        <f t="shared" si="40"/>
        <v>#NAME?</v>
      </c>
      <c r="CD19" s="1" t="s">
        <v>3162</v>
      </c>
      <c r="CE19" s="1" t="s">
        <v>3163</v>
      </c>
      <c r="CF19" s="1" t="str">
        <f t="shared" si="41"/>
        <v/>
      </c>
      <c r="CG19" s="1" t="str">
        <f t="shared" si="42"/>
        <v>#NAME?</v>
      </c>
      <c r="CH19" s="1" t="s">
        <v>3164</v>
      </c>
      <c r="CI19" s="1" t="s">
        <v>2233</v>
      </c>
      <c r="CJ19" s="1" t="str">
        <f t="shared" si="43"/>
        <v/>
      </c>
      <c r="CK19" s="1" t="str">
        <f t="shared" si="44"/>
        <v>#NAME?</v>
      </c>
      <c r="CL19" s="1" t="s">
        <v>3165</v>
      </c>
      <c r="CM19" s="1" t="s">
        <v>3166</v>
      </c>
      <c r="CN19" s="1" t="str">
        <f t="shared" si="45"/>
        <v/>
      </c>
      <c r="CO19" s="1" t="str">
        <f t="shared" si="46"/>
        <v>#NAME?</v>
      </c>
      <c r="CP19" s="1" t="s">
        <v>3167</v>
      </c>
      <c r="CQ19" s="1" t="s">
        <v>2673</v>
      </c>
      <c r="CR19" s="1" t="str">
        <f t="shared" si="47"/>
        <v/>
      </c>
      <c r="CS19" s="1" t="str">
        <f t="shared" si="48"/>
        <v>#NAME?</v>
      </c>
      <c r="CT19" s="1" t="s">
        <v>3168</v>
      </c>
      <c r="CU19" s="1" t="s">
        <v>3169</v>
      </c>
      <c r="CV19" s="1" t="str">
        <f t="shared" si="49"/>
        <v/>
      </c>
      <c r="CW19" s="1" t="str">
        <f t="shared" si="50"/>
        <v>#NAME?</v>
      </c>
      <c r="CZ19" s="1" t="str">
        <f t="shared" si="51"/>
        <v/>
      </c>
      <c r="DA19" s="1" t="str">
        <f t="shared" si="52"/>
        <v>#NAME?</v>
      </c>
      <c r="DD19" s="1" t="str">
        <f t="shared" si="53"/>
        <v/>
      </c>
      <c r="DE19" s="1" t="str">
        <f t="shared" si="54"/>
        <v>#NAME?</v>
      </c>
      <c r="DF19" s="1" t="s">
        <v>3170</v>
      </c>
      <c r="DG19" s="1" t="s">
        <v>3171</v>
      </c>
      <c r="DH19" s="1" t="str">
        <f t="shared" si="55"/>
        <v/>
      </c>
      <c r="DI19" s="1" t="str">
        <f t="shared" si="56"/>
        <v>#NAME?</v>
      </c>
      <c r="DL19" s="1" t="str">
        <f t="shared" si="57"/>
        <v/>
      </c>
      <c r="DM19" s="1" t="str">
        <f t="shared" si="58"/>
        <v>#NAME?</v>
      </c>
      <c r="DP19" s="1" t="str">
        <f t="shared" si="59"/>
        <v/>
      </c>
      <c r="DQ19" s="1" t="str">
        <f t="shared" si="60"/>
        <v>#NAME?</v>
      </c>
      <c r="DR19" s="1" t="s">
        <v>3172</v>
      </c>
      <c r="DS19" s="1" t="s">
        <v>3173</v>
      </c>
      <c r="DT19" s="1" t="str">
        <f t="shared" si="61"/>
        <v/>
      </c>
      <c r="DU19" s="1" t="str">
        <f t="shared" si="62"/>
        <v>#NAME?</v>
      </c>
      <c r="DX19" s="1" t="str">
        <f t="shared" si="63"/>
        <v/>
      </c>
      <c r="DY19" s="1" t="str">
        <f t="shared" si="64"/>
        <v>#NAME?</v>
      </c>
      <c r="DZ19" s="1" t="s">
        <v>3174</v>
      </c>
      <c r="EA19" s="1" t="s">
        <v>3175</v>
      </c>
      <c r="EB19" s="1" t="str">
        <f t="shared" si="65"/>
        <v/>
      </c>
      <c r="EC19" s="1" t="str">
        <f t="shared" si="66"/>
        <v>#NAME?</v>
      </c>
      <c r="ED19" s="1" t="s">
        <v>3176</v>
      </c>
      <c r="EE19" s="1" t="s">
        <v>3177</v>
      </c>
      <c r="EF19" s="1" t="str">
        <f t="shared" si="67"/>
        <v/>
      </c>
      <c r="EG19" s="1" t="str">
        <f t="shared" si="68"/>
        <v>#NAME?</v>
      </c>
      <c r="EJ19" s="1" t="str">
        <f t="shared" si="69"/>
        <v/>
      </c>
      <c r="EK19" s="1" t="str">
        <f t="shared" si="70"/>
        <v>#NAME?</v>
      </c>
      <c r="EL19" s="1" t="s">
        <v>3178</v>
      </c>
      <c r="EM19" s="1" t="s">
        <v>3179</v>
      </c>
      <c r="EN19" s="1" t="str">
        <f t="shared" si="71"/>
        <v/>
      </c>
      <c r="EO19" s="1" t="str">
        <f t="shared" si="72"/>
        <v>#NAME?</v>
      </c>
      <c r="EP19" s="1" t="s">
        <v>3180</v>
      </c>
      <c r="EQ19" s="1" t="s">
        <v>3181</v>
      </c>
      <c r="ER19" s="1" t="str">
        <f t="shared" si="73"/>
        <v/>
      </c>
      <c r="ES19" s="1" t="str">
        <f t="shared" si="74"/>
        <v>#NAME?</v>
      </c>
      <c r="ET19" s="1" t="s">
        <v>3182</v>
      </c>
      <c r="EU19" s="1" t="s">
        <v>3183</v>
      </c>
      <c r="EV19" s="1" t="str">
        <f t="shared" si="75"/>
        <v/>
      </c>
      <c r="EW19" s="1" t="str">
        <f t="shared" si="76"/>
        <v>#NAME?</v>
      </c>
      <c r="EX19" s="1" t="s">
        <v>3184</v>
      </c>
      <c r="EY19" s="1" t="s">
        <v>3185</v>
      </c>
      <c r="EZ19" s="2" t="str">
        <f t="shared" si="77"/>
        <v/>
      </c>
      <c r="FA19" s="2" t="str">
        <f t="shared" si="78"/>
        <v>#NAME?</v>
      </c>
      <c r="FB19" s="1" t="s">
        <v>3186</v>
      </c>
      <c r="FC19" s="1" t="s">
        <v>3187</v>
      </c>
      <c r="FD19" s="2" t="str">
        <f t="shared" si="79"/>
        <v/>
      </c>
      <c r="FE19" s="2" t="str">
        <f t="shared" si="80"/>
        <v>#NAME?</v>
      </c>
      <c r="FF19" s="1" t="s">
        <v>3188</v>
      </c>
      <c r="FG19" s="1" t="s">
        <v>3189</v>
      </c>
      <c r="FH19" s="2" t="str">
        <f t="shared" si="81"/>
        <v/>
      </c>
      <c r="FI19" s="2" t="str">
        <f t="shared" si="82"/>
        <v>#NAME?</v>
      </c>
      <c r="FJ19" s="1" t="s">
        <v>1966</v>
      </c>
      <c r="FK19" s="1" t="s">
        <v>3190</v>
      </c>
      <c r="FL19" s="2" t="str">
        <f t="shared" si="83"/>
        <v/>
      </c>
      <c r="FM19" s="2" t="str">
        <f t="shared" si="84"/>
        <v>#NAME?</v>
      </c>
      <c r="FN19" s="1" t="s">
        <v>3191</v>
      </c>
      <c r="FO19" s="14" t="s">
        <v>1738</v>
      </c>
      <c r="FP19" s="2" t="str">
        <f t="shared" si="85"/>
        <v/>
      </c>
      <c r="FQ19" s="2" t="str">
        <f t="shared" si="86"/>
        <v>#NAME?</v>
      </c>
      <c r="FT19" s="2" t="str">
        <f t="shared" si="87"/>
        <v/>
      </c>
      <c r="FU19" s="2" t="str">
        <f t="shared" si="88"/>
        <v>#NAME?</v>
      </c>
      <c r="FV19" s="1" t="s">
        <v>2364</v>
      </c>
      <c r="FW19" s="1" t="s">
        <v>3192</v>
      </c>
      <c r="FX19" s="2" t="str">
        <f t="shared" si="89"/>
        <v/>
      </c>
      <c r="FY19" s="2" t="str">
        <f t="shared" si="90"/>
        <v>#NAME?</v>
      </c>
      <c r="GB19" s="2" t="str">
        <f t="shared" si="91"/>
        <v/>
      </c>
      <c r="GC19" s="2" t="str">
        <f t="shared" si="92"/>
        <v>#NAME?</v>
      </c>
      <c r="GD19" s="1" t="s">
        <v>3193</v>
      </c>
      <c r="GE19" s="1" t="s">
        <v>3194</v>
      </c>
      <c r="GF19" s="2" t="str">
        <f t="shared" si="93"/>
        <v/>
      </c>
      <c r="GG19" s="2" t="str">
        <f t="shared" si="94"/>
        <v>#NAME?</v>
      </c>
      <c r="GJ19" s="2" t="str">
        <f t="shared" si="95"/>
        <v/>
      </c>
      <c r="GK19" s="2" t="str">
        <f t="shared" si="96"/>
        <v>#NAME?</v>
      </c>
      <c r="GL19" s="1" t="s">
        <v>2465</v>
      </c>
      <c r="GM19" s="14" t="s">
        <v>1738</v>
      </c>
      <c r="GN19" s="2" t="str">
        <f t="shared" si="97"/>
        <v/>
      </c>
      <c r="GO19" s="2" t="str">
        <f t="shared" si="98"/>
        <v>#NAME?</v>
      </c>
      <c r="GP19" s="1" t="s">
        <v>3195</v>
      </c>
      <c r="GQ19" s="1" t="s">
        <v>3196</v>
      </c>
      <c r="GR19" s="2" t="str">
        <f t="shared" si="139"/>
        <v/>
      </c>
      <c r="GS19" s="2" t="str">
        <f t="shared" si="140"/>
        <v>#NAME?</v>
      </c>
      <c r="GT19" s="1" t="s">
        <v>3197</v>
      </c>
      <c r="GU19" s="1" t="s">
        <v>3198</v>
      </c>
      <c r="GV19" s="2" t="str">
        <f t="shared" si="101"/>
        <v/>
      </c>
      <c r="GW19" s="2" t="str">
        <f t="shared" si="102"/>
        <v>#NAME?</v>
      </c>
      <c r="GZ19" s="2" t="str">
        <f t="shared" si="103"/>
        <v/>
      </c>
      <c r="HA19" s="2" t="str">
        <f t="shared" si="104"/>
        <v>#NAME?</v>
      </c>
      <c r="HB19" s="1" t="s">
        <v>3199</v>
      </c>
      <c r="HC19" s="14" t="s">
        <v>1738</v>
      </c>
      <c r="HD19" s="2" t="str">
        <f t="shared" si="105"/>
        <v/>
      </c>
      <c r="HE19" s="2" t="str">
        <f t="shared" si="106"/>
        <v>#NAME?</v>
      </c>
      <c r="HH19" s="2" t="str">
        <f t="shared" si="107"/>
        <v/>
      </c>
      <c r="HI19" s="2" t="str">
        <f t="shared" si="108"/>
        <v>#NAME?</v>
      </c>
      <c r="HJ19" s="1" t="s">
        <v>3200</v>
      </c>
      <c r="HK19" s="1" t="s">
        <v>3201</v>
      </c>
      <c r="HL19" s="2" t="str">
        <f t="shared" si="109"/>
        <v/>
      </c>
      <c r="HM19" s="2" t="str">
        <f t="shared" si="110"/>
        <v>#NAME?</v>
      </c>
      <c r="HP19" s="2" t="str">
        <f t="shared" si="111"/>
        <v/>
      </c>
      <c r="HQ19" s="2" t="str">
        <f t="shared" si="112"/>
        <v>#NAME?</v>
      </c>
      <c r="HR19" s="1" t="s">
        <v>3202</v>
      </c>
      <c r="HS19" s="1" t="s">
        <v>3203</v>
      </c>
      <c r="HT19" s="2" t="str">
        <f t="shared" si="113"/>
        <v/>
      </c>
      <c r="HU19" s="2" t="str">
        <f t="shared" si="114"/>
        <v>#NAME?</v>
      </c>
      <c r="HV19" s="2" t="s">
        <v>1118</v>
      </c>
      <c r="HW19" s="2" t="s">
        <v>1119</v>
      </c>
      <c r="HX19" s="2" t="str">
        <f t="shared" si="115"/>
        <v/>
      </c>
      <c r="HY19" s="2" t="str">
        <f t="shared" si="116"/>
        <v>#NAME?</v>
      </c>
      <c r="HZ19" s="2" t="s">
        <v>3204</v>
      </c>
      <c r="IA19" s="2" t="s">
        <v>3205</v>
      </c>
      <c r="IB19" s="2" t="str">
        <f t="shared" si="117"/>
        <v/>
      </c>
      <c r="IC19" s="2" t="str">
        <f t="shared" si="118"/>
        <v>#NAME?</v>
      </c>
      <c r="ID19" s="2" t="s">
        <v>3206</v>
      </c>
      <c r="IE19" s="2" t="s">
        <v>3207</v>
      </c>
      <c r="IF19" s="2" t="str">
        <f t="shared" si="119"/>
        <v/>
      </c>
      <c r="IG19" s="2" t="str">
        <f t="shared" si="120"/>
        <v>#NAME?</v>
      </c>
      <c r="IH19" s="1" t="s">
        <v>2973</v>
      </c>
      <c r="II19" s="1" t="s">
        <v>2974</v>
      </c>
      <c r="IJ19" s="2" t="str">
        <f t="shared" si="121"/>
        <v/>
      </c>
      <c r="IK19" s="2" t="str">
        <f t="shared" si="122"/>
        <v>#NAME?</v>
      </c>
      <c r="IL19" s="1" t="s">
        <v>3208</v>
      </c>
      <c r="IM19" s="1" t="s">
        <v>3209</v>
      </c>
      <c r="IN19" s="2" t="str">
        <f t="shared" si="123"/>
        <v/>
      </c>
      <c r="IO19" s="2" t="str">
        <f t="shared" si="124"/>
        <v>#NAME?</v>
      </c>
      <c r="IR19" s="2" t="str">
        <f t="shared" si="125"/>
        <v/>
      </c>
      <c r="IS19" s="2" t="str">
        <f t="shared" si="126"/>
        <v>#NAME?</v>
      </c>
      <c r="IX19" s="2" t="s">
        <v>1118</v>
      </c>
      <c r="IY19" s="2" t="s">
        <v>1119</v>
      </c>
      <c r="IZ19" s="2" t="str">
        <f t="shared" si="129"/>
        <v/>
      </c>
      <c r="JA19" s="2" t="str">
        <f t="shared" si="130"/>
        <v>#NAME?</v>
      </c>
      <c r="JB19" s="2" t="s">
        <v>3204</v>
      </c>
      <c r="JC19" s="2" t="s">
        <v>3205</v>
      </c>
      <c r="JD19" s="2" t="str">
        <f t="shared" si="131"/>
        <v/>
      </c>
      <c r="JE19" s="2" t="str">
        <f t="shared" si="132"/>
        <v>#NAME?</v>
      </c>
      <c r="JF19" s="2" t="s">
        <v>2181</v>
      </c>
      <c r="JG19" s="2" t="s">
        <v>2182</v>
      </c>
      <c r="JH19" s="2" t="str">
        <f t="shared" si="133"/>
        <v/>
      </c>
      <c r="JI19" s="2" t="str">
        <f t="shared" si="134"/>
        <v>#NAME?</v>
      </c>
      <c r="JJ19" s="2" t="s">
        <v>1136</v>
      </c>
      <c r="JK19" s="2" t="s">
        <v>1137</v>
      </c>
      <c r="JL19" s="2" t="str">
        <f t="shared" si="135"/>
        <v/>
      </c>
      <c r="JM19" s="2" t="str">
        <f t="shared" si="136"/>
        <v>#NAME?</v>
      </c>
      <c r="JN19" s="2"/>
      <c r="JO19" s="6" t="s">
        <v>2796</v>
      </c>
      <c r="JP19" s="6" t="s">
        <v>2797</v>
      </c>
      <c r="JQ19" s="2" t="str">
        <f t="shared" si="137"/>
        <v/>
      </c>
      <c r="JR19" s="2" t="str">
        <f t="shared" si="138"/>
        <v>#NAME?</v>
      </c>
    </row>
    <row r="20">
      <c r="A20" s="2">
        <v>19.0</v>
      </c>
      <c r="B20" s="1" t="s">
        <v>3210</v>
      </c>
      <c r="C20" s="1" t="s">
        <v>3211</v>
      </c>
      <c r="D20" s="2" t="str">
        <f t="shared" si="1"/>
        <v/>
      </c>
      <c r="E20" s="2" t="str">
        <f t="shared" si="2"/>
        <v>#NAME?</v>
      </c>
      <c r="F20" s="1" t="s">
        <v>3212</v>
      </c>
      <c r="G20" s="1" t="s">
        <v>3213</v>
      </c>
      <c r="H20" s="1" t="str">
        <f t="shared" si="3"/>
        <v/>
      </c>
      <c r="I20" s="1" t="str">
        <f t="shared" si="4"/>
        <v>#NAME?</v>
      </c>
      <c r="J20" s="1" t="s">
        <v>2012</v>
      </c>
      <c r="K20" s="1" t="s">
        <v>3214</v>
      </c>
      <c r="L20" s="2" t="str">
        <f t="shared" si="5"/>
        <v/>
      </c>
      <c r="M20" s="2" t="str">
        <f t="shared" si="6"/>
        <v>#NAME?</v>
      </c>
      <c r="N20" s="1" t="s">
        <v>2014</v>
      </c>
      <c r="O20" s="1" t="s">
        <v>2404</v>
      </c>
      <c r="P20" s="2" t="str">
        <f t="shared" si="7"/>
        <v/>
      </c>
      <c r="Q20" s="2" t="str">
        <f t="shared" si="8"/>
        <v>#NAME?</v>
      </c>
      <c r="R20" s="1" t="s">
        <v>1908</v>
      </c>
      <c r="S20" s="1" t="s">
        <v>1909</v>
      </c>
      <c r="T20" s="1" t="str">
        <f t="shared" si="9"/>
        <v/>
      </c>
      <c r="U20" s="1" t="str">
        <f t="shared" si="10"/>
        <v>#NAME?</v>
      </c>
      <c r="V20" s="1" t="s">
        <v>3215</v>
      </c>
      <c r="W20" s="1" t="s">
        <v>3216</v>
      </c>
      <c r="X20" s="1" t="str">
        <f t="shared" si="11"/>
        <v/>
      </c>
      <c r="Y20" s="1" t="str">
        <f t="shared" si="12"/>
        <v>#NAME?</v>
      </c>
      <c r="Z20" s="1" t="s">
        <v>3217</v>
      </c>
      <c r="AA20" s="1" t="s">
        <v>3218</v>
      </c>
      <c r="AB20" s="1" t="str">
        <f t="shared" si="13"/>
        <v/>
      </c>
      <c r="AC20" s="1" t="str">
        <f t="shared" si="14"/>
        <v>#NAME?</v>
      </c>
      <c r="AD20" s="1" t="s">
        <v>3219</v>
      </c>
      <c r="AE20" s="1" t="s">
        <v>3220</v>
      </c>
      <c r="AF20" s="1" t="str">
        <f t="shared" si="15"/>
        <v/>
      </c>
      <c r="AG20" s="1" t="str">
        <f t="shared" si="16"/>
        <v>#NAME?</v>
      </c>
      <c r="AH20" s="1" t="s">
        <v>2991</v>
      </c>
      <c r="AI20" s="1" t="s">
        <v>3221</v>
      </c>
      <c r="AJ20" s="1" t="str">
        <f t="shared" si="17"/>
        <v/>
      </c>
      <c r="AK20" s="1" t="str">
        <f t="shared" si="18"/>
        <v>#NAME?</v>
      </c>
      <c r="AL20" s="1" t="s">
        <v>3222</v>
      </c>
      <c r="AM20" s="1" t="s">
        <v>3223</v>
      </c>
      <c r="AN20" s="1" t="str">
        <f t="shared" si="19"/>
        <v/>
      </c>
      <c r="AO20" s="1" t="str">
        <f t="shared" si="20"/>
        <v>#NAME?</v>
      </c>
      <c r="AP20" s="1" t="s">
        <v>3224</v>
      </c>
      <c r="AQ20" s="1" t="s">
        <v>3225</v>
      </c>
      <c r="AR20" s="1" t="str">
        <f t="shared" si="21"/>
        <v/>
      </c>
      <c r="AS20" s="1" t="str">
        <f t="shared" si="22"/>
        <v>#NAME?</v>
      </c>
      <c r="AT20" s="1" t="s">
        <v>3226</v>
      </c>
      <c r="AU20" s="1" t="s">
        <v>2668</v>
      </c>
      <c r="AV20" s="1" t="str">
        <f t="shared" si="23"/>
        <v/>
      </c>
      <c r="AW20" s="1" t="str">
        <f t="shared" si="24"/>
        <v>#NAME?</v>
      </c>
      <c r="AX20" s="1" t="s">
        <v>3227</v>
      </c>
      <c r="AY20" s="1" t="s">
        <v>3228</v>
      </c>
      <c r="AZ20" s="1" t="str">
        <f t="shared" si="25"/>
        <v/>
      </c>
      <c r="BA20" s="1" t="str">
        <f t="shared" si="26"/>
        <v>#NAME?</v>
      </c>
      <c r="BB20" s="1" t="s">
        <v>3229</v>
      </c>
      <c r="BC20" s="1" t="s">
        <v>3230</v>
      </c>
      <c r="BD20" s="1" t="str">
        <f t="shared" si="27"/>
        <v/>
      </c>
      <c r="BE20" s="1" t="str">
        <f t="shared" si="28"/>
        <v>#NAME?</v>
      </c>
      <c r="BF20" s="1" t="s">
        <v>3231</v>
      </c>
      <c r="BG20" s="1" t="s">
        <v>3232</v>
      </c>
      <c r="BH20" s="1" t="str">
        <f t="shared" si="29"/>
        <v/>
      </c>
      <c r="BI20" s="1" t="str">
        <f t="shared" si="30"/>
        <v>#NAME?</v>
      </c>
      <c r="BJ20" s="1" t="s">
        <v>3233</v>
      </c>
      <c r="BK20" s="1" t="s">
        <v>3234</v>
      </c>
      <c r="BL20" s="1" t="str">
        <f t="shared" si="31"/>
        <v/>
      </c>
      <c r="BM20" s="1" t="str">
        <f t="shared" si="32"/>
        <v>#NAME?</v>
      </c>
      <c r="BN20" s="1" t="s">
        <v>1820</v>
      </c>
      <c r="BO20" s="1" t="s">
        <v>3235</v>
      </c>
      <c r="BP20" s="1" t="str">
        <f t="shared" si="33"/>
        <v/>
      </c>
      <c r="BQ20" s="1" t="str">
        <f t="shared" si="34"/>
        <v>#NAME?</v>
      </c>
      <c r="BR20" s="1" t="s">
        <v>175</v>
      </c>
      <c r="BS20" s="1" t="s">
        <v>3236</v>
      </c>
      <c r="BT20" s="1" t="str">
        <f t="shared" si="35"/>
        <v/>
      </c>
      <c r="BU20" s="1" t="str">
        <f t="shared" si="36"/>
        <v>#NAME?</v>
      </c>
      <c r="BV20" s="1" t="s">
        <v>2135</v>
      </c>
      <c r="BW20" s="1" t="s">
        <v>3237</v>
      </c>
      <c r="BX20" s="1" t="str">
        <f t="shared" si="37"/>
        <v/>
      </c>
      <c r="BY20" s="1" t="str">
        <f t="shared" si="38"/>
        <v>#NAME?</v>
      </c>
      <c r="BZ20" s="1" t="s">
        <v>2228</v>
      </c>
      <c r="CA20" s="1" t="s">
        <v>3238</v>
      </c>
      <c r="CB20" s="1" t="str">
        <f t="shared" si="39"/>
        <v/>
      </c>
      <c r="CC20" s="1" t="str">
        <f t="shared" si="40"/>
        <v>#NAME?</v>
      </c>
      <c r="CD20" s="1" t="s">
        <v>3239</v>
      </c>
      <c r="CE20" s="1" t="s">
        <v>3240</v>
      </c>
      <c r="CF20" s="1" t="str">
        <f t="shared" si="41"/>
        <v/>
      </c>
      <c r="CG20" s="1" t="str">
        <f t="shared" si="42"/>
        <v>#NAME?</v>
      </c>
      <c r="CJ20" s="1" t="str">
        <f t="shared" si="43"/>
        <v/>
      </c>
      <c r="CK20" s="1" t="str">
        <f t="shared" si="44"/>
        <v>#NAME?</v>
      </c>
      <c r="CL20" s="1" t="s">
        <v>3241</v>
      </c>
      <c r="CM20" s="1" t="s">
        <v>3242</v>
      </c>
      <c r="CN20" s="1" t="str">
        <f t="shared" si="45"/>
        <v/>
      </c>
      <c r="CO20" s="1" t="str">
        <f t="shared" si="46"/>
        <v>#NAME?</v>
      </c>
      <c r="CP20" s="1" t="s">
        <v>3243</v>
      </c>
      <c r="CQ20" s="1" t="s">
        <v>3244</v>
      </c>
      <c r="CR20" s="1" t="str">
        <f t="shared" si="47"/>
        <v/>
      </c>
      <c r="CS20" s="1" t="str">
        <f t="shared" si="48"/>
        <v>#NAME?</v>
      </c>
      <c r="CV20" s="1" t="str">
        <f t="shared" si="49"/>
        <v/>
      </c>
      <c r="CW20" s="1" t="str">
        <f t="shared" si="50"/>
        <v>#NAME?</v>
      </c>
      <c r="CZ20" s="1" t="str">
        <f t="shared" si="51"/>
        <v/>
      </c>
      <c r="DA20" s="1" t="str">
        <f t="shared" si="52"/>
        <v>#NAME?</v>
      </c>
      <c r="DD20" s="1" t="str">
        <f t="shared" si="53"/>
        <v/>
      </c>
      <c r="DE20" s="1" t="str">
        <f t="shared" si="54"/>
        <v>#NAME?</v>
      </c>
      <c r="DH20" s="1" t="str">
        <f t="shared" si="55"/>
        <v/>
      </c>
      <c r="DI20" s="1" t="str">
        <f t="shared" si="56"/>
        <v>#NAME?</v>
      </c>
      <c r="DJ20" s="1" t="s">
        <v>1876</v>
      </c>
      <c r="DK20" s="14" t="s">
        <v>1738</v>
      </c>
      <c r="DL20" s="1" t="str">
        <f t="shared" si="57"/>
        <v/>
      </c>
      <c r="DM20" s="1" t="str">
        <f t="shared" si="58"/>
        <v>#NAME?</v>
      </c>
      <c r="DN20" s="1" t="s">
        <v>3245</v>
      </c>
      <c r="DO20" s="14" t="s">
        <v>1738</v>
      </c>
      <c r="DP20" s="1" t="str">
        <f t="shared" si="59"/>
        <v/>
      </c>
      <c r="DQ20" s="1" t="str">
        <f t="shared" si="60"/>
        <v>#NAME?</v>
      </c>
      <c r="DT20" s="1" t="str">
        <f t="shared" si="61"/>
        <v/>
      </c>
      <c r="DU20" s="1" t="str">
        <f t="shared" si="62"/>
        <v>#NAME?</v>
      </c>
      <c r="DX20" s="1" t="str">
        <f t="shared" si="63"/>
        <v/>
      </c>
      <c r="DY20" s="1" t="str">
        <f t="shared" si="64"/>
        <v>#NAME?</v>
      </c>
      <c r="DZ20" s="1" t="s">
        <v>3246</v>
      </c>
      <c r="EA20" s="1" t="s">
        <v>3247</v>
      </c>
      <c r="EB20" s="1" t="str">
        <f t="shared" si="65"/>
        <v/>
      </c>
      <c r="EC20" s="1" t="str">
        <f t="shared" si="66"/>
        <v>#NAME?</v>
      </c>
      <c r="EF20" s="1" t="str">
        <f t="shared" si="67"/>
        <v/>
      </c>
      <c r="EG20" s="1" t="str">
        <f t="shared" si="68"/>
        <v>#NAME?</v>
      </c>
      <c r="EJ20" s="1" t="str">
        <f t="shared" si="69"/>
        <v/>
      </c>
      <c r="EK20" s="1" t="str">
        <f t="shared" si="70"/>
        <v>#NAME?</v>
      </c>
      <c r="EL20" s="1" t="s">
        <v>3248</v>
      </c>
      <c r="EM20" s="1" t="s">
        <v>3249</v>
      </c>
      <c r="EN20" s="1" t="str">
        <f t="shared" si="71"/>
        <v/>
      </c>
      <c r="EO20" s="1" t="str">
        <f t="shared" si="72"/>
        <v>#NAME?</v>
      </c>
      <c r="EP20" s="1" t="s">
        <v>3250</v>
      </c>
      <c r="EQ20" s="1" t="s">
        <v>3251</v>
      </c>
      <c r="ER20" s="1" t="str">
        <f t="shared" si="73"/>
        <v/>
      </c>
      <c r="ES20" s="1" t="str">
        <f t="shared" si="74"/>
        <v>#NAME?</v>
      </c>
      <c r="ET20" s="1" t="s">
        <v>3252</v>
      </c>
      <c r="EU20" s="1" t="s">
        <v>3253</v>
      </c>
      <c r="EV20" s="1" t="str">
        <f t="shared" si="75"/>
        <v/>
      </c>
      <c r="EW20" s="1" t="str">
        <f t="shared" si="76"/>
        <v>#NAME?</v>
      </c>
      <c r="EX20" s="1" t="s">
        <v>3254</v>
      </c>
      <c r="EY20" s="1" t="s">
        <v>3255</v>
      </c>
      <c r="EZ20" s="2" t="str">
        <f t="shared" si="77"/>
        <v/>
      </c>
      <c r="FA20" s="2" t="str">
        <f t="shared" si="78"/>
        <v>#NAME?</v>
      </c>
      <c r="FB20" s="1" t="s">
        <v>3256</v>
      </c>
      <c r="FC20" s="1" t="s">
        <v>3257</v>
      </c>
      <c r="FD20" s="2" t="str">
        <f t="shared" si="79"/>
        <v/>
      </c>
      <c r="FE20" s="2" t="str">
        <f t="shared" si="80"/>
        <v>#NAME?</v>
      </c>
      <c r="FF20" s="1" t="s">
        <v>3258</v>
      </c>
      <c r="FG20" s="1" t="s">
        <v>3259</v>
      </c>
      <c r="FH20" s="2" t="str">
        <f t="shared" si="81"/>
        <v/>
      </c>
      <c r="FI20" s="2" t="str">
        <f t="shared" si="82"/>
        <v>#NAME?</v>
      </c>
      <c r="FJ20" s="1" t="s">
        <v>3260</v>
      </c>
      <c r="FK20" s="1" t="s">
        <v>3261</v>
      </c>
      <c r="FL20" s="2" t="str">
        <f t="shared" si="83"/>
        <v/>
      </c>
      <c r="FM20" s="2" t="str">
        <f t="shared" si="84"/>
        <v>#NAME?</v>
      </c>
      <c r="FN20" s="1" t="s">
        <v>3262</v>
      </c>
      <c r="FO20" s="1" t="s">
        <v>3263</v>
      </c>
      <c r="FP20" s="2" t="str">
        <f t="shared" si="85"/>
        <v/>
      </c>
      <c r="FQ20" s="2" t="str">
        <f t="shared" si="86"/>
        <v>#NAME?</v>
      </c>
      <c r="FT20" s="2" t="str">
        <f t="shared" si="87"/>
        <v/>
      </c>
      <c r="FU20" s="2" t="str">
        <f t="shared" si="88"/>
        <v>#NAME?</v>
      </c>
      <c r="FV20" s="1" t="s">
        <v>2457</v>
      </c>
      <c r="FW20" s="1" t="s">
        <v>3264</v>
      </c>
      <c r="FX20" s="2" t="str">
        <f t="shared" si="89"/>
        <v/>
      </c>
      <c r="FY20" s="2" t="str">
        <f t="shared" si="90"/>
        <v>#NAME?</v>
      </c>
      <c r="GB20" s="2" t="str">
        <f t="shared" si="91"/>
        <v/>
      </c>
      <c r="GC20" s="2" t="str">
        <f t="shared" si="92"/>
        <v>#NAME?</v>
      </c>
      <c r="GF20" s="2" t="str">
        <f t="shared" si="93"/>
        <v/>
      </c>
      <c r="GG20" s="2" t="str">
        <f t="shared" si="94"/>
        <v>#NAME?</v>
      </c>
      <c r="GJ20" s="2" t="str">
        <f t="shared" si="95"/>
        <v/>
      </c>
      <c r="GK20" s="2" t="str">
        <f t="shared" si="96"/>
        <v>#NAME?</v>
      </c>
      <c r="GL20" s="1" t="s">
        <v>1854</v>
      </c>
      <c r="GM20" s="1" t="s">
        <v>1137</v>
      </c>
      <c r="GN20" s="2" t="str">
        <f t="shared" si="97"/>
        <v/>
      </c>
      <c r="GO20" s="2" t="str">
        <f t="shared" si="98"/>
        <v>#NAME?</v>
      </c>
      <c r="GP20" s="1" t="s">
        <v>3265</v>
      </c>
      <c r="GQ20" s="1" t="s">
        <v>3266</v>
      </c>
      <c r="GR20" s="2" t="str">
        <f t="shared" si="139"/>
        <v/>
      </c>
      <c r="GS20" s="2" t="str">
        <f t="shared" si="140"/>
        <v>#NAME?</v>
      </c>
      <c r="GT20" s="1" t="s">
        <v>3267</v>
      </c>
      <c r="GU20" s="1" t="s">
        <v>3268</v>
      </c>
      <c r="GV20" s="2" t="str">
        <f t="shared" si="101"/>
        <v/>
      </c>
      <c r="GW20" s="2" t="str">
        <f t="shared" si="102"/>
        <v>#NAME?</v>
      </c>
      <c r="GZ20" s="2" t="str">
        <f t="shared" si="103"/>
        <v/>
      </c>
      <c r="HA20" s="2" t="str">
        <f t="shared" si="104"/>
        <v>#NAME?</v>
      </c>
      <c r="HB20" s="1" t="s">
        <v>3269</v>
      </c>
      <c r="HC20" s="1" t="s">
        <v>3270</v>
      </c>
      <c r="HD20" s="2" t="str">
        <f t="shared" si="105"/>
        <v/>
      </c>
      <c r="HE20" s="2" t="str">
        <f t="shared" si="106"/>
        <v>#NAME?</v>
      </c>
      <c r="HF20" s="1" t="s">
        <v>1776</v>
      </c>
      <c r="HG20" s="14" t="s">
        <v>1738</v>
      </c>
      <c r="HH20" s="2" t="str">
        <f t="shared" si="107"/>
        <v/>
      </c>
      <c r="HI20" s="2" t="str">
        <f t="shared" si="108"/>
        <v>#NAME?</v>
      </c>
      <c r="HJ20" s="1" t="s">
        <v>3271</v>
      </c>
      <c r="HK20" s="1" t="s">
        <v>3272</v>
      </c>
      <c r="HL20" s="2" t="str">
        <f t="shared" si="109"/>
        <v/>
      </c>
      <c r="HM20" s="2" t="str">
        <f t="shared" si="110"/>
        <v>#NAME?</v>
      </c>
      <c r="HP20" s="2" t="str">
        <f t="shared" si="111"/>
        <v/>
      </c>
      <c r="HQ20" s="2" t="str">
        <f t="shared" si="112"/>
        <v>#NAME?</v>
      </c>
      <c r="HR20" s="1" t="s">
        <v>3273</v>
      </c>
      <c r="HS20" s="1" t="s">
        <v>3274</v>
      </c>
      <c r="HT20" s="2" t="str">
        <f t="shared" si="113"/>
        <v/>
      </c>
      <c r="HU20" s="2" t="str">
        <f t="shared" si="114"/>
        <v>#NAME?</v>
      </c>
      <c r="HV20" s="2" t="s">
        <v>3275</v>
      </c>
      <c r="HW20" s="2" t="s">
        <v>3276</v>
      </c>
      <c r="HX20" s="2" t="str">
        <f t="shared" si="115"/>
        <v/>
      </c>
      <c r="HY20" s="2" t="str">
        <f t="shared" si="116"/>
        <v>#NAME?</v>
      </c>
      <c r="HZ20" s="2" t="s">
        <v>3277</v>
      </c>
      <c r="IA20" s="2" t="s">
        <v>3278</v>
      </c>
      <c r="IB20" s="2" t="str">
        <f t="shared" si="117"/>
        <v/>
      </c>
      <c r="IC20" s="2" t="str">
        <f t="shared" si="118"/>
        <v>#NAME?</v>
      </c>
      <c r="ID20" s="2" t="s">
        <v>3279</v>
      </c>
      <c r="IE20" s="2" t="s">
        <v>3280</v>
      </c>
      <c r="IF20" s="2" t="str">
        <f t="shared" si="119"/>
        <v/>
      </c>
      <c r="IG20" s="2" t="str">
        <f t="shared" si="120"/>
        <v>#NAME?</v>
      </c>
      <c r="IH20" s="1" t="s">
        <v>3051</v>
      </c>
      <c r="II20" s="1" t="s">
        <v>3052</v>
      </c>
      <c r="IJ20" s="2" t="str">
        <f t="shared" si="121"/>
        <v/>
      </c>
      <c r="IK20" s="2" t="str">
        <f t="shared" si="122"/>
        <v>#NAME?</v>
      </c>
      <c r="IL20" s="1" t="s">
        <v>3281</v>
      </c>
      <c r="IM20" s="1" t="s">
        <v>3282</v>
      </c>
      <c r="IN20" s="2" t="str">
        <f t="shared" si="123"/>
        <v/>
      </c>
      <c r="IO20" s="2" t="str">
        <f t="shared" si="124"/>
        <v>#NAME?</v>
      </c>
      <c r="IP20" s="1" t="s">
        <v>3283</v>
      </c>
      <c r="IQ20" s="14" t="s">
        <v>1738</v>
      </c>
      <c r="IR20" s="2" t="str">
        <f t="shared" si="125"/>
        <v/>
      </c>
      <c r="IS20" s="2" t="str">
        <f t="shared" si="126"/>
        <v>#NAME?</v>
      </c>
      <c r="IX20" s="2" t="s">
        <v>3275</v>
      </c>
      <c r="IY20" s="2" t="s">
        <v>3276</v>
      </c>
      <c r="IZ20" s="2" t="str">
        <f t="shared" si="129"/>
        <v/>
      </c>
      <c r="JA20" s="2" t="str">
        <f t="shared" si="130"/>
        <v>#NAME?</v>
      </c>
      <c r="JB20" s="2" t="s">
        <v>3277</v>
      </c>
      <c r="JC20" s="2" t="s">
        <v>3278</v>
      </c>
      <c r="JD20" s="2" t="str">
        <f t="shared" si="131"/>
        <v/>
      </c>
      <c r="JE20" s="2" t="str">
        <f t="shared" si="132"/>
        <v>#NAME?</v>
      </c>
      <c r="JF20" s="2" t="s">
        <v>2273</v>
      </c>
      <c r="JG20" s="2" t="s">
        <v>2274</v>
      </c>
      <c r="JH20" s="2" t="str">
        <f t="shared" si="133"/>
        <v/>
      </c>
      <c r="JI20" s="2" t="str">
        <f t="shared" si="134"/>
        <v>#NAME?</v>
      </c>
      <c r="JJ20" s="2"/>
      <c r="JK20" s="2"/>
      <c r="JL20" s="2" t="str">
        <f t="shared" si="135"/>
        <v/>
      </c>
      <c r="JM20" s="2" t="str">
        <f t="shared" si="136"/>
        <v>#NAME?</v>
      </c>
      <c r="JN20" s="2"/>
      <c r="JO20" s="6" t="s">
        <v>2873</v>
      </c>
      <c r="JP20" s="6" t="s">
        <v>2874</v>
      </c>
      <c r="JQ20" s="2" t="str">
        <f t="shared" si="137"/>
        <v/>
      </c>
      <c r="JR20" s="2" t="str">
        <f t="shared" si="138"/>
        <v>#NAME?</v>
      </c>
    </row>
    <row r="21" ht="15.75" customHeight="1">
      <c r="A21" s="2">
        <v>20.0</v>
      </c>
      <c r="B21" s="1" t="s">
        <v>3284</v>
      </c>
      <c r="C21" s="1" t="s">
        <v>3285</v>
      </c>
      <c r="D21" s="2" t="str">
        <f t="shared" si="1"/>
        <v/>
      </c>
      <c r="E21" s="2" t="str">
        <f t="shared" si="2"/>
        <v>#NAME?</v>
      </c>
      <c r="F21" s="1" t="s">
        <v>3286</v>
      </c>
      <c r="G21" s="1" t="s">
        <v>3287</v>
      </c>
      <c r="H21" s="1" t="str">
        <f t="shared" si="3"/>
        <v/>
      </c>
      <c r="I21" s="1" t="str">
        <f t="shared" si="4"/>
        <v>#NAME?</v>
      </c>
      <c r="J21" s="1" t="s">
        <v>3288</v>
      </c>
      <c r="K21" s="1" t="s">
        <v>3289</v>
      </c>
      <c r="L21" s="2" t="str">
        <f t="shared" si="5"/>
        <v/>
      </c>
      <c r="M21" s="2" t="str">
        <f t="shared" si="6"/>
        <v>#NAME?</v>
      </c>
      <c r="N21" s="1" t="s">
        <v>2501</v>
      </c>
      <c r="O21" s="1" t="s">
        <v>2502</v>
      </c>
      <c r="P21" s="2" t="str">
        <f t="shared" si="7"/>
        <v/>
      </c>
      <c r="Q21" s="2" t="str">
        <f t="shared" si="8"/>
        <v>#NAME?</v>
      </c>
      <c r="R21" s="1" t="s">
        <v>2020</v>
      </c>
      <c r="S21" s="1" t="s">
        <v>2021</v>
      </c>
      <c r="T21" s="1" t="str">
        <f t="shared" si="9"/>
        <v/>
      </c>
      <c r="U21" s="1" t="str">
        <f t="shared" si="10"/>
        <v>#NAME?</v>
      </c>
      <c r="V21" s="1" t="s">
        <v>3290</v>
      </c>
      <c r="W21" s="1" t="s">
        <v>3291</v>
      </c>
      <c r="X21" s="1" t="str">
        <f t="shared" si="11"/>
        <v/>
      </c>
      <c r="Y21" s="1" t="str">
        <f t="shared" si="12"/>
        <v>#NAME?</v>
      </c>
      <c r="Z21" s="1" t="s">
        <v>3292</v>
      </c>
      <c r="AA21" s="1" t="s">
        <v>3293</v>
      </c>
      <c r="AB21" s="1" t="str">
        <f t="shared" si="13"/>
        <v/>
      </c>
      <c r="AC21" s="1" t="str">
        <f t="shared" si="14"/>
        <v>#NAME?</v>
      </c>
      <c r="AD21" s="1" t="s">
        <v>3294</v>
      </c>
      <c r="AE21" s="1" t="s">
        <v>3244</v>
      </c>
      <c r="AF21" s="1" t="str">
        <f t="shared" si="15"/>
        <v/>
      </c>
      <c r="AG21" s="1" t="str">
        <f t="shared" si="16"/>
        <v>#NAME?</v>
      </c>
      <c r="AH21" s="1" t="s">
        <v>3072</v>
      </c>
      <c r="AI21" s="1" t="s">
        <v>3295</v>
      </c>
      <c r="AJ21" s="1" t="str">
        <f t="shared" si="17"/>
        <v/>
      </c>
      <c r="AK21" s="1" t="str">
        <f t="shared" si="18"/>
        <v>#NAME?</v>
      </c>
      <c r="AL21" s="1" t="s">
        <v>3296</v>
      </c>
      <c r="AM21" s="1" t="s">
        <v>3297</v>
      </c>
      <c r="AN21" s="1" t="str">
        <f t="shared" si="19"/>
        <v/>
      </c>
      <c r="AO21" s="1" t="str">
        <f t="shared" si="20"/>
        <v>#NAME?</v>
      </c>
      <c r="AP21" s="1" t="s">
        <v>3298</v>
      </c>
      <c r="AQ21" s="1" t="s">
        <v>3299</v>
      </c>
      <c r="AR21" s="1" t="str">
        <f t="shared" si="21"/>
        <v/>
      </c>
      <c r="AS21" s="1" t="str">
        <f t="shared" si="22"/>
        <v>#NAME?</v>
      </c>
      <c r="AT21" s="1" t="s">
        <v>3300</v>
      </c>
      <c r="AU21" s="1" t="s">
        <v>2753</v>
      </c>
      <c r="AV21" s="1" t="str">
        <f t="shared" si="23"/>
        <v/>
      </c>
      <c r="AW21" s="1" t="str">
        <f t="shared" si="24"/>
        <v>#NAME?</v>
      </c>
      <c r="AX21" s="1" t="s">
        <v>3301</v>
      </c>
      <c r="AY21" s="1" t="s">
        <v>3302</v>
      </c>
      <c r="AZ21" s="1" t="str">
        <f t="shared" si="25"/>
        <v/>
      </c>
      <c r="BA21" s="1" t="str">
        <f t="shared" si="26"/>
        <v>#NAME?</v>
      </c>
      <c r="BB21" s="1" t="s">
        <v>3303</v>
      </c>
      <c r="BC21" s="1" t="s">
        <v>3304</v>
      </c>
      <c r="BD21" s="1" t="str">
        <f t="shared" si="27"/>
        <v/>
      </c>
      <c r="BE21" s="1" t="str">
        <f t="shared" si="28"/>
        <v>#NAME?</v>
      </c>
      <c r="BF21" s="1" t="s">
        <v>3305</v>
      </c>
      <c r="BG21" s="1" t="s">
        <v>3306</v>
      </c>
      <c r="BH21" s="1" t="str">
        <f t="shared" si="29"/>
        <v/>
      </c>
      <c r="BI21" s="1" t="str">
        <f t="shared" si="30"/>
        <v>#NAME?</v>
      </c>
      <c r="BJ21" s="1" t="s">
        <v>3307</v>
      </c>
      <c r="BK21" s="1" t="s">
        <v>3308</v>
      </c>
      <c r="BL21" s="1" t="str">
        <f t="shared" si="31"/>
        <v/>
      </c>
      <c r="BM21" s="1" t="str">
        <f t="shared" si="32"/>
        <v>#NAME?</v>
      </c>
      <c r="BN21" s="1" t="s">
        <v>1922</v>
      </c>
      <c r="BO21" s="1" t="s">
        <v>3309</v>
      </c>
      <c r="BP21" s="1" t="str">
        <f t="shared" si="33"/>
        <v/>
      </c>
      <c r="BQ21" s="1" t="str">
        <f t="shared" si="34"/>
        <v>#NAME?</v>
      </c>
      <c r="BR21" s="1" t="s">
        <v>3310</v>
      </c>
      <c r="BS21" s="1" t="s">
        <v>3311</v>
      </c>
      <c r="BT21" s="1" t="str">
        <f t="shared" si="35"/>
        <v/>
      </c>
      <c r="BU21" s="1" t="str">
        <f t="shared" si="36"/>
        <v>#NAME?</v>
      </c>
      <c r="BV21" s="1" t="s">
        <v>2228</v>
      </c>
      <c r="BW21" s="1" t="s">
        <v>3312</v>
      </c>
      <c r="BX21" s="1" t="str">
        <f t="shared" si="37"/>
        <v/>
      </c>
      <c r="BY21" s="1" t="str">
        <f t="shared" si="38"/>
        <v>#NAME?</v>
      </c>
      <c r="BZ21" s="1" t="s">
        <v>2326</v>
      </c>
      <c r="CA21" s="1" t="s">
        <v>3313</v>
      </c>
      <c r="CB21" s="1" t="str">
        <f t="shared" si="39"/>
        <v/>
      </c>
      <c r="CC21" s="1" t="str">
        <f t="shared" si="40"/>
        <v>#NAME?</v>
      </c>
      <c r="CF21" s="1" t="str">
        <f t="shared" si="41"/>
        <v/>
      </c>
      <c r="CG21" s="1" t="str">
        <f t="shared" si="42"/>
        <v>#NAME?</v>
      </c>
      <c r="CH21" s="1" t="s">
        <v>3314</v>
      </c>
      <c r="CI21" s="14" t="s">
        <v>1738</v>
      </c>
      <c r="CJ21" s="1" t="str">
        <f t="shared" si="43"/>
        <v/>
      </c>
      <c r="CK21" s="1" t="str">
        <f t="shared" si="44"/>
        <v>#NAME?</v>
      </c>
      <c r="CL21" s="1" t="s">
        <v>3315</v>
      </c>
      <c r="CM21" s="1" t="s">
        <v>3316</v>
      </c>
      <c r="CN21" s="1" t="str">
        <f t="shared" si="45"/>
        <v/>
      </c>
      <c r="CO21" s="1" t="str">
        <f t="shared" si="46"/>
        <v>#NAME?</v>
      </c>
      <c r="CR21" s="1" t="str">
        <f t="shared" si="47"/>
        <v/>
      </c>
      <c r="CS21" s="1" t="str">
        <f t="shared" si="48"/>
        <v>#NAME?</v>
      </c>
      <c r="CT21" s="1" t="s">
        <v>3317</v>
      </c>
      <c r="CU21" s="14" t="s">
        <v>1738</v>
      </c>
      <c r="CV21" s="1" t="str">
        <f t="shared" si="49"/>
        <v/>
      </c>
      <c r="CW21" s="1" t="str">
        <f t="shared" si="50"/>
        <v>#NAME?</v>
      </c>
      <c r="CZ21" s="1" t="str">
        <f t="shared" si="51"/>
        <v/>
      </c>
      <c r="DA21" s="1" t="str">
        <f t="shared" si="52"/>
        <v>#NAME?</v>
      </c>
      <c r="DD21" s="1" t="str">
        <f t="shared" si="53"/>
        <v/>
      </c>
      <c r="DE21" s="1" t="str">
        <f t="shared" si="54"/>
        <v>#NAME?</v>
      </c>
      <c r="DH21" s="1" t="str">
        <f t="shared" si="55"/>
        <v/>
      </c>
      <c r="DI21" s="1" t="str">
        <f t="shared" si="56"/>
        <v>#NAME?</v>
      </c>
      <c r="DJ21" s="1" t="s">
        <v>3318</v>
      </c>
      <c r="DK21" s="1" t="s">
        <v>1982</v>
      </c>
      <c r="DL21" s="1" t="str">
        <f t="shared" si="57"/>
        <v/>
      </c>
      <c r="DM21" s="1" t="str">
        <f t="shared" si="58"/>
        <v>#NAME?</v>
      </c>
      <c r="DN21" s="1" t="s">
        <v>3319</v>
      </c>
      <c r="DO21" s="1" t="s">
        <v>3320</v>
      </c>
      <c r="DP21" s="1" t="str">
        <f t="shared" si="59"/>
        <v/>
      </c>
      <c r="DQ21" s="1" t="str">
        <f t="shared" si="60"/>
        <v>#NAME?</v>
      </c>
      <c r="DR21" s="1" t="s">
        <v>3321</v>
      </c>
      <c r="DS21" s="14" t="s">
        <v>1738</v>
      </c>
      <c r="DT21" s="1" t="str">
        <f t="shared" si="61"/>
        <v/>
      </c>
      <c r="DU21" s="1" t="str">
        <f t="shared" si="62"/>
        <v>#NAME?</v>
      </c>
      <c r="DX21" s="1" t="str">
        <f t="shared" si="63"/>
        <v/>
      </c>
      <c r="DY21" s="1" t="str">
        <f t="shared" si="64"/>
        <v>#NAME?</v>
      </c>
      <c r="DZ21" s="1" t="s">
        <v>3322</v>
      </c>
      <c r="EA21" s="1" t="s">
        <v>3323</v>
      </c>
      <c r="EB21" s="1" t="str">
        <f t="shared" si="65"/>
        <v/>
      </c>
      <c r="EC21" s="1" t="str">
        <f t="shared" si="66"/>
        <v>#NAME?</v>
      </c>
      <c r="ED21" s="1" t="s">
        <v>3324</v>
      </c>
      <c r="EE21" s="14" t="s">
        <v>1738</v>
      </c>
      <c r="EF21" s="1" t="str">
        <f t="shared" si="67"/>
        <v/>
      </c>
      <c r="EG21" s="1" t="str">
        <f t="shared" si="68"/>
        <v>#NAME?</v>
      </c>
      <c r="EJ21" s="1" t="str">
        <f t="shared" si="69"/>
        <v/>
      </c>
      <c r="EK21" s="1" t="str">
        <f t="shared" si="70"/>
        <v>#NAME?</v>
      </c>
      <c r="EL21" s="1" t="s">
        <v>3325</v>
      </c>
      <c r="EM21" s="1" t="s">
        <v>3326</v>
      </c>
      <c r="EN21" s="1" t="str">
        <f t="shared" si="71"/>
        <v/>
      </c>
      <c r="EO21" s="1" t="str">
        <f t="shared" si="72"/>
        <v>#NAME?</v>
      </c>
      <c r="ER21" s="1" t="str">
        <f t="shared" si="73"/>
        <v/>
      </c>
      <c r="ES21" s="1" t="str">
        <f t="shared" si="74"/>
        <v>#NAME?</v>
      </c>
      <c r="EV21" s="1" t="str">
        <f t="shared" si="75"/>
        <v/>
      </c>
      <c r="EW21" s="1" t="str">
        <f t="shared" si="76"/>
        <v>#NAME?</v>
      </c>
      <c r="EX21" s="1" t="s">
        <v>3327</v>
      </c>
      <c r="EY21" s="1" t="s">
        <v>3328</v>
      </c>
      <c r="EZ21" s="2" t="str">
        <f t="shared" si="77"/>
        <v/>
      </c>
      <c r="FA21" s="2" t="str">
        <f t="shared" si="78"/>
        <v>#NAME?</v>
      </c>
      <c r="FB21" s="1" t="s">
        <v>3329</v>
      </c>
      <c r="FC21" s="1" t="s">
        <v>3330</v>
      </c>
      <c r="FD21" s="2" t="str">
        <f t="shared" si="79"/>
        <v/>
      </c>
      <c r="FE21" s="2" t="str">
        <f t="shared" si="80"/>
        <v>#NAME?</v>
      </c>
      <c r="FF21" s="1" t="s">
        <v>3331</v>
      </c>
      <c r="FG21" s="1" t="s">
        <v>3332</v>
      </c>
      <c r="FH21" s="2" t="str">
        <f t="shared" si="81"/>
        <v/>
      </c>
      <c r="FI21" s="2" t="str">
        <f t="shared" si="82"/>
        <v>#NAME?</v>
      </c>
      <c r="FJ21" s="1" t="s">
        <v>2358</v>
      </c>
      <c r="FK21" s="1" t="s">
        <v>3333</v>
      </c>
      <c r="FL21" s="2" t="str">
        <f t="shared" si="83"/>
        <v/>
      </c>
      <c r="FM21" s="2" t="str">
        <f t="shared" si="84"/>
        <v>#NAME?</v>
      </c>
      <c r="FN21" s="1" t="s">
        <v>3334</v>
      </c>
      <c r="FO21" s="1" t="s">
        <v>3335</v>
      </c>
      <c r="FP21" s="2" t="str">
        <f t="shared" si="85"/>
        <v/>
      </c>
      <c r="FQ21" s="2" t="str">
        <f t="shared" si="86"/>
        <v>#NAME?</v>
      </c>
      <c r="FT21" s="2" t="str">
        <f t="shared" si="87"/>
        <v/>
      </c>
      <c r="FU21" s="2" t="str">
        <f t="shared" si="88"/>
        <v>#NAME?</v>
      </c>
      <c r="FV21" s="1" t="s">
        <v>2554</v>
      </c>
      <c r="FW21" s="1" t="s">
        <v>3336</v>
      </c>
      <c r="FX21" s="2" t="str">
        <f t="shared" si="89"/>
        <v/>
      </c>
      <c r="FY21" s="2" t="str">
        <f t="shared" si="90"/>
        <v>#NAME?</v>
      </c>
      <c r="GB21" s="2" t="str">
        <f t="shared" si="91"/>
        <v/>
      </c>
      <c r="GC21" s="2" t="str">
        <f t="shared" si="92"/>
        <v>#NAME?</v>
      </c>
      <c r="GD21" s="1" t="s">
        <v>3337</v>
      </c>
      <c r="GE21" s="1" t="s">
        <v>3338</v>
      </c>
      <c r="GF21" s="2" t="str">
        <f t="shared" si="93"/>
        <v/>
      </c>
      <c r="GG21" s="2" t="str">
        <f t="shared" si="94"/>
        <v>#NAME?</v>
      </c>
      <c r="GJ21" s="2" t="str">
        <f t="shared" si="95"/>
        <v/>
      </c>
      <c r="GK21" s="2" t="str">
        <f t="shared" si="96"/>
        <v>#NAME?</v>
      </c>
      <c r="GL21" s="1" t="s">
        <v>1958</v>
      </c>
      <c r="GM21" s="1" t="s">
        <v>1959</v>
      </c>
      <c r="GN21" s="2" t="str">
        <f t="shared" si="97"/>
        <v/>
      </c>
      <c r="GO21" s="2" t="str">
        <f t="shared" si="98"/>
        <v>#NAME?</v>
      </c>
      <c r="GP21" s="1" t="s">
        <v>3339</v>
      </c>
      <c r="GQ21" s="1" t="s">
        <v>3340</v>
      </c>
      <c r="GR21" s="2" t="str">
        <f t="shared" si="139"/>
        <v/>
      </c>
      <c r="GS21" s="2" t="str">
        <f t="shared" si="140"/>
        <v>#NAME?</v>
      </c>
      <c r="GT21" s="1" t="s">
        <v>3341</v>
      </c>
      <c r="GU21" s="1" t="s">
        <v>3342</v>
      </c>
      <c r="GV21" s="2" t="str">
        <f t="shared" si="101"/>
        <v/>
      </c>
      <c r="GW21" s="2" t="str">
        <f t="shared" si="102"/>
        <v>#NAME?</v>
      </c>
      <c r="GZ21" s="2" t="str">
        <f t="shared" si="103"/>
        <v/>
      </c>
      <c r="HA21" s="2" t="str">
        <f t="shared" si="104"/>
        <v>#NAME?</v>
      </c>
      <c r="HB21" s="1" t="s">
        <v>3343</v>
      </c>
      <c r="HC21" s="1" t="s">
        <v>3344</v>
      </c>
      <c r="HD21" s="2" t="str">
        <f t="shared" si="105"/>
        <v/>
      </c>
      <c r="HE21" s="2" t="str">
        <f t="shared" si="106"/>
        <v>#NAME?</v>
      </c>
      <c r="HF21" s="1" t="s">
        <v>1871</v>
      </c>
      <c r="HG21" s="1" t="s">
        <v>1872</v>
      </c>
      <c r="HH21" s="2" t="str">
        <f t="shared" si="107"/>
        <v/>
      </c>
      <c r="HI21" s="2" t="str">
        <f t="shared" si="108"/>
        <v>#NAME?</v>
      </c>
      <c r="HJ21" s="1" t="s">
        <v>3345</v>
      </c>
      <c r="HK21" s="1" t="s">
        <v>3346</v>
      </c>
      <c r="HL21" s="2" t="str">
        <f t="shared" si="109"/>
        <v/>
      </c>
      <c r="HM21" s="2" t="str">
        <f t="shared" si="110"/>
        <v>#NAME?</v>
      </c>
      <c r="HP21" s="2" t="str">
        <f t="shared" si="111"/>
        <v/>
      </c>
      <c r="HQ21" s="2" t="str">
        <f t="shared" si="112"/>
        <v>#NAME?</v>
      </c>
      <c r="HR21" s="1" t="s">
        <v>3347</v>
      </c>
      <c r="HS21" s="1" t="s">
        <v>3348</v>
      </c>
      <c r="HT21" s="2" t="str">
        <f t="shared" si="113"/>
        <v/>
      </c>
      <c r="HU21" s="2" t="str">
        <f t="shared" si="114"/>
        <v>#NAME?</v>
      </c>
      <c r="HV21" s="2" t="s">
        <v>3349</v>
      </c>
      <c r="HW21" s="2" t="s">
        <v>3350</v>
      </c>
      <c r="HX21" s="2" t="str">
        <f t="shared" si="115"/>
        <v/>
      </c>
      <c r="HY21" s="2" t="str">
        <f t="shared" si="116"/>
        <v>#NAME?</v>
      </c>
      <c r="HZ21" s="2" t="s">
        <v>3351</v>
      </c>
      <c r="IA21" s="2" t="s">
        <v>3352</v>
      </c>
      <c r="IB21" s="2" t="str">
        <f t="shared" si="117"/>
        <v/>
      </c>
      <c r="IC21" s="2" t="str">
        <f t="shared" si="118"/>
        <v>#NAME?</v>
      </c>
      <c r="ID21" s="2" t="s">
        <v>3353</v>
      </c>
      <c r="IE21" s="2" t="s">
        <v>3354</v>
      </c>
      <c r="IF21" s="2" t="str">
        <f t="shared" si="119"/>
        <v/>
      </c>
      <c r="IG21" s="2" t="str">
        <f t="shared" si="120"/>
        <v>#NAME?</v>
      </c>
      <c r="IH21" s="1" t="s">
        <v>1076</v>
      </c>
      <c r="II21" s="1" t="s">
        <v>1077</v>
      </c>
      <c r="IJ21" s="2" t="str">
        <f t="shared" si="121"/>
        <v/>
      </c>
      <c r="IK21" s="2" t="str">
        <f t="shared" si="122"/>
        <v>#NAME?</v>
      </c>
      <c r="IL21" s="1" t="s">
        <v>3355</v>
      </c>
      <c r="IM21" s="1" t="s">
        <v>3356</v>
      </c>
      <c r="IN21" s="2" t="str">
        <f t="shared" si="123"/>
        <v/>
      </c>
      <c r="IO21" s="2" t="str">
        <f t="shared" si="124"/>
        <v>#NAME?</v>
      </c>
      <c r="IP21" s="1" t="s">
        <v>1893</v>
      </c>
      <c r="IQ21" s="1" t="s">
        <v>3357</v>
      </c>
      <c r="IR21" s="2" t="str">
        <f t="shared" si="125"/>
        <v/>
      </c>
      <c r="IS21" s="2" t="str">
        <f t="shared" si="126"/>
        <v>#NAME?</v>
      </c>
      <c r="IX21" s="2" t="s">
        <v>3349</v>
      </c>
      <c r="IY21" s="2" t="s">
        <v>3350</v>
      </c>
      <c r="IZ21" s="2" t="str">
        <f t="shared" si="129"/>
        <v/>
      </c>
      <c r="JA21" s="2" t="str">
        <f t="shared" si="130"/>
        <v>#NAME?</v>
      </c>
      <c r="JB21" s="2" t="s">
        <v>3351</v>
      </c>
      <c r="JC21" s="2" t="s">
        <v>3352</v>
      </c>
      <c r="JD21" s="2" t="str">
        <f t="shared" si="131"/>
        <v/>
      </c>
      <c r="JE21" s="2" t="str">
        <f t="shared" si="132"/>
        <v>#NAME?</v>
      </c>
      <c r="JF21" s="2" t="s">
        <v>1094</v>
      </c>
      <c r="JG21" s="2" t="s">
        <v>1095</v>
      </c>
      <c r="JH21" s="2" t="str">
        <f t="shared" si="133"/>
        <v/>
      </c>
      <c r="JI21" s="2" t="str">
        <f t="shared" si="134"/>
        <v>#NAME?</v>
      </c>
      <c r="JJ21" s="2" t="s">
        <v>3358</v>
      </c>
      <c r="JK21" s="14" t="s">
        <v>1738</v>
      </c>
      <c r="JL21" s="2" t="str">
        <f t="shared" si="135"/>
        <v/>
      </c>
      <c r="JM21" s="2" t="str">
        <f t="shared" si="136"/>
        <v>#NAME?</v>
      </c>
      <c r="JN21" s="2"/>
      <c r="JO21" s="6"/>
      <c r="JP21" s="11"/>
      <c r="JQ21" s="2" t="str">
        <f t="shared" si="137"/>
        <v/>
      </c>
      <c r="JR21" s="2" t="str">
        <f t="shared" si="138"/>
        <v>#NAME?</v>
      </c>
    </row>
    <row r="22" ht="15.75" customHeight="1">
      <c r="A22" s="2">
        <v>21.0</v>
      </c>
      <c r="D22" s="2" t="str">
        <f t="shared" si="1"/>
        <v/>
      </c>
      <c r="E22" s="2" t="str">
        <f t="shared" si="2"/>
        <v>#NAME?</v>
      </c>
      <c r="H22" s="1" t="str">
        <f t="shared" si="3"/>
        <v/>
      </c>
      <c r="I22" s="1" t="str">
        <f t="shared" si="4"/>
        <v>#NAME?</v>
      </c>
      <c r="J22" s="1" t="s">
        <v>3359</v>
      </c>
      <c r="K22" s="1" t="s">
        <v>1832</v>
      </c>
      <c r="L22" s="2" t="str">
        <f t="shared" si="5"/>
        <v/>
      </c>
      <c r="M22" s="2" t="str">
        <f t="shared" si="6"/>
        <v>#NAME?</v>
      </c>
      <c r="N22" s="1" t="s">
        <v>2584</v>
      </c>
      <c r="O22" s="1" t="s">
        <v>2585</v>
      </c>
      <c r="P22" s="2" t="str">
        <f t="shared" si="7"/>
        <v/>
      </c>
      <c r="Q22" s="2" t="str">
        <f t="shared" si="8"/>
        <v>#NAME?</v>
      </c>
      <c r="R22" s="1" t="s">
        <v>2118</v>
      </c>
      <c r="S22" s="1" t="s">
        <v>2119</v>
      </c>
      <c r="T22" s="1" t="str">
        <f t="shared" si="9"/>
        <v/>
      </c>
      <c r="U22" s="1" t="str">
        <f t="shared" si="10"/>
        <v>#NAME?</v>
      </c>
      <c r="V22" s="1" t="s">
        <v>3360</v>
      </c>
      <c r="W22" s="1" t="s">
        <v>3361</v>
      </c>
      <c r="X22" s="1" t="str">
        <f t="shared" si="11"/>
        <v/>
      </c>
      <c r="Y22" s="1" t="str">
        <f t="shared" si="12"/>
        <v>#NAME?</v>
      </c>
      <c r="Z22" s="1" t="s">
        <v>3362</v>
      </c>
      <c r="AA22" s="1" t="s">
        <v>3363</v>
      </c>
      <c r="AB22" s="1" t="str">
        <f t="shared" si="13"/>
        <v/>
      </c>
      <c r="AC22" s="1" t="str">
        <f t="shared" si="14"/>
        <v>#NAME?</v>
      </c>
      <c r="AD22" s="1" t="s">
        <v>3364</v>
      </c>
      <c r="AE22" s="1" t="s">
        <v>2607</v>
      </c>
      <c r="AF22" s="1" t="str">
        <f t="shared" si="15"/>
        <v/>
      </c>
      <c r="AG22" s="1" t="str">
        <f t="shared" si="16"/>
        <v>#NAME?</v>
      </c>
      <c r="AH22" s="1" t="s">
        <v>3148</v>
      </c>
      <c r="AI22" s="1" t="s">
        <v>3365</v>
      </c>
      <c r="AJ22" s="1" t="str">
        <f t="shared" si="17"/>
        <v/>
      </c>
      <c r="AK22" s="1" t="str">
        <f t="shared" si="18"/>
        <v>#NAME?</v>
      </c>
      <c r="AL22" s="1" t="s">
        <v>3366</v>
      </c>
      <c r="AM22" s="1" t="s">
        <v>3367</v>
      </c>
      <c r="AN22" s="1" t="str">
        <f t="shared" si="19"/>
        <v/>
      </c>
      <c r="AO22" s="1" t="str">
        <f t="shared" si="20"/>
        <v>#NAME?</v>
      </c>
      <c r="AP22" s="1" t="s">
        <v>3368</v>
      </c>
      <c r="AQ22" s="1" t="s">
        <v>3369</v>
      </c>
      <c r="AR22" s="1" t="str">
        <f t="shared" si="21"/>
        <v/>
      </c>
      <c r="AS22" s="1" t="str">
        <f t="shared" si="22"/>
        <v>#NAME?</v>
      </c>
      <c r="AV22" s="1" t="str">
        <f t="shared" si="23"/>
        <v/>
      </c>
      <c r="AW22" s="1" t="str">
        <f t="shared" si="24"/>
        <v>#NAME?</v>
      </c>
      <c r="AZ22" s="1" t="str">
        <f t="shared" si="25"/>
        <v/>
      </c>
      <c r="BA22" s="1" t="str">
        <f t="shared" si="26"/>
        <v>#NAME?</v>
      </c>
      <c r="BD22" s="1" t="str">
        <f t="shared" si="27"/>
        <v/>
      </c>
      <c r="BE22" s="1" t="str">
        <f t="shared" si="28"/>
        <v>#NAME?</v>
      </c>
      <c r="BF22" s="1" t="s">
        <v>3370</v>
      </c>
      <c r="BG22" s="1" t="s">
        <v>3371</v>
      </c>
      <c r="BH22" s="1" t="str">
        <f t="shared" si="29"/>
        <v/>
      </c>
      <c r="BI22" s="1" t="str">
        <f t="shared" si="30"/>
        <v>#NAME?</v>
      </c>
      <c r="BJ22" s="1" t="s">
        <v>3372</v>
      </c>
      <c r="BK22" s="1" t="s">
        <v>3373</v>
      </c>
      <c r="BL22" s="1" t="str">
        <f t="shared" si="31"/>
        <v/>
      </c>
      <c r="BM22" s="1" t="str">
        <f t="shared" si="32"/>
        <v>#NAME?</v>
      </c>
      <c r="BN22" s="1" t="s">
        <v>2035</v>
      </c>
      <c r="BO22" s="1" t="s">
        <v>3374</v>
      </c>
      <c r="BP22" s="1" t="str">
        <f t="shared" si="33"/>
        <v/>
      </c>
      <c r="BQ22" s="1" t="str">
        <f t="shared" si="34"/>
        <v>#NAME?</v>
      </c>
      <c r="BT22" s="1" t="str">
        <f t="shared" si="35"/>
        <v/>
      </c>
      <c r="BU22" s="1" t="str">
        <f t="shared" si="36"/>
        <v>#NAME?</v>
      </c>
      <c r="BV22" s="1" t="s">
        <v>2326</v>
      </c>
      <c r="BW22" s="1" t="s">
        <v>3375</v>
      </c>
      <c r="BX22" s="1" t="str">
        <f t="shared" si="37"/>
        <v/>
      </c>
      <c r="BY22" s="1" t="str">
        <f t="shared" si="38"/>
        <v>#NAME?</v>
      </c>
      <c r="BZ22" s="1" t="s">
        <v>2416</v>
      </c>
      <c r="CA22" s="1" t="s">
        <v>3376</v>
      </c>
      <c r="CB22" s="1" t="str">
        <f t="shared" si="39"/>
        <v/>
      </c>
      <c r="CC22" s="1" t="str">
        <f t="shared" si="40"/>
        <v>#NAME?</v>
      </c>
      <c r="CD22" s="1" t="s">
        <v>1747</v>
      </c>
      <c r="CE22" s="14" t="s">
        <v>1738</v>
      </c>
      <c r="CF22" s="1" t="str">
        <f t="shared" si="41"/>
        <v/>
      </c>
      <c r="CG22" s="1" t="str">
        <f t="shared" si="42"/>
        <v>#NAME?</v>
      </c>
      <c r="CH22" s="1" t="s">
        <v>3377</v>
      </c>
      <c r="CI22" s="1" t="s">
        <v>1826</v>
      </c>
      <c r="CJ22" s="1" t="str">
        <f t="shared" si="43"/>
        <v/>
      </c>
      <c r="CK22" s="1" t="str">
        <f t="shared" si="44"/>
        <v>#NAME?</v>
      </c>
      <c r="CL22" s="1" t="s">
        <v>3378</v>
      </c>
      <c r="CM22" s="1" t="s">
        <v>3379</v>
      </c>
      <c r="CN22" s="1" t="str">
        <f t="shared" si="45"/>
        <v/>
      </c>
      <c r="CO22" s="1" t="str">
        <f t="shared" si="46"/>
        <v>#NAME?</v>
      </c>
      <c r="CP22" s="1" t="s">
        <v>3380</v>
      </c>
      <c r="CQ22" s="14" t="s">
        <v>1738</v>
      </c>
      <c r="CR22" s="1" t="str">
        <f t="shared" si="47"/>
        <v/>
      </c>
      <c r="CS22" s="1" t="str">
        <f t="shared" si="48"/>
        <v>#NAME?</v>
      </c>
      <c r="CT22" s="1" t="s">
        <v>3381</v>
      </c>
      <c r="CU22" s="1" t="s">
        <v>3382</v>
      </c>
      <c r="CV22" s="1" t="str">
        <f t="shared" si="49"/>
        <v/>
      </c>
      <c r="CW22" s="1" t="str">
        <f t="shared" si="50"/>
        <v>#NAME?</v>
      </c>
      <c r="CZ22" s="1" t="str">
        <f t="shared" si="51"/>
        <v/>
      </c>
      <c r="DA22" s="1" t="str">
        <f t="shared" si="52"/>
        <v>#NAME?</v>
      </c>
      <c r="DD22" s="1" t="str">
        <f t="shared" si="53"/>
        <v/>
      </c>
      <c r="DE22" s="1" t="str">
        <f t="shared" si="54"/>
        <v>#NAME?</v>
      </c>
      <c r="DH22" s="1" t="str">
        <f t="shared" si="55"/>
        <v/>
      </c>
      <c r="DI22" s="1" t="str">
        <f t="shared" si="56"/>
        <v>#NAME?</v>
      </c>
      <c r="DJ22" s="1" t="s">
        <v>3383</v>
      </c>
      <c r="DK22" s="1" t="s">
        <v>2086</v>
      </c>
      <c r="DL22" s="1" t="str">
        <f t="shared" si="57"/>
        <v/>
      </c>
      <c r="DM22" s="1" t="str">
        <f t="shared" si="58"/>
        <v>#NAME?</v>
      </c>
      <c r="DN22" s="1" t="s">
        <v>3384</v>
      </c>
      <c r="DO22" s="1" t="s">
        <v>3385</v>
      </c>
      <c r="DP22" s="1" t="str">
        <f t="shared" si="59"/>
        <v/>
      </c>
      <c r="DQ22" s="1" t="str">
        <f t="shared" si="60"/>
        <v>#NAME?</v>
      </c>
      <c r="DR22" s="1" t="s">
        <v>1842</v>
      </c>
      <c r="DS22" s="1" t="s">
        <v>3386</v>
      </c>
      <c r="DT22" s="1" t="str">
        <f t="shared" si="61"/>
        <v/>
      </c>
      <c r="DU22" s="1" t="str">
        <f t="shared" si="62"/>
        <v>#NAME?</v>
      </c>
      <c r="DX22" s="1" t="str">
        <f t="shared" si="63"/>
        <v/>
      </c>
      <c r="DY22" s="1" t="str">
        <f t="shared" si="64"/>
        <v>#NAME?</v>
      </c>
      <c r="DZ22" s="1" t="s">
        <v>3387</v>
      </c>
      <c r="EA22" s="1" t="s">
        <v>3388</v>
      </c>
      <c r="EB22" s="1" t="str">
        <f t="shared" si="65"/>
        <v/>
      </c>
      <c r="EC22" s="1" t="str">
        <f t="shared" si="66"/>
        <v>#NAME?</v>
      </c>
      <c r="ED22" s="1" t="s">
        <v>3389</v>
      </c>
      <c r="EE22" s="1" t="s">
        <v>3390</v>
      </c>
      <c r="EF22" s="1" t="str">
        <f t="shared" si="67"/>
        <v/>
      </c>
      <c r="EG22" s="1" t="str">
        <f t="shared" si="68"/>
        <v>#NAME?</v>
      </c>
      <c r="EJ22" s="1" t="str">
        <f t="shared" si="69"/>
        <v/>
      </c>
      <c r="EK22" s="1" t="str">
        <f t="shared" si="70"/>
        <v>#NAME?</v>
      </c>
      <c r="EL22" s="1" t="s">
        <v>3391</v>
      </c>
      <c r="EM22" s="1" t="s">
        <v>3392</v>
      </c>
      <c r="EN22" s="1" t="str">
        <f t="shared" si="71"/>
        <v/>
      </c>
      <c r="EO22" s="1" t="str">
        <f t="shared" si="72"/>
        <v>#NAME?</v>
      </c>
      <c r="EP22" s="1" t="s">
        <v>3393</v>
      </c>
      <c r="EQ22" s="14" t="s">
        <v>1738</v>
      </c>
      <c r="ER22" s="1" t="str">
        <f t="shared" si="73"/>
        <v/>
      </c>
      <c r="ES22" s="1" t="str">
        <f t="shared" si="74"/>
        <v>#NAME?</v>
      </c>
      <c r="ET22" s="1" t="s">
        <v>3394</v>
      </c>
      <c r="EU22" s="14" t="s">
        <v>1738</v>
      </c>
      <c r="EV22" s="1" t="str">
        <f t="shared" si="75"/>
        <v/>
      </c>
      <c r="EW22" s="1" t="str">
        <f t="shared" si="76"/>
        <v>#NAME?</v>
      </c>
      <c r="EX22" s="1" t="s">
        <v>3395</v>
      </c>
      <c r="EY22" s="1" t="s">
        <v>3396</v>
      </c>
      <c r="EZ22" s="2" t="str">
        <f t="shared" si="77"/>
        <v/>
      </c>
      <c r="FA22" s="2" t="str">
        <f t="shared" si="78"/>
        <v>#NAME?</v>
      </c>
      <c r="FB22" s="1" t="s">
        <v>3397</v>
      </c>
      <c r="FC22" s="1" t="s">
        <v>3398</v>
      </c>
      <c r="FD22" s="2" t="str">
        <f t="shared" si="79"/>
        <v/>
      </c>
      <c r="FE22" s="2" t="str">
        <f t="shared" si="80"/>
        <v>#NAME?</v>
      </c>
      <c r="FH22" s="2" t="str">
        <f t="shared" si="81"/>
        <v/>
      </c>
      <c r="FI22" s="2" t="str">
        <f t="shared" si="82"/>
        <v>#NAME?</v>
      </c>
      <c r="FJ22" s="1" t="s">
        <v>2451</v>
      </c>
      <c r="FK22" s="1" t="s">
        <v>3399</v>
      </c>
      <c r="FL22" s="2" t="str">
        <f t="shared" si="83"/>
        <v/>
      </c>
      <c r="FM22" s="2" t="str">
        <f t="shared" si="84"/>
        <v>#NAME?</v>
      </c>
      <c r="FN22" s="1" t="s">
        <v>3400</v>
      </c>
      <c r="FO22" s="1" t="s">
        <v>3401</v>
      </c>
      <c r="FP22" s="2" t="str">
        <f t="shared" si="85"/>
        <v/>
      </c>
      <c r="FQ22" s="2" t="str">
        <f t="shared" si="86"/>
        <v>#NAME?</v>
      </c>
      <c r="FT22" s="2" t="str">
        <f t="shared" si="87"/>
        <v/>
      </c>
      <c r="FU22" s="2" t="str">
        <f t="shared" si="88"/>
        <v>#NAME?</v>
      </c>
      <c r="FX22" s="2" t="str">
        <f t="shared" si="89"/>
        <v/>
      </c>
      <c r="FY22" s="2" t="str">
        <f t="shared" si="90"/>
        <v>#NAME?</v>
      </c>
      <c r="GB22" s="2" t="str">
        <f t="shared" si="91"/>
        <v/>
      </c>
      <c r="GC22" s="2" t="str">
        <f t="shared" si="92"/>
        <v>#NAME?</v>
      </c>
      <c r="GF22" s="2" t="str">
        <f t="shared" si="93"/>
        <v/>
      </c>
      <c r="GG22" s="2" t="str">
        <f t="shared" si="94"/>
        <v>#NAME?</v>
      </c>
      <c r="GJ22" s="2" t="str">
        <f t="shared" si="95"/>
        <v/>
      </c>
      <c r="GK22" s="2" t="str">
        <f t="shared" si="96"/>
        <v>#NAME?</v>
      </c>
      <c r="GL22" s="1" t="s">
        <v>2731</v>
      </c>
      <c r="GM22" s="1" t="s">
        <v>2732</v>
      </c>
      <c r="GN22" s="2" t="str">
        <f t="shared" si="97"/>
        <v/>
      </c>
      <c r="GO22" s="2" t="str">
        <f t="shared" si="98"/>
        <v>#NAME?</v>
      </c>
      <c r="GR22" s="2" t="str">
        <f t="shared" si="139"/>
        <v/>
      </c>
      <c r="GS22" s="2" t="str">
        <f t="shared" si="140"/>
        <v>#NAME?</v>
      </c>
      <c r="GT22" s="1" t="s">
        <v>3402</v>
      </c>
      <c r="GU22" s="14" t="s">
        <v>1738</v>
      </c>
      <c r="GV22" s="2" t="str">
        <f t="shared" si="101"/>
        <v/>
      </c>
      <c r="GW22" s="2" t="str">
        <f t="shared" si="102"/>
        <v>#NAME?</v>
      </c>
      <c r="GZ22" s="2" t="str">
        <f t="shared" si="103"/>
        <v/>
      </c>
      <c r="HA22" s="2" t="str">
        <f t="shared" si="104"/>
        <v>#NAME?</v>
      </c>
      <c r="HB22" s="1" t="s">
        <v>3403</v>
      </c>
      <c r="HC22" s="1" t="s">
        <v>3404</v>
      </c>
      <c r="HD22" s="2" t="str">
        <f t="shared" si="105"/>
        <v/>
      </c>
      <c r="HE22" s="2" t="str">
        <f t="shared" si="106"/>
        <v>#NAME?</v>
      </c>
      <c r="HF22" s="1" t="s">
        <v>1976</v>
      </c>
      <c r="HG22" s="1" t="s">
        <v>1238</v>
      </c>
      <c r="HH22" s="2" t="str">
        <f t="shared" si="107"/>
        <v/>
      </c>
      <c r="HI22" s="2" t="str">
        <f t="shared" si="108"/>
        <v>#NAME?</v>
      </c>
      <c r="HL22" s="2" t="str">
        <f t="shared" si="109"/>
        <v/>
      </c>
      <c r="HM22" s="2" t="str">
        <f t="shared" si="110"/>
        <v>#NAME?</v>
      </c>
      <c r="HP22" s="2" t="str">
        <f t="shared" si="111"/>
        <v/>
      </c>
      <c r="HQ22" s="2" t="str">
        <f t="shared" si="112"/>
        <v>#NAME?</v>
      </c>
      <c r="HR22" s="1" t="s">
        <v>3405</v>
      </c>
      <c r="HS22" s="1" t="s">
        <v>3406</v>
      </c>
      <c r="HT22" s="2" t="str">
        <f t="shared" si="113"/>
        <v/>
      </c>
      <c r="HU22" s="2" t="str">
        <f t="shared" si="114"/>
        <v>#NAME?</v>
      </c>
      <c r="HV22" s="2"/>
      <c r="HW22" s="2"/>
      <c r="HX22" s="2" t="str">
        <f t="shared" si="115"/>
        <v/>
      </c>
      <c r="HY22" s="2" t="str">
        <f t="shared" si="116"/>
        <v>#NAME?</v>
      </c>
      <c r="HZ22" s="2" t="s">
        <v>1651</v>
      </c>
      <c r="IA22" s="2" t="s">
        <v>3407</v>
      </c>
      <c r="IB22" s="2" t="str">
        <f t="shared" si="117"/>
        <v/>
      </c>
      <c r="IC22" s="2" t="str">
        <f t="shared" si="118"/>
        <v>#NAME?</v>
      </c>
      <c r="ID22" s="2" t="s">
        <v>3408</v>
      </c>
      <c r="IE22" s="2" t="s">
        <v>3409</v>
      </c>
      <c r="IF22" s="2" t="str">
        <f t="shared" si="119"/>
        <v/>
      </c>
      <c r="IG22" s="2" t="str">
        <f t="shared" si="120"/>
        <v>#NAME?</v>
      </c>
      <c r="IH22" s="1" t="s">
        <v>1118</v>
      </c>
      <c r="II22" s="1" t="s">
        <v>1119</v>
      </c>
      <c r="IJ22" s="2" t="str">
        <f t="shared" si="121"/>
        <v/>
      </c>
      <c r="IK22" s="2" t="str">
        <f t="shared" si="122"/>
        <v>#NAME?</v>
      </c>
      <c r="IL22" s="1" t="s">
        <v>3410</v>
      </c>
      <c r="IM22" s="1" t="s">
        <v>3411</v>
      </c>
      <c r="IN22" s="2" t="str">
        <f t="shared" si="123"/>
        <v/>
      </c>
      <c r="IO22" s="2" t="str">
        <f t="shared" si="124"/>
        <v>#NAME?</v>
      </c>
      <c r="IP22" s="1" t="s">
        <v>1998</v>
      </c>
      <c r="IQ22" s="1" t="s">
        <v>3412</v>
      </c>
      <c r="IR22" s="2" t="str">
        <f t="shared" si="125"/>
        <v/>
      </c>
      <c r="IS22" s="2" t="str">
        <f t="shared" si="126"/>
        <v>#NAME?</v>
      </c>
      <c r="IX22" s="2"/>
      <c r="IY22" s="2"/>
      <c r="IZ22" s="2" t="str">
        <f t="shared" si="129"/>
        <v/>
      </c>
      <c r="JA22" s="2" t="str">
        <f t="shared" si="130"/>
        <v>#NAME?</v>
      </c>
      <c r="JB22" s="2" t="s">
        <v>1651</v>
      </c>
      <c r="JC22" s="2" t="s">
        <v>3407</v>
      </c>
      <c r="JD22" s="2" t="str">
        <f t="shared" si="131"/>
        <v/>
      </c>
      <c r="JE22" s="2" t="str">
        <f t="shared" si="132"/>
        <v>#NAME?</v>
      </c>
      <c r="JF22" s="2"/>
      <c r="JG22" s="2"/>
      <c r="JH22" s="2"/>
      <c r="JI22" s="2"/>
      <c r="JJ22" s="2" t="s">
        <v>3413</v>
      </c>
      <c r="JK22" s="2" t="s">
        <v>3414</v>
      </c>
      <c r="JL22" s="2" t="str">
        <f t="shared" si="135"/>
        <v/>
      </c>
      <c r="JM22" s="2" t="str">
        <f t="shared" si="136"/>
        <v>#NAME?</v>
      </c>
      <c r="JN22" s="2"/>
      <c r="JO22" s="6" t="s">
        <v>3415</v>
      </c>
      <c r="JP22" s="6" t="s">
        <v>3416</v>
      </c>
      <c r="JQ22" s="2" t="str">
        <f t="shared" si="137"/>
        <v/>
      </c>
      <c r="JR22" s="2" t="str">
        <f t="shared" si="138"/>
        <v>#NAME?</v>
      </c>
    </row>
    <row r="23" ht="15.75" customHeight="1">
      <c r="A23" s="2">
        <v>22.0</v>
      </c>
      <c r="D23" s="2" t="str">
        <f t="shared" si="1"/>
        <v/>
      </c>
      <c r="E23" s="2" t="str">
        <f t="shared" si="2"/>
        <v>#NAME?</v>
      </c>
      <c r="F23" s="1" t="s">
        <v>3417</v>
      </c>
      <c r="G23" s="14" t="s">
        <v>1738</v>
      </c>
      <c r="H23" s="1" t="str">
        <f t="shared" si="3"/>
        <v/>
      </c>
      <c r="I23" s="1" t="str">
        <f t="shared" si="4"/>
        <v>#NAME?</v>
      </c>
      <c r="J23" s="1" t="s">
        <v>3418</v>
      </c>
      <c r="K23" s="1" t="s">
        <v>2836</v>
      </c>
      <c r="L23" s="2" t="str">
        <f t="shared" si="5"/>
        <v/>
      </c>
      <c r="M23" s="2" t="str">
        <f t="shared" si="6"/>
        <v>#NAME?</v>
      </c>
      <c r="N23" s="1" t="s">
        <v>3419</v>
      </c>
      <c r="O23" s="1" t="s">
        <v>2019</v>
      </c>
      <c r="P23" s="2" t="str">
        <f t="shared" si="7"/>
        <v/>
      </c>
      <c r="Q23" s="2" t="str">
        <f t="shared" si="8"/>
        <v>#NAME?</v>
      </c>
      <c r="R23" s="1" t="s">
        <v>2212</v>
      </c>
      <c r="S23" s="1" t="s">
        <v>2213</v>
      </c>
      <c r="T23" s="1" t="str">
        <f t="shared" si="9"/>
        <v/>
      </c>
      <c r="U23" s="1" t="str">
        <f t="shared" si="10"/>
        <v>#NAME?</v>
      </c>
      <c r="V23" s="1" t="s">
        <v>3420</v>
      </c>
      <c r="W23" s="1" t="s">
        <v>3421</v>
      </c>
      <c r="X23" s="1" t="str">
        <f t="shared" si="11"/>
        <v/>
      </c>
      <c r="Y23" s="1" t="str">
        <f t="shared" si="12"/>
        <v>#NAME?</v>
      </c>
      <c r="Z23" s="1" t="s">
        <v>3422</v>
      </c>
      <c r="AA23" s="1" t="s">
        <v>3423</v>
      </c>
      <c r="AB23" s="1" t="str">
        <f t="shared" si="13"/>
        <v/>
      </c>
      <c r="AC23" s="1" t="str">
        <f t="shared" si="14"/>
        <v>#NAME?</v>
      </c>
      <c r="AD23" s="1" t="s">
        <v>3139</v>
      </c>
      <c r="AE23" s="1" t="s">
        <v>3140</v>
      </c>
      <c r="AF23" s="1" t="str">
        <f t="shared" si="15"/>
        <v/>
      </c>
      <c r="AG23" s="1" t="str">
        <f t="shared" si="16"/>
        <v>#NAME?</v>
      </c>
      <c r="AH23" s="1" t="s">
        <v>3222</v>
      </c>
      <c r="AI23" s="1" t="s">
        <v>3424</v>
      </c>
      <c r="AJ23" s="1" t="str">
        <f t="shared" si="17"/>
        <v/>
      </c>
      <c r="AK23" s="1" t="str">
        <f t="shared" si="18"/>
        <v>#NAME?</v>
      </c>
      <c r="AL23" s="1" t="s">
        <v>3425</v>
      </c>
      <c r="AM23" s="1" t="s">
        <v>3426</v>
      </c>
      <c r="AN23" s="1" t="str">
        <f t="shared" si="19"/>
        <v/>
      </c>
      <c r="AO23" s="1" t="str">
        <f t="shared" si="20"/>
        <v>#NAME?</v>
      </c>
      <c r="AP23" s="1" t="s">
        <v>3427</v>
      </c>
      <c r="AQ23" s="1" t="s">
        <v>3428</v>
      </c>
      <c r="AR23" s="1" t="str">
        <f t="shared" si="21"/>
        <v/>
      </c>
      <c r="AS23" s="1" t="str">
        <f t="shared" si="22"/>
        <v>#NAME?</v>
      </c>
      <c r="AT23" s="1" t="s">
        <v>1742</v>
      </c>
      <c r="AU23" s="14" t="s">
        <v>1738</v>
      </c>
      <c r="AV23" s="1" t="str">
        <f t="shared" si="23"/>
        <v/>
      </c>
      <c r="AW23" s="1" t="str">
        <f t="shared" si="24"/>
        <v>#NAME?</v>
      </c>
      <c r="AZ23" s="1" t="str">
        <f t="shared" si="25"/>
        <v/>
      </c>
      <c r="BA23" s="1" t="str">
        <f t="shared" si="26"/>
        <v>#NAME?</v>
      </c>
      <c r="BB23" s="1" t="s">
        <v>3429</v>
      </c>
      <c r="BC23" s="14" t="s">
        <v>1738</v>
      </c>
      <c r="BD23" s="1" t="str">
        <f t="shared" si="27"/>
        <v/>
      </c>
      <c r="BE23" s="1" t="str">
        <f t="shared" si="28"/>
        <v>#NAME?</v>
      </c>
      <c r="BF23" s="1" t="s">
        <v>3430</v>
      </c>
      <c r="BG23" s="1" t="s">
        <v>3431</v>
      </c>
      <c r="BH23" s="1" t="str">
        <f t="shared" si="29"/>
        <v/>
      </c>
      <c r="BI23" s="1" t="str">
        <f t="shared" si="30"/>
        <v>#NAME?</v>
      </c>
      <c r="BJ23" s="1" t="s">
        <v>3432</v>
      </c>
      <c r="BK23" s="1" t="s">
        <v>3433</v>
      </c>
      <c r="BL23" s="1" t="str">
        <f t="shared" si="31"/>
        <v/>
      </c>
      <c r="BM23" s="1" t="str">
        <f t="shared" si="32"/>
        <v>#NAME?</v>
      </c>
      <c r="BN23" s="1" t="s">
        <v>2133</v>
      </c>
      <c r="BO23" s="1" t="s">
        <v>3434</v>
      </c>
      <c r="BP23" s="1" t="str">
        <f t="shared" si="33"/>
        <v/>
      </c>
      <c r="BQ23" s="1" t="str">
        <f t="shared" si="34"/>
        <v>#NAME?</v>
      </c>
      <c r="BT23" s="1" t="str">
        <f t="shared" si="35"/>
        <v/>
      </c>
      <c r="BU23" s="1" t="str">
        <f t="shared" si="36"/>
        <v>#NAME?</v>
      </c>
      <c r="BV23" s="1" t="s">
        <v>2416</v>
      </c>
      <c r="BW23" s="1" t="s">
        <v>3435</v>
      </c>
      <c r="BX23" s="1" t="str">
        <f t="shared" si="37"/>
        <v/>
      </c>
      <c r="BY23" s="1" t="str">
        <f t="shared" si="38"/>
        <v>#NAME?</v>
      </c>
      <c r="BZ23" s="1" t="s">
        <v>2518</v>
      </c>
      <c r="CA23" s="1" t="s">
        <v>3436</v>
      </c>
      <c r="CB23" s="1" t="str">
        <f t="shared" si="39"/>
        <v/>
      </c>
      <c r="CC23" s="1" t="str">
        <f t="shared" si="40"/>
        <v>#NAME?</v>
      </c>
      <c r="CD23" s="1" t="s">
        <v>1823</v>
      </c>
      <c r="CE23" s="1" t="s">
        <v>3437</v>
      </c>
      <c r="CF23" s="1" t="str">
        <f t="shared" si="41"/>
        <v/>
      </c>
      <c r="CG23" s="1" t="str">
        <f t="shared" si="42"/>
        <v>#NAME?</v>
      </c>
      <c r="CH23" s="1" t="s">
        <v>3438</v>
      </c>
      <c r="CI23" s="1" t="s">
        <v>1928</v>
      </c>
      <c r="CJ23" s="1" t="str">
        <f t="shared" si="43"/>
        <v/>
      </c>
      <c r="CK23" s="1" t="str">
        <f t="shared" si="44"/>
        <v>#NAME?</v>
      </c>
      <c r="CN23" s="1" t="str">
        <f t="shared" si="45"/>
        <v/>
      </c>
      <c r="CO23" s="1" t="str">
        <f t="shared" si="46"/>
        <v>#NAME?</v>
      </c>
      <c r="CP23" s="1" t="s">
        <v>3380</v>
      </c>
      <c r="CQ23" s="1" t="s">
        <v>3439</v>
      </c>
      <c r="CR23" s="1" t="str">
        <f t="shared" si="47"/>
        <v/>
      </c>
      <c r="CS23" s="1" t="str">
        <f t="shared" si="48"/>
        <v>#NAME?</v>
      </c>
      <c r="CT23" s="1" t="s">
        <v>3440</v>
      </c>
      <c r="CU23" s="1" t="s">
        <v>3441</v>
      </c>
      <c r="CV23" s="1" t="str">
        <f t="shared" si="49"/>
        <v/>
      </c>
      <c r="CW23" s="1" t="str">
        <f t="shared" si="50"/>
        <v>#NAME?</v>
      </c>
      <c r="CZ23" s="1" t="str">
        <f t="shared" si="51"/>
        <v/>
      </c>
      <c r="DA23" s="1" t="str">
        <f t="shared" si="52"/>
        <v>#NAME?</v>
      </c>
      <c r="DD23" s="1" t="str">
        <f t="shared" si="53"/>
        <v/>
      </c>
      <c r="DE23" s="1" t="str">
        <f t="shared" si="54"/>
        <v>#NAME?</v>
      </c>
      <c r="DH23" s="1" t="str">
        <f t="shared" si="55"/>
        <v/>
      </c>
      <c r="DI23" s="1" t="str">
        <f t="shared" si="56"/>
        <v>#NAME?</v>
      </c>
      <c r="DJ23" s="1" t="s">
        <v>3442</v>
      </c>
      <c r="DK23" s="1" t="s">
        <v>2184</v>
      </c>
      <c r="DL23" s="1" t="str">
        <f t="shared" si="57"/>
        <v/>
      </c>
      <c r="DM23" s="1" t="str">
        <f t="shared" si="58"/>
        <v>#NAME?</v>
      </c>
      <c r="DN23" s="1" t="s">
        <v>3443</v>
      </c>
      <c r="DO23" s="1" t="s">
        <v>3444</v>
      </c>
      <c r="DP23" s="1" t="str">
        <f t="shared" si="59"/>
        <v/>
      </c>
      <c r="DQ23" s="1" t="str">
        <f t="shared" si="60"/>
        <v>#NAME?</v>
      </c>
      <c r="DR23" s="1" t="s">
        <v>3445</v>
      </c>
      <c r="DS23" s="1" t="s">
        <v>3446</v>
      </c>
      <c r="DT23" s="1" t="str">
        <f t="shared" si="61"/>
        <v/>
      </c>
      <c r="DU23" s="1" t="str">
        <f t="shared" si="62"/>
        <v>#NAME?</v>
      </c>
      <c r="DX23" s="1" t="str">
        <f t="shared" si="63"/>
        <v/>
      </c>
      <c r="DY23" s="1" t="str">
        <f t="shared" si="64"/>
        <v>#NAME?</v>
      </c>
      <c r="EB23" s="1" t="str">
        <f t="shared" si="65"/>
        <v/>
      </c>
      <c r="EC23" s="1" t="str">
        <f t="shared" si="66"/>
        <v>#NAME?</v>
      </c>
      <c r="ED23" s="1" t="s">
        <v>3447</v>
      </c>
      <c r="EE23" s="1" t="s">
        <v>3448</v>
      </c>
      <c r="EF23" s="1" t="str">
        <f t="shared" si="67"/>
        <v/>
      </c>
      <c r="EG23" s="1" t="str">
        <f t="shared" si="68"/>
        <v>#NAME?</v>
      </c>
      <c r="EJ23" s="1" t="str">
        <f t="shared" si="69"/>
        <v/>
      </c>
      <c r="EK23" s="1" t="str">
        <f t="shared" si="70"/>
        <v>#NAME?</v>
      </c>
      <c r="EL23" s="1" t="s">
        <v>3449</v>
      </c>
      <c r="EM23" s="1" t="s">
        <v>3450</v>
      </c>
      <c r="EN23" s="1" t="str">
        <f t="shared" si="71"/>
        <v/>
      </c>
      <c r="EO23" s="1" t="str">
        <f t="shared" si="72"/>
        <v>#NAME?</v>
      </c>
      <c r="EP23" s="1" t="s">
        <v>3451</v>
      </c>
      <c r="EQ23" s="1" t="s">
        <v>3452</v>
      </c>
      <c r="ER23" s="1" t="str">
        <f t="shared" si="73"/>
        <v/>
      </c>
      <c r="ES23" s="1" t="str">
        <f t="shared" si="74"/>
        <v>#NAME?</v>
      </c>
      <c r="ET23" s="1" t="s">
        <v>3453</v>
      </c>
      <c r="EU23" s="1" t="s">
        <v>3454</v>
      </c>
      <c r="EV23" s="1" t="str">
        <f t="shared" si="75"/>
        <v/>
      </c>
      <c r="EW23" s="1" t="str">
        <f t="shared" si="76"/>
        <v>#NAME?</v>
      </c>
      <c r="EX23" s="1" t="s">
        <v>3455</v>
      </c>
      <c r="EY23" s="1" t="s">
        <v>3456</v>
      </c>
      <c r="EZ23" s="2" t="str">
        <f t="shared" si="77"/>
        <v/>
      </c>
      <c r="FA23" s="2" t="str">
        <f t="shared" si="78"/>
        <v>#NAME?</v>
      </c>
      <c r="FB23" s="1" t="s">
        <v>3457</v>
      </c>
      <c r="FC23" s="1" t="s">
        <v>3458</v>
      </c>
      <c r="FD23" s="2" t="str">
        <f t="shared" si="79"/>
        <v/>
      </c>
      <c r="FE23" s="2" t="str">
        <f t="shared" si="80"/>
        <v>#NAME?</v>
      </c>
      <c r="FF23" s="1" t="s">
        <v>3459</v>
      </c>
      <c r="FG23" s="14" t="s">
        <v>1738</v>
      </c>
      <c r="FH23" s="2" t="str">
        <f t="shared" si="81"/>
        <v/>
      </c>
      <c r="FI23" s="2" t="str">
        <f t="shared" si="82"/>
        <v>#NAME?</v>
      </c>
      <c r="FL23" s="2" t="str">
        <f t="shared" si="83"/>
        <v/>
      </c>
      <c r="FM23" s="2" t="str">
        <f t="shared" si="84"/>
        <v>#NAME?</v>
      </c>
      <c r="FP23" s="2" t="str">
        <f t="shared" si="85"/>
        <v/>
      </c>
      <c r="FQ23" s="2" t="str">
        <f t="shared" si="86"/>
        <v>#NAME?</v>
      </c>
      <c r="FT23" s="2" t="str">
        <f t="shared" si="87"/>
        <v/>
      </c>
      <c r="FU23" s="2" t="str">
        <f t="shared" si="88"/>
        <v>#NAME?</v>
      </c>
      <c r="FV23" s="1" t="s">
        <v>2489</v>
      </c>
      <c r="FW23" s="14" t="s">
        <v>1738</v>
      </c>
      <c r="FX23" s="2" t="str">
        <f t="shared" si="89"/>
        <v/>
      </c>
      <c r="FY23" s="2" t="str">
        <f t="shared" si="90"/>
        <v>#NAME?</v>
      </c>
      <c r="GB23" s="2" t="str">
        <f t="shared" si="91"/>
        <v/>
      </c>
      <c r="GC23" s="2" t="str">
        <f t="shared" si="92"/>
        <v>#NAME?</v>
      </c>
      <c r="GF23" s="2" t="str">
        <f t="shared" si="93"/>
        <v/>
      </c>
      <c r="GG23" s="2" t="str">
        <f t="shared" si="94"/>
        <v>#NAME?</v>
      </c>
      <c r="GJ23" s="2" t="str">
        <f t="shared" si="95"/>
        <v/>
      </c>
      <c r="GK23" s="2" t="str">
        <f t="shared" si="96"/>
        <v>#NAME?</v>
      </c>
      <c r="GL23" s="1" t="s">
        <v>598</v>
      </c>
      <c r="GM23" s="1" t="s">
        <v>534</v>
      </c>
      <c r="GN23" s="2" t="str">
        <f t="shared" si="97"/>
        <v/>
      </c>
      <c r="GO23" s="2" t="str">
        <f t="shared" si="98"/>
        <v>#NAME?</v>
      </c>
      <c r="GP23" s="1" t="s">
        <v>2396</v>
      </c>
      <c r="GQ23" s="14" t="s">
        <v>1738</v>
      </c>
      <c r="GR23" s="2" t="str">
        <f t="shared" si="139"/>
        <v/>
      </c>
      <c r="GS23" s="2" t="str">
        <f t="shared" si="140"/>
        <v>#NAME?</v>
      </c>
      <c r="GT23" s="1" t="s">
        <v>3460</v>
      </c>
      <c r="GU23" s="1" t="s">
        <v>3461</v>
      </c>
      <c r="GV23" s="2" t="str">
        <f t="shared" si="101"/>
        <v/>
      </c>
      <c r="GW23" s="2" t="str">
        <f t="shared" si="102"/>
        <v>#NAME?</v>
      </c>
      <c r="GZ23" s="2" t="str">
        <f t="shared" si="103"/>
        <v/>
      </c>
      <c r="HA23" s="2" t="str">
        <f t="shared" si="104"/>
        <v>#NAME?</v>
      </c>
      <c r="HB23" s="1" t="s">
        <v>3462</v>
      </c>
      <c r="HC23" s="1" t="s">
        <v>3463</v>
      </c>
      <c r="HD23" s="2" t="str">
        <f t="shared" si="105"/>
        <v/>
      </c>
      <c r="HE23" s="2" t="str">
        <f t="shared" si="106"/>
        <v>#NAME?</v>
      </c>
      <c r="HF23" s="1" t="s">
        <v>1406</v>
      </c>
      <c r="HG23" s="1" t="s">
        <v>1407</v>
      </c>
      <c r="HH23" s="2" t="str">
        <f t="shared" si="107"/>
        <v/>
      </c>
      <c r="HI23" s="2" t="str">
        <f t="shared" si="108"/>
        <v>#NAME?</v>
      </c>
      <c r="HL23" s="2" t="str">
        <f t="shared" si="109"/>
        <v/>
      </c>
      <c r="HM23" s="2" t="str">
        <f t="shared" si="110"/>
        <v>#NAME?</v>
      </c>
      <c r="HP23" s="2" t="str">
        <f t="shared" si="111"/>
        <v/>
      </c>
      <c r="HQ23" s="2" t="str">
        <f t="shared" si="112"/>
        <v>#NAME?</v>
      </c>
      <c r="HT23" s="2" t="str">
        <f t="shared" si="113"/>
        <v/>
      </c>
      <c r="HU23" s="2" t="str">
        <f t="shared" si="114"/>
        <v>#NAME?</v>
      </c>
      <c r="HV23" s="2" t="s">
        <v>3464</v>
      </c>
      <c r="HW23" s="14" t="s">
        <v>1738</v>
      </c>
      <c r="HX23" s="2" t="str">
        <f t="shared" si="115"/>
        <v/>
      </c>
      <c r="HY23" s="2" t="str">
        <f t="shared" si="116"/>
        <v>#NAME?</v>
      </c>
      <c r="HZ23" s="2" t="s">
        <v>3465</v>
      </c>
      <c r="IA23" s="2" t="s">
        <v>3466</v>
      </c>
      <c r="IB23" s="2" t="str">
        <f t="shared" si="117"/>
        <v/>
      </c>
      <c r="IC23" s="2" t="str">
        <f t="shared" si="118"/>
        <v>#NAME?</v>
      </c>
      <c r="ID23" s="2" t="s">
        <v>3467</v>
      </c>
      <c r="IE23" s="2" t="s">
        <v>3468</v>
      </c>
      <c r="IF23" s="2" t="str">
        <f t="shared" si="119"/>
        <v/>
      </c>
      <c r="IG23" s="2" t="str">
        <f t="shared" si="120"/>
        <v>#NAME?</v>
      </c>
      <c r="IH23" s="1" t="s">
        <v>3275</v>
      </c>
      <c r="II23" s="1" t="s">
        <v>3276</v>
      </c>
      <c r="IJ23" s="2" t="str">
        <f t="shared" si="121"/>
        <v/>
      </c>
      <c r="IK23" s="2" t="str">
        <f t="shared" si="122"/>
        <v>#NAME?</v>
      </c>
      <c r="IL23" s="1" t="s">
        <v>3469</v>
      </c>
      <c r="IM23" s="14" t="s">
        <v>1738</v>
      </c>
      <c r="IN23" s="2" t="str">
        <f t="shared" si="123"/>
        <v/>
      </c>
      <c r="IO23" s="2" t="str">
        <f t="shared" si="124"/>
        <v>#NAME?</v>
      </c>
      <c r="IP23" s="1" t="s">
        <v>2100</v>
      </c>
      <c r="IQ23" s="1" t="s">
        <v>3470</v>
      </c>
      <c r="IR23" s="2" t="str">
        <f t="shared" si="125"/>
        <v/>
      </c>
      <c r="IS23" s="2" t="str">
        <f t="shared" si="126"/>
        <v>#NAME?</v>
      </c>
      <c r="IX23" s="2" t="s">
        <v>3464</v>
      </c>
      <c r="IY23" s="14" t="s">
        <v>1738</v>
      </c>
      <c r="IZ23" s="2" t="str">
        <f t="shared" si="129"/>
        <v/>
      </c>
      <c r="JA23" s="2" t="str">
        <f t="shared" si="130"/>
        <v>#NAME?</v>
      </c>
      <c r="JB23" s="2" t="s">
        <v>3465</v>
      </c>
      <c r="JC23" s="2" t="s">
        <v>3466</v>
      </c>
      <c r="JD23" s="2" t="str">
        <f t="shared" si="131"/>
        <v/>
      </c>
      <c r="JE23" s="2" t="str">
        <f t="shared" si="132"/>
        <v>#NAME?</v>
      </c>
      <c r="JF23" s="2"/>
      <c r="JG23" s="2"/>
      <c r="JH23" s="2"/>
      <c r="JI23" s="2"/>
      <c r="JJ23" s="2" t="s">
        <v>3471</v>
      </c>
      <c r="JK23" s="2" t="s">
        <v>3472</v>
      </c>
      <c r="JL23" s="2" t="str">
        <f t="shared" si="135"/>
        <v/>
      </c>
      <c r="JM23" s="2" t="str">
        <f t="shared" si="136"/>
        <v>#NAME?</v>
      </c>
      <c r="JN23" s="2"/>
      <c r="JO23" s="6"/>
      <c r="JP23" s="11"/>
      <c r="JQ23" s="2" t="str">
        <f t="shared" si="137"/>
        <v/>
      </c>
      <c r="JR23" s="2" t="str">
        <f t="shared" si="138"/>
        <v>#NAME?</v>
      </c>
    </row>
    <row r="24" ht="15.75" customHeight="1">
      <c r="A24" s="2">
        <v>23.0</v>
      </c>
      <c r="D24" s="2" t="str">
        <f t="shared" si="1"/>
        <v/>
      </c>
      <c r="E24" s="2" t="str">
        <f t="shared" si="2"/>
        <v>#NAME?</v>
      </c>
      <c r="F24" s="1" t="s">
        <v>3473</v>
      </c>
      <c r="G24" s="1" t="s">
        <v>3474</v>
      </c>
      <c r="H24" s="1" t="str">
        <f t="shared" si="3"/>
        <v/>
      </c>
      <c r="I24" s="1" t="str">
        <f t="shared" si="4"/>
        <v>#NAME?</v>
      </c>
      <c r="J24" s="1" t="s">
        <v>3475</v>
      </c>
      <c r="K24" s="14" t="s">
        <v>1738</v>
      </c>
      <c r="L24" s="2" t="str">
        <f t="shared" si="5"/>
        <v/>
      </c>
      <c r="M24" s="2" t="str">
        <f t="shared" si="6"/>
        <v>#NAME?</v>
      </c>
      <c r="N24" s="1" t="s">
        <v>3476</v>
      </c>
      <c r="O24" s="14" t="s">
        <v>1738</v>
      </c>
      <c r="P24" s="2" t="str">
        <f t="shared" si="7"/>
        <v/>
      </c>
      <c r="Q24" s="2" t="str">
        <f t="shared" si="8"/>
        <v>#NAME?</v>
      </c>
      <c r="R24" s="1" t="s">
        <v>3477</v>
      </c>
      <c r="S24" s="1" t="s">
        <v>1802</v>
      </c>
      <c r="T24" s="1" t="str">
        <f t="shared" si="9"/>
        <v/>
      </c>
      <c r="U24" s="1" t="str">
        <f t="shared" si="10"/>
        <v>#NAME?</v>
      </c>
      <c r="V24" s="1" t="s">
        <v>3478</v>
      </c>
      <c r="W24" s="1" t="s">
        <v>3479</v>
      </c>
      <c r="X24" s="1" t="str">
        <f t="shared" si="11"/>
        <v/>
      </c>
      <c r="Y24" s="1" t="str">
        <f t="shared" si="12"/>
        <v>#NAME?</v>
      </c>
      <c r="AB24" s="1" t="str">
        <f t="shared" si="13"/>
        <v/>
      </c>
      <c r="AC24" s="1" t="str">
        <f t="shared" si="14"/>
        <v>#NAME?</v>
      </c>
      <c r="AD24" s="1" t="s">
        <v>2012</v>
      </c>
      <c r="AE24" s="1" t="s">
        <v>3214</v>
      </c>
      <c r="AF24" s="1" t="str">
        <f t="shared" si="15"/>
        <v/>
      </c>
      <c r="AG24" s="1" t="str">
        <f t="shared" si="16"/>
        <v>#NAME?</v>
      </c>
      <c r="AH24" s="1" t="s">
        <v>3296</v>
      </c>
      <c r="AI24" s="1" t="s">
        <v>3480</v>
      </c>
      <c r="AJ24" s="1" t="str">
        <f t="shared" si="17"/>
        <v/>
      </c>
      <c r="AK24" s="1" t="str">
        <f t="shared" si="18"/>
        <v>#NAME?</v>
      </c>
      <c r="AL24" s="1" t="s">
        <v>3481</v>
      </c>
      <c r="AM24" s="1" t="s">
        <v>3482</v>
      </c>
      <c r="AN24" s="1" t="str">
        <f t="shared" si="19"/>
        <v/>
      </c>
      <c r="AO24" s="1" t="str">
        <f t="shared" si="20"/>
        <v>#NAME?</v>
      </c>
      <c r="AP24" s="1" t="s">
        <v>3483</v>
      </c>
      <c r="AQ24" s="1" t="s">
        <v>3484</v>
      </c>
      <c r="AR24" s="1" t="str">
        <f t="shared" si="21"/>
        <v/>
      </c>
      <c r="AS24" s="1" t="str">
        <f t="shared" si="22"/>
        <v>#NAME?</v>
      </c>
      <c r="AT24" s="1" t="s">
        <v>3485</v>
      </c>
      <c r="AU24" s="1" t="s">
        <v>2119</v>
      </c>
      <c r="AV24" s="1" t="str">
        <f t="shared" si="23"/>
        <v/>
      </c>
      <c r="AW24" s="1" t="str">
        <f t="shared" si="24"/>
        <v>#NAME?</v>
      </c>
      <c r="AZ24" s="1" t="str">
        <f t="shared" si="25"/>
        <v/>
      </c>
      <c r="BA24" s="1" t="str">
        <f t="shared" si="26"/>
        <v>#NAME?</v>
      </c>
      <c r="BB24" s="1" t="s">
        <v>1814</v>
      </c>
      <c r="BC24" s="1" t="s">
        <v>3486</v>
      </c>
      <c r="BD24" s="1" t="str">
        <f t="shared" si="27"/>
        <v/>
      </c>
      <c r="BE24" s="1" t="str">
        <f t="shared" si="28"/>
        <v>#NAME?</v>
      </c>
      <c r="BF24" s="1" t="s">
        <v>3487</v>
      </c>
      <c r="BG24" s="1" t="s">
        <v>3488</v>
      </c>
      <c r="BH24" s="1" t="str">
        <f t="shared" si="29"/>
        <v/>
      </c>
      <c r="BI24" s="1" t="str">
        <f t="shared" si="30"/>
        <v>#NAME?</v>
      </c>
      <c r="BL24" s="1" t="str">
        <f t="shared" si="31"/>
        <v/>
      </c>
      <c r="BM24" s="1" t="str">
        <f t="shared" si="32"/>
        <v>#NAME?</v>
      </c>
      <c r="BP24" s="1" t="str">
        <f t="shared" si="33"/>
        <v/>
      </c>
      <c r="BQ24" s="1" t="str">
        <f t="shared" si="34"/>
        <v>#NAME?</v>
      </c>
      <c r="BT24" s="1" t="str">
        <f t="shared" si="35"/>
        <v/>
      </c>
      <c r="BU24" s="1" t="str">
        <f t="shared" si="36"/>
        <v>#NAME?</v>
      </c>
      <c r="BV24" s="1" t="s">
        <v>2518</v>
      </c>
      <c r="BW24" s="1" t="s">
        <v>3489</v>
      </c>
      <c r="BX24" s="1" t="str">
        <f t="shared" si="37"/>
        <v/>
      </c>
      <c r="BY24" s="1" t="str">
        <f t="shared" si="38"/>
        <v>#NAME?</v>
      </c>
      <c r="BZ24" s="1" t="s">
        <v>2601</v>
      </c>
      <c r="CA24" s="1" t="s">
        <v>3490</v>
      </c>
      <c r="CB24" s="1" t="str">
        <f t="shared" si="39"/>
        <v/>
      </c>
      <c r="CC24" s="1" t="str">
        <f t="shared" si="40"/>
        <v>#NAME?</v>
      </c>
      <c r="CD24" s="1" t="s">
        <v>1925</v>
      </c>
      <c r="CE24" s="1" t="s">
        <v>3491</v>
      </c>
      <c r="CF24" s="1" t="str">
        <f t="shared" si="41"/>
        <v/>
      </c>
      <c r="CG24" s="1" t="str">
        <f t="shared" si="42"/>
        <v>#NAME?</v>
      </c>
      <c r="CH24" s="1" t="s">
        <v>3492</v>
      </c>
      <c r="CI24" s="1" t="s">
        <v>2041</v>
      </c>
      <c r="CJ24" s="1" t="str">
        <f t="shared" si="43"/>
        <v/>
      </c>
      <c r="CK24" s="1" t="str">
        <f t="shared" si="44"/>
        <v>#NAME?</v>
      </c>
      <c r="CL24" s="1" t="s">
        <v>3493</v>
      </c>
      <c r="CM24" s="14" t="s">
        <v>1738</v>
      </c>
      <c r="CN24" s="1" t="str">
        <f t="shared" si="45"/>
        <v/>
      </c>
      <c r="CO24" s="1" t="str">
        <f t="shared" si="46"/>
        <v>#NAME?</v>
      </c>
      <c r="CP24" s="1" t="s">
        <v>3494</v>
      </c>
      <c r="CQ24" s="1" t="s">
        <v>3495</v>
      </c>
      <c r="CR24" s="1" t="str">
        <f t="shared" si="47"/>
        <v/>
      </c>
      <c r="CS24" s="1" t="str">
        <f t="shared" si="48"/>
        <v>#NAME?</v>
      </c>
      <c r="CV24" s="1" t="str">
        <f t="shared" si="49"/>
        <v/>
      </c>
      <c r="CW24" s="1" t="str">
        <f t="shared" si="50"/>
        <v>#NAME?</v>
      </c>
      <c r="CZ24" s="1" t="str">
        <f t="shared" si="51"/>
        <v/>
      </c>
      <c r="DA24" s="1" t="str">
        <f t="shared" si="52"/>
        <v>#NAME?</v>
      </c>
      <c r="DD24" s="1" t="str">
        <f t="shared" si="53"/>
        <v/>
      </c>
      <c r="DE24" s="1" t="str">
        <f t="shared" si="54"/>
        <v>#NAME?</v>
      </c>
      <c r="DH24" s="1" t="str">
        <f t="shared" si="55"/>
        <v/>
      </c>
      <c r="DI24" s="1" t="str">
        <f t="shared" si="56"/>
        <v>#NAME?</v>
      </c>
      <c r="DJ24" s="1" t="s">
        <v>3496</v>
      </c>
      <c r="DK24" s="1" t="s">
        <v>2276</v>
      </c>
      <c r="DL24" s="1" t="str">
        <f t="shared" si="57"/>
        <v/>
      </c>
      <c r="DM24" s="1" t="str">
        <f t="shared" si="58"/>
        <v>#NAME?</v>
      </c>
      <c r="DN24" s="1" t="s">
        <v>3497</v>
      </c>
      <c r="DO24" s="1" t="s">
        <v>3498</v>
      </c>
      <c r="DP24" s="1" t="str">
        <f t="shared" si="59"/>
        <v/>
      </c>
      <c r="DQ24" s="1" t="str">
        <f t="shared" si="60"/>
        <v>#NAME?</v>
      </c>
      <c r="DR24" s="1" t="s">
        <v>2056</v>
      </c>
      <c r="DS24" s="1" t="s">
        <v>3499</v>
      </c>
      <c r="DT24" s="1" t="str">
        <f t="shared" si="61"/>
        <v/>
      </c>
      <c r="DU24" s="1" t="str">
        <f t="shared" si="62"/>
        <v>#NAME?</v>
      </c>
      <c r="DX24" s="1" t="str">
        <f t="shared" si="63"/>
        <v/>
      </c>
      <c r="DY24" s="1" t="str">
        <f t="shared" si="64"/>
        <v>#NAME?</v>
      </c>
      <c r="DZ24" s="1" t="s">
        <v>2396</v>
      </c>
      <c r="EA24" s="14" t="s">
        <v>1738</v>
      </c>
      <c r="EB24" s="1" t="str">
        <f t="shared" si="65"/>
        <v/>
      </c>
      <c r="EC24" s="1" t="str">
        <f t="shared" si="66"/>
        <v>#NAME?</v>
      </c>
      <c r="ED24" s="1" t="s">
        <v>3500</v>
      </c>
      <c r="EE24" s="1" t="s">
        <v>3501</v>
      </c>
      <c r="EF24" s="1" t="str">
        <f t="shared" si="67"/>
        <v/>
      </c>
      <c r="EG24" s="1" t="str">
        <f t="shared" si="68"/>
        <v>#NAME?</v>
      </c>
      <c r="EJ24" s="1" t="str">
        <f t="shared" si="69"/>
        <v/>
      </c>
      <c r="EK24" s="1" t="str">
        <f t="shared" si="70"/>
        <v>#NAME?</v>
      </c>
      <c r="EL24" s="1" t="s">
        <v>3502</v>
      </c>
      <c r="EM24" s="1" t="s">
        <v>3503</v>
      </c>
      <c r="EN24" s="1" t="str">
        <f t="shared" si="71"/>
        <v/>
      </c>
      <c r="EO24" s="1" t="str">
        <f t="shared" si="72"/>
        <v>#NAME?</v>
      </c>
      <c r="EP24" s="1" t="s">
        <v>3504</v>
      </c>
      <c r="EQ24" s="1" t="s">
        <v>3505</v>
      </c>
      <c r="ER24" s="1" t="str">
        <f t="shared" si="73"/>
        <v/>
      </c>
      <c r="ES24" s="1" t="str">
        <f t="shared" si="74"/>
        <v>#NAME?</v>
      </c>
      <c r="ET24" s="1" t="s">
        <v>3506</v>
      </c>
      <c r="EU24" s="1" t="s">
        <v>3507</v>
      </c>
      <c r="EV24" s="1" t="str">
        <f t="shared" si="75"/>
        <v/>
      </c>
      <c r="EW24" s="1" t="str">
        <f t="shared" si="76"/>
        <v>#NAME?</v>
      </c>
      <c r="EX24" s="1" t="s">
        <v>3508</v>
      </c>
      <c r="EY24" s="1" t="s">
        <v>3509</v>
      </c>
      <c r="EZ24" s="2" t="str">
        <f t="shared" si="77"/>
        <v/>
      </c>
      <c r="FA24" s="2" t="str">
        <f t="shared" si="78"/>
        <v>#NAME?</v>
      </c>
      <c r="FD24" s="2" t="str">
        <f t="shared" si="79"/>
        <v/>
      </c>
      <c r="FE24" s="2" t="str">
        <f t="shared" si="80"/>
        <v>#NAME?</v>
      </c>
      <c r="FF24" s="1" t="s">
        <v>3510</v>
      </c>
      <c r="FG24" s="1" t="s">
        <v>3511</v>
      </c>
      <c r="FH24" s="2" t="str">
        <f t="shared" si="81"/>
        <v/>
      </c>
      <c r="FI24" s="2" t="str">
        <f t="shared" si="82"/>
        <v>#NAME?</v>
      </c>
      <c r="FJ24" s="1" t="s">
        <v>3512</v>
      </c>
      <c r="FK24" s="14" t="s">
        <v>1738</v>
      </c>
      <c r="FL24" s="2" t="str">
        <f t="shared" si="83"/>
        <v/>
      </c>
      <c r="FM24" s="2" t="str">
        <f t="shared" si="84"/>
        <v>#NAME?</v>
      </c>
      <c r="FN24" s="1" t="s">
        <v>3513</v>
      </c>
      <c r="FO24" s="1" t="s">
        <v>3514</v>
      </c>
      <c r="FP24" s="2" t="str">
        <f t="shared" si="85"/>
        <v/>
      </c>
      <c r="FQ24" s="2" t="str">
        <f t="shared" si="86"/>
        <v>#NAME?</v>
      </c>
      <c r="FT24" s="2" t="str">
        <f t="shared" si="87"/>
        <v/>
      </c>
      <c r="FU24" s="2" t="str">
        <f t="shared" si="88"/>
        <v>#NAME?</v>
      </c>
      <c r="FV24" s="1" t="s">
        <v>3515</v>
      </c>
      <c r="FW24" s="1" t="s">
        <v>822</v>
      </c>
      <c r="FX24" s="2" t="str">
        <f t="shared" si="89"/>
        <v/>
      </c>
      <c r="FY24" s="2" t="str">
        <f t="shared" si="90"/>
        <v>#NAME?</v>
      </c>
      <c r="GB24" s="2" t="str">
        <f t="shared" si="91"/>
        <v/>
      </c>
      <c r="GC24" s="2" t="str">
        <f t="shared" si="92"/>
        <v>#NAME?</v>
      </c>
      <c r="GF24" s="2" t="str">
        <f t="shared" si="93"/>
        <v/>
      </c>
      <c r="GG24" s="2" t="str">
        <f t="shared" si="94"/>
        <v>#NAME?</v>
      </c>
      <c r="GJ24" s="2" t="str">
        <f t="shared" si="95"/>
        <v/>
      </c>
      <c r="GK24" s="2" t="str">
        <f t="shared" si="96"/>
        <v>#NAME?</v>
      </c>
      <c r="GL24" s="1" t="s">
        <v>2886</v>
      </c>
      <c r="GM24" s="1" t="s">
        <v>2826</v>
      </c>
      <c r="GN24" s="2" t="str">
        <f t="shared" si="97"/>
        <v/>
      </c>
      <c r="GO24" s="2" t="str">
        <f t="shared" si="98"/>
        <v>#NAME?</v>
      </c>
      <c r="GP24" s="1" t="s">
        <v>3516</v>
      </c>
      <c r="GQ24" s="1" t="s">
        <v>3517</v>
      </c>
      <c r="GR24" s="2" t="str">
        <f t="shared" si="139"/>
        <v/>
      </c>
      <c r="GS24" s="2" t="str">
        <f t="shared" si="140"/>
        <v>#NAME?</v>
      </c>
      <c r="GT24" s="1" t="s">
        <v>3518</v>
      </c>
      <c r="GU24" s="1" t="s">
        <v>3519</v>
      </c>
      <c r="GV24" s="2" t="str">
        <f t="shared" si="101"/>
        <v/>
      </c>
      <c r="GW24" s="2" t="str">
        <f t="shared" si="102"/>
        <v>#NAME?</v>
      </c>
      <c r="GZ24" s="2" t="str">
        <f t="shared" si="103"/>
        <v/>
      </c>
      <c r="HA24" s="2" t="str">
        <f t="shared" si="104"/>
        <v>#NAME?</v>
      </c>
      <c r="HB24" s="1" t="s">
        <v>2782</v>
      </c>
      <c r="HC24" s="1" t="s">
        <v>3520</v>
      </c>
      <c r="HD24" s="2" t="str">
        <f t="shared" si="105"/>
        <v/>
      </c>
      <c r="HE24" s="2" t="str">
        <f t="shared" si="106"/>
        <v>#NAME?</v>
      </c>
      <c r="HF24" s="1" t="s">
        <v>3521</v>
      </c>
      <c r="HG24" s="1" t="s">
        <v>3522</v>
      </c>
      <c r="HH24" s="2" t="str">
        <f t="shared" si="107"/>
        <v/>
      </c>
      <c r="HI24" s="2" t="str">
        <f t="shared" si="108"/>
        <v>#NAME?</v>
      </c>
      <c r="HL24" s="2" t="str">
        <f t="shared" si="109"/>
        <v/>
      </c>
      <c r="HM24" s="2" t="str">
        <f t="shared" si="110"/>
        <v>#NAME?</v>
      </c>
      <c r="HP24" s="2" t="str">
        <f t="shared" si="111"/>
        <v/>
      </c>
      <c r="HQ24" s="2" t="str">
        <f t="shared" si="112"/>
        <v>#NAME?</v>
      </c>
      <c r="HT24" s="2" t="str">
        <f t="shared" si="113"/>
        <v/>
      </c>
      <c r="HU24" s="2" t="str">
        <f t="shared" si="114"/>
        <v>#NAME?</v>
      </c>
      <c r="HV24" s="2" t="s">
        <v>3523</v>
      </c>
      <c r="HW24" s="2" t="s">
        <v>3524</v>
      </c>
      <c r="HX24" s="2" t="str">
        <f t="shared" si="115"/>
        <v/>
      </c>
      <c r="HY24" s="2" t="str">
        <f t="shared" si="116"/>
        <v>#NAME?</v>
      </c>
      <c r="HZ24" s="2" t="s">
        <v>3525</v>
      </c>
      <c r="IA24" s="2" t="s">
        <v>3526</v>
      </c>
      <c r="IB24" s="2" t="str">
        <f t="shared" si="117"/>
        <v/>
      </c>
      <c r="IC24" s="2" t="str">
        <f t="shared" si="118"/>
        <v>#NAME?</v>
      </c>
      <c r="ID24" s="2" t="s">
        <v>3527</v>
      </c>
      <c r="IE24" s="2" t="s">
        <v>3528</v>
      </c>
      <c r="IF24" s="2" t="str">
        <f t="shared" si="119"/>
        <v/>
      </c>
      <c r="IG24" s="2" t="str">
        <f t="shared" si="120"/>
        <v>#NAME?</v>
      </c>
      <c r="IH24" s="1" t="s">
        <v>3349</v>
      </c>
      <c r="II24" s="1" t="s">
        <v>3350</v>
      </c>
      <c r="IJ24" s="2" t="str">
        <f t="shared" si="121"/>
        <v/>
      </c>
      <c r="IK24" s="2" t="str">
        <f t="shared" si="122"/>
        <v>#NAME?</v>
      </c>
      <c r="IL24" s="1" t="s">
        <v>3529</v>
      </c>
      <c r="IM24" s="1" t="s">
        <v>3530</v>
      </c>
      <c r="IN24" s="2" t="str">
        <f t="shared" si="123"/>
        <v/>
      </c>
      <c r="IO24" s="2" t="str">
        <f t="shared" si="124"/>
        <v>#NAME?</v>
      </c>
      <c r="IP24" s="1" t="s">
        <v>2200</v>
      </c>
      <c r="IQ24" s="1" t="s">
        <v>3531</v>
      </c>
      <c r="IR24" s="2" t="str">
        <f t="shared" si="125"/>
        <v/>
      </c>
      <c r="IS24" s="2" t="str">
        <f t="shared" si="126"/>
        <v>#NAME?</v>
      </c>
      <c r="IX24" s="2" t="s">
        <v>3523</v>
      </c>
      <c r="IY24" s="2" t="s">
        <v>3524</v>
      </c>
      <c r="IZ24" s="2" t="str">
        <f t="shared" si="129"/>
        <v/>
      </c>
      <c r="JA24" s="2" t="str">
        <f t="shared" si="130"/>
        <v>#NAME?</v>
      </c>
      <c r="JB24" s="2" t="s">
        <v>3525</v>
      </c>
      <c r="JC24" s="2" t="s">
        <v>3526</v>
      </c>
      <c r="JD24" s="2" t="str">
        <f t="shared" si="131"/>
        <v/>
      </c>
      <c r="JE24" s="2" t="str">
        <f t="shared" si="132"/>
        <v>#NAME?</v>
      </c>
      <c r="JF24" s="2"/>
      <c r="JG24" s="2"/>
      <c r="JH24" s="2"/>
      <c r="JI24" s="2"/>
      <c r="JJ24" s="2" t="s">
        <v>3532</v>
      </c>
      <c r="JK24" s="2" t="s">
        <v>2968</v>
      </c>
      <c r="JL24" s="2" t="str">
        <f t="shared" si="135"/>
        <v/>
      </c>
      <c r="JM24" s="2" t="str">
        <f t="shared" si="136"/>
        <v>#NAME?</v>
      </c>
      <c r="JN24" s="2"/>
      <c r="JO24" s="6" t="s">
        <v>3533</v>
      </c>
      <c r="JP24" s="6" t="s">
        <v>3534</v>
      </c>
      <c r="JQ24" s="2" t="str">
        <f t="shared" si="137"/>
        <v/>
      </c>
      <c r="JR24" s="2" t="str">
        <f t="shared" si="138"/>
        <v>#NAME?</v>
      </c>
    </row>
    <row r="25" ht="15.75" customHeight="1">
      <c r="A25" s="2">
        <v>24.0</v>
      </c>
      <c r="D25" s="2" t="str">
        <f t="shared" si="1"/>
        <v/>
      </c>
      <c r="E25" s="2" t="str">
        <f t="shared" si="2"/>
        <v>#NAME?</v>
      </c>
      <c r="F25" s="1" t="s">
        <v>3535</v>
      </c>
      <c r="G25" s="1" t="s">
        <v>3536</v>
      </c>
      <c r="H25" s="1" t="str">
        <f t="shared" si="3"/>
        <v/>
      </c>
      <c r="I25" s="1" t="str">
        <f t="shared" si="4"/>
        <v>#NAME?</v>
      </c>
      <c r="J25" s="1" t="s">
        <v>2114</v>
      </c>
      <c r="K25" s="1" t="s">
        <v>2115</v>
      </c>
      <c r="L25" s="2" t="str">
        <f t="shared" si="5"/>
        <v/>
      </c>
      <c r="M25" s="2" t="str">
        <f t="shared" si="6"/>
        <v>#NAME?</v>
      </c>
      <c r="N25" s="1" t="s">
        <v>2016</v>
      </c>
      <c r="O25" s="1" t="s">
        <v>2017</v>
      </c>
      <c r="P25" s="2" t="str">
        <f t="shared" si="7"/>
        <v/>
      </c>
      <c r="Q25" s="2" t="str">
        <f t="shared" si="8"/>
        <v>#NAME?</v>
      </c>
      <c r="R25" s="1" t="s">
        <v>1906</v>
      </c>
      <c r="S25" s="1" t="s">
        <v>1907</v>
      </c>
      <c r="T25" s="1" t="str">
        <f t="shared" si="9"/>
        <v/>
      </c>
      <c r="U25" s="1" t="str">
        <f t="shared" si="10"/>
        <v>#NAME?</v>
      </c>
      <c r="V25" s="1" t="s">
        <v>3537</v>
      </c>
      <c r="W25" s="1" t="s">
        <v>3538</v>
      </c>
      <c r="X25" s="1" t="str">
        <f t="shared" si="11"/>
        <v/>
      </c>
      <c r="Y25" s="1" t="str">
        <f t="shared" si="12"/>
        <v>#NAME?</v>
      </c>
      <c r="AB25" s="1" t="str">
        <f t="shared" si="13"/>
        <v/>
      </c>
      <c r="AC25" s="1" t="str">
        <f t="shared" si="14"/>
        <v>#NAME?</v>
      </c>
      <c r="AD25" s="1" t="s">
        <v>3288</v>
      </c>
      <c r="AE25" s="1" t="s">
        <v>3289</v>
      </c>
      <c r="AF25" s="1" t="str">
        <f t="shared" si="15"/>
        <v/>
      </c>
      <c r="AG25" s="1" t="str">
        <f t="shared" si="16"/>
        <v>#NAME?</v>
      </c>
      <c r="AH25" s="1" t="s">
        <v>3366</v>
      </c>
      <c r="AI25" s="1" t="s">
        <v>3539</v>
      </c>
      <c r="AJ25" s="1" t="str">
        <f t="shared" si="17"/>
        <v/>
      </c>
      <c r="AK25" s="1" t="str">
        <f t="shared" si="18"/>
        <v>#NAME?</v>
      </c>
      <c r="AL25" s="1" t="s">
        <v>3540</v>
      </c>
      <c r="AM25" s="1" t="s">
        <v>3541</v>
      </c>
      <c r="AN25" s="1" t="str">
        <f t="shared" si="19"/>
        <v/>
      </c>
      <c r="AO25" s="1" t="str">
        <f t="shared" si="20"/>
        <v>#NAME?</v>
      </c>
      <c r="AP25" s="1" t="s">
        <v>3542</v>
      </c>
      <c r="AQ25" s="1" t="s">
        <v>3543</v>
      </c>
      <c r="AR25" s="1" t="str">
        <f t="shared" si="21"/>
        <v/>
      </c>
      <c r="AS25" s="1" t="str">
        <f t="shared" si="22"/>
        <v>#NAME?</v>
      </c>
      <c r="AT25" s="1" t="s">
        <v>3544</v>
      </c>
      <c r="AU25" s="1" t="s">
        <v>2585</v>
      </c>
      <c r="AV25" s="1" t="str">
        <f t="shared" si="23"/>
        <v/>
      </c>
      <c r="AW25" s="1" t="str">
        <f t="shared" si="24"/>
        <v>#NAME?</v>
      </c>
      <c r="AZ25" s="1" t="str">
        <f t="shared" si="25"/>
        <v/>
      </c>
      <c r="BA25" s="1" t="str">
        <f t="shared" si="26"/>
        <v>#NAME?</v>
      </c>
      <c r="BB25" s="1" t="s">
        <v>2847</v>
      </c>
      <c r="BC25" s="1" t="s">
        <v>3545</v>
      </c>
      <c r="BD25" s="1" t="str">
        <f t="shared" si="27"/>
        <v/>
      </c>
      <c r="BE25" s="1" t="str">
        <f t="shared" si="28"/>
        <v>#NAME?</v>
      </c>
      <c r="BH25" s="1" t="str">
        <f t="shared" si="29"/>
        <v/>
      </c>
      <c r="BI25" s="1" t="str">
        <f t="shared" si="30"/>
        <v>#NAME?</v>
      </c>
      <c r="BL25" s="1" t="str">
        <f t="shared" si="31"/>
        <v/>
      </c>
      <c r="BM25" s="1" t="str">
        <f t="shared" si="32"/>
        <v>#NAME?</v>
      </c>
      <c r="BN25" s="1" t="s">
        <v>3546</v>
      </c>
      <c r="BO25" s="14" t="s">
        <v>1738</v>
      </c>
      <c r="BP25" s="1" t="str">
        <f t="shared" si="33"/>
        <v/>
      </c>
      <c r="BQ25" s="1" t="str">
        <f t="shared" si="34"/>
        <v>#NAME?</v>
      </c>
      <c r="BT25" s="1" t="str">
        <f t="shared" si="35"/>
        <v/>
      </c>
      <c r="BU25" s="1" t="str">
        <f t="shared" si="36"/>
        <v>#NAME?</v>
      </c>
      <c r="BV25" s="1" t="s">
        <v>2601</v>
      </c>
      <c r="BW25" s="1" t="s">
        <v>3547</v>
      </c>
      <c r="BX25" s="1" t="str">
        <f t="shared" si="37"/>
        <v/>
      </c>
      <c r="BY25" s="1" t="str">
        <f t="shared" si="38"/>
        <v>#NAME?</v>
      </c>
      <c r="BZ25" s="1" t="s">
        <v>2686</v>
      </c>
      <c r="CA25" s="1" t="s">
        <v>3548</v>
      </c>
      <c r="CB25" s="1" t="str">
        <f t="shared" si="39"/>
        <v/>
      </c>
      <c r="CC25" s="1" t="str">
        <f t="shared" si="40"/>
        <v>#NAME?</v>
      </c>
      <c r="CD25" s="1" t="s">
        <v>2038</v>
      </c>
      <c r="CE25" s="1" t="s">
        <v>3549</v>
      </c>
      <c r="CF25" s="1" t="str">
        <f t="shared" si="41"/>
        <v/>
      </c>
      <c r="CG25" s="1" t="str">
        <f t="shared" si="42"/>
        <v>#NAME?</v>
      </c>
      <c r="CH25" s="1" t="s">
        <v>3550</v>
      </c>
      <c r="CI25" s="1" t="s">
        <v>2138</v>
      </c>
      <c r="CJ25" s="1" t="str">
        <f t="shared" si="43"/>
        <v/>
      </c>
      <c r="CK25" s="1" t="str">
        <f t="shared" si="44"/>
        <v>#NAME?</v>
      </c>
      <c r="CL25" s="1" t="s">
        <v>3551</v>
      </c>
      <c r="CM25" s="1" t="s">
        <v>3552</v>
      </c>
      <c r="CN25" s="1" t="str">
        <f t="shared" si="45"/>
        <v/>
      </c>
      <c r="CO25" s="1" t="str">
        <f t="shared" si="46"/>
        <v>#NAME?</v>
      </c>
      <c r="CR25" s="1" t="str">
        <f t="shared" si="47"/>
        <v/>
      </c>
      <c r="CS25" s="1" t="str">
        <f t="shared" si="48"/>
        <v>#NAME?</v>
      </c>
      <c r="CT25" s="1" t="s">
        <v>3553</v>
      </c>
      <c r="CU25" s="14" t="s">
        <v>1738</v>
      </c>
      <c r="CV25" s="1" t="str">
        <f t="shared" si="49"/>
        <v/>
      </c>
      <c r="CW25" s="1" t="str">
        <f t="shared" si="50"/>
        <v>#NAME?</v>
      </c>
      <c r="CZ25" s="1" t="str">
        <f t="shared" si="51"/>
        <v/>
      </c>
      <c r="DA25" s="1" t="str">
        <f t="shared" si="52"/>
        <v>#NAME?</v>
      </c>
      <c r="DD25" s="1" t="str">
        <f t="shared" si="53"/>
        <v/>
      </c>
      <c r="DE25" s="1" t="str">
        <f t="shared" si="54"/>
        <v>#NAME?</v>
      </c>
      <c r="DH25" s="1" t="str">
        <f t="shared" si="55"/>
        <v/>
      </c>
      <c r="DI25" s="1" t="str">
        <f t="shared" si="56"/>
        <v>#NAME?</v>
      </c>
      <c r="DJ25" s="1" t="s">
        <v>3554</v>
      </c>
      <c r="DK25" s="1" t="s">
        <v>2373</v>
      </c>
      <c r="DL25" s="1" t="str">
        <f t="shared" si="57"/>
        <v/>
      </c>
      <c r="DM25" s="1" t="str">
        <f t="shared" si="58"/>
        <v>#NAME?</v>
      </c>
      <c r="DN25" s="1" t="s">
        <v>3555</v>
      </c>
      <c r="DO25" s="1" t="s">
        <v>3556</v>
      </c>
      <c r="DP25" s="1" t="str">
        <f t="shared" si="59"/>
        <v/>
      </c>
      <c r="DQ25" s="1" t="str">
        <f t="shared" si="60"/>
        <v>#NAME?</v>
      </c>
      <c r="DR25" s="1" t="s">
        <v>2152</v>
      </c>
      <c r="DS25" s="1" t="s">
        <v>3557</v>
      </c>
      <c r="DT25" s="1" t="str">
        <f t="shared" si="61"/>
        <v/>
      </c>
      <c r="DU25" s="1" t="str">
        <f t="shared" si="62"/>
        <v>#NAME?</v>
      </c>
      <c r="DX25" s="1" t="str">
        <f t="shared" si="63"/>
        <v/>
      </c>
      <c r="DY25" s="1" t="str">
        <f t="shared" si="64"/>
        <v>#NAME?</v>
      </c>
      <c r="DZ25" s="1" t="s">
        <v>3558</v>
      </c>
      <c r="EA25" s="1" t="s">
        <v>3559</v>
      </c>
      <c r="EB25" s="1" t="str">
        <f t="shared" si="65"/>
        <v/>
      </c>
      <c r="EC25" s="1" t="str">
        <f t="shared" si="66"/>
        <v>#NAME?</v>
      </c>
      <c r="ED25" s="1" t="s">
        <v>3560</v>
      </c>
      <c r="EE25" s="1" t="s">
        <v>3561</v>
      </c>
      <c r="EF25" s="1" t="str">
        <f t="shared" si="67"/>
        <v/>
      </c>
      <c r="EG25" s="1" t="str">
        <f t="shared" si="68"/>
        <v>#NAME?</v>
      </c>
      <c r="EJ25" s="1" t="str">
        <f t="shared" si="69"/>
        <v/>
      </c>
      <c r="EK25" s="1" t="str">
        <f t="shared" si="70"/>
        <v>#NAME?</v>
      </c>
      <c r="EL25" s="1" t="s">
        <v>3562</v>
      </c>
      <c r="EM25" s="1" t="s">
        <v>3563</v>
      </c>
      <c r="EN25" s="1" t="str">
        <f t="shared" si="71"/>
        <v/>
      </c>
      <c r="EO25" s="1" t="str">
        <f t="shared" si="72"/>
        <v>#NAME?</v>
      </c>
      <c r="EP25" s="1" t="s">
        <v>3564</v>
      </c>
      <c r="EQ25" s="1" t="s">
        <v>3565</v>
      </c>
      <c r="ER25" s="1" t="str">
        <f t="shared" si="73"/>
        <v/>
      </c>
      <c r="ES25" s="1" t="str">
        <f t="shared" si="74"/>
        <v>#NAME?</v>
      </c>
      <c r="EV25" s="1" t="str">
        <f t="shared" si="75"/>
        <v/>
      </c>
      <c r="EW25" s="1" t="str">
        <f t="shared" si="76"/>
        <v>#NAME?</v>
      </c>
      <c r="EX25" s="1" t="s">
        <v>3566</v>
      </c>
      <c r="EY25" s="1" t="s">
        <v>3567</v>
      </c>
      <c r="EZ25" s="2" t="str">
        <f t="shared" si="77"/>
        <v/>
      </c>
      <c r="FA25" s="2" t="str">
        <f t="shared" si="78"/>
        <v>#NAME?</v>
      </c>
      <c r="FD25" s="2" t="str">
        <f t="shared" si="79"/>
        <v/>
      </c>
      <c r="FE25" s="2" t="str">
        <f t="shared" si="80"/>
        <v>#NAME?</v>
      </c>
      <c r="FF25" s="1" t="s">
        <v>3568</v>
      </c>
      <c r="FG25" s="1" t="s">
        <v>3569</v>
      </c>
      <c r="FH25" s="2" t="str">
        <f t="shared" si="81"/>
        <v/>
      </c>
      <c r="FI25" s="2" t="str">
        <f t="shared" si="82"/>
        <v>#NAME?</v>
      </c>
      <c r="FJ25" s="1" t="s">
        <v>1861</v>
      </c>
      <c r="FK25" s="1" t="s">
        <v>3570</v>
      </c>
      <c r="FL25" s="2" t="str">
        <f t="shared" si="83"/>
        <v/>
      </c>
      <c r="FM25" s="2" t="str">
        <f t="shared" si="84"/>
        <v>#NAME?</v>
      </c>
      <c r="FN25" s="1" t="s">
        <v>3571</v>
      </c>
      <c r="FO25" s="1" t="s">
        <v>3572</v>
      </c>
      <c r="FP25" s="2" t="str">
        <f t="shared" si="85"/>
        <v/>
      </c>
      <c r="FQ25" s="2" t="str">
        <f t="shared" si="86"/>
        <v>#NAME?</v>
      </c>
      <c r="FT25" s="2" t="str">
        <f t="shared" si="87"/>
        <v/>
      </c>
      <c r="FU25" s="2" t="str">
        <f t="shared" si="88"/>
        <v>#NAME?</v>
      </c>
      <c r="FV25" s="1" t="s">
        <v>1854</v>
      </c>
      <c r="FW25" s="1" t="s">
        <v>1137</v>
      </c>
      <c r="FX25" s="2" t="str">
        <f t="shared" si="89"/>
        <v/>
      </c>
      <c r="FY25" s="2" t="str">
        <f t="shared" si="90"/>
        <v>#NAME?</v>
      </c>
      <c r="GB25" s="2" t="str">
        <f t="shared" si="91"/>
        <v/>
      </c>
      <c r="GC25" s="2" t="str">
        <f t="shared" si="92"/>
        <v>#NAME?</v>
      </c>
      <c r="GF25" s="2" t="str">
        <f t="shared" si="93"/>
        <v/>
      </c>
      <c r="GG25" s="2" t="str">
        <f t="shared" si="94"/>
        <v>#NAME?</v>
      </c>
      <c r="GJ25" s="2" t="str">
        <f t="shared" si="95"/>
        <v/>
      </c>
      <c r="GK25" s="2" t="str">
        <f t="shared" si="96"/>
        <v>#NAME?</v>
      </c>
      <c r="GN25" s="2" t="str">
        <f t="shared" si="97"/>
        <v/>
      </c>
      <c r="GO25" s="2" t="str">
        <f t="shared" si="98"/>
        <v>#NAME?</v>
      </c>
      <c r="GP25" s="1" t="s">
        <v>3573</v>
      </c>
      <c r="GQ25" s="1" t="s">
        <v>3574</v>
      </c>
      <c r="GR25" s="2" t="str">
        <f t="shared" si="139"/>
        <v/>
      </c>
      <c r="GS25" s="2" t="str">
        <f t="shared" si="140"/>
        <v>#NAME?</v>
      </c>
      <c r="GT25" s="1" t="s">
        <v>3575</v>
      </c>
      <c r="GU25" s="1" t="s">
        <v>3576</v>
      </c>
      <c r="GV25" s="2" t="str">
        <f t="shared" si="101"/>
        <v/>
      </c>
      <c r="GW25" s="2" t="str">
        <f t="shared" si="102"/>
        <v>#NAME?</v>
      </c>
      <c r="GZ25" s="2" t="str">
        <f t="shared" si="103"/>
        <v/>
      </c>
      <c r="HA25" s="2" t="str">
        <f t="shared" si="104"/>
        <v>#NAME?</v>
      </c>
      <c r="HB25" s="1" t="s">
        <v>3577</v>
      </c>
      <c r="HC25" s="1" t="s">
        <v>3578</v>
      </c>
      <c r="HD25" s="2" t="str">
        <f t="shared" si="105"/>
        <v/>
      </c>
      <c r="HE25" s="2" t="str">
        <f t="shared" si="106"/>
        <v>#NAME?</v>
      </c>
      <c r="HH25" s="2" t="str">
        <f t="shared" si="107"/>
        <v/>
      </c>
      <c r="HI25" s="2" t="str">
        <f t="shared" si="108"/>
        <v>#NAME?</v>
      </c>
      <c r="HL25" s="2" t="str">
        <f t="shared" si="109"/>
        <v/>
      </c>
      <c r="HM25" s="2" t="str">
        <f t="shared" si="110"/>
        <v>#NAME?</v>
      </c>
      <c r="HP25" s="2" t="str">
        <f t="shared" si="111"/>
        <v/>
      </c>
      <c r="HQ25" s="2" t="str">
        <f t="shared" si="112"/>
        <v>#NAME?</v>
      </c>
      <c r="HT25" s="2" t="str">
        <f t="shared" si="113"/>
        <v/>
      </c>
      <c r="HU25" s="2" t="str">
        <f t="shared" si="114"/>
        <v>#NAME?</v>
      </c>
      <c r="HV25" s="2" t="s">
        <v>1087</v>
      </c>
      <c r="HW25" s="2" t="s">
        <v>1088</v>
      </c>
      <c r="HX25" s="2" t="str">
        <f t="shared" si="115"/>
        <v/>
      </c>
      <c r="HY25" s="2" t="str">
        <f t="shared" si="116"/>
        <v>#NAME?</v>
      </c>
      <c r="HZ25" s="2" t="s">
        <v>3579</v>
      </c>
      <c r="IA25" s="2" t="s">
        <v>3580</v>
      </c>
      <c r="IB25" s="2" t="str">
        <f t="shared" si="117"/>
        <v/>
      </c>
      <c r="IC25" s="2" t="str">
        <f t="shared" si="118"/>
        <v>#NAME?</v>
      </c>
      <c r="ID25" s="2" t="s">
        <v>3581</v>
      </c>
      <c r="IE25" s="2" t="s">
        <v>3582</v>
      </c>
      <c r="IF25" s="2" t="str">
        <f t="shared" si="119"/>
        <v/>
      </c>
      <c r="IG25" s="2" t="str">
        <f t="shared" si="120"/>
        <v>#NAME?</v>
      </c>
      <c r="IJ25" s="2" t="str">
        <f t="shared" si="121"/>
        <v/>
      </c>
      <c r="IK25" s="2" t="str">
        <f t="shared" si="122"/>
        <v>#NAME?</v>
      </c>
      <c r="IL25" s="1" t="s">
        <v>3583</v>
      </c>
      <c r="IM25" s="1" t="s">
        <v>3584</v>
      </c>
      <c r="IN25" s="2" t="str">
        <f t="shared" si="123"/>
        <v/>
      </c>
      <c r="IO25" s="2" t="str">
        <f t="shared" si="124"/>
        <v>#NAME?</v>
      </c>
      <c r="IP25" s="1" t="s">
        <v>3585</v>
      </c>
      <c r="IQ25" s="1" t="s">
        <v>3586</v>
      </c>
      <c r="IR25" s="2" t="str">
        <f t="shared" si="125"/>
        <v/>
      </c>
      <c r="IS25" s="2" t="str">
        <f t="shared" si="126"/>
        <v>#NAME?</v>
      </c>
      <c r="IX25" s="2" t="s">
        <v>1087</v>
      </c>
      <c r="IY25" s="2" t="s">
        <v>1088</v>
      </c>
      <c r="IZ25" s="2" t="str">
        <f t="shared" si="129"/>
        <v/>
      </c>
      <c r="JA25" s="2" t="str">
        <f t="shared" si="130"/>
        <v>#NAME?</v>
      </c>
      <c r="JB25" s="2" t="s">
        <v>3579</v>
      </c>
      <c r="JC25" s="2" t="s">
        <v>3580</v>
      </c>
      <c r="JD25" s="2" t="str">
        <f t="shared" si="131"/>
        <v/>
      </c>
      <c r="JE25" s="2" t="str">
        <f t="shared" si="132"/>
        <v>#NAME?</v>
      </c>
      <c r="JF25" s="2"/>
      <c r="JG25" s="2"/>
      <c r="JH25" s="2"/>
      <c r="JI25" s="2"/>
      <c r="JJ25" s="2"/>
      <c r="JK25" s="2"/>
      <c r="JL25" s="2" t="str">
        <f t="shared" si="135"/>
        <v/>
      </c>
      <c r="JM25" s="2" t="str">
        <f t="shared" si="136"/>
        <v>#NAME?</v>
      </c>
      <c r="JN25" s="2"/>
      <c r="JO25" s="6" t="s">
        <v>3587</v>
      </c>
      <c r="JP25" s="6" t="s">
        <v>3588</v>
      </c>
      <c r="JQ25" s="2" t="str">
        <f t="shared" si="137"/>
        <v/>
      </c>
      <c r="JR25" s="2" t="str">
        <f t="shared" si="138"/>
        <v>#NAME?</v>
      </c>
    </row>
    <row r="26" ht="15.75" customHeight="1">
      <c r="A26" s="2">
        <v>25.0</v>
      </c>
      <c r="D26" s="2" t="str">
        <f t="shared" si="1"/>
        <v/>
      </c>
      <c r="E26" s="2" t="str">
        <f t="shared" si="2"/>
        <v>#NAME?</v>
      </c>
      <c r="F26" s="1" t="s">
        <v>3589</v>
      </c>
      <c r="G26" s="1" t="s">
        <v>3590</v>
      </c>
      <c r="H26" s="1" t="str">
        <f t="shared" si="3"/>
        <v/>
      </c>
      <c r="I26" s="1" t="str">
        <f t="shared" si="4"/>
        <v>#NAME?</v>
      </c>
      <c r="J26" s="1" t="s">
        <v>3591</v>
      </c>
      <c r="K26" s="1" t="s">
        <v>3421</v>
      </c>
      <c r="L26" s="2" t="str">
        <f t="shared" si="5"/>
        <v/>
      </c>
      <c r="M26" s="2" t="str">
        <f t="shared" si="6"/>
        <v>#NAME?</v>
      </c>
      <c r="N26" s="1" t="s">
        <v>3592</v>
      </c>
      <c r="O26" s="1" t="s">
        <v>2834</v>
      </c>
      <c r="P26" s="2" t="str">
        <f t="shared" si="7"/>
        <v/>
      </c>
      <c r="Q26" s="2" t="str">
        <f t="shared" si="8"/>
        <v>#NAME?</v>
      </c>
      <c r="R26" s="1" t="s">
        <v>3593</v>
      </c>
      <c r="S26" s="14" t="s">
        <v>1738</v>
      </c>
      <c r="T26" s="1" t="str">
        <f t="shared" si="9"/>
        <v/>
      </c>
      <c r="U26" s="1" t="str">
        <f t="shared" si="10"/>
        <v>#NAME?</v>
      </c>
      <c r="V26" s="1" t="s">
        <v>3594</v>
      </c>
      <c r="W26" s="1" t="s">
        <v>3595</v>
      </c>
      <c r="X26" s="1" t="str">
        <f t="shared" si="11"/>
        <v/>
      </c>
      <c r="Y26" s="1" t="str">
        <f t="shared" si="12"/>
        <v>#NAME?</v>
      </c>
      <c r="AB26" s="1" t="str">
        <f t="shared" si="13"/>
        <v/>
      </c>
      <c r="AC26" s="1" t="str">
        <f t="shared" si="14"/>
        <v>#NAME?</v>
      </c>
      <c r="AD26" s="1" t="s">
        <v>3359</v>
      </c>
      <c r="AE26" s="1" t="s">
        <v>1832</v>
      </c>
      <c r="AF26" s="1" t="str">
        <f t="shared" si="15"/>
        <v/>
      </c>
      <c r="AG26" s="1" t="str">
        <f t="shared" si="16"/>
        <v>#NAME?</v>
      </c>
      <c r="AH26" s="1" t="s">
        <v>3425</v>
      </c>
      <c r="AI26" s="1" t="s">
        <v>3596</v>
      </c>
      <c r="AJ26" s="1" t="str">
        <f t="shared" si="17"/>
        <v/>
      </c>
      <c r="AK26" s="1" t="str">
        <f t="shared" si="18"/>
        <v>#NAME?</v>
      </c>
      <c r="AL26" s="1" t="s">
        <v>3597</v>
      </c>
      <c r="AM26" s="1" t="s">
        <v>3598</v>
      </c>
      <c r="AN26" s="1" t="str">
        <f t="shared" si="19"/>
        <v/>
      </c>
      <c r="AO26" s="1" t="str">
        <f t="shared" si="20"/>
        <v>#NAME?</v>
      </c>
      <c r="AP26" s="1" t="s">
        <v>3599</v>
      </c>
      <c r="AQ26" s="1" t="s">
        <v>3600</v>
      </c>
      <c r="AR26" s="1" t="str">
        <f t="shared" si="21"/>
        <v/>
      </c>
      <c r="AS26" s="1" t="str">
        <f t="shared" si="22"/>
        <v>#NAME?</v>
      </c>
      <c r="AV26" s="1" t="str">
        <f t="shared" si="23"/>
        <v/>
      </c>
      <c r="AW26" s="1" t="str">
        <f t="shared" si="24"/>
        <v>#NAME?</v>
      </c>
      <c r="AZ26" s="1" t="str">
        <f t="shared" si="25"/>
        <v/>
      </c>
      <c r="BA26" s="1" t="str">
        <f t="shared" si="26"/>
        <v>#NAME?</v>
      </c>
      <c r="BB26" s="1" t="s">
        <v>2918</v>
      </c>
      <c r="BC26" s="1" t="s">
        <v>3601</v>
      </c>
      <c r="BD26" s="1" t="str">
        <f t="shared" si="27"/>
        <v/>
      </c>
      <c r="BE26" s="1" t="str">
        <f t="shared" si="28"/>
        <v>#NAME?</v>
      </c>
      <c r="BH26" s="1" t="str">
        <f t="shared" si="29"/>
        <v/>
      </c>
      <c r="BI26" s="1" t="str">
        <f t="shared" si="30"/>
        <v>#NAME?</v>
      </c>
      <c r="BL26" s="1" t="str">
        <f t="shared" si="31"/>
        <v/>
      </c>
      <c r="BM26" s="1" t="str">
        <f t="shared" si="32"/>
        <v>#NAME?</v>
      </c>
      <c r="BN26" s="1" t="s">
        <v>1820</v>
      </c>
      <c r="BO26" s="1" t="s">
        <v>3602</v>
      </c>
      <c r="BP26" s="1" t="str">
        <f t="shared" si="33"/>
        <v/>
      </c>
      <c r="BQ26" s="1" t="str">
        <f t="shared" si="34"/>
        <v>#NAME?</v>
      </c>
      <c r="BT26" s="1" t="str">
        <f t="shared" si="35"/>
        <v/>
      </c>
      <c r="BU26" s="1" t="str">
        <f t="shared" si="36"/>
        <v>#NAME?</v>
      </c>
      <c r="BV26" s="1" t="s">
        <v>2686</v>
      </c>
      <c r="BW26" s="1" t="s">
        <v>3603</v>
      </c>
      <c r="BX26" s="1" t="str">
        <f t="shared" si="37"/>
        <v/>
      </c>
      <c r="BY26" s="1" t="str">
        <f t="shared" si="38"/>
        <v>#NAME?</v>
      </c>
      <c r="CB26" s="1" t="str">
        <f t="shared" si="39"/>
        <v/>
      </c>
      <c r="CC26" s="1" t="str">
        <f t="shared" si="40"/>
        <v>#NAME?</v>
      </c>
      <c r="CD26" s="1" t="s">
        <v>2135</v>
      </c>
      <c r="CE26" s="1" t="s">
        <v>3604</v>
      </c>
      <c r="CF26" s="1" t="str">
        <f t="shared" si="41"/>
        <v/>
      </c>
      <c r="CG26" s="1" t="str">
        <f t="shared" si="42"/>
        <v>#NAME?</v>
      </c>
      <c r="CH26" s="1" t="s">
        <v>3605</v>
      </c>
      <c r="CI26" s="1" t="s">
        <v>2231</v>
      </c>
      <c r="CJ26" s="1" t="str">
        <f t="shared" si="43"/>
        <v/>
      </c>
      <c r="CK26" s="1" t="str">
        <f t="shared" si="44"/>
        <v>#NAME?</v>
      </c>
      <c r="CL26" s="1" t="s">
        <v>3606</v>
      </c>
      <c r="CM26" s="1" t="s">
        <v>3607</v>
      </c>
      <c r="CN26" s="1" t="str">
        <f t="shared" si="45"/>
        <v/>
      </c>
      <c r="CO26" s="1" t="str">
        <f t="shared" si="46"/>
        <v>#NAME?</v>
      </c>
      <c r="CP26" s="1" t="s">
        <v>1765</v>
      </c>
      <c r="CQ26" s="14" t="s">
        <v>1738</v>
      </c>
      <c r="CR26" s="1" t="str">
        <f t="shared" si="47"/>
        <v/>
      </c>
      <c r="CS26" s="1" t="str">
        <f t="shared" si="48"/>
        <v>#NAME?</v>
      </c>
      <c r="CT26" s="1" t="s">
        <v>3608</v>
      </c>
      <c r="CU26" s="1" t="s">
        <v>3609</v>
      </c>
      <c r="CV26" s="1" t="str">
        <f t="shared" si="49"/>
        <v/>
      </c>
      <c r="CW26" s="1" t="str">
        <f t="shared" si="50"/>
        <v>#NAME?</v>
      </c>
      <c r="CZ26" s="1" t="str">
        <f t="shared" si="51"/>
        <v/>
      </c>
      <c r="DA26" s="1" t="str">
        <f t="shared" si="52"/>
        <v>#NAME?</v>
      </c>
      <c r="DD26" s="1" t="str">
        <f t="shared" si="53"/>
        <v/>
      </c>
      <c r="DE26" s="1" t="str">
        <f t="shared" si="54"/>
        <v>#NAME?</v>
      </c>
      <c r="DH26" s="1" t="str">
        <f t="shared" si="55"/>
        <v/>
      </c>
      <c r="DI26" s="1" t="str">
        <f t="shared" si="56"/>
        <v>#NAME?</v>
      </c>
      <c r="DJ26" s="1" t="s">
        <v>3610</v>
      </c>
      <c r="DK26" s="1" t="s">
        <v>2467</v>
      </c>
      <c r="DL26" s="1" t="str">
        <f t="shared" si="57"/>
        <v/>
      </c>
      <c r="DM26" s="1" t="str">
        <f t="shared" si="58"/>
        <v>#NAME?</v>
      </c>
      <c r="DN26" s="1" t="s">
        <v>3611</v>
      </c>
      <c r="DO26" s="1" t="s">
        <v>3612</v>
      </c>
      <c r="DP26" s="1" t="str">
        <f t="shared" si="59"/>
        <v/>
      </c>
      <c r="DQ26" s="1" t="str">
        <f t="shared" si="60"/>
        <v>#NAME?</v>
      </c>
      <c r="DR26" s="1" t="s">
        <v>2244</v>
      </c>
      <c r="DS26" s="1" t="s">
        <v>3613</v>
      </c>
      <c r="DT26" s="1" t="str">
        <f t="shared" si="61"/>
        <v/>
      </c>
      <c r="DU26" s="1" t="str">
        <f t="shared" si="62"/>
        <v>#NAME?</v>
      </c>
      <c r="DX26" s="1" t="str">
        <f t="shared" si="63"/>
        <v/>
      </c>
      <c r="DY26" s="1" t="str">
        <f t="shared" si="64"/>
        <v>#NAME?</v>
      </c>
      <c r="DZ26" s="1" t="s">
        <v>3614</v>
      </c>
      <c r="EA26" s="1" t="s">
        <v>3615</v>
      </c>
      <c r="EB26" s="1" t="str">
        <f t="shared" si="65"/>
        <v/>
      </c>
      <c r="EC26" s="1" t="str">
        <f t="shared" si="66"/>
        <v>#NAME?</v>
      </c>
      <c r="ED26" s="1" t="s">
        <v>3616</v>
      </c>
      <c r="EE26" s="1" t="s">
        <v>3617</v>
      </c>
      <c r="EF26" s="1" t="str">
        <f t="shared" si="67"/>
        <v/>
      </c>
      <c r="EG26" s="1" t="str">
        <f t="shared" si="68"/>
        <v>#NAME?</v>
      </c>
      <c r="EJ26" s="1" t="str">
        <f t="shared" si="69"/>
        <v/>
      </c>
      <c r="EK26" s="1" t="str">
        <f t="shared" si="70"/>
        <v>#NAME?</v>
      </c>
      <c r="EL26" s="1" t="s">
        <v>3618</v>
      </c>
      <c r="EM26" s="1" t="s">
        <v>3619</v>
      </c>
      <c r="EN26" s="1" t="str">
        <f t="shared" si="71"/>
        <v/>
      </c>
      <c r="EO26" s="1" t="str">
        <f t="shared" si="72"/>
        <v>#NAME?</v>
      </c>
      <c r="EP26" s="1" t="s">
        <v>3620</v>
      </c>
      <c r="EQ26" s="1" t="s">
        <v>3621</v>
      </c>
      <c r="ER26" s="1" t="str">
        <f t="shared" si="73"/>
        <v/>
      </c>
      <c r="ES26" s="1" t="str">
        <f t="shared" si="74"/>
        <v>#NAME?</v>
      </c>
      <c r="ET26" s="1" t="s">
        <v>3622</v>
      </c>
      <c r="EU26" s="1" t="s">
        <v>3623</v>
      </c>
      <c r="EV26" s="1" t="str">
        <f t="shared" si="75"/>
        <v/>
      </c>
      <c r="EW26" s="1" t="str">
        <f t="shared" si="76"/>
        <v>#NAME?</v>
      </c>
      <c r="EX26" s="1" t="s">
        <v>3624</v>
      </c>
      <c r="EY26" s="1" t="s">
        <v>3625</v>
      </c>
      <c r="EZ26" s="2" t="str">
        <f t="shared" si="77"/>
        <v/>
      </c>
      <c r="FA26" s="2" t="str">
        <f t="shared" si="78"/>
        <v>#NAME?</v>
      </c>
      <c r="FD26" s="2" t="str">
        <f t="shared" si="79"/>
        <v/>
      </c>
      <c r="FE26" s="2" t="str">
        <f t="shared" si="80"/>
        <v>#NAME?</v>
      </c>
      <c r="FF26" s="1" t="s">
        <v>3626</v>
      </c>
      <c r="FG26" s="1" t="s">
        <v>3627</v>
      </c>
      <c r="FH26" s="2" t="str">
        <f t="shared" si="81"/>
        <v/>
      </c>
      <c r="FI26" s="2" t="str">
        <f t="shared" si="82"/>
        <v>#NAME?</v>
      </c>
      <c r="FJ26" s="1" t="s">
        <v>1966</v>
      </c>
      <c r="FK26" s="1" t="s">
        <v>3628</v>
      </c>
      <c r="FL26" s="2" t="str">
        <f t="shared" si="83"/>
        <v/>
      </c>
      <c r="FM26" s="2" t="str">
        <f t="shared" si="84"/>
        <v>#NAME?</v>
      </c>
      <c r="FP26" s="2" t="str">
        <f t="shared" si="85"/>
        <v/>
      </c>
      <c r="FQ26" s="2" t="str">
        <f t="shared" si="86"/>
        <v>#NAME?</v>
      </c>
      <c r="FT26" s="2" t="str">
        <f t="shared" si="87"/>
        <v/>
      </c>
      <c r="FU26" s="2" t="str">
        <f t="shared" si="88"/>
        <v>#NAME?</v>
      </c>
      <c r="FV26" s="1" t="s">
        <v>1958</v>
      </c>
      <c r="FW26" s="1" t="s">
        <v>1959</v>
      </c>
      <c r="FX26" s="2" t="str">
        <f t="shared" si="89"/>
        <v/>
      </c>
      <c r="FY26" s="2" t="str">
        <f t="shared" si="90"/>
        <v>#NAME?</v>
      </c>
      <c r="GB26" s="2" t="str">
        <f t="shared" si="91"/>
        <v/>
      </c>
      <c r="GC26" s="2" t="str">
        <f t="shared" si="92"/>
        <v>#NAME?</v>
      </c>
      <c r="GF26" s="2" t="str">
        <f t="shared" si="93"/>
        <v/>
      </c>
      <c r="GG26" s="2" t="str">
        <f t="shared" si="94"/>
        <v>#NAME?</v>
      </c>
      <c r="GJ26" s="2" t="str">
        <f t="shared" si="95"/>
        <v/>
      </c>
      <c r="GK26" s="2" t="str">
        <f t="shared" si="96"/>
        <v>#NAME?</v>
      </c>
      <c r="GL26" s="1" t="s">
        <v>3044</v>
      </c>
      <c r="GM26" s="14" t="s">
        <v>1738</v>
      </c>
      <c r="GN26" s="2" t="str">
        <f t="shared" si="97"/>
        <v/>
      </c>
      <c r="GO26" s="2" t="str">
        <f t="shared" si="98"/>
        <v>#NAME?</v>
      </c>
      <c r="GP26" s="1" t="s">
        <v>3629</v>
      </c>
      <c r="GQ26" s="1" t="s">
        <v>3630</v>
      </c>
      <c r="GR26" s="2" t="str">
        <f t="shared" si="139"/>
        <v/>
      </c>
      <c r="GS26" s="2" t="str">
        <f t="shared" si="140"/>
        <v>#NAME?</v>
      </c>
      <c r="GT26" s="1" t="s">
        <v>3631</v>
      </c>
      <c r="GU26" s="1" t="s">
        <v>3632</v>
      </c>
      <c r="GV26" s="2" t="str">
        <f t="shared" si="101"/>
        <v/>
      </c>
      <c r="GW26" s="2" t="str">
        <f t="shared" si="102"/>
        <v>#NAME?</v>
      </c>
      <c r="GZ26" s="2" t="str">
        <f t="shared" si="103"/>
        <v/>
      </c>
      <c r="HA26" s="2" t="str">
        <f t="shared" si="104"/>
        <v>#NAME?</v>
      </c>
      <c r="HB26" s="1" t="s">
        <v>3633</v>
      </c>
      <c r="HC26" s="1" t="s">
        <v>3634</v>
      </c>
      <c r="HD26" s="2" t="str">
        <f t="shared" si="105"/>
        <v/>
      </c>
      <c r="HE26" s="2" t="str">
        <f t="shared" si="106"/>
        <v>#NAME?</v>
      </c>
      <c r="HF26" s="1" t="s">
        <v>2396</v>
      </c>
      <c r="HG26" s="14" t="s">
        <v>1738</v>
      </c>
      <c r="HH26" s="2" t="str">
        <f t="shared" si="107"/>
        <v/>
      </c>
      <c r="HI26" s="2" t="str">
        <f t="shared" si="108"/>
        <v>#NAME?</v>
      </c>
      <c r="HL26" s="2" t="str">
        <f t="shared" si="109"/>
        <v/>
      </c>
      <c r="HM26" s="2" t="str">
        <f t="shared" si="110"/>
        <v>#NAME?</v>
      </c>
      <c r="HP26" s="2" t="str">
        <f t="shared" si="111"/>
        <v/>
      </c>
      <c r="HQ26" s="2" t="str">
        <f t="shared" si="112"/>
        <v>#NAME?</v>
      </c>
      <c r="HT26" s="2" t="str">
        <f t="shared" si="113"/>
        <v/>
      </c>
      <c r="HU26" s="2" t="str">
        <f t="shared" si="114"/>
        <v>#NAME?</v>
      </c>
      <c r="HV26" s="2" t="s">
        <v>3635</v>
      </c>
      <c r="HW26" s="2" t="s">
        <v>3636</v>
      </c>
      <c r="HX26" s="2" t="str">
        <f t="shared" si="115"/>
        <v/>
      </c>
      <c r="HY26" s="2" t="str">
        <f t="shared" si="116"/>
        <v>#NAME?</v>
      </c>
      <c r="HZ26" s="2" t="s">
        <v>3637</v>
      </c>
      <c r="IA26" s="2" t="s">
        <v>3638</v>
      </c>
      <c r="IB26" s="2" t="str">
        <f t="shared" si="117"/>
        <v/>
      </c>
      <c r="IC26" s="2" t="str">
        <f t="shared" si="118"/>
        <v>#NAME?</v>
      </c>
      <c r="ID26" s="2" t="s">
        <v>3639</v>
      </c>
      <c r="IE26" s="2" t="s">
        <v>3640</v>
      </c>
      <c r="IF26" s="2" t="str">
        <f t="shared" si="119"/>
        <v/>
      </c>
      <c r="IG26" s="2" t="str">
        <f t="shared" si="120"/>
        <v>#NAME?</v>
      </c>
      <c r="IH26" s="1" t="s">
        <v>3464</v>
      </c>
      <c r="II26" s="14" t="s">
        <v>1738</v>
      </c>
      <c r="IJ26" s="2" t="str">
        <f t="shared" si="121"/>
        <v/>
      </c>
      <c r="IK26" s="2" t="str">
        <f t="shared" si="122"/>
        <v>#NAME?</v>
      </c>
      <c r="IL26" s="1" t="s">
        <v>3641</v>
      </c>
      <c r="IM26" s="1" t="s">
        <v>3642</v>
      </c>
      <c r="IN26" s="2" t="str">
        <f t="shared" si="123"/>
        <v/>
      </c>
      <c r="IO26" s="2" t="str">
        <f t="shared" si="124"/>
        <v>#NAME?</v>
      </c>
      <c r="IR26" s="2" t="str">
        <f t="shared" si="125"/>
        <v/>
      </c>
      <c r="IS26" s="2" t="str">
        <f t="shared" si="126"/>
        <v>#NAME?</v>
      </c>
      <c r="IX26" s="2" t="s">
        <v>3635</v>
      </c>
      <c r="IY26" s="2" t="s">
        <v>3636</v>
      </c>
      <c r="IZ26" s="2" t="str">
        <f t="shared" si="129"/>
        <v/>
      </c>
      <c r="JA26" s="2" t="str">
        <f t="shared" si="130"/>
        <v>#NAME?</v>
      </c>
      <c r="JB26" s="2" t="s">
        <v>3637</v>
      </c>
      <c r="JC26" s="2" t="s">
        <v>3638</v>
      </c>
      <c r="JD26" s="2" t="str">
        <f t="shared" si="131"/>
        <v/>
      </c>
      <c r="JE26" s="2" t="str">
        <f t="shared" si="132"/>
        <v>#NAME?</v>
      </c>
      <c r="JF26" s="2"/>
      <c r="JG26" s="2"/>
      <c r="JH26" s="2"/>
      <c r="JI26" s="2"/>
      <c r="JJ26" s="2" t="s">
        <v>3643</v>
      </c>
      <c r="JK26" s="14" t="s">
        <v>1738</v>
      </c>
      <c r="JL26" s="2" t="str">
        <f t="shared" si="135"/>
        <v/>
      </c>
      <c r="JM26" s="2" t="str">
        <f t="shared" si="136"/>
        <v>#NAME?</v>
      </c>
      <c r="JN26" s="2"/>
      <c r="JO26" s="6"/>
      <c r="JP26" s="11"/>
      <c r="JQ26" s="2" t="str">
        <f t="shared" si="137"/>
        <v/>
      </c>
      <c r="JR26" s="2" t="str">
        <f t="shared" si="138"/>
        <v>#NAME?</v>
      </c>
    </row>
    <row r="27" ht="15.75" customHeight="1">
      <c r="A27" s="2">
        <v>26.0</v>
      </c>
      <c r="D27" s="2" t="str">
        <f t="shared" si="1"/>
        <v/>
      </c>
      <c r="E27" s="2" t="str">
        <f t="shared" si="2"/>
        <v>#NAME?</v>
      </c>
      <c r="F27" s="1" t="s">
        <v>3644</v>
      </c>
      <c r="G27" s="1" t="s">
        <v>3645</v>
      </c>
      <c r="H27" s="1" t="str">
        <f t="shared" si="3"/>
        <v/>
      </c>
      <c r="I27" s="1" t="str">
        <f t="shared" si="4"/>
        <v>#NAME?</v>
      </c>
      <c r="J27" s="1" t="s">
        <v>3646</v>
      </c>
      <c r="K27" s="14" t="s">
        <v>1738</v>
      </c>
      <c r="L27" s="2" t="str">
        <f t="shared" si="5"/>
        <v/>
      </c>
      <c r="M27" s="2" t="str">
        <f t="shared" si="6"/>
        <v>#NAME?</v>
      </c>
      <c r="N27" s="1" t="s">
        <v>3647</v>
      </c>
      <c r="O27" s="14" t="s">
        <v>1738</v>
      </c>
      <c r="P27" s="2" t="str">
        <f t="shared" si="7"/>
        <v/>
      </c>
      <c r="Q27" s="2" t="str">
        <f t="shared" si="8"/>
        <v>#NAME?</v>
      </c>
      <c r="R27" s="1" t="s">
        <v>1799</v>
      </c>
      <c r="S27" s="1" t="s">
        <v>1800</v>
      </c>
      <c r="T27" s="1" t="str">
        <f t="shared" si="9"/>
        <v/>
      </c>
      <c r="U27" s="1" t="str">
        <f t="shared" si="10"/>
        <v>#NAME?</v>
      </c>
      <c r="V27" s="1" t="s">
        <v>3648</v>
      </c>
      <c r="W27" s="1" t="s">
        <v>3649</v>
      </c>
      <c r="X27" s="1" t="str">
        <f t="shared" si="11"/>
        <v/>
      </c>
      <c r="Y27" s="1" t="str">
        <f t="shared" si="12"/>
        <v>#NAME?</v>
      </c>
      <c r="AB27" s="1" t="str">
        <f t="shared" si="13"/>
        <v/>
      </c>
      <c r="AC27" s="1" t="str">
        <f t="shared" si="14"/>
        <v>#NAME?</v>
      </c>
      <c r="AD27" s="1" t="s">
        <v>3650</v>
      </c>
      <c r="AE27" s="1" t="s">
        <v>3651</v>
      </c>
      <c r="AF27" s="1" t="str">
        <f t="shared" si="15"/>
        <v/>
      </c>
      <c r="AG27" s="1" t="str">
        <f t="shared" si="16"/>
        <v>#NAME?</v>
      </c>
      <c r="AH27" s="1" t="s">
        <v>3481</v>
      </c>
      <c r="AI27" s="1" t="s">
        <v>3652</v>
      </c>
      <c r="AJ27" s="1" t="str">
        <f t="shared" si="17"/>
        <v/>
      </c>
      <c r="AK27" s="1" t="str">
        <f t="shared" si="18"/>
        <v>#NAME?</v>
      </c>
      <c r="AL27" s="1" t="s">
        <v>1900</v>
      </c>
      <c r="AM27" s="1" t="s">
        <v>2305</v>
      </c>
      <c r="AN27" s="1" t="str">
        <f t="shared" si="19"/>
        <v/>
      </c>
      <c r="AO27" s="1" t="str">
        <f t="shared" si="20"/>
        <v>#NAME?</v>
      </c>
      <c r="AP27" s="1" t="s">
        <v>3653</v>
      </c>
      <c r="AQ27" s="1" t="s">
        <v>3654</v>
      </c>
      <c r="AR27" s="1" t="str">
        <f t="shared" si="21"/>
        <v/>
      </c>
      <c r="AS27" s="1" t="str">
        <f t="shared" si="22"/>
        <v>#NAME?</v>
      </c>
      <c r="AT27" s="1" t="s">
        <v>3655</v>
      </c>
      <c r="AU27" s="14" t="s">
        <v>1738</v>
      </c>
      <c r="AV27" s="1" t="str">
        <f t="shared" si="23"/>
        <v/>
      </c>
      <c r="AW27" s="1" t="str">
        <f t="shared" si="24"/>
        <v>#NAME?</v>
      </c>
      <c r="AZ27" s="1" t="str">
        <f t="shared" si="25"/>
        <v/>
      </c>
      <c r="BA27" s="1" t="str">
        <f t="shared" si="26"/>
        <v>#NAME?</v>
      </c>
      <c r="BB27" s="1" t="s">
        <v>2997</v>
      </c>
      <c r="BC27" s="1" t="s">
        <v>3656</v>
      </c>
      <c r="BD27" s="1" t="str">
        <f t="shared" si="27"/>
        <v/>
      </c>
      <c r="BE27" s="1" t="str">
        <f t="shared" si="28"/>
        <v>#NAME?</v>
      </c>
      <c r="BH27" s="1" t="str">
        <f t="shared" si="29"/>
        <v/>
      </c>
      <c r="BI27" s="1" t="str">
        <f t="shared" si="30"/>
        <v>#NAME?</v>
      </c>
      <c r="BL27" s="1" t="str">
        <f t="shared" si="31"/>
        <v/>
      </c>
      <c r="BM27" s="1" t="str">
        <f t="shared" si="32"/>
        <v>#NAME?</v>
      </c>
      <c r="BN27" s="1" t="s">
        <v>1922</v>
      </c>
      <c r="BO27" s="1" t="s">
        <v>3657</v>
      </c>
      <c r="BP27" s="1" t="str">
        <f t="shared" si="33"/>
        <v/>
      </c>
      <c r="BQ27" s="1" t="str">
        <f t="shared" si="34"/>
        <v>#NAME?</v>
      </c>
      <c r="BT27" s="1" t="str">
        <f t="shared" si="35"/>
        <v/>
      </c>
      <c r="BU27" s="1" t="str">
        <f t="shared" si="36"/>
        <v>#NAME?</v>
      </c>
      <c r="BX27" s="1" t="str">
        <f t="shared" si="37"/>
        <v/>
      </c>
      <c r="BY27" s="1" t="str">
        <f t="shared" si="38"/>
        <v>#NAME?</v>
      </c>
      <c r="BZ27" s="1" t="s">
        <v>2227</v>
      </c>
      <c r="CA27" s="14" t="s">
        <v>1738</v>
      </c>
      <c r="CB27" s="1" t="str">
        <f t="shared" si="39"/>
        <v/>
      </c>
      <c r="CC27" s="1" t="str">
        <f t="shared" si="40"/>
        <v>#NAME?</v>
      </c>
      <c r="CD27" s="1" t="s">
        <v>2228</v>
      </c>
      <c r="CE27" s="1" t="s">
        <v>3658</v>
      </c>
      <c r="CF27" s="1" t="str">
        <f t="shared" si="41"/>
        <v/>
      </c>
      <c r="CG27" s="1" t="str">
        <f t="shared" si="42"/>
        <v>#NAME?</v>
      </c>
      <c r="CH27" s="1" t="s">
        <v>3659</v>
      </c>
      <c r="CI27" s="1" t="s">
        <v>2329</v>
      </c>
      <c r="CJ27" s="1" t="str">
        <f t="shared" si="43"/>
        <v/>
      </c>
      <c r="CK27" s="1" t="str">
        <f t="shared" si="44"/>
        <v>#NAME?</v>
      </c>
      <c r="CL27" s="1" t="s">
        <v>3660</v>
      </c>
      <c r="CM27" s="1" t="s">
        <v>3661</v>
      </c>
      <c r="CN27" s="1" t="str">
        <f t="shared" si="45"/>
        <v/>
      </c>
      <c r="CO27" s="1" t="str">
        <f t="shared" si="46"/>
        <v>#NAME?</v>
      </c>
      <c r="CP27" s="1" t="s">
        <v>3662</v>
      </c>
      <c r="CQ27" s="1" t="s">
        <v>3663</v>
      </c>
      <c r="CR27" s="1" t="str">
        <f t="shared" si="47"/>
        <v/>
      </c>
      <c r="CS27" s="1" t="str">
        <f t="shared" si="48"/>
        <v>#NAME?</v>
      </c>
      <c r="CT27" s="1" t="s">
        <v>3664</v>
      </c>
      <c r="CU27" s="1" t="s">
        <v>3665</v>
      </c>
      <c r="CV27" s="1" t="str">
        <f t="shared" si="49"/>
        <v/>
      </c>
      <c r="CW27" s="1" t="str">
        <f t="shared" si="50"/>
        <v>#NAME?</v>
      </c>
      <c r="CZ27" s="1" t="str">
        <f t="shared" si="51"/>
        <v/>
      </c>
      <c r="DA27" s="1" t="str">
        <f t="shared" si="52"/>
        <v>#NAME?</v>
      </c>
      <c r="DD27" s="1" t="str">
        <f t="shared" si="53"/>
        <v/>
      </c>
      <c r="DE27" s="1" t="str">
        <f t="shared" si="54"/>
        <v>#NAME?</v>
      </c>
      <c r="DH27" s="1" t="str">
        <f t="shared" si="55"/>
        <v/>
      </c>
      <c r="DI27" s="1" t="str">
        <f t="shared" si="56"/>
        <v>#NAME?</v>
      </c>
      <c r="DL27" s="1" t="str">
        <f t="shared" si="57"/>
        <v/>
      </c>
      <c r="DM27" s="1" t="str">
        <f t="shared" si="58"/>
        <v>#NAME?</v>
      </c>
      <c r="DP27" s="1" t="str">
        <f t="shared" si="59"/>
        <v/>
      </c>
      <c r="DQ27" s="1" t="str">
        <f t="shared" si="60"/>
        <v>#NAME?</v>
      </c>
      <c r="DR27" s="1" t="s">
        <v>2342</v>
      </c>
      <c r="DS27" s="1" t="s">
        <v>3666</v>
      </c>
      <c r="DT27" s="1" t="str">
        <f t="shared" si="61"/>
        <v/>
      </c>
      <c r="DU27" s="1" t="str">
        <f t="shared" si="62"/>
        <v>#NAME?</v>
      </c>
      <c r="DX27" s="1" t="str">
        <f t="shared" si="63"/>
        <v/>
      </c>
      <c r="DY27" s="1" t="str">
        <f t="shared" si="64"/>
        <v>#NAME?</v>
      </c>
      <c r="DZ27" s="1" t="s">
        <v>3667</v>
      </c>
      <c r="EA27" s="1" t="s">
        <v>3668</v>
      </c>
      <c r="EB27" s="1" t="str">
        <f t="shared" si="65"/>
        <v/>
      </c>
      <c r="EC27" s="1" t="str">
        <f t="shared" si="66"/>
        <v>#NAME?</v>
      </c>
      <c r="EF27" s="1" t="str">
        <f t="shared" si="67"/>
        <v/>
      </c>
      <c r="EG27" s="1" t="str">
        <f t="shared" si="68"/>
        <v>#NAME?</v>
      </c>
      <c r="EJ27" s="1" t="str">
        <f t="shared" si="69"/>
        <v/>
      </c>
      <c r="EK27" s="1" t="str">
        <f t="shared" si="70"/>
        <v>#NAME?</v>
      </c>
      <c r="EL27" s="1" t="s">
        <v>3669</v>
      </c>
      <c r="EM27" s="1" t="s">
        <v>3670</v>
      </c>
      <c r="EN27" s="1" t="str">
        <f t="shared" si="71"/>
        <v/>
      </c>
      <c r="EO27" s="1" t="str">
        <f t="shared" si="72"/>
        <v>#NAME?</v>
      </c>
      <c r="EP27" s="1" t="s">
        <v>3671</v>
      </c>
      <c r="EQ27" s="1" t="s">
        <v>3672</v>
      </c>
      <c r="ER27" s="1" t="str">
        <f t="shared" si="73"/>
        <v/>
      </c>
      <c r="ES27" s="1" t="str">
        <f t="shared" si="74"/>
        <v>#NAME?</v>
      </c>
      <c r="ET27" s="1" t="s">
        <v>3673</v>
      </c>
      <c r="EU27" s="1" t="s">
        <v>3674</v>
      </c>
      <c r="EV27" s="1" t="str">
        <f t="shared" si="75"/>
        <v/>
      </c>
      <c r="EW27" s="1" t="str">
        <f t="shared" si="76"/>
        <v>#NAME?</v>
      </c>
      <c r="EZ27" s="2" t="str">
        <f t="shared" si="77"/>
        <v/>
      </c>
      <c r="FA27" s="2" t="str">
        <f t="shared" si="78"/>
        <v>#NAME?</v>
      </c>
      <c r="FD27" s="2" t="str">
        <f t="shared" si="79"/>
        <v/>
      </c>
      <c r="FE27" s="2" t="str">
        <f t="shared" si="80"/>
        <v>#NAME?</v>
      </c>
      <c r="FH27" s="2" t="str">
        <f t="shared" si="81"/>
        <v/>
      </c>
      <c r="FI27" s="2" t="str">
        <f t="shared" si="82"/>
        <v>#NAME?</v>
      </c>
      <c r="FJ27" s="1" t="s">
        <v>3675</v>
      </c>
      <c r="FK27" s="1" t="s">
        <v>3676</v>
      </c>
      <c r="FL27" s="2" t="str">
        <f t="shared" si="83"/>
        <v/>
      </c>
      <c r="FM27" s="2" t="str">
        <f t="shared" si="84"/>
        <v>#NAME?</v>
      </c>
      <c r="FN27" s="1" t="s">
        <v>1762</v>
      </c>
      <c r="FO27" s="14" t="s">
        <v>1738</v>
      </c>
      <c r="FP27" s="2" t="str">
        <f t="shared" si="85"/>
        <v/>
      </c>
      <c r="FQ27" s="2" t="str">
        <f t="shared" si="86"/>
        <v>#NAME?</v>
      </c>
      <c r="FT27" s="2" t="str">
        <f t="shared" si="87"/>
        <v/>
      </c>
      <c r="FU27" s="2" t="str">
        <f t="shared" si="88"/>
        <v>#NAME?</v>
      </c>
      <c r="FV27" s="1" t="s">
        <v>2886</v>
      </c>
      <c r="FW27" s="1" t="s">
        <v>2826</v>
      </c>
      <c r="FX27" s="2" t="str">
        <f t="shared" si="89"/>
        <v/>
      </c>
      <c r="FY27" s="2" t="str">
        <f t="shared" si="90"/>
        <v>#NAME?</v>
      </c>
      <c r="GB27" s="2" t="str">
        <f t="shared" si="91"/>
        <v/>
      </c>
      <c r="GC27" s="2" t="str">
        <f t="shared" si="92"/>
        <v>#NAME?</v>
      </c>
      <c r="GF27" s="2" t="str">
        <f t="shared" si="93"/>
        <v/>
      </c>
      <c r="GG27" s="2" t="str">
        <f t="shared" si="94"/>
        <v>#NAME?</v>
      </c>
      <c r="GJ27" s="2" t="str">
        <f t="shared" si="95"/>
        <v/>
      </c>
      <c r="GK27" s="2" t="str">
        <f t="shared" si="96"/>
        <v>#NAME?</v>
      </c>
      <c r="GL27" s="1" t="s">
        <v>1696</v>
      </c>
      <c r="GM27" s="1" t="s">
        <v>1260</v>
      </c>
      <c r="GN27" s="2" t="str">
        <f t="shared" si="97"/>
        <v/>
      </c>
      <c r="GO27" s="2" t="str">
        <f t="shared" si="98"/>
        <v>#NAME?</v>
      </c>
      <c r="GP27" s="1" t="s">
        <v>3677</v>
      </c>
      <c r="GQ27" s="1" t="s">
        <v>3678</v>
      </c>
      <c r="GR27" s="2" t="str">
        <f t="shared" si="139"/>
        <v/>
      </c>
      <c r="GS27" s="2" t="str">
        <f t="shared" si="140"/>
        <v>#NAME?</v>
      </c>
      <c r="GT27" s="1" t="s">
        <v>3679</v>
      </c>
      <c r="GU27" s="14" t="s">
        <v>1738</v>
      </c>
      <c r="GV27" s="2" t="str">
        <f t="shared" si="101"/>
        <v/>
      </c>
      <c r="GW27" s="2" t="str">
        <f t="shared" si="102"/>
        <v>#NAME?</v>
      </c>
      <c r="GZ27" s="2" t="str">
        <f t="shared" si="103"/>
        <v/>
      </c>
      <c r="HA27" s="2" t="str">
        <f t="shared" si="104"/>
        <v>#NAME?</v>
      </c>
      <c r="HD27" s="2" t="str">
        <f t="shared" si="105"/>
        <v/>
      </c>
      <c r="HE27" s="2" t="str">
        <f t="shared" si="106"/>
        <v>#NAME?</v>
      </c>
      <c r="HF27" s="1" t="s">
        <v>3680</v>
      </c>
      <c r="HG27" s="1" t="s">
        <v>3681</v>
      </c>
      <c r="HH27" s="2" t="str">
        <f t="shared" si="107"/>
        <v/>
      </c>
      <c r="HI27" s="2" t="str">
        <f t="shared" si="108"/>
        <v>#NAME?</v>
      </c>
      <c r="HL27" s="2" t="str">
        <f t="shared" si="109"/>
        <v/>
      </c>
      <c r="HM27" s="2" t="str">
        <f t="shared" si="110"/>
        <v>#NAME?</v>
      </c>
      <c r="HP27" s="2" t="str">
        <f t="shared" si="111"/>
        <v/>
      </c>
      <c r="HQ27" s="2" t="str">
        <f t="shared" si="112"/>
        <v>#NAME?</v>
      </c>
      <c r="HT27" s="2" t="str">
        <f t="shared" si="113"/>
        <v/>
      </c>
      <c r="HU27" s="2" t="str">
        <f t="shared" si="114"/>
        <v>#NAME?</v>
      </c>
      <c r="HV27" s="2" t="s">
        <v>3682</v>
      </c>
      <c r="HW27" s="2" t="s">
        <v>3683</v>
      </c>
      <c r="HX27" s="2" t="str">
        <f t="shared" si="115"/>
        <v/>
      </c>
      <c r="HY27" s="2" t="str">
        <f t="shared" si="116"/>
        <v>#NAME?</v>
      </c>
      <c r="HZ27" s="2" t="s">
        <v>3684</v>
      </c>
      <c r="IA27" s="2" t="s">
        <v>3685</v>
      </c>
      <c r="IB27" s="2" t="str">
        <f t="shared" si="117"/>
        <v/>
      </c>
      <c r="IC27" s="2" t="str">
        <f t="shared" si="118"/>
        <v>#NAME?</v>
      </c>
      <c r="ID27" s="2" t="s">
        <v>3686</v>
      </c>
      <c r="IE27" s="2" t="s">
        <v>3687</v>
      </c>
      <c r="IF27" s="2" t="str">
        <f t="shared" si="119"/>
        <v/>
      </c>
      <c r="IG27" s="2" t="str">
        <f t="shared" si="120"/>
        <v>#NAME?</v>
      </c>
      <c r="IH27" s="1" t="s">
        <v>3523</v>
      </c>
      <c r="II27" s="1" t="s">
        <v>3524</v>
      </c>
      <c r="IJ27" s="2" t="str">
        <f t="shared" si="121"/>
        <v/>
      </c>
      <c r="IK27" s="2" t="str">
        <f t="shared" si="122"/>
        <v>#NAME?</v>
      </c>
      <c r="IL27" s="1" t="s">
        <v>3688</v>
      </c>
      <c r="IM27" s="1" t="s">
        <v>3689</v>
      </c>
      <c r="IN27" s="2" t="str">
        <f t="shared" si="123"/>
        <v/>
      </c>
      <c r="IO27" s="2" t="str">
        <f t="shared" si="124"/>
        <v>#NAME?</v>
      </c>
      <c r="IP27" s="1" t="s">
        <v>3690</v>
      </c>
      <c r="IQ27" s="14" t="s">
        <v>1738</v>
      </c>
      <c r="IR27" s="2" t="str">
        <f t="shared" si="125"/>
        <v/>
      </c>
      <c r="IS27" s="2" t="str">
        <f t="shared" si="126"/>
        <v>#NAME?</v>
      </c>
      <c r="IX27" s="2" t="s">
        <v>3682</v>
      </c>
      <c r="IY27" s="2" t="s">
        <v>3683</v>
      </c>
      <c r="IZ27" s="2" t="str">
        <f t="shared" si="129"/>
        <v/>
      </c>
      <c r="JA27" s="2" t="str">
        <f t="shared" si="130"/>
        <v>#NAME?</v>
      </c>
      <c r="JB27" s="2" t="s">
        <v>3684</v>
      </c>
      <c r="JC27" s="2" t="s">
        <v>3685</v>
      </c>
      <c r="JD27" s="2" t="str">
        <f t="shared" si="131"/>
        <v/>
      </c>
      <c r="JE27" s="2" t="str">
        <f t="shared" si="132"/>
        <v>#NAME?</v>
      </c>
      <c r="JF27" s="2"/>
      <c r="JG27" s="2"/>
      <c r="JH27" s="2"/>
      <c r="JI27" s="2"/>
      <c r="JJ27" s="2" t="s">
        <v>3680</v>
      </c>
      <c r="JK27" s="2" t="s">
        <v>3681</v>
      </c>
      <c r="JL27" s="2" t="str">
        <f t="shared" si="135"/>
        <v/>
      </c>
      <c r="JM27" s="2" t="str">
        <f t="shared" si="136"/>
        <v>#NAME?</v>
      </c>
      <c r="JN27" s="2"/>
      <c r="JO27" s="4" t="s">
        <v>1766</v>
      </c>
      <c r="JP27" s="14" t="s">
        <v>1738</v>
      </c>
      <c r="JQ27" s="2" t="str">
        <f t="shared" si="137"/>
        <v/>
      </c>
      <c r="JR27" s="2" t="str">
        <f t="shared" si="138"/>
        <v>#NAME?</v>
      </c>
    </row>
    <row r="28" ht="15.75" customHeight="1">
      <c r="A28" s="2">
        <v>27.0</v>
      </c>
      <c r="D28" s="2" t="str">
        <f t="shared" si="1"/>
        <v/>
      </c>
      <c r="E28" s="2" t="str">
        <f t="shared" si="2"/>
        <v>#NAME?</v>
      </c>
      <c r="F28" s="1" t="s">
        <v>3691</v>
      </c>
      <c r="G28" s="1" t="s">
        <v>3692</v>
      </c>
      <c r="H28" s="1" t="str">
        <f t="shared" si="3"/>
        <v/>
      </c>
      <c r="I28" s="1" t="str">
        <f t="shared" si="4"/>
        <v>#NAME?</v>
      </c>
      <c r="J28" s="1" t="s">
        <v>3693</v>
      </c>
      <c r="K28" s="1" t="s">
        <v>3694</v>
      </c>
      <c r="L28" s="2" t="str">
        <f t="shared" si="5"/>
        <v/>
      </c>
      <c r="M28" s="2" t="str">
        <f t="shared" si="6"/>
        <v>#NAME?</v>
      </c>
      <c r="N28" s="1" t="s">
        <v>3695</v>
      </c>
      <c r="O28" s="1" t="s">
        <v>3696</v>
      </c>
      <c r="P28" s="2" t="str">
        <f t="shared" si="7"/>
        <v/>
      </c>
      <c r="Q28" s="2" t="str">
        <f t="shared" si="8"/>
        <v>#NAME?</v>
      </c>
      <c r="R28" s="1" t="s">
        <v>3592</v>
      </c>
      <c r="S28" s="1" t="s">
        <v>2755</v>
      </c>
      <c r="T28" s="1" t="str">
        <f t="shared" si="9"/>
        <v/>
      </c>
      <c r="U28" s="1" t="str">
        <f t="shared" si="10"/>
        <v>#NAME?</v>
      </c>
      <c r="V28" s="1" t="s">
        <v>3697</v>
      </c>
      <c r="W28" s="1" t="s">
        <v>3698</v>
      </c>
      <c r="X28" s="1" t="str">
        <f t="shared" si="11"/>
        <v/>
      </c>
      <c r="Y28" s="1" t="str">
        <f t="shared" si="12"/>
        <v>#NAME?</v>
      </c>
      <c r="AB28" s="1" t="str">
        <f t="shared" si="13"/>
        <v/>
      </c>
      <c r="AC28" s="1" t="str">
        <f t="shared" si="14"/>
        <v>#NAME?</v>
      </c>
      <c r="AD28" s="1" t="s">
        <v>3699</v>
      </c>
      <c r="AE28" s="1" t="s">
        <v>2144</v>
      </c>
      <c r="AF28" s="1" t="str">
        <f t="shared" si="15"/>
        <v/>
      </c>
      <c r="AG28" s="1" t="str">
        <f t="shared" si="16"/>
        <v>#NAME?</v>
      </c>
      <c r="AH28" s="1" t="s">
        <v>3540</v>
      </c>
      <c r="AI28" s="1" t="s">
        <v>3700</v>
      </c>
      <c r="AJ28" s="1" t="str">
        <f t="shared" si="17"/>
        <v/>
      </c>
      <c r="AK28" s="1" t="str">
        <f t="shared" si="18"/>
        <v>#NAME?</v>
      </c>
      <c r="AL28" s="1" t="s">
        <v>2012</v>
      </c>
      <c r="AM28" s="1" t="s">
        <v>2399</v>
      </c>
      <c r="AN28" s="1" t="str">
        <f t="shared" si="19"/>
        <v/>
      </c>
      <c r="AO28" s="1" t="str">
        <f t="shared" si="20"/>
        <v>#NAME?</v>
      </c>
      <c r="AP28" s="1" t="s">
        <v>3701</v>
      </c>
      <c r="AQ28" s="1" t="s">
        <v>3702</v>
      </c>
      <c r="AR28" s="1" t="str">
        <f t="shared" si="21"/>
        <v/>
      </c>
      <c r="AS28" s="1" t="str">
        <f t="shared" si="22"/>
        <v>#NAME?</v>
      </c>
      <c r="AV28" s="1" t="str">
        <f t="shared" si="23"/>
        <v/>
      </c>
      <c r="AW28" s="1" t="str">
        <f t="shared" si="24"/>
        <v>#NAME?</v>
      </c>
      <c r="AZ28" s="1" t="str">
        <f t="shared" si="25"/>
        <v/>
      </c>
      <c r="BA28" s="1" t="str">
        <f t="shared" si="26"/>
        <v>#NAME?</v>
      </c>
      <c r="BB28" s="1" t="s">
        <v>3078</v>
      </c>
      <c r="BC28" s="1" t="s">
        <v>3703</v>
      </c>
      <c r="BD28" s="1" t="str">
        <f t="shared" si="27"/>
        <v/>
      </c>
      <c r="BE28" s="1" t="str">
        <f t="shared" si="28"/>
        <v>#NAME?</v>
      </c>
      <c r="BH28" s="1" t="str">
        <f t="shared" si="29"/>
        <v/>
      </c>
      <c r="BI28" s="1" t="str">
        <f t="shared" si="30"/>
        <v>#NAME?</v>
      </c>
      <c r="BL28" s="1" t="str">
        <f t="shared" si="31"/>
        <v/>
      </c>
      <c r="BM28" s="1" t="str">
        <f t="shared" si="32"/>
        <v>#NAME?</v>
      </c>
      <c r="BN28" s="1" t="s">
        <v>2035</v>
      </c>
      <c r="BO28" s="1" t="s">
        <v>3704</v>
      </c>
      <c r="BP28" s="1" t="str">
        <f t="shared" si="33"/>
        <v/>
      </c>
      <c r="BQ28" s="1" t="str">
        <f t="shared" si="34"/>
        <v>#NAME?</v>
      </c>
      <c r="BT28" s="1" t="str">
        <f t="shared" si="35"/>
        <v/>
      </c>
      <c r="BU28" s="1" t="str">
        <f t="shared" si="36"/>
        <v>#NAME?</v>
      </c>
      <c r="BV28" s="1" t="s">
        <v>2682</v>
      </c>
      <c r="BW28" s="14" t="s">
        <v>1738</v>
      </c>
      <c r="BX28" s="1" t="str">
        <f t="shared" si="37"/>
        <v/>
      </c>
      <c r="BY28" s="1" t="str">
        <f t="shared" si="38"/>
        <v>#NAME?</v>
      </c>
      <c r="BZ28" s="1" t="s">
        <v>1823</v>
      </c>
      <c r="CA28" s="1" t="s">
        <v>3705</v>
      </c>
      <c r="CB28" s="1" t="str">
        <f t="shared" si="39"/>
        <v/>
      </c>
      <c r="CC28" s="1" t="str">
        <f t="shared" si="40"/>
        <v>#NAME?</v>
      </c>
      <c r="CD28" s="1" t="s">
        <v>2326</v>
      </c>
      <c r="CE28" s="1" t="s">
        <v>3706</v>
      </c>
      <c r="CF28" s="1" t="str">
        <f t="shared" si="41"/>
        <v/>
      </c>
      <c r="CG28" s="1" t="str">
        <f t="shared" si="42"/>
        <v>#NAME?</v>
      </c>
      <c r="CH28" s="1" t="s">
        <v>3707</v>
      </c>
      <c r="CI28" s="1" t="s">
        <v>2419</v>
      </c>
      <c r="CJ28" s="1" t="str">
        <f t="shared" si="43"/>
        <v/>
      </c>
      <c r="CK28" s="1" t="str">
        <f t="shared" si="44"/>
        <v>#NAME?</v>
      </c>
      <c r="CL28" s="1" t="s">
        <v>3708</v>
      </c>
      <c r="CM28" s="1" t="s">
        <v>3709</v>
      </c>
      <c r="CN28" s="1" t="str">
        <f t="shared" si="45"/>
        <v/>
      </c>
      <c r="CO28" s="1" t="str">
        <f t="shared" si="46"/>
        <v>#NAME?</v>
      </c>
      <c r="CP28" s="1" t="s">
        <v>3710</v>
      </c>
      <c r="CQ28" s="1" t="s">
        <v>2755</v>
      </c>
      <c r="CR28" s="1" t="str">
        <f t="shared" si="47"/>
        <v/>
      </c>
      <c r="CS28" s="1" t="str">
        <f t="shared" si="48"/>
        <v>#NAME?</v>
      </c>
      <c r="CT28" s="1" t="s">
        <v>3711</v>
      </c>
      <c r="CU28" s="1" t="s">
        <v>3712</v>
      </c>
      <c r="CV28" s="1" t="str">
        <f t="shared" si="49"/>
        <v/>
      </c>
      <c r="CW28" s="1" t="str">
        <f t="shared" si="50"/>
        <v>#NAME?</v>
      </c>
      <c r="CZ28" s="1" t="str">
        <f t="shared" si="51"/>
        <v/>
      </c>
      <c r="DA28" s="1" t="str">
        <f t="shared" si="52"/>
        <v>#NAME?</v>
      </c>
      <c r="DD28" s="1" t="str">
        <f t="shared" si="53"/>
        <v/>
      </c>
      <c r="DE28" s="1" t="str">
        <f t="shared" si="54"/>
        <v>#NAME?</v>
      </c>
      <c r="DH28" s="1" t="str">
        <f t="shared" si="55"/>
        <v/>
      </c>
      <c r="DI28" s="1" t="str">
        <f t="shared" si="56"/>
        <v>#NAME?</v>
      </c>
      <c r="DL28" s="1" t="str">
        <f t="shared" si="57"/>
        <v/>
      </c>
      <c r="DM28" s="1" t="str">
        <f t="shared" si="58"/>
        <v>#NAME?</v>
      </c>
      <c r="DN28" s="1" t="s">
        <v>2396</v>
      </c>
      <c r="DO28" s="14" t="s">
        <v>1738</v>
      </c>
      <c r="DP28" s="1" t="str">
        <f t="shared" si="59"/>
        <v/>
      </c>
      <c r="DQ28" s="1" t="str">
        <f t="shared" si="60"/>
        <v>#NAME?</v>
      </c>
      <c r="DR28" s="1" t="s">
        <v>2434</v>
      </c>
      <c r="DS28" s="1" t="s">
        <v>3713</v>
      </c>
      <c r="DT28" s="1" t="str">
        <f t="shared" si="61"/>
        <v/>
      </c>
      <c r="DU28" s="1" t="str">
        <f t="shared" si="62"/>
        <v>#NAME?</v>
      </c>
      <c r="DX28" s="1" t="str">
        <f t="shared" si="63"/>
        <v/>
      </c>
      <c r="DY28" s="1" t="str">
        <f t="shared" si="64"/>
        <v>#NAME?</v>
      </c>
      <c r="DZ28" s="1" t="s">
        <v>3714</v>
      </c>
      <c r="EA28" s="1" t="s">
        <v>3715</v>
      </c>
      <c r="EB28" s="1" t="str">
        <f t="shared" si="65"/>
        <v/>
      </c>
      <c r="EC28" s="1" t="str">
        <f t="shared" si="66"/>
        <v>#NAME?</v>
      </c>
      <c r="ED28" s="1" t="s">
        <v>3716</v>
      </c>
      <c r="EE28" s="14" t="s">
        <v>1738</v>
      </c>
      <c r="EF28" s="1" t="str">
        <f t="shared" si="67"/>
        <v/>
      </c>
      <c r="EG28" s="1" t="str">
        <f t="shared" si="68"/>
        <v>#NAME?</v>
      </c>
      <c r="EJ28" s="1" t="str">
        <f t="shared" si="69"/>
        <v/>
      </c>
      <c r="EK28" s="1" t="str">
        <f t="shared" si="70"/>
        <v>#NAME?</v>
      </c>
      <c r="EN28" s="1" t="str">
        <f t="shared" si="71"/>
        <v/>
      </c>
      <c r="EO28" s="1" t="str">
        <f t="shared" si="72"/>
        <v>#NAME?</v>
      </c>
      <c r="EP28" s="1" t="s">
        <v>3717</v>
      </c>
      <c r="EQ28" s="1" t="s">
        <v>3718</v>
      </c>
      <c r="ER28" s="1" t="str">
        <f t="shared" si="73"/>
        <v/>
      </c>
      <c r="ES28" s="1" t="str">
        <f t="shared" si="74"/>
        <v>#NAME?</v>
      </c>
      <c r="EV28" s="1" t="str">
        <f t="shared" si="75"/>
        <v/>
      </c>
      <c r="EW28" s="1" t="str">
        <f t="shared" si="76"/>
        <v>#NAME?</v>
      </c>
      <c r="EX28" s="1" t="s">
        <v>3719</v>
      </c>
      <c r="EY28" s="1" t="s">
        <v>501</v>
      </c>
      <c r="EZ28" s="2" t="str">
        <f t="shared" si="77"/>
        <v/>
      </c>
      <c r="FA28" s="2" t="str">
        <f t="shared" si="78"/>
        <v>#NAME?</v>
      </c>
      <c r="FD28" s="2" t="str">
        <f t="shared" si="79"/>
        <v/>
      </c>
      <c r="FE28" s="2" t="str">
        <f t="shared" si="80"/>
        <v>#NAME?</v>
      </c>
      <c r="FF28" s="1" t="s">
        <v>3720</v>
      </c>
      <c r="FG28" s="14" t="s">
        <v>1738</v>
      </c>
      <c r="FH28" s="2" t="str">
        <f t="shared" si="81"/>
        <v/>
      </c>
      <c r="FI28" s="2" t="str">
        <f t="shared" si="82"/>
        <v>#NAME?</v>
      </c>
      <c r="FJ28" s="1" t="s">
        <v>2451</v>
      </c>
      <c r="FK28" s="1" t="s">
        <v>3721</v>
      </c>
      <c r="FL28" s="2" t="str">
        <f t="shared" si="83"/>
        <v/>
      </c>
      <c r="FM28" s="2" t="str">
        <f t="shared" si="84"/>
        <v>#NAME?</v>
      </c>
      <c r="FN28" s="1" t="s">
        <v>279</v>
      </c>
      <c r="FO28" s="1" t="s">
        <v>265</v>
      </c>
      <c r="FP28" s="2" t="str">
        <f t="shared" si="85"/>
        <v/>
      </c>
      <c r="FQ28" s="2" t="str">
        <f t="shared" si="86"/>
        <v>#NAME?</v>
      </c>
      <c r="FT28" s="2" t="str">
        <f t="shared" si="87"/>
        <v/>
      </c>
      <c r="FU28" s="2" t="str">
        <f t="shared" si="88"/>
        <v>#NAME?</v>
      </c>
      <c r="FV28" s="1" t="s">
        <v>598</v>
      </c>
      <c r="FW28" s="1" t="s">
        <v>534</v>
      </c>
      <c r="FX28" s="2" t="str">
        <f t="shared" si="89"/>
        <v/>
      </c>
      <c r="FY28" s="2" t="str">
        <f t="shared" si="90"/>
        <v>#NAME?</v>
      </c>
      <c r="GB28" s="2" t="str">
        <f t="shared" si="91"/>
        <v/>
      </c>
      <c r="GC28" s="2" t="str">
        <f t="shared" si="92"/>
        <v>#NAME?</v>
      </c>
      <c r="GF28" s="2" t="str">
        <f t="shared" si="93"/>
        <v/>
      </c>
      <c r="GG28" s="2" t="str">
        <f t="shared" si="94"/>
        <v>#NAME?</v>
      </c>
      <c r="GJ28" s="2" t="str">
        <f t="shared" si="95"/>
        <v/>
      </c>
      <c r="GK28" s="2" t="str">
        <f t="shared" si="96"/>
        <v>#NAME?</v>
      </c>
      <c r="GL28" s="1" t="s">
        <v>3195</v>
      </c>
      <c r="GM28" s="1" t="s">
        <v>3196</v>
      </c>
      <c r="GN28" s="2" t="str">
        <f t="shared" si="97"/>
        <v/>
      </c>
      <c r="GO28" s="2" t="str">
        <f t="shared" si="98"/>
        <v>#NAME?</v>
      </c>
      <c r="GP28" s="1" t="s">
        <v>3722</v>
      </c>
      <c r="GQ28" s="1" t="s">
        <v>3723</v>
      </c>
      <c r="GR28" s="2" t="str">
        <f t="shared" si="139"/>
        <v/>
      </c>
      <c r="GS28" s="2" t="str">
        <f t="shared" si="140"/>
        <v>#NAME?</v>
      </c>
      <c r="GT28" s="1" t="s">
        <v>3724</v>
      </c>
      <c r="GU28" s="1" t="s">
        <v>3725</v>
      </c>
      <c r="GV28" s="2" t="str">
        <f t="shared" si="101"/>
        <v/>
      </c>
      <c r="GW28" s="2" t="str">
        <f t="shared" si="102"/>
        <v>#NAME?</v>
      </c>
      <c r="GZ28" s="2" t="str">
        <f t="shared" si="103"/>
        <v/>
      </c>
      <c r="HA28" s="2" t="str">
        <f t="shared" si="104"/>
        <v>#NAME?</v>
      </c>
      <c r="HB28" s="1" t="s">
        <v>3726</v>
      </c>
      <c r="HC28" s="14" t="s">
        <v>1738</v>
      </c>
      <c r="HD28" s="2" t="str">
        <f t="shared" si="105"/>
        <v/>
      </c>
      <c r="HE28" s="2" t="str">
        <f t="shared" si="106"/>
        <v>#NAME?</v>
      </c>
      <c r="HF28" s="1" t="s">
        <v>3727</v>
      </c>
      <c r="HG28" s="1" t="s">
        <v>3728</v>
      </c>
      <c r="HH28" s="2" t="str">
        <f t="shared" si="107"/>
        <v/>
      </c>
      <c r="HI28" s="2" t="str">
        <f t="shared" si="108"/>
        <v>#NAME?</v>
      </c>
      <c r="HL28" s="2" t="str">
        <f t="shared" si="109"/>
        <v/>
      </c>
      <c r="HM28" s="2" t="str">
        <f t="shared" si="110"/>
        <v>#NAME?</v>
      </c>
      <c r="HP28" s="2" t="str">
        <f t="shared" si="111"/>
        <v/>
      </c>
      <c r="HQ28" s="2" t="str">
        <f t="shared" si="112"/>
        <v>#NAME?</v>
      </c>
      <c r="HT28" s="2" t="str">
        <f t="shared" si="113"/>
        <v/>
      </c>
      <c r="HU28" s="2" t="str">
        <f t="shared" si="114"/>
        <v>#NAME?</v>
      </c>
      <c r="HV28" s="2" t="s">
        <v>3729</v>
      </c>
      <c r="HW28" s="2" t="s">
        <v>3730</v>
      </c>
      <c r="HX28" s="2" t="str">
        <f t="shared" si="115"/>
        <v/>
      </c>
      <c r="HY28" s="2" t="str">
        <f t="shared" si="116"/>
        <v>#NAME?</v>
      </c>
      <c r="HZ28" s="2" t="s">
        <v>3731</v>
      </c>
      <c r="IA28" s="2" t="s">
        <v>3732</v>
      </c>
      <c r="IB28" s="2" t="str">
        <f t="shared" si="117"/>
        <v/>
      </c>
      <c r="IC28" s="2" t="str">
        <f t="shared" si="118"/>
        <v>#NAME?</v>
      </c>
      <c r="ID28" s="2" t="s">
        <v>3733</v>
      </c>
      <c r="IE28" s="2" t="s">
        <v>3734</v>
      </c>
      <c r="IF28" s="2" t="str">
        <f t="shared" si="119"/>
        <v/>
      </c>
      <c r="IG28" s="2" t="str">
        <f t="shared" si="120"/>
        <v>#NAME?</v>
      </c>
      <c r="IH28" s="1" t="s">
        <v>3735</v>
      </c>
      <c r="II28" s="1" t="s">
        <v>1088</v>
      </c>
      <c r="IJ28" s="2" t="str">
        <f t="shared" si="121"/>
        <v/>
      </c>
      <c r="IK28" s="2" t="str">
        <f t="shared" si="122"/>
        <v>#NAME?</v>
      </c>
      <c r="IL28" s="1" t="s">
        <v>3736</v>
      </c>
      <c r="IM28" s="14" t="s">
        <v>1738</v>
      </c>
      <c r="IN28" s="2" t="str">
        <f t="shared" si="123"/>
        <v/>
      </c>
      <c r="IO28" s="2" t="str">
        <f t="shared" si="124"/>
        <v>#NAME?</v>
      </c>
      <c r="IP28" s="1" t="s">
        <v>3737</v>
      </c>
      <c r="IQ28" s="1" t="s">
        <v>3738</v>
      </c>
      <c r="IR28" s="2" t="str">
        <f t="shared" si="125"/>
        <v/>
      </c>
      <c r="IS28" s="2" t="str">
        <f t="shared" si="126"/>
        <v>#NAME?</v>
      </c>
      <c r="IX28" s="2" t="s">
        <v>3729</v>
      </c>
      <c r="IY28" s="2" t="s">
        <v>3730</v>
      </c>
      <c r="IZ28" s="2" t="str">
        <f t="shared" si="129"/>
        <v/>
      </c>
      <c r="JA28" s="2" t="str">
        <f t="shared" si="130"/>
        <v>#NAME?</v>
      </c>
      <c r="JB28" s="2" t="s">
        <v>3731</v>
      </c>
      <c r="JC28" s="2" t="s">
        <v>3732</v>
      </c>
      <c r="JD28" s="2" t="str">
        <f t="shared" si="131"/>
        <v/>
      </c>
      <c r="JE28" s="2" t="str">
        <f t="shared" si="132"/>
        <v>#NAME?</v>
      </c>
      <c r="JF28" s="2"/>
      <c r="JG28" s="2"/>
      <c r="JH28" s="2"/>
      <c r="JI28" s="2"/>
      <c r="JJ28" s="2" t="s">
        <v>3739</v>
      </c>
      <c r="JK28" s="2" t="s">
        <v>3728</v>
      </c>
      <c r="JL28" s="2" t="str">
        <f t="shared" si="135"/>
        <v/>
      </c>
      <c r="JM28" s="2" t="str">
        <f t="shared" si="136"/>
        <v>#NAME?</v>
      </c>
      <c r="JN28" s="2"/>
      <c r="JO28" s="6"/>
      <c r="JP28" s="11"/>
      <c r="JQ28" s="2" t="str">
        <f t="shared" si="137"/>
        <v/>
      </c>
      <c r="JR28" s="2" t="str">
        <f t="shared" si="138"/>
        <v>#NAME?</v>
      </c>
    </row>
    <row r="29" ht="15.75" customHeight="1">
      <c r="A29" s="2">
        <v>28.0</v>
      </c>
      <c r="D29" s="2" t="str">
        <f t="shared" si="1"/>
        <v/>
      </c>
      <c r="E29" s="2" t="str">
        <f t="shared" si="2"/>
        <v>#NAME?</v>
      </c>
      <c r="F29" s="1" t="s">
        <v>3740</v>
      </c>
      <c r="G29" s="1" t="s">
        <v>3741</v>
      </c>
      <c r="H29" s="1" t="str">
        <f t="shared" si="3"/>
        <v/>
      </c>
      <c r="I29" s="1" t="str">
        <f t="shared" si="4"/>
        <v>#NAME?</v>
      </c>
      <c r="J29" s="1" t="s">
        <v>3742</v>
      </c>
      <c r="K29" s="1" t="s">
        <v>3743</v>
      </c>
      <c r="L29" s="2" t="str">
        <f t="shared" si="5"/>
        <v/>
      </c>
      <c r="M29" s="2" t="str">
        <f t="shared" si="6"/>
        <v>#NAME?</v>
      </c>
      <c r="N29" s="1" t="s">
        <v>3744</v>
      </c>
      <c r="O29" s="1" t="s">
        <v>3745</v>
      </c>
      <c r="P29" s="2" t="str">
        <f t="shared" si="7"/>
        <v/>
      </c>
      <c r="Q29" s="2" t="str">
        <f t="shared" si="8"/>
        <v>#NAME?</v>
      </c>
      <c r="R29" s="1" t="s">
        <v>3746</v>
      </c>
      <c r="S29" s="14" t="s">
        <v>1738</v>
      </c>
      <c r="T29" s="1" t="str">
        <f t="shared" si="9"/>
        <v/>
      </c>
      <c r="U29" s="1" t="str">
        <f t="shared" si="10"/>
        <v>#NAME?</v>
      </c>
      <c r="V29" s="1" t="s">
        <v>3747</v>
      </c>
      <c r="W29" s="1" t="s">
        <v>3748</v>
      </c>
      <c r="X29" s="1" t="str">
        <f t="shared" si="11"/>
        <v/>
      </c>
      <c r="Y29" s="1" t="str">
        <f t="shared" si="12"/>
        <v>#NAME?</v>
      </c>
      <c r="AB29" s="1" t="str">
        <f t="shared" si="13"/>
        <v/>
      </c>
      <c r="AC29" s="1" t="str">
        <f t="shared" si="14"/>
        <v>#NAME?</v>
      </c>
      <c r="AD29" s="1" t="s">
        <v>3749</v>
      </c>
      <c r="AE29" s="1" t="s">
        <v>2335</v>
      </c>
      <c r="AF29" s="1" t="str">
        <f t="shared" si="15"/>
        <v/>
      </c>
      <c r="AG29" s="1" t="str">
        <f t="shared" si="16"/>
        <v>#NAME?</v>
      </c>
      <c r="AH29" s="1" t="s">
        <v>3597</v>
      </c>
      <c r="AI29" s="1" t="s">
        <v>3750</v>
      </c>
      <c r="AJ29" s="1" t="str">
        <f t="shared" si="17"/>
        <v/>
      </c>
      <c r="AK29" s="1" t="str">
        <f t="shared" si="18"/>
        <v>#NAME?</v>
      </c>
      <c r="AL29" s="1" t="s">
        <v>2110</v>
      </c>
      <c r="AM29" s="1" t="s">
        <v>2496</v>
      </c>
      <c r="AN29" s="1" t="str">
        <f t="shared" si="19"/>
        <v/>
      </c>
      <c r="AO29" s="1" t="str">
        <f t="shared" si="20"/>
        <v>#NAME?</v>
      </c>
      <c r="AP29" s="1" t="s">
        <v>3751</v>
      </c>
      <c r="AQ29" s="1" t="s">
        <v>3752</v>
      </c>
      <c r="AR29" s="1" t="str">
        <f t="shared" si="21"/>
        <v/>
      </c>
      <c r="AS29" s="1" t="str">
        <f t="shared" si="22"/>
        <v>#NAME?</v>
      </c>
      <c r="AT29" s="1" t="s">
        <v>1795</v>
      </c>
      <c r="AU29" s="14" t="s">
        <v>1738</v>
      </c>
      <c r="AV29" s="1" t="str">
        <f t="shared" si="23"/>
        <v/>
      </c>
      <c r="AW29" s="1" t="str">
        <f t="shared" si="24"/>
        <v>#NAME?</v>
      </c>
      <c r="AZ29" s="1" t="str">
        <f t="shared" si="25"/>
        <v/>
      </c>
      <c r="BA29" s="1" t="str">
        <f t="shared" si="26"/>
        <v>#NAME?</v>
      </c>
      <c r="BB29" s="1" t="s">
        <v>3153</v>
      </c>
      <c r="BC29" s="1" t="s">
        <v>3753</v>
      </c>
      <c r="BD29" s="1" t="str">
        <f t="shared" si="27"/>
        <v/>
      </c>
      <c r="BE29" s="1" t="str">
        <f t="shared" si="28"/>
        <v>#NAME?</v>
      </c>
      <c r="BH29" s="1" t="str">
        <f t="shared" si="29"/>
        <v/>
      </c>
      <c r="BI29" s="1" t="str">
        <f t="shared" si="30"/>
        <v>#NAME?</v>
      </c>
      <c r="BL29" s="1" t="str">
        <f t="shared" si="31"/>
        <v/>
      </c>
      <c r="BM29" s="1" t="str">
        <f t="shared" si="32"/>
        <v>#NAME?</v>
      </c>
      <c r="BN29" s="1" t="s">
        <v>2133</v>
      </c>
      <c r="BO29" s="1" t="s">
        <v>3754</v>
      </c>
      <c r="BP29" s="1" t="str">
        <f t="shared" si="33"/>
        <v/>
      </c>
      <c r="BQ29" s="1" t="str">
        <f t="shared" si="34"/>
        <v>#NAME?</v>
      </c>
      <c r="BT29" s="1" t="str">
        <f t="shared" si="35"/>
        <v/>
      </c>
      <c r="BU29" s="1" t="str">
        <f t="shared" si="36"/>
        <v>#NAME?</v>
      </c>
      <c r="BV29" s="1" t="s">
        <v>3755</v>
      </c>
      <c r="BW29" s="1" t="s">
        <v>3756</v>
      </c>
      <c r="BX29" s="1" t="str">
        <f t="shared" si="37"/>
        <v/>
      </c>
      <c r="BY29" s="1" t="str">
        <f t="shared" si="38"/>
        <v>#NAME?</v>
      </c>
      <c r="BZ29" s="1" t="s">
        <v>1925</v>
      </c>
      <c r="CA29" s="1" t="s">
        <v>3757</v>
      </c>
      <c r="CB29" s="1" t="str">
        <f t="shared" si="39"/>
        <v/>
      </c>
      <c r="CC29" s="1" t="str">
        <f t="shared" si="40"/>
        <v>#NAME?</v>
      </c>
      <c r="CD29" s="1" t="s">
        <v>2416</v>
      </c>
      <c r="CE29" s="1" t="s">
        <v>3758</v>
      </c>
      <c r="CF29" s="1" t="str">
        <f t="shared" si="41"/>
        <v/>
      </c>
      <c r="CG29" s="1" t="str">
        <f t="shared" si="42"/>
        <v>#NAME?</v>
      </c>
      <c r="CH29" s="1" t="s">
        <v>3759</v>
      </c>
      <c r="CI29" s="1" t="s">
        <v>2521</v>
      </c>
      <c r="CJ29" s="1" t="str">
        <f t="shared" si="43"/>
        <v/>
      </c>
      <c r="CK29" s="1" t="str">
        <f t="shared" si="44"/>
        <v>#NAME?</v>
      </c>
      <c r="CL29" s="1" t="s">
        <v>3760</v>
      </c>
      <c r="CM29" s="1" t="s">
        <v>3761</v>
      </c>
      <c r="CN29" s="1" t="str">
        <f t="shared" si="45"/>
        <v/>
      </c>
      <c r="CO29" s="1" t="str">
        <f t="shared" si="46"/>
        <v>#NAME?</v>
      </c>
      <c r="CP29" s="1" t="s">
        <v>3762</v>
      </c>
      <c r="CQ29" s="1" t="s">
        <v>3763</v>
      </c>
      <c r="CR29" s="1" t="str">
        <f t="shared" si="47"/>
        <v/>
      </c>
      <c r="CS29" s="1" t="str">
        <f t="shared" si="48"/>
        <v>#NAME?</v>
      </c>
      <c r="CT29" s="1" t="s">
        <v>3764</v>
      </c>
      <c r="CU29" s="1" t="s">
        <v>3765</v>
      </c>
      <c r="CV29" s="1" t="str">
        <f t="shared" si="49"/>
        <v/>
      </c>
      <c r="CW29" s="1" t="str">
        <f t="shared" si="50"/>
        <v>#NAME?</v>
      </c>
      <c r="CZ29" s="1" t="str">
        <f t="shared" si="51"/>
        <v/>
      </c>
      <c r="DA29" s="1" t="str">
        <f t="shared" si="52"/>
        <v>#NAME?</v>
      </c>
      <c r="DD29" s="1" t="str">
        <f t="shared" si="53"/>
        <v/>
      </c>
      <c r="DE29" s="1" t="str">
        <f t="shared" si="54"/>
        <v>#NAME?</v>
      </c>
      <c r="DH29" s="1" t="str">
        <f t="shared" si="55"/>
        <v/>
      </c>
      <c r="DI29" s="1" t="str">
        <f t="shared" si="56"/>
        <v>#NAME?</v>
      </c>
      <c r="DL29" s="1" t="str">
        <f t="shared" si="57"/>
        <v/>
      </c>
      <c r="DM29" s="1" t="str">
        <f t="shared" si="58"/>
        <v>#NAME?</v>
      </c>
      <c r="DN29" s="1" t="s">
        <v>3766</v>
      </c>
      <c r="DO29" s="1" t="s">
        <v>3767</v>
      </c>
      <c r="DP29" s="1" t="str">
        <f t="shared" si="59"/>
        <v/>
      </c>
      <c r="DQ29" s="1" t="str">
        <f t="shared" si="60"/>
        <v>#NAME?</v>
      </c>
      <c r="DT29" s="1" t="str">
        <f t="shared" si="61"/>
        <v/>
      </c>
      <c r="DU29" s="1" t="str">
        <f t="shared" si="62"/>
        <v>#NAME?</v>
      </c>
      <c r="DX29" s="1" t="str">
        <f t="shared" si="63"/>
        <v/>
      </c>
      <c r="DY29" s="1" t="str">
        <f t="shared" si="64"/>
        <v>#NAME?</v>
      </c>
      <c r="DZ29" s="1" t="s">
        <v>3768</v>
      </c>
      <c r="EA29" s="1" t="s">
        <v>3769</v>
      </c>
      <c r="EB29" s="1" t="str">
        <f t="shared" si="65"/>
        <v/>
      </c>
      <c r="EC29" s="1" t="str">
        <f t="shared" si="66"/>
        <v>#NAME?</v>
      </c>
      <c r="ED29" s="1" t="s">
        <v>3770</v>
      </c>
      <c r="EE29" s="1" t="s">
        <v>3771</v>
      </c>
      <c r="EF29" s="1" t="str">
        <f t="shared" si="67"/>
        <v/>
      </c>
      <c r="EG29" s="1" t="str">
        <f t="shared" si="68"/>
        <v>#NAME?</v>
      </c>
      <c r="EJ29" s="1" t="str">
        <f t="shared" si="69"/>
        <v/>
      </c>
      <c r="EK29" s="1" t="str">
        <f t="shared" si="70"/>
        <v>#NAME?</v>
      </c>
      <c r="EL29" s="1" t="s">
        <v>2090</v>
      </c>
      <c r="EM29" s="14" t="s">
        <v>1738</v>
      </c>
      <c r="EN29" s="1" t="str">
        <f t="shared" si="71"/>
        <v/>
      </c>
      <c r="EO29" s="1" t="str">
        <f t="shared" si="72"/>
        <v>#NAME?</v>
      </c>
      <c r="EP29" s="1" t="s">
        <v>3772</v>
      </c>
      <c r="EQ29" s="1" t="s">
        <v>3773</v>
      </c>
      <c r="ER29" s="1" t="str">
        <f t="shared" si="73"/>
        <v/>
      </c>
      <c r="ES29" s="1" t="str">
        <f t="shared" si="74"/>
        <v>#NAME?</v>
      </c>
      <c r="ET29" s="1" t="s">
        <v>3774</v>
      </c>
      <c r="EU29" s="1" t="s">
        <v>3775</v>
      </c>
      <c r="EV29" s="1" t="str">
        <f t="shared" si="75"/>
        <v/>
      </c>
      <c r="EW29" s="1" t="str">
        <f t="shared" si="76"/>
        <v>#NAME?</v>
      </c>
      <c r="EX29" s="1" t="s">
        <v>3776</v>
      </c>
      <c r="EY29" s="1" t="s">
        <v>3777</v>
      </c>
      <c r="EZ29" s="2" t="str">
        <f t="shared" si="77"/>
        <v/>
      </c>
      <c r="FA29" s="2" t="str">
        <f t="shared" si="78"/>
        <v>#NAME?</v>
      </c>
      <c r="FD29" s="2" t="str">
        <f t="shared" si="79"/>
        <v/>
      </c>
      <c r="FE29" s="2" t="str">
        <f t="shared" si="80"/>
        <v>#NAME?</v>
      </c>
      <c r="FF29" s="1" t="s">
        <v>3778</v>
      </c>
      <c r="FG29" s="1" t="s">
        <v>3779</v>
      </c>
      <c r="FH29" s="2" t="str">
        <f t="shared" si="81"/>
        <v/>
      </c>
      <c r="FI29" s="2" t="str">
        <f t="shared" si="82"/>
        <v>#NAME?</v>
      </c>
      <c r="FL29" s="2" t="str">
        <f t="shared" si="83"/>
        <v/>
      </c>
      <c r="FM29" s="2" t="str">
        <f t="shared" si="84"/>
        <v>#NAME?</v>
      </c>
      <c r="FN29" s="1" t="s">
        <v>347</v>
      </c>
      <c r="FO29" s="1" t="s">
        <v>348</v>
      </c>
      <c r="FP29" s="2" t="str">
        <f t="shared" si="85"/>
        <v/>
      </c>
      <c r="FQ29" s="2" t="str">
        <f t="shared" si="86"/>
        <v>#NAME?</v>
      </c>
      <c r="FT29" s="2" t="str">
        <f t="shared" si="87"/>
        <v/>
      </c>
      <c r="FU29" s="2" t="str">
        <f t="shared" si="88"/>
        <v>#NAME?</v>
      </c>
      <c r="FV29" s="1" t="s">
        <v>2731</v>
      </c>
      <c r="FW29" s="1" t="s">
        <v>2732</v>
      </c>
      <c r="FX29" s="2" t="str">
        <f t="shared" si="89"/>
        <v/>
      </c>
      <c r="FY29" s="2" t="str">
        <f t="shared" si="90"/>
        <v>#NAME?</v>
      </c>
      <c r="GB29" s="2" t="str">
        <f t="shared" si="91"/>
        <v/>
      </c>
      <c r="GC29" s="2" t="str">
        <f t="shared" si="92"/>
        <v>#NAME?</v>
      </c>
      <c r="GF29" s="2" t="str">
        <f t="shared" si="93"/>
        <v/>
      </c>
      <c r="GG29" s="2" t="str">
        <f t="shared" si="94"/>
        <v>#NAME?</v>
      </c>
      <c r="GJ29" s="2" t="str">
        <f t="shared" si="95"/>
        <v/>
      </c>
      <c r="GK29" s="2" t="str">
        <f t="shared" si="96"/>
        <v>#NAME?</v>
      </c>
      <c r="GL29" s="1" t="s">
        <v>3339</v>
      </c>
      <c r="GM29" s="1" t="s">
        <v>3340</v>
      </c>
      <c r="GN29" s="2" t="str">
        <f t="shared" si="97"/>
        <v/>
      </c>
      <c r="GO29" s="2" t="str">
        <f t="shared" si="98"/>
        <v>#NAME?</v>
      </c>
      <c r="GP29" s="1" t="s">
        <v>3780</v>
      </c>
      <c r="GQ29" s="1" t="s">
        <v>3781</v>
      </c>
      <c r="GR29" s="2" t="str">
        <f t="shared" si="139"/>
        <v/>
      </c>
      <c r="GS29" s="2" t="str">
        <f t="shared" si="140"/>
        <v>#NAME?</v>
      </c>
      <c r="GT29" s="1" t="s">
        <v>3782</v>
      </c>
      <c r="GU29" s="1" t="s">
        <v>3783</v>
      </c>
      <c r="GV29" s="2" t="str">
        <f t="shared" si="101"/>
        <v/>
      </c>
      <c r="GW29" s="2" t="str">
        <f t="shared" si="102"/>
        <v>#NAME?</v>
      </c>
      <c r="GZ29" s="2" t="str">
        <f t="shared" si="103"/>
        <v/>
      </c>
      <c r="HA29" s="2" t="str">
        <f t="shared" si="104"/>
        <v>#NAME?</v>
      </c>
      <c r="HB29" s="1" t="s">
        <v>3784</v>
      </c>
      <c r="HC29" s="1" t="s">
        <v>3785</v>
      </c>
      <c r="HD29" s="2" t="str">
        <f t="shared" si="105"/>
        <v/>
      </c>
      <c r="HE29" s="2" t="str">
        <f t="shared" si="106"/>
        <v>#NAME?</v>
      </c>
      <c r="HF29" s="1" t="s">
        <v>3786</v>
      </c>
      <c r="HG29" s="1" t="s">
        <v>3787</v>
      </c>
      <c r="HH29" s="2" t="str">
        <f t="shared" si="107"/>
        <v/>
      </c>
      <c r="HI29" s="2" t="str">
        <f t="shared" si="108"/>
        <v>#NAME?</v>
      </c>
      <c r="HL29" s="2" t="str">
        <f t="shared" si="109"/>
        <v/>
      </c>
      <c r="HM29" s="2" t="str">
        <f t="shared" si="110"/>
        <v>#NAME?</v>
      </c>
      <c r="HP29" s="2" t="str">
        <f t="shared" si="111"/>
        <v/>
      </c>
      <c r="HQ29" s="2" t="str">
        <f t="shared" si="112"/>
        <v>#NAME?</v>
      </c>
      <c r="HT29" s="2" t="str">
        <f t="shared" si="113"/>
        <v/>
      </c>
      <c r="HU29" s="2" t="str">
        <f t="shared" si="114"/>
        <v>#NAME?</v>
      </c>
      <c r="HV29" s="2" t="s">
        <v>1043</v>
      </c>
      <c r="HW29" s="2" t="s">
        <v>1044</v>
      </c>
      <c r="HX29" s="2" t="str">
        <f t="shared" si="115"/>
        <v/>
      </c>
      <c r="HY29" s="2" t="str">
        <f t="shared" si="116"/>
        <v>#NAME?</v>
      </c>
      <c r="HZ29" s="2" t="s">
        <v>3788</v>
      </c>
      <c r="IA29" s="2" t="s">
        <v>3789</v>
      </c>
      <c r="IB29" s="2" t="str">
        <f t="shared" si="117"/>
        <v/>
      </c>
      <c r="IC29" s="2" t="str">
        <f t="shared" si="118"/>
        <v>#NAME?</v>
      </c>
      <c r="ID29" s="2" t="s">
        <v>3790</v>
      </c>
      <c r="IE29" s="2" t="s">
        <v>3791</v>
      </c>
      <c r="IF29" s="2" t="str">
        <f t="shared" si="119"/>
        <v/>
      </c>
      <c r="IG29" s="2" t="str">
        <f t="shared" si="120"/>
        <v>#NAME?</v>
      </c>
      <c r="IH29" s="1" t="s">
        <v>3635</v>
      </c>
      <c r="II29" s="1" t="s">
        <v>3636</v>
      </c>
      <c r="IJ29" s="2" t="str">
        <f t="shared" si="121"/>
        <v/>
      </c>
      <c r="IK29" s="2" t="str">
        <f t="shared" si="122"/>
        <v>#NAME?</v>
      </c>
      <c r="IL29" s="1" t="s">
        <v>3792</v>
      </c>
      <c r="IM29" s="1" t="s">
        <v>3793</v>
      </c>
      <c r="IN29" s="2" t="str">
        <f t="shared" si="123"/>
        <v/>
      </c>
      <c r="IO29" s="2" t="str">
        <f t="shared" si="124"/>
        <v>#NAME?</v>
      </c>
      <c r="IP29" s="1" t="s">
        <v>3794</v>
      </c>
      <c r="IQ29" s="1" t="s">
        <v>3795</v>
      </c>
      <c r="IR29" s="2" t="str">
        <f t="shared" si="125"/>
        <v/>
      </c>
      <c r="IS29" s="2" t="str">
        <f t="shared" si="126"/>
        <v>#NAME?</v>
      </c>
      <c r="IX29" s="2" t="s">
        <v>1043</v>
      </c>
      <c r="IY29" s="2" t="s">
        <v>1044</v>
      </c>
      <c r="IZ29" s="2" t="str">
        <f t="shared" si="129"/>
        <v/>
      </c>
      <c r="JA29" s="2" t="str">
        <f t="shared" si="130"/>
        <v>#NAME?</v>
      </c>
      <c r="JB29" s="2" t="s">
        <v>3788</v>
      </c>
      <c r="JC29" s="2" t="s">
        <v>3789</v>
      </c>
      <c r="JD29" s="2" t="str">
        <f t="shared" si="131"/>
        <v/>
      </c>
      <c r="JE29" s="2" t="str">
        <f t="shared" si="132"/>
        <v>#NAME?</v>
      </c>
      <c r="JF29" s="2"/>
      <c r="JG29" s="2"/>
      <c r="JH29" s="2"/>
      <c r="JI29" s="2"/>
      <c r="JJ29" s="2" t="s">
        <v>3796</v>
      </c>
      <c r="JK29" s="2" t="s">
        <v>3787</v>
      </c>
      <c r="JL29" s="2" t="str">
        <f t="shared" si="135"/>
        <v/>
      </c>
      <c r="JM29" s="2" t="str">
        <f t="shared" si="136"/>
        <v>#NAME?</v>
      </c>
      <c r="JN29" s="2"/>
      <c r="JO29" s="6" t="s">
        <v>1854</v>
      </c>
      <c r="JP29" s="6" t="s">
        <v>1137</v>
      </c>
      <c r="JQ29" s="2" t="str">
        <f t="shared" si="137"/>
        <v/>
      </c>
      <c r="JR29" s="2" t="str">
        <f t="shared" si="138"/>
        <v>#NAME?</v>
      </c>
    </row>
    <row r="30" ht="15.75" customHeight="1">
      <c r="A30" s="2">
        <v>29.0</v>
      </c>
      <c r="D30" s="2" t="str">
        <f t="shared" si="1"/>
        <v/>
      </c>
      <c r="E30" s="2" t="str">
        <f t="shared" si="2"/>
        <v>#NAME?</v>
      </c>
      <c r="F30" s="1" t="s">
        <v>3797</v>
      </c>
      <c r="G30" s="1" t="s">
        <v>3798</v>
      </c>
      <c r="H30" s="1" t="str">
        <f t="shared" si="3"/>
        <v/>
      </c>
      <c r="I30" s="1" t="str">
        <f t="shared" si="4"/>
        <v>#NAME?</v>
      </c>
      <c r="P30" s="1" t="str">
        <f t="shared" si="7"/>
        <v/>
      </c>
      <c r="Q30" s="1" t="str">
        <f t="shared" si="8"/>
        <v>#NAME?</v>
      </c>
      <c r="R30" s="1" t="s">
        <v>3799</v>
      </c>
      <c r="S30" s="1" t="s">
        <v>3763</v>
      </c>
      <c r="T30" s="1" t="str">
        <f t="shared" si="9"/>
        <v/>
      </c>
      <c r="U30" s="1" t="str">
        <f t="shared" si="10"/>
        <v>#NAME?</v>
      </c>
      <c r="V30" s="1" t="s">
        <v>3800</v>
      </c>
      <c r="W30" s="1" t="s">
        <v>3801</v>
      </c>
      <c r="X30" s="1" t="str">
        <f t="shared" si="11"/>
        <v/>
      </c>
      <c r="Y30" s="1" t="str">
        <f t="shared" si="12"/>
        <v>#NAME?</v>
      </c>
      <c r="AB30" s="1" t="str">
        <f t="shared" si="13"/>
        <v/>
      </c>
      <c r="AC30" s="1" t="str">
        <f t="shared" si="14"/>
        <v>#NAME?</v>
      </c>
      <c r="AD30" s="1" t="s">
        <v>3802</v>
      </c>
      <c r="AE30" s="1" t="s">
        <v>2693</v>
      </c>
      <c r="AF30" s="1" t="str">
        <f t="shared" si="15"/>
        <v/>
      </c>
      <c r="AG30" s="1" t="str">
        <f t="shared" si="16"/>
        <v>#NAME?</v>
      </c>
      <c r="AH30" s="1" t="s">
        <v>1900</v>
      </c>
      <c r="AI30" s="1" t="s">
        <v>1901</v>
      </c>
      <c r="AJ30" s="1" t="str">
        <f t="shared" si="17"/>
        <v/>
      </c>
      <c r="AK30" s="1" t="str">
        <f t="shared" si="18"/>
        <v>#NAME?</v>
      </c>
      <c r="AL30" s="1" t="s">
        <v>3803</v>
      </c>
      <c r="AM30" s="1" t="s">
        <v>3804</v>
      </c>
      <c r="AN30" s="1" t="str">
        <f t="shared" si="19"/>
        <v/>
      </c>
      <c r="AO30" s="1" t="str">
        <f t="shared" si="20"/>
        <v>#NAME?</v>
      </c>
      <c r="AP30" s="1" t="s">
        <v>3805</v>
      </c>
      <c r="AQ30" s="1" t="s">
        <v>3806</v>
      </c>
      <c r="AR30" s="1" t="str">
        <f t="shared" si="21"/>
        <v/>
      </c>
      <c r="AS30" s="1" t="str">
        <f t="shared" si="22"/>
        <v>#NAME?</v>
      </c>
      <c r="AT30" s="1" t="s">
        <v>3593</v>
      </c>
      <c r="AU30" s="1" t="s">
        <v>1800</v>
      </c>
      <c r="AV30" s="1" t="str">
        <f t="shared" si="23"/>
        <v/>
      </c>
      <c r="AW30" s="1" t="str">
        <f t="shared" si="24"/>
        <v>#NAME?</v>
      </c>
      <c r="AZ30" s="1" t="str">
        <f t="shared" si="25"/>
        <v/>
      </c>
      <c r="BA30" s="1" t="str">
        <f t="shared" si="26"/>
        <v>#NAME?</v>
      </c>
      <c r="BB30" s="1" t="s">
        <v>3229</v>
      </c>
      <c r="BC30" s="1" t="s">
        <v>3807</v>
      </c>
      <c r="BD30" s="1" t="str">
        <f t="shared" si="27"/>
        <v/>
      </c>
      <c r="BE30" s="1" t="str">
        <f t="shared" si="28"/>
        <v>#NAME?</v>
      </c>
      <c r="BH30" s="1" t="str">
        <f t="shared" si="29"/>
        <v/>
      </c>
      <c r="BI30" s="1" t="str">
        <f t="shared" si="30"/>
        <v>#NAME?</v>
      </c>
      <c r="BL30" s="1" t="str">
        <f t="shared" si="31"/>
        <v/>
      </c>
      <c r="BM30" s="1" t="str">
        <f t="shared" si="32"/>
        <v>#NAME?</v>
      </c>
      <c r="BN30" s="1" t="s">
        <v>3808</v>
      </c>
      <c r="BO30" s="1" t="s">
        <v>3809</v>
      </c>
      <c r="BP30" s="1" t="str">
        <f t="shared" si="33"/>
        <v/>
      </c>
      <c r="BQ30" s="1" t="str">
        <f t="shared" si="34"/>
        <v>#NAME?</v>
      </c>
      <c r="BT30" s="1" t="str">
        <f t="shared" si="35"/>
        <v/>
      </c>
      <c r="BU30" s="1" t="str">
        <f t="shared" si="36"/>
        <v>#NAME?</v>
      </c>
      <c r="BV30" s="1" t="s">
        <v>3810</v>
      </c>
      <c r="BW30" s="1" t="s">
        <v>3811</v>
      </c>
      <c r="BX30" s="1" t="str">
        <f t="shared" si="37"/>
        <v/>
      </c>
      <c r="BY30" s="1" t="str">
        <f t="shared" si="38"/>
        <v>#NAME?</v>
      </c>
      <c r="BZ30" s="1" t="s">
        <v>2038</v>
      </c>
      <c r="CA30" s="1" t="s">
        <v>3812</v>
      </c>
      <c r="CB30" s="1" t="str">
        <f t="shared" si="39"/>
        <v/>
      </c>
      <c r="CC30" s="1" t="str">
        <f t="shared" si="40"/>
        <v>#NAME?</v>
      </c>
      <c r="CD30" s="1" t="s">
        <v>2518</v>
      </c>
      <c r="CE30" s="1" t="s">
        <v>3813</v>
      </c>
      <c r="CF30" s="1" t="str">
        <f t="shared" si="41"/>
        <v/>
      </c>
      <c r="CG30" s="1" t="str">
        <f t="shared" si="42"/>
        <v>#NAME?</v>
      </c>
      <c r="CH30" s="1" t="s">
        <v>3814</v>
      </c>
      <c r="CI30" s="1" t="s">
        <v>2604</v>
      </c>
      <c r="CJ30" s="1" t="str">
        <f t="shared" si="43"/>
        <v/>
      </c>
      <c r="CK30" s="1" t="str">
        <f t="shared" si="44"/>
        <v>#NAME?</v>
      </c>
      <c r="CL30" s="1" t="s">
        <v>3815</v>
      </c>
      <c r="CM30" s="1" t="s">
        <v>3816</v>
      </c>
      <c r="CN30" s="1" t="str">
        <f t="shared" si="45"/>
        <v/>
      </c>
      <c r="CO30" s="1" t="str">
        <f t="shared" si="46"/>
        <v>#NAME?</v>
      </c>
      <c r="CP30" s="1" t="s">
        <v>3817</v>
      </c>
      <c r="CQ30" s="1" t="s">
        <v>2119</v>
      </c>
      <c r="CR30" s="1" t="str">
        <f t="shared" si="47"/>
        <v/>
      </c>
      <c r="CS30" s="1" t="str">
        <f t="shared" si="48"/>
        <v>#NAME?</v>
      </c>
      <c r="CV30" s="1" t="str">
        <f t="shared" si="49"/>
        <v/>
      </c>
      <c r="CW30" s="1" t="str">
        <f t="shared" si="50"/>
        <v>#NAME?</v>
      </c>
      <c r="CZ30" s="1" t="str">
        <f t="shared" si="51"/>
        <v/>
      </c>
      <c r="DA30" s="1" t="str">
        <f t="shared" si="52"/>
        <v>#NAME?</v>
      </c>
      <c r="DD30" s="1" t="str">
        <f t="shared" si="53"/>
        <v/>
      </c>
      <c r="DE30" s="1" t="str">
        <f t="shared" si="54"/>
        <v>#NAME?</v>
      </c>
      <c r="DH30" s="1" t="str">
        <f t="shared" si="55"/>
        <v/>
      </c>
      <c r="DI30" s="1" t="str">
        <f t="shared" si="56"/>
        <v>#NAME?</v>
      </c>
      <c r="DL30" s="1" t="str">
        <f t="shared" si="57"/>
        <v/>
      </c>
      <c r="DM30" s="1" t="str">
        <f t="shared" si="58"/>
        <v>#NAME?</v>
      </c>
      <c r="DN30" s="1" t="s">
        <v>3818</v>
      </c>
      <c r="DO30" s="1" t="s">
        <v>3819</v>
      </c>
      <c r="DP30" s="1" t="str">
        <f t="shared" si="59"/>
        <v/>
      </c>
      <c r="DQ30" s="1" t="str">
        <f t="shared" si="60"/>
        <v>#NAME?</v>
      </c>
      <c r="DR30" s="1" t="s">
        <v>3820</v>
      </c>
      <c r="DS30" s="14" t="s">
        <v>1738</v>
      </c>
      <c r="DT30" s="1" t="str">
        <f t="shared" si="61"/>
        <v/>
      </c>
      <c r="DU30" s="1" t="str">
        <f t="shared" si="62"/>
        <v>#NAME?</v>
      </c>
      <c r="DX30" s="1" t="str">
        <f t="shared" si="63"/>
        <v/>
      </c>
      <c r="DY30" s="1" t="str">
        <f t="shared" si="64"/>
        <v>#NAME?</v>
      </c>
      <c r="DZ30" s="1" t="s">
        <v>3821</v>
      </c>
      <c r="EA30" s="1" t="s">
        <v>3822</v>
      </c>
      <c r="EB30" s="1" t="str">
        <f t="shared" si="65"/>
        <v/>
      </c>
      <c r="EC30" s="1" t="str">
        <f t="shared" si="66"/>
        <v>#NAME?</v>
      </c>
      <c r="ED30" s="1" t="s">
        <v>3823</v>
      </c>
      <c r="EE30" s="1" t="s">
        <v>3824</v>
      </c>
      <c r="EF30" s="1" t="str">
        <f t="shared" si="67"/>
        <v/>
      </c>
      <c r="EG30" s="1" t="str">
        <f t="shared" si="68"/>
        <v>#NAME?</v>
      </c>
      <c r="EJ30" s="1" t="str">
        <f t="shared" si="69"/>
        <v/>
      </c>
      <c r="EK30" s="1" t="str">
        <f t="shared" si="70"/>
        <v>#NAME?</v>
      </c>
      <c r="EL30" s="1" t="s">
        <v>3825</v>
      </c>
      <c r="EM30" s="1" t="s">
        <v>1849</v>
      </c>
      <c r="EN30" s="1" t="str">
        <f t="shared" si="71"/>
        <v/>
      </c>
      <c r="EO30" s="1" t="str">
        <f t="shared" si="72"/>
        <v>#NAME?</v>
      </c>
      <c r="EP30" s="1" t="s">
        <v>3826</v>
      </c>
      <c r="EQ30" s="1" t="s">
        <v>3827</v>
      </c>
      <c r="ER30" s="1" t="str">
        <f t="shared" si="73"/>
        <v/>
      </c>
      <c r="ES30" s="1" t="str">
        <f t="shared" si="74"/>
        <v>#NAME?</v>
      </c>
      <c r="ET30" s="1" t="s">
        <v>3828</v>
      </c>
      <c r="EU30" s="1" t="s">
        <v>3829</v>
      </c>
      <c r="EV30" s="1" t="str">
        <f t="shared" si="75"/>
        <v/>
      </c>
      <c r="EW30" s="1" t="str">
        <f t="shared" si="76"/>
        <v>#NAME?</v>
      </c>
      <c r="EX30" s="1" t="s">
        <v>3830</v>
      </c>
      <c r="EY30" s="1" t="s">
        <v>3831</v>
      </c>
      <c r="EZ30" s="2" t="str">
        <f t="shared" si="77"/>
        <v/>
      </c>
      <c r="FA30" s="2" t="str">
        <f t="shared" si="78"/>
        <v>#NAME?</v>
      </c>
      <c r="FD30" s="2" t="str">
        <f t="shared" si="79"/>
        <v/>
      </c>
      <c r="FE30" s="2" t="str">
        <f t="shared" si="80"/>
        <v>#NAME?</v>
      </c>
      <c r="FF30" s="1" t="s">
        <v>3832</v>
      </c>
      <c r="FG30" s="1" t="s">
        <v>3833</v>
      </c>
      <c r="FH30" s="2" t="str">
        <f t="shared" si="81"/>
        <v/>
      </c>
      <c r="FI30" s="2" t="str">
        <f t="shared" si="82"/>
        <v>#NAME?</v>
      </c>
      <c r="FJ30" s="1" t="s">
        <v>1776</v>
      </c>
      <c r="FK30" s="14" t="s">
        <v>1738</v>
      </c>
      <c r="FL30" s="2" t="str">
        <f t="shared" si="83"/>
        <v/>
      </c>
      <c r="FM30" s="2" t="str">
        <f t="shared" si="84"/>
        <v>#NAME?</v>
      </c>
      <c r="FP30" s="2" t="str">
        <f t="shared" si="85"/>
        <v/>
      </c>
      <c r="FQ30" s="2" t="str">
        <f t="shared" si="86"/>
        <v>#NAME?</v>
      </c>
      <c r="FT30" s="2" t="str">
        <f t="shared" si="87"/>
        <v/>
      </c>
      <c r="FU30" s="2" t="str">
        <f t="shared" si="88"/>
        <v>#NAME?</v>
      </c>
      <c r="FV30" s="1" t="s">
        <v>1859</v>
      </c>
      <c r="FW30" s="1" t="s">
        <v>580</v>
      </c>
      <c r="FX30" s="2" t="str">
        <f t="shared" si="89"/>
        <v/>
      </c>
      <c r="FY30" s="2" t="str">
        <f t="shared" si="90"/>
        <v>#NAME?</v>
      </c>
      <c r="GB30" s="2" t="str">
        <f t="shared" si="91"/>
        <v/>
      </c>
      <c r="GC30" s="2" t="str">
        <f t="shared" si="92"/>
        <v>#NAME?</v>
      </c>
      <c r="GF30" s="2" t="str">
        <f t="shared" si="93"/>
        <v/>
      </c>
      <c r="GG30" s="2" t="str">
        <f t="shared" si="94"/>
        <v>#NAME?</v>
      </c>
      <c r="GJ30" s="2" t="str">
        <f t="shared" si="95"/>
        <v/>
      </c>
      <c r="GK30" s="2" t="str">
        <f t="shared" si="96"/>
        <v>#NAME?</v>
      </c>
      <c r="GL30" s="1" t="s">
        <v>3265</v>
      </c>
      <c r="GM30" s="1" t="s">
        <v>3266</v>
      </c>
      <c r="GN30" s="2" t="str">
        <f t="shared" si="97"/>
        <v/>
      </c>
      <c r="GO30" s="2" t="str">
        <f t="shared" si="98"/>
        <v>#NAME?</v>
      </c>
      <c r="GP30" s="1" t="s">
        <v>3834</v>
      </c>
      <c r="GQ30" s="1" t="s">
        <v>3835</v>
      </c>
      <c r="GR30" s="2" t="str">
        <f t="shared" si="139"/>
        <v/>
      </c>
      <c r="GS30" s="2" t="str">
        <f t="shared" si="140"/>
        <v>#NAME?</v>
      </c>
      <c r="GT30" s="1" t="s">
        <v>3836</v>
      </c>
      <c r="GU30" s="1" t="s">
        <v>3837</v>
      </c>
      <c r="GV30" s="2" t="str">
        <f t="shared" si="101"/>
        <v/>
      </c>
      <c r="GW30" s="2" t="str">
        <f t="shared" si="102"/>
        <v>#NAME?</v>
      </c>
      <c r="GZ30" s="2" t="str">
        <f t="shared" si="103"/>
        <v/>
      </c>
      <c r="HA30" s="2" t="str">
        <f t="shared" si="104"/>
        <v>#NAME?</v>
      </c>
      <c r="HB30" s="1" t="s">
        <v>3838</v>
      </c>
      <c r="HC30" s="1" t="s">
        <v>3839</v>
      </c>
      <c r="HD30" s="2" t="str">
        <f t="shared" si="105"/>
        <v/>
      </c>
      <c r="HE30" s="2" t="str">
        <f t="shared" si="106"/>
        <v>#NAME?</v>
      </c>
      <c r="HF30" s="1" t="s">
        <v>2614</v>
      </c>
      <c r="HG30" s="1" t="s">
        <v>2003</v>
      </c>
      <c r="HH30" s="2" t="str">
        <f t="shared" si="107"/>
        <v/>
      </c>
      <c r="HI30" s="2" t="str">
        <f t="shared" si="108"/>
        <v>#NAME?</v>
      </c>
      <c r="HL30" s="2" t="str">
        <f t="shared" si="109"/>
        <v/>
      </c>
      <c r="HM30" s="2" t="str">
        <f t="shared" si="110"/>
        <v>#NAME?</v>
      </c>
      <c r="HP30" s="2" t="str">
        <f t="shared" si="111"/>
        <v/>
      </c>
      <c r="HQ30" s="2" t="str">
        <f t="shared" si="112"/>
        <v>#NAME?</v>
      </c>
      <c r="HT30" s="2" t="str">
        <f t="shared" si="113"/>
        <v/>
      </c>
      <c r="HU30" s="2" t="str">
        <f t="shared" si="114"/>
        <v>#NAME?</v>
      </c>
      <c r="HV30" s="2" t="s">
        <v>3840</v>
      </c>
      <c r="HW30" s="2" t="s">
        <v>3841</v>
      </c>
      <c r="HX30" s="2" t="str">
        <f t="shared" si="115"/>
        <v/>
      </c>
      <c r="HY30" s="2" t="str">
        <f t="shared" si="116"/>
        <v>#NAME?</v>
      </c>
      <c r="HZ30" s="2"/>
      <c r="IA30" s="2"/>
      <c r="IB30" s="2" t="str">
        <f t="shared" si="117"/>
        <v/>
      </c>
      <c r="IC30" s="2" t="str">
        <f t="shared" si="118"/>
        <v>#NAME?</v>
      </c>
      <c r="ID30" s="2" t="s">
        <v>3842</v>
      </c>
      <c r="IE30" s="2" t="s">
        <v>3843</v>
      </c>
      <c r="IF30" s="2" t="str">
        <f t="shared" si="119"/>
        <v/>
      </c>
      <c r="IG30" s="2" t="str">
        <f t="shared" si="120"/>
        <v>#NAME?</v>
      </c>
      <c r="IH30" s="1" t="s">
        <v>3682</v>
      </c>
      <c r="II30" s="1" t="s">
        <v>3683</v>
      </c>
      <c r="IJ30" s="2" t="str">
        <f t="shared" si="121"/>
        <v/>
      </c>
      <c r="IK30" s="2" t="str">
        <f t="shared" si="122"/>
        <v>#NAME?</v>
      </c>
      <c r="IL30" s="1" t="s">
        <v>3844</v>
      </c>
      <c r="IM30" s="1" t="s">
        <v>3845</v>
      </c>
      <c r="IN30" s="2" t="str">
        <f t="shared" si="123"/>
        <v/>
      </c>
      <c r="IO30" s="2" t="str">
        <f t="shared" si="124"/>
        <v>#NAME?</v>
      </c>
      <c r="IP30" s="1" t="s">
        <v>3846</v>
      </c>
      <c r="IQ30" s="1" t="s">
        <v>3847</v>
      </c>
      <c r="IR30" s="2" t="str">
        <f t="shared" si="125"/>
        <v/>
      </c>
      <c r="IS30" s="2" t="str">
        <f t="shared" si="126"/>
        <v>#NAME?</v>
      </c>
      <c r="IX30" s="2" t="s">
        <v>3840</v>
      </c>
      <c r="IY30" s="2" t="s">
        <v>3841</v>
      </c>
      <c r="IZ30" s="2" t="str">
        <f t="shared" si="129"/>
        <v/>
      </c>
      <c r="JA30" s="2" t="str">
        <f t="shared" si="130"/>
        <v>#NAME?</v>
      </c>
      <c r="JB30" s="2"/>
      <c r="JC30" s="2"/>
      <c r="JD30" s="2" t="str">
        <f t="shared" si="131"/>
        <v/>
      </c>
      <c r="JE30" s="2" t="str">
        <f t="shared" si="132"/>
        <v>#NAME?</v>
      </c>
      <c r="JF30" s="2"/>
      <c r="JG30" s="2"/>
      <c r="JH30" s="2"/>
      <c r="JI30" s="2"/>
      <c r="JJ30" s="2"/>
      <c r="JK30" s="2"/>
      <c r="JL30" s="2" t="str">
        <f t="shared" si="135"/>
        <v/>
      </c>
      <c r="JM30" s="2" t="str">
        <f t="shared" si="136"/>
        <v>#NAME?</v>
      </c>
      <c r="JN30" s="2"/>
      <c r="JO30" s="6" t="s">
        <v>1958</v>
      </c>
      <c r="JP30" s="6" t="s">
        <v>1959</v>
      </c>
      <c r="JQ30" s="2" t="str">
        <f t="shared" si="137"/>
        <v/>
      </c>
      <c r="JR30" s="2" t="str">
        <f t="shared" si="138"/>
        <v>#NAME?</v>
      </c>
    </row>
    <row r="31" ht="15.75" customHeight="1">
      <c r="A31" s="2">
        <v>30.0</v>
      </c>
      <c r="D31" s="2" t="str">
        <f t="shared" si="1"/>
        <v/>
      </c>
      <c r="E31" s="2" t="str">
        <f t="shared" si="2"/>
        <v>#NAME?</v>
      </c>
      <c r="F31" s="1" t="s">
        <v>3848</v>
      </c>
      <c r="G31" s="1" t="s">
        <v>3849</v>
      </c>
      <c r="H31" s="1" t="str">
        <f t="shared" si="3"/>
        <v/>
      </c>
      <c r="I31" s="1" t="str">
        <f t="shared" si="4"/>
        <v>#NAME?</v>
      </c>
      <c r="P31" s="1" t="str">
        <f t="shared" si="7"/>
        <v/>
      </c>
      <c r="Q31" s="1" t="str">
        <f t="shared" si="8"/>
        <v>#NAME?</v>
      </c>
      <c r="R31" s="1" t="s">
        <v>3850</v>
      </c>
      <c r="S31" s="1" t="s">
        <v>3851</v>
      </c>
      <c r="T31" s="1" t="str">
        <f t="shared" si="9"/>
        <v/>
      </c>
      <c r="U31" s="1" t="str">
        <f t="shared" si="10"/>
        <v>#NAME?</v>
      </c>
      <c r="V31" s="1" t="s">
        <v>3852</v>
      </c>
      <c r="W31" s="1" t="s">
        <v>3853</v>
      </c>
      <c r="X31" s="1" t="str">
        <f t="shared" si="11"/>
        <v/>
      </c>
      <c r="Y31" s="1" t="str">
        <f t="shared" si="12"/>
        <v>#NAME?</v>
      </c>
      <c r="AB31" s="1" t="str">
        <f t="shared" si="13"/>
        <v/>
      </c>
      <c r="AC31" s="1" t="str">
        <f t="shared" si="14"/>
        <v>#NAME?</v>
      </c>
      <c r="AD31" s="1" t="s">
        <v>3854</v>
      </c>
      <c r="AE31" s="1" t="s">
        <v>2525</v>
      </c>
      <c r="AF31" s="1" t="str">
        <f t="shared" si="15"/>
        <v/>
      </c>
      <c r="AG31" s="1" t="str">
        <f t="shared" si="16"/>
        <v>#NAME?</v>
      </c>
      <c r="AH31" s="1" t="s">
        <v>2012</v>
      </c>
      <c r="AI31" s="1" t="s">
        <v>2013</v>
      </c>
      <c r="AJ31" s="1" t="str">
        <f t="shared" si="17"/>
        <v/>
      </c>
      <c r="AK31" s="1" t="str">
        <f t="shared" si="18"/>
        <v>#NAME?</v>
      </c>
      <c r="AL31" s="1" t="s">
        <v>3855</v>
      </c>
      <c r="AM31" s="1" t="s">
        <v>3856</v>
      </c>
      <c r="AN31" s="1" t="str">
        <f t="shared" si="19"/>
        <v/>
      </c>
      <c r="AO31" s="1" t="str">
        <f t="shared" si="20"/>
        <v>#NAME?</v>
      </c>
      <c r="AP31" s="1" t="s">
        <v>3857</v>
      </c>
      <c r="AQ31" s="1" t="s">
        <v>3858</v>
      </c>
      <c r="AR31" s="1" t="str">
        <f t="shared" si="21"/>
        <v/>
      </c>
      <c r="AS31" s="1" t="str">
        <f t="shared" si="22"/>
        <v>#NAME?</v>
      </c>
      <c r="AT31" s="1" t="s">
        <v>3476</v>
      </c>
      <c r="AU31" s="1" t="s">
        <v>2017</v>
      </c>
      <c r="AV31" s="1" t="str">
        <f t="shared" si="23"/>
        <v/>
      </c>
      <c r="AW31" s="1" t="str">
        <f t="shared" si="24"/>
        <v>#NAME?</v>
      </c>
      <c r="AZ31" s="1" t="str">
        <f t="shared" si="25"/>
        <v/>
      </c>
      <c r="BA31" s="1" t="str">
        <f t="shared" si="26"/>
        <v>#NAME?</v>
      </c>
      <c r="BB31" s="1" t="s">
        <v>3303</v>
      </c>
      <c r="BC31" s="1" t="s">
        <v>3859</v>
      </c>
      <c r="BD31" s="1" t="str">
        <f t="shared" si="27"/>
        <v/>
      </c>
      <c r="BE31" s="1" t="str">
        <f t="shared" si="28"/>
        <v>#NAME?</v>
      </c>
      <c r="BH31" s="1" t="str">
        <f t="shared" si="29"/>
        <v/>
      </c>
      <c r="BI31" s="1" t="str">
        <f t="shared" si="30"/>
        <v>#NAME?</v>
      </c>
      <c r="BL31" s="1" t="str">
        <f t="shared" si="31"/>
        <v/>
      </c>
      <c r="BM31" s="1" t="str">
        <f t="shared" si="32"/>
        <v>#NAME?</v>
      </c>
      <c r="BN31" s="1" t="s">
        <v>3860</v>
      </c>
      <c r="BO31" s="1" t="s">
        <v>3861</v>
      </c>
      <c r="BP31" s="1" t="str">
        <f t="shared" si="33"/>
        <v/>
      </c>
      <c r="BQ31" s="1" t="str">
        <f t="shared" si="34"/>
        <v>#NAME?</v>
      </c>
      <c r="BT31" s="1" t="str">
        <f t="shared" si="35"/>
        <v/>
      </c>
      <c r="BU31" s="1" t="str">
        <f t="shared" si="36"/>
        <v>#NAME?</v>
      </c>
      <c r="BV31" s="1" t="s">
        <v>3862</v>
      </c>
      <c r="BW31" s="1" t="s">
        <v>3863</v>
      </c>
      <c r="BX31" s="1" t="str">
        <f t="shared" si="37"/>
        <v/>
      </c>
      <c r="BY31" s="1" t="str">
        <f t="shared" si="38"/>
        <v>#NAME?</v>
      </c>
      <c r="BZ31" s="1" t="s">
        <v>2135</v>
      </c>
      <c r="CA31" s="1" t="s">
        <v>3864</v>
      </c>
      <c r="CB31" s="1" t="str">
        <f t="shared" si="39"/>
        <v/>
      </c>
      <c r="CC31" s="1" t="str">
        <f t="shared" si="40"/>
        <v>#NAME?</v>
      </c>
      <c r="CD31" s="1" t="s">
        <v>2601</v>
      </c>
      <c r="CE31" s="1" t="s">
        <v>3865</v>
      </c>
      <c r="CF31" s="1" t="str">
        <f t="shared" si="41"/>
        <v/>
      </c>
      <c r="CG31" s="1" t="str">
        <f t="shared" si="42"/>
        <v>#NAME?</v>
      </c>
      <c r="CJ31" s="1" t="str">
        <f t="shared" si="43"/>
        <v/>
      </c>
      <c r="CK31" s="1" t="str">
        <f t="shared" si="44"/>
        <v>#NAME?</v>
      </c>
      <c r="CL31" s="1" t="s">
        <v>3866</v>
      </c>
      <c r="CM31" s="1" t="s">
        <v>3867</v>
      </c>
      <c r="CN31" s="1" t="str">
        <f t="shared" si="45"/>
        <v/>
      </c>
      <c r="CO31" s="1" t="str">
        <f t="shared" si="46"/>
        <v>#NAME?</v>
      </c>
      <c r="CP31" s="1" t="s">
        <v>3868</v>
      </c>
      <c r="CQ31" s="1" t="s">
        <v>1800</v>
      </c>
      <c r="CR31" s="1" t="str">
        <f t="shared" si="47"/>
        <v/>
      </c>
      <c r="CS31" s="1" t="str">
        <f t="shared" si="48"/>
        <v>#NAME?</v>
      </c>
      <c r="CV31" s="1" t="str">
        <f t="shared" si="49"/>
        <v/>
      </c>
      <c r="CW31" s="1" t="str">
        <f t="shared" si="50"/>
        <v>#NAME?</v>
      </c>
      <c r="CZ31" s="1" t="str">
        <f t="shared" si="51"/>
        <v/>
      </c>
      <c r="DA31" s="1" t="str">
        <f t="shared" si="52"/>
        <v>#NAME?</v>
      </c>
      <c r="DD31" s="1" t="str">
        <f t="shared" si="53"/>
        <v/>
      </c>
      <c r="DE31" s="1" t="str">
        <f t="shared" si="54"/>
        <v>#NAME?</v>
      </c>
      <c r="DH31" s="1" t="str">
        <f t="shared" si="55"/>
        <v/>
      </c>
      <c r="DI31" s="1" t="str">
        <f t="shared" si="56"/>
        <v>#NAME?</v>
      </c>
      <c r="DL31" s="1" t="str">
        <f t="shared" si="57"/>
        <v/>
      </c>
      <c r="DM31" s="1" t="str">
        <f t="shared" si="58"/>
        <v>#NAME?</v>
      </c>
      <c r="DN31" s="1" t="s">
        <v>3869</v>
      </c>
      <c r="DO31" s="1" t="s">
        <v>3870</v>
      </c>
      <c r="DP31" s="1" t="str">
        <f t="shared" si="59"/>
        <v/>
      </c>
      <c r="DQ31" s="1" t="str">
        <f t="shared" si="60"/>
        <v>#NAME?</v>
      </c>
      <c r="DR31" s="1" t="s">
        <v>3871</v>
      </c>
      <c r="DS31" s="1" t="s">
        <v>3872</v>
      </c>
      <c r="DT31" s="1" t="str">
        <f t="shared" si="61"/>
        <v/>
      </c>
      <c r="DU31" s="1" t="str">
        <f t="shared" si="62"/>
        <v>#NAME?</v>
      </c>
      <c r="DX31" s="1" t="str">
        <f t="shared" si="63"/>
        <v/>
      </c>
      <c r="DY31" s="1" t="str">
        <f t="shared" si="64"/>
        <v>#NAME?</v>
      </c>
      <c r="DZ31" s="1" t="s">
        <v>3873</v>
      </c>
      <c r="EA31" s="1" t="s">
        <v>3874</v>
      </c>
      <c r="EB31" s="1" t="str">
        <f t="shared" si="65"/>
        <v/>
      </c>
      <c r="EC31" s="1" t="str">
        <f t="shared" si="66"/>
        <v>#NAME?</v>
      </c>
      <c r="ED31" s="1" t="s">
        <v>3875</v>
      </c>
      <c r="EE31" s="1" t="s">
        <v>3876</v>
      </c>
      <c r="EF31" s="1" t="str">
        <f t="shared" si="67"/>
        <v/>
      </c>
      <c r="EG31" s="1" t="str">
        <f t="shared" si="68"/>
        <v>#NAME?</v>
      </c>
      <c r="EJ31" s="1" t="str">
        <f t="shared" si="69"/>
        <v/>
      </c>
      <c r="EK31" s="1" t="str">
        <f t="shared" si="70"/>
        <v>#NAME?</v>
      </c>
      <c r="EL31" s="1" t="s">
        <v>3877</v>
      </c>
      <c r="EM31" s="1" t="s">
        <v>3878</v>
      </c>
      <c r="EN31" s="1" t="str">
        <f t="shared" si="71"/>
        <v/>
      </c>
      <c r="EO31" s="1" t="str">
        <f t="shared" si="72"/>
        <v>#NAME?</v>
      </c>
      <c r="ER31" s="1" t="str">
        <f t="shared" si="73"/>
        <v/>
      </c>
      <c r="ES31" s="1" t="str">
        <f t="shared" si="74"/>
        <v>#NAME?</v>
      </c>
      <c r="EV31" s="1" t="str">
        <f t="shared" si="75"/>
        <v/>
      </c>
      <c r="EW31" s="1" t="str">
        <f t="shared" si="76"/>
        <v>#NAME?</v>
      </c>
      <c r="EX31" s="1" t="s">
        <v>3879</v>
      </c>
      <c r="EY31" s="1" t="s">
        <v>3880</v>
      </c>
      <c r="EZ31" s="2" t="str">
        <f t="shared" si="77"/>
        <v/>
      </c>
      <c r="FA31" s="2" t="str">
        <f t="shared" si="78"/>
        <v>#NAME?</v>
      </c>
      <c r="FD31" s="2" t="str">
        <f t="shared" si="79"/>
        <v/>
      </c>
      <c r="FE31" s="2" t="str">
        <f t="shared" si="80"/>
        <v>#NAME?</v>
      </c>
      <c r="FF31" s="1" t="s">
        <v>3881</v>
      </c>
      <c r="FG31" s="1" t="s">
        <v>3882</v>
      </c>
      <c r="FH31" s="2" t="str">
        <f t="shared" si="81"/>
        <v/>
      </c>
      <c r="FI31" s="2" t="str">
        <f t="shared" si="82"/>
        <v>#NAME?</v>
      </c>
      <c r="FJ31" s="1" t="s">
        <v>1871</v>
      </c>
      <c r="FK31" s="1" t="s">
        <v>1872</v>
      </c>
      <c r="FL31" s="2" t="str">
        <f t="shared" si="83"/>
        <v/>
      </c>
      <c r="FM31" s="2" t="str">
        <f t="shared" si="84"/>
        <v>#NAME?</v>
      </c>
      <c r="FN31" s="1" t="s">
        <v>2396</v>
      </c>
      <c r="FO31" s="14" t="s">
        <v>1738</v>
      </c>
      <c r="FP31" s="2" t="str">
        <f t="shared" si="85"/>
        <v/>
      </c>
      <c r="FQ31" s="2" t="str">
        <f t="shared" si="86"/>
        <v>#NAME?</v>
      </c>
      <c r="FT31" s="2" t="str">
        <f t="shared" si="87"/>
        <v/>
      </c>
      <c r="FU31" s="2" t="str">
        <f t="shared" si="88"/>
        <v>#NAME?</v>
      </c>
      <c r="FV31" s="1" t="s">
        <v>2546</v>
      </c>
      <c r="FW31" s="1" t="s">
        <v>2547</v>
      </c>
      <c r="FX31" s="2" t="str">
        <f t="shared" si="89"/>
        <v/>
      </c>
      <c r="FY31" s="2" t="str">
        <f t="shared" si="90"/>
        <v>#NAME?</v>
      </c>
      <c r="GB31" s="2" t="str">
        <f t="shared" si="91"/>
        <v/>
      </c>
      <c r="GC31" s="2" t="str">
        <f t="shared" si="92"/>
        <v>#NAME?</v>
      </c>
      <c r="GF31" s="2" t="str">
        <f t="shared" si="93"/>
        <v/>
      </c>
      <c r="GG31" s="2" t="str">
        <f t="shared" si="94"/>
        <v>#NAME?</v>
      </c>
      <c r="GJ31" s="2" t="str">
        <f t="shared" si="95"/>
        <v/>
      </c>
      <c r="GK31" s="2" t="str">
        <f t="shared" si="96"/>
        <v>#NAME?</v>
      </c>
      <c r="GN31" s="2" t="str">
        <f t="shared" si="97"/>
        <v/>
      </c>
      <c r="GO31" s="2" t="str">
        <f t="shared" si="98"/>
        <v>#NAME?</v>
      </c>
      <c r="GP31" s="1" t="s">
        <v>3883</v>
      </c>
      <c r="GQ31" s="1" t="s">
        <v>3884</v>
      </c>
      <c r="GR31" s="2" t="str">
        <f t="shared" si="139"/>
        <v/>
      </c>
      <c r="GS31" s="2" t="str">
        <f t="shared" si="140"/>
        <v>#NAME?</v>
      </c>
      <c r="GT31" s="1" t="s">
        <v>3885</v>
      </c>
      <c r="GU31" s="1" t="s">
        <v>3886</v>
      </c>
      <c r="GV31" s="2" t="str">
        <f t="shared" si="101"/>
        <v/>
      </c>
      <c r="GW31" s="2" t="str">
        <f t="shared" si="102"/>
        <v>#NAME?</v>
      </c>
      <c r="GZ31" s="2" t="str">
        <f t="shared" si="103"/>
        <v/>
      </c>
      <c r="HA31" s="2" t="str">
        <f t="shared" si="104"/>
        <v>#NAME?</v>
      </c>
      <c r="HB31" s="1" t="s">
        <v>3887</v>
      </c>
      <c r="HC31" s="1" t="s">
        <v>3888</v>
      </c>
      <c r="HD31" s="2" t="str">
        <f t="shared" si="105"/>
        <v/>
      </c>
      <c r="HE31" s="2" t="str">
        <f t="shared" si="106"/>
        <v>#NAME?</v>
      </c>
      <c r="HF31" s="1" t="s">
        <v>3889</v>
      </c>
      <c r="HG31" s="1" t="s">
        <v>2105</v>
      </c>
      <c r="HH31" s="2" t="str">
        <f t="shared" si="107"/>
        <v/>
      </c>
      <c r="HI31" s="2" t="str">
        <f t="shared" si="108"/>
        <v>#NAME?</v>
      </c>
      <c r="HL31" s="2" t="str">
        <f t="shared" si="109"/>
        <v/>
      </c>
      <c r="HM31" s="2" t="str">
        <f t="shared" si="110"/>
        <v>#NAME?</v>
      </c>
      <c r="HP31" s="2" t="str">
        <f t="shared" si="111"/>
        <v/>
      </c>
      <c r="HQ31" s="2" t="str">
        <f t="shared" si="112"/>
        <v>#NAME?</v>
      </c>
      <c r="HT31" s="2" t="str">
        <f t="shared" si="113"/>
        <v/>
      </c>
      <c r="HU31" s="2" t="str">
        <f t="shared" si="114"/>
        <v>#NAME?</v>
      </c>
      <c r="HV31" s="2" t="s">
        <v>3890</v>
      </c>
      <c r="HW31" s="2" t="s">
        <v>3891</v>
      </c>
      <c r="HX31" s="2" t="str">
        <f t="shared" si="115"/>
        <v/>
      </c>
      <c r="HY31" s="2" t="str">
        <f t="shared" si="116"/>
        <v>#NAME?</v>
      </c>
      <c r="HZ31" s="2" t="s">
        <v>3892</v>
      </c>
      <c r="IA31" s="14" t="s">
        <v>1738</v>
      </c>
      <c r="IB31" s="2" t="str">
        <f t="shared" si="117"/>
        <v/>
      </c>
      <c r="IC31" s="2" t="str">
        <f t="shared" si="118"/>
        <v>#NAME?</v>
      </c>
      <c r="ID31" s="2" t="s">
        <v>3893</v>
      </c>
      <c r="IE31" s="2" t="s">
        <v>3894</v>
      </c>
      <c r="IF31" s="2" t="str">
        <f t="shared" si="119"/>
        <v/>
      </c>
      <c r="IG31" s="2" t="str">
        <f t="shared" si="120"/>
        <v>#NAME?</v>
      </c>
      <c r="IH31" s="1" t="s">
        <v>3729</v>
      </c>
      <c r="II31" s="1" t="s">
        <v>3730</v>
      </c>
      <c r="IJ31" s="2" t="str">
        <f t="shared" si="121"/>
        <v/>
      </c>
      <c r="IK31" s="2" t="str">
        <f t="shared" si="122"/>
        <v>#NAME?</v>
      </c>
      <c r="IL31" s="1" t="s">
        <v>3895</v>
      </c>
      <c r="IM31" s="1" t="s">
        <v>3896</v>
      </c>
      <c r="IN31" s="2" t="str">
        <f t="shared" si="123"/>
        <v/>
      </c>
      <c r="IO31" s="2" t="str">
        <f t="shared" si="124"/>
        <v>#NAME?</v>
      </c>
      <c r="IP31" s="1" t="s">
        <v>3897</v>
      </c>
      <c r="IQ31" s="1" t="s">
        <v>3898</v>
      </c>
      <c r="IR31" s="2" t="str">
        <f t="shared" si="125"/>
        <v/>
      </c>
      <c r="IS31" s="2" t="str">
        <f t="shared" si="126"/>
        <v>#NAME?</v>
      </c>
      <c r="IX31" s="2" t="s">
        <v>3890</v>
      </c>
      <c r="IY31" s="2" t="s">
        <v>3891</v>
      </c>
      <c r="IZ31" s="2" t="str">
        <f t="shared" si="129"/>
        <v/>
      </c>
      <c r="JA31" s="2" t="str">
        <f t="shared" si="130"/>
        <v>#NAME?</v>
      </c>
      <c r="JB31" s="2" t="s">
        <v>3892</v>
      </c>
      <c r="JC31" s="14" t="s">
        <v>1738</v>
      </c>
      <c r="JD31" s="2" t="str">
        <f t="shared" si="131"/>
        <v/>
      </c>
      <c r="JE31" s="2" t="str">
        <f t="shared" si="132"/>
        <v>#NAME?</v>
      </c>
      <c r="JF31" s="2"/>
      <c r="JG31" s="2"/>
      <c r="JH31" s="2"/>
      <c r="JI31" s="2"/>
      <c r="JJ31" s="2" t="s">
        <v>2614</v>
      </c>
      <c r="JK31" s="2" t="s">
        <v>2003</v>
      </c>
      <c r="JL31" s="2" t="str">
        <f t="shared" si="135"/>
        <v/>
      </c>
      <c r="JM31" s="2" t="str">
        <f t="shared" si="136"/>
        <v>#NAME?</v>
      </c>
      <c r="JN31" s="2"/>
      <c r="JO31" s="6"/>
      <c r="JP31" s="11"/>
      <c r="JQ31" s="2" t="str">
        <f t="shared" si="137"/>
        <v/>
      </c>
      <c r="JR31" s="2" t="str">
        <f t="shared" si="138"/>
        <v>#NAME?</v>
      </c>
    </row>
    <row r="32" ht="15.75" customHeight="1">
      <c r="A32" s="2">
        <v>31.0</v>
      </c>
      <c r="D32" s="2" t="str">
        <f t="shared" si="1"/>
        <v/>
      </c>
      <c r="E32" s="2" t="str">
        <f t="shared" si="2"/>
        <v>#NAME?</v>
      </c>
      <c r="F32" s="1" t="s">
        <v>3899</v>
      </c>
      <c r="G32" s="1" t="s">
        <v>3900</v>
      </c>
      <c r="H32" s="1" t="str">
        <f t="shared" si="3"/>
        <v/>
      </c>
      <c r="I32" s="1" t="str">
        <f t="shared" si="4"/>
        <v>#NAME?</v>
      </c>
      <c r="P32" s="1" t="str">
        <f t="shared" si="7"/>
        <v/>
      </c>
      <c r="Q32" s="1" t="str">
        <f t="shared" si="8"/>
        <v>#NAME?</v>
      </c>
      <c r="T32" s="1" t="str">
        <f t="shared" si="9"/>
        <v/>
      </c>
      <c r="U32" s="1" t="str">
        <f t="shared" si="10"/>
        <v>#NAME?</v>
      </c>
      <c r="V32" s="1" t="s">
        <v>3901</v>
      </c>
      <c r="W32" s="1" t="s">
        <v>3902</v>
      </c>
      <c r="X32" s="1" t="str">
        <f t="shared" si="11"/>
        <v/>
      </c>
      <c r="Y32" s="1" t="str">
        <f t="shared" si="12"/>
        <v>#NAME?</v>
      </c>
      <c r="AB32" s="1" t="str">
        <f t="shared" si="13"/>
        <v/>
      </c>
      <c r="AC32" s="1" t="str">
        <f t="shared" si="14"/>
        <v>#NAME?</v>
      </c>
      <c r="AD32" s="1" t="s">
        <v>3903</v>
      </c>
      <c r="AE32" s="1" t="s">
        <v>2237</v>
      </c>
      <c r="AF32" s="1" t="str">
        <f t="shared" si="15"/>
        <v/>
      </c>
      <c r="AG32" s="1" t="str">
        <f t="shared" si="16"/>
        <v>#NAME?</v>
      </c>
      <c r="AH32" s="1" t="s">
        <v>2110</v>
      </c>
      <c r="AI32" s="1" t="s">
        <v>2111</v>
      </c>
      <c r="AJ32" s="1" t="str">
        <f t="shared" si="17"/>
        <v/>
      </c>
      <c r="AK32" s="1" t="str">
        <f t="shared" si="18"/>
        <v>#NAME?</v>
      </c>
      <c r="AL32" s="1" t="s">
        <v>3904</v>
      </c>
      <c r="AM32" s="1" t="s">
        <v>3905</v>
      </c>
      <c r="AN32" s="1" t="str">
        <f t="shared" si="19"/>
        <v/>
      </c>
      <c r="AO32" s="1" t="str">
        <f t="shared" si="20"/>
        <v>#NAME?</v>
      </c>
      <c r="AP32" s="1" t="s">
        <v>3906</v>
      </c>
      <c r="AQ32" s="1" t="s">
        <v>3907</v>
      </c>
      <c r="AR32" s="1" t="str">
        <f t="shared" si="21"/>
        <v/>
      </c>
      <c r="AS32" s="1" t="str">
        <f t="shared" si="22"/>
        <v>#NAME?</v>
      </c>
      <c r="AV32" s="1" t="str">
        <f t="shared" si="23"/>
        <v/>
      </c>
      <c r="AW32" s="1" t="str">
        <f t="shared" si="24"/>
        <v>#NAME?</v>
      </c>
      <c r="AZ32" s="1" t="str">
        <f t="shared" si="25"/>
        <v/>
      </c>
      <c r="BA32" s="1" t="str">
        <f t="shared" si="26"/>
        <v>#NAME?</v>
      </c>
      <c r="BD32" s="1" t="str">
        <f t="shared" si="27"/>
        <v/>
      </c>
      <c r="BE32" s="1" t="str">
        <f t="shared" si="28"/>
        <v>#NAME?</v>
      </c>
      <c r="BH32" s="1" t="str">
        <f t="shared" si="29"/>
        <v/>
      </c>
      <c r="BI32" s="1" t="str">
        <f t="shared" si="30"/>
        <v>#NAME?</v>
      </c>
      <c r="BL32" s="1" t="str">
        <f t="shared" si="31"/>
        <v/>
      </c>
      <c r="BM32" s="1" t="str">
        <f t="shared" si="32"/>
        <v>#NAME?</v>
      </c>
      <c r="BP32" s="1" t="str">
        <f t="shared" si="33"/>
        <v/>
      </c>
      <c r="BQ32" s="1" t="str">
        <f t="shared" si="34"/>
        <v>#NAME?</v>
      </c>
      <c r="BT32" s="1" t="str">
        <f t="shared" si="35"/>
        <v/>
      </c>
      <c r="BU32" s="1" t="str">
        <f t="shared" si="36"/>
        <v>#NAME?</v>
      </c>
      <c r="BV32" s="1" t="s">
        <v>3908</v>
      </c>
      <c r="BW32" s="1" t="s">
        <v>3909</v>
      </c>
      <c r="BX32" s="1" t="str">
        <f t="shared" si="37"/>
        <v/>
      </c>
      <c r="BY32" s="1" t="str">
        <f t="shared" si="38"/>
        <v>#NAME?</v>
      </c>
      <c r="BZ32" s="1" t="s">
        <v>2228</v>
      </c>
      <c r="CA32" s="1" t="s">
        <v>3910</v>
      </c>
      <c r="CB32" s="1" t="str">
        <f t="shared" si="39"/>
        <v/>
      </c>
      <c r="CC32" s="1" t="str">
        <f t="shared" si="40"/>
        <v>#NAME?</v>
      </c>
      <c r="CD32" s="1" t="s">
        <v>2686</v>
      </c>
      <c r="CE32" s="1" t="s">
        <v>3911</v>
      </c>
      <c r="CF32" s="1" t="str">
        <f t="shared" si="41"/>
        <v/>
      </c>
      <c r="CG32" s="1" t="str">
        <f t="shared" si="42"/>
        <v>#NAME?</v>
      </c>
      <c r="CH32" s="1" t="s">
        <v>2926</v>
      </c>
      <c r="CI32" s="1" t="s">
        <v>2927</v>
      </c>
      <c r="CJ32" s="1" t="str">
        <f t="shared" si="43"/>
        <v/>
      </c>
      <c r="CK32" s="1" t="str">
        <f t="shared" si="44"/>
        <v>#NAME?</v>
      </c>
      <c r="CN32" s="1" t="str">
        <f t="shared" si="45"/>
        <v/>
      </c>
      <c r="CO32" s="1" t="str">
        <f t="shared" si="46"/>
        <v>#NAME?</v>
      </c>
      <c r="CP32" s="1" t="s">
        <v>3912</v>
      </c>
      <c r="CQ32" s="1" t="s">
        <v>3913</v>
      </c>
      <c r="CR32" s="1" t="str">
        <f t="shared" si="47"/>
        <v/>
      </c>
      <c r="CS32" s="1" t="str">
        <f t="shared" si="48"/>
        <v>#NAME?</v>
      </c>
      <c r="CV32" s="1" t="str">
        <f t="shared" si="49"/>
        <v/>
      </c>
      <c r="CW32" s="1" t="str">
        <f t="shared" si="50"/>
        <v>#NAME?</v>
      </c>
      <c r="CZ32" s="1" t="str">
        <f t="shared" si="51"/>
        <v/>
      </c>
      <c r="DA32" s="1" t="str">
        <f t="shared" si="52"/>
        <v>#NAME?</v>
      </c>
      <c r="DD32" s="1" t="str">
        <f t="shared" si="53"/>
        <v/>
      </c>
      <c r="DE32" s="1" t="str">
        <f t="shared" si="54"/>
        <v>#NAME?</v>
      </c>
      <c r="DH32" s="1" t="str">
        <f t="shared" si="55"/>
        <v/>
      </c>
      <c r="DI32" s="1" t="str">
        <f t="shared" si="56"/>
        <v>#NAME?</v>
      </c>
      <c r="DL32" s="1" t="str">
        <f t="shared" si="57"/>
        <v/>
      </c>
      <c r="DM32" s="1" t="str">
        <f t="shared" si="58"/>
        <v>#NAME?</v>
      </c>
      <c r="DN32" s="1" t="s">
        <v>3914</v>
      </c>
      <c r="DO32" s="1" t="s">
        <v>3915</v>
      </c>
      <c r="DP32" s="1" t="str">
        <f t="shared" si="59"/>
        <v/>
      </c>
      <c r="DQ32" s="1" t="str">
        <f t="shared" si="60"/>
        <v>#NAME?</v>
      </c>
      <c r="DR32" s="1" t="s">
        <v>3916</v>
      </c>
      <c r="DS32" s="1" t="s">
        <v>3917</v>
      </c>
      <c r="DT32" s="1" t="str">
        <f t="shared" si="61"/>
        <v/>
      </c>
      <c r="DU32" s="1" t="str">
        <f t="shared" si="62"/>
        <v>#NAME?</v>
      </c>
      <c r="DX32" s="1" t="str">
        <f t="shared" si="63"/>
        <v/>
      </c>
      <c r="DY32" s="1" t="str">
        <f t="shared" si="64"/>
        <v>#NAME?</v>
      </c>
      <c r="DZ32" s="1" t="s">
        <v>3918</v>
      </c>
      <c r="EA32" s="1" t="s">
        <v>3919</v>
      </c>
      <c r="EB32" s="1" t="str">
        <f t="shared" si="65"/>
        <v/>
      </c>
      <c r="EC32" s="1" t="str">
        <f t="shared" si="66"/>
        <v>#NAME?</v>
      </c>
      <c r="ED32" s="1" t="s">
        <v>3920</v>
      </c>
      <c r="EE32" s="1" t="s">
        <v>3921</v>
      </c>
      <c r="EF32" s="1" t="str">
        <f t="shared" si="67"/>
        <v/>
      </c>
      <c r="EG32" s="1" t="str">
        <f t="shared" si="68"/>
        <v>#NAME?</v>
      </c>
      <c r="EJ32" s="1" t="str">
        <f t="shared" si="69"/>
        <v/>
      </c>
      <c r="EK32" s="1" t="str">
        <f t="shared" si="70"/>
        <v>#NAME?</v>
      </c>
      <c r="EL32" s="1" t="s">
        <v>3922</v>
      </c>
      <c r="EM32" s="1" t="s">
        <v>3923</v>
      </c>
      <c r="EN32" s="1" t="str">
        <f t="shared" si="71"/>
        <v/>
      </c>
      <c r="EO32" s="1" t="str">
        <f t="shared" si="72"/>
        <v>#NAME?</v>
      </c>
      <c r="EP32" s="1" t="s">
        <v>3924</v>
      </c>
      <c r="EQ32" s="14" t="s">
        <v>1738</v>
      </c>
      <c r="ER32" s="1" t="str">
        <f t="shared" si="73"/>
        <v/>
      </c>
      <c r="ES32" s="1" t="str">
        <f t="shared" si="74"/>
        <v>#NAME?</v>
      </c>
      <c r="ET32" s="1" t="s">
        <v>1625</v>
      </c>
      <c r="EU32" s="1" t="s">
        <v>580</v>
      </c>
      <c r="EV32" s="1" t="str">
        <f t="shared" si="75"/>
        <v/>
      </c>
      <c r="EW32" s="1" t="str">
        <f t="shared" si="76"/>
        <v>#NAME?</v>
      </c>
      <c r="EX32" s="1" t="s">
        <v>2540</v>
      </c>
      <c r="EY32" s="1" t="s">
        <v>3925</v>
      </c>
      <c r="EZ32" s="2" t="str">
        <f t="shared" si="77"/>
        <v/>
      </c>
      <c r="FA32" s="2" t="str">
        <f t="shared" si="78"/>
        <v>#NAME?</v>
      </c>
      <c r="FD32" s="2" t="str">
        <f t="shared" si="79"/>
        <v/>
      </c>
      <c r="FE32" s="2" t="str">
        <f t="shared" si="80"/>
        <v>#NAME?</v>
      </c>
      <c r="FF32" s="1" t="s">
        <v>3926</v>
      </c>
      <c r="FG32" s="1" t="s">
        <v>3927</v>
      </c>
      <c r="FH32" s="2" t="str">
        <f t="shared" si="81"/>
        <v/>
      </c>
      <c r="FI32" s="2" t="str">
        <f t="shared" si="82"/>
        <v>#NAME?</v>
      </c>
      <c r="FJ32" s="1" t="s">
        <v>1976</v>
      </c>
      <c r="FK32" s="1" t="s">
        <v>1238</v>
      </c>
      <c r="FL32" s="2" t="str">
        <f t="shared" si="83"/>
        <v/>
      </c>
      <c r="FM32" s="2" t="str">
        <f t="shared" si="84"/>
        <v>#NAME?</v>
      </c>
      <c r="FN32" s="1" t="s">
        <v>3928</v>
      </c>
      <c r="FO32" s="1" t="s">
        <v>3929</v>
      </c>
      <c r="FP32" s="2" t="str">
        <f t="shared" si="85"/>
        <v/>
      </c>
      <c r="FQ32" s="2" t="str">
        <f t="shared" si="86"/>
        <v>#NAME?</v>
      </c>
      <c r="FT32" s="2" t="str">
        <f t="shared" si="87"/>
        <v/>
      </c>
      <c r="FU32" s="2" t="str">
        <f t="shared" si="88"/>
        <v>#NAME?</v>
      </c>
      <c r="FV32" s="1" t="s">
        <v>1696</v>
      </c>
      <c r="FW32" s="1" t="s">
        <v>1754</v>
      </c>
      <c r="FX32" s="2" t="str">
        <f t="shared" si="89"/>
        <v/>
      </c>
      <c r="FY32" s="2" t="str">
        <f t="shared" si="90"/>
        <v>#NAME?</v>
      </c>
      <c r="GB32" s="2" t="str">
        <f t="shared" si="91"/>
        <v/>
      </c>
      <c r="GC32" s="2" t="str">
        <f t="shared" si="92"/>
        <v>#NAME?</v>
      </c>
      <c r="GF32" s="2" t="str">
        <f t="shared" si="93"/>
        <v/>
      </c>
      <c r="GG32" s="2" t="str">
        <f t="shared" si="94"/>
        <v>#NAME?</v>
      </c>
      <c r="GJ32" s="2" t="str">
        <f t="shared" si="95"/>
        <v/>
      </c>
      <c r="GK32" s="2" t="str">
        <f t="shared" si="96"/>
        <v>#NAME?</v>
      </c>
      <c r="GN32" s="2" t="str">
        <f t="shared" si="97"/>
        <v/>
      </c>
      <c r="GO32" s="2" t="str">
        <f t="shared" si="98"/>
        <v>#NAME?</v>
      </c>
      <c r="GP32" s="1" t="s">
        <v>3930</v>
      </c>
      <c r="GQ32" s="1" t="s">
        <v>3931</v>
      </c>
      <c r="GR32" s="2" t="str">
        <f t="shared" si="139"/>
        <v/>
      </c>
      <c r="GS32" s="2" t="str">
        <f t="shared" si="140"/>
        <v>#NAME?</v>
      </c>
      <c r="GT32" s="1" t="s">
        <v>3932</v>
      </c>
      <c r="GU32" s="1" t="s">
        <v>3933</v>
      </c>
      <c r="GV32" s="2" t="str">
        <f t="shared" si="101"/>
        <v/>
      </c>
      <c r="GW32" s="2" t="str">
        <f t="shared" si="102"/>
        <v>#NAME?</v>
      </c>
      <c r="GZ32" s="2" t="str">
        <f t="shared" si="103"/>
        <v/>
      </c>
      <c r="HA32" s="2" t="str">
        <f t="shared" si="104"/>
        <v>#NAME?</v>
      </c>
      <c r="HB32" s="1" t="s">
        <v>3934</v>
      </c>
      <c r="HC32" s="1" t="s">
        <v>3935</v>
      </c>
      <c r="HD32" s="2" t="str">
        <f t="shared" si="105"/>
        <v/>
      </c>
      <c r="HE32" s="2" t="str">
        <f t="shared" si="106"/>
        <v>#NAME?</v>
      </c>
      <c r="HF32" s="1" t="s">
        <v>3936</v>
      </c>
      <c r="HG32" s="1" t="s">
        <v>3937</v>
      </c>
      <c r="HH32" s="2" t="str">
        <f t="shared" si="107"/>
        <v/>
      </c>
      <c r="HI32" s="2" t="str">
        <f t="shared" si="108"/>
        <v>#NAME?</v>
      </c>
      <c r="HL32" s="2" t="str">
        <f t="shared" si="109"/>
        <v/>
      </c>
      <c r="HM32" s="2" t="str">
        <f t="shared" si="110"/>
        <v>#NAME?</v>
      </c>
      <c r="HP32" s="2" t="str">
        <f t="shared" si="111"/>
        <v/>
      </c>
      <c r="HQ32" s="2" t="str">
        <f t="shared" si="112"/>
        <v>#NAME?</v>
      </c>
      <c r="HT32" s="2" t="str">
        <f t="shared" si="113"/>
        <v/>
      </c>
      <c r="HU32" s="2" t="str">
        <f t="shared" si="114"/>
        <v>#NAME?</v>
      </c>
      <c r="HV32" s="2" t="s">
        <v>3938</v>
      </c>
      <c r="HW32" s="2" t="s">
        <v>3939</v>
      </c>
      <c r="HX32" s="2" t="str">
        <f t="shared" si="115"/>
        <v/>
      </c>
      <c r="HY32" s="2" t="str">
        <f t="shared" si="116"/>
        <v>#NAME?</v>
      </c>
      <c r="HZ32" s="2" t="s">
        <v>3940</v>
      </c>
      <c r="IA32" s="2" t="s">
        <v>3941</v>
      </c>
      <c r="IB32" s="2" t="str">
        <f t="shared" si="117"/>
        <v/>
      </c>
      <c r="IC32" s="2" t="str">
        <f t="shared" si="118"/>
        <v>#NAME?</v>
      </c>
      <c r="ID32" s="2" t="s">
        <v>2643</v>
      </c>
      <c r="IE32" s="2" t="s">
        <v>2644</v>
      </c>
      <c r="IF32" s="2" t="str">
        <f t="shared" si="119"/>
        <v/>
      </c>
      <c r="IG32" s="2" t="str">
        <f t="shared" si="120"/>
        <v>#NAME?</v>
      </c>
      <c r="IH32" s="1" t="s">
        <v>1043</v>
      </c>
      <c r="II32" s="1" t="s">
        <v>1044</v>
      </c>
      <c r="IJ32" s="2" t="str">
        <f t="shared" si="121"/>
        <v/>
      </c>
      <c r="IK32" s="2" t="str">
        <f t="shared" si="122"/>
        <v>#NAME?</v>
      </c>
      <c r="IL32" s="1" t="s">
        <v>3942</v>
      </c>
      <c r="IM32" s="1" t="s">
        <v>3943</v>
      </c>
      <c r="IN32" s="2" t="str">
        <f t="shared" si="123"/>
        <v/>
      </c>
      <c r="IO32" s="2" t="str">
        <f t="shared" si="124"/>
        <v>#NAME?</v>
      </c>
      <c r="IP32" s="1" t="s">
        <v>3944</v>
      </c>
      <c r="IQ32" s="1" t="s">
        <v>3945</v>
      </c>
      <c r="IR32" s="2" t="str">
        <f t="shared" si="125"/>
        <v/>
      </c>
      <c r="IS32" s="2" t="str">
        <f t="shared" si="126"/>
        <v>#NAME?</v>
      </c>
      <c r="IX32" s="2" t="s">
        <v>3938</v>
      </c>
      <c r="IY32" s="2" t="s">
        <v>3939</v>
      </c>
      <c r="IZ32" s="2" t="str">
        <f t="shared" si="129"/>
        <v/>
      </c>
      <c r="JA32" s="2" t="str">
        <f t="shared" si="130"/>
        <v>#NAME?</v>
      </c>
      <c r="JB32" s="2" t="s">
        <v>3940</v>
      </c>
      <c r="JC32" s="2" t="s">
        <v>3941</v>
      </c>
      <c r="JD32" s="2" t="str">
        <f t="shared" si="131"/>
        <v/>
      </c>
      <c r="JE32" s="2" t="str">
        <f t="shared" si="132"/>
        <v>#NAME?</v>
      </c>
      <c r="JF32" s="2"/>
      <c r="JG32" s="2"/>
      <c r="JH32" s="2"/>
      <c r="JI32" s="2"/>
      <c r="JJ32" s="2"/>
      <c r="JK32" s="2"/>
      <c r="JL32" s="2" t="str">
        <f t="shared" si="135"/>
        <v/>
      </c>
      <c r="JM32" s="2" t="str">
        <f t="shared" si="136"/>
        <v>#NAME?</v>
      </c>
      <c r="JN32" s="2"/>
      <c r="JO32" s="6" t="s">
        <v>2064</v>
      </c>
      <c r="JP32" s="6" t="s">
        <v>2065</v>
      </c>
      <c r="JQ32" s="2" t="str">
        <f t="shared" si="137"/>
        <v/>
      </c>
      <c r="JR32" s="2" t="str">
        <f t="shared" si="138"/>
        <v>#NAME?</v>
      </c>
    </row>
    <row r="33" ht="15.75" customHeight="1">
      <c r="A33" s="2">
        <v>32.0</v>
      </c>
      <c r="D33" s="2" t="str">
        <f t="shared" si="1"/>
        <v/>
      </c>
      <c r="E33" s="2" t="str">
        <f t="shared" si="2"/>
        <v>#NAME?</v>
      </c>
      <c r="F33" s="1" t="s">
        <v>3946</v>
      </c>
      <c r="G33" s="1" t="s">
        <v>3947</v>
      </c>
      <c r="H33" s="1" t="str">
        <f t="shared" si="3"/>
        <v/>
      </c>
      <c r="I33" s="1" t="str">
        <f t="shared" si="4"/>
        <v>#NAME?</v>
      </c>
      <c r="P33" s="1" t="str">
        <f t="shared" si="7"/>
        <v/>
      </c>
      <c r="Q33" s="1" t="str">
        <f t="shared" si="8"/>
        <v>#NAME?</v>
      </c>
      <c r="T33" s="1" t="str">
        <f t="shared" si="9"/>
        <v/>
      </c>
      <c r="U33" s="1" t="str">
        <f t="shared" si="10"/>
        <v>#NAME?</v>
      </c>
      <c r="X33" s="1" t="str">
        <f t="shared" si="11"/>
        <v/>
      </c>
      <c r="Y33" s="1" t="str">
        <f t="shared" si="12"/>
        <v>#NAME?</v>
      </c>
      <c r="AB33" s="1" t="str">
        <f t="shared" si="13"/>
        <v/>
      </c>
      <c r="AC33" s="1" t="str">
        <f t="shared" si="14"/>
        <v>#NAME?</v>
      </c>
      <c r="AD33" s="1" t="s">
        <v>3948</v>
      </c>
      <c r="AE33" s="1" t="s">
        <v>3949</v>
      </c>
      <c r="AF33" s="1" t="str">
        <f t="shared" si="15"/>
        <v/>
      </c>
      <c r="AG33" s="1" t="str">
        <f t="shared" si="16"/>
        <v>#NAME?</v>
      </c>
      <c r="AH33" s="1" t="s">
        <v>3904</v>
      </c>
      <c r="AI33" s="1" t="s">
        <v>3950</v>
      </c>
      <c r="AJ33" s="1" t="str">
        <f t="shared" si="17"/>
        <v/>
      </c>
      <c r="AK33" s="1" t="str">
        <f t="shared" si="18"/>
        <v>#NAME?</v>
      </c>
      <c r="AL33" s="1" t="s">
        <v>3951</v>
      </c>
      <c r="AM33" s="1" t="s">
        <v>3952</v>
      </c>
      <c r="AN33" s="1" t="str">
        <f t="shared" si="19"/>
        <v/>
      </c>
      <c r="AO33" s="1" t="str">
        <f t="shared" si="20"/>
        <v>#NAME?</v>
      </c>
      <c r="AP33" s="1" t="s">
        <v>3953</v>
      </c>
      <c r="AQ33" s="1" t="s">
        <v>3954</v>
      </c>
      <c r="AR33" s="1" t="str">
        <f t="shared" si="21"/>
        <v/>
      </c>
      <c r="AS33" s="1" t="str">
        <f t="shared" si="22"/>
        <v>#NAME?</v>
      </c>
      <c r="AV33" s="1" t="str">
        <f t="shared" si="23"/>
        <v/>
      </c>
      <c r="AW33" s="1" t="str">
        <f t="shared" si="24"/>
        <v>#NAME?</v>
      </c>
      <c r="AZ33" s="1" t="str">
        <f t="shared" si="25"/>
        <v/>
      </c>
      <c r="BA33" s="1" t="str">
        <f t="shared" si="26"/>
        <v>#NAME?</v>
      </c>
      <c r="BB33" s="1" t="s">
        <v>3158</v>
      </c>
      <c r="BC33" s="14" t="s">
        <v>1738</v>
      </c>
      <c r="BD33" s="1" t="str">
        <f t="shared" si="27"/>
        <v/>
      </c>
      <c r="BE33" s="1" t="str">
        <f t="shared" si="28"/>
        <v>#NAME?</v>
      </c>
      <c r="BH33" s="1" t="str">
        <f t="shared" si="29"/>
        <v/>
      </c>
      <c r="BI33" s="1" t="str">
        <f t="shared" si="30"/>
        <v>#NAME?</v>
      </c>
      <c r="BL33" s="1" t="str">
        <f t="shared" si="31"/>
        <v/>
      </c>
      <c r="BM33" s="1" t="str">
        <f t="shared" si="32"/>
        <v>#NAME?</v>
      </c>
      <c r="BN33" s="1" t="s">
        <v>3955</v>
      </c>
      <c r="BO33" s="14" t="s">
        <v>1738</v>
      </c>
      <c r="BP33" s="1" t="str">
        <f t="shared" si="33"/>
        <v/>
      </c>
      <c r="BQ33" s="1" t="str">
        <f t="shared" si="34"/>
        <v>#NAME?</v>
      </c>
      <c r="BT33" s="1" t="str">
        <f t="shared" si="35"/>
        <v/>
      </c>
      <c r="BU33" s="1" t="str">
        <f t="shared" si="36"/>
        <v>#NAME?</v>
      </c>
      <c r="BV33" s="1" t="s">
        <v>3956</v>
      </c>
      <c r="BW33" s="1" t="s">
        <v>3957</v>
      </c>
      <c r="BX33" s="1" t="str">
        <f t="shared" si="37"/>
        <v/>
      </c>
      <c r="BY33" s="1" t="str">
        <f t="shared" si="38"/>
        <v>#NAME?</v>
      </c>
      <c r="BZ33" s="1" t="s">
        <v>2326</v>
      </c>
      <c r="CA33" s="1" t="s">
        <v>3958</v>
      </c>
      <c r="CB33" s="1" t="str">
        <f t="shared" si="39"/>
        <v/>
      </c>
      <c r="CC33" s="1" t="str">
        <f t="shared" si="40"/>
        <v>#NAME?</v>
      </c>
      <c r="CF33" s="1" t="str">
        <f t="shared" si="41"/>
        <v/>
      </c>
      <c r="CG33" s="1" t="str">
        <f t="shared" si="42"/>
        <v>#NAME?</v>
      </c>
      <c r="CH33" s="1" t="s">
        <v>3959</v>
      </c>
      <c r="CI33" s="1" t="s">
        <v>3960</v>
      </c>
      <c r="CJ33" s="1" t="str">
        <f t="shared" si="43"/>
        <v/>
      </c>
      <c r="CK33" s="1" t="str">
        <f t="shared" si="44"/>
        <v>#NAME?</v>
      </c>
      <c r="CL33" s="1" t="s">
        <v>3961</v>
      </c>
      <c r="CM33" s="14" t="s">
        <v>1738</v>
      </c>
      <c r="CN33" s="1" t="str">
        <f t="shared" si="45"/>
        <v/>
      </c>
      <c r="CO33" s="1" t="str">
        <f t="shared" si="46"/>
        <v>#NAME?</v>
      </c>
      <c r="CP33" s="1" t="s">
        <v>3962</v>
      </c>
      <c r="CQ33" s="1" t="s">
        <v>2834</v>
      </c>
      <c r="CR33" s="1" t="str">
        <f t="shared" si="47"/>
        <v/>
      </c>
      <c r="CS33" s="1" t="str">
        <f t="shared" si="48"/>
        <v>#NAME?</v>
      </c>
      <c r="CV33" s="1" t="str">
        <f t="shared" si="49"/>
        <v/>
      </c>
      <c r="CW33" s="1" t="str">
        <f t="shared" si="50"/>
        <v>#NAME?</v>
      </c>
      <c r="CZ33" s="1" t="str">
        <f t="shared" si="51"/>
        <v/>
      </c>
      <c r="DA33" s="1" t="str">
        <f t="shared" si="52"/>
        <v>#NAME?</v>
      </c>
      <c r="DD33" s="1" t="str">
        <f t="shared" si="53"/>
        <v/>
      </c>
      <c r="DE33" s="1" t="str">
        <f t="shared" si="54"/>
        <v>#NAME?</v>
      </c>
      <c r="DH33" s="1" t="str">
        <f t="shared" si="55"/>
        <v/>
      </c>
      <c r="DI33" s="1" t="str">
        <f t="shared" si="56"/>
        <v>#NAME?</v>
      </c>
      <c r="DL33" s="1" t="str">
        <f t="shared" si="57"/>
        <v/>
      </c>
      <c r="DM33" s="1" t="str">
        <f t="shared" si="58"/>
        <v>#NAME?</v>
      </c>
      <c r="DN33" s="1" t="s">
        <v>3963</v>
      </c>
      <c r="DO33" s="1" t="s">
        <v>3964</v>
      </c>
      <c r="DP33" s="1" t="str">
        <f t="shared" si="59"/>
        <v/>
      </c>
      <c r="DQ33" s="1" t="str">
        <f t="shared" si="60"/>
        <v>#NAME?</v>
      </c>
      <c r="DR33" s="1" t="s">
        <v>3965</v>
      </c>
      <c r="DS33" s="1" t="s">
        <v>3966</v>
      </c>
      <c r="DT33" s="1" t="str">
        <f t="shared" si="61"/>
        <v/>
      </c>
      <c r="DU33" s="1" t="str">
        <f t="shared" si="62"/>
        <v>#NAME?</v>
      </c>
      <c r="DX33" s="1" t="str">
        <f t="shared" si="63"/>
        <v/>
      </c>
      <c r="DY33" s="1" t="str">
        <f t="shared" si="64"/>
        <v>#NAME?</v>
      </c>
      <c r="DZ33" s="1" t="s">
        <v>3967</v>
      </c>
      <c r="EA33" s="1" t="s">
        <v>3968</v>
      </c>
      <c r="EB33" s="1" t="str">
        <f t="shared" si="65"/>
        <v/>
      </c>
      <c r="EC33" s="1" t="str">
        <f t="shared" si="66"/>
        <v>#NAME?</v>
      </c>
      <c r="ED33" s="1" t="s">
        <v>3969</v>
      </c>
      <c r="EE33" s="1" t="s">
        <v>3970</v>
      </c>
      <c r="EF33" s="1" t="str">
        <f t="shared" si="67"/>
        <v/>
      </c>
      <c r="EG33" s="1" t="str">
        <f t="shared" si="68"/>
        <v>#NAME?</v>
      </c>
      <c r="EJ33" s="1" t="str">
        <f t="shared" si="69"/>
        <v/>
      </c>
      <c r="EK33" s="1" t="str">
        <f t="shared" si="70"/>
        <v>#NAME?</v>
      </c>
      <c r="EL33" s="1" t="s">
        <v>3971</v>
      </c>
      <c r="EM33" s="1" t="s">
        <v>3972</v>
      </c>
      <c r="EN33" s="1" t="str">
        <f t="shared" si="71"/>
        <v/>
      </c>
      <c r="EO33" s="1" t="str">
        <f t="shared" si="72"/>
        <v>#NAME?</v>
      </c>
      <c r="EP33" s="1" t="s">
        <v>3973</v>
      </c>
      <c r="EQ33" s="1" t="s">
        <v>3974</v>
      </c>
      <c r="ER33" s="1" t="str">
        <f t="shared" si="73"/>
        <v/>
      </c>
      <c r="ES33" s="1" t="str">
        <f t="shared" si="74"/>
        <v>#NAME?</v>
      </c>
      <c r="ET33" s="1" t="s">
        <v>3975</v>
      </c>
      <c r="EU33" s="1" t="s">
        <v>2547</v>
      </c>
      <c r="EV33" s="1" t="str">
        <f t="shared" si="75"/>
        <v/>
      </c>
      <c r="EW33" s="1" t="str">
        <f t="shared" si="76"/>
        <v>#NAME?</v>
      </c>
      <c r="EZ33" s="2" t="str">
        <f t="shared" si="77"/>
        <v/>
      </c>
      <c r="FA33" s="2" t="str">
        <f t="shared" si="78"/>
        <v>#NAME?</v>
      </c>
      <c r="FD33" s="2" t="str">
        <f t="shared" si="79"/>
        <v/>
      </c>
      <c r="FE33" s="2" t="str">
        <f t="shared" si="80"/>
        <v>#NAME?</v>
      </c>
      <c r="FH33" s="2" t="str">
        <f t="shared" si="81"/>
        <v/>
      </c>
      <c r="FI33" s="2" t="str">
        <f t="shared" si="82"/>
        <v>#NAME?</v>
      </c>
      <c r="FJ33" s="1" t="s">
        <v>1406</v>
      </c>
      <c r="FK33" s="1" t="s">
        <v>1407</v>
      </c>
      <c r="FL33" s="2" t="str">
        <f t="shared" si="83"/>
        <v/>
      </c>
      <c r="FM33" s="2" t="str">
        <f t="shared" si="84"/>
        <v>#NAME?</v>
      </c>
      <c r="FN33" s="1" t="s">
        <v>3976</v>
      </c>
      <c r="FO33" s="1" t="s">
        <v>3977</v>
      </c>
      <c r="FP33" s="2" t="str">
        <f t="shared" si="85"/>
        <v/>
      </c>
      <c r="FQ33" s="2" t="str">
        <f t="shared" si="86"/>
        <v>#NAME?</v>
      </c>
      <c r="FT33" s="2" t="str">
        <f t="shared" si="87"/>
        <v/>
      </c>
      <c r="FU33" s="2" t="str">
        <f t="shared" si="88"/>
        <v>#NAME?</v>
      </c>
      <c r="FV33" s="1" t="s">
        <v>3133</v>
      </c>
      <c r="FW33" s="1" t="s">
        <v>3134</v>
      </c>
      <c r="FX33" s="2" t="str">
        <f t="shared" si="89"/>
        <v/>
      </c>
      <c r="FY33" s="2" t="str">
        <f t="shared" si="90"/>
        <v>#NAME?</v>
      </c>
      <c r="GB33" s="2" t="str">
        <f t="shared" si="91"/>
        <v/>
      </c>
      <c r="GC33" s="2" t="str">
        <f t="shared" si="92"/>
        <v>#NAME?</v>
      </c>
      <c r="GF33" s="2" t="str">
        <f t="shared" si="93"/>
        <v/>
      </c>
      <c r="GG33" s="2" t="str">
        <f t="shared" si="94"/>
        <v>#NAME?</v>
      </c>
      <c r="GJ33" s="2" t="str">
        <f t="shared" si="95"/>
        <v/>
      </c>
      <c r="GK33" s="2" t="str">
        <f t="shared" si="96"/>
        <v>#NAME?</v>
      </c>
      <c r="GN33" s="2" t="str">
        <f t="shared" si="97"/>
        <v/>
      </c>
      <c r="GO33" s="2" t="str">
        <f t="shared" si="98"/>
        <v>#NAME?</v>
      </c>
      <c r="GP33" s="1" t="s">
        <v>3978</v>
      </c>
      <c r="GQ33" s="1" t="s">
        <v>3979</v>
      </c>
      <c r="GR33" s="2" t="str">
        <f t="shared" si="139"/>
        <v/>
      </c>
      <c r="GS33" s="2" t="str">
        <f t="shared" si="140"/>
        <v>#NAME?</v>
      </c>
      <c r="GT33" s="1" t="s">
        <v>3980</v>
      </c>
      <c r="GV33" s="2" t="str">
        <f t="shared" si="101"/>
        <v/>
      </c>
      <c r="GW33" s="2" t="str">
        <f t="shared" si="102"/>
        <v>#NAME?</v>
      </c>
      <c r="GZ33" s="2" t="str">
        <f t="shared" si="103"/>
        <v/>
      </c>
      <c r="HA33" s="2" t="str">
        <f t="shared" si="104"/>
        <v>#NAME?</v>
      </c>
      <c r="HB33" s="1" t="s">
        <v>3981</v>
      </c>
      <c r="HC33" s="1" t="s">
        <v>3982</v>
      </c>
      <c r="HD33" s="2" t="str">
        <f t="shared" si="105"/>
        <v/>
      </c>
      <c r="HE33" s="2" t="str">
        <f t="shared" si="106"/>
        <v>#NAME?</v>
      </c>
      <c r="HF33" s="1" t="s">
        <v>3983</v>
      </c>
      <c r="HG33" s="1" t="s">
        <v>3984</v>
      </c>
      <c r="HH33" s="2" t="str">
        <f t="shared" si="107"/>
        <v/>
      </c>
      <c r="HI33" s="2" t="str">
        <f t="shared" si="108"/>
        <v>#NAME?</v>
      </c>
      <c r="HL33" s="2" t="str">
        <f t="shared" si="109"/>
        <v/>
      </c>
      <c r="HM33" s="2" t="str">
        <f t="shared" si="110"/>
        <v>#NAME?</v>
      </c>
      <c r="HP33" s="2" t="str">
        <f t="shared" si="111"/>
        <v/>
      </c>
      <c r="HQ33" s="2" t="str">
        <f t="shared" si="112"/>
        <v>#NAME?</v>
      </c>
      <c r="HT33" s="2" t="str">
        <f t="shared" si="113"/>
        <v/>
      </c>
      <c r="HU33" s="2" t="str">
        <f t="shared" si="114"/>
        <v>#NAME?</v>
      </c>
      <c r="HV33" s="2" t="s">
        <v>3985</v>
      </c>
      <c r="HW33" s="2" t="s">
        <v>3986</v>
      </c>
      <c r="HX33" s="2" t="str">
        <f t="shared" si="115"/>
        <v/>
      </c>
      <c r="HY33" s="2" t="str">
        <f t="shared" si="116"/>
        <v>#NAME?</v>
      </c>
      <c r="HZ33" s="2" t="s">
        <v>3987</v>
      </c>
      <c r="IA33" s="2" t="s">
        <v>3988</v>
      </c>
      <c r="IB33" s="2" t="str">
        <f t="shared" si="117"/>
        <v/>
      </c>
      <c r="IC33" s="2" t="str">
        <f t="shared" si="118"/>
        <v>#NAME?</v>
      </c>
      <c r="ID33" s="2" t="s">
        <v>3989</v>
      </c>
      <c r="IE33" s="2" t="s">
        <v>3990</v>
      </c>
      <c r="IF33" s="2" t="str">
        <f t="shared" si="119"/>
        <v/>
      </c>
      <c r="IG33" s="2" t="str">
        <f t="shared" si="120"/>
        <v>#NAME?</v>
      </c>
      <c r="IH33" s="1" t="s">
        <v>3840</v>
      </c>
      <c r="II33" s="1" t="s">
        <v>3841</v>
      </c>
      <c r="IJ33" s="2" t="str">
        <f t="shared" si="121"/>
        <v/>
      </c>
      <c r="IK33" s="2" t="str">
        <f t="shared" si="122"/>
        <v>#NAME?</v>
      </c>
      <c r="IL33" s="1" t="s">
        <v>3991</v>
      </c>
      <c r="IM33" s="1" t="s">
        <v>3992</v>
      </c>
      <c r="IN33" s="2" t="str">
        <f t="shared" si="123"/>
        <v/>
      </c>
      <c r="IO33" s="2" t="str">
        <f t="shared" si="124"/>
        <v>#NAME?</v>
      </c>
      <c r="IP33" s="1" t="s">
        <v>3993</v>
      </c>
      <c r="IQ33" s="1" t="s">
        <v>3994</v>
      </c>
      <c r="IR33" s="2" t="str">
        <f t="shared" si="125"/>
        <v/>
      </c>
      <c r="IS33" s="2" t="str">
        <f t="shared" si="126"/>
        <v>#NAME?</v>
      </c>
      <c r="IX33" s="2" t="s">
        <v>3985</v>
      </c>
      <c r="IY33" s="2" t="s">
        <v>3986</v>
      </c>
      <c r="IZ33" s="2" t="str">
        <f t="shared" si="129"/>
        <v/>
      </c>
      <c r="JA33" s="2" t="str">
        <f t="shared" si="130"/>
        <v>#NAME?</v>
      </c>
      <c r="JB33" s="2" t="s">
        <v>3987</v>
      </c>
      <c r="JC33" s="2" t="s">
        <v>3988</v>
      </c>
      <c r="JD33" s="2" t="str">
        <f t="shared" si="131"/>
        <v/>
      </c>
      <c r="JE33" s="2" t="str">
        <f t="shared" si="132"/>
        <v>#NAME?</v>
      </c>
      <c r="JF33" s="2"/>
      <c r="JG33" s="2"/>
      <c r="JH33" s="2"/>
      <c r="JI33" s="2"/>
      <c r="JJ33" s="2" t="s">
        <v>3995</v>
      </c>
      <c r="JK33" s="2" t="s">
        <v>3937</v>
      </c>
      <c r="JL33" s="2" t="str">
        <f t="shared" si="135"/>
        <v/>
      </c>
      <c r="JM33" s="2" t="str">
        <f t="shared" si="136"/>
        <v>#NAME?</v>
      </c>
      <c r="JN33" s="2"/>
    </row>
    <row r="34" ht="15.75" customHeight="1">
      <c r="A34" s="2">
        <v>33.0</v>
      </c>
      <c r="D34" s="2" t="str">
        <f t="shared" si="1"/>
        <v/>
      </c>
      <c r="E34" s="2" t="str">
        <f t="shared" si="2"/>
        <v>#NAME?</v>
      </c>
      <c r="F34" s="1" t="s">
        <v>3996</v>
      </c>
      <c r="G34" s="1" t="s">
        <v>3997</v>
      </c>
      <c r="H34" s="1" t="str">
        <f t="shared" si="3"/>
        <v/>
      </c>
      <c r="I34" s="1" t="str">
        <f t="shared" si="4"/>
        <v>#NAME?</v>
      </c>
      <c r="P34" s="1" t="str">
        <f t="shared" si="7"/>
        <v/>
      </c>
      <c r="Q34" s="1" t="str">
        <f t="shared" si="8"/>
        <v>#NAME?</v>
      </c>
      <c r="T34" s="1" t="str">
        <f t="shared" si="9"/>
        <v/>
      </c>
      <c r="U34" s="1" t="str">
        <f t="shared" si="10"/>
        <v>#NAME?</v>
      </c>
      <c r="X34" s="1" t="str">
        <f t="shared" si="11"/>
        <v/>
      </c>
      <c r="Y34" s="1" t="str">
        <f t="shared" si="12"/>
        <v>#NAME?</v>
      </c>
      <c r="AB34" s="1" t="str">
        <f t="shared" si="13"/>
        <v/>
      </c>
      <c r="AC34" s="1" t="str">
        <f t="shared" si="14"/>
        <v>#NAME?</v>
      </c>
      <c r="AD34" s="1" t="s">
        <v>3998</v>
      </c>
      <c r="AE34" s="1" t="s">
        <v>2781</v>
      </c>
      <c r="AF34" s="1" t="str">
        <f t="shared" si="15"/>
        <v/>
      </c>
      <c r="AG34" s="1" t="str">
        <f t="shared" si="16"/>
        <v>#NAME?</v>
      </c>
      <c r="AH34" s="1" t="s">
        <v>3951</v>
      </c>
      <c r="AI34" s="1" t="s">
        <v>3999</v>
      </c>
      <c r="AJ34" s="1" t="str">
        <f t="shared" si="17"/>
        <v/>
      </c>
      <c r="AK34" s="1" t="str">
        <f t="shared" si="18"/>
        <v>#NAME?</v>
      </c>
      <c r="AL34" s="1" t="s">
        <v>4000</v>
      </c>
      <c r="AM34" s="1" t="s">
        <v>4001</v>
      </c>
      <c r="AN34" s="1" t="str">
        <f t="shared" si="19"/>
        <v/>
      </c>
      <c r="AO34" s="1" t="str">
        <f t="shared" si="20"/>
        <v>#NAME?</v>
      </c>
      <c r="AP34" s="1" t="s">
        <v>4002</v>
      </c>
      <c r="AQ34" s="1" t="s">
        <v>4003</v>
      </c>
      <c r="AR34" s="1" t="str">
        <f t="shared" si="21"/>
        <v/>
      </c>
      <c r="AS34" s="1" t="str">
        <f t="shared" si="22"/>
        <v>#NAME?</v>
      </c>
      <c r="AV34" s="1" t="str">
        <f t="shared" si="23"/>
        <v/>
      </c>
      <c r="AW34" s="1" t="str">
        <f t="shared" si="24"/>
        <v>#NAME?</v>
      </c>
      <c r="AZ34" s="1" t="str">
        <f t="shared" si="25"/>
        <v/>
      </c>
      <c r="BA34" s="1" t="str">
        <f t="shared" si="26"/>
        <v>#NAME?</v>
      </c>
      <c r="BB34" s="1" t="s">
        <v>1814</v>
      </c>
      <c r="BC34" s="1" t="s">
        <v>4004</v>
      </c>
      <c r="BD34" s="1" t="str">
        <f t="shared" si="27"/>
        <v/>
      </c>
      <c r="BE34" s="1" t="str">
        <f t="shared" si="28"/>
        <v>#NAME?</v>
      </c>
      <c r="BH34" s="1" t="str">
        <f t="shared" si="29"/>
        <v/>
      </c>
      <c r="BI34" s="1" t="str">
        <f t="shared" si="30"/>
        <v>#NAME?</v>
      </c>
      <c r="BL34" s="1" t="str">
        <f t="shared" si="31"/>
        <v/>
      </c>
      <c r="BM34" s="1" t="str">
        <f t="shared" si="32"/>
        <v>#NAME?</v>
      </c>
      <c r="BN34" s="1" t="s">
        <v>1820</v>
      </c>
      <c r="BO34" s="1" t="s">
        <v>4005</v>
      </c>
      <c r="BP34" s="1" t="str">
        <f t="shared" si="33"/>
        <v/>
      </c>
      <c r="BQ34" s="1" t="str">
        <f t="shared" si="34"/>
        <v>#NAME?</v>
      </c>
      <c r="BT34" s="1" t="str">
        <f t="shared" si="35"/>
        <v/>
      </c>
      <c r="BU34" s="1" t="str">
        <f t="shared" si="36"/>
        <v>#NAME?</v>
      </c>
      <c r="BV34" s="1" t="s">
        <v>4006</v>
      </c>
      <c r="BW34" s="1" t="s">
        <v>4007</v>
      </c>
      <c r="BX34" s="1" t="str">
        <f t="shared" si="37"/>
        <v/>
      </c>
      <c r="BY34" s="1" t="str">
        <f t="shared" si="38"/>
        <v>#NAME?</v>
      </c>
      <c r="BZ34" s="1" t="s">
        <v>2416</v>
      </c>
      <c r="CA34" s="1" t="s">
        <v>4008</v>
      </c>
      <c r="CB34" s="1" t="str">
        <f t="shared" si="39"/>
        <v/>
      </c>
      <c r="CC34" s="1" t="str">
        <f t="shared" si="40"/>
        <v>#NAME?</v>
      </c>
      <c r="CD34" s="1" t="s">
        <v>2682</v>
      </c>
      <c r="CE34" s="14" t="s">
        <v>1738</v>
      </c>
      <c r="CF34" s="1" t="str">
        <f t="shared" si="41"/>
        <v/>
      </c>
      <c r="CG34" s="1" t="str">
        <f t="shared" si="42"/>
        <v>#NAME?</v>
      </c>
      <c r="CH34" s="1" t="s">
        <v>4009</v>
      </c>
      <c r="CI34" s="1" t="s">
        <v>4010</v>
      </c>
      <c r="CJ34" s="1" t="str">
        <f t="shared" si="43"/>
        <v/>
      </c>
      <c r="CK34" s="1" t="str">
        <f t="shared" si="44"/>
        <v>#NAME?</v>
      </c>
      <c r="CL34" s="1" t="s">
        <v>4011</v>
      </c>
      <c r="CM34" s="1" t="s">
        <v>4012</v>
      </c>
      <c r="CN34" s="1" t="str">
        <f t="shared" si="45"/>
        <v/>
      </c>
      <c r="CO34" s="1" t="str">
        <f t="shared" si="46"/>
        <v>#NAME?</v>
      </c>
      <c r="CP34" s="1" t="s">
        <v>4013</v>
      </c>
      <c r="CQ34" s="1" t="s">
        <v>3696</v>
      </c>
      <c r="CR34" s="1" t="str">
        <f t="shared" si="47"/>
        <v/>
      </c>
      <c r="CS34" s="1" t="str">
        <f t="shared" si="48"/>
        <v>#NAME?</v>
      </c>
      <c r="CV34" s="1" t="str">
        <f t="shared" si="49"/>
        <v/>
      </c>
      <c r="CW34" s="1" t="str">
        <f t="shared" si="50"/>
        <v>#NAME?</v>
      </c>
      <c r="CZ34" s="1" t="str">
        <f t="shared" si="51"/>
        <v/>
      </c>
      <c r="DA34" s="1" t="str">
        <f t="shared" si="52"/>
        <v>#NAME?</v>
      </c>
      <c r="DD34" s="1" t="str">
        <f t="shared" si="53"/>
        <v/>
      </c>
      <c r="DE34" s="1" t="str">
        <f t="shared" si="54"/>
        <v>#NAME?</v>
      </c>
      <c r="DH34" s="1" t="str">
        <f t="shared" si="55"/>
        <v/>
      </c>
      <c r="DI34" s="1" t="str">
        <f t="shared" si="56"/>
        <v>#NAME?</v>
      </c>
      <c r="DL34" s="1" t="str">
        <f t="shared" si="57"/>
        <v/>
      </c>
      <c r="DM34" s="1" t="str">
        <f t="shared" si="58"/>
        <v>#NAME?</v>
      </c>
      <c r="DP34" s="1" t="str">
        <f t="shared" si="59"/>
        <v/>
      </c>
      <c r="DQ34" s="1" t="str">
        <f t="shared" si="60"/>
        <v>#NAME?</v>
      </c>
      <c r="DR34" s="1" t="s">
        <v>4014</v>
      </c>
      <c r="DS34" s="1" t="s">
        <v>4015</v>
      </c>
      <c r="DT34" s="1" t="str">
        <f t="shared" si="61"/>
        <v/>
      </c>
      <c r="DU34" s="1" t="str">
        <f t="shared" si="62"/>
        <v>#NAME?</v>
      </c>
      <c r="DX34" s="1" t="str">
        <f t="shared" si="63"/>
        <v/>
      </c>
      <c r="DY34" s="1" t="str">
        <f t="shared" si="64"/>
        <v>#NAME?</v>
      </c>
      <c r="EB34" s="1" t="str">
        <f t="shared" si="65"/>
        <v/>
      </c>
      <c r="EC34" s="1" t="str">
        <f t="shared" si="66"/>
        <v>#NAME?</v>
      </c>
      <c r="ED34" s="1" t="s">
        <v>4016</v>
      </c>
      <c r="EE34" s="1" t="s">
        <v>4017</v>
      </c>
      <c r="EF34" s="1" t="str">
        <f t="shared" si="67"/>
        <v/>
      </c>
      <c r="EG34" s="1" t="str">
        <f t="shared" si="68"/>
        <v>#NAME?</v>
      </c>
      <c r="EJ34" s="1" t="str">
        <f t="shared" si="69"/>
        <v/>
      </c>
      <c r="EK34" s="1" t="str">
        <f t="shared" si="70"/>
        <v>#NAME?</v>
      </c>
      <c r="EL34" s="1" t="s">
        <v>4018</v>
      </c>
      <c r="EM34" s="1" t="s">
        <v>4019</v>
      </c>
      <c r="EN34" s="1" t="str">
        <f t="shared" si="71"/>
        <v/>
      </c>
      <c r="EO34" s="1" t="str">
        <f t="shared" si="72"/>
        <v>#NAME?</v>
      </c>
      <c r="EP34" s="1" t="s">
        <v>4020</v>
      </c>
      <c r="EQ34" s="1" t="s">
        <v>4021</v>
      </c>
      <c r="ER34" s="1" t="str">
        <f t="shared" si="73"/>
        <v/>
      </c>
      <c r="ES34" s="1" t="str">
        <f t="shared" si="74"/>
        <v>#NAME?</v>
      </c>
      <c r="EV34" s="1" t="str">
        <f t="shared" si="75"/>
        <v/>
      </c>
      <c r="EW34" s="1" t="str">
        <f t="shared" si="76"/>
        <v>#NAME?</v>
      </c>
      <c r="EX34" s="1" t="s">
        <v>4022</v>
      </c>
      <c r="EY34" s="14" t="s">
        <v>1738</v>
      </c>
      <c r="EZ34" s="2" t="str">
        <f t="shared" si="77"/>
        <v/>
      </c>
      <c r="FA34" s="2" t="str">
        <f t="shared" si="78"/>
        <v>#NAME?</v>
      </c>
      <c r="FD34" s="2" t="str">
        <f t="shared" si="79"/>
        <v/>
      </c>
      <c r="FE34" s="2" t="str">
        <f t="shared" si="80"/>
        <v>#NAME?</v>
      </c>
      <c r="FF34" s="1" t="s">
        <v>4023</v>
      </c>
      <c r="FG34" s="14" t="s">
        <v>1738</v>
      </c>
      <c r="FH34" s="2" t="str">
        <f t="shared" si="81"/>
        <v/>
      </c>
      <c r="FI34" s="2" t="str">
        <f t="shared" si="82"/>
        <v>#NAME?</v>
      </c>
      <c r="FJ34" s="1" t="s">
        <v>2178</v>
      </c>
      <c r="FK34" s="1" t="s">
        <v>1421</v>
      </c>
      <c r="FL34" s="2" t="str">
        <f t="shared" si="83"/>
        <v/>
      </c>
      <c r="FM34" s="2" t="str">
        <f t="shared" si="84"/>
        <v>#NAME?</v>
      </c>
      <c r="FN34" s="1" t="s">
        <v>4024</v>
      </c>
      <c r="FO34" s="1" t="s">
        <v>4025</v>
      </c>
      <c r="FP34" s="2" t="str">
        <f t="shared" si="85"/>
        <v/>
      </c>
      <c r="FQ34" s="2" t="str">
        <f t="shared" si="86"/>
        <v>#NAME?</v>
      </c>
      <c r="FT34" s="2" t="str">
        <f t="shared" si="87"/>
        <v/>
      </c>
      <c r="FU34" s="2" t="str">
        <f t="shared" si="88"/>
        <v>#NAME?</v>
      </c>
      <c r="FV34" s="1" t="s">
        <v>2181</v>
      </c>
      <c r="FW34" s="1" t="s">
        <v>2182</v>
      </c>
      <c r="FX34" s="2" t="str">
        <f t="shared" si="89"/>
        <v/>
      </c>
      <c r="FY34" s="2" t="str">
        <f t="shared" si="90"/>
        <v>#NAME?</v>
      </c>
      <c r="GB34" s="2" t="str">
        <f t="shared" si="91"/>
        <v/>
      </c>
      <c r="GC34" s="2" t="str">
        <f t="shared" si="92"/>
        <v>#NAME?</v>
      </c>
      <c r="GF34" s="2" t="str">
        <f t="shared" si="93"/>
        <v/>
      </c>
      <c r="GG34" s="2" t="str">
        <f t="shared" si="94"/>
        <v>#NAME?</v>
      </c>
      <c r="GJ34" s="2" t="str">
        <f t="shared" si="95"/>
        <v/>
      </c>
      <c r="GK34" s="2" t="str">
        <f t="shared" si="96"/>
        <v>#NAME?</v>
      </c>
      <c r="GN34" s="2" t="str">
        <f t="shared" si="97"/>
        <v/>
      </c>
      <c r="GO34" s="2" t="str">
        <f t="shared" si="98"/>
        <v>#NAME?</v>
      </c>
      <c r="GP34" s="1" t="s">
        <v>4026</v>
      </c>
      <c r="GQ34" s="1" t="s">
        <v>4027</v>
      </c>
      <c r="GR34" s="2" t="str">
        <f t="shared" si="139"/>
        <v/>
      </c>
      <c r="GS34" s="2" t="str">
        <f t="shared" si="140"/>
        <v>#NAME?</v>
      </c>
      <c r="GT34" s="1" t="s">
        <v>4028</v>
      </c>
      <c r="GU34" s="1" t="s">
        <v>4029</v>
      </c>
      <c r="GV34" s="2" t="str">
        <f t="shared" si="101"/>
        <v/>
      </c>
      <c r="GW34" s="2" t="str">
        <f t="shared" si="102"/>
        <v>#NAME?</v>
      </c>
      <c r="GZ34" s="2" t="str">
        <f t="shared" si="103"/>
        <v/>
      </c>
      <c r="HA34" s="2" t="str">
        <f t="shared" si="104"/>
        <v>#NAME?</v>
      </c>
      <c r="HD34" s="2" t="str">
        <f t="shared" si="105"/>
        <v/>
      </c>
      <c r="HE34" s="2" t="str">
        <f t="shared" si="106"/>
        <v>#NAME?</v>
      </c>
      <c r="HF34" s="1" t="s">
        <v>2204</v>
      </c>
      <c r="HG34" s="1" t="s">
        <v>2205</v>
      </c>
      <c r="HH34" s="2" t="str">
        <f t="shared" si="107"/>
        <v/>
      </c>
      <c r="HI34" s="2" t="str">
        <f t="shared" si="108"/>
        <v>#NAME?</v>
      </c>
      <c r="HL34" s="2" t="str">
        <f t="shared" si="109"/>
        <v/>
      </c>
      <c r="HM34" s="2" t="str">
        <f t="shared" si="110"/>
        <v>#NAME?</v>
      </c>
      <c r="HP34" s="2" t="str">
        <f t="shared" si="111"/>
        <v/>
      </c>
      <c r="HQ34" s="2" t="str">
        <f t="shared" si="112"/>
        <v>#NAME?</v>
      </c>
      <c r="HT34" s="2" t="str">
        <f t="shared" si="113"/>
        <v/>
      </c>
      <c r="HU34" s="2" t="str">
        <f t="shared" si="114"/>
        <v>#NAME?</v>
      </c>
      <c r="HV34" s="2" t="s">
        <v>1072</v>
      </c>
      <c r="HW34" s="2" t="s">
        <v>1073</v>
      </c>
      <c r="HX34" s="2" t="str">
        <f t="shared" si="115"/>
        <v/>
      </c>
      <c r="HY34" s="2" t="str">
        <f t="shared" si="116"/>
        <v>#NAME?</v>
      </c>
      <c r="HZ34" s="2" t="s">
        <v>4030</v>
      </c>
      <c r="IA34" s="2" t="s">
        <v>4031</v>
      </c>
      <c r="IB34" s="2" t="str">
        <f t="shared" si="117"/>
        <v/>
      </c>
      <c r="IC34" s="2" t="str">
        <f t="shared" si="118"/>
        <v>#NAME?</v>
      </c>
      <c r="ID34" s="2" t="s">
        <v>2728</v>
      </c>
      <c r="IE34" s="2" t="s">
        <v>2729</v>
      </c>
      <c r="IF34" s="2" t="str">
        <f t="shared" si="119"/>
        <v/>
      </c>
      <c r="IG34" s="2" t="str">
        <f t="shared" si="120"/>
        <v>#NAME?</v>
      </c>
      <c r="IH34" s="1" t="s">
        <v>3890</v>
      </c>
      <c r="II34" s="1" t="s">
        <v>3891</v>
      </c>
      <c r="IJ34" s="2" t="str">
        <f t="shared" si="121"/>
        <v/>
      </c>
      <c r="IK34" s="2" t="str">
        <f t="shared" si="122"/>
        <v>#NAME?</v>
      </c>
      <c r="IL34" s="1" t="s">
        <v>4032</v>
      </c>
      <c r="IM34" s="1" t="s">
        <v>4033</v>
      </c>
      <c r="IN34" s="2" t="str">
        <f t="shared" si="123"/>
        <v/>
      </c>
      <c r="IO34" s="2" t="str">
        <f t="shared" si="124"/>
        <v>#NAME?</v>
      </c>
      <c r="IP34" s="1" t="s">
        <v>4034</v>
      </c>
      <c r="IQ34" s="1" t="s">
        <v>4035</v>
      </c>
      <c r="IR34" s="2" t="str">
        <f t="shared" si="125"/>
        <v/>
      </c>
      <c r="IS34" s="2" t="str">
        <f t="shared" si="126"/>
        <v>#NAME?</v>
      </c>
      <c r="IX34" s="2" t="s">
        <v>1072</v>
      </c>
      <c r="IY34" s="2" t="s">
        <v>1073</v>
      </c>
      <c r="IZ34" s="2" t="str">
        <f t="shared" si="129"/>
        <v/>
      </c>
      <c r="JA34" s="2" t="str">
        <f t="shared" si="130"/>
        <v>#NAME?</v>
      </c>
      <c r="JB34" s="2" t="s">
        <v>4030</v>
      </c>
      <c r="JC34" s="2" t="s">
        <v>4031</v>
      </c>
      <c r="JD34" s="2" t="str">
        <f t="shared" si="131"/>
        <v/>
      </c>
      <c r="JE34" s="2" t="str">
        <f t="shared" si="132"/>
        <v>#NAME?</v>
      </c>
      <c r="JF34" s="2"/>
      <c r="JG34" s="2"/>
      <c r="JH34" s="2"/>
      <c r="JI34" s="2"/>
      <c r="JJ34" s="2" t="s">
        <v>4036</v>
      </c>
      <c r="JK34" s="2" t="s">
        <v>2105</v>
      </c>
      <c r="JL34" s="2" t="str">
        <f t="shared" si="135"/>
        <v/>
      </c>
      <c r="JM34" s="2" t="str">
        <f t="shared" si="136"/>
        <v>#NAME?</v>
      </c>
      <c r="JN34" s="2"/>
    </row>
    <row r="35" ht="15.75" customHeight="1">
      <c r="A35" s="2">
        <v>34.0</v>
      </c>
      <c r="D35" s="2" t="str">
        <f t="shared" si="1"/>
        <v/>
      </c>
      <c r="E35" s="2" t="str">
        <f t="shared" si="2"/>
        <v>#NAME?</v>
      </c>
      <c r="F35" s="1" t="s">
        <v>4037</v>
      </c>
      <c r="G35" s="1" t="s">
        <v>4038</v>
      </c>
      <c r="H35" s="1" t="str">
        <f t="shared" si="3"/>
        <v/>
      </c>
      <c r="I35" s="1" t="str">
        <f t="shared" si="4"/>
        <v>#NAME?</v>
      </c>
      <c r="P35" s="1" t="str">
        <f t="shared" si="7"/>
        <v/>
      </c>
      <c r="Q35" s="1" t="str">
        <f t="shared" si="8"/>
        <v>#NAME?</v>
      </c>
      <c r="T35" s="1" t="str">
        <f t="shared" si="9"/>
        <v/>
      </c>
      <c r="U35" s="1" t="str">
        <f t="shared" si="10"/>
        <v>#NAME?</v>
      </c>
      <c r="X35" s="1" t="str">
        <f t="shared" si="11"/>
        <v/>
      </c>
      <c r="Y35" s="1" t="str">
        <f t="shared" si="12"/>
        <v>#NAME?</v>
      </c>
      <c r="AB35" s="1" t="str">
        <f t="shared" si="13"/>
        <v/>
      </c>
      <c r="AC35" s="1" t="str">
        <f t="shared" si="14"/>
        <v>#NAME?</v>
      </c>
      <c r="AD35" s="1" t="s">
        <v>4039</v>
      </c>
      <c r="AE35" s="1" t="s">
        <v>4040</v>
      </c>
      <c r="AF35" s="1" t="str">
        <f t="shared" si="15"/>
        <v/>
      </c>
      <c r="AG35" s="1" t="str">
        <f t="shared" si="16"/>
        <v>#NAME?</v>
      </c>
      <c r="AH35" s="1" t="s">
        <v>4000</v>
      </c>
      <c r="AI35" s="1" t="s">
        <v>4041</v>
      </c>
      <c r="AJ35" s="1" t="str">
        <f t="shared" si="17"/>
        <v/>
      </c>
      <c r="AK35" s="1" t="str">
        <f t="shared" si="18"/>
        <v>#NAME?</v>
      </c>
      <c r="AL35" s="1" t="s">
        <v>4042</v>
      </c>
      <c r="AM35" s="1" t="s">
        <v>4043</v>
      </c>
      <c r="AN35" s="1" t="str">
        <f t="shared" si="19"/>
        <v/>
      </c>
      <c r="AO35" s="1" t="str">
        <f t="shared" si="20"/>
        <v>#NAME?</v>
      </c>
      <c r="AP35" s="1" t="s">
        <v>4044</v>
      </c>
      <c r="AQ35" s="1" t="s">
        <v>4045</v>
      </c>
      <c r="AR35" s="1" t="str">
        <f t="shared" si="21"/>
        <v/>
      </c>
      <c r="AS35" s="1" t="str">
        <f t="shared" si="22"/>
        <v>#NAME?</v>
      </c>
      <c r="AV35" s="1" t="str">
        <f t="shared" si="23"/>
        <v/>
      </c>
      <c r="AW35" s="1" t="str">
        <f t="shared" si="24"/>
        <v>#NAME?</v>
      </c>
      <c r="AZ35" s="1" t="str">
        <f t="shared" si="25"/>
        <v/>
      </c>
      <c r="BA35" s="1" t="str">
        <f t="shared" si="26"/>
        <v>#NAME?</v>
      </c>
      <c r="BB35" s="1" t="s">
        <v>1917</v>
      </c>
      <c r="BC35" s="1" t="s">
        <v>4046</v>
      </c>
      <c r="BD35" s="1" t="str">
        <f t="shared" si="27"/>
        <v/>
      </c>
      <c r="BE35" s="1" t="str">
        <f t="shared" si="28"/>
        <v>#NAME?</v>
      </c>
      <c r="BH35" s="1" t="str">
        <f t="shared" si="29"/>
        <v/>
      </c>
      <c r="BI35" s="1" t="str">
        <f t="shared" si="30"/>
        <v>#NAME?</v>
      </c>
      <c r="BL35" s="1" t="str">
        <f t="shared" si="31"/>
        <v/>
      </c>
      <c r="BM35" s="1" t="str">
        <f t="shared" si="32"/>
        <v>#NAME?</v>
      </c>
      <c r="BN35" s="1" t="s">
        <v>1922</v>
      </c>
      <c r="BO35" s="1" t="s">
        <v>4047</v>
      </c>
      <c r="BP35" s="1" t="str">
        <f t="shared" si="33"/>
        <v/>
      </c>
      <c r="BQ35" s="1" t="str">
        <f t="shared" si="34"/>
        <v>#NAME?</v>
      </c>
      <c r="BT35" s="1" t="str">
        <f t="shared" si="35"/>
        <v/>
      </c>
      <c r="BU35" s="1" t="str">
        <f t="shared" si="36"/>
        <v>#NAME?</v>
      </c>
      <c r="BV35" s="1" t="s">
        <v>4048</v>
      </c>
      <c r="BW35" s="1" t="s">
        <v>4049</v>
      </c>
      <c r="BX35" s="1" t="str">
        <f t="shared" si="37"/>
        <v/>
      </c>
      <c r="BY35" s="1" t="str">
        <f t="shared" si="38"/>
        <v>#NAME?</v>
      </c>
      <c r="BZ35" s="1" t="s">
        <v>2518</v>
      </c>
      <c r="CA35" s="1" t="s">
        <v>4050</v>
      </c>
      <c r="CB35" s="1" t="str">
        <f t="shared" si="39"/>
        <v/>
      </c>
      <c r="CC35" s="1" t="str">
        <f t="shared" si="40"/>
        <v>#NAME?</v>
      </c>
      <c r="CD35" s="1" t="s">
        <v>3755</v>
      </c>
      <c r="CE35" s="1" t="s">
        <v>4051</v>
      </c>
      <c r="CF35" s="1" t="str">
        <f t="shared" si="41"/>
        <v/>
      </c>
      <c r="CG35" s="1" t="str">
        <f t="shared" si="42"/>
        <v>#NAME?</v>
      </c>
      <c r="CH35" s="1" t="s">
        <v>3085</v>
      </c>
      <c r="CI35" s="1" t="s">
        <v>3086</v>
      </c>
      <c r="CJ35" s="1" t="str">
        <f t="shared" si="43"/>
        <v/>
      </c>
      <c r="CK35" s="1" t="str">
        <f t="shared" si="44"/>
        <v>#NAME?</v>
      </c>
      <c r="CL35" s="1" t="s">
        <v>4052</v>
      </c>
      <c r="CM35" s="1" t="s">
        <v>4053</v>
      </c>
      <c r="CN35" s="1" t="str">
        <f t="shared" si="45"/>
        <v/>
      </c>
      <c r="CO35" s="1" t="str">
        <f t="shared" si="46"/>
        <v>#NAME?</v>
      </c>
      <c r="CP35" s="1" t="s">
        <v>4054</v>
      </c>
      <c r="CQ35" s="1" t="s">
        <v>2585</v>
      </c>
      <c r="CR35" s="1" t="str">
        <f t="shared" si="47"/>
        <v/>
      </c>
      <c r="CS35" s="1" t="str">
        <f t="shared" si="48"/>
        <v>#NAME?</v>
      </c>
      <c r="CV35" s="1" t="str">
        <f t="shared" si="49"/>
        <v/>
      </c>
      <c r="CW35" s="1" t="str">
        <f t="shared" si="50"/>
        <v>#NAME?</v>
      </c>
      <c r="CZ35" s="1" t="str">
        <f t="shared" si="51"/>
        <v/>
      </c>
      <c r="DA35" s="1" t="str">
        <f t="shared" si="52"/>
        <v>#NAME?</v>
      </c>
      <c r="DD35" s="1" t="str">
        <f t="shared" si="53"/>
        <v/>
      </c>
      <c r="DE35" s="1" t="str">
        <f t="shared" si="54"/>
        <v>#NAME?</v>
      </c>
      <c r="DH35" s="1" t="str">
        <f t="shared" si="55"/>
        <v/>
      </c>
      <c r="DI35" s="1" t="str">
        <f t="shared" si="56"/>
        <v>#NAME?</v>
      </c>
      <c r="DL35" s="1" t="str">
        <f t="shared" si="57"/>
        <v/>
      </c>
      <c r="DM35" s="1" t="str">
        <f t="shared" si="58"/>
        <v>#NAME?</v>
      </c>
      <c r="DP35" s="1" t="str">
        <f t="shared" si="59"/>
        <v/>
      </c>
      <c r="DQ35" s="1" t="str">
        <f t="shared" si="60"/>
        <v>#NAME?</v>
      </c>
      <c r="DR35" s="1" t="s">
        <v>4055</v>
      </c>
      <c r="DS35" s="1" t="s">
        <v>4056</v>
      </c>
      <c r="DT35" s="1" t="str">
        <f t="shared" si="61"/>
        <v/>
      </c>
      <c r="DU35" s="1" t="str">
        <f t="shared" si="62"/>
        <v>#NAME?</v>
      </c>
      <c r="DX35" s="1" t="str">
        <f t="shared" si="63"/>
        <v/>
      </c>
      <c r="DY35" s="1" t="str">
        <f t="shared" si="64"/>
        <v>#NAME?</v>
      </c>
      <c r="EB35" s="1" t="str">
        <f t="shared" si="65"/>
        <v/>
      </c>
      <c r="EC35" s="1" t="str">
        <f t="shared" si="66"/>
        <v>#NAME?</v>
      </c>
      <c r="EF35" s="1" t="str">
        <f t="shared" si="67"/>
        <v/>
      </c>
      <c r="EG35" s="1" t="str">
        <f t="shared" si="68"/>
        <v>#NAME?</v>
      </c>
      <c r="EJ35" s="1" t="str">
        <f t="shared" si="69"/>
        <v/>
      </c>
      <c r="EK35" s="1" t="str">
        <f t="shared" si="70"/>
        <v>#NAME?</v>
      </c>
      <c r="EL35" s="1" t="s">
        <v>4057</v>
      </c>
      <c r="EM35" s="1" t="s">
        <v>4058</v>
      </c>
      <c r="EN35" s="1" t="str">
        <f t="shared" si="71"/>
        <v/>
      </c>
      <c r="EO35" s="1" t="str">
        <f t="shared" si="72"/>
        <v>#NAME?</v>
      </c>
      <c r="EP35" s="1" t="s">
        <v>4059</v>
      </c>
      <c r="EQ35" s="1" t="s">
        <v>4060</v>
      </c>
      <c r="ER35" s="1" t="str">
        <f t="shared" si="73"/>
        <v/>
      </c>
      <c r="ES35" s="1" t="str">
        <f t="shared" si="74"/>
        <v>#NAME?</v>
      </c>
      <c r="EV35" s="1" t="str">
        <f t="shared" si="75"/>
        <v/>
      </c>
      <c r="EW35" s="1" t="str">
        <f t="shared" si="76"/>
        <v>#NAME?</v>
      </c>
      <c r="EX35" s="1" t="s">
        <v>4061</v>
      </c>
      <c r="EY35" s="1" t="s">
        <v>4062</v>
      </c>
      <c r="EZ35" s="2" t="str">
        <f t="shared" si="77"/>
        <v/>
      </c>
      <c r="FA35" s="2" t="str">
        <f t="shared" si="78"/>
        <v>#NAME?</v>
      </c>
      <c r="FD35" s="2" t="str">
        <f t="shared" si="79"/>
        <v/>
      </c>
      <c r="FE35" s="2" t="str">
        <f t="shared" si="80"/>
        <v>#NAME?</v>
      </c>
      <c r="FF35" s="1" t="s">
        <v>4063</v>
      </c>
      <c r="FG35" s="1" t="s">
        <v>4064</v>
      </c>
      <c r="FH35" s="2" t="str">
        <f t="shared" si="81"/>
        <v/>
      </c>
      <c r="FI35" s="2" t="str">
        <f t="shared" si="82"/>
        <v>#NAME?</v>
      </c>
      <c r="FL35" s="2" t="str">
        <f t="shared" si="83"/>
        <v/>
      </c>
      <c r="FM35" s="2" t="str">
        <f t="shared" si="84"/>
        <v>#NAME?</v>
      </c>
      <c r="FP35" s="2" t="str">
        <f t="shared" si="85"/>
        <v/>
      </c>
      <c r="FQ35" s="2" t="str">
        <f t="shared" si="86"/>
        <v>#NAME?</v>
      </c>
      <c r="FT35" s="2" t="str">
        <f t="shared" si="87"/>
        <v/>
      </c>
      <c r="FU35" s="2" t="str">
        <f t="shared" si="88"/>
        <v>#NAME?</v>
      </c>
      <c r="FV35" s="1" t="s">
        <v>2273</v>
      </c>
      <c r="FW35" s="1" t="s">
        <v>2274</v>
      </c>
      <c r="FX35" s="2" t="str">
        <f t="shared" si="89"/>
        <v/>
      </c>
      <c r="FY35" s="2" t="str">
        <f t="shared" si="90"/>
        <v>#NAME?</v>
      </c>
      <c r="GB35" s="2" t="str">
        <f t="shared" si="91"/>
        <v/>
      </c>
      <c r="GC35" s="2" t="str">
        <f t="shared" si="92"/>
        <v>#NAME?</v>
      </c>
      <c r="GF35" s="2" t="str">
        <f t="shared" si="93"/>
        <v/>
      </c>
      <c r="GG35" s="2" t="str">
        <f t="shared" si="94"/>
        <v>#NAME?</v>
      </c>
      <c r="GJ35" s="2" t="str">
        <f t="shared" si="95"/>
        <v/>
      </c>
      <c r="GK35" s="2" t="str">
        <f t="shared" si="96"/>
        <v>#NAME?</v>
      </c>
      <c r="GN35" s="2" t="str">
        <f t="shared" si="97"/>
        <v/>
      </c>
      <c r="GO35" s="2" t="str">
        <f t="shared" si="98"/>
        <v>#NAME?</v>
      </c>
      <c r="GP35" s="1" t="s">
        <v>4065</v>
      </c>
      <c r="GQ35" s="1" t="s">
        <v>4066</v>
      </c>
      <c r="GR35" s="2" t="str">
        <f t="shared" si="139"/>
        <v/>
      </c>
      <c r="GS35" s="2" t="str">
        <f t="shared" si="140"/>
        <v>#NAME?</v>
      </c>
      <c r="GT35" s="1" t="s">
        <v>4067</v>
      </c>
      <c r="GU35" s="1" t="s">
        <v>4068</v>
      </c>
      <c r="GV35" s="2" t="str">
        <f t="shared" si="101"/>
        <v/>
      </c>
      <c r="GW35" s="2" t="str">
        <f t="shared" si="102"/>
        <v>#NAME?</v>
      </c>
      <c r="GZ35" s="2" t="str">
        <f t="shared" si="103"/>
        <v/>
      </c>
      <c r="HA35" s="2" t="str">
        <f t="shared" si="104"/>
        <v>#NAME?</v>
      </c>
      <c r="HB35" s="1" t="s">
        <v>4069</v>
      </c>
      <c r="HC35" s="14" t="s">
        <v>1738</v>
      </c>
      <c r="HD35" s="2" t="str">
        <f t="shared" si="105"/>
        <v/>
      </c>
      <c r="HE35" s="2" t="str">
        <f t="shared" si="106"/>
        <v>#NAME?</v>
      </c>
      <c r="HH35" s="2" t="str">
        <f t="shared" si="107"/>
        <v/>
      </c>
      <c r="HI35" s="2" t="str">
        <f t="shared" si="108"/>
        <v>#NAME?</v>
      </c>
      <c r="HL35" s="2" t="str">
        <f t="shared" si="109"/>
        <v/>
      </c>
      <c r="HM35" s="2" t="str">
        <f t="shared" si="110"/>
        <v>#NAME?</v>
      </c>
      <c r="HP35" s="2" t="str">
        <f t="shared" si="111"/>
        <v/>
      </c>
      <c r="HQ35" s="2" t="str">
        <f t="shared" si="112"/>
        <v>#NAME?</v>
      </c>
      <c r="HT35" s="2" t="str">
        <f t="shared" si="113"/>
        <v/>
      </c>
      <c r="HU35" s="2" t="str">
        <f t="shared" si="114"/>
        <v>#NAME?</v>
      </c>
      <c r="HV35" s="2" t="s">
        <v>4070</v>
      </c>
      <c r="HW35" s="2" t="s">
        <v>1110</v>
      </c>
      <c r="HX35" s="2" t="str">
        <f t="shared" si="115"/>
        <v/>
      </c>
      <c r="HY35" s="2" t="str">
        <f t="shared" si="116"/>
        <v>#NAME?</v>
      </c>
      <c r="HZ35" s="2" t="s">
        <v>4071</v>
      </c>
      <c r="IA35" s="2" t="s">
        <v>4072</v>
      </c>
      <c r="IB35" s="2" t="str">
        <f t="shared" si="117"/>
        <v/>
      </c>
      <c r="IC35" s="2" t="str">
        <f t="shared" si="118"/>
        <v>#NAME?</v>
      </c>
      <c r="ID35" s="2" t="s">
        <v>4073</v>
      </c>
      <c r="IE35" s="2" t="s">
        <v>4074</v>
      </c>
      <c r="IF35" s="2" t="str">
        <f t="shared" si="119"/>
        <v/>
      </c>
      <c r="IG35" s="2" t="str">
        <f t="shared" si="120"/>
        <v>#NAME?</v>
      </c>
      <c r="IH35" s="1" t="s">
        <v>3938</v>
      </c>
      <c r="II35" s="1" t="s">
        <v>3939</v>
      </c>
      <c r="IJ35" s="2" t="str">
        <f t="shared" si="121"/>
        <v/>
      </c>
      <c r="IK35" s="2" t="str">
        <f t="shared" si="122"/>
        <v>#NAME?</v>
      </c>
      <c r="IL35" s="1" t="s">
        <v>4075</v>
      </c>
      <c r="IM35" s="1" t="s">
        <v>4076</v>
      </c>
      <c r="IN35" s="2" t="str">
        <f t="shared" si="123"/>
        <v/>
      </c>
      <c r="IO35" s="2" t="str">
        <f t="shared" si="124"/>
        <v>#NAME?</v>
      </c>
      <c r="IP35" s="1" t="s">
        <v>4077</v>
      </c>
      <c r="IQ35" s="1" t="s">
        <v>4078</v>
      </c>
      <c r="IR35" s="2" t="str">
        <f t="shared" si="125"/>
        <v/>
      </c>
      <c r="IS35" s="2" t="str">
        <f t="shared" si="126"/>
        <v>#NAME?</v>
      </c>
      <c r="IX35" s="2" t="s">
        <v>4070</v>
      </c>
      <c r="IY35" s="2" t="s">
        <v>1110</v>
      </c>
      <c r="IZ35" s="2" t="str">
        <f t="shared" si="129"/>
        <v/>
      </c>
      <c r="JA35" s="2" t="str">
        <f t="shared" si="130"/>
        <v>#NAME?</v>
      </c>
      <c r="JB35" s="2" t="s">
        <v>4071</v>
      </c>
      <c r="JC35" s="2" t="s">
        <v>4072</v>
      </c>
      <c r="JD35" s="2" t="str">
        <f t="shared" si="131"/>
        <v/>
      </c>
      <c r="JE35" s="2" t="str">
        <f t="shared" si="132"/>
        <v>#NAME?</v>
      </c>
      <c r="JF35" s="2"/>
      <c r="JG35" s="2"/>
      <c r="JH35" s="2"/>
      <c r="JI35" s="2"/>
      <c r="JJ35" s="2"/>
      <c r="JK35" s="2"/>
      <c r="JL35" s="2" t="str">
        <f t="shared" si="135"/>
        <v/>
      </c>
      <c r="JM35" s="2" t="str">
        <f t="shared" si="136"/>
        <v>#NAME?</v>
      </c>
      <c r="JN35" s="2"/>
    </row>
    <row r="36" ht="15.75" customHeight="1">
      <c r="A36" s="2">
        <v>35.0</v>
      </c>
      <c r="D36" s="2" t="str">
        <f t="shared" si="1"/>
        <v/>
      </c>
      <c r="E36" s="2" t="str">
        <f t="shared" si="2"/>
        <v>#NAME?</v>
      </c>
      <c r="F36" s="1" t="s">
        <v>4079</v>
      </c>
      <c r="G36" s="1" t="s">
        <v>4080</v>
      </c>
      <c r="H36" s="1" t="str">
        <f t="shared" si="3"/>
        <v/>
      </c>
      <c r="I36" s="1" t="str">
        <f t="shared" si="4"/>
        <v>#NAME?</v>
      </c>
      <c r="P36" s="1" t="str">
        <f t="shared" si="7"/>
        <v/>
      </c>
      <c r="Q36" s="1" t="str">
        <f t="shared" si="8"/>
        <v>#NAME?</v>
      </c>
      <c r="T36" s="1" t="str">
        <f t="shared" si="9"/>
        <v/>
      </c>
      <c r="U36" s="1" t="str">
        <f t="shared" si="10"/>
        <v>#NAME?</v>
      </c>
      <c r="X36" s="1" t="str">
        <f t="shared" si="11"/>
        <v/>
      </c>
      <c r="Y36" s="1" t="str">
        <f t="shared" si="12"/>
        <v>#NAME?</v>
      </c>
      <c r="AB36" s="1" t="str">
        <f t="shared" si="13"/>
        <v/>
      </c>
      <c r="AC36" s="1" t="str">
        <f t="shared" si="14"/>
        <v>#NAME?</v>
      </c>
      <c r="AD36" s="1" t="s">
        <v>4081</v>
      </c>
      <c r="AE36" s="1" t="s">
        <v>2425</v>
      </c>
      <c r="AF36" s="1" t="str">
        <f t="shared" si="15"/>
        <v/>
      </c>
      <c r="AG36" s="1" t="str">
        <f t="shared" si="16"/>
        <v>#NAME?</v>
      </c>
      <c r="AH36" s="1" t="s">
        <v>4042</v>
      </c>
      <c r="AI36" s="1" t="s">
        <v>4082</v>
      </c>
      <c r="AJ36" s="1" t="str">
        <f t="shared" si="17"/>
        <v/>
      </c>
      <c r="AK36" s="1" t="str">
        <f t="shared" si="18"/>
        <v>#NAME?</v>
      </c>
      <c r="AL36" s="1" t="s">
        <v>4083</v>
      </c>
      <c r="AM36" s="1" t="s">
        <v>4084</v>
      </c>
      <c r="AN36" s="1" t="str">
        <f t="shared" si="19"/>
        <v/>
      </c>
      <c r="AO36" s="1" t="str">
        <f t="shared" si="20"/>
        <v>#NAME?</v>
      </c>
      <c r="AP36" s="1" t="s">
        <v>4085</v>
      </c>
      <c r="AQ36" s="1" t="s">
        <v>4086</v>
      </c>
      <c r="AR36" s="1" t="str">
        <f t="shared" si="21"/>
        <v/>
      </c>
      <c r="AS36" s="1" t="str">
        <f t="shared" si="22"/>
        <v>#NAME?</v>
      </c>
      <c r="AV36" s="1" t="str">
        <f t="shared" si="23"/>
        <v/>
      </c>
      <c r="AW36" s="1" t="str">
        <f t="shared" si="24"/>
        <v>#NAME?</v>
      </c>
      <c r="AZ36" s="1" t="str">
        <f t="shared" si="25"/>
        <v/>
      </c>
      <c r="BA36" s="1" t="str">
        <f t="shared" si="26"/>
        <v>#NAME?</v>
      </c>
      <c r="BB36" s="1" t="s">
        <v>2029</v>
      </c>
      <c r="BC36" s="1" t="s">
        <v>4087</v>
      </c>
      <c r="BD36" s="1" t="str">
        <f t="shared" si="27"/>
        <v/>
      </c>
      <c r="BE36" s="1" t="str">
        <f t="shared" si="28"/>
        <v>#NAME?</v>
      </c>
      <c r="BH36" s="1" t="str">
        <f t="shared" si="29"/>
        <v/>
      </c>
      <c r="BI36" s="1" t="str">
        <f t="shared" si="30"/>
        <v>#NAME?</v>
      </c>
      <c r="BL36" s="1" t="str">
        <f t="shared" si="31"/>
        <v/>
      </c>
      <c r="BM36" s="1" t="str">
        <f t="shared" si="32"/>
        <v>#NAME?</v>
      </c>
      <c r="BN36" s="1" t="s">
        <v>2035</v>
      </c>
      <c r="BO36" s="1" t="s">
        <v>4088</v>
      </c>
      <c r="BP36" s="1" t="str">
        <f t="shared" si="33"/>
        <v/>
      </c>
      <c r="BQ36" s="1" t="str">
        <f t="shared" si="34"/>
        <v>#NAME?</v>
      </c>
      <c r="BT36" s="1" t="str">
        <f t="shared" si="35"/>
        <v/>
      </c>
      <c r="BU36" s="1" t="str">
        <f t="shared" si="36"/>
        <v>#NAME?</v>
      </c>
      <c r="BV36" s="1" t="s">
        <v>4089</v>
      </c>
      <c r="BW36" s="1" t="s">
        <v>4090</v>
      </c>
      <c r="BX36" s="1" t="str">
        <f t="shared" si="37"/>
        <v/>
      </c>
      <c r="BY36" s="1" t="str">
        <f t="shared" si="38"/>
        <v>#NAME?</v>
      </c>
      <c r="BZ36" s="1" t="s">
        <v>2601</v>
      </c>
      <c r="CA36" s="1" t="s">
        <v>4091</v>
      </c>
      <c r="CB36" s="1" t="str">
        <f t="shared" si="39"/>
        <v/>
      </c>
      <c r="CC36" s="1" t="str">
        <f t="shared" si="40"/>
        <v>#NAME?</v>
      </c>
      <c r="CD36" s="1" t="s">
        <v>3810</v>
      </c>
      <c r="CE36" s="1" t="s">
        <v>4092</v>
      </c>
      <c r="CF36" s="1" t="str">
        <f t="shared" si="41"/>
        <v/>
      </c>
      <c r="CG36" s="1" t="str">
        <f t="shared" si="42"/>
        <v>#NAME?</v>
      </c>
      <c r="CJ36" s="1" t="str">
        <f t="shared" si="43"/>
        <v/>
      </c>
      <c r="CK36" s="1" t="str">
        <f t="shared" si="44"/>
        <v>#NAME?</v>
      </c>
      <c r="CL36" s="1" t="s">
        <v>4093</v>
      </c>
      <c r="CM36" s="1" t="s">
        <v>4094</v>
      </c>
      <c r="CN36" s="1" t="str">
        <f t="shared" si="45"/>
        <v/>
      </c>
      <c r="CO36" s="1" t="str">
        <f t="shared" si="46"/>
        <v>#NAME?</v>
      </c>
      <c r="CP36" s="1" t="s">
        <v>4095</v>
      </c>
      <c r="CQ36" s="1" t="s">
        <v>2017</v>
      </c>
      <c r="CR36" s="1" t="str">
        <f t="shared" si="47"/>
        <v/>
      </c>
      <c r="CS36" s="1" t="str">
        <f t="shared" si="48"/>
        <v>#NAME?</v>
      </c>
      <c r="CV36" s="1" t="str">
        <f t="shared" si="49"/>
        <v/>
      </c>
      <c r="CW36" s="1" t="str">
        <f t="shared" si="50"/>
        <v>#NAME?</v>
      </c>
      <c r="CZ36" s="1" t="str">
        <f t="shared" si="51"/>
        <v/>
      </c>
      <c r="DA36" s="1" t="str">
        <f t="shared" si="52"/>
        <v>#NAME?</v>
      </c>
      <c r="DD36" s="1" t="str">
        <f t="shared" si="53"/>
        <v/>
      </c>
      <c r="DE36" s="1" t="str">
        <f t="shared" si="54"/>
        <v>#NAME?</v>
      </c>
      <c r="DH36" s="1" t="str">
        <f t="shared" si="55"/>
        <v/>
      </c>
      <c r="DI36" s="1" t="str">
        <f t="shared" si="56"/>
        <v>#NAME?</v>
      </c>
      <c r="DL36" s="1" t="str">
        <f t="shared" si="57"/>
        <v/>
      </c>
      <c r="DM36" s="1" t="str">
        <f t="shared" si="58"/>
        <v>#NAME?</v>
      </c>
      <c r="DP36" s="1" t="str">
        <f t="shared" si="59"/>
        <v/>
      </c>
      <c r="DQ36" s="1" t="str">
        <f t="shared" si="60"/>
        <v>#NAME?</v>
      </c>
      <c r="DR36" s="1" t="s">
        <v>4096</v>
      </c>
      <c r="DS36" s="1" t="s">
        <v>4097</v>
      </c>
      <c r="DT36" s="1" t="str">
        <f t="shared" si="61"/>
        <v/>
      </c>
      <c r="DU36" s="1" t="str">
        <f t="shared" si="62"/>
        <v>#NAME?</v>
      </c>
      <c r="DX36" s="1" t="str">
        <f t="shared" si="63"/>
        <v/>
      </c>
      <c r="DY36" s="1" t="str">
        <f t="shared" si="64"/>
        <v>#NAME?</v>
      </c>
      <c r="EB36" s="1" t="str">
        <f t="shared" si="65"/>
        <v/>
      </c>
      <c r="EC36" s="1" t="str">
        <f t="shared" si="66"/>
        <v>#NAME?</v>
      </c>
      <c r="ED36" s="1" t="s">
        <v>4098</v>
      </c>
      <c r="EE36" s="14" t="s">
        <v>1738</v>
      </c>
      <c r="EF36" s="1" t="str">
        <f t="shared" si="67"/>
        <v/>
      </c>
      <c r="EG36" s="1" t="str">
        <f t="shared" si="68"/>
        <v>#NAME?</v>
      </c>
      <c r="EJ36" s="1" t="str">
        <f t="shared" si="69"/>
        <v/>
      </c>
      <c r="EK36" s="1" t="str">
        <f t="shared" si="70"/>
        <v>#NAME?</v>
      </c>
      <c r="EL36" s="1" t="s">
        <v>4099</v>
      </c>
      <c r="EM36" s="1" t="s">
        <v>4100</v>
      </c>
      <c r="EN36" s="1" t="str">
        <f t="shared" si="71"/>
        <v/>
      </c>
      <c r="EO36" s="1" t="str">
        <f t="shared" si="72"/>
        <v>#NAME?</v>
      </c>
      <c r="EP36" s="1" t="s">
        <v>4101</v>
      </c>
      <c r="EQ36" s="1" t="s">
        <v>4102</v>
      </c>
      <c r="ER36" s="1" t="str">
        <f t="shared" si="73"/>
        <v/>
      </c>
      <c r="ES36" s="1" t="str">
        <f t="shared" si="74"/>
        <v>#NAME?</v>
      </c>
      <c r="EV36" s="1" t="str">
        <f t="shared" si="75"/>
        <v/>
      </c>
      <c r="EW36" s="1" t="str">
        <f t="shared" si="76"/>
        <v>#NAME?</v>
      </c>
      <c r="EX36" s="1" t="s">
        <v>4103</v>
      </c>
      <c r="EY36" s="1" t="s">
        <v>4104</v>
      </c>
      <c r="EZ36" s="2" t="str">
        <f t="shared" si="77"/>
        <v/>
      </c>
      <c r="FA36" s="2" t="str">
        <f t="shared" si="78"/>
        <v>#NAME?</v>
      </c>
      <c r="FD36" s="2" t="str">
        <f t="shared" si="79"/>
        <v/>
      </c>
      <c r="FE36" s="2" t="str">
        <f t="shared" si="80"/>
        <v>#NAME?</v>
      </c>
      <c r="FF36" s="1" t="s">
        <v>4105</v>
      </c>
      <c r="FG36" s="1" t="s">
        <v>4106</v>
      </c>
      <c r="FH36" s="2" t="str">
        <f t="shared" si="81"/>
        <v/>
      </c>
      <c r="FI36" s="2" t="str">
        <f t="shared" si="82"/>
        <v>#NAME?</v>
      </c>
      <c r="FJ36" s="1" t="s">
        <v>4107</v>
      </c>
      <c r="FK36" s="14" t="s">
        <v>1738</v>
      </c>
      <c r="FL36" s="2" t="str">
        <f t="shared" si="83"/>
        <v/>
      </c>
      <c r="FM36" s="2" t="str">
        <f t="shared" si="84"/>
        <v>#NAME?</v>
      </c>
      <c r="FN36" s="1" t="s">
        <v>4108</v>
      </c>
      <c r="FO36" s="1" t="s">
        <v>4109</v>
      </c>
      <c r="FP36" s="2" t="str">
        <f t="shared" si="85"/>
        <v/>
      </c>
      <c r="FQ36" s="2" t="str">
        <f t="shared" si="86"/>
        <v>#NAME?</v>
      </c>
      <c r="FT36" s="2" t="str">
        <f t="shared" si="87"/>
        <v/>
      </c>
      <c r="FU36" s="2" t="str">
        <f t="shared" si="88"/>
        <v>#NAME?</v>
      </c>
      <c r="FX36" s="2" t="str">
        <f t="shared" si="89"/>
        <v/>
      </c>
      <c r="FY36" s="2" t="str">
        <f t="shared" si="90"/>
        <v>#NAME?</v>
      </c>
      <c r="GB36" s="2" t="str">
        <f t="shared" si="91"/>
        <v/>
      </c>
      <c r="GC36" s="2" t="str">
        <f t="shared" si="92"/>
        <v>#NAME?</v>
      </c>
      <c r="GF36" s="2" t="str">
        <f t="shared" si="93"/>
        <v/>
      </c>
      <c r="GG36" s="2" t="str">
        <f t="shared" si="94"/>
        <v>#NAME?</v>
      </c>
      <c r="GJ36" s="2" t="str">
        <f t="shared" si="95"/>
        <v/>
      </c>
      <c r="GK36" s="2" t="str">
        <f t="shared" si="96"/>
        <v>#NAME?</v>
      </c>
      <c r="GN36" s="2" t="str">
        <f t="shared" si="97"/>
        <v/>
      </c>
      <c r="GO36" s="2" t="str">
        <f t="shared" si="98"/>
        <v>#NAME?</v>
      </c>
      <c r="GP36" s="1" t="s">
        <v>1873</v>
      </c>
      <c r="GQ36" s="1" t="s">
        <v>1874</v>
      </c>
      <c r="GR36" s="2" t="str">
        <f t="shared" si="139"/>
        <v/>
      </c>
      <c r="GS36" s="2" t="str">
        <f t="shared" si="140"/>
        <v>#NAME?</v>
      </c>
      <c r="GT36" s="1" t="s">
        <v>4110</v>
      </c>
      <c r="GU36" s="1" t="s">
        <v>4111</v>
      </c>
      <c r="GV36" s="2" t="str">
        <f t="shared" si="101"/>
        <v/>
      </c>
      <c r="GW36" s="2" t="str">
        <f t="shared" si="102"/>
        <v>#NAME?</v>
      </c>
      <c r="GZ36" s="2" t="str">
        <f t="shared" si="103"/>
        <v/>
      </c>
      <c r="HA36" s="2" t="str">
        <f t="shared" si="104"/>
        <v>#NAME?</v>
      </c>
      <c r="HB36" s="1" t="s">
        <v>4112</v>
      </c>
      <c r="HC36" s="1" t="s">
        <v>4113</v>
      </c>
      <c r="HD36" s="2" t="str">
        <f t="shared" si="105"/>
        <v/>
      </c>
      <c r="HE36" s="2" t="str">
        <f t="shared" si="106"/>
        <v>#NAME?</v>
      </c>
      <c r="HF36" s="1" t="s">
        <v>4114</v>
      </c>
      <c r="HG36" s="1" t="s">
        <v>4115</v>
      </c>
      <c r="HH36" s="2" t="str">
        <f t="shared" si="107"/>
        <v/>
      </c>
      <c r="HI36" s="2" t="str">
        <f t="shared" si="108"/>
        <v>#NAME?</v>
      </c>
      <c r="HL36" s="2" t="str">
        <f t="shared" si="109"/>
        <v/>
      </c>
      <c r="HM36" s="2" t="str">
        <f t="shared" si="110"/>
        <v>#NAME?</v>
      </c>
      <c r="HP36" s="2" t="str">
        <f t="shared" si="111"/>
        <v/>
      </c>
      <c r="HQ36" s="2" t="str">
        <f t="shared" si="112"/>
        <v>#NAME?</v>
      </c>
      <c r="HT36" s="2" t="str">
        <f t="shared" si="113"/>
        <v/>
      </c>
      <c r="HU36" s="2" t="str">
        <f t="shared" si="114"/>
        <v>#NAME?</v>
      </c>
      <c r="HV36" s="2" t="s">
        <v>4116</v>
      </c>
      <c r="HW36" s="2" t="s">
        <v>4117</v>
      </c>
      <c r="HX36" s="2" t="str">
        <f t="shared" si="115"/>
        <v/>
      </c>
      <c r="HY36" s="2" t="str">
        <f t="shared" si="116"/>
        <v>#NAME?</v>
      </c>
      <c r="HZ36" s="2" t="s">
        <v>4118</v>
      </c>
      <c r="IA36" s="2" t="s">
        <v>4119</v>
      </c>
      <c r="IB36" s="2" t="str">
        <f t="shared" si="117"/>
        <v/>
      </c>
      <c r="IC36" s="2" t="str">
        <f t="shared" si="118"/>
        <v>#NAME?</v>
      </c>
      <c r="ID36" s="2" t="s">
        <v>2484</v>
      </c>
      <c r="IE36" s="2" t="s">
        <v>4120</v>
      </c>
      <c r="IF36" s="2" t="str">
        <f t="shared" si="119"/>
        <v/>
      </c>
      <c r="IG36" s="2" t="str">
        <f t="shared" si="120"/>
        <v>#NAME?</v>
      </c>
      <c r="IH36" s="1" t="s">
        <v>3985</v>
      </c>
      <c r="II36" s="1" t="s">
        <v>3986</v>
      </c>
      <c r="IJ36" s="2" t="str">
        <f t="shared" si="121"/>
        <v/>
      </c>
      <c r="IK36" s="2" t="str">
        <f t="shared" si="122"/>
        <v>#NAME?</v>
      </c>
      <c r="IL36" s="1" t="s">
        <v>4121</v>
      </c>
      <c r="IM36" s="1" t="s">
        <v>4122</v>
      </c>
      <c r="IN36" s="2" t="str">
        <f t="shared" si="123"/>
        <v/>
      </c>
      <c r="IO36" s="2" t="str">
        <f t="shared" si="124"/>
        <v>#NAME?</v>
      </c>
      <c r="IP36" s="1" t="s">
        <v>4123</v>
      </c>
      <c r="IQ36" s="1" t="s">
        <v>4124</v>
      </c>
      <c r="IR36" s="2" t="str">
        <f t="shared" si="125"/>
        <v/>
      </c>
      <c r="IS36" s="2" t="str">
        <f t="shared" si="126"/>
        <v>#NAME?</v>
      </c>
      <c r="IX36" s="2" t="s">
        <v>4116</v>
      </c>
      <c r="IY36" s="2" t="s">
        <v>4117</v>
      </c>
      <c r="IZ36" s="2" t="str">
        <f t="shared" si="129"/>
        <v/>
      </c>
      <c r="JA36" s="2" t="str">
        <f t="shared" si="130"/>
        <v>#NAME?</v>
      </c>
      <c r="JB36" s="2" t="s">
        <v>4118</v>
      </c>
      <c r="JC36" s="2" t="s">
        <v>4119</v>
      </c>
      <c r="JD36" s="2" t="str">
        <f t="shared" si="131"/>
        <v/>
      </c>
      <c r="JE36" s="2" t="str">
        <f t="shared" si="132"/>
        <v>#NAME?</v>
      </c>
      <c r="JF36" s="2"/>
      <c r="JG36" s="2"/>
      <c r="JH36" s="2"/>
      <c r="JI36" s="2"/>
      <c r="JJ36" s="2"/>
      <c r="JK36" s="2"/>
      <c r="JL36" s="2" t="str">
        <f t="shared" si="135"/>
        <v/>
      </c>
      <c r="JM36" s="2" t="str">
        <f t="shared" si="136"/>
        <v>#NAME?</v>
      </c>
      <c r="JN36" s="2"/>
    </row>
    <row r="37" ht="15.75" customHeight="1">
      <c r="A37" s="2">
        <v>36.0</v>
      </c>
      <c r="D37" s="2" t="str">
        <f t="shared" si="1"/>
        <v/>
      </c>
      <c r="E37" s="2" t="str">
        <f t="shared" si="2"/>
        <v>#NAME?</v>
      </c>
      <c r="F37" s="1" t="s">
        <v>4125</v>
      </c>
      <c r="G37" s="1" t="s">
        <v>4126</v>
      </c>
      <c r="H37" s="1" t="str">
        <f t="shared" si="3"/>
        <v/>
      </c>
      <c r="I37" s="1" t="str">
        <f t="shared" si="4"/>
        <v>#NAME?</v>
      </c>
      <c r="P37" s="1" t="str">
        <f t="shared" si="7"/>
        <v/>
      </c>
      <c r="Q37" s="1" t="str">
        <f t="shared" si="8"/>
        <v>#NAME?</v>
      </c>
      <c r="T37" s="1" t="str">
        <f t="shared" si="9"/>
        <v/>
      </c>
      <c r="U37" s="1" t="str">
        <f t="shared" si="10"/>
        <v>#NAME?</v>
      </c>
      <c r="X37" s="1" t="str">
        <f t="shared" si="11"/>
        <v/>
      </c>
      <c r="Y37" s="1" t="str">
        <f t="shared" si="12"/>
        <v>#NAME?</v>
      </c>
      <c r="AB37" s="1" t="str">
        <f t="shared" si="13"/>
        <v/>
      </c>
      <c r="AC37" s="1" t="str">
        <f t="shared" si="14"/>
        <v>#NAME?</v>
      </c>
      <c r="AD37" s="1" t="s">
        <v>4127</v>
      </c>
      <c r="AE37" s="14" t="s">
        <v>1738</v>
      </c>
      <c r="AF37" s="1" t="str">
        <f t="shared" si="15"/>
        <v/>
      </c>
      <c r="AG37" s="1" t="str">
        <f t="shared" si="16"/>
        <v>#NAME?</v>
      </c>
      <c r="AH37" s="1" t="s">
        <v>4083</v>
      </c>
      <c r="AI37" s="1" t="s">
        <v>4128</v>
      </c>
      <c r="AJ37" s="1" t="str">
        <f t="shared" si="17"/>
        <v/>
      </c>
      <c r="AK37" s="1" t="str">
        <f t="shared" si="18"/>
        <v>#NAME?</v>
      </c>
      <c r="AL37" s="1" t="s">
        <v>4129</v>
      </c>
      <c r="AM37" s="1" t="s">
        <v>4130</v>
      </c>
      <c r="AN37" s="1" t="str">
        <f t="shared" si="19"/>
        <v/>
      </c>
      <c r="AO37" s="1" t="str">
        <f t="shared" si="20"/>
        <v>#NAME?</v>
      </c>
      <c r="AP37" s="1" t="s">
        <v>4131</v>
      </c>
      <c r="AQ37" s="1" t="s">
        <v>4132</v>
      </c>
      <c r="AR37" s="1" t="str">
        <f t="shared" si="21"/>
        <v/>
      </c>
      <c r="AS37" s="1" t="str">
        <f t="shared" si="22"/>
        <v>#NAME?</v>
      </c>
      <c r="AV37" s="1" t="str">
        <f t="shared" si="23"/>
        <v/>
      </c>
      <c r="AW37" s="1" t="str">
        <f t="shared" si="24"/>
        <v>#NAME?</v>
      </c>
      <c r="AZ37" s="1" t="str">
        <f t="shared" si="25"/>
        <v/>
      </c>
      <c r="BA37" s="1" t="str">
        <f t="shared" si="26"/>
        <v>#NAME?</v>
      </c>
      <c r="BB37" s="1" t="s">
        <v>2127</v>
      </c>
      <c r="BC37" s="1" t="s">
        <v>4133</v>
      </c>
      <c r="BD37" s="1" t="str">
        <f t="shared" si="27"/>
        <v/>
      </c>
      <c r="BE37" s="1" t="str">
        <f t="shared" si="28"/>
        <v>#NAME?</v>
      </c>
      <c r="BH37" s="1" t="str">
        <f t="shared" si="29"/>
        <v/>
      </c>
      <c r="BI37" s="1" t="str">
        <f t="shared" si="30"/>
        <v>#NAME?</v>
      </c>
      <c r="BL37" s="1" t="str">
        <f t="shared" si="31"/>
        <v/>
      </c>
      <c r="BM37" s="1" t="str">
        <f t="shared" si="32"/>
        <v>#NAME?</v>
      </c>
      <c r="BN37" s="1" t="s">
        <v>2133</v>
      </c>
      <c r="BO37" s="1" t="s">
        <v>4134</v>
      </c>
      <c r="BP37" s="1" t="str">
        <f t="shared" si="33"/>
        <v/>
      </c>
      <c r="BQ37" s="1" t="str">
        <f t="shared" si="34"/>
        <v>#NAME?</v>
      </c>
      <c r="BT37" s="1" t="str">
        <f t="shared" si="35"/>
        <v/>
      </c>
      <c r="BU37" s="1" t="str">
        <f t="shared" si="36"/>
        <v>#NAME?</v>
      </c>
      <c r="BV37" s="1" t="s">
        <v>4135</v>
      </c>
      <c r="BW37" s="1" t="s">
        <v>4136</v>
      </c>
      <c r="BX37" s="1" t="str">
        <f t="shared" si="37"/>
        <v/>
      </c>
      <c r="BY37" s="1" t="str">
        <f t="shared" si="38"/>
        <v>#NAME?</v>
      </c>
      <c r="BZ37" s="1" t="s">
        <v>2686</v>
      </c>
      <c r="CA37" s="1" t="s">
        <v>4137</v>
      </c>
      <c r="CB37" s="1" t="str">
        <f t="shared" si="39"/>
        <v/>
      </c>
      <c r="CC37" s="1" t="str">
        <f t="shared" si="40"/>
        <v>#NAME?</v>
      </c>
      <c r="CD37" s="1" t="s">
        <v>3862</v>
      </c>
      <c r="CE37" s="1" t="s">
        <v>4138</v>
      </c>
      <c r="CF37" s="1" t="str">
        <f t="shared" si="41"/>
        <v/>
      </c>
      <c r="CG37" s="1" t="str">
        <f t="shared" si="42"/>
        <v>#NAME?</v>
      </c>
      <c r="CH37" s="1" t="s">
        <v>4139</v>
      </c>
      <c r="CI37" s="14" t="s">
        <v>1738</v>
      </c>
      <c r="CJ37" s="1" t="str">
        <f t="shared" si="43"/>
        <v/>
      </c>
      <c r="CK37" s="1" t="str">
        <f t="shared" si="44"/>
        <v>#NAME?</v>
      </c>
      <c r="CL37" s="1" t="s">
        <v>4140</v>
      </c>
      <c r="CM37" s="1" t="s">
        <v>4141</v>
      </c>
      <c r="CN37" s="1" t="str">
        <f t="shared" si="45"/>
        <v/>
      </c>
      <c r="CO37" s="1" t="str">
        <f t="shared" si="46"/>
        <v>#NAME?</v>
      </c>
      <c r="CP37" s="1" t="s">
        <v>4142</v>
      </c>
      <c r="CQ37" s="1" t="s">
        <v>2984</v>
      </c>
      <c r="CR37" s="1" t="str">
        <f t="shared" si="47"/>
        <v/>
      </c>
      <c r="CS37" s="1" t="str">
        <f t="shared" si="48"/>
        <v>#NAME?</v>
      </c>
      <c r="CV37" s="1" t="str">
        <f t="shared" si="49"/>
        <v/>
      </c>
      <c r="CW37" s="1" t="str">
        <f t="shared" si="50"/>
        <v>#NAME?</v>
      </c>
      <c r="CZ37" s="1" t="str">
        <f t="shared" si="51"/>
        <v/>
      </c>
      <c r="DA37" s="1" t="str">
        <f t="shared" si="52"/>
        <v>#NAME?</v>
      </c>
      <c r="DD37" s="1" t="str">
        <f t="shared" si="53"/>
        <v/>
      </c>
      <c r="DE37" s="1" t="str">
        <f t="shared" si="54"/>
        <v>#NAME?</v>
      </c>
      <c r="DH37" s="1" t="str">
        <f t="shared" si="55"/>
        <v/>
      </c>
      <c r="DI37" s="1" t="str">
        <f t="shared" si="56"/>
        <v>#NAME?</v>
      </c>
      <c r="DL37" s="1" t="str">
        <f t="shared" si="57"/>
        <v/>
      </c>
      <c r="DM37" s="1" t="str">
        <f t="shared" si="58"/>
        <v>#NAME?</v>
      </c>
      <c r="DP37" s="1" t="str">
        <f t="shared" si="59"/>
        <v/>
      </c>
      <c r="DQ37" s="1" t="str">
        <f t="shared" si="60"/>
        <v>#NAME?</v>
      </c>
      <c r="DT37" s="1" t="str">
        <f t="shared" si="61"/>
        <v/>
      </c>
      <c r="DU37" s="1" t="str">
        <f t="shared" si="62"/>
        <v>#NAME?</v>
      </c>
      <c r="DX37" s="1" t="str">
        <f t="shared" si="63"/>
        <v/>
      </c>
      <c r="DY37" s="1" t="str">
        <f t="shared" si="64"/>
        <v>#NAME?</v>
      </c>
      <c r="EB37" s="1" t="str">
        <f t="shared" si="65"/>
        <v/>
      </c>
      <c r="EC37" s="1" t="str">
        <f t="shared" si="66"/>
        <v>#NAME?</v>
      </c>
      <c r="ED37" s="1" t="s">
        <v>4143</v>
      </c>
      <c r="EE37" s="1" t="s">
        <v>4144</v>
      </c>
      <c r="EF37" s="1" t="str">
        <f t="shared" si="67"/>
        <v/>
      </c>
      <c r="EG37" s="1" t="str">
        <f t="shared" si="68"/>
        <v>#NAME?</v>
      </c>
      <c r="EJ37" s="1" t="str">
        <f t="shared" si="69"/>
        <v/>
      </c>
      <c r="EK37" s="1" t="str">
        <f t="shared" si="70"/>
        <v>#NAME?</v>
      </c>
      <c r="EN37" s="1" t="str">
        <f t="shared" si="71"/>
        <v/>
      </c>
      <c r="EO37" s="1" t="str">
        <f t="shared" si="72"/>
        <v>#NAME?</v>
      </c>
      <c r="EP37" s="1" t="s">
        <v>4145</v>
      </c>
      <c r="EQ37" s="1" t="s">
        <v>4146</v>
      </c>
      <c r="ER37" s="1" t="str">
        <f t="shared" si="73"/>
        <v/>
      </c>
      <c r="ES37" s="1" t="str">
        <f t="shared" si="74"/>
        <v>#NAME?</v>
      </c>
      <c r="EV37" s="1" t="str">
        <f t="shared" si="75"/>
        <v/>
      </c>
      <c r="EW37" s="1" t="str">
        <f t="shared" si="76"/>
        <v>#NAME?</v>
      </c>
      <c r="EX37" s="1" t="s">
        <v>4147</v>
      </c>
      <c r="EY37" s="1" t="s">
        <v>4148</v>
      </c>
      <c r="EZ37" s="2" t="str">
        <f t="shared" si="77"/>
        <v/>
      </c>
      <c r="FA37" s="2" t="str">
        <f t="shared" si="78"/>
        <v>#NAME?</v>
      </c>
      <c r="FD37" s="2" t="str">
        <f t="shared" si="79"/>
        <v/>
      </c>
      <c r="FE37" s="2" t="str">
        <f t="shared" si="80"/>
        <v>#NAME?</v>
      </c>
      <c r="FF37" s="1" t="s">
        <v>4149</v>
      </c>
      <c r="FG37" s="1" t="s">
        <v>4150</v>
      </c>
      <c r="FH37" s="2" t="str">
        <f t="shared" si="81"/>
        <v/>
      </c>
      <c r="FI37" s="2" t="str">
        <f t="shared" si="82"/>
        <v>#NAME?</v>
      </c>
      <c r="FJ37" s="1" t="s">
        <v>4151</v>
      </c>
      <c r="FK37" s="1" t="s">
        <v>4152</v>
      </c>
      <c r="FL37" s="2" t="str">
        <f t="shared" si="83"/>
        <v/>
      </c>
      <c r="FM37" s="2" t="str">
        <f t="shared" si="84"/>
        <v>#NAME?</v>
      </c>
      <c r="FN37" s="1" t="s">
        <v>4153</v>
      </c>
      <c r="FO37" s="1" t="s">
        <v>4154</v>
      </c>
      <c r="FP37" s="2" t="str">
        <f t="shared" si="85"/>
        <v/>
      </c>
      <c r="FQ37" s="2" t="str">
        <f t="shared" si="86"/>
        <v>#NAME?</v>
      </c>
      <c r="FT37" s="2" t="str">
        <f t="shared" si="87"/>
        <v/>
      </c>
      <c r="FU37" s="2" t="str">
        <f t="shared" si="88"/>
        <v>#NAME?</v>
      </c>
      <c r="FV37" s="1" t="s">
        <v>4155</v>
      </c>
      <c r="FW37" s="14" t="s">
        <v>1738</v>
      </c>
      <c r="FX37" s="2" t="str">
        <f t="shared" si="89"/>
        <v/>
      </c>
      <c r="FY37" s="2" t="str">
        <f t="shared" si="90"/>
        <v>#NAME?</v>
      </c>
      <c r="GB37" s="2" t="str">
        <f t="shared" si="91"/>
        <v/>
      </c>
      <c r="GC37" s="2" t="str">
        <f t="shared" si="92"/>
        <v>#NAME?</v>
      </c>
      <c r="GF37" s="2" t="str">
        <f t="shared" si="93"/>
        <v/>
      </c>
      <c r="GG37" s="2" t="str">
        <f t="shared" si="94"/>
        <v>#NAME?</v>
      </c>
      <c r="GJ37" s="2" t="str">
        <f t="shared" si="95"/>
        <v/>
      </c>
      <c r="GK37" s="2" t="str">
        <f t="shared" si="96"/>
        <v>#NAME?</v>
      </c>
      <c r="GN37" s="2" t="str">
        <f t="shared" si="97"/>
        <v/>
      </c>
      <c r="GO37" s="2" t="str">
        <f t="shared" si="98"/>
        <v>#NAME?</v>
      </c>
      <c r="GP37" s="1" t="s">
        <v>4156</v>
      </c>
      <c r="GQ37" s="1" t="s">
        <v>4157</v>
      </c>
      <c r="GR37" s="2" t="str">
        <f t="shared" si="139"/>
        <v/>
      </c>
      <c r="GS37" s="2" t="str">
        <f t="shared" si="140"/>
        <v>#NAME?</v>
      </c>
      <c r="GT37" s="1" t="s">
        <v>4158</v>
      </c>
      <c r="GU37" s="1" t="s">
        <v>4159</v>
      </c>
      <c r="GV37" s="2" t="str">
        <f t="shared" si="101"/>
        <v/>
      </c>
      <c r="GW37" s="2" t="str">
        <f t="shared" si="102"/>
        <v>#NAME?</v>
      </c>
      <c r="GZ37" s="2" t="str">
        <f t="shared" si="103"/>
        <v/>
      </c>
      <c r="HA37" s="2" t="str">
        <f t="shared" si="104"/>
        <v>#NAME?</v>
      </c>
      <c r="HB37" s="1" t="s">
        <v>4160</v>
      </c>
      <c r="HC37" s="1" t="s">
        <v>4161</v>
      </c>
      <c r="HD37" s="2" t="str">
        <f t="shared" si="105"/>
        <v/>
      </c>
      <c r="HE37" s="2" t="str">
        <f t="shared" si="106"/>
        <v>#NAME?</v>
      </c>
      <c r="HF37" s="1" t="s">
        <v>4162</v>
      </c>
      <c r="HG37" s="1" t="s">
        <v>4163</v>
      </c>
      <c r="HH37" s="2" t="str">
        <f t="shared" si="107"/>
        <v/>
      </c>
      <c r="HI37" s="2" t="str">
        <f t="shared" si="108"/>
        <v>#NAME?</v>
      </c>
      <c r="HL37" s="2" t="str">
        <f t="shared" si="109"/>
        <v/>
      </c>
      <c r="HM37" s="2" t="str">
        <f t="shared" si="110"/>
        <v>#NAME?</v>
      </c>
      <c r="HP37" s="2" t="str">
        <f t="shared" si="111"/>
        <v/>
      </c>
      <c r="HQ37" s="2" t="str">
        <f t="shared" si="112"/>
        <v>#NAME?</v>
      </c>
      <c r="HT37" s="2" t="str">
        <f t="shared" si="113"/>
        <v/>
      </c>
      <c r="HU37" s="2" t="str">
        <f t="shared" si="114"/>
        <v>#NAME?</v>
      </c>
      <c r="HV37" s="2" t="s">
        <v>4164</v>
      </c>
      <c r="HW37" s="2" t="s">
        <v>4165</v>
      </c>
      <c r="HX37" s="2" t="str">
        <f t="shared" si="115"/>
        <v/>
      </c>
      <c r="HY37" s="2" t="str">
        <f t="shared" si="116"/>
        <v>#NAME?</v>
      </c>
      <c r="HZ37" s="2" t="s">
        <v>4166</v>
      </c>
      <c r="IA37" s="2" t="s">
        <v>4167</v>
      </c>
      <c r="IB37" s="2" t="str">
        <f t="shared" si="117"/>
        <v/>
      </c>
      <c r="IC37" s="2" t="str">
        <f t="shared" si="118"/>
        <v>#NAME?</v>
      </c>
      <c r="ID37" s="2" t="s">
        <v>2571</v>
      </c>
      <c r="IE37" s="2" t="s">
        <v>4168</v>
      </c>
      <c r="IF37" s="2" t="str">
        <f t="shared" si="119"/>
        <v/>
      </c>
      <c r="IG37" s="2" t="str">
        <f t="shared" si="120"/>
        <v>#NAME?</v>
      </c>
      <c r="IH37" s="1" t="s">
        <v>1072</v>
      </c>
      <c r="II37" s="1" t="s">
        <v>1073</v>
      </c>
      <c r="IJ37" s="2" t="str">
        <f t="shared" si="121"/>
        <v/>
      </c>
      <c r="IK37" s="2" t="str">
        <f t="shared" si="122"/>
        <v>#NAME?</v>
      </c>
      <c r="IL37" s="1" t="s">
        <v>4169</v>
      </c>
      <c r="IM37" s="1" t="s">
        <v>4170</v>
      </c>
      <c r="IN37" s="2" t="str">
        <f t="shared" si="123"/>
        <v/>
      </c>
      <c r="IO37" s="2" t="str">
        <f t="shared" si="124"/>
        <v>#NAME?</v>
      </c>
      <c r="IP37" s="1" t="s">
        <v>4171</v>
      </c>
      <c r="IQ37" s="1" t="s">
        <v>4172</v>
      </c>
      <c r="IR37" s="2" t="str">
        <f t="shared" si="125"/>
        <v/>
      </c>
      <c r="IS37" s="2" t="str">
        <f t="shared" si="126"/>
        <v>#NAME?</v>
      </c>
      <c r="IX37" s="2" t="s">
        <v>4164</v>
      </c>
      <c r="IY37" s="2" t="s">
        <v>4165</v>
      </c>
      <c r="IZ37" s="2" t="str">
        <f t="shared" si="129"/>
        <v/>
      </c>
      <c r="JA37" s="2" t="str">
        <f t="shared" si="130"/>
        <v>#NAME?</v>
      </c>
      <c r="JB37" s="2" t="s">
        <v>4166</v>
      </c>
      <c r="JC37" s="2" t="s">
        <v>4167</v>
      </c>
      <c r="JD37" s="2" t="str">
        <f t="shared" si="131"/>
        <v/>
      </c>
      <c r="JE37" s="2" t="str">
        <f t="shared" si="132"/>
        <v>#NAME?</v>
      </c>
      <c r="JF37" s="2"/>
      <c r="JG37" s="2"/>
      <c r="JH37" s="2"/>
      <c r="JI37" s="2"/>
      <c r="JJ37" s="2"/>
      <c r="JK37" s="2"/>
      <c r="JL37" s="2" t="str">
        <f t="shared" si="135"/>
        <v/>
      </c>
      <c r="JM37" s="2" t="str">
        <f t="shared" si="136"/>
        <v>#NAME?</v>
      </c>
      <c r="JN37" s="2"/>
    </row>
    <row r="38" ht="15.75" customHeight="1">
      <c r="A38" s="2">
        <v>37.0</v>
      </c>
      <c r="D38" s="2" t="str">
        <f t="shared" si="1"/>
        <v/>
      </c>
      <c r="E38" s="2" t="str">
        <f t="shared" si="2"/>
        <v>#NAME?</v>
      </c>
      <c r="F38" s="1" t="s">
        <v>4173</v>
      </c>
      <c r="G38" s="1" t="s">
        <v>4174</v>
      </c>
      <c r="H38" s="1" t="str">
        <f t="shared" si="3"/>
        <v/>
      </c>
      <c r="I38" s="1" t="str">
        <f t="shared" si="4"/>
        <v>#NAME?</v>
      </c>
      <c r="P38" s="1" t="str">
        <f t="shared" si="7"/>
        <v/>
      </c>
      <c r="Q38" s="1" t="str">
        <f t="shared" si="8"/>
        <v>#NAME?</v>
      </c>
      <c r="T38" s="1" t="str">
        <f t="shared" si="9"/>
        <v/>
      </c>
      <c r="U38" s="1" t="str">
        <f t="shared" si="10"/>
        <v>#NAME?</v>
      </c>
      <c r="X38" s="1" t="str">
        <f t="shared" si="11"/>
        <v/>
      </c>
      <c r="Y38" s="1" t="str">
        <f t="shared" si="12"/>
        <v>#NAME?</v>
      </c>
      <c r="AB38" s="1" t="str">
        <f t="shared" si="13"/>
        <v/>
      </c>
      <c r="AC38" s="1" t="str">
        <f t="shared" si="14"/>
        <v>#NAME?</v>
      </c>
      <c r="AD38" s="1" t="s">
        <v>2754</v>
      </c>
      <c r="AE38" s="1" t="s">
        <v>3763</v>
      </c>
      <c r="AF38" s="1" t="str">
        <f t="shared" si="15"/>
        <v/>
      </c>
      <c r="AG38" s="1" t="str">
        <f t="shared" si="16"/>
        <v>#NAME?</v>
      </c>
      <c r="AH38" s="1" t="s">
        <v>4129</v>
      </c>
      <c r="AI38" s="1" t="s">
        <v>4175</v>
      </c>
      <c r="AJ38" s="1" t="str">
        <f t="shared" si="17"/>
        <v/>
      </c>
      <c r="AK38" s="1" t="str">
        <f t="shared" si="18"/>
        <v>#NAME?</v>
      </c>
      <c r="AL38" s="1" t="s">
        <v>4176</v>
      </c>
      <c r="AM38" s="1" t="s">
        <v>4177</v>
      </c>
      <c r="AN38" s="1" t="str">
        <f t="shared" si="19"/>
        <v/>
      </c>
      <c r="AO38" s="1" t="str">
        <f t="shared" si="20"/>
        <v>#NAME?</v>
      </c>
      <c r="AP38" s="1" t="s">
        <v>4178</v>
      </c>
      <c r="AQ38" s="1" t="s">
        <v>4179</v>
      </c>
      <c r="AR38" s="1" t="str">
        <f t="shared" si="21"/>
        <v/>
      </c>
      <c r="AS38" s="1" t="str">
        <f t="shared" si="22"/>
        <v>#NAME?</v>
      </c>
      <c r="AV38" s="1" t="str">
        <f t="shared" si="23"/>
        <v/>
      </c>
      <c r="AW38" s="1" t="str">
        <f t="shared" si="24"/>
        <v>#NAME?</v>
      </c>
      <c r="AZ38" s="1" t="str">
        <f t="shared" si="25"/>
        <v/>
      </c>
      <c r="BA38" s="1" t="str">
        <f t="shared" si="26"/>
        <v>#NAME?</v>
      </c>
      <c r="BB38" s="1" t="s">
        <v>2221</v>
      </c>
      <c r="BC38" s="1" t="s">
        <v>4180</v>
      </c>
      <c r="BD38" s="1" t="str">
        <f t="shared" si="27"/>
        <v/>
      </c>
      <c r="BE38" s="1" t="str">
        <f t="shared" si="28"/>
        <v>#NAME?</v>
      </c>
      <c r="BH38" s="1" t="str">
        <f t="shared" si="29"/>
        <v/>
      </c>
      <c r="BI38" s="1" t="str">
        <f t="shared" si="30"/>
        <v>#NAME?</v>
      </c>
      <c r="BL38" s="1" t="str">
        <f t="shared" si="31"/>
        <v/>
      </c>
      <c r="BM38" s="1" t="str">
        <f t="shared" si="32"/>
        <v>#NAME?</v>
      </c>
      <c r="BN38" s="1" t="s">
        <v>4181</v>
      </c>
      <c r="BO38" s="1" t="s">
        <v>4182</v>
      </c>
      <c r="BP38" s="1" t="str">
        <f t="shared" si="33"/>
        <v/>
      </c>
      <c r="BQ38" s="1" t="str">
        <f t="shared" si="34"/>
        <v>#NAME?</v>
      </c>
      <c r="BT38" s="1" t="str">
        <f t="shared" si="35"/>
        <v/>
      </c>
      <c r="BU38" s="1" t="str">
        <f t="shared" si="36"/>
        <v>#NAME?</v>
      </c>
      <c r="BV38" s="1" t="s">
        <v>4183</v>
      </c>
      <c r="BW38" s="1" t="s">
        <v>4184</v>
      </c>
      <c r="BX38" s="1" t="str">
        <f t="shared" si="37"/>
        <v/>
      </c>
      <c r="BY38" s="1" t="str">
        <f t="shared" si="38"/>
        <v>#NAME?</v>
      </c>
      <c r="CB38" s="1" t="str">
        <f t="shared" si="39"/>
        <v/>
      </c>
      <c r="CC38" s="1" t="str">
        <f t="shared" si="40"/>
        <v>#NAME?</v>
      </c>
      <c r="CD38" s="1" t="s">
        <v>3908</v>
      </c>
      <c r="CE38" s="1" t="s">
        <v>4185</v>
      </c>
      <c r="CF38" s="1" t="str">
        <f t="shared" si="41"/>
        <v/>
      </c>
      <c r="CG38" s="1" t="str">
        <f t="shared" si="42"/>
        <v>#NAME?</v>
      </c>
      <c r="CH38" s="1" t="s">
        <v>4186</v>
      </c>
      <c r="CI38" s="1" t="s">
        <v>2325</v>
      </c>
      <c r="CJ38" s="1" t="str">
        <f t="shared" si="43"/>
        <v/>
      </c>
      <c r="CK38" s="1" t="str">
        <f t="shared" si="44"/>
        <v>#NAME?</v>
      </c>
      <c r="CL38" s="1" t="s">
        <v>4187</v>
      </c>
      <c r="CM38" s="1" t="s">
        <v>4188</v>
      </c>
      <c r="CN38" s="1" t="str">
        <f t="shared" si="45"/>
        <v/>
      </c>
      <c r="CO38" s="1" t="str">
        <f t="shared" si="46"/>
        <v>#NAME?</v>
      </c>
      <c r="CP38" s="1" t="s">
        <v>4189</v>
      </c>
      <c r="CQ38" s="1" t="s">
        <v>4190</v>
      </c>
      <c r="CR38" s="1" t="str">
        <f t="shared" si="47"/>
        <v/>
      </c>
      <c r="CS38" s="1" t="str">
        <f t="shared" si="48"/>
        <v>#NAME?</v>
      </c>
      <c r="CV38" s="1" t="str">
        <f t="shared" si="49"/>
        <v/>
      </c>
      <c r="CW38" s="1" t="str">
        <f t="shared" si="50"/>
        <v>#NAME?</v>
      </c>
      <c r="CZ38" s="1" t="str">
        <f t="shared" si="51"/>
        <v/>
      </c>
      <c r="DA38" s="1" t="str">
        <f t="shared" si="52"/>
        <v>#NAME?</v>
      </c>
      <c r="DD38" s="1" t="str">
        <f t="shared" si="53"/>
        <v/>
      </c>
      <c r="DE38" s="1" t="str">
        <f t="shared" si="54"/>
        <v>#NAME?</v>
      </c>
      <c r="DH38" s="1" t="str">
        <f t="shared" si="55"/>
        <v/>
      </c>
      <c r="DI38" s="1" t="str">
        <f t="shared" si="56"/>
        <v>#NAME?</v>
      </c>
      <c r="DL38" s="1" t="str">
        <f t="shared" si="57"/>
        <v/>
      </c>
      <c r="DM38" s="1" t="str">
        <f t="shared" si="58"/>
        <v>#NAME?</v>
      </c>
      <c r="DP38" s="1" t="str">
        <f t="shared" si="59"/>
        <v/>
      </c>
      <c r="DQ38" s="1" t="str">
        <f t="shared" si="60"/>
        <v>#NAME?</v>
      </c>
      <c r="DR38" s="1" t="s">
        <v>4191</v>
      </c>
      <c r="DS38" s="14" t="s">
        <v>1738</v>
      </c>
      <c r="DT38" s="1" t="str">
        <f t="shared" si="61"/>
        <v/>
      </c>
      <c r="DU38" s="1" t="str">
        <f t="shared" si="62"/>
        <v>#NAME?</v>
      </c>
      <c r="DX38" s="1" t="str">
        <f t="shared" si="63"/>
        <v/>
      </c>
      <c r="DY38" s="1" t="str">
        <f t="shared" si="64"/>
        <v>#NAME?</v>
      </c>
      <c r="EB38" s="1" t="str">
        <f t="shared" si="65"/>
        <v/>
      </c>
      <c r="EC38" s="1" t="str">
        <f t="shared" si="66"/>
        <v>#NAME?</v>
      </c>
      <c r="ED38" s="1" t="s">
        <v>4192</v>
      </c>
      <c r="EE38" s="1" t="s">
        <v>4193</v>
      </c>
      <c r="EF38" s="1" t="str">
        <f t="shared" si="67"/>
        <v/>
      </c>
      <c r="EG38" s="1" t="str">
        <f t="shared" si="68"/>
        <v>#NAME?</v>
      </c>
      <c r="EJ38" s="1" t="str">
        <f t="shared" si="69"/>
        <v/>
      </c>
      <c r="EK38" s="1" t="str">
        <f t="shared" si="70"/>
        <v>#NAME?</v>
      </c>
      <c r="EL38" s="1" t="s">
        <v>4194</v>
      </c>
      <c r="EM38" s="14" t="s">
        <v>1738</v>
      </c>
      <c r="EN38" s="1" t="str">
        <f t="shared" si="71"/>
        <v/>
      </c>
      <c r="EO38" s="1" t="str">
        <f t="shared" si="72"/>
        <v>#NAME?</v>
      </c>
      <c r="EP38" s="1" t="s">
        <v>4195</v>
      </c>
      <c r="EQ38" s="1" t="s">
        <v>4196</v>
      </c>
      <c r="ER38" s="1" t="str">
        <f t="shared" si="73"/>
        <v/>
      </c>
      <c r="ES38" s="1" t="str">
        <f t="shared" si="74"/>
        <v>#NAME?</v>
      </c>
      <c r="EV38" s="1" t="str">
        <f t="shared" si="75"/>
        <v/>
      </c>
      <c r="EW38" s="1" t="str">
        <f t="shared" si="76"/>
        <v>#NAME?</v>
      </c>
      <c r="EX38" s="1" t="s">
        <v>4197</v>
      </c>
      <c r="EY38" s="1" t="s">
        <v>4198</v>
      </c>
      <c r="EZ38" s="2" t="str">
        <f t="shared" si="77"/>
        <v/>
      </c>
      <c r="FA38" s="2" t="str">
        <f t="shared" si="78"/>
        <v>#NAME?</v>
      </c>
      <c r="FD38" s="2" t="str">
        <f t="shared" si="79"/>
        <v/>
      </c>
      <c r="FE38" s="2" t="str">
        <f t="shared" si="80"/>
        <v>#NAME?</v>
      </c>
      <c r="FH38" s="2" t="str">
        <f t="shared" si="81"/>
        <v/>
      </c>
      <c r="FI38" s="2" t="str">
        <f t="shared" si="82"/>
        <v>#NAME?</v>
      </c>
      <c r="FJ38" s="1" t="s">
        <v>4199</v>
      </c>
      <c r="FK38" s="1" t="s">
        <v>4200</v>
      </c>
      <c r="FL38" s="2" t="str">
        <f t="shared" si="83"/>
        <v/>
      </c>
      <c r="FM38" s="2" t="str">
        <f t="shared" si="84"/>
        <v>#NAME?</v>
      </c>
      <c r="FN38" s="1" t="s">
        <v>4201</v>
      </c>
      <c r="FO38" s="1" t="s">
        <v>4202</v>
      </c>
      <c r="FP38" s="2" t="str">
        <f t="shared" si="85"/>
        <v/>
      </c>
      <c r="FQ38" s="2" t="str">
        <f t="shared" si="86"/>
        <v>#NAME?</v>
      </c>
      <c r="FT38" s="2" t="str">
        <f t="shared" si="87"/>
        <v/>
      </c>
      <c r="FU38" s="2" t="str">
        <f t="shared" si="88"/>
        <v>#NAME?</v>
      </c>
      <c r="FV38" s="1" t="s">
        <v>1867</v>
      </c>
      <c r="FW38" s="1" t="s">
        <v>4203</v>
      </c>
      <c r="FX38" s="2" t="str">
        <f t="shared" si="89"/>
        <v/>
      </c>
      <c r="FY38" s="2" t="str">
        <f t="shared" si="90"/>
        <v>#NAME?</v>
      </c>
      <c r="GB38" s="2" t="str">
        <f t="shared" si="91"/>
        <v/>
      </c>
      <c r="GC38" s="2" t="str">
        <f t="shared" si="92"/>
        <v>#NAME?</v>
      </c>
      <c r="GF38" s="2" t="str">
        <f t="shared" si="93"/>
        <v/>
      </c>
      <c r="GG38" s="2" t="str">
        <f t="shared" si="94"/>
        <v>#NAME?</v>
      </c>
      <c r="GJ38" s="2" t="str">
        <f t="shared" si="95"/>
        <v/>
      </c>
      <c r="GK38" s="2" t="str">
        <f t="shared" si="96"/>
        <v>#NAME?</v>
      </c>
      <c r="GN38" s="2" t="str">
        <f t="shared" si="97"/>
        <v/>
      </c>
      <c r="GO38" s="2" t="str">
        <f t="shared" si="98"/>
        <v>#NAME?</v>
      </c>
      <c r="GP38" s="1" t="s">
        <v>4204</v>
      </c>
      <c r="GQ38" s="1" t="s">
        <v>4205</v>
      </c>
      <c r="GR38" s="2" t="str">
        <f t="shared" si="139"/>
        <v/>
      </c>
      <c r="GS38" s="2" t="str">
        <f t="shared" si="140"/>
        <v>#NAME?</v>
      </c>
      <c r="GV38" s="2" t="str">
        <f t="shared" si="101"/>
        <v/>
      </c>
      <c r="GW38" s="2" t="str">
        <f t="shared" si="102"/>
        <v>#NAME?</v>
      </c>
      <c r="GZ38" s="2" t="str">
        <f t="shared" si="103"/>
        <v/>
      </c>
      <c r="HA38" s="2" t="str">
        <f t="shared" si="104"/>
        <v>#NAME?</v>
      </c>
      <c r="HB38" s="1" t="s">
        <v>4206</v>
      </c>
      <c r="HC38" s="1" t="s">
        <v>4207</v>
      </c>
      <c r="HD38" s="2" t="str">
        <f t="shared" si="105"/>
        <v/>
      </c>
      <c r="HE38" s="2" t="str">
        <f t="shared" si="106"/>
        <v>#NAME?</v>
      </c>
      <c r="HH38" s="2" t="str">
        <f t="shared" si="107"/>
        <v/>
      </c>
      <c r="HI38" s="2" t="str">
        <f t="shared" si="108"/>
        <v>#NAME?</v>
      </c>
      <c r="HL38" s="2" t="str">
        <f t="shared" si="109"/>
        <v/>
      </c>
      <c r="HM38" s="2" t="str">
        <f t="shared" si="110"/>
        <v>#NAME?</v>
      </c>
      <c r="HP38" s="2" t="str">
        <f t="shared" si="111"/>
        <v/>
      </c>
      <c r="HQ38" s="2" t="str">
        <f t="shared" si="112"/>
        <v>#NAME?</v>
      </c>
      <c r="HT38" s="2" t="str">
        <f t="shared" si="113"/>
        <v/>
      </c>
      <c r="HU38" s="2" t="str">
        <f t="shared" si="114"/>
        <v>#NAME?</v>
      </c>
      <c r="HV38" s="2" t="s">
        <v>4208</v>
      </c>
      <c r="HW38" s="2" t="s">
        <v>4209</v>
      </c>
      <c r="HX38" s="2" t="str">
        <f t="shared" si="115"/>
        <v/>
      </c>
      <c r="HY38" s="2" t="str">
        <f t="shared" si="116"/>
        <v>#NAME?</v>
      </c>
      <c r="HZ38" s="2" t="s">
        <v>3788</v>
      </c>
      <c r="IA38" s="2" t="s">
        <v>4210</v>
      </c>
      <c r="IB38" s="2" t="str">
        <f t="shared" si="117"/>
        <v/>
      </c>
      <c r="IC38" s="2" t="str">
        <f t="shared" si="118"/>
        <v>#NAME?</v>
      </c>
      <c r="ID38" s="2" t="s">
        <v>2654</v>
      </c>
      <c r="IE38" s="2" t="s">
        <v>4211</v>
      </c>
      <c r="IF38" s="2" t="str">
        <f t="shared" si="119"/>
        <v/>
      </c>
      <c r="IG38" s="2" t="str">
        <f t="shared" si="120"/>
        <v>#NAME?</v>
      </c>
      <c r="IH38" s="1" t="s">
        <v>4070</v>
      </c>
      <c r="II38" s="1" t="s">
        <v>1110</v>
      </c>
      <c r="IJ38" s="2" t="str">
        <f t="shared" si="121"/>
        <v/>
      </c>
      <c r="IK38" s="2" t="str">
        <f t="shared" si="122"/>
        <v>#NAME?</v>
      </c>
      <c r="IN38" s="2" t="str">
        <f t="shared" si="123"/>
        <v/>
      </c>
      <c r="IO38" s="2" t="str">
        <f t="shared" si="124"/>
        <v>#NAME?</v>
      </c>
      <c r="IP38" s="1" t="s">
        <v>4212</v>
      </c>
      <c r="IQ38" s="1" t="s">
        <v>4213</v>
      </c>
      <c r="IR38" s="2" t="str">
        <f t="shared" si="125"/>
        <v/>
      </c>
      <c r="IS38" s="2" t="str">
        <f t="shared" si="126"/>
        <v>#NAME?</v>
      </c>
      <c r="IX38" s="2" t="s">
        <v>4208</v>
      </c>
      <c r="IY38" s="2" t="s">
        <v>4209</v>
      </c>
      <c r="IZ38" s="2" t="str">
        <f t="shared" si="129"/>
        <v/>
      </c>
      <c r="JA38" s="2" t="str">
        <f t="shared" si="130"/>
        <v>#NAME?</v>
      </c>
      <c r="JB38" s="2" t="s">
        <v>3788</v>
      </c>
      <c r="JC38" s="2" t="s">
        <v>4210</v>
      </c>
      <c r="JD38" s="2" t="str">
        <f t="shared" si="131"/>
        <v/>
      </c>
      <c r="JE38" s="2" t="str">
        <f t="shared" si="132"/>
        <v>#NAME?</v>
      </c>
      <c r="JF38" s="2"/>
      <c r="JG38" s="2"/>
      <c r="JH38" s="2"/>
      <c r="JI38" s="2"/>
      <c r="JJ38" s="2"/>
      <c r="JK38" s="2"/>
      <c r="JL38" s="2" t="str">
        <f t="shared" si="135"/>
        <v/>
      </c>
      <c r="JM38" s="2" t="str">
        <f t="shared" si="136"/>
        <v>#NAME?</v>
      </c>
      <c r="JN38" s="2"/>
    </row>
    <row r="39" ht="15.75" customHeight="1">
      <c r="A39" s="2">
        <v>38.0</v>
      </c>
      <c r="D39" s="2" t="str">
        <f t="shared" si="1"/>
        <v/>
      </c>
      <c r="E39" s="2" t="str">
        <f t="shared" si="2"/>
        <v>#NAME?</v>
      </c>
      <c r="F39" s="1" t="s">
        <v>4214</v>
      </c>
      <c r="G39" s="1" t="s">
        <v>4215</v>
      </c>
      <c r="H39" s="1" t="str">
        <f t="shared" si="3"/>
        <v/>
      </c>
      <c r="I39" s="1" t="str">
        <f t="shared" si="4"/>
        <v>#NAME?</v>
      </c>
      <c r="P39" s="1" t="str">
        <f t="shared" si="7"/>
        <v/>
      </c>
      <c r="Q39" s="1" t="str">
        <f t="shared" si="8"/>
        <v>#NAME?</v>
      </c>
      <c r="T39" s="1" t="str">
        <f t="shared" si="9"/>
        <v/>
      </c>
      <c r="U39" s="1" t="str">
        <f t="shared" si="10"/>
        <v>#NAME?</v>
      </c>
      <c r="X39" s="1" t="str">
        <f t="shared" si="11"/>
        <v/>
      </c>
      <c r="Y39" s="1" t="str">
        <f t="shared" si="12"/>
        <v>#NAME?</v>
      </c>
      <c r="AB39" s="1" t="str">
        <f t="shared" si="13"/>
        <v/>
      </c>
      <c r="AC39" s="1" t="str">
        <f t="shared" si="14"/>
        <v>#NAME?</v>
      </c>
      <c r="AD39" s="1" t="s">
        <v>2833</v>
      </c>
      <c r="AE39" s="1" t="s">
        <v>3696</v>
      </c>
      <c r="AF39" s="1" t="str">
        <f t="shared" si="15"/>
        <v/>
      </c>
      <c r="AG39" s="1" t="str">
        <f t="shared" si="16"/>
        <v>#NAME?</v>
      </c>
      <c r="AH39" s="1" t="s">
        <v>4176</v>
      </c>
      <c r="AI39" s="1" t="s">
        <v>4216</v>
      </c>
      <c r="AJ39" s="1" t="str">
        <f t="shared" si="17"/>
        <v/>
      </c>
      <c r="AK39" s="1" t="str">
        <f t="shared" si="18"/>
        <v>#NAME?</v>
      </c>
      <c r="AL39" s="1" t="s">
        <v>4217</v>
      </c>
      <c r="AM39" s="1" t="s">
        <v>4218</v>
      </c>
      <c r="AN39" s="1" t="str">
        <f t="shared" si="19"/>
        <v/>
      </c>
      <c r="AO39" s="1" t="str">
        <f t="shared" si="20"/>
        <v>#NAME?</v>
      </c>
      <c r="AP39" s="1" t="s">
        <v>4219</v>
      </c>
      <c r="AQ39" s="14" t="s">
        <v>1738</v>
      </c>
      <c r="AR39" s="1" t="str">
        <f t="shared" si="21"/>
        <v/>
      </c>
      <c r="AS39" s="1" t="str">
        <f t="shared" si="22"/>
        <v>#NAME?</v>
      </c>
      <c r="AV39" s="1" t="str">
        <f t="shared" si="23"/>
        <v/>
      </c>
      <c r="AW39" s="1" t="str">
        <f t="shared" si="24"/>
        <v>#NAME?</v>
      </c>
      <c r="AZ39" s="1" t="str">
        <f t="shared" si="25"/>
        <v/>
      </c>
      <c r="BA39" s="1" t="str">
        <f t="shared" si="26"/>
        <v>#NAME?</v>
      </c>
      <c r="BB39" s="1" t="s">
        <v>2129</v>
      </c>
      <c r="BC39" s="1" t="s">
        <v>4220</v>
      </c>
      <c r="BD39" s="1" t="str">
        <f t="shared" si="27"/>
        <v/>
      </c>
      <c r="BE39" s="1" t="str">
        <f t="shared" si="28"/>
        <v>#NAME?</v>
      </c>
      <c r="BH39" s="1" t="str">
        <f t="shared" si="29"/>
        <v/>
      </c>
      <c r="BI39" s="1" t="str">
        <f t="shared" si="30"/>
        <v>#NAME?</v>
      </c>
      <c r="BL39" s="1" t="str">
        <f t="shared" si="31"/>
        <v/>
      </c>
      <c r="BM39" s="1" t="str">
        <f t="shared" si="32"/>
        <v>#NAME?</v>
      </c>
      <c r="BP39" s="1" t="str">
        <f t="shared" si="33"/>
        <v/>
      </c>
      <c r="BQ39" s="1" t="str">
        <f t="shared" si="34"/>
        <v>#NAME?</v>
      </c>
      <c r="BT39" s="1" t="str">
        <f t="shared" si="35"/>
        <v/>
      </c>
      <c r="BU39" s="1" t="str">
        <f t="shared" si="36"/>
        <v>#NAME?</v>
      </c>
      <c r="BX39" s="1" t="str">
        <f t="shared" si="37"/>
        <v/>
      </c>
      <c r="BY39" s="1" t="str">
        <f t="shared" si="38"/>
        <v>#NAME?</v>
      </c>
      <c r="BZ39" s="1" t="s">
        <v>2685</v>
      </c>
      <c r="CA39" s="14" t="s">
        <v>1738</v>
      </c>
      <c r="CB39" s="1" t="str">
        <f t="shared" si="39"/>
        <v/>
      </c>
      <c r="CC39" s="1" t="str">
        <f t="shared" si="40"/>
        <v>#NAME?</v>
      </c>
      <c r="CD39" s="1" t="s">
        <v>3956</v>
      </c>
      <c r="CE39" s="1" t="s">
        <v>4221</v>
      </c>
      <c r="CF39" s="1" t="str">
        <f t="shared" si="41"/>
        <v/>
      </c>
      <c r="CG39" s="1" t="str">
        <f t="shared" si="42"/>
        <v>#NAME?</v>
      </c>
      <c r="CH39" s="1" t="s">
        <v>4222</v>
      </c>
      <c r="CI39" s="1" t="s">
        <v>2517</v>
      </c>
      <c r="CJ39" s="1" t="str">
        <f t="shared" si="43"/>
        <v/>
      </c>
      <c r="CK39" s="1" t="str">
        <f t="shared" si="44"/>
        <v>#NAME?</v>
      </c>
      <c r="CL39" s="1" t="s">
        <v>4223</v>
      </c>
      <c r="CM39" s="1" t="s">
        <v>4224</v>
      </c>
      <c r="CN39" s="1" t="str">
        <f t="shared" si="45"/>
        <v/>
      </c>
      <c r="CO39" s="1" t="str">
        <f t="shared" si="46"/>
        <v>#NAME?</v>
      </c>
      <c r="CP39" s="1" t="s">
        <v>4225</v>
      </c>
      <c r="CQ39" s="1" t="s">
        <v>2759</v>
      </c>
      <c r="CR39" s="1" t="str">
        <f t="shared" si="47"/>
        <v/>
      </c>
      <c r="CS39" s="1" t="str">
        <f t="shared" si="48"/>
        <v>#NAME?</v>
      </c>
      <c r="CV39" s="1" t="str">
        <f t="shared" si="49"/>
        <v/>
      </c>
      <c r="CW39" s="1" t="str">
        <f t="shared" si="50"/>
        <v>#NAME?</v>
      </c>
      <c r="CZ39" s="1" t="str">
        <f t="shared" si="51"/>
        <v/>
      </c>
      <c r="DA39" s="1" t="str">
        <f t="shared" si="52"/>
        <v>#NAME?</v>
      </c>
      <c r="DD39" s="1" t="str">
        <f t="shared" si="53"/>
        <v/>
      </c>
      <c r="DE39" s="1" t="str">
        <f t="shared" si="54"/>
        <v>#NAME?</v>
      </c>
      <c r="DH39" s="1" t="str">
        <f t="shared" si="55"/>
        <v/>
      </c>
      <c r="DI39" s="1" t="str">
        <f t="shared" si="56"/>
        <v>#NAME?</v>
      </c>
      <c r="DL39" s="1" t="str">
        <f t="shared" si="57"/>
        <v/>
      </c>
      <c r="DM39" s="1" t="str">
        <f t="shared" si="58"/>
        <v>#NAME?</v>
      </c>
      <c r="DP39" s="1" t="str">
        <f t="shared" si="59"/>
        <v/>
      </c>
      <c r="DQ39" s="1" t="str">
        <f t="shared" si="60"/>
        <v>#NAME?</v>
      </c>
      <c r="DR39" s="1" t="s">
        <v>4226</v>
      </c>
      <c r="DS39" s="1" t="s">
        <v>4227</v>
      </c>
      <c r="DT39" s="1" t="str">
        <f t="shared" si="61"/>
        <v/>
      </c>
      <c r="DU39" s="1" t="str">
        <f t="shared" si="62"/>
        <v>#NAME?</v>
      </c>
      <c r="DX39" s="1" t="str">
        <f t="shared" si="63"/>
        <v/>
      </c>
      <c r="DY39" s="1" t="str">
        <f t="shared" si="64"/>
        <v>#NAME?</v>
      </c>
      <c r="EB39" s="1" t="str">
        <f t="shared" si="65"/>
        <v/>
      </c>
      <c r="EC39" s="1" t="str">
        <f t="shared" si="66"/>
        <v>#NAME?</v>
      </c>
      <c r="ED39" s="1" t="s">
        <v>4228</v>
      </c>
      <c r="EE39" s="1" t="s">
        <v>4229</v>
      </c>
      <c r="EF39" s="1" t="str">
        <f t="shared" si="67"/>
        <v/>
      </c>
      <c r="EG39" s="1" t="str">
        <f t="shared" si="68"/>
        <v>#NAME?</v>
      </c>
      <c r="EJ39" s="1" t="str">
        <f t="shared" si="69"/>
        <v/>
      </c>
      <c r="EK39" s="1" t="str">
        <f t="shared" si="70"/>
        <v>#NAME?</v>
      </c>
      <c r="EL39" s="1" t="s">
        <v>4230</v>
      </c>
      <c r="EM39" s="1" t="s">
        <v>4231</v>
      </c>
      <c r="EN39" s="1" t="str">
        <f t="shared" si="71"/>
        <v/>
      </c>
      <c r="EO39" s="1" t="str">
        <f t="shared" si="72"/>
        <v>#NAME?</v>
      </c>
      <c r="ER39" s="1" t="str">
        <f t="shared" si="73"/>
        <v/>
      </c>
      <c r="ES39" s="1" t="str">
        <f t="shared" si="74"/>
        <v>#NAME?</v>
      </c>
      <c r="EV39" s="1" t="str">
        <f t="shared" si="75"/>
        <v/>
      </c>
      <c r="EW39" s="1" t="str">
        <f t="shared" si="76"/>
        <v>#NAME?</v>
      </c>
      <c r="EX39" s="1" t="s">
        <v>4232</v>
      </c>
      <c r="EY39" s="1" t="s">
        <v>4233</v>
      </c>
      <c r="EZ39" s="2" t="str">
        <f t="shared" si="77"/>
        <v/>
      </c>
      <c r="FA39" s="2" t="str">
        <f t="shared" si="78"/>
        <v>#NAME?</v>
      </c>
      <c r="FD39" s="2" t="str">
        <f t="shared" si="79"/>
        <v/>
      </c>
      <c r="FE39" s="2" t="str">
        <f t="shared" si="80"/>
        <v>#NAME?</v>
      </c>
      <c r="FF39" s="1" t="s">
        <v>1775</v>
      </c>
      <c r="FG39" s="14" t="s">
        <v>1738</v>
      </c>
      <c r="FH39" s="2" t="str">
        <f t="shared" si="81"/>
        <v/>
      </c>
      <c r="FI39" s="2" t="str">
        <f t="shared" si="82"/>
        <v>#NAME?</v>
      </c>
      <c r="FL39" s="2" t="str">
        <f t="shared" si="83"/>
        <v/>
      </c>
      <c r="FM39" s="2" t="str">
        <f t="shared" si="84"/>
        <v>#NAME?</v>
      </c>
      <c r="FP39" s="2" t="str">
        <f t="shared" si="85"/>
        <v/>
      </c>
      <c r="FQ39" s="2" t="str">
        <f t="shared" si="86"/>
        <v>#NAME?</v>
      </c>
      <c r="FT39" s="2" t="str">
        <f t="shared" si="87"/>
        <v/>
      </c>
      <c r="FU39" s="2" t="str">
        <f t="shared" si="88"/>
        <v>#NAME?</v>
      </c>
      <c r="FV39" s="1" t="s">
        <v>1972</v>
      </c>
      <c r="FW39" s="1" t="s">
        <v>4234</v>
      </c>
      <c r="FX39" s="2" t="str">
        <f t="shared" si="89"/>
        <v/>
      </c>
      <c r="FY39" s="2" t="str">
        <f t="shared" si="90"/>
        <v>#NAME?</v>
      </c>
      <c r="GB39" s="2" t="str">
        <f t="shared" si="91"/>
        <v/>
      </c>
      <c r="GC39" s="2" t="str">
        <f t="shared" si="92"/>
        <v>#NAME?</v>
      </c>
      <c r="GF39" s="2" t="str">
        <f t="shared" si="93"/>
        <v/>
      </c>
      <c r="GG39" s="2" t="str">
        <f t="shared" si="94"/>
        <v>#NAME?</v>
      </c>
      <c r="GJ39" s="2" t="str">
        <f t="shared" si="95"/>
        <v/>
      </c>
      <c r="GK39" s="2" t="str">
        <f t="shared" si="96"/>
        <v>#NAME?</v>
      </c>
      <c r="GN39" s="2" t="str">
        <f t="shared" si="97"/>
        <v/>
      </c>
      <c r="GO39" s="2" t="str">
        <f t="shared" si="98"/>
        <v>#NAME?</v>
      </c>
      <c r="GP39" s="1" t="s">
        <v>4235</v>
      </c>
      <c r="GQ39" s="1" t="s">
        <v>4236</v>
      </c>
      <c r="GR39" s="2" t="str">
        <f t="shared" si="139"/>
        <v/>
      </c>
      <c r="GS39" s="2" t="str">
        <f t="shared" si="140"/>
        <v>#NAME?</v>
      </c>
      <c r="GT39" s="1" t="s">
        <v>1699</v>
      </c>
      <c r="GU39" s="14" t="s">
        <v>1738</v>
      </c>
      <c r="GV39" s="2" t="str">
        <f t="shared" si="101"/>
        <v/>
      </c>
      <c r="GW39" s="2" t="str">
        <f t="shared" si="102"/>
        <v>#NAME?</v>
      </c>
      <c r="GZ39" s="2" t="str">
        <f t="shared" si="103"/>
        <v/>
      </c>
      <c r="HA39" s="2" t="str">
        <f t="shared" si="104"/>
        <v>#NAME?</v>
      </c>
      <c r="HB39" s="1" t="s">
        <v>4237</v>
      </c>
      <c r="HC39" s="1" t="s">
        <v>4238</v>
      </c>
      <c r="HD39" s="2" t="str">
        <f t="shared" si="105"/>
        <v/>
      </c>
      <c r="HE39" s="2" t="str">
        <f t="shared" si="106"/>
        <v>#NAME?</v>
      </c>
      <c r="HF39" s="1" t="s">
        <v>4239</v>
      </c>
      <c r="HG39" s="1" t="s">
        <v>3472</v>
      </c>
      <c r="HH39" s="2" t="str">
        <f t="shared" si="107"/>
        <v/>
      </c>
      <c r="HI39" s="2" t="str">
        <f t="shared" si="108"/>
        <v>#NAME?</v>
      </c>
      <c r="HL39" s="2" t="str">
        <f t="shared" si="109"/>
        <v/>
      </c>
      <c r="HM39" s="2" t="str">
        <f t="shared" si="110"/>
        <v>#NAME?</v>
      </c>
      <c r="HP39" s="2" t="str">
        <f t="shared" si="111"/>
        <v/>
      </c>
      <c r="HQ39" s="2" t="str">
        <f t="shared" si="112"/>
        <v>#NAME?</v>
      </c>
      <c r="HT39" s="2" t="str">
        <f t="shared" si="113"/>
        <v/>
      </c>
      <c r="HU39" s="2" t="str">
        <f t="shared" si="114"/>
        <v>#NAME?</v>
      </c>
      <c r="HV39" s="2" t="s">
        <v>4240</v>
      </c>
      <c r="HW39" s="2" t="s">
        <v>4241</v>
      </c>
      <c r="HX39" s="2" t="str">
        <f t="shared" si="115"/>
        <v/>
      </c>
      <c r="HY39" s="2" t="str">
        <f t="shared" si="116"/>
        <v>#NAME?</v>
      </c>
      <c r="HZ39" s="2"/>
      <c r="IA39" s="2"/>
      <c r="IB39" s="2" t="str">
        <f t="shared" si="117"/>
        <v/>
      </c>
      <c r="IC39" s="2" t="str">
        <f t="shared" si="118"/>
        <v>#NAME?</v>
      </c>
      <c r="ID39" s="2" t="s">
        <v>2741</v>
      </c>
      <c r="IE39" s="2" t="s">
        <v>4242</v>
      </c>
      <c r="IF39" s="2" t="str">
        <f t="shared" si="119"/>
        <v/>
      </c>
      <c r="IG39" s="2" t="str">
        <f t="shared" si="120"/>
        <v>#NAME?</v>
      </c>
      <c r="IH39" s="1" t="s">
        <v>4116</v>
      </c>
      <c r="II39" s="1" t="s">
        <v>4117</v>
      </c>
      <c r="IJ39" s="2" t="str">
        <f t="shared" si="121"/>
        <v/>
      </c>
      <c r="IK39" s="2" t="str">
        <f t="shared" si="122"/>
        <v>#NAME?</v>
      </c>
      <c r="IL39" s="1" t="s">
        <v>4243</v>
      </c>
      <c r="IM39" s="14" t="s">
        <v>1738</v>
      </c>
      <c r="IN39" s="2" t="str">
        <f t="shared" si="123"/>
        <v/>
      </c>
      <c r="IO39" s="2" t="str">
        <f t="shared" si="124"/>
        <v>#NAME?</v>
      </c>
      <c r="IP39" s="1" t="s">
        <v>4244</v>
      </c>
      <c r="IQ39" s="1" t="s">
        <v>4245</v>
      </c>
      <c r="IR39" s="2" t="str">
        <f t="shared" si="125"/>
        <v/>
      </c>
      <c r="IS39" s="2" t="str">
        <f t="shared" si="126"/>
        <v>#NAME?</v>
      </c>
      <c r="IX39" s="2" t="s">
        <v>4240</v>
      </c>
      <c r="IY39" s="2" t="s">
        <v>4241</v>
      </c>
      <c r="IZ39" s="2" t="str">
        <f t="shared" si="129"/>
        <v/>
      </c>
      <c r="JA39" s="2" t="str">
        <f t="shared" si="130"/>
        <v>#NAME?</v>
      </c>
      <c r="JB39" s="2"/>
      <c r="JC39" s="2"/>
      <c r="JD39" s="2" t="str">
        <f t="shared" si="131"/>
        <v/>
      </c>
      <c r="JE39" s="2" t="str">
        <f t="shared" si="132"/>
        <v>#NAME?</v>
      </c>
      <c r="JF39" s="2"/>
      <c r="JG39" s="2"/>
      <c r="JH39" s="2"/>
      <c r="JI39" s="2"/>
      <c r="JJ39" s="2"/>
      <c r="JK39" s="2"/>
      <c r="JL39" s="2" t="str">
        <f t="shared" si="135"/>
        <v/>
      </c>
      <c r="JM39" s="2" t="str">
        <f t="shared" si="136"/>
        <v>#NAME?</v>
      </c>
      <c r="JN39" s="2"/>
    </row>
    <row r="40" ht="15.75" customHeight="1">
      <c r="A40" s="2">
        <v>39.0</v>
      </c>
      <c r="D40" s="2" t="str">
        <f t="shared" si="1"/>
        <v/>
      </c>
      <c r="E40" s="2" t="str">
        <f t="shared" si="2"/>
        <v>#NAME?</v>
      </c>
      <c r="F40" s="1" t="s">
        <v>4246</v>
      </c>
      <c r="G40" s="1" t="s">
        <v>4247</v>
      </c>
      <c r="H40" s="1" t="str">
        <f t="shared" si="3"/>
        <v/>
      </c>
      <c r="I40" s="1" t="str">
        <f t="shared" si="4"/>
        <v>#NAME?</v>
      </c>
      <c r="P40" s="1" t="str">
        <f t="shared" si="7"/>
        <v/>
      </c>
      <c r="Q40" s="1" t="str">
        <f t="shared" si="8"/>
        <v>#NAME?</v>
      </c>
      <c r="T40" s="1" t="str">
        <f t="shared" si="9"/>
        <v/>
      </c>
      <c r="U40" s="1" t="str">
        <f t="shared" si="10"/>
        <v>#NAME?</v>
      </c>
      <c r="X40" s="1" t="str">
        <f t="shared" si="11"/>
        <v/>
      </c>
      <c r="Y40" s="1" t="str">
        <f t="shared" si="12"/>
        <v>#NAME?</v>
      </c>
      <c r="AB40" s="1" t="str">
        <f t="shared" si="13"/>
        <v/>
      </c>
      <c r="AC40" s="1" t="str">
        <f t="shared" si="14"/>
        <v>#NAME?</v>
      </c>
      <c r="AD40" s="1" t="s">
        <v>2906</v>
      </c>
      <c r="AE40" s="1" t="s">
        <v>4248</v>
      </c>
      <c r="AF40" s="1" t="str">
        <f t="shared" si="15"/>
        <v/>
      </c>
      <c r="AG40" s="1" t="str">
        <f t="shared" si="16"/>
        <v>#NAME?</v>
      </c>
      <c r="AH40" s="1" t="s">
        <v>4217</v>
      </c>
      <c r="AI40" s="1" t="s">
        <v>4249</v>
      </c>
      <c r="AJ40" s="1" t="str">
        <f t="shared" si="17"/>
        <v/>
      </c>
      <c r="AK40" s="1" t="str">
        <f t="shared" si="18"/>
        <v>#NAME?</v>
      </c>
      <c r="AL40" s="1" t="s">
        <v>4250</v>
      </c>
      <c r="AM40" s="1" t="s">
        <v>4251</v>
      </c>
      <c r="AN40" s="1" t="str">
        <f t="shared" si="19"/>
        <v/>
      </c>
      <c r="AO40" s="1" t="str">
        <f t="shared" si="20"/>
        <v>#NAME?</v>
      </c>
      <c r="AP40" s="1" t="s">
        <v>4252</v>
      </c>
      <c r="AQ40" s="1" t="s">
        <v>4253</v>
      </c>
      <c r="AR40" s="1" t="str">
        <f t="shared" si="21"/>
        <v/>
      </c>
      <c r="AS40" s="1" t="str">
        <f t="shared" si="22"/>
        <v>#NAME?</v>
      </c>
      <c r="AV40" s="1" t="str">
        <f t="shared" si="23"/>
        <v/>
      </c>
      <c r="AW40" s="1" t="str">
        <f t="shared" si="24"/>
        <v>#NAME?</v>
      </c>
      <c r="AZ40" s="1" t="str">
        <f t="shared" si="25"/>
        <v/>
      </c>
      <c r="BA40" s="1" t="str">
        <f t="shared" si="26"/>
        <v>#NAME?</v>
      </c>
      <c r="BB40" s="1" t="s">
        <v>175</v>
      </c>
      <c r="BC40" s="1" t="s">
        <v>4254</v>
      </c>
      <c r="BD40" s="1" t="str">
        <f t="shared" si="27"/>
        <v/>
      </c>
      <c r="BE40" s="1" t="str">
        <f t="shared" si="28"/>
        <v>#NAME?</v>
      </c>
      <c r="BH40" s="1" t="str">
        <f t="shared" si="29"/>
        <v/>
      </c>
      <c r="BI40" s="1" t="str">
        <f t="shared" si="30"/>
        <v>#NAME?</v>
      </c>
      <c r="BL40" s="1" t="str">
        <f t="shared" si="31"/>
        <v/>
      </c>
      <c r="BM40" s="1" t="str">
        <f t="shared" si="32"/>
        <v>#NAME?</v>
      </c>
      <c r="BN40" s="1" t="s">
        <v>4255</v>
      </c>
      <c r="BO40" s="14" t="s">
        <v>1738</v>
      </c>
      <c r="BP40" s="1" t="str">
        <f t="shared" si="33"/>
        <v/>
      </c>
      <c r="BQ40" s="1" t="str">
        <f t="shared" si="34"/>
        <v>#NAME?</v>
      </c>
      <c r="BT40" s="1" t="str">
        <f t="shared" si="35"/>
        <v/>
      </c>
      <c r="BU40" s="1" t="str">
        <f t="shared" si="36"/>
        <v>#NAME?</v>
      </c>
      <c r="BV40" s="1" t="s">
        <v>3429</v>
      </c>
      <c r="BW40" s="14" t="s">
        <v>1738</v>
      </c>
      <c r="BX40" s="1" t="str">
        <f t="shared" si="37"/>
        <v/>
      </c>
      <c r="BY40" s="1" t="str">
        <f t="shared" si="38"/>
        <v>#NAME?</v>
      </c>
      <c r="BZ40" s="1" t="s">
        <v>1823</v>
      </c>
      <c r="CA40" s="1" t="s">
        <v>4256</v>
      </c>
      <c r="CB40" s="1" t="str">
        <f t="shared" si="39"/>
        <v/>
      </c>
      <c r="CC40" s="1" t="str">
        <f t="shared" si="40"/>
        <v>#NAME?</v>
      </c>
      <c r="CD40" s="1" t="s">
        <v>4006</v>
      </c>
      <c r="CE40" s="1" t="s">
        <v>4257</v>
      </c>
      <c r="CF40" s="1" t="str">
        <f t="shared" si="41"/>
        <v/>
      </c>
      <c r="CG40" s="1" t="str">
        <f t="shared" si="42"/>
        <v>#NAME?</v>
      </c>
      <c r="CJ40" s="1" t="str">
        <f t="shared" si="43"/>
        <v/>
      </c>
      <c r="CK40" s="1" t="str">
        <f t="shared" si="44"/>
        <v>#NAME?</v>
      </c>
      <c r="CL40" s="1" t="s">
        <v>4258</v>
      </c>
      <c r="CM40" s="1" t="s">
        <v>4259</v>
      </c>
      <c r="CN40" s="1" t="str">
        <f t="shared" si="45"/>
        <v/>
      </c>
      <c r="CO40" s="1" t="str">
        <f t="shared" si="46"/>
        <v>#NAME?</v>
      </c>
      <c r="CP40" s="1" t="s">
        <v>4260</v>
      </c>
      <c r="CQ40" s="1" t="s">
        <v>4261</v>
      </c>
      <c r="CR40" s="1" t="str">
        <f t="shared" si="47"/>
        <v/>
      </c>
      <c r="CS40" s="1" t="str">
        <f t="shared" si="48"/>
        <v>#NAME?</v>
      </c>
      <c r="CV40" s="1" t="str">
        <f t="shared" si="49"/>
        <v/>
      </c>
      <c r="CW40" s="1" t="str">
        <f t="shared" si="50"/>
        <v>#NAME?</v>
      </c>
      <c r="CZ40" s="1" t="str">
        <f t="shared" si="51"/>
        <v/>
      </c>
      <c r="DA40" s="1" t="str">
        <f t="shared" si="52"/>
        <v>#NAME?</v>
      </c>
      <c r="DD40" s="1" t="str">
        <f t="shared" si="53"/>
        <v/>
      </c>
      <c r="DE40" s="1" t="str">
        <f t="shared" si="54"/>
        <v>#NAME?</v>
      </c>
      <c r="DH40" s="1" t="str">
        <f t="shared" si="55"/>
        <v/>
      </c>
      <c r="DI40" s="1" t="str">
        <f t="shared" si="56"/>
        <v>#NAME?</v>
      </c>
      <c r="DL40" s="1" t="str">
        <f t="shared" si="57"/>
        <v/>
      </c>
      <c r="DM40" s="1" t="str">
        <f t="shared" si="58"/>
        <v>#NAME?</v>
      </c>
      <c r="DP40" s="1" t="str">
        <f t="shared" si="59"/>
        <v/>
      </c>
      <c r="DQ40" s="1" t="str">
        <f t="shared" si="60"/>
        <v>#NAME?</v>
      </c>
      <c r="DR40" s="1" t="s">
        <v>4262</v>
      </c>
      <c r="DS40" s="1" t="s">
        <v>4263</v>
      </c>
      <c r="DT40" s="1" t="str">
        <f t="shared" si="61"/>
        <v/>
      </c>
      <c r="DU40" s="1" t="str">
        <f t="shared" si="62"/>
        <v>#NAME?</v>
      </c>
      <c r="DX40" s="1" t="str">
        <f t="shared" si="63"/>
        <v/>
      </c>
      <c r="DY40" s="1" t="str">
        <f t="shared" si="64"/>
        <v>#NAME?</v>
      </c>
      <c r="EB40" s="1" t="str">
        <f t="shared" si="65"/>
        <v/>
      </c>
      <c r="EC40" s="1" t="str">
        <f t="shared" si="66"/>
        <v>#NAME?</v>
      </c>
      <c r="ED40" s="1" t="s">
        <v>4264</v>
      </c>
      <c r="EE40" s="1" t="s">
        <v>4265</v>
      </c>
      <c r="EF40" s="1" t="str">
        <f t="shared" si="67"/>
        <v/>
      </c>
      <c r="EG40" s="1" t="str">
        <f t="shared" si="68"/>
        <v>#NAME?</v>
      </c>
      <c r="EJ40" s="1" t="str">
        <f t="shared" si="69"/>
        <v/>
      </c>
      <c r="EK40" s="1" t="str">
        <f t="shared" si="70"/>
        <v>#NAME?</v>
      </c>
      <c r="EL40" s="1" t="s">
        <v>4266</v>
      </c>
      <c r="EM40" s="1" t="s">
        <v>4267</v>
      </c>
      <c r="EN40" s="1" t="str">
        <f t="shared" si="71"/>
        <v/>
      </c>
      <c r="EO40" s="1" t="str">
        <f t="shared" si="72"/>
        <v>#NAME?</v>
      </c>
      <c r="EP40" s="1" t="s">
        <v>4268</v>
      </c>
      <c r="EQ40" s="14" t="s">
        <v>1738</v>
      </c>
      <c r="ER40" s="1" t="str">
        <f t="shared" si="73"/>
        <v/>
      </c>
      <c r="ES40" s="1" t="str">
        <f t="shared" si="74"/>
        <v>#NAME?</v>
      </c>
      <c r="EV40" s="1" t="str">
        <f t="shared" si="75"/>
        <v/>
      </c>
      <c r="EW40" s="1" t="str">
        <f t="shared" si="76"/>
        <v>#NAME?</v>
      </c>
      <c r="EZ40" s="2" t="str">
        <f t="shared" si="77"/>
        <v/>
      </c>
      <c r="FA40" s="2" t="str">
        <f t="shared" si="78"/>
        <v>#NAME?</v>
      </c>
      <c r="FD40" s="2" t="str">
        <f t="shared" si="79"/>
        <v/>
      </c>
      <c r="FE40" s="2" t="str">
        <f t="shared" si="80"/>
        <v>#NAME?</v>
      </c>
      <c r="FF40" s="1" t="s">
        <v>4269</v>
      </c>
      <c r="FG40" s="1" t="s">
        <v>4270</v>
      </c>
      <c r="FH40" s="2" t="str">
        <f t="shared" si="81"/>
        <v/>
      </c>
      <c r="FI40" s="2" t="str">
        <f t="shared" si="82"/>
        <v>#NAME?</v>
      </c>
      <c r="FL40" s="2" t="str">
        <f t="shared" si="83"/>
        <v/>
      </c>
      <c r="FM40" s="2" t="str">
        <f t="shared" si="84"/>
        <v>#NAME?</v>
      </c>
      <c r="FN40" s="1" t="s">
        <v>4271</v>
      </c>
      <c r="FO40" s="1" t="s">
        <v>4272</v>
      </c>
      <c r="FP40" s="2" t="str">
        <f t="shared" si="85"/>
        <v/>
      </c>
      <c r="FQ40" s="2" t="str">
        <f t="shared" si="86"/>
        <v>#NAME?</v>
      </c>
      <c r="FT40" s="2" t="str">
        <f t="shared" si="87"/>
        <v/>
      </c>
      <c r="FU40" s="2" t="str">
        <f t="shared" si="88"/>
        <v>#NAME?</v>
      </c>
      <c r="FV40" s="1" t="s">
        <v>2077</v>
      </c>
      <c r="FW40" s="1" t="s">
        <v>4273</v>
      </c>
      <c r="FX40" s="2" t="str">
        <f t="shared" si="89"/>
        <v/>
      </c>
      <c r="FY40" s="2" t="str">
        <f t="shared" si="90"/>
        <v>#NAME?</v>
      </c>
      <c r="GB40" s="2" t="str">
        <f t="shared" si="91"/>
        <v/>
      </c>
      <c r="GC40" s="2" t="str">
        <f t="shared" si="92"/>
        <v>#NAME?</v>
      </c>
      <c r="GF40" s="2" t="str">
        <f t="shared" si="93"/>
        <v/>
      </c>
      <c r="GG40" s="2" t="str">
        <f t="shared" si="94"/>
        <v>#NAME?</v>
      </c>
      <c r="GJ40" s="2" t="str">
        <f t="shared" si="95"/>
        <v/>
      </c>
      <c r="GK40" s="2" t="str">
        <f t="shared" si="96"/>
        <v>#NAME?</v>
      </c>
      <c r="GN40" s="2" t="str">
        <f t="shared" si="97"/>
        <v/>
      </c>
      <c r="GO40" s="2" t="str">
        <f t="shared" si="98"/>
        <v>#NAME?</v>
      </c>
      <c r="GR40" s="2" t="str">
        <f t="shared" si="139"/>
        <v/>
      </c>
      <c r="GS40" s="2" t="str">
        <f t="shared" si="140"/>
        <v>#NAME?</v>
      </c>
      <c r="GT40" s="1" t="s">
        <v>1838</v>
      </c>
      <c r="GU40" s="1" t="s">
        <v>1839</v>
      </c>
      <c r="GV40" s="2" t="str">
        <f t="shared" si="101"/>
        <v/>
      </c>
      <c r="GW40" s="2" t="str">
        <f t="shared" si="102"/>
        <v>#NAME?</v>
      </c>
      <c r="GZ40" s="2" t="str">
        <f t="shared" si="103"/>
        <v/>
      </c>
      <c r="HA40" s="2" t="str">
        <f t="shared" si="104"/>
        <v>#NAME?</v>
      </c>
      <c r="HB40" s="1" t="s">
        <v>4274</v>
      </c>
      <c r="HC40" s="1" t="s">
        <v>4275</v>
      </c>
      <c r="HD40" s="2" t="str">
        <f t="shared" si="105"/>
        <v/>
      </c>
      <c r="HE40" s="2" t="str">
        <f t="shared" si="106"/>
        <v>#NAME?</v>
      </c>
      <c r="HH40" s="2" t="str">
        <f t="shared" si="107"/>
        <v/>
      </c>
      <c r="HI40" s="2" t="str">
        <f t="shared" si="108"/>
        <v>#NAME?</v>
      </c>
      <c r="HL40" s="2" t="str">
        <f t="shared" si="109"/>
        <v/>
      </c>
      <c r="HM40" s="2" t="str">
        <f t="shared" si="110"/>
        <v>#NAME?</v>
      </c>
      <c r="HP40" s="2" t="str">
        <f t="shared" si="111"/>
        <v/>
      </c>
      <c r="HQ40" s="2" t="str">
        <f t="shared" si="112"/>
        <v>#NAME?</v>
      </c>
      <c r="HT40" s="2" t="str">
        <f t="shared" si="113"/>
        <v/>
      </c>
      <c r="HU40" s="2" t="str">
        <f t="shared" si="114"/>
        <v>#NAME?</v>
      </c>
      <c r="HV40" s="2" t="s">
        <v>4276</v>
      </c>
      <c r="HW40" s="2" t="s">
        <v>4277</v>
      </c>
      <c r="HX40" s="2" t="str">
        <f t="shared" si="115"/>
        <v/>
      </c>
      <c r="HY40" s="2" t="str">
        <f t="shared" si="116"/>
        <v>#NAME?</v>
      </c>
      <c r="HZ40" s="2" t="s">
        <v>4278</v>
      </c>
      <c r="IA40" s="14" t="s">
        <v>1738</v>
      </c>
      <c r="IB40" s="2" t="str">
        <f t="shared" si="117"/>
        <v/>
      </c>
      <c r="IC40" s="2" t="str">
        <f t="shared" si="118"/>
        <v>#NAME?</v>
      </c>
      <c r="ID40" s="2"/>
      <c r="IE40" s="2"/>
      <c r="IF40" s="2"/>
      <c r="IH40" s="1" t="s">
        <v>4164</v>
      </c>
      <c r="II40" s="1" t="s">
        <v>4165</v>
      </c>
      <c r="IJ40" s="2" t="str">
        <f t="shared" si="121"/>
        <v/>
      </c>
      <c r="IK40" s="2" t="str">
        <f t="shared" si="122"/>
        <v>#NAME?</v>
      </c>
      <c r="IL40" s="1" t="s">
        <v>1891</v>
      </c>
      <c r="IM40" s="1" t="s">
        <v>4279</v>
      </c>
      <c r="IN40" s="2" t="str">
        <f t="shared" si="123"/>
        <v/>
      </c>
      <c r="IO40" s="2" t="str">
        <f t="shared" si="124"/>
        <v>#NAME?</v>
      </c>
      <c r="IP40" s="1" t="s">
        <v>4280</v>
      </c>
      <c r="IQ40" s="1" t="s">
        <v>4281</v>
      </c>
      <c r="IR40" s="2" t="str">
        <f t="shared" si="125"/>
        <v/>
      </c>
      <c r="IS40" s="2" t="str">
        <f t="shared" si="126"/>
        <v>#NAME?</v>
      </c>
      <c r="IX40" s="2" t="s">
        <v>4276</v>
      </c>
      <c r="IY40" s="2" t="s">
        <v>4277</v>
      </c>
      <c r="IZ40" s="2" t="str">
        <f t="shared" si="129"/>
        <v/>
      </c>
      <c r="JA40" s="2" t="str">
        <f t="shared" si="130"/>
        <v>#NAME?</v>
      </c>
      <c r="JB40" s="2" t="s">
        <v>4278</v>
      </c>
      <c r="JC40" s="14" t="s">
        <v>1738</v>
      </c>
      <c r="JD40" s="2" t="str">
        <f t="shared" si="131"/>
        <v/>
      </c>
      <c r="JE40" s="2" t="str">
        <f t="shared" si="132"/>
        <v>#NAME?</v>
      </c>
      <c r="JF40" s="2"/>
      <c r="JG40" s="2"/>
      <c r="JH40" s="2"/>
      <c r="JI40" s="2"/>
      <c r="JJ40" s="2"/>
      <c r="JK40" s="2"/>
      <c r="JL40" s="2" t="str">
        <f t="shared" si="135"/>
        <v/>
      </c>
      <c r="JM40" s="2" t="str">
        <f t="shared" si="136"/>
        <v>#NAME?</v>
      </c>
      <c r="JN40" s="2"/>
    </row>
    <row r="41" ht="15.75" customHeight="1">
      <c r="A41" s="2">
        <v>40.0</v>
      </c>
      <c r="D41" s="2" t="str">
        <f t="shared" si="1"/>
        <v/>
      </c>
      <c r="E41" s="2" t="str">
        <f t="shared" si="2"/>
        <v>#NAME?</v>
      </c>
      <c r="F41" s="1" t="s">
        <v>4282</v>
      </c>
      <c r="G41" s="1" t="s">
        <v>4283</v>
      </c>
      <c r="H41" s="1" t="str">
        <f t="shared" si="3"/>
        <v/>
      </c>
      <c r="I41" s="1" t="str">
        <f t="shared" si="4"/>
        <v>#NAME?</v>
      </c>
      <c r="P41" s="1" t="str">
        <f t="shared" si="7"/>
        <v/>
      </c>
      <c r="Q41" s="1" t="str">
        <f t="shared" si="8"/>
        <v>#NAME?</v>
      </c>
      <c r="T41" s="1" t="str">
        <f t="shared" si="9"/>
        <v/>
      </c>
      <c r="U41" s="1" t="str">
        <f t="shared" si="10"/>
        <v>#NAME?</v>
      </c>
      <c r="X41" s="1" t="str">
        <f t="shared" si="11"/>
        <v/>
      </c>
      <c r="Y41" s="1" t="str">
        <f t="shared" si="12"/>
        <v>#NAME?</v>
      </c>
      <c r="AB41" s="1" t="str">
        <f t="shared" si="13"/>
        <v/>
      </c>
      <c r="AC41" s="1" t="str">
        <f t="shared" si="14"/>
        <v>#NAME?</v>
      </c>
      <c r="AD41" s="1" t="s">
        <v>2983</v>
      </c>
      <c r="AE41" s="1" t="s">
        <v>4190</v>
      </c>
      <c r="AF41" s="1" t="str">
        <f t="shared" si="15"/>
        <v/>
      </c>
      <c r="AG41" s="1" t="str">
        <f t="shared" si="16"/>
        <v>#NAME?</v>
      </c>
      <c r="AH41" s="1" t="s">
        <v>4250</v>
      </c>
      <c r="AI41" s="1" t="s">
        <v>4284</v>
      </c>
      <c r="AJ41" s="1" t="str">
        <f t="shared" si="17"/>
        <v/>
      </c>
      <c r="AK41" s="1" t="str">
        <f t="shared" si="18"/>
        <v>#NAME?</v>
      </c>
      <c r="AL41" s="1" t="s">
        <v>4285</v>
      </c>
      <c r="AM41" s="1" t="s">
        <v>4286</v>
      </c>
      <c r="AN41" s="1" t="str">
        <f t="shared" si="19"/>
        <v/>
      </c>
      <c r="AO41" s="1" t="str">
        <f t="shared" si="20"/>
        <v>#NAME?</v>
      </c>
      <c r="AP41" s="1" t="s">
        <v>4287</v>
      </c>
      <c r="AQ41" s="1" t="s">
        <v>4288</v>
      </c>
      <c r="AR41" s="1" t="str">
        <f t="shared" si="21"/>
        <v/>
      </c>
      <c r="AS41" s="1" t="str">
        <f t="shared" si="22"/>
        <v>#NAME?</v>
      </c>
      <c r="AV41" s="1" t="str">
        <f t="shared" si="23"/>
        <v/>
      </c>
      <c r="AW41" s="1" t="str">
        <f t="shared" si="24"/>
        <v>#NAME?</v>
      </c>
      <c r="AZ41" s="1" t="str">
        <f t="shared" si="25"/>
        <v/>
      </c>
      <c r="BA41" s="1" t="str">
        <f t="shared" si="26"/>
        <v>#NAME?</v>
      </c>
      <c r="BB41" s="1" t="s">
        <v>2510</v>
      </c>
      <c r="BC41" s="1" t="s">
        <v>4289</v>
      </c>
      <c r="BD41" s="1" t="str">
        <f t="shared" si="27"/>
        <v/>
      </c>
      <c r="BE41" s="1" t="str">
        <f t="shared" si="28"/>
        <v>#NAME?</v>
      </c>
      <c r="BH41" s="1" t="str">
        <f t="shared" si="29"/>
        <v/>
      </c>
      <c r="BI41" s="1" t="str">
        <f t="shared" si="30"/>
        <v>#NAME?</v>
      </c>
      <c r="BL41" s="1" t="str">
        <f t="shared" si="31"/>
        <v/>
      </c>
      <c r="BM41" s="1" t="str">
        <f t="shared" si="32"/>
        <v>#NAME?</v>
      </c>
      <c r="BN41" s="1" t="s">
        <v>1820</v>
      </c>
      <c r="BO41" s="1" t="s">
        <v>4290</v>
      </c>
      <c r="BP41" s="1" t="str">
        <f t="shared" si="33"/>
        <v/>
      </c>
      <c r="BQ41" s="1" t="str">
        <f t="shared" si="34"/>
        <v>#NAME?</v>
      </c>
      <c r="BT41" s="1" t="str">
        <f t="shared" si="35"/>
        <v/>
      </c>
      <c r="BU41" s="1" t="str">
        <f t="shared" si="36"/>
        <v>#NAME?</v>
      </c>
      <c r="BV41" s="1" t="s">
        <v>3755</v>
      </c>
      <c r="BW41" s="1" t="s">
        <v>4291</v>
      </c>
      <c r="BX41" s="1" t="str">
        <f t="shared" si="37"/>
        <v/>
      </c>
      <c r="BY41" s="1" t="str">
        <f t="shared" si="38"/>
        <v>#NAME?</v>
      </c>
      <c r="BZ41" s="1" t="s">
        <v>1925</v>
      </c>
      <c r="CA41" s="1" t="s">
        <v>4292</v>
      </c>
      <c r="CB41" s="1" t="str">
        <f t="shared" si="39"/>
        <v/>
      </c>
      <c r="CC41" s="1" t="str">
        <f t="shared" si="40"/>
        <v>#NAME?</v>
      </c>
      <c r="CD41" s="1" t="s">
        <v>4048</v>
      </c>
      <c r="CE41" s="1" t="s">
        <v>4293</v>
      </c>
      <c r="CF41" s="1" t="str">
        <f t="shared" si="41"/>
        <v/>
      </c>
      <c r="CG41" s="1" t="str">
        <f t="shared" si="42"/>
        <v>#NAME?</v>
      </c>
      <c r="CH41" s="1" t="s">
        <v>1742</v>
      </c>
      <c r="CI41" s="14" t="s">
        <v>1738</v>
      </c>
      <c r="CJ41" s="1" t="str">
        <f t="shared" si="43"/>
        <v/>
      </c>
      <c r="CK41" s="1" t="str">
        <f t="shared" si="44"/>
        <v>#NAME?</v>
      </c>
      <c r="CN41" s="1" t="str">
        <f t="shared" si="45"/>
        <v/>
      </c>
      <c r="CO41" s="1" t="str">
        <f t="shared" si="46"/>
        <v>#NAME?</v>
      </c>
      <c r="CP41" s="1" t="s">
        <v>4294</v>
      </c>
      <c r="CQ41" s="1" t="s">
        <v>2673</v>
      </c>
      <c r="CR41" s="1" t="str">
        <f t="shared" si="47"/>
        <v/>
      </c>
      <c r="CS41" s="1" t="str">
        <f t="shared" si="48"/>
        <v>#NAME?</v>
      </c>
      <c r="CV41" s="1" t="str">
        <f t="shared" si="49"/>
        <v/>
      </c>
      <c r="CW41" s="1" t="str">
        <f t="shared" si="50"/>
        <v>#NAME?</v>
      </c>
      <c r="CZ41" s="1" t="str">
        <f t="shared" si="51"/>
        <v/>
      </c>
      <c r="DA41" s="1" t="str">
        <f t="shared" si="52"/>
        <v>#NAME?</v>
      </c>
      <c r="DD41" s="1" t="str">
        <f t="shared" si="53"/>
        <v/>
      </c>
      <c r="DE41" s="1" t="str">
        <f t="shared" si="54"/>
        <v>#NAME?</v>
      </c>
      <c r="DH41" s="1" t="str">
        <f t="shared" si="55"/>
        <v/>
      </c>
      <c r="DI41" s="1" t="str">
        <f t="shared" si="56"/>
        <v>#NAME?</v>
      </c>
      <c r="DL41" s="1" t="str">
        <f t="shared" si="57"/>
        <v/>
      </c>
      <c r="DM41" s="1" t="str">
        <f t="shared" si="58"/>
        <v>#NAME?</v>
      </c>
      <c r="DP41" s="1" t="str">
        <f t="shared" si="59"/>
        <v/>
      </c>
      <c r="DQ41" s="1" t="str">
        <f t="shared" si="60"/>
        <v>#NAME?</v>
      </c>
      <c r="DT41" s="1" t="str">
        <f t="shared" si="61"/>
        <v/>
      </c>
      <c r="DU41" s="1" t="str">
        <f t="shared" si="62"/>
        <v>#NAME?</v>
      </c>
      <c r="DX41" s="1" t="str">
        <f t="shared" si="63"/>
        <v/>
      </c>
      <c r="DY41" s="1" t="str">
        <f t="shared" si="64"/>
        <v>#NAME?</v>
      </c>
      <c r="EB41" s="1" t="str">
        <f t="shared" si="65"/>
        <v/>
      </c>
      <c r="EC41" s="1" t="str">
        <f t="shared" si="66"/>
        <v>#NAME?</v>
      </c>
      <c r="ED41" s="1" t="s">
        <v>4295</v>
      </c>
      <c r="EE41" s="1" t="s">
        <v>4296</v>
      </c>
      <c r="EF41" s="1" t="str">
        <f t="shared" si="67"/>
        <v/>
      </c>
      <c r="EG41" s="1" t="str">
        <f t="shared" si="68"/>
        <v>#NAME?</v>
      </c>
      <c r="EJ41" s="1" t="str">
        <f t="shared" si="69"/>
        <v/>
      </c>
      <c r="EK41" s="1" t="str">
        <f t="shared" si="70"/>
        <v>#NAME?</v>
      </c>
      <c r="EL41" s="1" t="s">
        <v>4297</v>
      </c>
      <c r="EM41" s="1" t="s">
        <v>4298</v>
      </c>
      <c r="EN41" s="1" t="str">
        <f t="shared" si="71"/>
        <v/>
      </c>
      <c r="EO41" s="1" t="str">
        <f t="shared" si="72"/>
        <v>#NAME?</v>
      </c>
      <c r="EP41" s="1" t="s">
        <v>4299</v>
      </c>
      <c r="EQ41" s="1" t="s">
        <v>4300</v>
      </c>
      <c r="ER41" s="1" t="str">
        <f t="shared" si="73"/>
        <v/>
      </c>
      <c r="ES41" s="1" t="str">
        <f t="shared" si="74"/>
        <v>#NAME?</v>
      </c>
      <c r="EV41" s="1" t="str">
        <f t="shared" si="75"/>
        <v/>
      </c>
      <c r="EW41" s="1" t="str">
        <f t="shared" si="76"/>
        <v>#NAME?</v>
      </c>
      <c r="EX41" s="1" t="s">
        <v>4301</v>
      </c>
      <c r="EY41" s="14" t="s">
        <v>1738</v>
      </c>
      <c r="EZ41" s="2" t="str">
        <f t="shared" si="77"/>
        <v/>
      </c>
      <c r="FA41" s="2" t="str">
        <f t="shared" si="78"/>
        <v>#NAME?</v>
      </c>
      <c r="FD41" s="2" t="str">
        <f t="shared" si="79"/>
        <v/>
      </c>
      <c r="FE41" s="2" t="str">
        <f t="shared" si="80"/>
        <v>#NAME?</v>
      </c>
      <c r="FF41" s="1" t="s">
        <v>4302</v>
      </c>
      <c r="FG41" s="1" t="s">
        <v>4303</v>
      </c>
      <c r="FH41" s="2" t="str">
        <f t="shared" si="81"/>
        <v/>
      </c>
      <c r="FI41" s="2" t="str">
        <f t="shared" si="82"/>
        <v>#NAME?</v>
      </c>
      <c r="FL41" s="2" t="str">
        <f t="shared" si="83"/>
        <v/>
      </c>
      <c r="FM41" s="2" t="str">
        <f t="shared" si="84"/>
        <v>#NAME?</v>
      </c>
      <c r="FN41" s="1" t="s">
        <v>4304</v>
      </c>
      <c r="FP41" s="2" t="str">
        <f t="shared" si="85"/>
        <v/>
      </c>
      <c r="FQ41" s="2" t="str">
        <f t="shared" si="86"/>
        <v>#NAME?</v>
      </c>
      <c r="FT41" s="2" t="str">
        <f t="shared" si="87"/>
        <v/>
      </c>
      <c r="FU41" s="2" t="str">
        <f t="shared" si="88"/>
        <v>#NAME?</v>
      </c>
      <c r="FV41" s="1" t="s">
        <v>2174</v>
      </c>
      <c r="FW41" s="1" t="s">
        <v>4305</v>
      </c>
      <c r="FX41" s="2" t="str">
        <f t="shared" si="89"/>
        <v/>
      </c>
      <c r="FY41" s="2" t="str">
        <f t="shared" si="90"/>
        <v>#NAME?</v>
      </c>
      <c r="GB41" s="2" t="str">
        <f t="shared" si="91"/>
        <v/>
      </c>
      <c r="GC41" s="2" t="str">
        <f t="shared" si="92"/>
        <v>#NAME?</v>
      </c>
      <c r="GF41" s="2" t="str">
        <f t="shared" si="93"/>
        <v/>
      </c>
      <c r="GG41" s="2" t="str">
        <f t="shared" si="94"/>
        <v>#NAME?</v>
      </c>
      <c r="GJ41" s="2" t="str">
        <f t="shared" si="95"/>
        <v/>
      </c>
      <c r="GK41" s="2" t="str">
        <f t="shared" si="96"/>
        <v>#NAME?</v>
      </c>
      <c r="GN41" s="2" t="str">
        <f t="shared" si="97"/>
        <v/>
      </c>
      <c r="GO41" s="2" t="str">
        <f t="shared" si="98"/>
        <v>#NAME?</v>
      </c>
      <c r="GR41" s="2" t="str">
        <f t="shared" si="139"/>
        <v/>
      </c>
      <c r="GS41" s="2" t="str">
        <f t="shared" si="140"/>
        <v>#NAME?</v>
      </c>
      <c r="GT41" s="1" t="s">
        <v>1942</v>
      </c>
      <c r="GU41" s="1" t="s">
        <v>1943</v>
      </c>
      <c r="GV41" s="2" t="str">
        <f t="shared" si="101"/>
        <v/>
      </c>
      <c r="GW41" s="2" t="str">
        <f t="shared" si="102"/>
        <v>#NAME?</v>
      </c>
      <c r="GZ41" s="2" t="str">
        <f t="shared" si="103"/>
        <v/>
      </c>
      <c r="HA41" s="2" t="str">
        <f t="shared" si="104"/>
        <v>#NAME?</v>
      </c>
      <c r="HB41" s="1" t="s">
        <v>4306</v>
      </c>
      <c r="HC41" s="1" t="s">
        <v>4307</v>
      </c>
      <c r="HD41" s="2" t="str">
        <f t="shared" si="105"/>
        <v/>
      </c>
      <c r="HE41" s="2" t="str">
        <f t="shared" si="106"/>
        <v>#NAME?</v>
      </c>
      <c r="HH41" s="2" t="str">
        <f t="shared" si="107"/>
        <v/>
      </c>
      <c r="HI41" s="2" t="str">
        <f t="shared" si="108"/>
        <v>#NAME?</v>
      </c>
      <c r="HL41" s="2" t="str">
        <f t="shared" si="109"/>
        <v/>
      </c>
      <c r="HM41" s="2" t="str">
        <f t="shared" si="110"/>
        <v>#NAME?</v>
      </c>
      <c r="HP41" s="2" t="str">
        <f t="shared" si="111"/>
        <v/>
      </c>
      <c r="HQ41" s="2" t="str">
        <f t="shared" si="112"/>
        <v>#NAME?</v>
      </c>
      <c r="HT41" s="2" t="str">
        <f t="shared" si="113"/>
        <v/>
      </c>
      <c r="HU41" s="2" t="str">
        <f t="shared" si="114"/>
        <v>#NAME?</v>
      </c>
      <c r="HV41" s="2" t="s">
        <v>4308</v>
      </c>
      <c r="HW41" s="2" t="s">
        <v>4309</v>
      </c>
      <c r="HX41" s="2" t="str">
        <f t="shared" si="115"/>
        <v/>
      </c>
      <c r="HY41" s="2" t="str">
        <f t="shared" si="116"/>
        <v>#NAME?</v>
      </c>
      <c r="HZ41" s="2" t="s">
        <v>4310</v>
      </c>
      <c r="IA41" s="2" t="s">
        <v>4311</v>
      </c>
      <c r="IB41" s="2" t="str">
        <f t="shared" si="117"/>
        <v/>
      </c>
      <c r="IC41" s="2" t="str">
        <f t="shared" si="118"/>
        <v>#NAME?</v>
      </c>
      <c r="ID41" s="2"/>
      <c r="IE41" s="2"/>
      <c r="IF41" s="2"/>
      <c r="IH41" s="1" t="s">
        <v>4208</v>
      </c>
      <c r="II41" s="1" t="s">
        <v>4209</v>
      </c>
      <c r="IJ41" s="2" t="str">
        <f t="shared" si="121"/>
        <v/>
      </c>
      <c r="IK41" s="2" t="str">
        <f t="shared" si="122"/>
        <v>#NAME?</v>
      </c>
      <c r="IL41" s="1" t="s">
        <v>1742</v>
      </c>
      <c r="IM41" s="1" t="s">
        <v>4312</v>
      </c>
      <c r="IN41" s="2" t="str">
        <f t="shared" si="123"/>
        <v/>
      </c>
      <c r="IO41" s="2" t="str">
        <f t="shared" si="124"/>
        <v>#NAME?</v>
      </c>
      <c r="IP41" s="1" t="s">
        <v>4313</v>
      </c>
      <c r="IQ41" s="1" t="s">
        <v>4314</v>
      </c>
      <c r="IR41" s="2" t="str">
        <f t="shared" si="125"/>
        <v/>
      </c>
      <c r="IS41" s="2" t="str">
        <f t="shared" si="126"/>
        <v>#NAME?</v>
      </c>
      <c r="IX41" s="2" t="s">
        <v>4308</v>
      </c>
      <c r="IY41" s="2" t="s">
        <v>4309</v>
      </c>
      <c r="IZ41" s="2" t="str">
        <f t="shared" si="129"/>
        <v/>
      </c>
      <c r="JA41" s="2" t="str">
        <f t="shared" si="130"/>
        <v>#NAME?</v>
      </c>
      <c r="JB41" s="2" t="s">
        <v>4310</v>
      </c>
      <c r="JC41" s="2" t="s">
        <v>4311</v>
      </c>
      <c r="JD41" s="2" t="str">
        <f t="shared" si="131"/>
        <v/>
      </c>
      <c r="JE41" s="2" t="str">
        <f t="shared" si="132"/>
        <v>#NAME?</v>
      </c>
      <c r="JF41" s="2"/>
      <c r="JG41" s="2"/>
      <c r="JH41" s="2"/>
      <c r="JI41" s="2"/>
      <c r="JJ41" s="2"/>
      <c r="JK41" s="2"/>
      <c r="JL41" s="2" t="str">
        <f t="shared" si="135"/>
        <v/>
      </c>
      <c r="JM41" s="2" t="str">
        <f t="shared" si="136"/>
        <v>#NAME?</v>
      </c>
      <c r="JN41" s="2"/>
    </row>
    <row r="42" ht="15.75" customHeight="1">
      <c r="A42" s="2">
        <v>41.0</v>
      </c>
      <c r="D42" s="2" t="str">
        <f t="shared" si="1"/>
        <v/>
      </c>
      <c r="E42" s="2" t="str">
        <f t="shared" si="2"/>
        <v>#NAME?</v>
      </c>
      <c r="F42" s="1" t="s">
        <v>4315</v>
      </c>
      <c r="G42" s="1" t="s">
        <v>4316</v>
      </c>
      <c r="H42" s="1" t="str">
        <f t="shared" si="3"/>
        <v/>
      </c>
      <c r="I42" s="1" t="str">
        <f t="shared" si="4"/>
        <v>#NAME?</v>
      </c>
      <c r="P42" s="1" t="str">
        <f t="shared" si="7"/>
        <v/>
      </c>
      <c r="Q42" s="1" t="str">
        <f t="shared" si="8"/>
        <v>#NAME?</v>
      </c>
      <c r="T42" s="1" t="str">
        <f t="shared" si="9"/>
        <v/>
      </c>
      <c r="U42" s="1" t="str">
        <f t="shared" si="10"/>
        <v>#NAME?</v>
      </c>
      <c r="X42" s="1" t="str">
        <f t="shared" si="11"/>
        <v/>
      </c>
      <c r="Y42" s="1" t="str">
        <f t="shared" si="12"/>
        <v>#NAME?</v>
      </c>
      <c r="AB42" s="1" t="str">
        <f t="shared" si="13"/>
        <v/>
      </c>
      <c r="AC42" s="1" t="str">
        <f t="shared" si="14"/>
        <v>#NAME?</v>
      </c>
      <c r="AD42" s="1" t="s">
        <v>3141</v>
      </c>
      <c r="AE42" s="1" t="s">
        <v>4317</v>
      </c>
      <c r="AF42" s="1" t="str">
        <f t="shared" si="15"/>
        <v/>
      </c>
      <c r="AG42" s="1" t="str">
        <f t="shared" si="16"/>
        <v>#NAME?</v>
      </c>
      <c r="AH42" s="1" t="s">
        <v>4285</v>
      </c>
      <c r="AI42" s="1" t="s">
        <v>4318</v>
      </c>
      <c r="AJ42" s="1" t="str">
        <f t="shared" si="17"/>
        <v/>
      </c>
      <c r="AK42" s="1" t="str">
        <f t="shared" si="18"/>
        <v>#NAME?</v>
      </c>
      <c r="AL42" s="1" t="s">
        <v>4319</v>
      </c>
      <c r="AM42" s="1" t="s">
        <v>4320</v>
      </c>
      <c r="AN42" s="1" t="str">
        <f t="shared" si="19"/>
        <v/>
      </c>
      <c r="AO42" s="1" t="str">
        <f t="shared" si="20"/>
        <v>#NAME?</v>
      </c>
      <c r="AP42" s="1" t="s">
        <v>4321</v>
      </c>
      <c r="AQ42" s="1" t="s">
        <v>4322</v>
      </c>
      <c r="AR42" s="1" t="str">
        <f t="shared" si="21"/>
        <v/>
      </c>
      <c r="AS42" s="1" t="str">
        <f t="shared" si="22"/>
        <v>#NAME?</v>
      </c>
      <c r="AV42" s="1" t="str">
        <f t="shared" si="23"/>
        <v/>
      </c>
      <c r="AW42" s="1" t="str">
        <f t="shared" si="24"/>
        <v>#NAME?</v>
      </c>
      <c r="AZ42" s="1" t="str">
        <f t="shared" si="25"/>
        <v/>
      </c>
      <c r="BA42" s="1" t="str">
        <f t="shared" si="26"/>
        <v>#NAME?</v>
      </c>
      <c r="BD42" s="1" t="str">
        <f t="shared" si="27"/>
        <v/>
      </c>
      <c r="BE42" s="1" t="str">
        <f t="shared" si="28"/>
        <v>#NAME?</v>
      </c>
      <c r="BH42" s="1" t="str">
        <f t="shared" si="29"/>
        <v/>
      </c>
      <c r="BI42" s="1" t="str">
        <f t="shared" si="30"/>
        <v>#NAME?</v>
      </c>
      <c r="BL42" s="1" t="str">
        <f t="shared" si="31"/>
        <v/>
      </c>
      <c r="BM42" s="1" t="str">
        <f t="shared" si="32"/>
        <v>#NAME?</v>
      </c>
      <c r="BN42" s="1" t="s">
        <v>1922</v>
      </c>
      <c r="BO42" s="1" t="s">
        <v>4323</v>
      </c>
      <c r="BP42" s="1" t="str">
        <f t="shared" si="33"/>
        <v/>
      </c>
      <c r="BQ42" s="1" t="str">
        <f t="shared" si="34"/>
        <v>#NAME?</v>
      </c>
      <c r="BT42" s="1" t="str">
        <f t="shared" si="35"/>
        <v/>
      </c>
      <c r="BU42" s="1" t="str">
        <f t="shared" si="36"/>
        <v>#NAME?</v>
      </c>
      <c r="BV42" s="1" t="s">
        <v>3810</v>
      </c>
      <c r="BW42" s="1" t="s">
        <v>4324</v>
      </c>
      <c r="BX42" s="1" t="str">
        <f t="shared" si="37"/>
        <v/>
      </c>
      <c r="BY42" s="1" t="str">
        <f t="shared" si="38"/>
        <v>#NAME?</v>
      </c>
      <c r="BZ42" s="1" t="s">
        <v>2038</v>
      </c>
      <c r="CA42" s="1" t="s">
        <v>4325</v>
      </c>
      <c r="CB42" s="1" t="str">
        <f t="shared" si="39"/>
        <v/>
      </c>
      <c r="CC42" s="1" t="str">
        <f t="shared" si="40"/>
        <v>#NAME?</v>
      </c>
      <c r="CD42" s="1" t="s">
        <v>4089</v>
      </c>
      <c r="CE42" s="1" t="s">
        <v>4326</v>
      </c>
      <c r="CF42" s="1" t="str">
        <f t="shared" si="41"/>
        <v/>
      </c>
      <c r="CG42" s="1" t="str">
        <f t="shared" si="42"/>
        <v>#NAME?</v>
      </c>
      <c r="CH42" s="1" t="s">
        <v>4327</v>
      </c>
      <c r="CI42" s="1" t="s">
        <v>1822</v>
      </c>
      <c r="CJ42" s="1" t="str">
        <f t="shared" si="43"/>
        <v/>
      </c>
      <c r="CK42" s="1" t="str">
        <f t="shared" si="44"/>
        <v>#NAME?</v>
      </c>
      <c r="CL42" s="1" t="s">
        <v>4328</v>
      </c>
      <c r="CM42" s="14" t="s">
        <v>1738</v>
      </c>
      <c r="CN42" s="1" t="str">
        <f t="shared" si="45"/>
        <v/>
      </c>
      <c r="CO42" s="1" t="str">
        <f t="shared" si="46"/>
        <v>#NAME?</v>
      </c>
      <c r="CP42" s="1" t="s">
        <v>4329</v>
      </c>
      <c r="CQ42" s="1" t="s">
        <v>4330</v>
      </c>
      <c r="CR42" s="1" t="str">
        <f t="shared" si="47"/>
        <v/>
      </c>
      <c r="CS42" s="1" t="str">
        <f t="shared" si="48"/>
        <v>#NAME?</v>
      </c>
      <c r="CV42" s="1" t="str">
        <f t="shared" si="49"/>
        <v/>
      </c>
      <c r="CW42" s="1" t="str">
        <f t="shared" si="50"/>
        <v>#NAME?</v>
      </c>
      <c r="CZ42" s="1" t="str">
        <f t="shared" si="51"/>
        <v/>
      </c>
      <c r="DA42" s="1" t="str">
        <f t="shared" si="52"/>
        <v>#NAME?</v>
      </c>
      <c r="DD42" s="1" t="str">
        <f t="shared" si="53"/>
        <v/>
      </c>
      <c r="DE42" s="1" t="str">
        <f t="shared" si="54"/>
        <v>#NAME?</v>
      </c>
      <c r="DH42" s="1" t="str">
        <f t="shared" si="55"/>
        <v/>
      </c>
      <c r="DI42" s="1" t="str">
        <f t="shared" si="56"/>
        <v>#NAME?</v>
      </c>
      <c r="DL42" s="1" t="str">
        <f t="shared" si="57"/>
        <v/>
      </c>
      <c r="DM42" s="1" t="str">
        <f t="shared" si="58"/>
        <v>#NAME?</v>
      </c>
      <c r="DP42" s="1" t="str">
        <f t="shared" si="59"/>
        <v/>
      </c>
      <c r="DQ42" s="1" t="str">
        <f t="shared" si="60"/>
        <v>#NAME?</v>
      </c>
      <c r="DR42" s="1" t="s">
        <v>4331</v>
      </c>
      <c r="DS42" s="14" t="s">
        <v>1738</v>
      </c>
      <c r="DT42" s="1" t="str">
        <f t="shared" si="61"/>
        <v/>
      </c>
      <c r="DU42" s="1" t="str">
        <f t="shared" si="62"/>
        <v>#NAME?</v>
      </c>
      <c r="DX42" s="1" t="str">
        <f t="shared" si="63"/>
        <v/>
      </c>
      <c r="DY42" s="1" t="str">
        <f t="shared" si="64"/>
        <v>#NAME?</v>
      </c>
      <c r="EB42" s="1" t="str">
        <f t="shared" si="65"/>
        <v/>
      </c>
      <c r="EC42" s="1" t="str">
        <f t="shared" si="66"/>
        <v>#NAME?</v>
      </c>
      <c r="ED42" s="1" t="s">
        <v>4332</v>
      </c>
      <c r="EE42" s="1" t="s">
        <v>4333</v>
      </c>
      <c r="EF42" s="1" t="str">
        <f t="shared" si="67"/>
        <v/>
      </c>
      <c r="EG42" s="1" t="str">
        <f t="shared" si="68"/>
        <v>#NAME?</v>
      </c>
      <c r="EJ42" s="1" t="str">
        <f t="shared" si="69"/>
        <v/>
      </c>
      <c r="EK42" s="1" t="str">
        <f t="shared" si="70"/>
        <v>#NAME?</v>
      </c>
      <c r="EL42" s="1" t="s">
        <v>4334</v>
      </c>
      <c r="EM42" s="1" t="s">
        <v>4335</v>
      </c>
      <c r="EN42" s="1" t="str">
        <f t="shared" si="71"/>
        <v/>
      </c>
      <c r="EO42" s="1" t="str">
        <f t="shared" si="72"/>
        <v>#NAME?</v>
      </c>
      <c r="EP42" s="1" t="s">
        <v>4336</v>
      </c>
      <c r="EQ42" s="1" t="s">
        <v>4337</v>
      </c>
      <c r="ER42" s="1" t="str">
        <f t="shared" si="73"/>
        <v/>
      </c>
      <c r="ES42" s="1" t="str">
        <f t="shared" si="74"/>
        <v>#NAME?</v>
      </c>
      <c r="EV42" s="1" t="str">
        <f t="shared" si="75"/>
        <v/>
      </c>
      <c r="EW42" s="1" t="str">
        <f t="shared" si="76"/>
        <v>#NAME?</v>
      </c>
      <c r="EX42" s="1" t="s">
        <v>4338</v>
      </c>
      <c r="EY42" s="1" t="s">
        <v>4339</v>
      </c>
      <c r="EZ42" s="2" t="str">
        <f t="shared" si="77"/>
        <v/>
      </c>
      <c r="FA42" s="2" t="str">
        <f t="shared" si="78"/>
        <v>#NAME?</v>
      </c>
      <c r="FD42" s="2" t="str">
        <f t="shared" si="79"/>
        <v/>
      </c>
      <c r="FE42" s="2" t="str">
        <f t="shared" si="80"/>
        <v>#NAME?</v>
      </c>
      <c r="FF42" s="1" t="s">
        <v>485</v>
      </c>
      <c r="FG42" s="1" t="s">
        <v>485</v>
      </c>
      <c r="FH42" s="2" t="str">
        <f t="shared" si="81"/>
        <v/>
      </c>
      <c r="FI42" s="2" t="str">
        <f t="shared" si="82"/>
        <v>#NAME?</v>
      </c>
      <c r="FL42" s="2" t="str">
        <f t="shared" si="83"/>
        <v/>
      </c>
      <c r="FM42" s="2" t="str">
        <f t="shared" si="84"/>
        <v>#NAME?</v>
      </c>
      <c r="FN42" s="1" t="s">
        <v>4340</v>
      </c>
      <c r="FO42" s="1" t="s">
        <v>4341</v>
      </c>
      <c r="FP42" s="2" t="str">
        <f t="shared" si="85"/>
        <v/>
      </c>
      <c r="FQ42" s="2" t="str">
        <f t="shared" si="86"/>
        <v>#NAME?</v>
      </c>
      <c r="FT42" s="2" t="str">
        <f t="shared" si="87"/>
        <v/>
      </c>
      <c r="FU42" s="2" t="str">
        <f t="shared" si="88"/>
        <v>#NAME?</v>
      </c>
      <c r="FV42" s="1" t="s">
        <v>2267</v>
      </c>
      <c r="FW42" s="1" t="s">
        <v>4342</v>
      </c>
      <c r="FX42" s="2" t="str">
        <f t="shared" si="89"/>
        <v/>
      </c>
      <c r="FY42" s="2" t="str">
        <f t="shared" si="90"/>
        <v>#NAME?</v>
      </c>
      <c r="GB42" s="2" t="str">
        <f t="shared" si="91"/>
        <v/>
      </c>
      <c r="GC42" s="2" t="str">
        <f t="shared" si="92"/>
        <v>#NAME?</v>
      </c>
      <c r="GF42" s="2" t="str">
        <f t="shared" si="93"/>
        <v/>
      </c>
      <c r="GG42" s="2" t="str">
        <f t="shared" si="94"/>
        <v>#NAME?</v>
      </c>
      <c r="GJ42" s="2" t="str">
        <f t="shared" si="95"/>
        <v/>
      </c>
      <c r="GK42" s="2" t="str">
        <f t="shared" si="96"/>
        <v>#NAME?</v>
      </c>
      <c r="GN42" s="2" t="str">
        <f t="shared" si="97"/>
        <v/>
      </c>
      <c r="GO42" s="2" t="str">
        <f t="shared" si="98"/>
        <v>#NAME?</v>
      </c>
      <c r="GR42" s="2" t="str">
        <f t="shared" ref="GR42:GR202" si="141">IF(OR(ISNUMBER(SEARCH("Diluted EPS",GP42)),ISNUMBER(SEARCH("Earnings Per Share",GP42)),ISNUMBER(SEARCH("Basic EPS",GP42)),ISNUMBER(SEARCH("Diluted Share",GP42)),ISNUMBER(SEARCH("Basic Share",GP42))),"EPS","")</f>
        <v/>
      </c>
      <c r="GS42" s="2" t="str">
        <f t="shared" ref="GS42:GS202" si="142">IF(OR(LEFT(GP42,1)=CHAR(32),LEFT(GP42,1)=CHAR(9),LEFT(GP42,1)=CHAR(160),indenture(GP42)&gt;0),"NO","BOLD")&amp;GR42</f>
        <v>#NAME?</v>
      </c>
      <c r="GT42" s="1" t="s">
        <v>2052</v>
      </c>
      <c r="GU42" s="1" t="s">
        <v>2053</v>
      </c>
      <c r="GV42" s="2" t="str">
        <f t="shared" si="101"/>
        <v/>
      </c>
      <c r="GW42" s="2" t="str">
        <f t="shared" si="102"/>
        <v>#NAME?</v>
      </c>
      <c r="GZ42" s="2" t="str">
        <f t="shared" si="103"/>
        <v/>
      </c>
      <c r="HA42" s="2" t="str">
        <f t="shared" si="104"/>
        <v>#NAME?</v>
      </c>
      <c r="HD42" s="2" t="str">
        <f t="shared" si="105"/>
        <v/>
      </c>
      <c r="HE42" s="2" t="str">
        <f t="shared" si="106"/>
        <v>#NAME?</v>
      </c>
      <c r="HH42" s="2" t="str">
        <f t="shared" si="107"/>
        <v/>
      </c>
      <c r="HI42" s="2" t="str">
        <f t="shared" si="108"/>
        <v>#NAME?</v>
      </c>
      <c r="HL42" s="2" t="str">
        <f t="shared" si="109"/>
        <v/>
      </c>
      <c r="HM42" s="2" t="str">
        <f t="shared" si="110"/>
        <v>#NAME?</v>
      </c>
      <c r="HP42" s="2" t="str">
        <f t="shared" si="111"/>
        <v/>
      </c>
      <c r="HQ42" s="2" t="str">
        <f t="shared" si="112"/>
        <v>#NAME?</v>
      </c>
      <c r="HT42" s="2" t="str">
        <f t="shared" si="113"/>
        <v/>
      </c>
      <c r="HU42" s="2" t="str">
        <f t="shared" si="114"/>
        <v>#NAME?</v>
      </c>
      <c r="HV42" s="2"/>
      <c r="HW42" s="2"/>
      <c r="HX42" s="2" t="str">
        <f t="shared" si="115"/>
        <v/>
      </c>
      <c r="HY42" s="2" t="str">
        <f t="shared" si="116"/>
        <v>#NAME?</v>
      </c>
      <c r="HZ42" s="2" t="s">
        <v>4343</v>
      </c>
      <c r="IA42" s="2" t="s">
        <v>4344</v>
      </c>
      <c r="IB42" s="2" t="str">
        <f t="shared" si="117"/>
        <v/>
      </c>
      <c r="IC42" s="2" t="str">
        <f t="shared" si="118"/>
        <v>#NAME?</v>
      </c>
      <c r="ID42" s="2"/>
      <c r="IE42" s="2"/>
      <c r="IF42" s="2"/>
      <c r="IH42" s="1" t="s">
        <v>4240</v>
      </c>
      <c r="II42" s="1" t="s">
        <v>4241</v>
      </c>
      <c r="IJ42" s="2" t="str">
        <f t="shared" si="121"/>
        <v/>
      </c>
      <c r="IK42" s="2" t="str">
        <f t="shared" si="122"/>
        <v>#NAME?</v>
      </c>
      <c r="IP42" s="1" t="s">
        <v>4345</v>
      </c>
      <c r="IQ42" s="1" t="s">
        <v>4346</v>
      </c>
      <c r="IR42" s="2" t="str">
        <f t="shared" si="125"/>
        <v/>
      </c>
      <c r="IS42" s="2" t="str">
        <f t="shared" si="126"/>
        <v>#NAME?</v>
      </c>
      <c r="IX42" s="2"/>
      <c r="IY42" s="2"/>
      <c r="IZ42" s="2" t="str">
        <f t="shared" si="129"/>
        <v/>
      </c>
      <c r="JA42" s="2" t="str">
        <f t="shared" si="130"/>
        <v>#NAME?</v>
      </c>
      <c r="JB42" s="2" t="s">
        <v>4343</v>
      </c>
      <c r="JC42" s="2" t="s">
        <v>4344</v>
      </c>
      <c r="JD42" s="2" t="str">
        <f t="shared" si="131"/>
        <v/>
      </c>
      <c r="JE42" s="2" t="str">
        <f t="shared" si="132"/>
        <v>#NAME?</v>
      </c>
      <c r="JF42" s="2"/>
      <c r="JG42" s="2"/>
      <c r="JH42" s="2"/>
      <c r="JI42" s="2"/>
      <c r="JJ42" s="2"/>
      <c r="JK42" s="2"/>
      <c r="JL42" s="2" t="str">
        <f t="shared" si="135"/>
        <v/>
      </c>
      <c r="JM42" s="2" t="str">
        <f t="shared" si="136"/>
        <v>#NAME?</v>
      </c>
      <c r="JN42" s="2"/>
    </row>
    <row r="43" ht="15.75" customHeight="1">
      <c r="A43" s="2">
        <v>42.0</v>
      </c>
      <c r="D43" s="2" t="str">
        <f t="shared" si="1"/>
        <v/>
      </c>
      <c r="E43" s="2" t="str">
        <f t="shared" si="2"/>
        <v>#NAME?</v>
      </c>
      <c r="F43" s="1" t="s">
        <v>4347</v>
      </c>
      <c r="G43" s="1" t="s">
        <v>4348</v>
      </c>
      <c r="H43" s="1" t="str">
        <f t="shared" si="3"/>
        <v/>
      </c>
      <c r="I43" s="1" t="str">
        <f t="shared" si="4"/>
        <v>#NAME?</v>
      </c>
      <c r="P43" s="1" t="str">
        <f t="shared" si="7"/>
        <v/>
      </c>
      <c r="Q43" s="1" t="str">
        <f t="shared" si="8"/>
        <v>#NAME?</v>
      </c>
      <c r="T43" s="1" t="str">
        <f t="shared" si="9"/>
        <v/>
      </c>
      <c r="U43" s="1" t="str">
        <f t="shared" si="10"/>
        <v>#NAME?</v>
      </c>
      <c r="X43" s="1" t="str">
        <f t="shared" si="11"/>
        <v/>
      </c>
      <c r="Y43" s="1" t="str">
        <f t="shared" si="12"/>
        <v>#NAME?</v>
      </c>
      <c r="AB43" s="1" t="str">
        <f t="shared" si="13"/>
        <v/>
      </c>
      <c r="AC43" s="1" t="str">
        <f t="shared" si="14"/>
        <v>#NAME?</v>
      </c>
      <c r="AD43" s="1" t="s">
        <v>3215</v>
      </c>
      <c r="AE43" s="1" t="s">
        <v>4349</v>
      </c>
      <c r="AF43" s="1" t="str">
        <f t="shared" si="15"/>
        <v/>
      </c>
      <c r="AG43" s="1" t="str">
        <f t="shared" si="16"/>
        <v>#NAME?</v>
      </c>
      <c r="AH43" s="1" t="s">
        <v>4319</v>
      </c>
      <c r="AI43" s="1" t="s">
        <v>4350</v>
      </c>
      <c r="AJ43" s="1" t="str">
        <f t="shared" si="17"/>
        <v/>
      </c>
      <c r="AK43" s="1" t="str">
        <f t="shared" si="18"/>
        <v>#NAME?</v>
      </c>
      <c r="AL43" s="1" t="s">
        <v>4351</v>
      </c>
      <c r="AM43" s="1" t="s">
        <v>4352</v>
      </c>
      <c r="AN43" s="1" t="str">
        <f t="shared" si="19"/>
        <v/>
      </c>
      <c r="AO43" s="1" t="str">
        <f t="shared" si="20"/>
        <v>#NAME?</v>
      </c>
      <c r="AP43" s="1" t="s">
        <v>4353</v>
      </c>
      <c r="AQ43" s="1" t="s">
        <v>4354</v>
      </c>
      <c r="AR43" s="1" t="str">
        <f t="shared" si="21"/>
        <v/>
      </c>
      <c r="AS43" s="1" t="str">
        <f t="shared" si="22"/>
        <v>#NAME?</v>
      </c>
      <c r="AV43" s="1" t="str">
        <f t="shared" si="23"/>
        <v/>
      </c>
      <c r="AW43" s="1" t="str">
        <f t="shared" si="24"/>
        <v>#NAME?</v>
      </c>
      <c r="AZ43" s="1" t="str">
        <f t="shared" si="25"/>
        <v/>
      </c>
      <c r="BA43" s="1" t="str">
        <f t="shared" si="26"/>
        <v>#NAME?</v>
      </c>
      <c r="BB43" s="1" t="s">
        <v>3546</v>
      </c>
      <c r="BC43" s="14" t="s">
        <v>1738</v>
      </c>
      <c r="BD43" s="1" t="str">
        <f t="shared" si="27"/>
        <v/>
      </c>
      <c r="BE43" s="1" t="str">
        <f t="shared" si="28"/>
        <v>#NAME?</v>
      </c>
      <c r="BH43" s="1" t="str">
        <f t="shared" si="29"/>
        <v/>
      </c>
      <c r="BI43" s="1" t="str">
        <f t="shared" si="30"/>
        <v>#NAME?</v>
      </c>
      <c r="BL43" s="1" t="str">
        <f t="shared" si="31"/>
        <v/>
      </c>
      <c r="BM43" s="1" t="str">
        <f t="shared" si="32"/>
        <v>#NAME?</v>
      </c>
      <c r="BN43" s="1" t="s">
        <v>2035</v>
      </c>
      <c r="BO43" s="1" t="s">
        <v>4355</v>
      </c>
      <c r="BP43" s="1" t="str">
        <f t="shared" si="33"/>
        <v/>
      </c>
      <c r="BQ43" s="1" t="str">
        <f t="shared" si="34"/>
        <v>#NAME?</v>
      </c>
      <c r="BT43" s="1" t="str">
        <f t="shared" si="35"/>
        <v/>
      </c>
      <c r="BU43" s="1" t="str">
        <f t="shared" si="36"/>
        <v>#NAME?</v>
      </c>
      <c r="BV43" s="1" t="s">
        <v>3862</v>
      </c>
      <c r="BW43" s="1" t="s">
        <v>4356</v>
      </c>
      <c r="BX43" s="1" t="str">
        <f t="shared" si="37"/>
        <v/>
      </c>
      <c r="BY43" s="1" t="str">
        <f t="shared" si="38"/>
        <v>#NAME?</v>
      </c>
      <c r="BZ43" s="1" t="s">
        <v>2135</v>
      </c>
      <c r="CA43" s="1" t="s">
        <v>4357</v>
      </c>
      <c r="CB43" s="1" t="str">
        <f t="shared" si="39"/>
        <v/>
      </c>
      <c r="CC43" s="1" t="str">
        <f t="shared" si="40"/>
        <v>#NAME?</v>
      </c>
      <c r="CD43" s="1" t="s">
        <v>4135</v>
      </c>
      <c r="CE43" s="1" t="s">
        <v>4358</v>
      </c>
      <c r="CF43" s="1" t="str">
        <f t="shared" si="41"/>
        <v/>
      </c>
      <c r="CG43" s="1" t="str">
        <f t="shared" si="42"/>
        <v>#NAME?</v>
      </c>
      <c r="CH43" s="1" t="s">
        <v>4359</v>
      </c>
      <c r="CI43" s="1" t="s">
        <v>2037</v>
      </c>
      <c r="CJ43" s="1" t="str">
        <f t="shared" si="43"/>
        <v/>
      </c>
      <c r="CK43" s="1" t="str">
        <f t="shared" si="44"/>
        <v>#NAME?</v>
      </c>
      <c r="CL43" s="1" t="s">
        <v>4360</v>
      </c>
      <c r="CM43" s="1" t="s">
        <v>4361</v>
      </c>
      <c r="CN43" s="1" t="str">
        <f t="shared" si="45"/>
        <v/>
      </c>
      <c r="CO43" s="1" t="str">
        <f t="shared" si="46"/>
        <v>#NAME?</v>
      </c>
      <c r="CP43" s="1" t="s">
        <v>4362</v>
      </c>
      <c r="CQ43" s="1" t="s">
        <v>4363</v>
      </c>
      <c r="CR43" s="1" t="str">
        <f t="shared" si="47"/>
        <v/>
      </c>
      <c r="CS43" s="1" t="str">
        <f t="shared" si="48"/>
        <v>#NAME?</v>
      </c>
      <c r="CV43" s="1" t="str">
        <f t="shared" si="49"/>
        <v/>
      </c>
      <c r="CW43" s="1" t="str">
        <f t="shared" si="50"/>
        <v>#NAME?</v>
      </c>
      <c r="CZ43" s="1" t="str">
        <f t="shared" si="51"/>
        <v/>
      </c>
      <c r="DA43" s="1" t="str">
        <f t="shared" si="52"/>
        <v>#NAME?</v>
      </c>
      <c r="DD43" s="1" t="str">
        <f t="shared" si="53"/>
        <v/>
      </c>
      <c r="DE43" s="1" t="str">
        <f t="shared" si="54"/>
        <v>#NAME?</v>
      </c>
      <c r="DH43" s="1" t="str">
        <f t="shared" si="55"/>
        <v/>
      </c>
      <c r="DI43" s="1" t="str">
        <f t="shared" si="56"/>
        <v>#NAME?</v>
      </c>
      <c r="DL43" s="1" t="str">
        <f t="shared" si="57"/>
        <v/>
      </c>
      <c r="DM43" s="1" t="str">
        <f t="shared" si="58"/>
        <v>#NAME?</v>
      </c>
      <c r="DP43" s="1" t="str">
        <f t="shared" si="59"/>
        <v/>
      </c>
      <c r="DQ43" s="1" t="str">
        <f t="shared" si="60"/>
        <v>#NAME?</v>
      </c>
      <c r="DR43" s="1" t="s">
        <v>4364</v>
      </c>
      <c r="DS43" s="1" t="s">
        <v>4365</v>
      </c>
      <c r="DT43" s="1" t="str">
        <f t="shared" si="61"/>
        <v/>
      </c>
      <c r="DU43" s="1" t="str">
        <f t="shared" si="62"/>
        <v>#NAME?</v>
      </c>
      <c r="DX43" s="1" t="str">
        <f t="shared" si="63"/>
        <v/>
      </c>
      <c r="DY43" s="1" t="str">
        <f t="shared" si="64"/>
        <v>#NAME?</v>
      </c>
      <c r="EB43" s="1" t="str">
        <f t="shared" si="65"/>
        <v/>
      </c>
      <c r="EC43" s="1" t="str">
        <f t="shared" si="66"/>
        <v>#NAME?</v>
      </c>
      <c r="ED43" s="1" t="s">
        <v>4366</v>
      </c>
      <c r="EE43" s="1" t="s">
        <v>4367</v>
      </c>
      <c r="EF43" s="1" t="str">
        <f t="shared" si="67"/>
        <v/>
      </c>
      <c r="EG43" s="1" t="str">
        <f t="shared" si="68"/>
        <v>#NAME?</v>
      </c>
      <c r="EJ43" s="1" t="str">
        <f t="shared" si="69"/>
        <v/>
      </c>
      <c r="EK43" s="1" t="str">
        <f t="shared" si="70"/>
        <v>#NAME?</v>
      </c>
      <c r="EN43" s="1" t="str">
        <f t="shared" si="71"/>
        <v/>
      </c>
      <c r="EO43" s="1" t="str">
        <f t="shared" si="72"/>
        <v>#NAME?</v>
      </c>
      <c r="ER43" s="1" t="str">
        <f t="shared" si="73"/>
        <v/>
      </c>
      <c r="ES43" s="1" t="str">
        <f t="shared" si="74"/>
        <v>#NAME?</v>
      </c>
      <c r="EV43" s="1" t="str">
        <f t="shared" si="75"/>
        <v/>
      </c>
      <c r="EW43" s="1" t="str">
        <f t="shared" si="76"/>
        <v>#NAME?</v>
      </c>
      <c r="EX43" s="1" t="s">
        <v>4368</v>
      </c>
      <c r="EY43" s="1" t="s">
        <v>4369</v>
      </c>
      <c r="EZ43" s="2" t="str">
        <f t="shared" si="77"/>
        <v/>
      </c>
      <c r="FA43" s="2" t="str">
        <f t="shared" si="78"/>
        <v>#NAME?</v>
      </c>
      <c r="FD43" s="2" t="str">
        <f t="shared" si="79"/>
        <v/>
      </c>
      <c r="FE43" s="2" t="str">
        <f t="shared" si="80"/>
        <v>#NAME?</v>
      </c>
      <c r="FF43" s="1" t="s">
        <v>177</v>
      </c>
      <c r="FG43" s="1" t="s">
        <v>4370</v>
      </c>
      <c r="FH43" s="2" t="str">
        <f t="shared" si="81"/>
        <v/>
      </c>
      <c r="FI43" s="2" t="str">
        <f t="shared" si="82"/>
        <v>#NAME?</v>
      </c>
      <c r="FL43" s="2" t="str">
        <f t="shared" si="83"/>
        <v/>
      </c>
      <c r="FM43" s="2" t="str">
        <f t="shared" si="84"/>
        <v>#NAME?</v>
      </c>
      <c r="FP43" s="2" t="str">
        <f t="shared" si="85"/>
        <v/>
      </c>
      <c r="FQ43" s="2" t="str">
        <f t="shared" si="86"/>
        <v>#NAME?</v>
      </c>
      <c r="FT43" s="2" t="str">
        <f t="shared" si="87"/>
        <v/>
      </c>
      <c r="FU43" s="2" t="str">
        <f t="shared" si="88"/>
        <v>#NAME?</v>
      </c>
      <c r="FV43" s="1" t="s">
        <v>2364</v>
      </c>
      <c r="FW43" s="1" t="s">
        <v>4371</v>
      </c>
      <c r="FX43" s="2" t="str">
        <f t="shared" si="89"/>
        <v/>
      </c>
      <c r="FY43" s="2" t="str">
        <f t="shared" si="90"/>
        <v>#NAME?</v>
      </c>
      <c r="GB43" s="2" t="str">
        <f t="shared" si="91"/>
        <v/>
      </c>
      <c r="GC43" s="2" t="str">
        <f t="shared" si="92"/>
        <v>#NAME?</v>
      </c>
      <c r="GF43" s="2" t="str">
        <f t="shared" si="93"/>
        <v/>
      </c>
      <c r="GG43" s="2" t="str">
        <f t="shared" si="94"/>
        <v>#NAME?</v>
      </c>
      <c r="GJ43" s="2" t="str">
        <f t="shared" si="95"/>
        <v/>
      </c>
      <c r="GK43" s="2" t="str">
        <f t="shared" si="96"/>
        <v>#NAME?</v>
      </c>
      <c r="GN43" s="2" t="str">
        <f t="shared" si="97"/>
        <v/>
      </c>
      <c r="GO43" s="2" t="str">
        <f t="shared" si="98"/>
        <v>#NAME?</v>
      </c>
      <c r="GR43" s="2" t="str">
        <f t="shared" si="141"/>
        <v/>
      </c>
      <c r="GS43" s="2" t="str">
        <f t="shared" si="142"/>
        <v>#NAME?</v>
      </c>
      <c r="GT43" s="1" t="s">
        <v>2148</v>
      </c>
      <c r="GU43" s="1" t="s">
        <v>2149</v>
      </c>
      <c r="GV43" s="2" t="str">
        <f t="shared" si="101"/>
        <v/>
      </c>
      <c r="GW43" s="2" t="str">
        <f t="shared" si="102"/>
        <v>#NAME?</v>
      </c>
      <c r="GZ43" s="2" t="str">
        <f t="shared" si="103"/>
        <v/>
      </c>
      <c r="HA43" s="2" t="str">
        <f t="shared" si="104"/>
        <v>#NAME?</v>
      </c>
      <c r="HB43" s="1" t="s">
        <v>4372</v>
      </c>
      <c r="HC43" s="14" t="s">
        <v>1738</v>
      </c>
      <c r="HD43" s="2" t="str">
        <f t="shared" si="105"/>
        <v/>
      </c>
      <c r="HE43" s="2" t="str">
        <f t="shared" si="106"/>
        <v>#NAME?</v>
      </c>
      <c r="HH43" s="2" t="str">
        <f t="shared" si="107"/>
        <v/>
      </c>
      <c r="HI43" s="2" t="str">
        <f t="shared" si="108"/>
        <v>#NAME?</v>
      </c>
      <c r="HL43" s="2" t="str">
        <f t="shared" si="109"/>
        <v/>
      </c>
      <c r="HM43" s="2" t="str">
        <f t="shared" si="110"/>
        <v>#NAME?</v>
      </c>
      <c r="HP43" s="2" t="str">
        <f t="shared" si="111"/>
        <v/>
      </c>
      <c r="HQ43" s="2" t="str">
        <f t="shared" si="112"/>
        <v>#NAME?</v>
      </c>
      <c r="HT43" s="2" t="str">
        <f t="shared" si="113"/>
        <v/>
      </c>
      <c r="HU43" s="2" t="str">
        <f t="shared" si="114"/>
        <v>#NAME?</v>
      </c>
      <c r="HV43" s="2" t="s">
        <v>4373</v>
      </c>
      <c r="HW43" s="14" t="s">
        <v>1738</v>
      </c>
      <c r="HX43" s="2" t="str">
        <f t="shared" si="115"/>
        <v/>
      </c>
      <c r="HY43" s="2" t="str">
        <f t="shared" si="116"/>
        <v>#NAME?</v>
      </c>
      <c r="HZ43" s="2" t="s">
        <v>4374</v>
      </c>
      <c r="IA43" s="2" t="s">
        <v>4375</v>
      </c>
      <c r="IB43" s="2" t="str">
        <f t="shared" si="117"/>
        <v/>
      </c>
      <c r="IC43" s="2" t="str">
        <f t="shared" si="118"/>
        <v>#NAME?</v>
      </c>
      <c r="ID43" s="2"/>
      <c r="IE43" s="2"/>
      <c r="IF43" s="2"/>
      <c r="IH43" s="1" t="s">
        <v>4276</v>
      </c>
      <c r="II43" s="1" t="s">
        <v>4277</v>
      </c>
      <c r="IJ43" s="2" t="str">
        <f t="shared" si="121"/>
        <v/>
      </c>
      <c r="IK43" s="2" t="str">
        <f t="shared" si="122"/>
        <v>#NAME?</v>
      </c>
      <c r="IP43" s="1" t="s">
        <v>4376</v>
      </c>
      <c r="IQ43" s="1" t="s">
        <v>4377</v>
      </c>
      <c r="IR43" s="2" t="str">
        <f t="shared" si="125"/>
        <v/>
      </c>
      <c r="IS43" s="2" t="str">
        <f t="shared" si="126"/>
        <v>#NAME?</v>
      </c>
      <c r="IX43" s="2" t="s">
        <v>4373</v>
      </c>
      <c r="IY43" s="14" t="s">
        <v>1738</v>
      </c>
      <c r="IZ43" s="2" t="str">
        <f t="shared" si="129"/>
        <v/>
      </c>
      <c r="JA43" s="2" t="str">
        <f t="shared" si="130"/>
        <v>#NAME?</v>
      </c>
      <c r="JB43" s="2" t="s">
        <v>4374</v>
      </c>
      <c r="JC43" s="2" t="s">
        <v>4375</v>
      </c>
      <c r="JD43" s="2" t="str">
        <f t="shared" si="131"/>
        <v/>
      </c>
      <c r="JE43" s="2" t="str">
        <f t="shared" si="132"/>
        <v>#NAME?</v>
      </c>
      <c r="JF43" s="2"/>
      <c r="JG43" s="2"/>
      <c r="JH43" s="2"/>
      <c r="JI43" s="2"/>
      <c r="JJ43" s="2"/>
      <c r="JK43" s="2"/>
      <c r="JL43" s="2" t="str">
        <f t="shared" si="135"/>
        <v/>
      </c>
      <c r="JM43" s="2" t="str">
        <f t="shared" si="136"/>
        <v>#NAME?</v>
      </c>
      <c r="JN43" s="2"/>
    </row>
    <row r="44" ht="15.75" customHeight="1">
      <c r="A44" s="2">
        <v>43.0</v>
      </c>
      <c r="D44" s="2" t="str">
        <f t="shared" si="1"/>
        <v/>
      </c>
      <c r="E44" s="2" t="str">
        <f t="shared" si="2"/>
        <v>#NAME?</v>
      </c>
      <c r="F44" s="1" t="s">
        <v>4378</v>
      </c>
      <c r="G44" s="1" t="s">
        <v>4379</v>
      </c>
      <c r="H44" s="1" t="str">
        <f t="shared" si="3"/>
        <v/>
      </c>
      <c r="I44" s="1" t="str">
        <f t="shared" si="4"/>
        <v>#NAME?</v>
      </c>
      <c r="P44" s="1" t="str">
        <f t="shared" si="7"/>
        <v/>
      </c>
      <c r="Q44" s="1" t="str">
        <f t="shared" si="8"/>
        <v>#NAME?</v>
      </c>
      <c r="T44" s="1" t="str">
        <f t="shared" si="9"/>
        <v/>
      </c>
      <c r="U44" s="1" t="str">
        <f t="shared" si="10"/>
        <v>#NAME?</v>
      </c>
      <c r="X44" s="1" t="str">
        <f t="shared" si="11"/>
        <v/>
      </c>
      <c r="Y44" s="1" t="str">
        <f t="shared" si="12"/>
        <v>#NAME?</v>
      </c>
      <c r="AB44" s="1" t="str">
        <f t="shared" si="13"/>
        <v/>
      </c>
      <c r="AC44" s="1" t="str">
        <f t="shared" si="14"/>
        <v>#NAME?</v>
      </c>
      <c r="AD44" s="1" t="s">
        <v>3290</v>
      </c>
      <c r="AE44" s="1" t="s">
        <v>4380</v>
      </c>
      <c r="AF44" s="1" t="str">
        <f t="shared" si="15"/>
        <v/>
      </c>
      <c r="AG44" s="1" t="str">
        <f t="shared" si="16"/>
        <v>#NAME?</v>
      </c>
      <c r="AH44" s="1" t="s">
        <v>4351</v>
      </c>
      <c r="AI44" s="1" t="s">
        <v>4381</v>
      </c>
      <c r="AJ44" s="1" t="str">
        <f t="shared" si="17"/>
        <v/>
      </c>
      <c r="AK44" s="1" t="str">
        <f t="shared" si="18"/>
        <v>#NAME?</v>
      </c>
      <c r="AL44" s="1" t="s">
        <v>4382</v>
      </c>
      <c r="AM44" s="1" t="s">
        <v>4383</v>
      </c>
      <c r="AN44" s="1" t="str">
        <f t="shared" si="19"/>
        <v/>
      </c>
      <c r="AO44" s="1" t="str">
        <f t="shared" si="20"/>
        <v>#NAME?</v>
      </c>
      <c r="AR44" s="1" t="str">
        <f t="shared" si="21"/>
        <v/>
      </c>
      <c r="AS44" s="1" t="str">
        <f t="shared" si="22"/>
        <v>#NAME?</v>
      </c>
      <c r="AV44" s="1" t="str">
        <f t="shared" si="23"/>
        <v/>
      </c>
      <c r="AW44" s="1" t="str">
        <f t="shared" si="24"/>
        <v>#NAME?</v>
      </c>
      <c r="AZ44" s="1" t="str">
        <f t="shared" si="25"/>
        <v/>
      </c>
      <c r="BA44" s="1" t="str">
        <f t="shared" si="26"/>
        <v>#NAME?</v>
      </c>
      <c r="BB44" s="1" t="s">
        <v>1814</v>
      </c>
      <c r="BC44" s="1" t="s">
        <v>4384</v>
      </c>
      <c r="BD44" s="1" t="str">
        <f t="shared" si="27"/>
        <v/>
      </c>
      <c r="BE44" s="1" t="str">
        <f t="shared" si="28"/>
        <v>#NAME?</v>
      </c>
      <c r="BH44" s="1" t="str">
        <f t="shared" si="29"/>
        <v/>
      </c>
      <c r="BI44" s="1" t="str">
        <f t="shared" si="30"/>
        <v>#NAME?</v>
      </c>
      <c r="BL44" s="1" t="str">
        <f t="shared" si="31"/>
        <v/>
      </c>
      <c r="BM44" s="1" t="str">
        <f t="shared" si="32"/>
        <v>#NAME?</v>
      </c>
      <c r="BN44" s="1" t="s">
        <v>2133</v>
      </c>
      <c r="BO44" s="1" t="s">
        <v>4385</v>
      </c>
      <c r="BP44" s="1" t="str">
        <f t="shared" si="33"/>
        <v/>
      </c>
      <c r="BQ44" s="1" t="str">
        <f t="shared" si="34"/>
        <v>#NAME?</v>
      </c>
      <c r="BT44" s="1" t="str">
        <f t="shared" si="35"/>
        <v/>
      </c>
      <c r="BU44" s="1" t="str">
        <f t="shared" si="36"/>
        <v>#NAME?</v>
      </c>
      <c r="BV44" s="1" t="s">
        <v>3908</v>
      </c>
      <c r="BW44" s="1" t="s">
        <v>4386</v>
      </c>
      <c r="BX44" s="1" t="str">
        <f t="shared" si="37"/>
        <v/>
      </c>
      <c r="BY44" s="1" t="str">
        <f t="shared" si="38"/>
        <v>#NAME?</v>
      </c>
      <c r="BZ44" s="1" t="s">
        <v>2228</v>
      </c>
      <c r="CA44" s="1" t="s">
        <v>4387</v>
      </c>
      <c r="CB44" s="1" t="str">
        <f t="shared" si="39"/>
        <v/>
      </c>
      <c r="CC44" s="1" t="str">
        <f t="shared" si="40"/>
        <v>#NAME?</v>
      </c>
      <c r="CD44" s="1" t="s">
        <v>4183</v>
      </c>
      <c r="CE44" s="1" t="s">
        <v>4388</v>
      </c>
      <c r="CF44" s="1" t="str">
        <f t="shared" si="41"/>
        <v/>
      </c>
      <c r="CG44" s="1" t="str">
        <f t="shared" si="42"/>
        <v>#NAME?</v>
      </c>
      <c r="CH44" s="1" t="s">
        <v>4389</v>
      </c>
      <c r="CI44" s="1" t="s">
        <v>1924</v>
      </c>
      <c r="CJ44" s="1" t="str">
        <f t="shared" si="43"/>
        <v/>
      </c>
      <c r="CK44" s="1" t="str">
        <f t="shared" si="44"/>
        <v>#NAME?</v>
      </c>
      <c r="CL44" s="1" t="s">
        <v>4390</v>
      </c>
      <c r="CM44" s="1" t="s">
        <v>4391</v>
      </c>
      <c r="CN44" s="1" t="str">
        <f t="shared" si="45"/>
        <v/>
      </c>
      <c r="CO44" s="1" t="str">
        <f t="shared" si="46"/>
        <v>#NAME?</v>
      </c>
      <c r="CP44" s="1" t="s">
        <v>4392</v>
      </c>
      <c r="CQ44" s="1" t="s">
        <v>3421</v>
      </c>
      <c r="CR44" s="1" t="str">
        <f t="shared" si="47"/>
        <v/>
      </c>
      <c r="CS44" s="1" t="str">
        <f t="shared" si="48"/>
        <v>#NAME?</v>
      </c>
      <c r="CV44" s="1" t="str">
        <f t="shared" si="49"/>
        <v/>
      </c>
      <c r="CW44" s="1" t="str">
        <f t="shared" si="50"/>
        <v>#NAME?</v>
      </c>
      <c r="CZ44" s="1" t="str">
        <f t="shared" si="51"/>
        <v/>
      </c>
      <c r="DA44" s="1" t="str">
        <f t="shared" si="52"/>
        <v>#NAME?</v>
      </c>
      <c r="DD44" s="1" t="str">
        <f t="shared" si="53"/>
        <v/>
      </c>
      <c r="DE44" s="1" t="str">
        <f t="shared" si="54"/>
        <v>#NAME?</v>
      </c>
      <c r="DH44" s="1" t="str">
        <f t="shared" si="55"/>
        <v/>
      </c>
      <c r="DI44" s="1" t="str">
        <f t="shared" si="56"/>
        <v>#NAME?</v>
      </c>
      <c r="DL44" s="1" t="str">
        <f t="shared" si="57"/>
        <v/>
      </c>
      <c r="DM44" s="1" t="str">
        <f t="shared" si="58"/>
        <v>#NAME?</v>
      </c>
      <c r="DP44" s="1" t="str">
        <f t="shared" si="59"/>
        <v/>
      </c>
      <c r="DQ44" s="1" t="str">
        <f t="shared" si="60"/>
        <v>#NAME?</v>
      </c>
      <c r="DR44" s="1" t="s">
        <v>4393</v>
      </c>
      <c r="DS44" s="1" t="s">
        <v>4394</v>
      </c>
      <c r="DT44" s="1" t="str">
        <f t="shared" si="61"/>
        <v/>
      </c>
      <c r="DU44" s="1" t="str">
        <f t="shared" si="62"/>
        <v>#NAME?</v>
      </c>
      <c r="DX44" s="1" t="str">
        <f t="shared" si="63"/>
        <v/>
      </c>
      <c r="DY44" s="1" t="str">
        <f t="shared" si="64"/>
        <v>#NAME?</v>
      </c>
      <c r="EB44" s="1" t="str">
        <f t="shared" si="65"/>
        <v/>
      </c>
      <c r="EC44" s="1" t="str">
        <f t="shared" si="66"/>
        <v>#NAME?</v>
      </c>
      <c r="EF44" s="1" t="str">
        <f t="shared" si="67"/>
        <v/>
      </c>
      <c r="EG44" s="1" t="str">
        <f t="shared" si="68"/>
        <v>#NAME?</v>
      </c>
      <c r="EJ44" s="1" t="str">
        <f t="shared" si="69"/>
        <v/>
      </c>
      <c r="EK44" s="1" t="str">
        <f t="shared" si="70"/>
        <v>#NAME?</v>
      </c>
      <c r="EL44" s="1" t="s">
        <v>4395</v>
      </c>
      <c r="EM44" s="14" t="s">
        <v>1738</v>
      </c>
      <c r="EN44" s="1" t="str">
        <f t="shared" si="71"/>
        <v/>
      </c>
      <c r="EO44" s="1" t="str">
        <f t="shared" si="72"/>
        <v>#NAME?</v>
      </c>
      <c r="ER44" s="1" t="str">
        <f t="shared" si="73"/>
        <v/>
      </c>
      <c r="ES44" s="1" t="str">
        <f t="shared" si="74"/>
        <v>#NAME?</v>
      </c>
      <c r="EV44" s="1" t="str">
        <f t="shared" si="75"/>
        <v/>
      </c>
      <c r="EW44" s="1" t="str">
        <f t="shared" si="76"/>
        <v>#NAME?</v>
      </c>
      <c r="EX44" s="1" t="s">
        <v>4396</v>
      </c>
      <c r="EY44" s="1" t="s">
        <v>4397</v>
      </c>
      <c r="EZ44" s="2" t="str">
        <f t="shared" si="77"/>
        <v/>
      </c>
      <c r="FA44" s="2" t="str">
        <f t="shared" si="78"/>
        <v>#NAME?</v>
      </c>
      <c r="FD44" s="2" t="str">
        <f t="shared" si="79"/>
        <v/>
      </c>
      <c r="FE44" s="2" t="str">
        <f t="shared" si="80"/>
        <v>#NAME?</v>
      </c>
      <c r="FF44" s="1" t="s">
        <v>1696</v>
      </c>
      <c r="FG44" s="1" t="s">
        <v>1260</v>
      </c>
      <c r="FH44" s="2" t="str">
        <f t="shared" si="81"/>
        <v/>
      </c>
      <c r="FI44" s="2" t="str">
        <f t="shared" si="82"/>
        <v>#NAME?</v>
      </c>
      <c r="FL44" s="2" t="str">
        <f t="shared" si="83"/>
        <v/>
      </c>
      <c r="FM44" s="2" t="str">
        <f t="shared" si="84"/>
        <v>#NAME?</v>
      </c>
      <c r="FN44" s="1" t="s">
        <v>4398</v>
      </c>
      <c r="FO44" s="1" t="s">
        <v>4399</v>
      </c>
      <c r="FP44" s="2" t="str">
        <f t="shared" si="85"/>
        <v/>
      </c>
      <c r="FQ44" s="2" t="str">
        <f t="shared" si="86"/>
        <v>#NAME?</v>
      </c>
      <c r="FT44" s="2" t="str">
        <f t="shared" si="87"/>
        <v/>
      </c>
      <c r="FU44" s="2" t="str">
        <f t="shared" si="88"/>
        <v>#NAME?</v>
      </c>
      <c r="FV44" s="1" t="s">
        <v>2457</v>
      </c>
      <c r="FW44" s="1" t="s">
        <v>4400</v>
      </c>
      <c r="FX44" s="2" t="str">
        <f t="shared" si="89"/>
        <v/>
      </c>
      <c r="FY44" s="2" t="str">
        <f t="shared" si="90"/>
        <v>#NAME?</v>
      </c>
      <c r="GB44" s="2" t="str">
        <f t="shared" si="91"/>
        <v/>
      </c>
      <c r="GC44" s="2" t="str">
        <f t="shared" si="92"/>
        <v>#NAME?</v>
      </c>
      <c r="GF44" s="2" t="str">
        <f t="shared" si="93"/>
        <v/>
      </c>
      <c r="GG44" s="2" t="str">
        <f t="shared" si="94"/>
        <v>#NAME?</v>
      </c>
      <c r="GJ44" s="2" t="str">
        <f t="shared" si="95"/>
        <v/>
      </c>
      <c r="GK44" s="2" t="str">
        <f t="shared" si="96"/>
        <v>#NAME?</v>
      </c>
      <c r="GN44" s="2" t="str">
        <f t="shared" si="97"/>
        <v/>
      </c>
      <c r="GO44" s="2" t="str">
        <f t="shared" si="98"/>
        <v>#NAME?</v>
      </c>
      <c r="GR44" s="2" t="str">
        <f t="shared" si="141"/>
        <v/>
      </c>
      <c r="GS44" s="2" t="str">
        <f t="shared" si="142"/>
        <v>#NAME?</v>
      </c>
      <c r="GV44" s="2" t="str">
        <f t="shared" si="101"/>
        <v/>
      </c>
      <c r="GW44" s="2" t="str">
        <f t="shared" si="102"/>
        <v>#NAME?</v>
      </c>
      <c r="GZ44" s="2" t="str">
        <f t="shared" si="103"/>
        <v/>
      </c>
      <c r="HA44" s="2" t="str">
        <f t="shared" si="104"/>
        <v>#NAME?</v>
      </c>
      <c r="HB44" s="1" t="s">
        <v>4401</v>
      </c>
      <c r="HC44" s="1" t="s">
        <v>4402</v>
      </c>
      <c r="HD44" s="2" t="str">
        <f t="shared" si="105"/>
        <v/>
      </c>
      <c r="HE44" s="2" t="str">
        <f t="shared" si="106"/>
        <v>#NAME?</v>
      </c>
      <c r="HH44" s="2" t="str">
        <f t="shared" si="107"/>
        <v/>
      </c>
      <c r="HI44" s="2" t="str">
        <f t="shared" si="108"/>
        <v>#NAME?</v>
      </c>
      <c r="HL44" s="2" t="str">
        <f t="shared" si="109"/>
        <v/>
      </c>
      <c r="HM44" s="2" t="str">
        <f t="shared" si="110"/>
        <v>#NAME?</v>
      </c>
      <c r="HP44" s="2" t="str">
        <f t="shared" si="111"/>
        <v/>
      </c>
      <c r="HQ44" s="2" t="str">
        <f t="shared" si="112"/>
        <v>#NAME?</v>
      </c>
      <c r="HT44" s="2" t="str">
        <f t="shared" si="113"/>
        <v/>
      </c>
      <c r="HU44" s="2" t="str">
        <f t="shared" si="114"/>
        <v>#NAME?</v>
      </c>
      <c r="HV44" s="2" t="s">
        <v>4403</v>
      </c>
      <c r="HW44" s="2" t="s">
        <v>4404</v>
      </c>
      <c r="HX44" s="2" t="str">
        <f t="shared" si="115"/>
        <v/>
      </c>
      <c r="HY44" s="2" t="str">
        <f t="shared" si="116"/>
        <v>#NAME?</v>
      </c>
      <c r="HZ44" s="2" t="s">
        <v>4405</v>
      </c>
      <c r="IA44" s="2" t="s">
        <v>4406</v>
      </c>
      <c r="IB44" s="2" t="str">
        <f t="shared" si="117"/>
        <v/>
      </c>
      <c r="IC44" s="2" t="str">
        <f t="shared" si="118"/>
        <v>#NAME?</v>
      </c>
      <c r="ID44" s="2"/>
      <c r="IE44" s="2"/>
      <c r="IF44" s="2"/>
      <c r="IH44" s="1" t="s">
        <v>4308</v>
      </c>
      <c r="II44" s="1" t="s">
        <v>4309</v>
      </c>
      <c r="IJ44" s="2" t="str">
        <f t="shared" si="121"/>
        <v/>
      </c>
      <c r="IK44" s="2" t="str">
        <f t="shared" si="122"/>
        <v>#NAME?</v>
      </c>
      <c r="IP44" s="1" t="s">
        <v>4407</v>
      </c>
      <c r="IQ44" s="1" t="s">
        <v>4408</v>
      </c>
      <c r="IR44" s="2" t="str">
        <f t="shared" si="125"/>
        <v/>
      </c>
      <c r="IS44" s="2" t="str">
        <f t="shared" si="126"/>
        <v>#NAME?</v>
      </c>
      <c r="IX44" s="2" t="s">
        <v>4403</v>
      </c>
      <c r="IY44" s="2" t="s">
        <v>4404</v>
      </c>
      <c r="IZ44" s="2" t="str">
        <f t="shared" si="129"/>
        <v/>
      </c>
      <c r="JA44" s="2" t="str">
        <f t="shared" si="130"/>
        <v>#NAME?</v>
      </c>
      <c r="JB44" s="2" t="s">
        <v>4405</v>
      </c>
      <c r="JC44" s="2" t="s">
        <v>4406</v>
      </c>
      <c r="JD44" s="2" t="str">
        <f t="shared" si="131"/>
        <v/>
      </c>
      <c r="JE44" s="2" t="str">
        <f t="shared" si="132"/>
        <v>#NAME?</v>
      </c>
      <c r="JF44" s="2"/>
      <c r="JG44" s="2"/>
      <c r="JH44" s="2"/>
      <c r="JI44" s="2"/>
      <c r="JJ44" s="2"/>
      <c r="JK44" s="2"/>
      <c r="JL44" s="2" t="str">
        <f t="shared" si="135"/>
        <v/>
      </c>
      <c r="JM44" s="2" t="str">
        <f t="shared" si="136"/>
        <v>#NAME?</v>
      </c>
      <c r="JN44" s="2"/>
    </row>
    <row r="45" ht="15.75" customHeight="1">
      <c r="A45" s="2">
        <v>44.0</v>
      </c>
      <c r="D45" s="2" t="str">
        <f t="shared" si="1"/>
        <v/>
      </c>
      <c r="E45" s="2" t="str">
        <f t="shared" si="2"/>
        <v>#NAME?</v>
      </c>
      <c r="F45" s="1" t="s">
        <v>4409</v>
      </c>
      <c r="G45" s="1" t="s">
        <v>4410</v>
      </c>
      <c r="H45" s="1" t="str">
        <f t="shared" si="3"/>
        <v/>
      </c>
      <c r="I45" s="1" t="str">
        <f t="shared" si="4"/>
        <v>#NAME?</v>
      </c>
      <c r="P45" s="1" t="str">
        <f t="shared" si="7"/>
        <v/>
      </c>
      <c r="Q45" s="1" t="str">
        <f t="shared" si="8"/>
        <v>#NAME?</v>
      </c>
      <c r="T45" s="1" t="str">
        <f t="shared" si="9"/>
        <v/>
      </c>
      <c r="U45" s="1" t="str">
        <f t="shared" si="10"/>
        <v>#NAME?</v>
      </c>
      <c r="X45" s="1" t="str">
        <f t="shared" si="11"/>
        <v/>
      </c>
      <c r="Y45" s="1" t="str">
        <f t="shared" si="12"/>
        <v>#NAME?</v>
      </c>
      <c r="AB45" s="1" t="str">
        <f t="shared" si="13"/>
        <v/>
      </c>
      <c r="AC45" s="1" t="str">
        <f t="shared" si="14"/>
        <v>#NAME?</v>
      </c>
      <c r="AD45" s="1" t="s">
        <v>3360</v>
      </c>
      <c r="AE45" s="1" t="s">
        <v>4411</v>
      </c>
      <c r="AF45" s="1" t="str">
        <f t="shared" si="15"/>
        <v/>
      </c>
      <c r="AG45" s="1" t="str">
        <f t="shared" si="16"/>
        <v>#NAME?</v>
      </c>
      <c r="AH45" s="1" t="s">
        <v>4382</v>
      </c>
      <c r="AI45" s="1" t="s">
        <v>4412</v>
      </c>
      <c r="AJ45" s="1" t="str">
        <f t="shared" si="17"/>
        <v/>
      </c>
      <c r="AK45" s="1" t="str">
        <f t="shared" si="18"/>
        <v>#NAME?</v>
      </c>
      <c r="AL45" s="1" t="s">
        <v>4413</v>
      </c>
      <c r="AM45" s="1" t="s">
        <v>4414</v>
      </c>
      <c r="AN45" s="1" t="str">
        <f t="shared" si="19"/>
        <v/>
      </c>
      <c r="AO45" s="1" t="str">
        <f t="shared" si="20"/>
        <v>#NAME?</v>
      </c>
      <c r="AR45" s="1" t="str">
        <f t="shared" si="21"/>
        <v/>
      </c>
      <c r="AS45" s="1" t="str">
        <f t="shared" si="22"/>
        <v>#NAME?</v>
      </c>
      <c r="AV45" s="1" t="str">
        <f t="shared" si="23"/>
        <v/>
      </c>
      <c r="AW45" s="1" t="str">
        <f t="shared" si="24"/>
        <v>#NAME?</v>
      </c>
      <c r="AZ45" s="1" t="str">
        <f t="shared" si="25"/>
        <v/>
      </c>
      <c r="BA45" s="1" t="str">
        <f t="shared" si="26"/>
        <v>#NAME?</v>
      </c>
      <c r="BB45" s="1" t="s">
        <v>1917</v>
      </c>
      <c r="BC45" s="1" t="s">
        <v>4415</v>
      </c>
      <c r="BD45" s="1" t="str">
        <f t="shared" si="27"/>
        <v/>
      </c>
      <c r="BE45" s="1" t="str">
        <f t="shared" si="28"/>
        <v>#NAME?</v>
      </c>
      <c r="BH45" s="1" t="str">
        <f t="shared" si="29"/>
        <v/>
      </c>
      <c r="BI45" s="1" t="str">
        <f t="shared" si="30"/>
        <v>#NAME?</v>
      </c>
      <c r="BL45" s="1" t="str">
        <f t="shared" si="31"/>
        <v/>
      </c>
      <c r="BM45" s="1" t="str">
        <f t="shared" si="32"/>
        <v>#NAME?</v>
      </c>
      <c r="BP45" s="1" t="str">
        <f t="shared" si="33"/>
        <v/>
      </c>
      <c r="BQ45" s="1" t="str">
        <f t="shared" si="34"/>
        <v>#NAME?</v>
      </c>
      <c r="BT45" s="1" t="str">
        <f t="shared" si="35"/>
        <v/>
      </c>
      <c r="BU45" s="1" t="str">
        <f t="shared" si="36"/>
        <v>#NAME?</v>
      </c>
      <c r="BV45" s="1" t="s">
        <v>3956</v>
      </c>
      <c r="BW45" s="1" t="s">
        <v>4416</v>
      </c>
      <c r="BX45" s="1" t="str">
        <f t="shared" si="37"/>
        <v/>
      </c>
      <c r="BY45" s="1" t="str">
        <f t="shared" si="38"/>
        <v>#NAME?</v>
      </c>
      <c r="BZ45" s="1" t="s">
        <v>2326</v>
      </c>
      <c r="CA45" s="1" t="s">
        <v>4417</v>
      </c>
      <c r="CB45" s="1" t="str">
        <f t="shared" si="39"/>
        <v/>
      </c>
      <c r="CC45" s="1" t="str">
        <f t="shared" si="40"/>
        <v>#NAME?</v>
      </c>
      <c r="CF45" s="1" t="str">
        <f t="shared" si="41"/>
        <v/>
      </c>
      <c r="CG45" s="1" t="str">
        <f t="shared" si="42"/>
        <v>#NAME?</v>
      </c>
      <c r="CH45" s="1" t="s">
        <v>4418</v>
      </c>
      <c r="CI45" s="1" t="s">
        <v>4419</v>
      </c>
      <c r="CJ45" s="1" t="str">
        <f t="shared" si="43"/>
        <v/>
      </c>
      <c r="CK45" s="1" t="str">
        <f t="shared" si="44"/>
        <v>#NAME?</v>
      </c>
      <c r="CL45" s="1" t="s">
        <v>4420</v>
      </c>
      <c r="CM45" s="1" t="s">
        <v>4421</v>
      </c>
      <c r="CN45" s="1" t="str">
        <f t="shared" si="45"/>
        <v/>
      </c>
      <c r="CO45" s="1" t="str">
        <f t="shared" si="46"/>
        <v>#NAME?</v>
      </c>
      <c r="CP45" s="1" t="s">
        <v>4422</v>
      </c>
      <c r="CQ45" s="1" t="s">
        <v>3694</v>
      </c>
      <c r="CR45" s="1" t="str">
        <f t="shared" si="47"/>
        <v/>
      </c>
      <c r="CS45" s="1" t="str">
        <f t="shared" si="48"/>
        <v>#NAME?</v>
      </c>
      <c r="CV45" s="1" t="str">
        <f t="shared" si="49"/>
        <v/>
      </c>
      <c r="CW45" s="1" t="str">
        <f t="shared" si="50"/>
        <v>#NAME?</v>
      </c>
      <c r="CZ45" s="1" t="str">
        <f t="shared" si="51"/>
        <v/>
      </c>
      <c r="DA45" s="1" t="str">
        <f t="shared" si="52"/>
        <v>#NAME?</v>
      </c>
      <c r="DD45" s="1" t="str">
        <f t="shared" si="53"/>
        <v/>
      </c>
      <c r="DE45" s="1" t="str">
        <f t="shared" si="54"/>
        <v>#NAME?</v>
      </c>
      <c r="DH45" s="1" t="str">
        <f t="shared" si="55"/>
        <v/>
      </c>
      <c r="DI45" s="1" t="str">
        <f t="shared" si="56"/>
        <v>#NAME?</v>
      </c>
      <c r="DL45" s="1" t="str">
        <f t="shared" si="57"/>
        <v/>
      </c>
      <c r="DM45" s="1" t="str">
        <f t="shared" si="58"/>
        <v>#NAME?</v>
      </c>
      <c r="DP45" s="1" t="str">
        <f t="shared" si="59"/>
        <v/>
      </c>
      <c r="DQ45" s="1" t="str">
        <f t="shared" si="60"/>
        <v>#NAME?</v>
      </c>
      <c r="DR45" s="1" t="s">
        <v>4423</v>
      </c>
      <c r="DS45" s="1" t="s">
        <v>4424</v>
      </c>
      <c r="DT45" s="1" t="str">
        <f t="shared" si="61"/>
        <v/>
      </c>
      <c r="DU45" s="1" t="str">
        <f t="shared" si="62"/>
        <v>#NAME?</v>
      </c>
      <c r="DX45" s="1" t="str">
        <f t="shared" si="63"/>
        <v/>
      </c>
      <c r="DY45" s="1" t="str">
        <f t="shared" si="64"/>
        <v>#NAME?</v>
      </c>
      <c r="EB45" s="1" t="str">
        <f t="shared" si="65"/>
        <v/>
      </c>
      <c r="EC45" s="1" t="str">
        <f t="shared" si="66"/>
        <v>#NAME?</v>
      </c>
      <c r="EF45" s="1" t="str">
        <f t="shared" si="67"/>
        <v/>
      </c>
      <c r="EG45" s="1" t="str">
        <f t="shared" si="68"/>
        <v>#NAME?</v>
      </c>
      <c r="EJ45" s="1" t="str">
        <f t="shared" si="69"/>
        <v/>
      </c>
      <c r="EK45" s="1" t="str">
        <f t="shared" si="70"/>
        <v>#NAME?</v>
      </c>
      <c r="EL45" s="1" t="s">
        <v>4425</v>
      </c>
      <c r="EM45" s="1" t="s">
        <v>4426</v>
      </c>
      <c r="EN45" s="1" t="str">
        <f t="shared" si="71"/>
        <v/>
      </c>
      <c r="EO45" s="1" t="str">
        <f t="shared" si="72"/>
        <v>#NAME?</v>
      </c>
      <c r="ER45" s="1" t="str">
        <f t="shared" si="73"/>
        <v/>
      </c>
      <c r="ES45" s="1" t="str">
        <f t="shared" si="74"/>
        <v>#NAME?</v>
      </c>
      <c r="EV45" s="1" t="str">
        <f t="shared" si="75"/>
        <v/>
      </c>
      <c r="EW45" s="1" t="str">
        <f t="shared" si="76"/>
        <v>#NAME?</v>
      </c>
      <c r="EX45" s="1" t="s">
        <v>4427</v>
      </c>
      <c r="EY45" s="1" t="s">
        <v>3266</v>
      </c>
      <c r="EZ45" s="2" t="str">
        <f t="shared" si="77"/>
        <v/>
      </c>
      <c r="FA45" s="2" t="str">
        <f t="shared" si="78"/>
        <v>#NAME?</v>
      </c>
      <c r="FD45" s="2" t="str">
        <f t="shared" si="79"/>
        <v/>
      </c>
      <c r="FE45" s="2" t="str">
        <f t="shared" si="80"/>
        <v>#NAME?</v>
      </c>
      <c r="FH45" s="2" t="str">
        <f t="shared" si="81"/>
        <v/>
      </c>
      <c r="FI45" s="2" t="str">
        <f t="shared" si="82"/>
        <v>#NAME?</v>
      </c>
      <c r="FL45" s="2" t="str">
        <f t="shared" si="83"/>
        <v/>
      </c>
      <c r="FM45" s="2" t="str">
        <f t="shared" si="84"/>
        <v>#NAME?</v>
      </c>
      <c r="FN45" s="1" t="s">
        <v>4428</v>
      </c>
      <c r="FO45" s="1" t="s">
        <v>4429</v>
      </c>
      <c r="FP45" s="2" t="str">
        <f t="shared" si="85"/>
        <v/>
      </c>
      <c r="FQ45" s="2" t="str">
        <f t="shared" si="86"/>
        <v>#NAME?</v>
      </c>
      <c r="FT45" s="2" t="str">
        <f t="shared" si="87"/>
        <v/>
      </c>
      <c r="FU45" s="2" t="str">
        <f t="shared" si="88"/>
        <v>#NAME?</v>
      </c>
      <c r="FV45" s="1" t="s">
        <v>2554</v>
      </c>
      <c r="FW45" s="1" t="s">
        <v>4430</v>
      </c>
      <c r="FX45" s="2" t="str">
        <f t="shared" si="89"/>
        <v/>
      </c>
      <c r="FY45" s="2" t="str">
        <f t="shared" si="90"/>
        <v>#NAME?</v>
      </c>
      <c r="GB45" s="2" t="str">
        <f t="shared" si="91"/>
        <v/>
      </c>
      <c r="GC45" s="2" t="str">
        <f t="shared" si="92"/>
        <v>#NAME?</v>
      </c>
      <c r="GF45" s="2" t="str">
        <f t="shared" si="93"/>
        <v/>
      </c>
      <c r="GG45" s="2" t="str">
        <f t="shared" si="94"/>
        <v>#NAME?</v>
      </c>
      <c r="GJ45" s="2" t="str">
        <f t="shared" si="95"/>
        <v/>
      </c>
      <c r="GK45" s="2" t="str">
        <f t="shared" si="96"/>
        <v>#NAME?</v>
      </c>
      <c r="GN45" s="2" t="str">
        <f t="shared" si="97"/>
        <v/>
      </c>
      <c r="GO45" s="2" t="str">
        <f t="shared" si="98"/>
        <v>#NAME?</v>
      </c>
      <c r="GR45" s="2" t="str">
        <f t="shared" si="141"/>
        <v/>
      </c>
      <c r="GS45" s="2" t="str">
        <f t="shared" si="142"/>
        <v>#NAME?</v>
      </c>
      <c r="GT45" s="1" t="s">
        <v>2340</v>
      </c>
      <c r="GU45" s="1" t="s">
        <v>2341</v>
      </c>
      <c r="GV45" s="2" t="str">
        <f t="shared" si="101"/>
        <v/>
      </c>
      <c r="GW45" s="2" t="str">
        <f t="shared" si="102"/>
        <v>#NAME?</v>
      </c>
      <c r="GZ45" s="2" t="str">
        <f t="shared" si="103"/>
        <v/>
      </c>
      <c r="HA45" s="2" t="str">
        <f t="shared" si="104"/>
        <v>#NAME?</v>
      </c>
      <c r="HB45" s="1" t="s">
        <v>4431</v>
      </c>
      <c r="HC45" s="1" t="s">
        <v>4432</v>
      </c>
      <c r="HD45" s="2" t="str">
        <f t="shared" si="105"/>
        <v/>
      </c>
      <c r="HE45" s="2" t="str">
        <f t="shared" si="106"/>
        <v>#NAME?</v>
      </c>
      <c r="HH45" s="2" t="str">
        <f t="shared" si="107"/>
        <v/>
      </c>
      <c r="HI45" s="2" t="str">
        <f t="shared" si="108"/>
        <v>#NAME?</v>
      </c>
      <c r="HL45" s="2" t="str">
        <f t="shared" si="109"/>
        <v/>
      </c>
      <c r="HM45" s="2" t="str">
        <f t="shared" si="110"/>
        <v>#NAME?</v>
      </c>
      <c r="HP45" s="2" t="str">
        <f t="shared" si="111"/>
        <v/>
      </c>
      <c r="HQ45" s="2" t="str">
        <f t="shared" si="112"/>
        <v>#NAME?</v>
      </c>
      <c r="HT45" s="2" t="str">
        <f t="shared" si="113"/>
        <v/>
      </c>
      <c r="HU45" s="2" t="str">
        <f t="shared" si="114"/>
        <v>#NAME?</v>
      </c>
      <c r="HV45" s="2" t="s">
        <v>4433</v>
      </c>
      <c r="HW45" s="2" t="s">
        <v>4434</v>
      </c>
      <c r="HX45" s="2" t="str">
        <f t="shared" si="115"/>
        <v/>
      </c>
      <c r="HY45" s="2" t="str">
        <f t="shared" si="116"/>
        <v>#NAME?</v>
      </c>
      <c r="HZ45" s="2" t="s">
        <v>4435</v>
      </c>
      <c r="IA45" s="2" t="s">
        <v>4436</v>
      </c>
      <c r="IB45" s="2" t="str">
        <f t="shared" si="117"/>
        <v/>
      </c>
      <c r="IC45" s="2" t="str">
        <f t="shared" si="118"/>
        <v>#NAME?</v>
      </c>
      <c r="ID45" s="2"/>
      <c r="IE45" s="2"/>
      <c r="IF45" s="2"/>
      <c r="IJ45" s="2" t="str">
        <f t="shared" si="121"/>
        <v/>
      </c>
      <c r="IK45" s="2" t="str">
        <f t="shared" si="122"/>
        <v>#NAME?</v>
      </c>
      <c r="IP45" s="1" t="s">
        <v>2200</v>
      </c>
      <c r="IQ45" s="1" t="s">
        <v>4437</v>
      </c>
      <c r="IR45" s="2" t="str">
        <f t="shared" si="125"/>
        <v/>
      </c>
      <c r="IS45" s="2" t="str">
        <f t="shared" si="126"/>
        <v>#NAME?</v>
      </c>
      <c r="IX45" s="2" t="s">
        <v>4433</v>
      </c>
      <c r="IY45" s="2" t="s">
        <v>4434</v>
      </c>
      <c r="IZ45" s="2" t="str">
        <f t="shared" si="129"/>
        <v/>
      </c>
      <c r="JA45" s="2" t="str">
        <f t="shared" si="130"/>
        <v>#NAME?</v>
      </c>
      <c r="JB45" s="2" t="s">
        <v>4435</v>
      </c>
      <c r="JC45" s="2" t="s">
        <v>4436</v>
      </c>
      <c r="JD45" s="2" t="str">
        <f t="shared" si="131"/>
        <v/>
      </c>
      <c r="JE45" s="2" t="str">
        <f t="shared" si="132"/>
        <v>#NAME?</v>
      </c>
      <c r="JF45" s="2"/>
      <c r="JG45" s="2"/>
      <c r="JH45" s="2"/>
      <c r="JI45" s="2"/>
      <c r="JJ45" s="2"/>
      <c r="JK45" s="2"/>
      <c r="JL45" s="2" t="str">
        <f t="shared" si="135"/>
        <v/>
      </c>
      <c r="JM45" s="2" t="str">
        <f t="shared" si="136"/>
        <v>#NAME?</v>
      </c>
      <c r="JN45" s="2"/>
    </row>
    <row r="46" ht="15.75" customHeight="1">
      <c r="A46" s="2">
        <v>45.0</v>
      </c>
      <c r="D46" s="2" t="str">
        <f t="shared" si="1"/>
        <v/>
      </c>
      <c r="E46" s="2" t="str">
        <f t="shared" si="2"/>
        <v>#NAME?</v>
      </c>
      <c r="F46" s="1" t="s">
        <v>4438</v>
      </c>
      <c r="G46" s="1" t="s">
        <v>4439</v>
      </c>
      <c r="H46" s="1" t="str">
        <f t="shared" si="3"/>
        <v/>
      </c>
      <c r="I46" s="1" t="str">
        <f t="shared" si="4"/>
        <v>#NAME?</v>
      </c>
      <c r="P46" s="1" t="str">
        <f t="shared" si="7"/>
        <v/>
      </c>
      <c r="Q46" s="1" t="str">
        <f t="shared" si="8"/>
        <v>#NAME?</v>
      </c>
      <c r="T46" s="1" t="str">
        <f t="shared" si="9"/>
        <v/>
      </c>
      <c r="U46" s="1" t="str">
        <f t="shared" si="10"/>
        <v>#NAME?</v>
      </c>
      <c r="X46" s="1" t="str">
        <f t="shared" si="11"/>
        <v/>
      </c>
      <c r="Y46" s="1" t="str">
        <f t="shared" si="12"/>
        <v>#NAME?</v>
      </c>
      <c r="AB46" s="1" t="str">
        <f t="shared" si="13"/>
        <v/>
      </c>
      <c r="AC46" s="1" t="str">
        <f t="shared" si="14"/>
        <v>#NAME?</v>
      </c>
      <c r="AD46" s="1" t="s">
        <v>3420</v>
      </c>
      <c r="AE46" s="1" t="s">
        <v>3694</v>
      </c>
      <c r="AF46" s="1" t="str">
        <f t="shared" si="15"/>
        <v/>
      </c>
      <c r="AG46" s="1" t="str">
        <f t="shared" si="16"/>
        <v>#NAME?</v>
      </c>
      <c r="AH46" s="1" t="s">
        <v>4413</v>
      </c>
      <c r="AI46" s="1" t="s">
        <v>4440</v>
      </c>
      <c r="AJ46" s="1" t="str">
        <f t="shared" si="17"/>
        <v/>
      </c>
      <c r="AK46" s="1" t="str">
        <f t="shared" si="18"/>
        <v>#NAME?</v>
      </c>
      <c r="AL46" s="1" t="s">
        <v>4441</v>
      </c>
      <c r="AM46" s="1" t="s">
        <v>4442</v>
      </c>
      <c r="AN46" s="1" t="str">
        <f t="shared" si="19"/>
        <v/>
      </c>
      <c r="AO46" s="1" t="str">
        <f t="shared" si="20"/>
        <v>#NAME?</v>
      </c>
      <c r="AR46" s="1" t="str">
        <f t="shared" si="21"/>
        <v/>
      </c>
      <c r="AS46" s="1" t="str">
        <f t="shared" si="22"/>
        <v>#NAME?</v>
      </c>
      <c r="AV46" s="1" t="str">
        <f t="shared" si="23"/>
        <v/>
      </c>
      <c r="AW46" s="1" t="str">
        <f t="shared" si="24"/>
        <v>#NAME?</v>
      </c>
      <c r="AZ46" s="1" t="str">
        <f t="shared" si="25"/>
        <v/>
      </c>
      <c r="BA46" s="1" t="str">
        <f t="shared" si="26"/>
        <v>#NAME?</v>
      </c>
      <c r="BB46" s="1" t="s">
        <v>2029</v>
      </c>
      <c r="BC46" s="1" t="s">
        <v>4443</v>
      </c>
      <c r="BD46" s="1" t="str">
        <f t="shared" si="27"/>
        <v/>
      </c>
      <c r="BE46" s="1" t="str">
        <f t="shared" si="28"/>
        <v>#NAME?</v>
      </c>
      <c r="BH46" s="1" t="str">
        <f t="shared" si="29"/>
        <v/>
      </c>
      <c r="BI46" s="1" t="str">
        <f t="shared" si="30"/>
        <v>#NAME?</v>
      </c>
      <c r="BL46" s="1" t="str">
        <f t="shared" si="31"/>
        <v/>
      </c>
      <c r="BM46" s="1" t="str">
        <f t="shared" si="32"/>
        <v>#NAME?</v>
      </c>
      <c r="BN46" s="1" t="s">
        <v>4444</v>
      </c>
      <c r="BO46" s="14" t="s">
        <v>1738</v>
      </c>
      <c r="BP46" s="1" t="str">
        <f t="shared" si="33"/>
        <v/>
      </c>
      <c r="BQ46" s="1" t="str">
        <f t="shared" si="34"/>
        <v>#NAME?</v>
      </c>
      <c r="BT46" s="1" t="str">
        <f t="shared" si="35"/>
        <v/>
      </c>
      <c r="BU46" s="1" t="str">
        <f t="shared" si="36"/>
        <v>#NAME?</v>
      </c>
      <c r="BV46" s="1" t="s">
        <v>4006</v>
      </c>
      <c r="BW46" s="1" t="s">
        <v>4445</v>
      </c>
      <c r="BX46" s="1" t="str">
        <f t="shared" si="37"/>
        <v/>
      </c>
      <c r="BY46" s="1" t="str">
        <f t="shared" si="38"/>
        <v>#NAME?</v>
      </c>
      <c r="BZ46" s="1" t="s">
        <v>2416</v>
      </c>
      <c r="CA46" s="1" t="s">
        <v>4446</v>
      </c>
      <c r="CB46" s="1" t="str">
        <f t="shared" si="39"/>
        <v/>
      </c>
      <c r="CC46" s="1" t="str">
        <f t="shared" si="40"/>
        <v>#NAME?</v>
      </c>
      <c r="CD46" s="1" t="s">
        <v>3429</v>
      </c>
      <c r="CE46" s="14" t="s">
        <v>1738</v>
      </c>
      <c r="CF46" s="1" t="str">
        <f t="shared" si="41"/>
        <v/>
      </c>
      <c r="CG46" s="1" t="str">
        <f t="shared" si="42"/>
        <v>#NAME?</v>
      </c>
      <c r="CJ46" s="1" t="str">
        <f t="shared" si="43"/>
        <v/>
      </c>
      <c r="CK46" s="1" t="str">
        <f t="shared" si="44"/>
        <v>#NAME?</v>
      </c>
      <c r="CL46" s="1" t="s">
        <v>4447</v>
      </c>
      <c r="CM46" s="1" t="s">
        <v>4448</v>
      </c>
      <c r="CN46" s="1" t="str">
        <f t="shared" si="45"/>
        <v/>
      </c>
      <c r="CO46" s="1" t="str">
        <f t="shared" si="46"/>
        <v>#NAME?</v>
      </c>
      <c r="CP46" s="1" t="s">
        <v>4449</v>
      </c>
      <c r="CQ46" s="1" t="s">
        <v>4450</v>
      </c>
      <c r="CR46" s="1" t="str">
        <f t="shared" si="47"/>
        <v/>
      </c>
      <c r="CS46" s="1" t="str">
        <f t="shared" si="48"/>
        <v>#NAME?</v>
      </c>
      <c r="CV46" s="1" t="str">
        <f t="shared" si="49"/>
        <v/>
      </c>
      <c r="CW46" s="1" t="str">
        <f t="shared" si="50"/>
        <v>#NAME?</v>
      </c>
      <c r="CZ46" s="1" t="str">
        <f t="shared" si="51"/>
        <v/>
      </c>
      <c r="DA46" s="1" t="str">
        <f t="shared" si="52"/>
        <v>#NAME?</v>
      </c>
      <c r="DD46" s="1" t="str">
        <f t="shared" si="53"/>
        <v/>
      </c>
      <c r="DE46" s="1" t="str">
        <f t="shared" si="54"/>
        <v>#NAME?</v>
      </c>
      <c r="DH46" s="1" t="str">
        <f t="shared" si="55"/>
        <v/>
      </c>
      <c r="DI46" s="1" t="str">
        <f t="shared" si="56"/>
        <v>#NAME?</v>
      </c>
      <c r="DL46" s="1" t="str">
        <f t="shared" si="57"/>
        <v/>
      </c>
      <c r="DM46" s="1" t="str">
        <f t="shared" si="58"/>
        <v>#NAME?</v>
      </c>
      <c r="DP46" s="1" t="str">
        <f t="shared" si="59"/>
        <v/>
      </c>
      <c r="DQ46" s="1" t="str">
        <f t="shared" si="60"/>
        <v>#NAME?</v>
      </c>
      <c r="DR46" s="1" t="s">
        <v>4451</v>
      </c>
      <c r="DS46" s="1" t="s">
        <v>4452</v>
      </c>
      <c r="DT46" s="1" t="str">
        <f t="shared" si="61"/>
        <v/>
      </c>
      <c r="DU46" s="1" t="str">
        <f t="shared" si="62"/>
        <v>#NAME?</v>
      </c>
      <c r="DX46" s="1" t="str">
        <f t="shared" si="63"/>
        <v/>
      </c>
      <c r="DY46" s="1" t="str">
        <f t="shared" si="64"/>
        <v>#NAME?</v>
      </c>
      <c r="EB46" s="1" t="str">
        <f t="shared" si="65"/>
        <v/>
      </c>
      <c r="EC46" s="1" t="str">
        <f t="shared" si="66"/>
        <v>#NAME?</v>
      </c>
      <c r="EF46" s="1" t="str">
        <f t="shared" si="67"/>
        <v/>
      </c>
      <c r="EG46" s="1" t="str">
        <f t="shared" si="68"/>
        <v>#NAME?</v>
      </c>
      <c r="EJ46" s="1" t="str">
        <f t="shared" si="69"/>
        <v/>
      </c>
      <c r="EK46" s="1" t="str">
        <f t="shared" si="70"/>
        <v>#NAME?</v>
      </c>
      <c r="EL46" s="1" t="s">
        <v>4453</v>
      </c>
      <c r="EM46" s="1" t="s">
        <v>4454</v>
      </c>
      <c r="EN46" s="1" t="str">
        <f t="shared" si="71"/>
        <v/>
      </c>
      <c r="EO46" s="1" t="str">
        <f t="shared" si="72"/>
        <v>#NAME?</v>
      </c>
      <c r="ER46" s="1" t="str">
        <f t="shared" si="73"/>
        <v/>
      </c>
      <c r="ES46" s="1" t="str">
        <f t="shared" si="74"/>
        <v>#NAME?</v>
      </c>
      <c r="EV46" s="1" t="str">
        <f t="shared" si="75"/>
        <v/>
      </c>
      <c r="EW46" s="1" t="str">
        <f t="shared" si="76"/>
        <v>#NAME?</v>
      </c>
      <c r="EX46" s="1" t="s">
        <v>4455</v>
      </c>
      <c r="EY46" s="1" t="s">
        <v>3196</v>
      </c>
      <c r="EZ46" s="2" t="str">
        <f t="shared" si="77"/>
        <v/>
      </c>
      <c r="FA46" s="2" t="str">
        <f t="shared" si="78"/>
        <v>#NAME?</v>
      </c>
      <c r="FD46" s="2" t="str">
        <f t="shared" si="79"/>
        <v/>
      </c>
      <c r="FE46" s="2" t="str">
        <f t="shared" si="80"/>
        <v>#NAME?</v>
      </c>
      <c r="FF46" s="1" t="s">
        <v>4456</v>
      </c>
      <c r="FG46" s="14" t="s">
        <v>1738</v>
      </c>
      <c r="FH46" s="2" t="str">
        <f t="shared" si="81"/>
        <v/>
      </c>
      <c r="FI46" s="2" t="str">
        <f t="shared" si="82"/>
        <v>#NAME?</v>
      </c>
      <c r="FL46" s="2" t="str">
        <f t="shared" si="83"/>
        <v/>
      </c>
      <c r="FM46" s="2" t="str">
        <f t="shared" si="84"/>
        <v>#NAME?</v>
      </c>
      <c r="FN46" s="1" t="s">
        <v>4457</v>
      </c>
      <c r="FO46" s="1" t="s">
        <v>4458</v>
      </c>
      <c r="FP46" s="2" t="str">
        <f t="shared" si="85"/>
        <v/>
      </c>
      <c r="FQ46" s="2" t="str">
        <f t="shared" si="86"/>
        <v>#NAME?</v>
      </c>
      <c r="FT46" s="2" t="str">
        <f t="shared" si="87"/>
        <v/>
      </c>
      <c r="FU46" s="2" t="str">
        <f t="shared" si="88"/>
        <v>#NAME?</v>
      </c>
      <c r="FX46" s="2" t="str">
        <f t="shared" si="89"/>
        <v/>
      </c>
      <c r="FY46" s="2" t="str">
        <f t="shared" si="90"/>
        <v>#NAME?</v>
      </c>
      <c r="GB46" s="2" t="str">
        <f t="shared" si="91"/>
        <v/>
      </c>
      <c r="GC46" s="2" t="str">
        <f t="shared" si="92"/>
        <v>#NAME?</v>
      </c>
      <c r="GF46" s="2" t="str">
        <f t="shared" si="93"/>
        <v/>
      </c>
      <c r="GG46" s="2" t="str">
        <f t="shared" si="94"/>
        <v>#NAME?</v>
      </c>
      <c r="GJ46" s="2" t="str">
        <f t="shared" si="95"/>
        <v/>
      </c>
      <c r="GK46" s="2" t="str">
        <f t="shared" si="96"/>
        <v>#NAME?</v>
      </c>
      <c r="GN46" s="2" t="str">
        <f t="shared" si="97"/>
        <v/>
      </c>
      <c r="GO46" s="2" t="str">
        <f t="shared" si="98"/>
        <v>#NAME?</v>
      </c>
      <c r="GR46" s="2" t="str">
        <f t="shared" si="141"/>
        <v/>
      </c>
      <c r="GS46" s="2" t="str">
        <f t="shared" si="142"/>
        <v>#NAME?</v>
      </c>
      <c r="GT46" s="1" t="s">
        <v>2431</v>
      </c>
      <c r="GU46" s="1" t="s">
        <v>2432</v>
      </c>
      <c r="GV46" s="2" t="str">
        <f t="shared" si="101"/>
        <v/>
      </c>
      <c r="GW46" s="2" t="str">
        <f t="shared" si="102"/>
        <v>#NAME?</v>
      </c>
      <c r="GZ46" s="2" t="str">
        <f t="shared" si="103"/>
        <v/>
      </c>
      <c r="HA46" s="2" t="str">
        <f t="shared" si="104"/>
        <v>#NAME?</v>
      </c>
      <c r="HB46" s="1" t="s">
        <v>4459</v>
      </c>
      <c r="HC46" s="1" t="s">
        <v>4460</v>
      </c>
      <c r="HD46" s="2" t="str">
        <f t="shared" si="105"/>
        <v/>
      </c>
      <c r="HE46" s="2" t="str">
        <f t="shared" si="106"/>
        <v>#NAME?</v>
      </c>
      <c r="HH46" s="2" t="str">
        <f t="shared" si="107"/>
        <v/>
      </c>
      <c r="HI46" s="2" t="str">
        <f t="shared" si="108"/>
        <v>#NAME?</v>
      </c>
      <c r="HL46" s="2" t="str">
        <f t="shared" si="109"/>
        <v/>
      </c>
      <c r="HM46" s="2" t="str">
        <f t="shared" si="110"/>
        <v>#NAME?</v>
      </c>
      <c r="HP46" s="2" t="str">
        <f t="shared" si="111"/>
        <v/>
      </c>
      <c r="HQ46" s="2" t="str">
        <f t="shared" si="112"/>
        <v>#NAME?</v>
      </c>
      <c r="HT46" s="2" t="str">
        <f t="shared" si="113"/>
        <v/>
      </c>
      <c r="HU46" s="2" t="str">
        <f t="shared" si="114"/>
        <v>#NAME?</v>
      </c>
      <c r="HV46" s="2" t="s">
        <v>4461</v>
      </c>
      <c r="HW46" s="2" t="s">
        <v>4462</v>
      </c>
      <c r="HX46" s="2" t="str">
        <f t="shared" si="115"/>
        <v/>
      </c>
      <c r="HY46" s="2" t="str">
        <f t="shared" si="116"/>
        <v>#NAME?</v>
      </c>
      <c r="HZ46" s="2" t="s">
        <v>4463</v>
      </c>
      <c r="IA46" s="2" t="s">
        <v>4464</v>
      </c>
      <c r="IB46" s="2" t="str">
        <f t="shared" si="117"/>
        <v/>
      </c>
      <c r="IC46" s="2" t="str">
        <f t="shared" si="118"/>
        <v>#NAME?</v>
      </c>
      <c r="ID46" s="2"/>
      <c r="IE46" s="2"/>
      <c r="IF46" s="2"/>
      <c r="IH46" s="1" t="s">
        <v>3985</v>
      </c>
      <c r="II46" s="14" t="s">
        <v>1738</v>
      </c>
      <c r="IJ46" s="2" t="str">
        <f t="shared" si="121"/>
        <v/>
      </c>
      <c r="IK46" s="2" t="str">
        <f t="shared" si="122"/>
        <v>#NAME?</v>
      </c>
      <c r="IP46" s="1" t="s">
        <v>4465</v>
      </c>
      <c r="IQ46" s="1" t="s">
        <v>4466</v>
      </c>
      <c r="IR46" s="2" t="str">
        <f t="shared" si="125"/>
        <v/>
      </c>
      <c r="IS46" s="2" t="str">
        <f t="shared" si="126"/>
        <v>#NAME?</v>
      </c>
      <c r="IX46" s="2" t="s">
        <v>4461</v>
      </c>
      <c r="IY46" s="2" t="s">
        <v>4462</v>
      </c>
      <c r="IZ46" s="2" t="str">
        <f t="shared" si="129"/>
        <v/>
      </c>
      <c r="JA46" s="2" t="str">
        <f t="shared" si="130"/>
        <v>#NAME?</v>
      </c>
      <c r="JB46" s="2" t="s">
        <v>4463</v>
      </c>
      <c r="JC46" s="2" t="s">
        <v>4464</v>
      </c>
      <c r="JD46" s="2" t="str">
        <f t="shared" si="131"/>
        <v/>
      </c>
      <c r="JE46" s="2" t="str">
        <f t="shared" si="132"/>
        <v>#NAME?</v>
      </c>
      <c r="JF46" s="2"/>
      <c r="JG46" s="2"/>
      <c r="JH46" s="2"/>
      <c r="JI46" s="2"/>
      <c r="JJ46" s="2"/>
      <c r="JK46" s="2"/>
      <c r="JL46" s="2" t="str">
        <f t="shared" si="135"/>
        <v/>
      </c>
      <c r="JM46" s="2" t="str">
        <f t="shared" si="136"/>
        <v>#NAME?</v>
      </c>
      <c r="JN46" s="2"/>
    </row>
    <row r="47" ht="15.75" customHeight="1">
      <c r="A47" s="2">
        <v>46.0</v>
      </c>
      <c r="D47" s="2" t="str">
        <f t="shared" si="1"/>
        <v/>
      </c>
      <c r="E47" s="2" t="str">
        <f t="shared" si="2"/>
        <v>#NAME?</v>
      </c>
      <c r="F47" s="1" t="s">
        <v>4467</v>
      </c>
      <c r="G47" s="1" t="s">
        <v>3055</v>
      </c>
      <c r="H47" s="1" t="str">
        <f t="shared" si="3"/>
        <v/>
      </c>
      <c r="I47" s="1" t="str">
        <f t="shared" si="4"/>
        <v>#NAME?</v>
      </c>
      <c r="P47" s="1" t="str">
        <f t="shared" si="7"/>
        <v/>
      </c>
      <c r="Q47" s="1" t="str">
        <f t="shared" si="8"/>
        <v>#NAME?</v>
      </c>
      <c r="T47" s="1" t="str">
        <f t="shared" si="9"/>
        <v/>
      </c>
      <c r="U47" s="1" t="str">
        <f t="shared" si="10"/>
        <v>#NAME?</v>
      </c>
      <c r="X47" s="1" t="str">
        <f t="shared" si="11"/>
        <v/>
      </c>
      <c r="Y47" s="1" t="str">
        <f t="shared" si="12"/>
        <v>#NAME?</v>
      </c>
      <c r="AB47" s="1" t="str">
        <f t="shared" si="13"/>
        <v/>
      </c>
      <c r="AC47" s="1" t="str">
        <f t="shared" si="14"/>
        <v>#NAME?</v>
      </c>
      <c r="AD47" s="1" t="s">
        <v>3537</v>
      </c>
      <c r="AE47" s="1" t="s">
        <v>4468</v>
      </c>
      <c r="AF47" s="1" t="str">
        <f t="shared" si="15"/>
        <v/>
      </c>
      <c r="AG47" s="1" t="str">
        <f t="shared" si="16"/>
        <v>#NAME?</v>
      </c>
      <c r="AH47" s="1" t="s">
        <v>4441</v>
      </c>
      <c r="AI47" s="1" t="s">
        <v>4469</v>
      </c>
      <c r="AJ47" s="1" t="str">
        <f t="shared" si="17"/>
        <v/>
      </c>
      <c r="AK47" s="1" t="str">
        <f t="shared" si="18"/>
        <v>#NAME?</v>
      </c>
      <c r="AL47" s="1" t="s">
        <v>4470</v>
      </c>
      <c r="AM47" s="1" t="s">
        <v>4471</v>
      </c>
      <c r="AN47" s="1" t="str">
        <f t="shared" si="19"/>
        <v/>
      </c>
      <c r="AO47" s="1" t="str">
        <f t="shared" si="20"/>
        <v>#NAME?</v>
      </c>
      <c r="AR47" s="1" t="str">
        <f t="shared" si="21"/>
        <v/>
      </c>
      <c r="AS47" s="1" t="str">
        <f t="shared" si="22"/>
        <v>#NAME?</v>
      </c>
      <c r="AV47" s="1" t="str">
        <f t="shared" si="23"/>
        <v/>
      </c>
      <c r="AW47" s="1" t="str">
        <f t="shared" si="24"/>
        <v>#NAME?</v>
      </c>
      <c r="AZ47" s="1" t="str">
        <f t="shared" si="25"/>
        <v/>
      </c>
      <c r="BA47" s="1" t="str">
        <f t="shared" si="26"/>
        <v>#NAME?</v>
      </c>
      <c r="BB47" s="1" t="s">
        <v>2127</v>
      </c>
      <c r="BC47" s="1" t="s">
        <v>4472</v>
      </c>
      <c r="BD47" s="1" t="str">
        <f t="shared" si="27"/>
        <v/>
      </c>
      <c r="BE47" s="1" t="str">
        <f t="shared" si="28"/>
        <v>#NAME?</v>
      </c>
      <c r="BH47" s="1" t="str">
        <f t="shared" si="29"/>
        <v/>
      </c>
      <c r="BI47" s="1" t="str">
        <f t="shared" si="30"/>
        <v>#NAME?</v>
      </c>
      <c r="BL47" s="1" t="str">
        <f t="shared" si="31"/>
        <v/>
      </c>
      <c r="BM47" s="1" t="str">
        <f t="shared" si="32"/>
        <v>#NAME?</v>
      </c>
      <c r="BN47" s="1" t="s">
        <v>1820</v>
      </c>
      <c r="BO47" s="1" t="s">
        <v>4473</v>
      </c>
      <c r="BP47" s="1" t="str">
        <f t="shared" si="33"/>
        <v/>
      </c>
      <c r="BQ47" s="1" t="str">
        <f t="shared" si="34"/>
        <v>#NAME?</v>
      </c>
      <c r="BT47" s="1" t="str">
        <f t="shared" si="35"/>
        <v/>
      </c>
      <c r="BU47" s="1" t="str">
        <f t="shared" si="36"/>
        <v>#NAME?</v>
      </c>
      <c r="BV47" s="1" t="s">
        <v>4048</v>
      </c>
      <c r="BW47" s="1" t="s">
        <v>4474</v>
      </c>
      <c r="BX47" s="1" t="str">
        <f t="shared" si="37"/>
        <v/>
      </c>
      <c r="BY47" s="1" t="str">
        <f t="shared" si="38"/>
        <v>#NAME?</v>
      </c>
      <c r="BZ47" s="1" t="s">
        <v>2518</v>
      </c>
      <c r="CA47" s="1" t="s">
        <v>4475</v>
      </c>
      <c r="CB47" s="1" t="str">
        <f t="shared" si="39"/>
        <v/>
      </c>
      <c r="CC47" s="1" t="str">
        <f t="shared" si="40"/>
        <v>#NAME?</v>
      </c>
      <c r="CD47" s="1" t="s">
        <v>3755</v>
      </c>
      <c r="CE47" s="1" t="s">
        <v>4476</v>
      </c>
      <c r="CF47" s="1" t="str">
        <f t="shared" si="41"/>
        <v/>
      </c>
      <c r="CG47" s="1" t="str">
        <f t="shared" si="42"/>
        <v>#NAME?</v>
      </c>
      <c r="CH47" s="1" t="s">
        <v>4477</v>
      </c>
      <c r="CI47" s="14" t="s">
        <v>1738</v>
      </c>
      <c r="CJ47" s="1" t="str">
        <f t="shared" si="43"/>
        <v/>
      </c>
      <c r="CK47" s="1" t="str">
        <f t="shared" si="44"/>
        <v>#NAME?</v>
      </c>
      <c r="CL47" s="1" t="s">
        <v>4478</v>
      </c>
      <c r="CM47" s="1" t="s">
        <v>4479</v>
      </c>
      <c r="CN47" s="1" t="str">
        <f t="shared" si="45"/>
        <v/>
      </c>
      <c r="CO47" s="1" t="str">
        <f t="shared" si="46"/>
        <v>#NAME?</v>
      </c>
      <c r="CP47" s="1" t="s">
        <v>4480</v>
      </c>
      <c r="CQ47" s="1" t="s">
        <v>1832</v>
      </c>
      <c r="CR47" s="1" t="str">
        <f t="shared" si="47"/>
        <v/>
      </c>
      <c r="CS47" s="1" t="str">
        <f t="shared" si="48"/>
        <v>#NAME?</v>
      </c>
      <c r="CV47" s="1" t="str">
        <f t="shared" si="49"/>
        <v/>
      </c>
      <c r="CW47" s="1" t="str">
        <f t="shared" si="50"/>
        <v>#NAME?</v>
      </c>
      <c r="CZ47" s="1" t="str">
        <f t="shared" si="51"/>
        <v/>
      </c>
      <c r="DA47" s="1" t="str">
        <f t="shared" si="52"/>
        <v>#NAME?</v>
      </c>
      <c r="DD47" s="1" t="str">
        <f t="shared" si="53"/>
        <v/>
      </c>
      <c r="DE47" s="1" t="str">
        <f t="shared" si="54"/>
        <v>#NAME?</v>
      </c>
      <c r="DH47" s="1" t="str">
        <f t="shared" si="55"/>
        <v/>
      </c>
      <c r="DI47" s="1" t="str">
        <f t="shared" si="56"/>
        <v>#NAME?</v>
      </c>
      <c r="DL47" s="1" t="str">
        <f t="shared" si="57"/>
        <v/>
      </c>
      <c r="DM47" s="1" t="str">
        <f t="shared" si="58"/>
        <v>#NAME?</v>
      </c>
      <c r="DP47" s="1" t="str">
        <f t="shared" si="59"/>
        <v/>
      </c>
      <c r="DQ47" s="1" t="str">
        <f t="shared" si="60"/>
        <v>#NAME?</v>
      </c>
      <c r="DT47" s="1" t="str">
        <f t="shared" si="61"/>
        <v/>
      </c>
      <c r="DU47" s="1" t="str">
        <f t="shared" si="62"/>
        <v>#NAME?</v>
      </c>
      <c r="DX47" s="1" t="str">
        <f t="shared" si="63"/>
        <v/>
      </c>
      <c r="DY47" s="1" t="str">
        <f t="shared" si="64"/>
        <v>#NAME?</v>
      </c>
      <c r="EB47" s="1" t="str">
        <f t="shared" si="65"/>
        <v/>
      </c>
      <c r="EC47" s="1" t="str">
        <f t="shared" si="66"/>
        <v>#NAME?</v>
      </c>
      <c r="EF47" s="1" t="str">
        <f t="shared" si="67"/>
        <v/>
      </c>
      <c r="EG47" s="1" t="str">
        <f t="shared" si="68"/>
        <v>#NAME?</v>
      </c>
      <c r="EJ47" s="1" t="str">
        <f t="shared" si="69"/>
        <v/>
      </c>
      <c r="EK47" s="1" t="str">
        <f t="shared" si="70"/>
        <v>#NAME?</v>
      </c>
      <c r="EL47" s="1" t="s">
        <v>4481</v>
      </c>
      <c r="EM47" s="1" t="s">
        <v>4482</v>
      </c>
      <c r="EN47" s="1" t="str">
        <f t="shared" si="71"/>
        <v/>
      </c>
      <c r="EO47" s="1" t="str">
        <f t="shared" si="72"/>
        <v>#NAME?</v>
      </c>
      <c r="ER47" s="1" t="str">
        <f t="shared" si="73"/>
        <v/>
      </c>
      <c r="ES47" s="1" t="str">
        <f t="shared" si="74"/>
        <v>#NAME?</v>
      </c>
      <c r="EV47" s="1" t="str">
        <f t="shared" si="75"/>
        <v/>
      </c>
      <c r="EW47" s="1" t="str">
        <f t="shared" si="76"/>
        <v>#NAME?</v>
      </c>
      <c r="EZ47" s="2" t="str">
        <f t="shared" si="77"/>
        <v/>
      </c>
      <c r="FA47" s="2" t="str">
        <f t="shared" si="78"/>
        <v>#NAME?</v>
      </c>
      <c r="FD47" s="2" t="str">
        <f t="shared" si="79"/>
        <v/>
      </c>
      <c r="FE47" s="2" t="str">
        <f t="shared" si="80"/>
        <v>#NAME?</v>
      </c>
      <c r="FF47" s="1" t="s">
        <v>1860</v>
      </c>
      <c r="FG47" s="14" t="s">
        <v>1738</v>
      </c>
      <c r="FH47" s="2" t="str">
        <f t="shared" si="81"/>
        <v/>
      </c>
      <c r="FI47" s="2" t="str">
        <f t="shared" si="82"/>
        <v>#NAME?</v>
      </c>
      <c r="FL47" s="2" t="str">
        <f t="shared" si="83"/>
        <v/>
      </c>
      <c r="FM47" s="2" t="str">
        <f t="shared" si="84"/>
        <v>#NAME?</v>
      </c>
      <c r="FP47" s="2" t="str">
        <f t="shared" si="85"/>
        <v/>
      </c>
      <c r="FQ47" s="2" t="str">
        <f t="shared" si="86"/>
        <v>#NAME?</v>
      </c>
      <c r="FT47" s="2" t="str">
        <f t="shared" si="87"/>
        <v/>
      </c>
      <c r="FU47" s="2" t="str">
        <f t="shared" si="88"/>
        <v>#NAME?</v>
      </c>
      <c r="FV47" s="1" t="s">
        <v>4483</v>
      </c>
      <c r="FW47" s="1" t="s">
        <v>4484</v>
      </c>
      <c r="FX47" s="2" t="str">
        <f t="shared" si="89"/>
        <v/>
      </c>
      <c r="FY47" s="2" t="str">
        <f t="shared" si="90"/>
        <v>#NAME?</v>
      </c>
      <c r="GB47" s="2" t="str">
        <f t="shared" si="91"/>
        <v/>
      </c>
      <c r="GC47" s="2" t="str">
        <f t="shared" si="92"/>
        <v>#NAME?</v>
      </c>
      <c r="GF47" s="2" t="str">
        <f t="shared" si="93"/>
        <v/>
      </c>
      <c r="GG47" s="2" t="str">
        <f t="shared" si="94"/>
        <v>#NAME?</v>
      </c>
      <c r="GJ47" s="2" t="str">
        <f t="shared" si="95"/>
        <v/>
      </c>
      <c r="GK47" s="2" t="str">
        <f t="shared" si="96"/>
        <v>#NAME?</v>
      </c>
      <c r="GN47" s="2" t="str">
        <f t="shared" si="97"/>
        <v/>
      </c>
      <c r="GO47" s="2" t="str">
        <f t="shared" si="98"/>
        <v>#NAME?</v>
      </c>
      <c r="GR47" s="2" t="str">
        <f t="shared" si="141"/>
        <v/>
      </c>
      <c r="GS47" s="2" t="str">
        <f t="shared" si="142"/>
        <v>#NAME?</v>
      </c>
      <c r="GT47" s="1" t="s">
        <v>2530</v>
      </c>
      <c r="GU47" s="1" t="s">
        <v>2531</v>
      </c>
      <c r="GV47" s="2" t="str">
        <f t="shared" si="101"/>
        <v/>
      </c>
      <c r="GW47" s="2" t="str">
        <f t="shared" si="102"/>
        <v>#NAME?</v>
      </c>
      <c r="GZ47" s="2" t="str">
        <f t="shared" si="103"/>
        <v/>
      </c>
      <c r="HA47" s="2" t="str">
        <f t="shared" si="104"/>
        <v>#NAME?</v>
      </c>
      <c r="HB47" s="1" t="s">
        <v>4485</v>
      </c>
      <c r="HC47" s="1" t="s">
        <v>4486</v>
      </c>
      <c r="HD47" s="2" t="str">
        <f t="shared" si="105"/>
        <v/>
      </c>
      <c r="HE47" s="2" t="str">
        <f t="shared" si="106"/>
        <v>#NAME?</v>
      </c>
      <c r="HH47" s="2" t="str">
        <f t="shared" si="107"/>
        <v/>
      </c>
      <c r="HI47" s="2" t="str">
        <f t="shared" si="108"/>
        <v>#NAME?</v>
      </c>
      <c r="HL47" s="2" t="str">
        <f t="shared" si="109"/>
        <v/>
      </c>
      <c r="HM47" s="2" t="str">
        <f t="shared" si="110"/>
        <v>#NAME?</v>
      </c>
      <c r="HP47" s="2" t="str">
        <f t="shared" si="111"/>
        <v/>
      </c>
      <c r="HQ47" s="2" t="str">
        <f t="shared" si="112"/>
        <v>#NAME?</v>
      </c>
      <c r="HT47" s="2" t="str">
        <f t="shared" si="113"/>
        <v/>
      </c>
      <c r="HU47" s="2" t="str">
        <f t="shared" si="114"/>
        <v>#NAME?</v>
      </c>
      <c r="HV47" s="2" t="s">
        <v>4487</v>
      </c>
      <c r="HW47" s="2" t="s">
        <v>139</v>
      </c>
      <c r="HX47" s="2" t="str">
        <f t="shared" si="115"/>
        <v/>
      </c>
      <c r="HY47" s="2" t="str">
        <f t="shared" si="116"/>
        <v>#NAME?</v>
      </c>
      <c r="HZ47" s="2" t="s">
        <v>4488</v>
      </c>
      <c r="IA47" s="2" t="s">
        <v>4489</v>
      </c>
      <c r="IB47" s="2" t="str">
        <f t="shared" si="117"/>
        <v/>
      </c>
      <c r="IC47" s="2" t="str">
        <f t="shared" si="118"/>
        <v>#NAME?</v>
      </c>
      <c r="ID47" s="2"/>
      <c r="IE47" s="2"/>
      <c r="IF47" s="2"/>
      <c r="IH47" s="1" t="s">
        <v>4490</v>
      </c>
      <c r="II47" s="1" t="s">
        <v>4491</v>
      </c>
      <c r="IJ47" s="2" t="str">
        <f t="shared" si="121"/>
        <v/>
      </c>
      <c r="IK47" s="2" t="str">
        <f t="shared" si="122"/>
        <v>#NAME?</v>
      </c>
      <c r="IR47" s="2" t="str">
        <f t="shared" si="125"/>
        <v/>
      </c>
      <c r="IS47" s="2" t="str">
        <f t="shared" si="126"/>
        <v>#NAME?</v>
      </c>
      <c r="IX47" s="2" t="s">
        <v>4487</v>
      </c>
      <c r="IY47" s="2" t="s">
        <v>139</v>
      </c>
      <c r="IZ47" s="2" t="str">
        <f t="shared" si="129"/>
        <v/>
      </c>
      <c r="JA47" s="2" t="str">
        <f t="shared" si="130"/>
        <v>#NAME?</v>
      </c>
      <c r="JB47" s="2" t="s">
        <v>4488</v>
      </c>
      <c r="JC47" s="2" t="s">
        <v>4489</v>
      </c>
      <c r="JD47" s="2" t="str">
        <f t="shared" si="131"/>
        <v/>
      </c>
      <c r="JE47" s="2" t="str">
        <f t="shared" si="132"/>
        <v>#NAME?</v>
      </c>
      <c r="JF47" s="2"/>
      <c r="JG47" s="2"/>
      <c r="JH47" s="2"/>
      <c r="JI47" s="2"/>
      <c r="JJ47" s="2"/>
      <c r="JK47" s="2"/>
      <c r="JL47" s="2" t="str">
        <f t="shared" si="135"/>
        <v/>
      </c>
      <c r="JM47" s="2" t="str">
        <f t="shared" si="136"/>
        <v>#NAME?</v>
      </c>
      <c r="JN47" s="2"/>
    </row>
    <row r="48" ht="15.75" customHeight="1">
      <c r="A48" s="2">
        <v>47.0</v>
      </c>
      <c r="D48" s="2" t="str">
        <f t="shared" si="1"/>
        <v/>
      </c>
      <c r="E48" s="2" t="str">
        <f t="shared" si="2"/>
        <v>#NAME?</v>
      </c>
      <c r="F48" s="1" t="s">
        <v>4492</v>
      </c>
      <c r="G48" s="1" t="s">
        <v>4493</v>
      </c>
      <c r="H48" s="1" t="str">
        <f t="shared" si="3"/>
        <v/>
      </c>
      <c r="I48" s="1" t="str">
        <f t="shared" si="4"/>
        <v>#NAME?</v>
      </c>
      <c r="P48" s="1" t="str">
        <f t="shared" si="7"/>
        <v/>
      </c>
      <c r="Q48" s="1" t="str">
        <f t="shared" si="8"/>
        <v>#NAME?</v>
      </c>
      <c r="T48" s="1" t="str">
        <f t="shared" si="9"/>
        <v/>
      </c>
      <c r="U48" s="1" t="str">
        <f t="shared" si="10"/>
        <v>#NAME?</v>
      </c>
      <c r="X48" s="1" t="str">
        <f t="shared" si="11"/>
        <v/>
      </c>
      <c r="Y48" s="1" t="str">
        <f t="shared" si="12"/>
        <v>#NAME?</v>
      </c>
      <c r="AB48" s="1" t="str">
        <f t="shared" si="13"/>
        <v/>
      </c>
      <c r="AC48" s="1" t="str">
        <f t="shared" si="14"/>
        <v>#NAME?</v>
      </c>
      <c r="AD48" s="1" t="s">
        <v>3594</v>
      </c>
      <c r="AE48" s="1" t="s">
        <v>4494</v>
      </c>
      <c r="AF48" s="1" t="str">
        <f t="shared" si="15"/>
        <v/>
      </c>
      <c r="AG48" s="1" t="str">
        <f t="shared" si="16"/>
        <v>#NAME?</v>
      </c>
      <c r="AH48" s="1" t="s">
        <v>4470</v>
      </c>
      <c r="AI48" s="1" t="s">
        <v>4495</v>
      </c>
      <c r="AJ48" s="1" t="str">
        <f t="shared" si="17"/>
        <v/>
      </c>
      <c r="AK48" s="1" t="str">
        <f t="shared" si="18"/>
        <v>#NAME?</v>
      </c>
      <c r="AL48" s="1" t="s">
        <v>4496</v>
      </c>
      <c r="AM48" s="1" t="s">
        <v>4497</v>
      </c>
      <c r="AN48" s="1" t="str">
        <f t="shared" si="19"/>
        <v/>
      </c>
      <c r="AO48" s="1" t="str">
        <f t="shared" si="20"/>
        <v>#NAME?</v>
      </c>
      <c r="AR48" s="1" t="str">
        <f t="shared" si="21"/>
        <v/>
      </c>
      <c r="AS48" s="1" t="str">
        <f t="shared" si="22"/>
        <v>#NAME?</v>
      </c>
      <c r="AV48" s="1" t="str">
        <f t="shared" si="23"/>
        <v/>
      </c>
      <c r="AW48" s="1" t="str">
        <f t="shared" si="24"/>
        <v>#NAME?</v>
      </c>
      <c r="AZ48" s="1" t="str">
        <f t="shared" si="25"/>
        <v/>
      </c>
      <c r="BA48" s="1" t="str">
        <f t="shared" si="26"/>
        <v>#NAME?</v>
      </c>
      <c r="BB48" s="1" t="s">
        <v>2221</v>
      </c>
      <c r="BC48" s="1" t="s">
        <v>4498</v>
      </c>
      <c r="BD48" s="1" t="str">
        <f t="shared" si="27"/>
        <v/>
      </c>
      <c r="BE48" s="1" t="str">
        <f t="shared" si="28"/>
        <v>#NAME?</v>
      </c>
      <c r="BH48" s="1" t="str">
        <f t="shared" si="29"/>
        <v/>
      </c>
      <c r="BI48" s="1" t="str">
        <f t="shared" si="30"/>
        <v>#NAME?</v>
      </c>
      <c r="BL48" s="1" t="str">
        <f t="shared" si="31"/>
        <v/>
      </c>
      <c r="BM48" s="1" t="str">
        <f t="shared" si="32"/>
        <v>#NAME?</v>
      </c>
      <c r="BN48" s="1" t="s">
        <v>1922</v>
      </c>
      <c r="BO48" s="1" t="s">
        <v>4499</v>
      </c>
      <c r="BP48" s="1" t="str">
        <f t="shared" si="33"/>
        <v/>
      </c>
      <c r="BQ48" s="1" t="str">
        <f t="shared" si="34"/>
        <v>#NAME?</v>
      </c>
      <c r="BT48" s="1" t="str">
        <f t="shared" si="35"/>
        <v/>
      </c>
      <c r="BU48" s="1" t="str">
        <f t="shared" si="36"/>
        <v>#NAME?</v>
      </c>
      <c r="BV48" s="1" t="s">
        <v>4089</v>
      </c>
      <c r="BW48" s="1" t="s">
        <v>4500</v>
      </c>
      <c r="BX48" s="1" t="str">
        <f t="shared" si="37"/>
        <v/>
      </c>
      <c r="BY48" s="1" t="str">
        <f t="shared" si="38"/>
        <v>#NAME?</v>
      </c>
      <c r="BZ48" s="1" t="s">
        <v>2601</v>
      </c>
      <c r="CA48" s="1" t="s">
        <v>4501</v>
      </c>
      <c r="CB48" s="1" t="str">
        <f t="shared" si="39"/>
        <v/>
      </c>
      <c r="CC48" s="1" t="str">
        <f t="shared" si="40"/>
        <v>#NAME?</v>
      </c>
      <c r="CD48" s="1" t="s">
        <v>3810</v>
      </c>
      <c r="CE48" s="1" t="s">
        <v>4502</v>
      </c>
      <c r="CF48" s="1" t="str">
        <f t="shared" si="41"/>
        <v/>
      </c>
      <c r="CG48" s="1" t="str">
        <f t="shared" si="42"/>
        <v>#NAME?</v>
      </c>
      <c r="CH48" s="1" t="s">
        <v>4503</v>
      </c>
      <c r="CI48" s="1" t="s">
        <v>4504</v>
      </c>
      <c r="CJ48" s="1" t="str">
        <f t="shared" si="43"/>
        <v/>
      </c>
      <c r="CK48" s="1" t="str">
        <f t="shared" si="44"/>
        <v>#NAME?</v>
      </c>
      <c r="CL48" s="1" t="s">
        <v>4505</v>
      </c>
      <c r="CM48" s="1" t="s">
        <v>4506</v>
      </c>
      <c r="CN48" s="1" t="str">
        <f t="shared" si="45"/>
        <v/>
      </c>
      <c r="CO48" s="1" t="str">
        <f t="shared" si="46"/>
        <v>#NAME?</v>
      </c>
      <c r="CP48" s="1" t="s">
        <v>4507</v>
      </c>
      <c r="CQ48" s="1" t="s">
        <v>2115</v>
      </c>
      <c r="CR48" s="1" t="str">
        <f t="shared" si="47"/>
        <v/>
      </c>
      <c r="CS48" s="1" t="str">
        <f t="shared" si="48"/>
        <v>#NAME?</v>
      </c>
      <c r="CV48" s="1" t="str">
        <f t="shared" si="49"/>
        <v/>
      </c>
      <c r="CW48" s="1" t="str">
        <f t="shared" si="50"/>
        <v>#NAME?</v>
      </c>
      <c r="CZ48" s="1" t="str">
        <f t="shared" si="51"/>
        <v/>
      </c>
      <c r="DA48" s="1" t="str">
        <f t="shared" si="52"/>
        <v>#NAME?</v>
      </c>
      <c r="DD48" s="1" t="str">
        <f t="shared" si="53"/>
        <v/>
      </c>
      <c r="DE48" s="1" t="str">
        <f t="shared" si="54"/>
        <v>#NAME?</v>
      </c>
      <c r="DH48" s="1" t="str">
        <f t="shared" si="55"/>
        <v/>
      </c>
      <c r="DI48" s="1" t="str">
        <f t="shared" si="56"/>
        <v>#NAME?</v>
      </c>
      <c r="DL48" s="1" t="str">
        <f t="shared" si="57"/>
        <v/>
      </c>
      <c r="DM48" s="1" t="str">
        <f t="shared" si="58"/>
        <v>#NAME?</v>
      </c>
      <c r="DP48" s="1" t="str">
        <f t="shared" si="59"/>
        <v/>
      </c>
      <c r="DQ48" s="1" t="str">
        <f t="shared" si="60"/>
        <v>#NAME?</v>
      </c>
      <c r="DR48" s="1" t="s">
        <v>2619</v>
      </c>
      <c r="DS48" s="14" t="s">
        <v>1738</v>
      </c>
      <c r="DT48" s="1" t="str">
        <f t="shared" si="61"/>
        <v/>
      </c>
      <c r="DU48" s="1" t="str">
        <f t="shared" si="62"/>
        <v>#NAME?</v>
      </c>
      <c r="DX48" s="1" t="str">
        <f t="shared" si="63"/>
        <v/>
      </c>
      <c r="DY48" s="1" t="str">
        <f t="shared" si="64"/>
        <v>#NAME?</v>
      </c>
      <c r="EB48" s="1" t="str">
        <f t="shared" si="65"/>
        <v/>
      </c>
      <c r="EC48" s="1" t="str">
        <f t="shared" si="66"/>
        <v>#NAME?</v>
      </c>
      <c r="EF48" s="1" t="str">
        <f t="shared" si="67"/>
        <v/>
      </c>
      <c r="EG48" s="1" t="str">
        <f t="shared" si="68"/>
        <v>#NAME?</v>
      </c>
      <c r="EJ48" s="1" t="str">
        <f t="shared" si="69"/>
        <v/>
      </c>
      <c r="EK48" s="1" t="str">
        <f t="shared" si="70"/>
        <v>#NAME?</v>
      </c>
      <c r="EL48" s="1" t="s">
        <v>4508</v>
      </c>
      <c r="EM48" s="1" t="s">
        <v>4509</v>
      </c>
      <c r="EN48" s="1" t="str">
        <f t="shared" si="71"/>
        <v/>
      </c>
      <c r="EO48" s="1" t="str">
        <f t="shared" si="72"/>
        <v>#NAME?</v>
      </c>
      <c r="ER48" s="1" t="str">
        <f t="shared" si="73"/>
        <v/>
      </c>
      <c r="ES48" s="1" t="str">
        <f t="shared" si="74"/>
        <v>#NAME?</v>
      </c>
      <c r="EV48" s="1" t="str">
        <f t="shared" si="75"/>
        <v/>
      </c>
      <c r="EW48" s="1" t="str">
        <f t="shared" si="76"/>
        <v>#NAME?</v>
      </c>
      <c r="EX48" s="1" t="s">
        <v>21</v>
      </c>
      <c r="EY48" s="14" t="s">
        <v>1738</v>
      </c>
      <c r="EZ48" s="2" t="str">
        <f t="shared" si="77"/>
        <v/>
      </c>
      <c r="FA48" s="2" t="str">
        <f t="shared" si="78"/>
        <v>#NAME?</v>
      </c>
      <c r="FD48" s="2" t="str">
        <f t="shared" si="79"/>
        <v/>
      </c>
      <c r="FE48" s="2" t="str">
        <f t="shared" si="80"/>
        <v>#NAME?</v>
      </c>
      <c r="FF48" s="1" t="s">
        <v>4510</v>
      </c>
      <c r="FG48" s="1" t="s">
        <v>4511</v>
      </c>
      <c r="FH48" s="2" t="str">
        <f t="shared" si="81"/>
        <v/>
      </c>
      <c r="FI48" s="2" t="str">
        <f t="shared" si="82"/>
        <v>#NAME?</v>
      </c>
      <c r="FL48" s="2" t="str">
        <f t="shared" si="83"/>
        <v/>
      </c>
      <c r="FM48" s="2" t="str">
        <f t="shared" si="84"/>
        <v>#NAME?</v>
      </c>
      <c r="FN48" s="1" t="s">
        <v>4512</v>
      </c>
      <c r="FO48" s="1" t="s">
        <v>4513</v>
      </c>
      <c r="FP48" s="2" t="str">
        <f t="shared" si="85"/>
        <v/>
      </c>
      <c r="FQ48" s="2" t="str">
        <f t="shared" si="86"/>
        <v>#NAME?</v>
      </c>
      <c r="FT48" s="2" t="str">
        <f t="shared" si="87"/>
        <v/>
      </c>
      <c r="FU48" s="2" t="str">
        <f t="shared" si="88"/>
        <v>#NAME?</v>
      </c>
      <c r="FV48" s="1" t="s">
        <v>4514</v>
      </c>
      <c r="FW48" s="1" t="s">
        <v>4515</v>
      </c>
      <c r="FX48" s="2" t="str">
        <f t="shared" si="89"/>
        <v/>
      </c>
      <c r="FY48" s="2" t="str">
        <f t="shared" si="90"/>
        <v>#NAME?</v>
      </c>
      <c r="GB48" s="2" t="str">
        <f t="shared" si="91"/>
        <v/>
      </c>
      <c r="GC48" s="2" t="str">
        <f t="shared" si="92"/>
        <v>#NAME?</v>
      </c>
      <c r="GF48" s="2" t="str">
        <f t="shared" si="93"/>
        <v/>
      </c>
      <c r="GG48" s="2" t="str">
        <f t="shared" si="94"/>
        <v>#NAME?</v>
      </c>
      <c r="GJ48" s="2" t="str">
        <f t="shared" si="95"/>
        <v/>
      </c>
      <c r="GK48" s="2" t="str">
        <f t="shared" si="96"/>
        <v>#NAME?</v>
      </c>
      <c r="GN48" s="2" t="str">
        <f t="shared" si="97"/>
        <v/>
      </c>
      <c r="GO48" s="2" t="str">
        <f t="shared" si="98"/>
        <v>#NAME?</v>
      </c>
      <c r="GR48" s="2" t="str">
        <f t="shared" si="141"/>
        <v/>
      </c>
      <c r="GS48" s="2" t="str">
        <f t="shared" si="142"/>
        <v>#NAME?</v>
      </c>
      <c r="GT48" s="1" t="s">
        <v>2614</v>
      </c>
      <c r="GU48" s="1" t="s">
        <v>2615</v>
      </c>
      <c r="GV48" s="2" t="str">
        <f t="shared" si="101"/>
        <v/>
      </c>
      <c r="GW48" s="2" t="str">
        <f t="shared" si="102"/>
        <v>#NAME?</v>
      </c>
      <c r="GZ48" s="2" t="str">
        <f t="shared" si="103"/>
        <v/>
      </c>
      <c r="HA48" s="2" t="str">
        <f t="shared" si="104"/>
        <v>#NAME?</v>
      </c>
      <c r="HB48" s="1" t="s">
        <v>4516</v>
      </c>
      <c r="HC48" s="1" t="s">
        <v>4517</v>
      </c>
      <c r="HD48" s="2" t="str">
        <f t="shared" si="105"/>
        <v/>
      </c>
      <c r="HE48" s="2" t="str">
        <f t="shared" si="106"/>
        <v>#NAME?</v>
      </c>
      <c r="HH48" s="2" t="str">
        <f t="shared" si="107"/>
        <v/>
      </c>
      <c r="HI48" s="2" t="str">
        <f t="shared" si="108"/>
        <v>#NAME?</v>
      </c>
      <c r="HL48" s="2" t="str">
        <f t="shared" si="109"/>
        <v/>
      </c>
      <c r="HM48" s="2" t="str">
        <f t="shared" si="110"/>
        <v>#NAME?</v>
      </c>
      <c r="HP48" s="2" t="str">
        <f t="shared" si="111"/>
        <v/>
      </c>
      <c r="HQ48" s="2" t="str">
        <f t="shared" si="112"/>
        <v>#NAME?</v>
      </c>
      <c r="HT48" s="2" t="str">
        <f t="shared" si="113"/>
        <v/>
      </c>
      <c r="HU48" s="2" t="str">
        <f t="shared" si="114"/>
        <v>#NAME?</v>
      </c>
      <c r="HV48" s="2" t="s">
        <v>4518</v>
      </c>
      <c r="HW48" s="2" t="s">
        <v>584</v>
      </c>
      <c r="HX48" s="2" t="str">
        <f t="shared" si="115"/>
        <v/>
      </c>
      <c r="HY48" s="2" t="str">
        <f t="shared" si="116"/>
        <v>#NAME?</v>
      </c>
      <c r="HZ48" s="2" t="s">
        <v>4519</v>
      </c>
      <c r="IA48" s="2" t="s">
        <v>4520</v>
      </c>
      <c r="IB48" s="2" t="str">
        <f t="shared" si="117"/>
        <v/>
      </c>
      <c r="IC48" s="2" t="str">
        <f t="shared" si="118"/>
        <v>#NAME?</v>
      </c>
      <c r="ID48" s="2"/>
      <c r="IE48" s="2"/>
      <c r="IF48" s="2"/>
      <c r="IH48" s="1" t="s">
        <v>1045</v>
      </c>
      <c r="II48" s="1" t="s">
        <v>975</v>
      </c>
      <c r="IJ48" s="2" t="str">
        <f t="shared" si="121"/>
        <v/>
      </c>
      <c r="IK48" s="2" t="str">
        <f t="shared" si="122"/>
        <v>#NAME?</v>
      </c>
      <c r="IP48" s="1" t="s">
        <v>4521</v>
      </c>
      <c r="IQ48" s="14" t="s">
        <v>1738</v>
      </c>
      <c r="IR48" s="2" t="str">
        <f t="shared" si="125"/>
        <v/>
      </c>
      <c r="IS48" s="2" t="str">
        <f t="shared" si="126"/>
        <v>#NAME?</v>
      </c>
      <c r="IX48" s="2" t="s">
        <v>4518</v>
      </c>
      <c r="IY48" s="2" t="s">
        <v>584</v>
      </c>
      <c r="IZ48" s="2" t="str">
        <f t="shared" si="129"/>
        <v/>
      </c>
      <c r="JA48" s="2" t="str">
        <f t="shared" si="130"/>
        <v>#NAME?</v>
      </c>
      <c r="JB48" s="2" t="s">
        <v>4519</v>
      </c>
      <c r="JC48" s="2" t="s">
        <v>4520</v>
      </c>
      <c r="JD48" s="2" t="str">
        <f t="shared" si="131"/>
        <v/>
      </c>
      <c r="JE48" s="2" t="str">
        <f t="shared" si="132"/>
        <v>#NAME?</v>
      </c>
      <c r="JF48" s="2"/>
      <c r="JG48" s="2"/>
      <c r="JH48" s="2"/>
      <c r="JI48" s="2"/>
      <c r="JJ48" s="2"/>
      <c r="JK48" s="2"/>
      <c r="JL48" s="2" t="str">
        <f t="shared" si="135"/>
        <v/>
      </c>
      <c r="JM48" s="2" t="str">
        <f t="shared" si="136"/>
        <v>#NAME?</v>
      </c>
      <c r="JN48" s="2"/>
    </row>
    <row r="49" ht="15.75" customHeight="1">
      <c r="A49" s="2">
        <v>48.0</v>
      </c>
      <c r="D49" s="2" t="str">
        <f t="shared" si="1"/>
        <v/>
      </c>
      <c r="E49" s="2" t="str">
        <f t="shared" si="2"/>
        <v>#NAME?</v>
      </c>
      <c r="F49" s="1" t="s">
        <v>4522</v>
      </c>
      <c r="G49" s="1" t="s">
        <v>4523</v>
      </c>
      <c r="H49" s="1" t="str">
        <f t="shared" si="3"/>
        <v/>
      </c>
      <c r="I49" s="1" t="str">
        <f t="shared" si="4"/>
        <v>#NAME?</v>
      </c>
      <c r="P49" s="1" t="str">
        <f t="shared" si="7"/>
        <v/>
      </c>
      <c r="Q49" s="1" t="str">
        <f t="shared" si="8"/>
        <v>#NAME?</v>
      </c>
      <c r="T49" s="1" t="str">
        <f t="shared" si="9"/>
        <v/>
      </c>
      <c r="U49" s="1" t="str">
        <f t="shared" si="10"/>
        <v>#NAME?</v>
      </c>
      <c r="X49" s="1" t="str">
        <f t="shared" si="11"/>
        <v/>
      </c>
      <c r="Y49" s="1" t="str">
        <f t="shared" si="12"/>
        <v>#NAME?</v>
      </c>
      <c r="AB49" s="1" t="str">
        <f t="shared" si="13"/>
        <v/>
      </c>
      <c r="AC49" s="1" t="str">
        <f t="shared" si="14"/>
        <v>#NAME?</v>
      </c>
      <c r="AD49" s="1" t="s">
        <v>3648</v>
      </c>
      <c r="AE49" s="1" t="s">
        <v>4524</v>
      </c>
      <c r="AF49" s="1" t="str">
        <f t="shared" si="15"/>
        <v/>
      </c>
      <c r="AG49" s="1" t="str">
        <f t="shared" si="16"/>
        <v>#NAME?</v>
      </c>
      <c r="AH49" s="1" t="s">
        <v>4496</v>
      </c>
      <c r="AI49" s="1" t="s">
        <v>4525</v>
      </c>
      <c r="AJ49" s="1" t="str">
        <f t="shared" si="17"/>
        <v/>
      </c>
      <c r="AK49" s="1" t="str">
        <f t="shared" si="18"/>
        <v>#NAME?</v>
      </c>
      <c r="AL49" s="1" t="s">
        <v>4526</v>
      </c>
      <c r="AM49" s="1" t="s">
        <v>4527</v>
      </c>
      <c r="AN49" s="1" t="str">
        <f t="shared" si="19"/>
        <v/>
      </c>
      <c r="AO49" s="1" t="str">
        <f t="shared" si="20"/>
        <v>#NAME?</v>
      </c>
      <c r="AR49" s="1" t="str">
        <f t="shared" si="21"/>
        <v/>
      </c>
      <c r="AS49" s="1" t="str">
        <f t="shared" si="22"/>
        <v>#NAME?</v>
      </c>
      <c r="AV49" s="1" t="str">
        <f t="shared" si="23"/>
        <v/>
      </c>
      <c r="AW49" s="1" t="str">
        <f t="shared" si="24"/>
        <v>#NAME?</v>
      </c>
      <c r="AZ49" s="1" t="str">
        <f t="shared" si="25"/>
        <v/>
      </c>
      <c r="BA49" s="1" t="str">
        <f t="shared" si="26"/>
        <v>#NAME?</v>
      </c>
      <c r="BB49" s="1" t="s">
        <v>2129</v>
      </c>
      <c r="BC49" s="1" t="s">
        <v>4528</v>
      </c>
      <c r="BD49" s="1" t="str">
        <f t="shared" si="27"/>
        <v/>
      </c>
      <c r="BE49" s="1" t="str">
        <f t="shared" si="28"/>
        <v>#NAME?</v>
      </c>
      <c r="BH49" s="1" t="str">
        <f t="shared" si="29"/>
        <v/>
      </c>
      <c r="BI49" s="1" t="str">
        <f t="shared" si="30"/>
        <v>#NAME?</v>
      </c>
      <c r="BL49" s="1" t="str">
        <f t="shared" si="31"/>
        <v/>
      </c>
      <c r="BM49" s="1" t="str">
        <f t="shared" si="32"/>
        <v>#NAME?</v>
      </c>
      <c r="BN49" s="1" t="s">
        <v>2035</v>
      </c>
      <c r="BO49" s="1" t="s">
        <v>4529</v>
      </c>
      <c r="BP49" s="1" t="str">
        <f t="shared" si="33"/>
        <v/>
      </c>
      <c r="BQ49" s="1" t="str">
        <f t="shared" si="34"/>
        <v>#NAME?</v>
      </c>
      <c r="BT49" s="1" t="str">
        <f t="shared" si="35"/>
        <v/>
      </c>
      <c r="BU49" s="1" t="str">
        <f t="shared" si="36"/>
        <v>#NAME?</v>
      </c>
      <c r="BV49" s="1" t="s">
        <v>4135</v>
      </c>
      <c r="BW49" s="1" t="s">
        <v>4530</v>
      </c>
      <c r="BX49" s="1" t="str">
        <f t="shared" si="37"/>
        <v/>
      </c>
      <c r="BY49" s="1" t="str">
        <f t="shared" si="38"/>
        <v>#NAME?</v>
      </c>
      <c r="BZ49" s="1" t="s">
        <v>2686</v>
      </c>
      <c r="CA49" s="1" t="s">
        <v>4531</v>
      </c>
      <c r="CB49" s="1" t="str">
        <f t="shared" si="39"/>
        <v/>
      </c>
      <c r="CC49" s="1" t="str">
        <f t="shared" si="40"/>
        <v>#NAME?</v>
      </c>
      <c r="CD49" s="1" t="s">
        <v>3862</v>
      </c>
      <c r="CE49" s="1" t="s">
        <v>4532</v>
      </c>
      <c r="CF49" s="1" t="str">
        <f t="shared" si="41"/>
        <v/>
      </c>
      <c r="CG49" s="1" t="str">
        <f t="shared" si="42"/>
        <v>#NAME?</v>
      </c>
      <c r="CH49" s="1" t="s">
        <v>4533</v>
      </c>
      <c r="CI49" s="1" t="s">
        <v>4534</v>
      </c>
      <c r="CJ49" s="1" t="str">
        <f t="shared" si="43"/>
        <v/>
      </c>
      <c r="CK49" s="1" t="str">
        <f t="shared" si="44"/>
        <v>#NAME?</v>
      </c>
      <c r="CL49" s="1" t="s">
        <v>4535</v>
      </c>
      <c r="CM49" s="1" t="s">
        <v>4536</v>
      </c>
      <c r="CN49" s="1" t="str">
        <f t="shared" si="45"/>
        <v/>
      </c>
      <c r="CO49" s="1" t="str">
        <f t="shared" si="46"/>
        <v>#NAME?</v>
      </c>
      <c r="CP49" s="1" t="s">
        <v>4537</v>
      </c>
      <c r="CQ49" s="1" t="s">
        <v>2838</v>
      </c>
      <c r="CR49" s="1" t="str">
        <f t="shared" si="47"/>
        <v/>
      </c>
      <c r="CS49" s="1" t="str">
        <f t="shared" si="48"/>
        <v>#NAME?</v>
      </c>
      <c r="CV49" s="1" t="str">
        <f t="shared" si="49"/>
        <v/>
      </c>
      <c r="CW49" s="1" t="str">
        <f t="shared" si="50"/>
        <v>#NAME?</v>
      </c>
      <c r="CZ49" s="1" t="str">
        <f t="shared" si="51"/>
        <v/>
      </c>
      <c r="DA49" s="1" t="str">
        <f t="shared" si="52"/>
        <v>#NAME?</v>
      </c>
      <c r="DD49" s="1" t="str">
        <f t="shared" si="53"/>
        <v/>
      </c>
      <c r="DE49" s="1" t="str">
        <f t="shared" si="54"/>
        <v>#NAME?</v>
      </c>
      <c r="DH49" s="1" t="str">
        <f t="shared" si="55"/>
        <v/>
      </c>
      <c r="DI49" s="1" t="str">
        <f t="shared" si="56"/>
        <v>#NAME?</v>
      </c>
      <c r="DL49" s="1" t="str">
        <f t="shared" si="57"/>
        <v/>
      </c>
      <c r="DM49" s="1" t="str">
        <f t="shared" si="58"/>
        <v>#NAME?</v>
      </c>
      <c r="DP49" s="1" t="str">
        <f t="shared" si="59"/>
        <v/>
      </c>
      <c r="DQ49" s="1" t="str">
        <f t="shared" si="60"/>
        <v>#NAME?</v>
      </c>
      <c r="DR49" s="1" t="s">
        <v>4538</v>
      </c>
      <c r="DS49" s="1" t="s">
        <v>4539</v>
      </c>
      <c r="DT49" s="1" t="str">
        <f t="shared" si="61"/>
        <v/>
      </c>
      <c r="DU49" s="1" t="str">
        <f t="shared" si="62"/>
        <v>#NAME?</v>
      </c>
      <c r="DX49" s="1" t="str">
        <f t="shared" si="63"/>
        <v/>
      </c>
      <c r="DY49" s="1" t="str">
        <f t="shared" si="64"/>
        <v>#NAME?</v>
      </c>
      <c r="EB49" s="1" t="str">
        <f t="shared" si="65"/>
        <v/>
      </c>
      <c r="EC49" s="1" t="str">
        <f t="shared" si="66"/>
        <v>#NAME?</v>
      </c>
      <c r="EF49" s="1" t="str">
        <f t="shared" si="67"/>
        <v/>
      </c>
      <c r="EG49" s="1" t="str">
        <f t="shared" si="68"/>
        <v>#NAME?</v>
      </c>
      <c r="EJ49" s="1" t="str">
        <f t="shared" si="69"/>
        <v/>
      </c>
      <c r="EK49" s="1" t="str">
        <f t="shared" si="70"/>
        <v>#NAME?</v>
      </c>
      <c r="EL49" s="1" t="s">
        <v>4540</v>
      </c>
      <c r="EM49" s="1" t="s">
        <v>4541</v>
      </c>
      <c r="EN49" s="1" t="str">
        <f t="shared" si="71"/>
        <v/>
      </c>
      <c r="EO49" s="1" t="str">
        <f t="shared" si="72"/>
        <v>#NAME?</v>
      </c>
      <c r="ER49" s="1" t="str">
        <f t="shared" si="73"/>
        <v/>
      </c>
      <c r="ES49" s="1" t="str">
        <f t="shared" si="74"/>
        <v>#NAME?</v>
      </c>
      <c r="EV49" s="1" t="str">
        <f t="shared" si="75"/>
        <v/>
      </c>
      <c r="EW49" s="1" t="str">
        <f t="shared" si="76"/>
        <v>#NAME?</v>
      </c>
      <c r="EX49" s="1" t="s">
        <v>2181</v>
      </c>
      <c r="EY49" s="1" t="s">
        <v>2182</v>
      </c>
      <c r="EZ49" s="2" t="str">
        <f t="shared" si="77"/>
        <v/>
      </c>
      <c r="FA49" s="2" t="str">
        <f t="shared" si="78"/>
        <v>#NAME?</v>
      </c>
      <c r="FD49" s="2" t="str">
        <f t="shared" si="79"/>
        <v/>
      </c>
      <c r="FE49" s="2" t="str">
        <f t="shared" si="80"/>
        <v>#NAME?</v>
      </c>
      <c r="FF49" s="1" t="s">
        <v>4542</v>
      </c>
      <c r="FG49" s="1" t="s">
        <v>4543</v>
      </c>
      <c r="FH49" s="2" t="str">
        <f t="shared" si="81"/>
        <v/>
      </c>
      <c r="FI49" s="2" t="str">
        <f t="shared" si="82"/>
        <v>#NAME?</v>
      </c>
      <c r="FL49" s="2" t="str">
        <f t="shared" si="83"/>
        <v/>
      </c>
      <c r="FM49" s="2" t="str">
        <f t="shared" si="84"/>
        <v>#NAME?</v>
      </c>
      <c r="FN49" s="1" t="s">
        <v>4544</v>
      </c>
      <c r="FO49" s="1" t="s">
        <v>2805</v>
      </c>
      <c r="FP49" s="2" t="str">
        <f t="shared" si="85"/>
        <v/>
      </c>
      <c r="FQ49" s="2" t="str">
        <f t="shared" si="86"/>
        <v>#NAME?</v>
      </c>
      <c r="FT49" s="2" t="str">
        <f t="shared" si="87"/>
        <v/>
      </c>
      <c r="FU49" s="2" t="str">
        <f t="shared" si="88"/>
        <v>#NAME?</v>
      </c>
      <c r="FV49" s="1" t="s">
        <v>4545</v>
      </c>
      <c r="FW49" s="1" t="s">
        <v>4546</v>
      </c>
      <c r="FX49" s="2" t="str">
        <f t="shared" si="89"/>
        <v/>
      </c>
      <c r="FY49" s="2" t="str">
        <f t="shared" si="90"/>
        <v>#NAME?</v>
      </c>
      <c r="GB49" s="2" t="str">
        <f t="shared" si="91"/>
        <v/>
      </c>
      <c r="GC49" s="2" t="str">
        <f t="shared" si="92"/>
        <v>#NAME?</v>
      </c>
      <c r="GF49" s="2" t="str">
        <f t="shared" si="93"/>
        <v/>
      </c>
      <c r="GG49" s="2" t="str">
        <f t="shared" si="94"/>
        <v>#NAME?</v>
      </c>
      <c r="GJ49" s="2" t="str">
        <f t="shared" si="95"/>
        <v/>
      </c>
      <c r="GK49" s="2" t="str">
        <f t="shared" si="96"/>
        <v>#NAME?</v>
      </c>
      <c r="GN49" s="2" t="str">
        <f t="shared" si="97"/>
        <v/>
      </c>
      <c r="GO49" s="2" t="str">
        <f t="shared" si="98"/>
        <v>#NAME?</v>
      </c>
      <c r="GR49" s="2" t="str">
        <f t="shared" si="141"/>
        <v/>
      </c>
      <c r="GS49" s="2" t="str">
        <f t="shared" si="142"/>
        <v>#NAME?</v>
      </c>
      <c r="GT49" s="1" t="s">
        <v>2698</v>
      </c>
      <c r="GU49" s="1" t="s">
        <v>2699</v>
      </c>
      <c r="GV49" s="2" t="str">
        <f t="shared" si="101"/>
        <v/>
      </c>
      <c r="GW49" s="2" t="str">
        <f t="shared" si="102"/>
        <v>#NAME?</v>
      </c>
      <c r="GZ49" s="2" t="str">
        <f t="shared" si="103"/>
        <v/>
      </c>
      <c r="HA49" s="2" t="str">
        <f t="shared" si="104"/>
        <v>#NAME?</v>
      </c>
      <c r="HB49" s="1" t="s">
        <v>4547</v>
      </c>
      <c r="HC49" s="1" t="s">
        <v>4548</v>
      </c>
      <c r="HD49" s="2" t="str">
        <f t="shared" si="105"/>
        <v/>
      </c>
      <c r="HE49" s="2" t="str">
        <f t="shared" si="106"/>
        <v>#NAME?</v>
      </c>
      <c r="HH49" s="2" t="str">
        <f t="shared" si="107"/>
        <v/>
      </c>
      <c r="HI49" s="2" t="str">
        <f t="shared" si="108"/>
        <v>#NAME?</v>
      </c>
      <c r="HL49" s="2" t="str">
        <f t="shared" si="109"/>
        <v/>
      </c>
      <c r="HM49" s="2" t="str">
        <f t="shared" si="110"/>
        <v>#NAME?</v>
      </c>
      <c r="HP49" s="2" t="str">
        <f t="shared" si="111"/>
        <v/>
      </c>
      <c r="HQ49" s="2" t="str">
        <f t="shared" si="112"/>
        <v>#NAME?</v>
      </c>
      <c r="HT49" s="2" t="str">
        <f t="shared" si="113"/>
        <v/>
      </c>
      <c r="HU49" s="2" t="str">
        <f t="shared" si="114"/>
        <v>#NAME?</v>
      </c>
      <c r="HV49" s="2" t="s">
        <v>4549</v>
      </c>
      <c r="HW49" s="2" t="s">
        <v>4550</v>
      </c>
      <c r="HX49" s="2" t="str">
        <f t="shared" si="115"/>
        <v/>
      </c>
      <c r="HY49" s="2" t="str">
        <f t="shared" si="116"/>
        <v>#NAME?</v>
      </c>
      <c r="HZ49" s="2" t="s">
        <v>4551</v>
      </c>
      <c r="IA49" s="2" t="s">
        <v>4552</v>
      </c>
      <c r="IB49" s="2" t="str">
        <f t="shared" si="117"/>
        <v/>
      </c>
      <c r="IC49" s="2" t="str">
        <f t="shared" si="118"/>
        <v>#NAME?</v>
      </c>
      <c r="ID49" s="2"/>
      <c r="IE49" s="2"/>
      <c r="IF49" s="2"/>
      <c r="IH49" s="1" t="s">
        <v>3985</v>
      </c>
      <c r="II49" s="1" t="s">
        <v>3986</v>
      </c>
      <c r="IJ49" s="2" t="str">
        <f t="shared" si="121"/>
        <v/>
      </c>
      <c r="IK49" s="2" t="str">
        <f t="shared" si="122"/>
        <v>#NAME?</v>
      </c>
      <c r="IP49" s="1" t="s">
        <v>4553</v>
      </c>
      <c r="IQ49" s="1" t="s">
        <v>4554</v>
      </c>
      <c r="IR49" s="2" t="str">
        <f t="shared" si="125"/>
        <v/>
      </c>
      <c r="IS49" s="2" t="str">
        <f t="shared" si="126"/>
        <v>#NAME?</v>
      </c>
      <c r="IX49" s="2" t="s">
        <v>4549</v>
      </c>
      <c r="IY49" s="2" t="s">
        <v>4550</v>
      </c>
      <c r="IZ49" s="2" t="str">
        <f t="shared" si="129"/>
        <v/>
      </c>
      <c r="JA49" s="2" t="str">
        <f t="shared" si="130"/>
        <v>#NAME?</v>
      </c>
      <c r="JB49" s="2" t="s">
        <v>4551</v>
      </c>
      <c r="JC49" s="2" t="s">
        <v>4552</v>
      </c>
      <c r="JD49" s="2" t="str">
        <f t="shared" si="131"/>
        <v/>
      </c>
      <c r="JE49" s="2" t="str">
        <f t="shared" si="132"/>
        <v>#NAME?</v>
      </c>
      <c r="JF49" s="2"/>
      <c r="JG49" s="2"/>
      <c r="JH49" s="2"/>
      <c r="JI49" s="2"/>
      <c r="JJ49" s="2"/>
      <c r="JK49" s="2"/>
      <c r="JL49" s="2" t="str">
        <f t="shared" si="135"/>
        <v/>
      </c>
      <c r="JM49" s="2" t="str">
        <f t="shared" si="136"/>
        <v>#NAME?</v>
      </c>
      <c r="JN49" s="2"/>
    </row>
    <row r="50" ht="15.75" customHeight="1">
      <c r="A50" s="2">
        <v>49.0</v>
      </c>
      <c r="D50" s="2" t="str">
        <f t="shared" si="1"/>
        <v/>
      </c>
      <c r="E50" s="2" t="str">
        <f t="shared" si="2"/>
        <v>#NAME?</v>
      </c>
      <c r="F50" s="1" t="s">
        <v>4555</v>
      </c>
      <c r="G50" s="1" t="s">
        <v>4556</v>
      </c>
      <c r="H50" s="1" t="str">
        <f t="shared" si="3"/>
        <v/>
      </c>
      <c r="I50" s="1" t="str">
        <f t="shared" si="4"/>
        <v>#NAME?</v>
      </c>
      <c r="P50" s="1" t="str">
        <f t="shared" si="7"/>
        <v/>
      </c>
      <c r="Q50" s="1" t="str">
        <f t="shared" si="8"/>
        <v>#NAME?</v>
      </c>
      <c r="T50" s="1" t="str">
        <f t="shared" si="9"/>
        <v/>
      </c>
      <c r="U50" s="1" t="str">
        <f t="shared" si="10"/>
        <v>#NAME?</v>
      </c>
      <c r="X50" s="1" t="str">
        <f t="shared" si="11"/>
        <v/>
      </c>
      <c r="Y50" s="1" t="str">
        <f t="shared" si="12"/>
        <v>#NAME?</v>
      </c>
      <c r="AB50" s="1" t="str">
        <f t="shared" si="13"/>
        <v/>
      </c>
      <c r="AC50" s="1" t="str">
        <f t="shared" si="14"/>
        <v>#NAME?</v>
      </c>
      <c r="AD50" s="1" t="s">
        <v>3697</v>
      </c>
      <c r="AE50" s="1" t="s">
        <v>4557</v>
      </c>
      <c r="AF50" s="1" t="str">
        <f t="shared" si="15"/>
        <v/>
      </c>
      <c r="AG50" s="1" t="str">
        <f t="shared" si="16"/>
        <v>#NAME?</v>
      </c>
      <c r="AH50" s="1" t="s">
        <v>4526</v>
      </c>
      <c r="AI50" s="1" t="s">
        <v>4558</v>
      </c>
      <c r="AJ50" s="1" t="str">
        <f t="shared" si="17"/>
        <v/>
      </c>
      <c r="AK50" s="1" t="str">
        <f t="shared" si="18"/>
        <v>#NAME?</v>
      </c>
      <c r="AL50" s="1" t="s">
        <v>4559</v>
      </c>
      <c r="AM50" s="1" t="s">
        <v>4560</v>
      </c>
      <c r="AN50" s="1" t="str">
        <f t="shared" si="19"/>
        <v/>
      </c>
      <c r="AO50" s="1" t="str">
        <f t="shared" si="20"/>
        <v>#NAME?</v>
      </c>
      <c r="AR50" s="1" t="str">
        <f t="shared" si="21"/>
        <v/>
      </c>
      <c r="AS50" s="1" t="str">
        <f t="shared" si="22"/>
        <v>#NAME?</v>
      </c>
      <c r="AV50" s="1" t="str">
        <f t="shared" si="23"/>
        <v/>
      </c>
      <c r="AW50" s="1" t="str">
        <f t="shared" si="24"/>
        <v>#NAME?</v>
      </c>
      <c r="AZ50" s="1" t="str">
        <f t="shared" si="25"/>
        <v/>
      </c>
      <c r="BA50" s="1" t="str">
        <f t="shared" si="26"/>
        <v>#NAME?</v>
      </c>
      <c r="BB50" s="1" t="s">
        <v>175</v>
      </c>
      <c r="BC50" s="1" t="s">
        <v>4561</v>
      </c>
      <c r="BD50" s="1" t="str">
        <f t="shared" si="27"/>
        <v/>
      </c>
      <c r="BE50" s="1" t="str">
        <f t="shared" si="28"/>
        <v>#NAME?</v>
      </c>
      <c r="BH50" s="1" t="str">
        <f t="shared" si="29"/>
        <v/>
      </c>
      <c r="BI50" s="1" t="str">
        <f t="shared" si="30"/>
        <v>#NAME?</v>
      </c>
      <c r="BL50" s="1" t="str">
        <f t="shared" si="31"/>
        <v/>
      </c>
      <c r="BM50" s="1" t="str">
        <f t="shared" si="32"/>
        <v>#NAME?</v>
      </c>
      <c r="BN50" s="1" t="s">
        <v>2133</v>
      </c>
      <c r="BO50" s="1" t="s">
        <v>4562</v>
      </c>
      <c r="BP50" s="1" t="str">
        <f t="shared" si="33"/>
        <v/>
      </c>
      <c r="BQ50" s="1" t="str">
        <f t="shared" si="34"/>
        <v>#NAME?</v>
      </c>
      <c r="BT50" s="1" t="str">
        <f t="shared" si="35"/>
        <v/>
      </c>
      <c r="BU50" s="1" t="str">
        <f t="shared" si="36"/>
        <v>#NAME?</v>
      </c>
      <c r="BV50" s="1" t="s">
        <v>4183</v>
      </c>
      <c r="BW50" s="1" t="s">
        <v>4563</v>
      </c>
      <c r="BX50" s="1" t="str">
        <f t="shared" si="37"/>
        <v/>
      </c>
      <c r="BY50" s="1" t="str">
        <f t="shared" si="38"/>
        <v>#NAME?</v>
      </c>
      <c r="CB50" s="1" t="str">
        <f t="shared" si="39"/>
        <v/>
      </c>
      <c r="CC50" s="1" t="str">
        <f t="shared" si="40"/>
        <v>#NAME?</v>
      </c>
      <c r="CD50" s="1" t="s">
        <v>3908</v>
      </c>
      <c r="CE50" s="1" t="s">
        <v>4564</v>
      </c>
      <c r="CF50" s="1" t="str">
        <f t="shared" si="41"/>
        <v/>
      </c>
      <c r="CG50" s="1" t="str">
        <f t="shared" si="42"/>
        <v>#NAME?</v>
      </c>
      <c r="CH50" s="1" t="s">
        <v>4565</v>
      </c>
      <c r="CI50" s="1" t="s">
        <v>4566</v>
      </c>
      <c r="CJ50" s="1" t="str">
        <f t="shared" si="43"/>
        <v/>
      </c>
      <c r="CK50" s="1" t="str">
        <f t="shared" si="44"/>
        <v>#NAME?</v>
      </c>
      <c r="CL50" s="1" t="s">
        <v>4567</v>
      </c>
      <c r="CM50" s="1" t="s">
        <v>4568</v>
      </c>
      <c r="CN50" s="1" t="str">
        <f t="shared" si="45"/>
        <v/>
      </c>
      <c r="CO50" s="1" t="str">
        <f t="shared" si="46"/>
        <v>#NAME?</v>
      </c>
      <c r="CP50" s="1" t="s">
        <v>4569</v>
      </c>
      <c r="CQ50" s="1" t="s">
        <v>2047</v>
      </c>
      <c r="CR50" s="1" t="str">
        <f t="shared" si="47"/>
        <v/>
      </c>
      <c r="CS50" s="1" t="str">
        <f t="shared" si="48"/>
        <v>#NAME?</v>
      </c>
      <c r="CV50" s="1" t="str">
        <f t="shared" si="49"/>
        <v/>
      </c>
      <c r="CW50" s="1" t="str">
        <f t="shared" si="50"/>
        <v>#NAME?</v>
      </c>
      <c r="CZ50" s="1" t="str">
        <f t="shared" si="51"/>
        <v/>
      </c>
      <c r="DA50" s="1" t="str">
        <f t="shared" si="52"/>
        <v>#NAME?</v>
      </c>
      <c r="DD50" s="1" t="str">
        <f t="shared" si="53"/>
        <v/>
      </c>
      <c r="DE50" s="1" t="str">
        <f t="shared" si="54"/>
        <v>#NAME?</v>
      </c>
      <c r="DH50" s="1" t="str">
        <f t="shared" si="55"/>
        <v/>
      </c>
      <c r="DI50" s="1" t="str">
        <f t="shared" si="56"/>
        <v>#NAME?</v>
      </c>
      <c r="DL50" s="1" t="str">
        <f t="shared" si="57"/>
        <v/>
      </c>
      <c r="DM50" s="1" t="str">
        <f t="shared" si="58"/>
        <v>#NAME?</v>
      </c>
      <c r="DP50" s="1" t="str">
        <f t="shared" si="59"/>
        <v/>
      </c>
      <c r="DQ50" s="1" t="str">
        <f t="shared" si="60"/>
        <v>#NAME?</v>
      </c>
      <c r="DR50" s="1" t="s">
        <v>4570</v>
      </c>
      <c r="DS50" s="1" t="s">
        <v>4571</v>
      </c>
      <c r="DT50" s="1" t="str">
        <f t="shared" si="61"/>
        <v/>
      </c>
      <c r="DU50" s="1" t="str">
        <f t="shared" si="62"/>
        <v>#NAME?</v>
      </c>
      <c r="DX50" s="1" t="str">
        <f t="shared" si="63"/>
        <v/>
      </c>
      <c r="DY50" s="1" t="str">
        <f t="shared" si="64"/>
        <v>#NAME?</v>
      </c>
      <c r="EB50" s="1" t="str">
        <f t="shared" si="65"/>
        <v/>
      </c>
      <c r="EC50" s="1" t="str">
        <f t="shared" si="66"/>
        <v>#NAME?</v>
      </c>
      <c r="EF50" s="1" t="str">
        <f t="shared" si="67"/>
        <v/>
      </c>
      <c r="EG50" s="1" t="str">
        <f t="shared" si="68"/>
        <v>#NAME?</v>
      </c>
      <c r="EJ50" s="1" t="str">
        <f t="shared" si="69"/>
        <v/>
      </c>
      <c r="EK50" s="1" t="str">
        <f t="shared" si="70"/>
        <v>#NAME?</v>
      </c>
      <c r="EL50" s="1" t="s">
        <v>4572</v>
      </c>
      <c r="EM50" s="1" t="s">
        <v>4573</v>
      </c>
      <c r="EN50" s="1" t="str">
        <f t="shared" si="71"/>
        <v/>
      </c>
      <c r="EO50" s="1" t="str">
        <f t="shared" si="72"/>
        <v>#NAME?</v>
      </c>
      <c r="ER50" s="1" t="str">
        <f t="shared" si="73"/>
        <v/>
      </c>
      <c r="ES50" s="1" t="str">
        <f t="shared" si="74"/>
        <v>#NAME?</v>
      </c>
      <c r="EV50" s="1" t="str">
        <f t="shared" si="75"/>
        <v/>
      </c>
      <c r="EW50" s="1" t="str">
        <f t="shared" si="76"/>
        <v>#NAME?</v>
      </c>
      <c r="EX50" s="1" t="s">
        <v>3037</v>
      </c>
      <c r="EY50" s="1" t="s">
        <v>3038</v>
      </c>
      <c r="EZ50" s="2" t="str">
        <f t="shared" si="77"/>
        <v/>
      </c>
      <c r="FA50" s="2" t="str">
        <f t="shared" si="78"/>
        <v>#NAME?</v>
      </c>
      <c r="FD50" s="2" t="str">
        <f t="shared" si="79"/>
        <v/>
      </c>
      <c r="FE50" s="2" t="str">
        <f t="shared" si="80"/>
        <v>#NAME?</v>
      </c>
      <c r="FF50" s="1" t="s">
        <v>4574</v>
      </c>
      <c r="FG50" s="1" t="s">
        <v>4575</v>
      </c>
      <c r="FH50" s="2" t="str">
        <f t="shared" si="81"/>
        <v/>
      </c>
      <c r="FI50" s="2" t="str">
        <f t="shared" si="82"/>
        <v>#NAME?</v>
      </c>
      <c r="FL50" s="2" t="str">
        <f t="shared" si="83"/>
        <v/>
      </c>
      <c r="FM50" s="2" t="str">
        <f t="shared" si="84"/>
        <v>#NAME?</v>
      </c>
      <c r="FN50" s="1" t="s">
        <v>4576</v>
      </c>
      <c r="FO50" s="1" t="s">
        <v>4577</v>
      </c>
      <c r="FP50" s="2" t="str">
        <f t="shared" si="85"/>
        <v/>
      </c>
      <c r="FQ50" s="2" t="str">
        <f t="shared" si="86"/>
        <v>#NAME?</v>
      </c>
      <c r="FT50" s="2" t="str">
        <f t="shared" si="87"/>
        <v/>
      </c>
      <c r="FU50" s="2" t="str">
        <f t="shared" si="88"/>
        <v>#NAME?</v>
      </c>
      <c r="FX50" s="2" t="str">
        <f t="shared" si="89"/>
        <v/>
      </c>
      <c r="FY50" s="2" t="str">
        <f t="shared" si="90"/>
        <v>#NAME?</v>
      </c>
      <c r="GB50" s="2" t="str">
        <f t="shared" si="91"/>
        <v/>
      </c>
      <c r="GC50" s="2" t="str">
        <f t="shared" si="92"/>
        <v>#NAME?</v>
      </c>
      <c r="GF50" s="2" t="str">
        <f t="shared" si="93"/>
        <v/>
      </c>
      <c r="GG50" s="2" t="str">
        <f t="shared" si="94"/>
        <v>#NAME?</v>
      </c>
      <c r="GJ50" s="2" t="str">
        <f t="shared" si="95"/>
        <v/>
      </c>
      <c r="GK50" s="2" t="str">
        <f t="shared" si="96"/>
        <v>#NAME?</v>
      </c>
      <c r="GN50" s="2" t="str">
        <f t="shared" si="97"/>
        <v/>
      </c>
      <c r="GO50" s="2" t="str">
        <f t="shared" si="98"/>
        <v>#NAME?</v>
      </c>
      <c r="GR50" s="2" t="str">
        <f t="shared" si="141"/>
        <v/>
      </c>
      <c r="GS50" s="2" t="str">
        <f t="shared" si="142"/>
        <v>#NAME?</v>
      </c>
      <c r="GT50" s="1" t="s">
        <v>2785</v>
      </c>
      <c r="GU50" s="1" t="s">
        <v>2786</v>
      </c>
      <c r="GV50" s="2" t="str">
        <f t="shared" si="101"/>
        <v/>
      </c>
      <c r="GW50" s="2" t="str">
        <f t="shared" si="102"/>
        <v>#NAME?</v>
      </c>
      <c r="GZ50" s="2" t="str">
        <f t="shared" si="103"/>
        <v/>
      </c>
      <c r="HA50" s="2" t="str">
        <f t="shared" si="104"/>
        <v>#NAME?</v>
      </c>
      <c r="HB50" s="1" t="s">
        <v>4578</v>
      </c>
      <c r="HC50" s="1" t="s">
        <v>4579</v>
      </c>
      <c r="HD50" s="2" t="str">
        <f t="shared" si="105"/>
        <v/>
      </c>
      <c r="HE50" s="2" t="str">
        <f t="shared" si="106"/>
        <v>#NAME?</v>
      </c>
      <c r="HH50" s="2" t="str">
        <f t="shared" si="107"/>
        <v/>
      </c>
      <c r="HI50" s="2" t="str">
        <f t="shared" si="108"/>
        <v>#NAME?</v>
      </c>
      <c r="HL50" s="2" t="str">
        <f t="shared" si="109"/>
        <v/>
      </c>
      <c r="HM50" s="2" t="str">
        <f t="shared" si="110"/>
        <v>#NAME?</v>
      </c>
      <c r="HP50" s="2" t="str">
        <f t="shared" si="111"/>
        <v/>
      </c>
      <c r="HQ50" s="2" t="str">
        <f t="shared" si="112"/>
        <v>#NAME?</v>
      </c>
      <c r="HT50" s="2" t="str">
        <f t="shared" si="113"/>
        <v/>
      </c>
      <c r="HU50" s="2" t="str">
        <f t="shared" si="114"/>
        <v>#NAME?</v>
      </c>
      <c r="HV50" s="2" t="s">
        <v>4580</v>
      </c>
      <c r="HW50" s="2" t="s">
        <v>4581</v>
      </c>
      <c r="HX50" s="2" t="str">
        <f t="shared" si="115"/>
        <v/>
      </c>
      <c r="HY50" s="2" t="str">
        <f t="shared" si="116"/>
        <v>#NAME?</v>
      </c>
      <c r="HZ50" s="2" t="s">
        <v>4582</v>
      </c>
      <c r="IA50" s="2" t="s">
        <v>4583</v>
      </c>
      <c r="IB50" s="2" t="str">
        <f t="shared" si="117"/>
        <v/>
      </c>
      <c r="IC50" s="2" t="str">
        <f t="shared" si="118"/>
        <v>#NAME?</v>
      </c>
      <c r="ID50" s="2"/>
      <c r="IE50" s="2"/>
      <c r="IF50" s="2"/>
      <c r="IH50" s="1" t="s">
        <v>708</v>
      </c>
      <c r="II50" s="1" t="s">
        <v>817</v>
      </c>
      <c r="IJ50" s="2" t="str">
        <f t="shared" si="121"/>
        <v/>
      </c>
      <c r="IK50" s="2" t="str">
        <f t="shared" si="122"/>
        <v>#NAME?</v>
      </c>
      <c r="IP50" s="1" t="s">
        <v>3737</v>
      </c>
      <c r="IQ50" s="1" t="s">
        <v>4584</v>
      </c>
      <c r="IR50" s="2" t="str">
        <f t="shared" si="125"/>
        <v/>
      </c>
      <c r="IS50" s="2" t="str">
        <f t="shared" si="126"/>
        <v>#NAME?</v>
      </c>
      <c r="IX50" s="2" t="s">
        <v>4580</v>
      </c>
      <c r="IY50" s="2" t="s">
        <v>4581</v>
      </c>
      <c r="IZ50" s="2" t="str">
        <f t="shared" si="129"/>
        <v/>
      </c>
      <c r="JA50" s="2" t="str">
        <f t="shared" si="130"/>
        <v>#NAME?</v>
      </c>
      <c r="JB50" s="2" t="s">
        <v>4582</v>
      </c>
      <c r="JC50" s="2" t="s">
        <v>4583</v>
      </c>
      <c r="JD50" s="2" t="str">
        <f t="shared" si="131"/>
        <v/>
      </c>
      <c r="JE50" s="2" t="str">
        <f t="shared" si="132"/>
        <v>#NAME?</v>
      </c>
      <c r="JF50" s="2"/>
      <c r="JG50" s="2"/>
      <c r="JH50" s="2"/>
      <c r="JI50" s="2"/>
      <c r="JJ50" s="2"/>
      <c r="JK50" s="2"/>
      <c r="JL50" s="2" t="str">
        <f t="shared" si="135"/>
        <v/>
      </c>
      <c r="JM50" s="2" t="str">
        <f t="shared" si="136"/>
        <v>#NAME?</v>
      </c>
      <c r="JN50" s="2"/>
    </row>
    <row r="51" ht="15.75" customHeight="1">
      <c r="A51" s="2">
        <v>50.0</v>
      </c>
      <c r="D51" s="2" t="str">
        <f t="shared" si="1"/>
        <v/>
      </c>
      <c r="E51" s="2" t="str">
        <f t="shared" si="2"/>
        <v>#NAME?</v>
      </c>
      <c r="F51" s="1" t="s">
        <v>4585</v>
      </c>
      <c r="G51" s="1" t="s">
        <v>1798</v>
      </c>
      <c r="H51" s="1" t="str">
        <f t="shared" si="3"/>
        <v/>
      </c>
      <c r="I51" s="1" t="str">
        <f t="shared" si="4"/>
        <v>#NAME?</v>
      </c>
      <c r="P51" s="1" t="str">
        <f t="shared" si="7"/>
        <v/>
      </c>
      <c r="Q51" s="1" t="str">
        <f t="shared" si="8"/>
        <v>#NAME?</v>
      </c>
      <c r="T51" s="1" t="str">
        <f t="shared" si="9"/>
        <v/>
      </c>
      <c r="U51" s="1" t="str">
        <f t="shared" si="10"/>
        <v>#NAME?</v>
      </c>
      <c r="X51" s="1" t="str">
        <f t="shared" si="11"/>
        <v/>
      </c>
      <c r="Y51" s="1" t="str">
        <f t="shared" si="12"/>
        <v>#NAME?</v>
      </c>
      <c r="AB51" s="1" t="str">
        <f t="shared" si="13"/>
        <v/>
      </c>
      <c r="AC51" s="1" t="str">
        <f t="shared" si="14"/>
        <v>#NAME?</v>
      </c>
      <c r="AD51" s="1" t="s">
        <v>3747</v>
      </c>
      <c r="AE51" s="1" t="s">
        <v>4586</v>
      </c>
      <c r="AF51" s="1" t="str">
        <f t="shared" si="15"/>
        <v/>
      </c>
      <c r="AG51" s="1" t="str">
        <f t="shared" si="16"/>
        <v>#NAME?</v>
      </c>
      <c r="AH51" s="1" t="s">
        <v>4559</v>
      </c>
      <c r="AI51" s="1" t="s">
        <v>4587</v>
      </c>
      <c r="AJ51" s="1" t="str">
        <f t="shared" si="17"/>
        <v/>
      </c>
      <c r="AK51" s="1" t="str">
        <f t="shared" si="18"/>
        <v>#NAME?</v>
      </c>
      <c r="AL51" s="1" t="s">
        <v>4588</v>
      </c>
      <c r="AM51" s="1" t="s">
        <v>4589</v>
      </c>
      <c r="AN51" s="1" t="str">
        <f t="shared" si="19"/>
        <v/>
      </c>
      <c r="AO51" s="1" t="str">
        <f t="shared" si="20"/>
        <v>#NAME?</v>
      </c>
      <c r="AR51" s="1" t="str">
        <f t="shared" si="21"/>
        <v/>
      </c>
      <c r="AS51" s="1" t="str">
        <f t="shared" si="22"/>
        <v>#NAME?</v>
      </c>
      <c r="AV51" s="1" t="str">
        <f t="shared" si="23"/>
        <v/>
      </c>
      <c r="AW51" s="1" t="str">
        <f t="shared" si="24"/>
        <v>#NAME?</v>
      </c>
      <c r="AZ51" s="1" t="str">
        <f t="shared" si="25"/>
        <v/>
      </c>
      <c r="BA51" s="1" t="str">
        <f t="shared" si="26"/>
        <v>#NAME?</v>
      </c>
      <c r="BB51" s="1" t="s">
        <v>2510</v>
      </c>
      <c r="BC51" s="1" t="s">
        <v>4590</v>
      </c>
      <c r="BD51" s="1" t="str">
        <f t="shared" si="27"/>
        <v/>
      </c>
      <c r="BE51" s="1" t="str">
        <f t="shared" si="28"/>
        <v>#NAME?</v>
      </c>
      <c r="BH51" s="1" t="str">
        <f t="shared" si="29"/>
        <v/>
      </c>
      <c r="BI51" s="1" t="str">
        <f t="shared" si="30"/>
        <v>#NAME?</v>
      </c>
      <c r="BL51" s="1" t="str">
        <f t="shared" si="31"/>
        <v/>
      </c>
      <c r="BM51" s="1" t="str">
        <f t="shared" si="32"/>
        <v>#NAME?</v>
      </c>
      <c r="BN51" s="1" t="s">
        <v>4591</v>
      </c>
      <c r="BO51" s="1" t="s">
        <v>4592</v>
      </c>
      <c r="BP51" s="1" t="str">
        <f t="shared" si="33"/>
        <v/>
      </c>
      <c r="BQ51" s="1" t="str">
        <f t="shared" si="34"/>
        <v>#NAME?</v>
      </c>
      <c r="BT51" s="1" t="str">
        <f t="shared" si="35"/>
        <v/>
      </c>
      <c r="BU51" s="1" t="str">
        <f t="shared" si="36"/>
        <v>#NAME?</v>
      </c>
      <c r="BX51" s="1" t="str">
        <f t="shared" si="37"/>
        <v/>
      </c>
      <c r="BY51" s="1" t="str">
        <f t="shared" si="38"/>
        <v>#NAME?</v>
      </c>
      <c r="BZ51" s="1" t="s">
        <v>3158</v>
      </c>
      <c r="CA51" s="14" t="s">
        <v>1738</v>
      </c>
      <c r="CB51" s="1" t="str">
        <f t="shared" si="39"/>
        <v/>
      </c>
      <c r="CC51" s="1" t="str">
        <f t="shared" si="40"/>
        <v>#NAME?</v>
      </c>
      <c r="CD51" s="1" t="s">
        <v>3956</v>
      </c>
      <c r="CE51" s="1" t="s">
        <v>4593</v>
      </c>
      <c r="CF51" s="1" t="str">
        <f t="shared" si="41"/>
        <v/>
      </c>
      <c r="CG51" s="1" t="str">
        <f t="shared" si="42"/>
        <v>#NAME?</v>
      </c>
      <c r="CJ51" s="1" t="str">
        <f t="shared" si="43"/>
        <v/>
      </c>
      <c r="CK51" s="1" t="str">
        <f t="shared" si="44"/>
        <v>#NAME?</v>
      </c>
      <c r="CL51" s="1" t="s">
        <v>4594</v>
      </c>
      <c r="CM51" s="1" t="s">
        <v>4595</v>
      </c>
      <c r="CN51" s="1" t="str">
        <f t="shared" si="45"/>
        <v/>
      </c>
      <c r="CO51" s="1" t="str">
        <f t="shared" si="46"/>
        <v>#NAME?</v>
      </c>
      <c r="CP51" s="1" t="s">
        <v>4596</v>
      </c>
      <c r="CQ51" s="1" t="s">
        <v>2988</v>
      </c>
      <c r="CR51" s="1" t="str">
        <f t="shared" si="47"/>
        <v/>
      </c>
      <c r="CS51" s="1" t="str">
        <f t="shared" si="48"/>
        <v>#NAME?</v>
      </c>
      <c r="CV51" s="1" t="str">
        <f t="shared" si="49"/>
        <v/>
      </c>
      <c r="CW51" s="1" t="str">
        <f t="shared" si="50"/>
        <v>#NAME?</v>
      </c>
      <c r="CZ51" s="1" t="str">
        <f t="shared" si="51"/>
        <v/>
      </c>
      <c r="DA51" s="1" t="str">
        <f t="shared" si="52"/>
        <v>#NAME?</v>
      </c>
      <c r="DD51" s="1" t="str">
        <f t="shared" si="53"/>
        <v/>
      </c>
      <c r="DE51" s="1" t="str">
        <f t="shared" si="54"/>
        <v>#NAME?</v>
      </c>
      <c r="DH51" s="1" t="str">
        <f t="shared" si="55"/>
        <v/>
      </c>
      <c r="DI51" s="1" t="str">
        <f t="shared" si="56"/>
        <v>#NAME?</v>
      </c>
      <c r="DL51" s="1" t="str">
        <f t="shared" si="57"/>
        <v/>
      </c>
      <c r="DM51" s="1" t="str">
        <f t="shared" si="58"/>
        <v>#NAME?</v>
      </c>
      <c r="DP51" s="1" t="str">
        <f t="shared" si="59"/>
        <v/>
      </c>
      <c r="DQ51" s="1" t="str">
        <f t="shared" si="60"/>
        <v>#NAME?</v>
      </c>
      <c r="DT51" s="1" t="str">
        <f t="shared" si="61"/>
        <v/>
      </c>
      <c r="DU51" s="1" t="str">
        <f t="shared" si="62"/>
        <v>#NAME?</v>
      </c>
      <c r="DX51" s="1" t="str">
        <f t="shared" si="63"/>
        <v/>
      </c>
      <c r="DY51" s="1" t="str">
        <f t="shared" si="64"/>
        <v>#NAME?</v>
      </c>
      <c r="EB51" s="1" t="str">
        <f t="shared" si="65"/>
        <v/>
      </c>
      <c r="EC51" s="1" t="str">
        <f t="shared" si="66"/>
        <v>#NAME?</v>
      </c>
      <c r="EF51" s="1" t="str">
        <f t="shared" si="67"/>
        <v/>
      </c>
      <c r="EG51" s="1" t="str">
        <f t="shared" si="68"/>
        <v>#NAME?</v>
      </c>
      <c r="EJ51" s="1" t="str">
        <f t="shared" si="69"/>
        <v/>
      </c>
      <c r="EK51" s="1" t="str">
        <f t="shared" si="70"/>
        <v>#NAME?</v>
      </c>
      <c r="EL51" s="1" t="s">
        <v>4597</v>
      </c>
      <c r="EM51" s="1" t="s">
        <v>4598</v>
      </c>
      <c r="EN51" s="1" t="str">
        <f t="shared" si="71"/>
        <v/>
      </c>
      <c r="EO51" s="1" t="str">
        <f t="shared" si="72"/>
        <v>#NAME?</v>
      </c>
      <c r="ER51" s="1" t="str">
        <f t="shared" si="73"/>
        <v/>
      </c>
      <c r="ES51" s="1" t="str">
        <f t="shared" si="74"/>
        <v>#NAME?</v>
      </c>
      <c r="EV51" s="1" t="str">
        <f t="shared" si="75"/>
        <v/>
      </c>
      <c r="EW51" s="1" t="str">
        <f t="shared" si="76"/>
        <v>#NAME?</v>
      </c>
      <c r="EX51" s="1" t="s">
        <v>4599</v>
      </c>
      <c r="EY51" s="1" t="s">
        <v>4600</v>
      </c>
      <c r="EZ51" s="2" t="str">
        <f t="shared" si="77"/>
        <v/>
      </c>
      <c r="FA51" s="2" t="str">
        <f t="shared" si="78"/>
        <v>#NAME?</v>
      </c>
      <c r="FD51" s="2" t="str">
        <f t="shared" si="79"/>
        <v/>
      </c>
      <c r="FE51" s="2" t="str">
        <f t="shared" si="80"/>
        <v>#NAME?</v>
      </c>
      <c r="FF51" s="1" t="s">
        <v>4601</v>
      </c>
      <c r="FG51" s="1" t="s">
        <v>4602</v>
      </c>
      <c r="FH51" s="2" t="str">
        <f t="shared" si="81"/>
        <v/>
      </c>
      <c r="FI51" s="2" t="str">
        <f t="shared" si="82"/>
        <v>#NAME?</v>
      </c>
      <c r="FL51" s="2" t="str">
        <f t="shared" si="83"/>
        <v/>
      </c>
      <c r="FM51" s="2" t="str">
        <f t="shared" si="84"/>
        <v>#NAME?</v>
      </c>
      <c r="FP51" s="2" t="str">
        <f t="shared" si="85"/>
        <v/>
      </c>
      <c r="FQ51" s="2" t="str">
        <f t="shared" si="86"/>
        <v>#NAME?</v>
      </c>
      <c r="FT51" s="2" t="str">
        <f t="shared" si="87"/>
        <v/>
      </c>
      <c r="FU51" s="2" t="str">
        <f t="shared" si="88"/>
        <v>#NAME?</v>
      </c>
      <c r="FV51" s="1" t="s">
        <v>2641</v>
      </c>
      <c r="FW51" s="1" t="s">
        <v>2642</v>
      </c>
      <c r="FX51" s="2" t="str">
        <f t="shared" si="89"/>
        <v/>
      </c>
      <c r="FY51" s="2" t="str">
        <f t="shared" si="90"/>
        <v>#NAME?</v>
      </c>
      <c r="GB51" s="2" t="str">
        <f t="shared" si="91"/>
        <v/>
      </c>
      <c r="GC51" s="2" t="str">
        <f t="shared" si="92"/>
        <v>#NAME?</v>
      </c>
      <c r="GF51" s="2" t="str">
        <f t="shared" si="93"/>
        <v/>
      </c>
      <c r="GG51" s="2" t="str">
        <f t="shared" si="94"/>
        <v>#NAME?</v>
      </c>
      <c r="GJ51" s="2" t="str">
        <f t="shared" si="95"/>
        <v/>
      </c>
      <c r="GK51" s="2" t="str">
        <f t="shared" si="96"/>
        <v>#NAME?</v>
      </c>
      <c r="GN51" s="2" t="str">
        <f t="shared" si="97"/>
        <v/>
      </c>
      <c r="GO51" s="2" t="str">
        <f t="shared" si="98"/>
        <v>#NAME?</v>
      </c>
      <c r="GR51" s="2" t="str">
        <f t="shared" si="141"/>
        <v/>
      </c>
      <c r="GS51" s="2" t="str">
        <f t="shared" si="142"/>
        <v>#NAME?</v>
      </c>
      <c r="GV51" s="2" t="str">
        <f t="shared" si="101"/>
        <v/>
      </c>
      <c r="GW51" s="2" t="str">
        <f t="shared" si="102"/>
        <v>#NAME?</v>
      </c>
      <c r="GZ51" s="2" t="str">
        <f t="shared" si="103"/>
        <v/>
      </c>
      <c r="HA51" s="2" t="str">
        <f t="shared" si="104"/>
        <v>#NAME?</v>
      </c>
      <c r="HB51" s="1" t="s">
        <v>4603</v>
      </c>
      <c r="HC51" s="1" t="s">
        <v>4604</v>
      </c>
      <c r="HD51" s="2" t="str">
        <f t="shared" si="105"/>
        <v/>
      </c>
      <c r="HE51" s="2" t="str">
        <f t="shared" si="106"/>
        <v>#NAME?</v>
      </c>
      <c r="HH51" s="2" t="str">
        <f t="shared" si="107"/>
        <v/>
      </c>
      <c r="HI51" s="2" t="str">
        <f t="shared" si="108"/>
        <v>#NAME?</v>
      </c>
      <c r="HL51" s="2" t="str">
        <f t="shared" si="109"/>
        <v/>
      </c>
      <c r="HM51" s="2" t="str">
        <f t="shared" si="110"/>
        <v>#NAME?</v>
      </c>
      <c r="HP51" s="2" t="str">
        <f t="shared" si="111"/>
        <v/>
      </c>
      <c r="HQ51" s="2" t="str">
        <f t="shared" si="112"/>
        <v>#NAME?</v>
      </c>
      <c r="HT51" s="2" t="str">
        <f t="shared" si="113"/>
        <v/>
      </c>
      <c r="HU51" s="2" t="str">
        <f t="shared" si="114"/>
        <v>#NAME?</v>
      </c>
      <c r="HV51" s="2" t="s">
        <v>4605</v>
      </c>
      <c r="HW51" s="2" t="s">
        <v>4606</v>
      </c>
      <c r="HX51" s="2" t="str">
        <f t="shared" si="115"/>
        <v/>
      </c>
      <c r="HY51" s="2" t="str">
        <f t="shared" si="116"/>
        <v>#NAME?</v>
      </c>
      <c r="HZ51" s="2" t="s">
        <v>4607</v>
      </c>
      <c r="IA51" s="2" t="s">
        <v>4608</v>
      </c>
      <c r="IB51" s="2" t="str">
        <f t="shared" si="117"/>
        <v/>
      </c>
      <c r="IC51" s="2" t="str">
        <f t="shared" si="118"/>
        <v>#NAME?</v>
      </c>
      <c r="ID51" s="2"/>
      <c r="IE51" s="2"/>
      <c r="IF51" s="2"/>
      <c r="IH51" s="1" t="s">
        <v>4609</v>
      </c>
      <c r="II51" s="1" t="s">
        <v>4610</v>
      </c>
      <c r="IJ51" s="2" t="str">
        <f t="shared" si="121"/>
        <v/>
      </c>
      <c r="IK51" s="2" t="str">
        <f t="shared" si="122"/>
        <v>#NAME?</v>
      </c>
      <c r="IP51" s="1" t="s">
        <v>3794</v>
      </c>
      <c r="IQ51" s="1" t="s">
        <v>4611</v>
      </c>
      <c r="IR51" s="2" t="str">
        <f t="shared" si="125"/>
        <v/>
      </c>
      <c r="IS51" s="2" t="str">
        <f t="shared" si="126"/>
        <v>#NAME?</v>
      </c>
      <c r="IX51" s="2" t="s">
        <v>4605</v>
      </c>
      <c r="IY51" s="2" t="s">
        <v>4606</v>
      </c>
      <c r="IZ51" s="2" t="str">
        <f t="shared" si="129"/>
        <v/>
      </c>
      <c r="JA51" s="2" t="str">
        <f t="shared" si="130"/>
        <v>#NAME?</v>
      </c>
      <c r="JB51" s="2" t="s">
        <v>4607</v>
      </c>
      <c r="JC51" s="2" t="s">
        <v>4608</v>
      </c>
      <c r="JD51" s="2" t="str">
        <f t="shared" si="131"/>
        <v/>
      </c>
      <c r="JE51" s="2" t="str">
        <f t="shared" si="132"/>
        <v>#NAME?</v>
      </c>
      <c r="JF51" s="2"/>
      <c r="JG51" s="2"/>
      <c r="JH51" s="2"/>
      <c r="JI51" s="2"/>
      <c r="JJ51" s="2"/>
      <c r="JK51" s="2"/>
      <c r="JL51" s="2" t="str">
        <f t="shared" si="135"/>
        <v/>
      </c>
      <c r="JM51" s="2" t="str">
        <f t="shared" si="136"/>
        <v>#NAME?</v>
      </c>
      <c r="JN51" s="2"/>
    </row>
    <row r="52" ht="15.75" customHeight="1">
      <c r="A52" s="2">
        <v>51.0</v>
      </c>
      <c r="D52" s="2" t="str">
        <f t="shared" si="1"/>
        <v/>
      </c>
      <c r="E52" s="2" t="str">
        <f t="shared" si="2"/>
        <v>#NAME?</v>
      </c>
      <c r="F52" s="1" t="s">
        <v>4612</v>
      </c>
      <c r="G52" s="1" t="s">
        <v>4613</v>
      </c>
      <c r="H52" s="1" t="str">
        <f t="shared" si="3"/>
        <v/>
      </c>
      <c r="I52" s="1" t="str">
        <f t="shared" si="4"/>
        <v>#NAME?</v>
      </c>
      <c r="P52" s="1" t="str">
        <f t="shared" si="7"/>
        <v/>
      </c>
      <c r="Q52" s="1" t="str">
        <f t="shared" si="8"/>
        <v>#NAME?</v>
      </c>
      <c r="T52" s="1" t="str">
        <f t="shared" si="9"/>
        <v/>
      </c>
      <c r="U52" s="1" t="str">
        <f t="shared" si="10"/>
        <v>#NAME?</v>
      </c>
      <c r="X52" s="1" t="str">
        <f t="shared" si="11"/>
        <v/>
      </c>
      <c r="Y52" s="1" t="str">
        <f t="shared" si="12"/>
        <v>#NAME?</v>
      </c>
      <c r="AB52" s="1" t="str">
        <f t="shared" si="13"/>
        <v/>
      </c>
      <c r="AC52" s="1" t="str">
        <f t="shared" si="14"/>
        <v>#NAME?</v>
      </c>
      <c r="AD52" s="1" t="s">
        <v>3800</v>
      </c>
      <c r="AE52" s="1" t="s">
        <v>4614</v>
      </c>
      <c r="AF52" s="1" t="str">
        <f t="shared" si="15"/>
        <v/>
      </c>
      <c r="AG52" s="1" t="str">
        <f t="shared" si="16"/>
        <v>#NAME?</v>
      </c>
      <c r="AH52" s="1" t="s">
        <v>4588</v>
      </c>
      <c r="AI52" s="1" t="s">
        <v>4615</v>
      </c>
      <c r="AJ52" s="1" t="str">
        <f t="shared" si="17"/>
        <v/>
      </c>
      <c r="AK52" s="1" t="str">
        <f t="shared" si="18"/>
        <v>#NAME?</v>
      </c>
      <c r="AL52" s="1" t="s">
        <v>4616</v>
      </c>
      <c r="AM52" s="1" t="s">
        <v>4617</v>
      </c>
      <c r="AN52" s="1" t="str">
        <f t="shared" si="19"/>
        <v/>
      </c>
      <c r="AO52" s="1" t="str">
        <f t="shared" si="20"/>
        <v>#NAME?</v>
      </c>
      <c r="AR52" s="1" t="str">
        <f t="shared" si="21"/>
        <v/>
      </c>
      <c r="AS52" s="1" t="str">
        <f t="shared" si="22"/>
        <v>#NAME?</v>
      </c>
      <c r="AV52" s="1" t="str">
        <f t="shared" si="23"/>
        <v/>
      </c>
      <c r="AW52" s="1" t="str">
        <f t="shared" si="24"/>
        <v>#NAME?</v>
      </c>
      <c r="AZ52" s="1" t="str">
        <f t="shared" si="25"/>
        <v/>
      </c>
      <c r="BA52" s="1" t="str">
        <f t="shared" si="26"/>
        <v>#NAME?</v>
      </c>
      <c r="BD52" s="1" t="str">
        <f t="shared" si="27"/>
        <v/>
      </c>
      <c r="BE52" s="1" t="str">
        <f t="shared" si="28"/>
        <v>#NAME?</v>
      </c>
      <c r="BH52" s="1" t="str">
        <f t="shared" si="29"/>
        <v/>
      </c>
      <c r="BI52" s="1" t="str">
        <f t="shared" si="30"/>
        <v>#NAME?</v>
      </c>
      <c r="BL52" s="1" t="str">
        <f t="shared" si="31"/>
        <v/>
      </c>
      <c r="BM52" s="1" t="str">
        <f t="shared" si="32"/>
        <v>#NAME?</v>
      </c>
      <c r="BP52" s="1" t="str">
        <f t="shared" si="33"/>
        <v/>
      </c>
      <c r="BQ52" s="1" t="str">
        <f t="shared" si="34"/>
        <v>#NAME?</v>
      </c>
      <c r="BT52" s="1" t="str">
        <f t="shared" si="35"/>
        <v/>
      </c>
      <c r="BU52" s="1" t="str">
        <f t="shared" si="36"/>
        <v>#NAME?</v>
      </c>
      <c r="BV52" s="1" t="s">
        <v>3158</v>
      </c>
      <c r="BW52" s="14" t="s">
        <v>1738</v>
      </c>
      <c r="BX52" s="1" t="str">
        <f t="shared" si="37"/>
        <v/>
      </c>
      <c r="BY52" s="1" t="str">
        <f t="shared" si="38"/>
        <v>#NAME?</v>
      </c>
      <c r="BZ52" s="1" t="s">
        <v>1823</v>
      </c>
      <c r="CA52" s="1" t="s">
        <v>4618</v>
      </c>
      <c r="CB52" s="1" t="str">
        <f t="shared" si="39"/>
        <v/>
      </c>
      <c r="CC52" s="1" t="str">
        <f t="shared" si="40"/>
        <v>#NAME?</v>
      </c>
      <c r="CD52" s="1" t="s">
        <v>4006</v>
      </c>
      <c r="CE52" s="1" t="s">
        <v>4619</v>
      </c>
      <c r="CF52" s="1" t="str">
        <f t="shared" si="41"/>
        <v/>
      </c>
      <c r="CG52" s="1" t="str">
        <f t="shared" si="42"/>
        <v>#NAME?</v>
      </c>
      <c r="CH52" s="1" t="s">
        <v>1691</v>
      </c>
      <c r="CI52" s="14" t="s">
        <v>1738</v>
      </c>
      <c r="CJ52" s="1" t="str">
        <f t="shared" si="43"/>
        <v/>
      </c>
      <c r="CK52" s="1" t="str">
        <f t="shared" si="44"/>
        <v>#NAME?</v>
      </c>
      <c r="CN52" s="1" t="str">
        <f t="shared" si="45"/>
        <v/>
      </c>
      <c r="CO52" s="1" t="str">
        <f t="shared" si="46"/>
        <v>#NAME?</v>
      </c>
      <c r="CP52" s="1" t="s">
        <v>4620</v>
      </c>
      <c r="CQ52" s="1" t="s">
        <v>1934</v>
      </c>
      <c r="CR52" s="1" t="str">
        <f t="shared" si="47"/>
        <v/>
      </c>
      <c r="CS52" s="1" t="str">
        <f t="shared" si="48"/>
        <v>#NAME?</v>
      </c>
      <c r="CV52" s="1" t="str">
        <f t="shared" si="49"/>
        <v/>
      </c>
      <c r="CW52" s="1" t="str">
        <f t="shared" si="50"/>
        <v>#NAME?</v>
      </c>
      <c r="CZ52" s="1" t="str">
        <f t="shared" si="51"/>
        <v/>
      </c>
      <c r="DA52" s="1" t="str">
        <f t="shared" si="52"/>
        <v>#NAME?</v>
      </c>
      <c r="DD52" s="1" t="str">
        <f t="shared" si="53"/>
        <v/>
      </c>
      <c r="DE52" s="1" t="str">
        <f t="shared" si="54"/>
        <v>#NAME?</v>
      </c>
      <c r="DH52" s="1" t="str">
        <f t="shared" si="55"/>
        <v/>
      </c>
      <c r="DI52" s="1" t="str">
        <f t="shared" si="56"/>
        <v>#NAME?</v>
      </c>
      <c r="DL52" s="1" t="str">
        <f t="shared" si="57"/>
        <v/>
      </c>
      <c r="DM52" s="1" t="str">
        <f t="shared" si="58"/>
        <v>#NAME?</v>
      </c>
      <c r="DP52" s="1" t="str">
        <f t="shared" si="59"/>
        <v/>
      </c>
      <c r="DQ52" s="1" t="str">
        <f t="shared" si="60"/>
        <v>#NAME?</v>
      </c>
      <c r="DR52" s="1" t="s">
        <v>4621</v>
      </c>
      <c r="DS52" s="14" t="s">
        <v>1738</v>
      </c>
      <c r="DT52" s="1" t="str">
        <f t="shared" si="61"/>
        <v/>
      </c>
      <c r="DU52" s="1" t="str">
        <f t="shared" si="62"/>
        <v>#NAME?</v>
      </c>
      <c r="DX52" s="1" t="str">
        <f t="shared" si="63"/>
        <v/>
      </c>
      <c r="DY52" s="1" t="str">
        <f t="shared" si="64"/>
        <v>#NAME?</v>
      </c>
      <c r="EB52" s="1" t="str">
        <f t="shared" si="65"/>
        <v/>
      </c>
      <c r="EC52" s="1" t="str">
        <f t="shared" si="66"/>
        <v>#NAME?</v>
      </c>
      <c r="EF52" s="1" t="str">
        <f t="shared" si="67"/>
        <v/>
      </c>
      <c r="EG52" s="1" t="str">
        <f t="shared" si="68"/>
        <v>#NAME?</v>
      </c>
      <c r="EJ52" s="1" t="str">
        <f t="shared" si="69"/>
        <v/>
      </c>
      <c r="EK52" s="1" t="str">
        <f t="shared" si="70"/>
        <v>#NAME?</v>
      </c>
      <c r="EL52" s="1" t="s">
        <v>4622</v>
      </c>
      <c r="EM52" s="1" t="s">
        <v>4623</v>
      </c>
      <c r="EN52" s="1" t="str">
        <f t="shared" si="71"/>
        <v/>
      </c>
      <c r="EO52" s="1" t="str">
        <f t="shared" si="72"/>
        <v>#NAME?</v>
      </c>
      <c r="ER52" s="1" t="str">
        <f t="shared" si="73"/>
        <v/>
      </c>
      <c r="ES52" s="1" t="str">
        <f t="shared" si="74"/>
        <v>#NAME?</v>
      </c>
      <c r="EV52" s="1" t="str">
        <f t="shared" si="75"/>
        <v/>
      </c>
      <c r="EW52" s="1" t="str">
        <f t="shared" si="76"/>
        <v>#NAME?</v>
      </c>
      <c r="EX52" s="1" t="s">
        <v>1094</v>
      </c>
      <c r="EY52" s="1" t="s">
        <v>1095</v>
      </c>
      <c r="EZ52" s="2" t="str">
        <f t="shared" si="77"/>
        <v/>
      </c>
      <c r="FA52" s="2" t="str">
        <f t="shared" si="78"/>
        <v>#NAME?</v>
      </c>
      <c r="FD52" s="2" t="str">
        <f t="shared" si="79"/>
        <v/>
      </c>
      <c r="FE52" s="2" t="str">
        <f t="shared" si="80"/>
        <v>#NAME?</v>
      </c>
      <c r="FF52" s="1" t="s">
        <v>4624</v>
      </c>
      <c r="FG52" s="1" t="s">
        <v>4625</v>
      </c>
      <c r="FH52" s="2" t="str">
        <f t="shared" si="81"/>
        <v/>
      </c>
      <c r="FI52" s="2" t="str">
        <f t="shared" si="82"/>
        <v>#NAME?</v>
      </c>
      <c r="FL52" s="2" t="str">
        <f t="shared" si="83"/>
        <v/>
      </c>
      <c r="FM52" s="2" t="str">
        <f t="shared" si="84"/>
        <v>#NAME?</v>
      </c>
      <c r="FN52" s="1" t="s">
        <v>4626</v>
      </c>
      <c r="FO52" s="1" t="s">
        <v>4100</v>
      </c>
      <c r="FP52" s="2" t="str">
        <f t="shared" si="85"/>
        <v/>
      </c>
      <c r="FQ52" s="2" t="str">
        <f t="shared" si="86"/>
        <v>#NAME?</v>
      </c>
      <c r="FT52" s="2" t="str">
        <f t="shared" si="87"/>
        <v/>
      </c>
      <c r="FU52" s="2" t="str">
        <f t="shared" si="88"/>
        <v>#NAME?</v>
      </c>
      <c r="FX52" s="2" t="str">
        <f t="shared" si="89"/>
        <v/>
      </c>
      <c r="FY52" s="2" t="str">
        <f t="shared" si="90"/>
        <v>#NAME?</v>
      </c>
      <c r="GB52" s="2" t="str">
        <f t="shared" si="91"/>
        <v/>
      </c>
      <c r="GC52" s="2" t="str">
        <f t="shared" si="92"/>
        <v>#NAME?</v>
      </c>
      <c r="GF52" s="2" t="str">
        <f t="shared" si="93"/>
        <v/>
      </c>
      <c r="GG52" s="2" t="str">
        <f t="shared" si="94"/>
        <v>#NAME?</v>
      </c>
      <c r="GJ52" s="2" t="str">
        <f t="shared" si="95"/>
        <v/>
      </c>
      <c r="GK52" s="2" t="str">
        <f t="shared" si="96"/>
        <v>#NAME?</v>
      </c>
      <c r="GN52" s="2" t="str">
        <f t="shared" si="97"/>
        <v/>
      </c>
      <c r="GO52" s="2" t="str">
        <f t="shared" si="98"/>
        <v>#NAME?</v>
      </c>
      <c r="GR52" s="2" t="str">
        <f t="shared" si="141"/>
        <v/>
      </c>
      <c r="GS52" s="2" t="str">
        <f t="shared" si="142"/>
        <v>#NAME?</v>
      </c>
      <c r="GT52" s="1" t="s">
        <v>2938</v>
      </c>
      <c r="GU52" s="1" t="s">
        <v>2939</v>
      </c>
      <c r="GV52" s="2" t="str">
        <f t="shared" si="101"/>
        <v/>
      </c>
      <c r="GW52" s="2" t="str">
        <f t="shared" si="102"/>
        <v>#NAME?</v>
      </c>
      <c r="GZ52" s="2" t="str">
        <f t="shared" si="103"/>
        <v/>
      </c>
      <c r="HA52" s="2" t="str">
        <f t="shared" si="104"/>
        <v>#NAME?</v>
      </c>
      <c r="HB52" s="1" t="s">
        <v>4627</v>
      </c>
      <c r="HC52" s="1" t="s">
        <v>4628</v>
      </c>
      <c r="HD52" s="2" t="str">
        <f t="shared" si="105"/>
        <v/>
      </c>
      <c r="HE52" s="2" t="str">
        <f t="shared" si="106"/>
        <v>#NAME?</v>
      </c>
      <c r="HH52" s="2" t="str">
        <f t="shared" si="107"/>
        <v/>
      </c>
      <c r="HI52" s="2" t="str">
        <f t="shared" si="108"/>
        <v>#NAME?</v>
      </c>
      <c r="HL52" s="2" t="str">
        <f t="shared" si="109"/>
        <v/>
      </c>
      <c r="HM52" s="2" t="str">
        <f t="shared" si="110"/>
        <v>#NAME?</v>
      </c>
      <c r="HP52" s="2" t="str">
        <f t="shared" si="111"/>
        <v/>
      </c>
      <c r="HQ52" s="2" t="str">
        <f t="shared" si="112"/>
        <v>#NAME?</v>
      </c>
      <c r="HT52" s="2" t="str">
        <f t="shared" si="113"/>
        <v/>
      </c>
      <c r="HU52" s="2" t="str">
        <f t="shared" si="114"/>
        <v>#NAME?</v>
      </c>
      <c r="HV52" s="2" t="s">
        <v>4629</v>
      </c>
      <c r="HW52" s="2" t="s">
        <v>780</v>
      </c>
      <c r="HX52" s="2" t="str">
        <f t="shared" si="115"/>
        <v/>
      </c>
      <c r="HY52" s="2" t="str">
        <f t="shared" si="116"/>
        <v>#NAME?</v>
      </c>
      <c r="HZ52" s="2" t="s">
        <v>4630</v>
      </c>
      <c r="IA52" s="2" t="s">
        <v>4631</v>
      </c>
      <c r="IB52" s="2" t="str">
        <f t="shared" si="117"/>
        <v/>
      </c>
      <c r="IC52" s="2" t="str">
        <f t="shared" si="118"/>
        <v>#NAME?</v>
      </c>
      <c r="ID52" s="2"/>
      <c r="IE52" s="2"/>
      <c r="IF52" s="2"/>
      <c r="IH52" s="1" t="s">
        <v>1072</v>
      </c>
      <c r="II52" s="1" t="s">
        <v>1073</v>
      </c>
      <c r="IJ52" s="2" t="str">
        <f t="shared" si="121"/>
        <v/>
      </c>
      <c r="IK52" s="2" t="str">
        <f t="shared" si="122"/>
        <v>#NAME?</v>
      </c>
      <c r="IP52" s="1" t="s">
        <v>3846</v>
      </c>
      <c r="IQ52" s="1" t="s">
        <v>4632</v>
      </c>
      <c r="IR52" s="2" t="str">
        <f t="shared" si="125"/>
        <v/>
      </c>
      <c r="IS52" s="2" t="str">
        <f t="shared" si="126"/>
        <v>#NAME?</v>
      </c>
      <c r="IX52" s="2" t="s">
        <v>4629</v>
      </c>
      <c r="IY52" s="2" t="s">
        <v>780</v>
      </c>
      <c r="IZ52" s="2" t="str">
        <f t="shared" si="129"/>
        <v/>
      </c>
      <c r="JA52" s="2" t="str">
        <f t="shared" si="130"/>
        <v>#NAME?</v>
      </c>
      <c r="JB52" s="2" t="s">
        <v>4630</v>
      </c>
      <c r="JC52" s="2" t="s">
        <v>4631</v>
      </c>
      <c r="JD52" s="2" t="str">
        <f t="shared" si="131"/>
        <v/>
      </c>
      <c r="JE52" s="2" t="str">
        <f t="shared" si="132"/>
        <v>#NAME?</v>
      </c>
      <c r="JF52" s="2"/>
      <c r="JG52" s="2"/>
      <c r="JH52" s="2"/>
      <c r="JI52" s="2"/>
      <c r="JJ52" s="2"/>
      <c r="JK52" s="2"/>
      <c r="JL52" s="2" t="str">
        <f t="shared" si="135"/>
        <v/>
      </c>
      <c r="JM52" s="2" t="str">
        <f t="shared" si="136"/>
        <v>#NAME?</v>
      </c>
      <c r="JN52" s="2"/>
    </row>
    <row r="53" ht="15.75" customHeight="1">
      <c r="A53" s="2">
        <v>52.0</v>
      </c>
      <c r="D53" s="2" t="str">
        <f t="shared" si="1"/>
        <v/>
      </c>
      <c r="E53" s="2" t="str">
        <f t="shared" si="2"/>
        <v>#NAME?</v>
      </c>
      <c r="F53" s="1" t="s">
        <v>4633</v>
      </c>
      <c r="G53" s="1" t="s">
        <v>4634</v>
      </c>
      <c r="H53" s="1" t="str">
        <f t="shared" si="3"/>
        <v/>
      </c>
      <c r="I53" s="1" t="str">
        <f t="shared" si="4"/>
        <v>#NAME?</v>
      </c>
      <c r="P53" s="1" t="str">
        <f t="shared" si="7"/>
        <v/>
      </c>
      <c r="Q53" s="1" t="str">
        <f t="shared" si="8"/>
        <v>#NAME?</v>
      </c>
      <c r="T53" s="1" t="str">
        <f t="shared" si="9"/>
        <v/>
      </c>
      <c r="U53" s="1" t="str">
        <f t="shared" si="10"/>
        <v>#NAME?</v>
      </c>
      <c r="X53" s="1" t="str">
        <f t="shared" si="11"/>
        <v/>
      </c>
      <c r="Y53" s="1" t="str">
        <f t="shared" si="12"/>
        <v>#NAME?</v>
      </c>
      <c r="AB53" s="1" t="str">
        <f t="shared" si="13"/>
        <v/>
      </c>
      <c r="AC53" s="1" t="str">
        <f t="shared" si="14"/>
        <v>#NAME?</v>
      </c>
      <c r="AD53" s="1" t="s">
        <v>3852</v>
      </c>
      <c r="AE53" s="1" t="s">
        <v>4635</v>
      </c>
      <c r="AF53" s="1" t="str">
        <f t="shared" si="15"/>
        <v/>
      </c>
      <c r="AG53" s="1" t="str">
        <f t="shared" si="16"/>
        <v>#NAME?</v>
      </c>
      <c r="AH53" s="1" t="s">
        <v>4616</v>
      </c>
      <c r="AI53" s="1" t="s">
        <v>4636</v>
      </c>
      <c r="AJ53" s="1" t="str">
        <f t="shared" si="17"/>
        <v/>
      </c>
      <c r="AK53" s="1" t="str">
        <f t="shared" si="18"/>
        <v>#NAME?</v>
      </c>
      <c r="AL53" s="1" t="s">
        <v>4637</v>
      </c>
      <c r="AM53" s="1" t="s">
        <v>4638</v>
      </c>
      <c r="AN53" s="1" t="str">
        <f t="shared" si="19"/>
        <v/>
      </c>
      <c r="AO53" s="1" t="str">
        <f t="shared" si="20"/>
        <v>#NAME?</v>
      </c>
      <c r="AR53" s="1" t="str">
        <f t="shared" si="21"/>
        <v/>
      </c>
      <c r="AS53" s="1" t="str">
        <f t="shared" si="22"/>
        <v>#NAME?</v>
      </c>
      <c r="AV53" s="1" t="str">
        <f t="shared" si="23"/>
        <v/>
      </c>
      <c r="AW53" s="1" t="str">
        <f t="shared" si="24"/>
        <v>#NAME?</v>
      </c>
      <c r="AZ53" s="1" t="str">
        <f t="shared" si="25"/>
        <v/>
      </c>
      <c r="BA53" s="1" t="str">
        <f t="shared" si="26"/>
        <v>#NAME?</v>
      </c>
      <c r="BB53" s="1" t="s">
        <v>3955</v>
      </c>
      <c r="BC53" s="14" t="s">
        <v>1738</v>
      </c>
      <c r="BD53" s="1" t="str">
        <f t="shared" si="27"/>
        <v/>
      </c>
      <c r="BE53" s="1" t="str">
        <f t="shared" si="28"/>
        <v>#NAME?</v>
      </c>
      <c r="BH53" s="1" t="str">
        <f t="shared" si="29"/>
        <v/>
      </c>
      <c r="BI53" s="1" t="str">
        <f t="shared" si="30"/>
        <v>#NAME?</v>
      </c>
      <c r="BL53" s="1" t="str">
        <f t="shared" si="31"/>
        <v/>
      </c>
      <c r="BM53" s="1" t="str">
        <f t="shared" si="32"/>
        <v>#NAME?</v>
      </c>
      <c r="BP53" s="1" t="str">
        <f t="shared" si="33"/>
        <v/>
      </c>
      <c r="BQ53" s="1" t="str">
        <f t="shared" si="34"/>
        <v>#NAME?</v>
      </c>
      <c r="BT53" s="1" t="str">
        <f t="shared" si="35"/>
        <v/>
      </c>
      <c r="BU53" s="1" t="str">
        <f t="shared" si="36"/>
        <v>#NAME?</v>
      </c>
      <c r="BV53" s="1" t="s">
        <v>1823</v>
      </c>
      <c r="BW53" s="1" t="s">
        <v>4639</v>
      </c>
      <c r="BX53" s="1" t="str">
        <f t="shared" si="37"/>
        <v/>
      </c>
      <c r="BY53" s="1" t="str">
        <f t="shared" si="38"/>
        <v>#NAME?</v>
      </c>
      <c r="BZ53" s="1" t="s">
        <v>1925</v>
      </c>
      <c r="CA53" s="1" t="s">
        <v>4640</v>
      </c>
      <c r="CB53" s="1" t="str">
        <f t="shared" si="39"/>
        <v/>
      </c>
      <c r="CC53" s="1" t="str">
        <f t="shared" si="40"/>
        <v>#NAME?</v>
      </c>
      <c r="CD53" s="1" t="s">
        <v>4048</v>
      </c>
      <c r="CE53" s="1" t="s">
        <v>4641</v>
      </c>
      <c r="CF53" s="1" t="str">
        <f t="shared" si="41"/>
        <v/>
      </c>
      <c r="CG53" s="1" t="str">
        <f t="shared" si="42"/>
        <v>#NAME?</v>
      </c>
      <c r="CH53" s="1" t="s">
        <v>4642</v>
      </c>
      <c r="CJ53" s="1" t="str">
        <f t="shared" si="43"/>
        <v/>
      </c>
      <c r="CK53" s="1" t="str">
        <f t="shared" si="44"/>
        <v>#NAME?</v>
      </c>
      <c r="CN53" s="1" t="str">
        <f t="shared" si="45"/>
        <v/>
      </c>
      <c r="CO53" s="1" t="str">
        <f t="shared" si="46"/>
        <v>#NAME?</v>
      </c>
      <c r="CP53" s="1" t="s">
        <v>4643</v>
      </c>
      <c r="CQ53" s="1" t="s">
        <v>3066</v>
      </c>
      <c r="CR53" s="1" t="str">
        <f t="shared" si="47"/>
        <v/>
      </c>
      <c r="CS53" s="1" t="str">
        <f t="shared" si="48"/>
        <v>#NAME?</v>
      </c>
      <c r="CV53" s="1" t="str">
        <f t="shared" si="49"/>
        <v/>
      </c>
      <c r="CW53" s="1" t="str">
        <f t="shared" si="50"/>
        <v>#NAME?</v>
      </c>
      <c r="CZ53" s="1" t="str">
        <f t="shared" si="51"/>
        <v/>
      </c>
      <c r="DA53" s="1" t="str">
        <f t="shared" si="52"/>
        <v>#NAME?</v>
      </c>
      <c r="DD53" s="1" t="str">
        <f t="shared" si="53"/>
        <v/>
      </c>
      <c r="DE53" s="1" t="str">
        <f t="shared" si="54"/>
        <v>#NAME?</v>
      </c>
      <c r="DH53" s="1" t="str">
        <f t="shared" si="55"/>
        <v/>
      </c>
      <c r="DI53" s="1" t="str">
        <f t="shared" si="56"/>
        <v>#NAME?</v>
      </c>
      <c r="DL53" s="1" t="str">
        <f t="shared" si="57"/>
        <v/>
      </c>
      <c r="DM53" s="1" t="str">
        <f t="shared" si="58"/>
        <v>#NAME?</v>
      </c>
      <c r="DP53" s="1" t="str">
        <f t="shared" si="59"/>
        <v/>
      </c>
      <c r="DQ53" s="1" t="str">
        <f t="shared" si="60"/>
        <v>#NAME?</v>
      </c>
      <c r="DR53" s="1" t="s">
        <v>4644</v>
      </c>
      <c r="DS53" s="1" t="s">
        <v>4645</v>
      </c>
      <c r="DT53" s="1" t="str">
        <f t="shared" si="61"/>
        <v/>
      </c>
      <c r="DU53" s="1" t="str">
        <f t="shared" si="62"/>
        <v>#NAME?</v>
      </c>
      <c r="DX53" s="1" t="str">
        <f t="shared" si="63"/>
        <v/>
      </c>
      <c r="DY53" s="1" t="str">
        <f t="shared" si="64"/>
        <v>#NAME?</v>
      </c>
      <c r="EB53" s="1" t="str">
        <f t="shared" si="65"/>
        <v/>
      </c>
      <c r="EC53" s="1" t="str">
        <f t="shared" si="66"/>
        <v>#NAME?</v>
      </c>
      <c r="EF53" s="1" t="str">
        <f t="shared" si="67"/>
        <v/>
      </c>
      <c r="EG53" s="1" t="str">
        <f t="shared" si="68"/>
        <v>#NAME?</v>
      </c>
      <c r="EJ53" s="1" t="str">
        <f t="shared" si="69"/>
        <v/>
      </c>
      <c r="EK53" s="1" t="str">
        <f t="shared" si="70"/>
        <v>#NAME?</v>
      </c>
      <c r="EL53" s="1" t="s">
        <v>4646</v>
      </c>
      <c r="EM53" s="1" t="s">
        <v>4647</v>
      </c>
      <c r="EN53" s="1" t="str">
        <f t="shared" si="71"/>
        <v/>
      </c>
      <c r="EO53" s="1" t="str">
        <f t="shared" si="72"/>
        <v>#NAME?</v>
      </c>
      <c r="ER53" s="1" t="str">
        <f t="shared" si="73"/>
        <v/>
      </c>
      <c r="ES53" s="1" t="str">
        <f t="shared" si="74"/>
        <v>#NAME?</v>
      </c>
      <c r="EV53" s="1" t="str">
        <f t="shared" si="75"/>
        <v/>
      </c>
      <c r="EW53" s="1" t="str">
        <f t="shared" si="76"/>
        <v>#NAME?</v>
      </c>
      <c r="EZ53" s="2" t="str">
        <f t="shared" si="77"/>
        <v/>
      </c>
      <c r="FA53" s="2" t="str">
        <f t="shared" si="78"/>
        <v>#NAME?</v>
      </c>
      <c r="FD53" s="2" t="str">
        <f t="shared" si="79"/>
        <v/>
      </c>
      <c r="FE53" s="2" t="str">
        <f t="shared" si="80"/>
        <v>#NAME?</v>
      </c>
      <c r="FF53" s="1" t="s">
        <v>4648</v>
      </c>
      <c r="FG53" s="1" t="s">
        <v>4649</v>
      </c>
      <c r="FH53" s="2" t="str">
        <f t="shared" si="81"/>
        <v/>
      </c>
      <c r="FI53" s="2" t="str">
        <f t="shared" si="82"/>
        <v>#NAME?</v>
      </c>
      <c r="FL53" s="2" t="str">
        <f t="shared" si="83"/>
        <v/>
      </c>
      <c r="FM53" s="2" t="str">
        <f t="shared" si="84"/>
        <v>#NAME?</v>
      </c>
      <c r="FN53" s="1" t="s">
        <v>4650</v>
      </c>
      <c r="FO53" s="1" t="s">
        <v>4651</v>
      </c>
      <c r="FP53" s="2" t="str">
        <f t="shared" si="85"/>
        <v/>
      </c>
      <c r="FQ53" s="2" t="str">
        <f t="shared" si="86"/>
        <v>#NAME?</v>
      </c>
      <c r="FT53" s="2" t="str">
        <f t="shared" si="87"/>
        <v/>
      </c>
      <c r="FU53" s="2" t="str">
        <f t="shared" si="88"/>
        <v>#NAME?</v>
      </c>
      <c r="FX53" s="2" t="str">
        <f t="shared" si="89"/>
        <v/>
      </c>
      <c r="FY53" s="2" t="str">
        <f t="shared" si="90"/>
        <v>#NAME?</v>
      </c>
      <c r="GB53" s="2" t="str">
        <f t="shared" si="91"/>
        <v/>
      </c>
      <c r="GC53" s="2" t="str">
        <f t="shared" si="92"/>
        <v>#NAME?</v>
      </c>
      <c r="GF53" s="2" t="str">
        <f t="shared" si="93"/>
        <v/>
      </c>
      <c r="GG53" s="2" t="str">
        <f t="shared" si="94"/>
        <v>#NAME?</v>
      </c>
      <c r="GJ53" s="2" t="str">
        <f t="shared" si="95"/>
        <v/>
      </c>
      <c r="GK53" s="2" t="str">
        <f t="shared" si="96"/>
        <v>#NAME?</v>
      </c>
      <c r="GN53" s="2" t="str">
        <f t="shared" si="97"/>
        <v/>
      </c>
      <c r="GO53" s="2" t="str">
        <f t="shared" si="98"/>
        <v>#NAME?</v>
      </c>
      <c r="GR53" s="2" t="str">
        <f t="shared" si="141"/>
        <v/>
      </c>
      <c r="GS53" s="2" t="str">
        <f t="shared" si="142"/>
        <v>#NAME?</v>
      </c>
      <c r="GT53" s="1" t="s">
        <v>3016</v>
      </c>
      <c r="GU53" s="1" t="s">
        <v>3017</v>
      </c>
      <c r="GV53" s="2" t="str">
        <f t="shared" si="101"/>
        <v/>
      </c>
      <c r="GW53" s="2" t="str">
        <f t="shared" si="102"/>
        <v>#NAME?</v>
      </c>
      <c r="GZ53" s="2" t="str">
        <f t="shared" si="103"/>
        <v/>
      </c>
      <c r="HA53" s="2" t="str">
        <f t="shared" si="104"/>
        <v>#NAME?</v>
      </c>
      <c r="HB53" s="1" t="s">
        <v>4652</v>
      </c>
      <c r="HC53" s="1" t="s">
        <v>4653</v>
      </c>
      <c r="HD53" s="2" t="str">
        <f t="shared" si="105"/>
        <v/>
      </c>
      <c r="HE53" s="2" t="str">
        <f t="shared" si="106"/>
        <v>#NAME?</v>
      </c>
      <c r="HH53" s="2" t="str">
        <f t="shared" si="107"/>
        <v/>
      </c>
      <c r="HI53" s="2" t="str">
        <f t="shared" si="108"/>
        <v>#NAME?</v>
      </c>
      <c r="HL53" s="2" t="str">
        <f t="shared" si="109"/>
        <v/>
      </c>
      <c r="HM53" s="2" t="str">
        <f t="shared" si="110"/>
        <v>#NAME?</v>
      </c>
      <c r="HP53" s="2" t="str">
        <f t="shared" si="111"/>
        <v/>
      </c>
      <c r="HQ53" s="2" t="str">
        <f t="shared" si="112"/>
        <v>#NAME?</v>
      </c>
      <c r="HT53" s="2" t="str">
        <f t="shared" si="113"/>
        <v/>
      </c>
      <c r="HU53" s="2" t="str">
        <f t="shared" si="114"/>
        <v>#NAME?</v>
      </c>
      <c r="HV53" s="2" t="s">
        <v>4654</v>
      </c>
      <c r="HW53" s="2" t="s">
        <v>4655</v>
      </c>
      <c r="HX53" s="2" t="str">
        <f t="shared" si="115"/>
        <v/>
      </c>
      <c r="HY53" s="2" t="str">
        <f t="shared" si="116"/>
        <v>#NAME?</v>
      </c>
      <c r="HZ53" s="2" t="s">
        <v>4656</v>
      </c>
      <c r="IA53" s="2" t="s">
        <v>4657</v>
      </c>
      <c r="IB53" s="2" t="str">
        <f t="shared" si="117"/>
        <v/>
      </c>
      <c r="IC53" s="2" t="str">
        <f t="shared" si="118"/>
        <v>#NAME?</v>
      </c>
      <c r="ID53" s="2"/>
      <c r="IE53" s="2"/>
      <c r="IF53" s="2"/>
      <c r="IH53" s="1" t="s">
        <v>3890</v>
      </c>
      <c r="II53" s="1" t="s">
        <v>3891</v>
      </c>
      <c r="IJ53" s="2" t="str">
        <f t="shared" si="121"/>
        <v/>
      </c>
      <c r="IK53" s="2" t="str">
        <f t="shared" si="122"/>
        <v>#NAME?</v>
      </c>
      <c r="IP53" s="1" t="s">
        <v>3897</v>
      </c>
      <c r="IQ53" s="1" t="s">
        <v>4658</v>
      </c>
      <c r="IR53" s="2" t="str">
        <f t="shared" si="125"/>
        <v/>
      </c>
      <c r="IS53" s="2" t="str">
        <f t="shared" si="126"/>
        <v>#NAME?</v>
      </c>
      <c r="IX53" s="2" t="s">
        <v>4654</v>
      </c>
      <c r="IY53" s="2" t="s">
        <v>4655</v>
      </c>
      <c r="IZ53" s="2" t="str">
        <f t="shared" si="129"/>
        <v/>
      </c>
      <c r="JA53" s="2" t="str">
        <f t="shared" si="130"/>
        <v>#NAME?</v>
      </c>
      <c r="JB53" s="2" t="s">
        <v>4656</v>
      </c>
      <c r="JC53" s="2" t="s">
        <v>4657</v>
      </c>
      <c r="JD53" s="2" t="str">
        <f t="shared" si="131"/>
        <v/>
      </c>
      <c r="JE53" s="2" t="str">
        <f t="shared" si="132"/>
        <v>#NAME?</v>
      </c>
      <c r="JF53" s="2"/>
      <c r="JG53" s="2"/>
      <c r="JH53" s="2"/>
      <c r="JI53" s="2"/>
      <c r="JJ53" s="2"/>
      <c r="JK53" s="2"/>
      <c r="JL53" s="2" t="str">
        <f t="shared" si="135"/>
        <v/>
      </c>
      <c r="JM53" s="2" t="str">
        <f t="shared" si="136"/>
        <v>#NAME?</v>
      </c>
      <c r="JN53" s="2"/>
    </row>
    <row r="54" ht="15.75" customHeight="1">
      <c r="A54" s="2">
        <v>53.0</v>
      </c>
      <c r="D54" s="2" t="str">
        <f t="shared" si="1"/>
        <v/>
      </c>
      <c r="E54" s="2" t="str">
        <f t="shared" si="2"/>
        <v>#NAME?</v>
      </c>
      <c r="F54" s="1" t="s">
        <v>4659</v>
      </c>
      <c r="G54" s="1" t="s">
        <v>4660</v>
      </c>
      <c r="H54" s="1" t="str">
        <f t="shared" si="3"/>
        <v/>
      </c>
      <c r="I54" s="1" t="str">
        <f t="shared" si="4"/>
        <v>#NAME?</v>
      </c>
      <c r="P54" s="1" t="str">
        <f t="shared" si="7"/>
        <v/>
      </c>
      <c r="Q54" s="1" t="str">
        <f t="shared" si="8"/>
        <v>#NAME?</v>
      </c>
      <c r="T54" s="1" t="str">
        <f t="shared" si="9"/>
        <v/>
      </c>
      <c r="U54" s="1" t="str">
        <f t="shared" si="10"/>
        <v>#NAME?</v>
      </c>
      <c r="X54" s="1" t="str">
        <f t="shared" si="11"/>
        <v/>
      </c>
      <c r="Y54" s="1" t="str">
        <f t="shared" si="12"/>
        <v>#NAME?</v>
      </c>
      <c r="AB54" s="1" t="str">
        <f t="shared" si="13"/>
        <v/>
      </c>
      <c r="AC54" s="1" t="str">
        <f t="shared" si="14"/>
        <v>#NAME?</v>
      </c>
      <c r="AD54" s="1" t="s">
        <v>3901</v>
      </c>
      <c r="AE54" s="1" t="s">
        <v>4661</v>
      </c>
      <c r="AF54" s="1" t="str">
        <f t="shared" si="15"/>
        <v/>
      </c>
      <c r="AG54" s="1" t="str">
        <f t="shared" si="16"/>
        <v>#NAME?</v>
      </c>
      <c r="AH54" s="1" t="s">
        <v>4637</v>
      </c>
      <c r="AI54" s="1" t="s">
        <v>4662</v>
      </c>
      <c r="AJ54" s="1" t="str">
        <f t="shared" si="17"/>
        <v/>
      </c>
      <c r="AK54" s="1" t="str">
        <f t="shared" si="18"/>
        <v>#NAME?</v>
      </c>
      <c r="AL54" s="1" t="s">
        <v>4663</v>
      </c>
      <c r="AM54" s="1" t="s">
        <v>4664</v>
      </c>
      <c r="AN54" s="1" t="str">
        <f t="shared" si="19"/>
        <v/>
      </c>
      <c r="AO54" s="1" t="str">
        <f t="shared" si="20"/>
        <v>#NAME?</v>
      </c>
      <c r="AR54" s="1" t="str">
        <f t="shared" si="21"/>
        <v/>
      </c>
      <c r="AS54" s="1" t="str">
        <f t="shared" si="22"/>
        <v>#NAME?</v>
      </c>
      <c r="AV54" s="1" t="str">
        <f t="shared" si="23"/>
        <v/>
      </c>
      <c r="AW54" s="1" t="str">
        <f t="shared" si="24"/>
        <v>#NAME?</v>
      </c>
      <c r="AZ54" s="1" t="str">
        <f t="shared" si="25"/>
        <v/>
      </c>
      <c r="BA54" s="1" t="str">
        <f t="shared" si="26"/>
        <v>#NAME?</v>
      </c>
      <c r="BB54" s="1" t="s">
        <v>1814</v>
      </c>
      <c r="BC54" s="1" t="s">
        <v>4665</v>
      </c>
      <c r="BD54" s="1" t="str">
        <f t="shared" si="27"/>
        <v/>
      </c>
      <c r="BE54" s="1" t="str">
        <f t="shared" si="28"/>
        <v>#NAME?</v>
      </c>
      <c r="BH54" s="1" t="str">
        <f t="shared" si="29"/>
        <v/>
      </c>
      <c r="BI54" s="1" t="str">
        <f t="shared" si="30"/>
        <v>#NAME?</v>
      </c>
      <c r="BL54" s="1" t="str">
        <f t="shared" si="31"/>
        <v/>
      </c>
      <c r="BM54" s="1" t="str">
        <f t="shared" si="32"/>
        <v>#NAME?</v>
      </c>
      <c r="BP54" s="1" t="str">
        <f t="shared" si="33"/>
        <v/>
      </c>
      <c r="BQ54" s="1" t="str">
        <f t="shared" si="34"/>
        <v>#NAME?</v>
      </c>
      <c r="BT54" s="1" t="str">
        <f t="shared" si="35"/>
        <v/>
      </c>
      <c r="BU54" s="1" t="str">
        <f t="shared" si="36"/>
        <v>#NAME?</v>
      </c>
      <c r="BV54" s="1" t="s">
        <v>1925</v>
      </c>
      <c r="BW54" s="1" t="s">
        <v>4666</v>
      </c>
      <c r="BX54" s="1" t="str">
        <f t="shared" si="37"/>
        <v/>
      </c>
      <c r="BY54" s="1" t="str">
        <f t="shared" si="38"/>
        <v>#NAME?</v>
      </c>
      <c r="BZ54" s="1" t="s">
        <v>2038</v>
      </c>
      <c r="CA54" s="1" t="s">
        <v>4667</v>
      </c>
      <c r="CB54" s="1" t="str">
        <f t="shared" si="39"/>
        <v/>
      </c>
      <c r="CC54" s="1" t="str">
        <f t="shared" si="40"/>
        <v>#NAME?</v>
      </c>
      <c r="CD54" s="1" t="s">
        <v>4089</v>
      </c>
      <c r="CE54" s="1" t="s">
        <v>4668</v>
      </c>
      <c r="CF54" s="1" t="str">
        <f t="shared" si="41"/>
        <v/>
      </c>
      <c r="CG54" s="1" t="str">
        <f t="shared" si="42"/>
        <v>#NAME?</v>
      </c>
      <c r="CH54" s="1" t="s">
        <v>4669</v>
      </c>
      <c r="CJ54" s="1" t="str">
        <f t="shared" si="43"/>
        <v/>
      </c>
      <c r="CK54" s="1" t="str">
        <f t="shared" si="44"/>
        <v>#NAME?</v>
      </c>
      <c r="CN54" s="1" t="str">
        <f t="shared" si="45"/>
        <v/>
      </c>
      <c r="CO54" s="1" t="str">
        <f t="shared" si="46"/>
        <v>#NAME?</v>
      </c>
      <c r="CR54" s="1" t="str">
        <f t="shared" si="47"/>
        <v/>
      </c>
      <c r="CS54" s="1" t="str">
        <f t="shared" si="48"/>
        <v>#NAME?</v>
      </c>
      <c r="CV54" s="1" t="str">
        <f t="shared" si="49"/>
        <v/>
      </c>
      <c r="CW54" s="1" t="str">
        <f t="shared" si="50"/>
        <v>#NAME?</v>
      </c>
      <c r="CZ54" s="1" t="str">
        <f t="shared" si="51"/>
        <v/>
      </c>
      <c r="DA54" s="1" t="str">
        <f t="shared" si="52"/>
        <v>#NAME?</v>
      </c>
      <c r="DD54" s="1" t="str">
        <f t="shared" si="53"/>
        <v/>
      </c>
      <c r="DE54" s="1" t="str">
        <f t="shared" si="54"/>
        <v>#NAME?</v>
      </c>
      <c r="DH54" s="1" t="str">
        <f t="shared" si="55"/>
        <v/>
      </c>
      <c r="DI54" s="1" t="str">
        <f t="shared" si="56"/>
        <v>#NAME?</v>
      </c>
      <c r="DL54" s="1" t="str">
        <f t="shared" si="57"/>
        <v/>
      </c>
      <c r="DM54" s="1" t="str">
        <f t="shared" si="58"/>
        <v>#NAME?</v>
      </c>
      <c r="DP54" s="1" t="str">
        <f t="shared" si="59"/>
        <v/>
      </c>
      <c r="DQ54" s="1" t="str">
        <f t="shared" si="60"/>
        <v>#NAME?</v>
      </c>
      <c r="DT54" s="1" t="str">
        <f t="shared" si="61"/>
        <v/>
      </c>
      <c r="DU54" s="1" t="str">
        <f t="shared" si="62"/>
        <v>#NAME?</v>
      </c>
      <c r="DX54" s="1" t="str">
        <f t="shared" si="63"/>
        <v/>
      </c>
      <c r="DY54" s="1" t="str">
        <f t="shared" si="64"/>
        <v>#NAME?</v>
      </c>
      <c r="EB54" s="1" t="str">
        <f t="shared" si="65"/>
        <v/>
      </c>
      <c r="EC54" s="1" t="str">
        <f t="shared" si="66"/>
        <v>#NAME?</v>
      </c>
      <c r="EF54" s="1" t="str">
        <f t="shared" si="67"/>
        <v/>
      </c>
      <c r="EG54" s="1" t="str">
        <f t="shared" si="68"/>
        <v>#NAME?</v>
      </c>
      <c r="EJ54" s="1" t="str">
        <f t="shared" si="69"/>
        <v/>
      </c>
      <c r="EK54" s="1" t="str">
        <f t="shared" si="70"/>
        <v>#NAME?</v>
      </c>
      <c r="EL54" s="1" t="s">
        <v>4670</v>
      </c>
      <c r="EM54" s="1" t="s">
        <v>4671</v>
      </c>
      <c r="EN54" s="1" t="str">
        <f t="shared" si="71"/>
        <v/>
      </c>
      <c r="EO54" s="1" t="str">
        <f t="shared" si="72"/>
        <v>#NAME?</v>
      </c>
      <c r="ER54" s="1" t="str">
        <f t="shared" si="73"/>
        <v/>
      </c>
      <c r="ES54" s="1" t="str">
        <f t="shared" si="74"/>
        <v>#NAME?</v>
      </c>
      <c r="EV54" s="1" t="str">
        <f t="shared" si="75"/>
        <v/>
      </c>
      <c r="EW54" s="1" t="str">
        <f t="shared" si="76"/>
        <v>#NAME?</v>
      </c>
      <c r="EX54" s="1" t="s">
        <v>2465</v>
      </c>
      <c r="EY54" s="14" t="s">
        <v>1738</v>
      </c>
      <c r="EZ54" s="2" t="str">
        <f t="shared" si="77"/>
        <v/>
      </c>
      <c r="FA54" s="2" t="str">
        <f t="shared" si="78"/>
        <v>#NAME?</v>
      </c>
      <c r="FD54" s="2" t="str">
        <f t="shared" si="79"/>
        <v/>
      </c>
      <c r="FE54" s="2" t="str">
        <f t="shared" si="80"/>
        <v>#NAME?</v>
      </c>
      <c r="FH54" s="2" t="str">
        <f t="shared" si="81"/>
        <v/>
      </c>
      <c r="FI54" s="2" t="str">
        <f t="shared" si="82"/>
        <v>#NAME?</v>
      </c>
      <c r="FL54" s="2" t="str">
        <f t="shared" si="83"/>
        <v/>
      </c>
      <c r="FM54" s="2" t="str">
        <f t="shared" si="84"/>
        <v>#NAME?</v>
      </c>
      <c r="FN54" s="1" t="s">
        <v>4672</v>
      </c>
      <c r="FO54" s="1" t="s">
        <v>4673</v>
      </c>
      <c r="FP54" s="2" t="str">
        <f t="shared" si="85"/>
        <v/>
      </c>
      <c r="FQ54" s="2" t="str">
        <f t="shared" si="86"/>
        <v>#NAME?</v>
      </c>
      <c r="FT54" s="2" t="str">
        <f t="shared" si="87"/>
        <v/>
      </c>
      <c r="FU54" s="2" t="str">
        <f t="shared" si="88"/>
        <v>#NAME?</v>
      </c>
      <c r="FX54" s="2" t="str">
        <f t="shared" si="89"/>
        <v/>
      </c>
      <c r="FY54" s="2" t="str">
        <f t="shared" si="90"/>
        <v>#NAME?</v>
      </c>
      <c r="GB54" s="2" t="str">
        <f t="shared" si="91"/>
        <v/>
      </c>
      <c r="GC54" s="2" t="str">
        <f t="shared" si="92"/>
        <v>#NAME?</v>
      </c>
      <c r="GF54" s="2" t="str">
        <f t="shared" si="93"/>
        <v/>
      </c>
      <c r="GG54" s="2" t="str">
        <f t="shared" si="94"/>
        <v>#NAME?</v>
      </c>
      <c r="GJ54" s="2" t="str">
        <f t="shared" si="95"/>
        <v/>
      </c>
      <c r="GK54" s="2" t="str">
        <f t="shared" si="96"/>
        <v>#NAME?</v>
      </c>
      <c r="GN54" s="2" t="str">
        <f t="shared" si="97"/>
        <v/>
      </c>
      <c r="GO54" s="2" t="str">
        <f t="shared" si="98"/>
        <v>#NAME?</v>
      </c>
      <c r="GR54" s="2" t="str">
        <f t="shared" si="141"/>
        <v/>
      </c>
      <c r="GS54" s="2" t="str">
        <f t="shared" si="142"/>
        <v>#NAME?</v>
      </c>
      <c r="GT54" s="1" t="s">
        <v>3093</v>
      </c>
      <c r="GU54" s="1" t="s">
        <v>3094</v>
      </c>
      <c r="GV54" s="2" t="str">
        <f t="shared" si="101"/>
        <v/>
      </c>
      <c r="GW54" s="2" t="str">
        <f t="shared" si="102"/>
        <v>#NAME?</v>
      </c>
      <c r="GZ54" s="2" t="str">
        <f t="shared" si="103"/>
        <v/>
      </c>
      <c r="HA54" s="2" t="str">
        <f t="shared" si="104"/>
        <v>#NAME?</v>
      </c>
      <c r="HD54" s="2" t="str">
        <f t="shared" si="105"/>
        <v/>
      </c>
      <c r="HE54" s="2" t="str">
        <f t="shared" si="106"/>
        <v>#NAME?</v>
      </c>
      <c r="HH54" s="2" t="str">
        <f t="shared" si="107"/>
        <v/>
      </c>
      <c r="HI54" s="2" t="str">
        <f t="shared" si="108"/>
        <v>#NAME?</v>
      </c>
      <c r="HL54" s="2" t="str">
        <f t="shared" si="109"/>
        <v/>
      </c>
      <c r="HM54" s="2" t="str">
        <f t="shared" si="110"/>
        <v>#NAME?</v>
      </c>
      <c r="HP54" s="2" t="str">
        <f t="shared" si="111"/>
        <v/>
      </c>
      <c r="HQ54" s="2" t="str">
        <f t="shared" si="112"/>
        <v>#NAME?</v>
      </c>
      <c r="HT54" s="2" t="str">
        <f t="shared" si="113"/>
        <v/>
      </c>
      <c r="HU54" s="2" t="str">
        <f t="shared" si="114"/>
        <v>#NAME?</v>
      </c>
      <c r="HV54" s="2" t="s">
        <v>4674</v>
      </c>
      <c r="HW54" s="2" t="s">
        <v>4675</v>
      </c>
      <c r="HX54" s="2" t="str">
        <f t="shared" si="115"/>
        <v/>
      </c>
      <c r="HY54" s="2" t="str">
        <f t="shared" si="116"/>
        <v>#NAME?</v>
      </c>
      <c r="HZ54" s="2" t="s">
        <v>4676</v>
      </c>
      <c r="IA54" s="2" t="s">
        <v>4677</v>
      </c>
      <c r="IB54" s="2" t="str">
        <f t="shared" si="117"/>
        <v/>
      </c>
      <c r="IC54" s="2" t="str">
        <f t="shared" si="118"/>
        <v>#NAME?</v>
      </c>
      <c r="ID54" s="2"/>
      <c r="IE54" s="2"/>
      <c r="IF54" s="2"/>
      <c r="IJ54" s="2" t="str">
        <f t="shared" si="121"/>
        <v/>
      </c>
      <c r="IK54" s="2" t="str">
        <f t="shared" si="122"/>
        <v>#NAME?</v>
      </c>
      <c r="IP54" s="1" t="s">
        <v>3944</v>
      </c>
      <c r="IQ54" s="1" t="s">
        <v>4678</v>
      </c>
      <c r="IR54" s="2" t="str">
        <f t="shared" si="125"/>
        <v/>
      </c>
      <c r="IS54" s="2" t="str">
        <f t="shared" si="126"/>
        <v>#NAME?</v>
      </c>
      <c r="IX54" s="2" t="s">
        <v>4674</v>
      </c>
      <c r="IY54" s="2" t="s">
        <v>4675</v>
      </c>
      <c r="IZ54" s="2" t="str">
        <f t="shared" si="129"/>
        <v/>
      </c>
      <c r="JA54" s="2" t="str">
        <f t="shared" si="130"/>
        <v>#NAME?</v>
      </c>
      <c r="JB54" s="2" t="s">
        <v>4676</v>
      </c>
      <c r="JC54" s="2" t="s">
        <v>4677</v>
      </c>
      <c r="JD54" s="2" t="str">
        <f t="shared" si="131"/>
        <v/>
      </c>
      <c r="JE54" s="2" t="str">
        <f t="shared" si="132"/>
        <v>#NAME?</v>
      </c>
      <c r="JF54" s="2"/>
      <c r="JG54" s="2"/>
      <c r="JH54" s="2"/>
      <c r="JI54" s="2"/>
      <c r="JJ54" s="2"/>
      <c r="JK54" s="2"/>
      <c r="JL54" s="2" t="str">
        <f t="shared" si="135"/>
        <v/>
      </c>
      <c r="JM54" s="2" t="str">
        <f t="shared" si="136"/>
        <v>#NAME?</v>
      </c>
      <c r="JN54" s="2"/>
    </row>
    <row r="55" ht="15.75" customHeight="1">
      <c r="A55" s="2">
        <v>54.0</v>
      </c>
      <c r="D55" s="2" t="str">
        <f t="shared" si="1"/>
        <v/>
      </c>
      <c r="E55" s="2" t="str">
        <f t="shared" si="2"/>
        <v>#NAME?</v>
      </c>
      <c r="F55" s="1" t="s">
        <v>4679</v>
      </c>
      <c r="G55" s="1" t="s">
        <v>4680</v>
      </c>
      <c r="H55" s="1" t="str">
        <f t="shared" si="3"/>
        <v/>
      </c>
      <c r="I55" s="1" t="str">
        <f t="shared" si="4"/>
        <v>#NAME?</v>
      </c>
      <c r="P55" s="1" t="str">
        <f t="shared" si="7"/>
        <v/>
      </c>
      <c r="Q55" s="1" t="str">
        <f t="shared" si="8"/>
        <v>#NAME?</v>
      </c>
      <c r="T55" s="1" t="str">
        <f t="shared" si="9"/>
        <v/>
      </c>
      <c r="U55" s="1" t="str">
        <f t="shared" si="10"/>
        <v>#NAME?</v>
      </c>
      <c r="X55" s="1" t="str">
        <f t="shared" si="11"/>
        <v/>
      </c>
      <c r="Y55" s="1" t="str">
        <f t="shared" si="12"/>
        <v>#NAME?</v>
      </c>
      <c r="AB55" s="1" t="str">
        <f t="shared" si="13"/>
        <v/>
      </c>
      <c r="AC55" s="1" t="str">
        <f t="shared" si="14"/>
        <v>#NAME?</v>
      </c>
      <c r="AF55" s="1" t="str">
        <f t="shared" si="15"/>
        <v/>
      </c>
      <c r="AG55" s="1" t="str">
        <f t="shared" si="16"/>
        <v>#NAME?</v>
      </c>
      <c r="AH55" s="1" t="s">
        <v>4663</v>
      </c>
      <c r="AI55" s="1" t="s">
        <v>4681</v>
      </c>
      <c r="AJ55" s="1" t="str">
        <f t="shared" si="17"/>
        <v/>
      </c>
      <c r="AK55" s="1" t="str">
        <f t="shared" si="18"/>
        <v>#NAME?</v>
      </c>
      <c r="AL55" s="1" t="s">
        <v>4682</v>
      </c>
      <c r="AM55" s="1" t="s">
        <v>4683</v>
      </c>
      <c r="AN55" s="1" t="str">
        <f t="shared" si="19"/>
        <v/>
      </c>
      <c r="AO55" s="1" t="str">
        <f t="shared" si="20"/>
        <v>#NAME?</v>
      </c>
      <c r="AR55" s="1" t="str">
        <f t="shared" si="21"/>
        <v/>
      </c>
      <c r="AS55" s="1" t="str">
        <f t="shared" si="22"/>
        <v>#NAME?</v>
      </c>
      <c r="AV55" s="1" t="str">
        <f t="shared" si="23"/>
        <v/>
      </c>
      <c r="AW55" s="1" t="str">
        <f t="shared" si="24"/>
        <v>#NAME?</v>
      </c>
      <c r="AZ55" s="1" t="str">
        <f t="shared" si="25"/>
        <v/>
      </c>
      <c r="BA55" s="1" t="str">
        <f t="shared" si="26"/>
        <v>#NAME?</v>
      </c>
      <c r="BB55" s="1" t="s">
        <v>1917</v>
      </c>
      <c r="BC55" s="1" t="s">
        <v>4684</v>
      </c>
      <c r="BD55" s="1" t="str">
        <f t="shared" si="27"/>
        <v/>
      </c>
      <c r="BE55" s="1" t="str">
        <f t="shared" si="28"/>
        <v>#NAME?</v>
      </c>
      <c r="BH55" s="1" t="str">
        <f t="shared" si="29"/>
        <v/>
      </c>
      <c r="BI55" s="1" t="str">
        <f t="shared" si="30"/>
        <v>#NAME?</v>
      </c>
      <c r="BL55" s="1" t="str">
        <f t="shared" si="31"/>
        <v/>
      </c>
      <c r="BM55" s="1" t="str">
        <f t="shared" si="32"/>
        <v>#NAME?</v>
      </c>
      <c r="BP55" s="1" t="str">
        <f t="shared" si="33"/>
        <v/>
      </c>
      <c r="BQ55" s="1" t="str">
        <f t="shared" si="34"/>
        <v>#NAME?</v>
      </c>
      <c r="BT55" s="1" t="str">
        <f t="shared" si="35"/>
        <v/>
      </c>
      <c r="BU55" s="1" t="str">
        <f t="shared" si="36"/>
        <v>#NAME?</v>
      </c>
      <c r="BV55" s="1" t="s">
        <v>2038</v>
      </c>
      <c r="BW55" s="1" t="s">
        <v>4685</v>
      </c>
      <c r="BX55" s="1" t="str">
        <f t="shared" si="37"/>
        <v/>
      </c>
      <c r="BY55" s="1" t="str">
        <f t="shared" si="38"/>
        <v>#NAME?</v>
      </c>
      <c r="BZ55" s="1" t="s">
        <v>2135</v>
      </c>
      <c r="CA55" s="1" t="s">
        <v>4686</v>
      </c>
      <c r="CB55" s="1" t="str">
        <f t="shared" si="39"/>
        <v/>
      </c>
      <c r="CC55" s="1" t="str">
        <f t="shared" si="40"/>
        <v>#NAME?</v>
      </c>
      <c r="CD55" s="1" t="s">
        <v>4135</v>
      </c>
      <c r="CE55" s="1" t="s">
        <v>4687</v>
      </c>
      <c r="CF55" s="1" t="str">
        <f t="shared" si="41"/>
        <v/>
      </c>
      <c r="CG55" s="1" t="str">
        <f t="shared" si="42"/>
        <v>#NAME?</v>
      </c>
      <c r="CJ55" s="1" t="str">
        <f t="shared" si="43"/>
        <v/>
      </c>
      <c r="CK55" s="1" t="str">
        <f t="shared" si="44"/>
        <v>#NAME?</v>
      </c>
      <c r="CN55" s="1" t="str">
        <f t="shared" si="45"/>
        <v/>
      </c>
      <c r="CO55" s="1" t="str">
        <f t="shared" si="46"/>
        <v>#NAME?</v>
      </c>
      <c r="CP55" s="1" t="s">
        <v>1739</v>
      </c>
      <c r="CQ55" s="14" t="s">
        <v>1738</v>
      </c>
      <c r="CR55" s="1" t="str">
        <f t="shared" si="47"/>
        <v/>
      </c>
      <c r="CS55" s="1" t="str">
        <f t="shared" si="48"/>
        <v>#NAME?</v>
      </c>
      <c r="CV55" s="1" t="str">
        <f t="shared" si="49"/>
        <v/>
      </c>
      <c r="CW55" s="1" t="str">
        <f t="shared" si="50"/>
        <v>#NAME?</v>
      </c>
      <c r="CZ55" s="1" t="str">
        <f t="shared" si="51"/>
        <v/>
      </c>
      <c r="DA55" s="1" t="str">
        <f t="shared" si="52"/>
        <v>#NAME?</v>
      </c>
      <c r="DD55" s="1" t="str">
        <f t="shared" si="53"/>
        <v/>
      </c>
      <c r="DE55" s="1" t="str">
        <f t="shared" si="54"/>
        <v>#NAME?</v>
      </c>
      <c r="DH55" s="1" t="str">
        <f t="shared" si="55"/>
        <v/>
      </c>
      <c r="DI55" s="1" t="str">
        <f t="shared" si="56"/>
        <v>#NAME?</v>
      </c>
      <c r="DL55" s="1" t="str">
        <f t="shared" si="57"/>
        <v/>
      </c>
      <c r="DM55" s="1" t="str">
        <f t="shared" si="58"/>
        <v>#NAME?</v>
      </c>
      <c r="DP55" s="1" t="str">
        <f t="shared" si="59"/>
        <v/>
      </c>
      <c r="DQ55" s="1" t="str">
        <f t="shared" si="60"/>
        <v>#NAME?</v>
      </c>
      <c r="DR55" s="1" t="s">
        <v>4688</v>
      </c>
      <c r="DS55" s="14" t="s">
        <v>1738</v>
      </c>
      <c r="DT55" s="1" t="str">
        <f t="shared" si="61"/>
        <v/>
      </c>
      <c r="DU55" s="1" t="str">
        <f t="shared" si="62"/>
        <v>#NAME?</v>
      </c>
      <c r="DX55" s="1" t="str">
        <f t="shared" si="63"/>
        <v/>
      </c>
      <c r="DY55" s="1" t="str">
        <f t="shared" si="64"/>
        <v>#NAME?</v>
      </c>
      <c r="EB55" s="1" t="str">
        <f t="shared" si="65"/>
        <v/>
      </c>
      <c r="EC55" s="1" t="str">
        <f t="shared" si="66"/>
        <v>#NAME?</v>
      </c>
      <c r="EF55" s="1" t="str">
        <f t="shared" si="67"/>
        <v/>
      </c>
      <c r="EG55" s="1" t="str">
        <f t="shared" si="68"/>
        <v>#NAME?</v>
      </c>
      <c r="EJ55" s="1" t="str">
        <f t="shared" si="69"/>
        <v/>
      </c>
      <c r="EK55" s="1" t="str">
        <f t="shared" si="70"/>
        <v>#NAME?</v>
      </c>
      <c r="EL55" s="1" t="s">
        <v>4689</v>
      </c>
      <c r="EM55" s="1" t="s">
        <v>4690</v>
      </c>
      <c r="EN55" s="1" t="str">
        <f t="shared" si="71"/>
        <v/>
      </c>
      <c r="EO55" s="1" t="str">
        <f t="shared" si="72"/>
        <v>#NAME?</v>
      </c>
      <c r="ER55" s="1" t="str">
        <f t="shared" si="73"/>
        <v/>
      </c>
      <c r="ES55" s="1" t="str">
        <f t="shared" si="74"/>
        <v>#NAME?</v>
      </c>
      <c r="EV55" s="1" t="str">
        <f t="shared" si="75"/>
        <v/>
      </c>
      <c r="EW55" s="1" t="str">
        <f t="shared" si="76"/>
        <v>#NAME?</v>
      </c>
      <c r="EX55" s="1" t="s">
        <v>1854</v>
      </c>
      <c r="EY55" s="1" t="s">
        <v>1137</v>
      </c>
      <c r="EZ55" s="2" t="str">
        <f t="shared" si="77"/>
        <v/>
      </c>
      <c r="FA55" s="2" t="str">
        <f t="shared" si="78"/>
        <v>#NAME?</v>
      </c>
      <c r="FD55" s="2" t="str">
        <f t="shared" si="79"/>
        <v/>
      </c>
      <c r="FE55" s="2" t="str">
        <f t="shared" si="80"/>
        <v>#NAME?</v>
      </c>
      <c r="FF55" s="1" t="s">
        <v>1861</v>
      </c>
      <c r="FG55" s="14" t="s">
        <v>1738</v>
      </c>
      <c r="FH55" s="2" t="str">
        <f t="shared" si="81"/>
        <v/>
      </c>
      <c r="FI55" s="2" t="str">
        <f t="shared" si="82"/>
        <v>#NAME?</v>
      </c>
      <c r="FL55" s="2" t="str">
        <f t="shared" si="83"/>
        <v/>
      </c>
      <c r="FM55" s="2" t="str">
        <f t="shared" si="84"/>
        <v>#NAME?</v>
      </c>
      <c r="FN55" s="1" t="s">
        <v>4691</v>
      </c>
      <c r="FO55" s="1" t="s">
        <v>4019</v>
      </c>
      <c r="FP55" s="2" t="str">
        <f t="shared" si="85"/>
        <v/>
      </c>
      <c r="FQ55" s="2" t="str">
        <f t="shared" si="86"/>
        <v>#NAME?</v>
      </c>
      <c r="FT55" s="2" t="str">
        <f t="shared" si="87"/>
        <v/>
      </c>
      <c r="FU55" s="2" t="str">
        <f t="shared" si="88"/>
        <v>#NAME?</v>
      </c>
      <c r="FX55" s="2" t="str">
        <f t="shared" si="89"/>
        <v/>
      </c>
      <c r="FY55" s="2" t="str">
        <f t="shared" si="90"/>
        <v>#NAME?</v>
      </c>
      <c r="GB55" s="2" t="str">
        <f t="shared" si="91"/>
        <v/>
      </c>
      <c r="GC55" s="2" t="str">
        <f t="shared" si="92"/>
        <v>#NAME?</v>
      </c>
      <c r="GF55" s="2" t="str">
        <f t="shared" si="93"/>
        <v/>
      </c>
      <c r="GG55" s="2" t="str">
        <f t="shared" si="94"/>
        <v>#NAME?</v>
      </c>
      <c r="GJ55" s="2" t="str">
        <f t="shared" si="95"/>
        <v/>
      </c>
      <c r="GK55" s="2" t="str">
        <f t="shared" si="96"/>
        <v>#NAME?</v>
      </c>
      <c r="GN55" s="2" t="str">
        <f t="shared" si="97"/>
        <v/>
      </c>
      <c r="GO55" s="2" t="str">
        <f t="shared" si="98"/>
        <v>#NAME?</v>
      </c>
      <c r="GR55" s="2" t="str">
        <f t="shared" si="141"/>
        <v/>
      </c>
      <c r="GS55" s="2" t="str">
        <f t="shared" si="142"/>
        <v>#NAME?</v>
      </c>
      <c r="GV55" s="2" t="str">
        <f t="shared" si="101"/>
        <v/>
      </c>
      <c r="GW55" s="2" t="str">
        <f t="shared" si="102"/>
        <v>#NAME?</v>
      </c>
      <c r="GZ55" s="2" t="str">
        <f t="shared" si="103"/>
        <v/>
      </c>
      <c r="HA55" s="2" t="str">
        <f t="shared" si="104"/>
        <v>#NAME?</v>
      </c>
      <c r="HB55" s="1" t="s">
        <v>4692</v>
      </c>
      <c r="HC55" s="14" t="s">
        <v>1738</v>
      </c>
      <c r="HD55" s="2" t="str">
        <f t="shared" si="105"/>
        <v/>
      </c>
      <c r="HE55" s="2" t="str">
        <f t="shared" si="106"/>
        <v>#NAME?</v>
      </c>
      <c r="HH55" s="2" t="str">
        <f t="shared" si="107"/>
        <v/>
      </c>
      <c r="HI55" s="2" t="str">
        <f t="shared" si="108"/>
        <v>#NAME?</v>
      </c>
      <c r="HL55" s="2" t="str">
        <f t="shared" si="109"/>
        <v/>
      </c>
      <c r="HM55" s="2" t="str">
        <f t="shared" si="110"/>
        <v>#NAME?</v>
      </c>
      <c r="HP55" s="2" t="str">
        <f t="shared" si="111"/>
        <v/>
      </c>
      <c r="HQ55" s="2" t="str">
        <f t="shared" si="112"/>
        <v>#NAME?</v>
      </c>
      <c r="HT55" s="2" t="str">
        <f t="shared" si="113"/>
        <v/>
      </c>
      <c r="HU55" s="2" t="str">
        <f t="shared" si="114"/>
        <v>#NAME?</v>
      </c>
      <c r="HV55" s="2" t="s">
        <v>4693</v>
      </c>
      <c r="HW55" s="2" t="s">
        <v>4694</v>
      </c>
      <c r="HX55" s="2" t="str">
        <f t="shared" si="115"/>
        <v/>
      </c>
      <c r="HY55" s="2" t="str">
        <f t="shared" si="116"/>
        <v>#NAME?</v>
      </c>
      <c r="HZ55" s="2" t="s">
        <v>4695</v>
      </c>
      <c r="IA55" s="2" t="s">
        <v>768</v>
      </c>
      <c r="IB55" s="2" t="str">
        <f t="shared" si="117"/>
        <v/>
      </c>
      <c r="IC55" s="2" t="str">
        <f t="shared" si="118"/>
        <v>#NAME?</v>
      </c>
      <c r="ID55" s="2"/>
      <c r="IE55" s="2"/>
      <c r="IF55" s="2"/>
      <c r="IH55" s="1" t="s">
        <v>4373</v>
      </c>
      <c r="II55" s="14" t="s">
        <v>1738</v>
      </c>
      <c r="IJ55" s="2" t="str">
        <f t="shared" si="121"/>
        <v/>
      </c>
      <c r="IK55" s="2" t="str">
        <f t="shared" si="122"/>
        <v>#NAME?</v>
      </c>
      <c r="IP55" s="1" t="s">
        <v>3993</v>
      </c>
      <c r="IQ55" s="1" t="s">
        <v>4696</v>
      </c>
      <c r="IR55" s="2" t="str">
        <f t="shared" si="125"/>
        <v/>
      </c>
      <c r="IS55" s="2" t="str">
        <f t="shared" si="126"/>
        <v>#NAME?</v>
      </c>
      <c r="IX55" s="2" t="s">
        <v>4693</v>
      </c>
      <c r="IY55" s="2" t="s">
        <v>4694</v>
      </c>
      <c r="IZ55" s="2" t="str">
        <f t="shared" si="129"/>
        <v/>
      </c>
      <c r="JA55" s="2" t="str">
        <f t="shared" si="130"/>
        <v>#NAME?</v>
      </c>
      <c r="JB55" s="2" t="s">
        <v>4695</v>
      </c>
      <c r="JC55" s="2" t="s">
        <v>768</v>
      </c>
      <c r="JD55" s="2" t="str">
        <f t="shared" si="131"/>
        <v/>
      </c>
      <c r="JE55" s="2" t="str">
        <f t="shared" si="132"/>
        <v>#NAME?</v>
      </c>
      <c r="JF55" s="2"/>
      <c r="JG55" s="2"/>
      <c r="JH55" s="2"/>
      <c r="JI55" s="2"/>
      <c r="JJ55" s="2"/>
      <c r="JK55" s="2"/>
      <c r="JL55" s="2" t="str">
        <f t="shared" si="135"/>
        <v/>
      </c>
      <c r="JM55" s="2" t="str">
        <f t="shared" si="136"/>
        <v>#NAME?</v>
      </c>
      <c r="JN55" s="2"/>
    </row>
    <row r="56" ht="15.75" customHeight="1">
      <c r="A56" s="2">
        <v>55.0</v>
      </c>
      <c r="D56" s="2" t="str">
        <f t="shared" si="1"/>
        <v/>
      </c>
      <c r="E56" s="2" t="str">
        <f t="shared" si="2"/>
        <v>#NAME?</v>
      </c>
      <c r="F56" s="1" t="s">
        <v>4697</v>
      </c>
      <c r="G56" s="1" t="s">
        <v>4698</v>
      </c>
      <c r="H56" s="1" t="str">
        <f t="shared" si="3"/>
        <v/>
      </c>
      <c r="I56" s="1" t="str">
        <f t="shared" si="4"/>
        <v>#NAME?</v>
      </c>
      <c r="P56" s="1" t="str">
        <f t="shared" si="7"/>
        <v/>
      </c>
      <c r="Q56" s="1" t="str">
        <f t="shared" si="8"/>
        <v>#NAME?</v>
      </c>
      <c r="T56" s="1" t="str">
        <f t="shared" si="9"/>
        <v/>
      </c>
      <c r="U56" s="1" t="str">
        <f t="shared" si="10"/>
        <v>#NAME?</v>
      </c>
      <c r="X56" s="1" t="str">
        <f t="shared" si="11"/>
        <v/>
      </c>
      <c r="Y56" s="1" t="str">
        <f t="shared" si="12"/>
        <v>#NAME?</v>
      </c>
      <c r="AB56" s="1" t="str">
        <f t="shared" si="13"/>
        <v/>
      </c>
      <c r="AC56" s="1" t="str">
        <f t="shared" si="14"/>
        <v>#NAME?</v>
      </c>
      <c r="AD56" s="1" t="s">
        <v>4699</v>
      </c>
      <c r="AE56" s="1" t="s">
        <v>3851</v>
      </c>
      <c r="AF56" s="1" t="str">
        <f t="shared" si="15"/>
        <v/>
      </c>
      <c r="AG56" s="1" t="str">
        <f t="shared" si="16"/>
        <v>#NAME?</v>
      </c>
      <c r="AH56" s="1" t="s">
        <v>4682</v>
      </c>
      <c r="AI56" s="1" t="s">
        <v>4700</v>
      </c>
      <c r="AJ56" s="1" t="str">
        <f t="shared" si="17"/>
        <v/>
      </c>
      <c r="AK56" s="1" t="str">
        <f t="shared" si="18"/>
        <v>#NAME?</v>
      </c>
      <c r="AL56" s="1" t="s">
        <v>2581</v>
      </c>
      <c r="AM56" s="14" t="s">
        <v>1738</v>
      </c>
      <c r="AN56" s="1" t="str">
        <f t="shared" si="19"/>
        <v/>
      </c>
      <c r="AO56" s="1" t="str">
        <f t="shared" si="20"/>
        <v>#NAME?</v>
      </c>
      <c r="AR56" s="1" t="str">
        <f t="shared" si="21"/>
        <v/>
      </c>
      <c r="AS56" s="1" t="str">
        <f t="shared" si="22"/>
        <v>#NAME?</v>
      </c>
      <c r="AV56" s="1" t="str">
        <f t="shared" si="23"/>
        <v/>
      </c>
      <c r="AW56" s="1" t="str">
        <f t="shared" si="24"/>
        <v>#NAME?</v>
      </c>
      <c r="AZ56" s="1" t="str">
        <f t="shared" si="25"/>
        <v/>
      </c>
      <c r="BA56" s="1" t="str">
        <f t="shared" si="26"/>
        <v>#NAME?</v>
      </c>
      <c r="BB56" s="1" t="s">
        <v>2029</v>
      </c>
      <c r="BC56" s="1" t="s">
        <v>4701</v>
      </c>
      <c r="BD56" s="1" t="str">
        <f t="shared" si="27"/>
        <v/>
      </c>
      <c r="BE56" s="1" t="str">
        <f t="shared" si="28"/>
        <v>#NAME?</v>
      </c>
      <c r="BH56" s="1" t="str">
        <f t="shared" si="29"/>
        <v/>
      </c>
      <c r="BI56" s="1" t="str">
        <f t="shared" si="30"/>
        <v>#NAME?</v>
      </c>
      <c r="BL56" s="1" t="str">
        <f t="shared" si="31"/>
        <v/>
      </c>
      <c r="BM56" s="1" t="str">
        <f t="shared" si="32"/>
        <v>#NAME?</v>
      </c>
      <c r="BP56" s="1" t="str">
        <f t="shared" si="33"/>
        <v/>
      </c>
      <c r="BQ56" s="1" t="str">
        <f t="shared" si="34"/>
        <v>#NAME?</v>
      </c>
      <c r="BT56" s="1" t="str">
        <f t="shared" si="35"/>
        <v/>
      </c>
      <c r="BU56" s="1" t="str">
        <f t="shared" si="36"/>
        <v>#NAME?</v>
      </c>
      <c r="BV56" s="1" t="s">
        <v>2135</v>
      </c>
      <c r="BW56" s="1" t="s">
        <v>4702</v>
      </c>
      <c r="BX56" s="1" t="str">
        <f t="shared" si="37"/>
        <v/>
      </c>
      <c r="BY56" s="1" t="str">
        <f t="shared" si="38"/>
        <v>#NAME?</v>
      </c>
      <c r="BZ56" s="1" t="s">
        <v>2228</v>
      </c>
      <c r="CA56" s="1" t="s">
        <v>4703</v>
      </c>
      <c r="CB56" s="1" t="str">
        <f t="shared" si="39"/>
        <v/>
      </c>
      <c r="CC56" s="1" t="str">
        <f t="shared" si="40"/>
        <v>#NAME?</v>
      </c>
      <c r="CD56" s="1" t="s">
        <v>4183</v>
      </c>
      <c r="CE56" s="1" t="s">
        <v>4704</v>
      </c>
      <c r="CF56" s="1" t="str">
        <f t="shared" si="41"/>
        <v/>
      </c>
      <c r="CG56" s="1" t="str">
        <f t="shared" si="42"/>
        <v>#NAME?</v>
      </c>
      <c r="CH56" s="1" t="s">
        <v>1688</v>
      </c>
      <c r="CI56" s="14" t="s">
        <v>1738</v>
      </c>
      <c r="CJ56" s="1" t="str">
        <f t="shared" si="43"/>
        <v/>
      </c>
      <c r="CK56" s="1" t="str">
        <f t="shared" si="44"/>
        <v>#NAME?</v>
      </c>
      <c r="CN56" s="1" t="str">
        <f t="shared" si="45"/>
        <v/>
      </c>
      <c r="CO56" s="1" t="str">
        <f t="shared" si="46"/>
        <v>#NAME?</v>
      </c>
      <c r="CP56" s="1" t="s">
        <v>4705</v>
      </c>
      <c r="CQ56" s="1" t="s">
        <v>4706</v>
      </c>
      <c r="CR56" s="1" t="str">
        <f t="shared" si="47"/>
        <v/>
      </c>
      <c r="CS56" s="1" t="str">
        <f t="shared" si="48"/>
        <v>#NAME?</v>
      </c>
      <c r="CV56" s="1" t="str">
        <f t="shared" si="49"/>
        <v/>
      </c>
      <c r="CW56" s="1" t="str">
        <f t="shared" si="50"/>
        <v>#NAME?</v>
      </c>
      <c r="CZ56" s="1" t="str">
        <f t="shared" si="51"/>
        <v/>
      </c>
      <c r="DA56" s="1" t="str">
        <f t="shared" si="52"/>
        <v>#NAME?</v>
      </c>
      <c r="DD56" s="1" t="str">
        <f t="shared" si="53"/>
        <v/>
      </c>
      <c r="DE56" s="1" t="str">
        <f t="shared" si="54"/>
        <v>#NAME?</v>
      </c>
      <c r="DH56" s="1" t="str">
        <f t="shared" si="55"/>
        <v/>
      </c>
      <c r="DI56" s="1" t="str">
        <f t="shared" si="56"/>
        <v>#NAME?</v>
      </c>
      <c r="DL56" s="1" t="str">
        <f t="shared" si="57"/>
        <v/>
      </c>
      <c r="DM56" s="1" t="str">
        <f t="shared" si="58"/>
        <v>#NAME?</v>
      </c>
      <c r="DP56" s="1" t="str">
        <f t="shared" si="59"/>
        <v/>
      </c>
      <c r="DQ56" s="1" t="str">
        <f t="shared" si="60"/>
        <v>#NAME?</v>
      </c>
      <c r="DR56" s="1" t="s">
        <v>4707</v>
      </c>
      <c r="DS56" s="1" t="s">
        <v>4708</v>
      </c>
      <c r="DT56" s="1" t="str">
        <f t="shared" si="61"/>
        <v/>
      </c>
      <c r="DU56" s="1" t="str">
        <f t="shared" si="62"/>
        <v>#NAME?</v>
      </c>
      <c r="DX56" s="1" t="str">
        <f t="shared" si="63"/>
        <v/>
      </c>
      <c r="DY56" s="1" t="str">
        <f t="shared" si="64"/>
        <v>#NAME?</v>
      </c>
      <c r="EB56" s="1" t="str">
        <f t="shared" si="65"/>
        <v/>
      </c>
      <c r="EC56" s="1" t="str">
        <f t="shared" si="66"/>
        <v>#NAME?</v>
      </c>
      <c r="EF56" s="1" t="str">
        <f t="shared" si="67"/>
        <v/>
      </c>
      <c r="EG56" s="1" t="str">
        <f t="shared" si="68"/>
        <v>#NAME?</v>
      </c>
      <c r="EJ56" s="1" t="str">
        <f t="shared" si="69"/>
        <v/>
      </c>
      <c r="EK56" s="1" t="str">
        <f t="shared" si="70"/>
        <v>#NAME?</v>
      </c>
      <c r="EL56" s="1" t="s">
        <v>4709</v>
      </c>
      <c r="EM56" s="1" t="s">
        <v>4710</v>
      </c>
      <c r="EN56" s="1" t="str">
        <f t="shared" si="71"/>
        <v/>
      </c>
      <c r="EO56" s="1" t="str">
        <f t="shared" si="72"/>
        <v>#NAME?</v>
      </c>
      <c r="ER56" s="1" t="str">
        <f t="shared" si="73"/>
        <v/>
      </c>
      <c r="ES56" s="1" t="str">
        <f t="shared" si="74"/>
        <v>#NAME?</v>
      </c>
      <c r="EV56" s="1" t="str">
        <f t="shared" si="75"/>
        <v/>
      </c>
      <c r="EW56" s="1" t="str">
        <f t="shared" si="76"/>
        <v>#NAME?</v>
      </c>
      <c r="EX56" s="1" t="s">
        <v>1958</v>
      </c>
      <c r="EY56" s="1" t="s">
        <v>1959</v>
      </c>
      <c r="EZ56" s="2" t="str">
        <f t="shared" si="77"/>
        <v/>
      </c>
      <c r="FA56" s="2" t="str">
        <f t="shared" si="78"/>
        <v>#NAME?</v>
      </c>
      <c r="FD56" s="2" t="str">
        <f t="shared" si="79"/>
        <v/>
      </c>
      <c r="FE56" s="2" t="str">
        <f t="shared" si="80"/>
        <v>#NAME?</v>
      </c>
      <c r="FF56" s="1" t="s">
        <v>4711</v>
      </c>
      <c r="FG56" s="1" t="s">
        <v>4712</v>
      </c>
      <c r="FH56" s="2" t="str">
        <f t="shared" si="81"/>
        <v/>
      </c>
      <c r="FI56" s="2" t="str">
        <f t="shared" si="82"/>
        <v>#NAME?</v>
      </c>
      <c r="FL56" s="2" t="str">
        <f t="shared" si="83"/>
        <v/>
      </c>
      <c r="FM56" s="2" t="str">
        <f t="shared" si="84"/>
        <v>#NAME?</v>
      </c>
      <c r="FN56" s="1" t="s">
        <v>4713</v>
      </c>
      <c r="FO56" s="1" t="s">
        <v>4714</v>
      </c>
      <c r="FP56" s="2" t="str">
        <f t="shared" si="85"/>
        <v/>
      </c>
      <c r="FQ56" s="2" t="str">
        <f t="shared" si="86"/>
        <v>#NAME?</v>
      </c>
      <c r="FT56" s="2" t="str">
        <f t="shared" si="87"/>
        <v/>
      </c>
      <c r="FU56" s="2" t="str">
        <f t="shared" si="88"/>
        <v>#NAME?</v>
      </c>
      <c r="FX56" s="2" t="str">
        <f t="shared" si="89"/>
        <v/>
      </c>
      <c r="FY56" s="2" t="str">
        <f t="shared" si="90"/>
        <v>#NAME?</v>
      </c>
      <c r="GB56" s="2" t="str">
        <f t="shared" si="91"/>
        <v/>
      </c>
      <c r="GC56" s="2" t="str">
        <f t="shared" si="92"/>
        <v>#NAME?</v>
      </c>
      <c r="GF56" s="2" t="str">
        <f t="shared" si="93"/>
        <v/>
      </c>
      <c r="GG56" s="2" t="str">
        <f t="shared" si="94"/>
        <v>#NAME?</v>
      </c>
      <c r="GJ56" s="2" t="str">
        <f t="shared" si="95"/>
        <v/>
      </c>
      <c r="GK56" s="2" t="str">
        <f t="shared" si="96"/>
        <v>#NAME?</v>
      </c>
      <c r="GN56" s="2" t="str">
        <f t="shared" si="97"/>
        <v/>
      </c>
      <c r="GO56" s="2" t="str">
        <f t="shared" si="98"/>
        <v>#NAME?</v>
      </c>
      <c r="GR56" s="2" t="str">
        <f t="shared" si="141"/>
        <v/>
      </c>
      <c r="GS56" s="2" t="str">
        <f t="shared" si="142"/>
        <v>#NAME?</v>
      </c>
      <c r="GT56" s="1" t="s">
        <v>4715</v>
      </c>
      <c r="GU56" s="14" t="s">
        <v>1738</v>
      </c>
      <c r="GV56" s="2" t="str">
        <f t="shared" si="101"/>
        <v/>
      </c>
      <c r="GW56" s="2" t="str">
        <f t="shared" si="102"/>
        <v>#NAME?</v>
      </c>
      <c r="GZ56" s="2" t="str">
        <f t="shared" si="103"/>
        <v/>
      </c>
      <c r="HA56" s="2" t="str">
        <f t="shared" si="104"/>
        <v>#NAME?</v>
      </c>
      <c r="HB56" s="1" t="s">
        <v>4716</v>
      </c>
      <c r="HC56" s="1" t="s">
        <v>4717</v>
      </c>
      <c r="HD56" s="2" t="str">
        <f t="shared" si="105"/>
        <v/>
      </c>
      <c r="HE56" s="2" t="str">
        <f t="shared" si="106"/>
        <v>#NAME?</v>
      </c>
      <c r="HH56" s="2" t="str">
        <f t="shared" si="107"/>
        <v/>
      </c>
      <c r="HI56" s="2" t="str">
        <f t="shared" si="108"/>
        <v>#NAME?</v>
      </c>
      <c r="HL56" s="2" t="str">
        <f t="shared" si="109"/>
        <v/>
      </c>
      <c r="HM56" s="2" t="str">
        <f t="shared" si="110"/>
        <v>#NAME?</v>
      </c>
      <c r="HP56" s="2" t="str">
        <f t="shared" si="111"/>
        <v/>
      </c>
      <c r="HQ56" s="2" t="str">
        <f t="shared" si="112"/>
        <v>#NAME?</v>
      </c>
      <c r="HT56" s="2" t="str">
        <f t="shared" si="113"/>
        <v/>
      </c>
      <c r="HU56" s="2" t="str">
        <f t="shared" si="114"/>
        <v>#NAME?</v>
      </c>
      <c r="HV56" s="2" t="s">
        <v>4718</v>
      </c>
      <c r="HW56" s="2" t="s">
        <v>4719</v>
      </c>
      <c r="HX56" s="2" t="str">
        <f t="shared" si="115"/>
        <v/>
      </c>
      <c r="HY56" s="2" t="str">
        <f t="shared" si="116"/>
        <v>#NAME?</v>
      </c>
      <c r="HZ56" s="2" t="s">
        <v>4720</v>
      </c>
      <c r="IA56" s="2" t="s">
        <v>4721</v>
      </c>
      <c r="IB56" s="2" t="str">
        <f t="shared" si="117"/>
        <v/>
      </c>
      <c r="IC56" s="2" t="str">
        <f t="shared" si="118"/>
        <v>#NAME?</v>
      </c>
      <c r="ID56" s="2"/>
      <c r="IE56" s="2"/>
      <c r="IF56" s="2"/>
      <c r="IH56" s="1" t="s">
        <v>4403</v>
      </c>
      <c r="II56" s="1" t="s">
        <v>4404</v>
      </c>
      <c r="IJ56" s="2" t="str">
        <f t="shared" si="121"/>
        <v/>
      </c>
      <c r="IK56" s="2" t="str">
        <f t="shared" si="122"/>
        <v>#NAME?</v>
      </c>
      <c r="IP56" s="1" t="s">
        <v>4034</v>
      </c>
      <c r="IQ56" s="1" t="s">
        <v>4722</v>
      </c>
      <c r="IR56" s="2" t="str">
        <f t="shared" si="125"/>
        <v/>
      </c>
      <c r="IS56" s="2" t="str">
        <f t="shared" si="126"/>
        <v>#NAME?</v>
      </c>
      <c r="IX56" s="2" t="s">
        <v>4718</v>
      </c>
      <c r="IY56" s="2" t="s">
        <v>4719</v>
      </c>
      <c r="IZ56" s="2" t="str">
        <f t="shared" si="129"/>
        <v/>
      </c>
      <c r="JA56" s="2" t="str">
        <f t="shared" si="130"/>
        <v>#NAME?</v>
      </c>
      <c r="JB56" s="2" t="s">
        <v>4720</v>
      </c>
      <c r="JC56" s="2" t="s">
        <v>4721</v>
      </c>
      <c r="JD56" s="2" t="str">
        <f t="shared" si="131"/>
        <v/>
      </c>
      <c r="JE56" s="2" t="str">
        <f t="shared" si="132"/>
        <v>#NAME?</v>
      </c>
      <c r="JF56" s="2"/>
      <c r="JG56" s="2"/>
      <c r="JH56" s="2"/>
      <c r="JI56" s="2"/>
      <c r="JJ56" s="2"/>
      <c r="JK56" s="2"/>
      <c r="JL56" s="2" t="str">
        <f t="shared" si="135"/>
        <v/>
      </c>
      <c r="JM56" s="2" t="str">
        <f t="shared" si="136"/>
        <v>#NAME?</v>
      </c>
      <c r="JN56" s="2"/>
    </row>
    <row r="57" ht="15.75" customHeight="1">
      <c r="A57" s="2">
        <v>56.0</v>
      </c>
      <c r="D57" s="2" t="str">
        <f t="shared" si="1"/>
        <v/>
      </c>
      <c r="E57" s="2" t="str">
        <f t="shared" si="2"/>
        <v>#NAME?</v>
      </c>
      <c r="F57" s="1" t="s">
        <v>4723</v>
      </c>
      <c r="G57" s="1" t="s">
        <v>4724</v>
      </c>
      <c r="H57" s="1" t="str">
        <f t="shared" si="3"/>
        <v/>
      </c>
      <c r="I57" s="1" t="str">
        <f t="shared" si="4"/>
        <v>#NAME?</v>
      </c>
      <c r="P57" s="1" t="str">
        <f t="shared" si="7"/>
        <v/>
      </c>
      <c r="Q57" s="1" t="str">
        <f t="shared" si="8"/>
        <v>#NAME?</v>
      </c>
      <c r="T57" s="1" t="str">
        <f t="shared" si="9"/>
        <v/>
      </c>
      <c r="U57" s="1" t="str">
        <f t="shared" si="10"/>
        <v>#NAME?</v>
      </c>
      <c r="X57" s="1" t="str">
        <f t="shared" si="11"/>
        <v/>
      </c>
      <c r="Y57" s="1" t="str">
        <f t="shared" si="12"/>
        <v>#NAME?</v>
      </c>
      <c r="AB57" s="1" t="str">
        <f t="shared" si="13"/>
        <v/>
      </c>
      <c r="AC57" s="1" t="str">
        <f t="shared" si="14"/>
        <v>#NAME?</v>
      </c>
      <c r="AD57" s="1" t="s">
        <v>4725</v>
      </c>
      <c r="AE57" s="1" t="s">
        <v>3745</v>
      </c>
      <c r="AF57" s="1" t="str">
        <f t="shared" si="15"/>
        <v/>
      </c>
      <c r="AG57" s="1" t="str">
        <f t="shared" si="16"/>
        <v>#NAME?</v>
      </c>
      <c r="AH57" s="1" t="s">
        <v>3803</v>
      </c>
      <c r="AI57" s="1" t="s">
        <v>4726</v>
      </c>
      <c r="AJ57" s="1" t="str">
        <f t="shared" si="17"/>
        <v/>
      </c>
      <c r="AK57" s="1" t="str">
        <f t="shared" si="18"/>
        <v>#NAME?</v>
      </c>
      <c r="AL57" s="1" t="s">
        <v>1805</v>
      </c>
      <c r="AM57" s="1" t="s">
        <v>2218</v>
      </c>
      <c r="AN57" s="1" t="str">
        <f t="shared" si="19"/>
        <v/>
      </c>
      <c r="AO57" s="1" t="str">
        <f t="shared" si="20"/>
        <v>#NAME?</v>
      </c>
      <c r="AR57" s="1" t="str">
        <f t="shared" si="21"/>
        <v/>
      </c>
      <c r="AS57" s="1" t="str">
        <f t="shared" si="22"/>
        <v>#NAME?</v>
      </c>
      <c r="AV57" s="1" t="str">
        <f t="shared" si="23"/>
        <v/>
      </c>
      <c r="AW57" s="1" t="str">
        <f t="shared" si="24"/>
        <v>#NAME?</v>
      </c>
      <c r="AZ57" s="1" t="str">
        <f t="shared" si="25"/>
        <v/>
      </c>
      <c r="BA57" s="1" t="str">
        <f t="shared" si="26"/>
        <v>#NAME?</v>
      </c>
      <c r="BB57" s="1" t="s">
        <v>2127</v>
      </c>
      <c r="BC57" s="1" t="s">
        <v>4727</v>
      </c>
      <c r="BD57" s="1" t="str">
        <f t="shared" si="27"/>
        <v/>
      </c>
      <c r="BE57" s="1" t="str">
        <f t="shared" si="28"/>
        <v>#NAME?</v>
      </c>
      <c r="BH57" s="1" t="str">
        <f t="shared" si="29"/>
        <v/>
      </c>
      <c r="BI57" s="1" t="str">
        <f t="shared" si="30"/>
        <v>#NAME?</v>
      </c>
      <c r="BL57" s="1" t="str">
        <f t="shared" si="31"/>
        <v/>
      </c>
      <c r="BM57" s="1" t="str">
        <f t="shared" si="32"/>
        <v>#NAME?</v>
      </c>
      <c r="BP57" s="1" t="str">
        <f t="shared" si="33"/>
        <v/>
      </c>
      <c r="BQ57" s="1" t="str">
        <f t="shared" si="34"/>
        <v>#NAME?</v>
      </c>
      <c r="BT57" s="1" t="str">
        <f t="shared" si="35"/>
        <v/>
      </c>
      <c r="BU57" s="1" t="str">
        <f t="shared" si="36"/>
        <v>#NAME?</v>
      </c>
      <c r="BV57" s="1" t="s">
        <v>2228</v>
      </c>
      <c r="BW57" s="1" t="s">
        <v>4728</v>
      </c>
      <c r="BX57" s="1" t="str">
        <f t="shared" si="37"/>
        <v/>
      </c>
      <c r="BY57" s="1" t="str">
        <f t="shared" si="38"/>
        <v>#NAME?</v>
      </c>
      <c r="BZ57" s="1" t="s">
        <v>2326</v>
      </c>
      <c r="CA57" s="1" t="s">
        <v>4729</v>
      </c>
      <c r="CB57" s="1" t="str">
        <f t="shared" si="39"/>
        <v/>
      </c>
      <c r="CC57" s="1" t="str">
        <f t="shared" si="40"/>
        <v>#NAME?</v>
      </c>
      <c r="CF57" s="1" t="str">
        <f t="shared" si="41"/>
        <v/>
      </c>
      <c r="CG57" s="1" t="str">
        <f t="shared" si="42"/>
        <v>#NAME?</v>
      </c>
      <c r="CH57" s="1" t="s">
        <v>4730</v>
      </c>
      <c r="CI57" s="14" t="s">
        <v>1738</v>
      </c>
      <c r="CJ57" s="1" t="str">
        <f t="shared" si="43"/>
        <v/>
      </c>
      <c r="CK57" s="1" t="str">
        <f t="shared" si="44"/>
        <v>#NAME?</v>
      </c>
      <c r="CN57" s="1" t="str">
        <f t="shared" si="45"/>
        <v/>
      </c>
      <c r="CO57" s="1" t="str">
        <f t="shared" si="46"/>
        <v>#NAME?</v>
      </c>
      <c r="CP57" s="1" t="s">
        <v>4731</v>
      </c>
      <c r="CQ57" s="1" t="s">
        <v>4732</v>
      </c>
      <c r="CR57" s="1" t="str">
        <f t="shared" si="47"/>
        <v/>
      </c>
      <c r="CS57" s="1" t="str">
        <f t="shared" si="48"/>
        <v>#NAME?</v>
      </c>
      <c r="CV57" s="1" t="str">
        <f t="shared" si="49"/>
        <v/>
      </c>
      <c r="CW57" s="1" t="str">
        <f t="shared" si="50"/>
        <v>#NAME?</v>
      </c>
      <c r="CZ57" s="1" t="str">
        <f t="shared" si="51"/>
        <v/>
      </c>
      <c r="DA57" s="1" t="str">
        <f t="shared" si="52"/>
        <v>#NAME?</v>
      </c>
      <c r="DD57" s="1" t="str">
        <f t="shared" si="53"/>
        <v/>
      </c>
      <c r="DE57" s="1" t="str">
        <f t="shared" si="54"/>
        <v>#NAME?</v>
      </c>
      <c r="DH57" s="1" t="str">
        <f t="shared" si="55"/>
        <v/>
      </c>
      <c r="DI57" s="1" t="str">
        <f t="shared" si="56"/>
        <v>#NAME?</v>
      </c>
      <c r="DL57" s="1" t="str">
        <f t="shared" si="57"/>
        <v/>
      </c>
      <c r="DM57" s="1" t="str">
        <f t="shared" si="58"/>
        <v>#NAME?</v>
      </c>
      <c r="DP57" s="1" t="str">
        <f t="shared" si="59"/>
        <v/>
      </c>
      <c r="DQ57" s="1" t="str">
        <f t="shared" si="60"/>
        <v>#NAME?</v>
      </c>
      <c r="DR57" s="1" t="s">
        <v>4733</v>
      </c>
      <c r="DS57" s="1" t="s">
        <v>4734</v>
      </c>
      <c r="DT57" s="1" t="str">
        <f t="shared" si="61"/>
        <v/>
      </c>
      <c r="DU57" s="1" t="str">
        <f t="shared" si="62"/>
        <v>#NAME?</v>
      </c>
      <c r="DX57" s="1" t="str">
        <f t="shared" si="63"/>
        <v/>
      </c>
      <c r="DY57" s="1" t="str">
        <f t="shared" si="64"/>
        <v>#NAME?</v>
      </c>
      <c r="EB57" s="1" t="str">
        <f t="shared" si="65"/>
        <v/>
      </c>
      <c r="EC57" s="1" t="str">
        <f t="shared" si="66"/>
        <v>#NAME?</v>
      </c>
      <c r="EF57" s="1" t="str">
        <f t="shared" si="67"/>
        <v/>
      </c>
      <c r="EG57" s="1" t="str">
        <f t="shared" si="68"/>
        <v>#NAME?</v>
      </c>
      <c r="EJ57" s="1" t="str">
        <f t="shared" si="69"/>
        <v/>
      </c>
      <c r="EK57" s="1" t="str">
        <f t="shared" si="70"/>
        <v>#NAME?</v>
      </c>
      <c r="EL57" s="1" t="s">
        <v>4735</v>
      </c>
      <c r="EM57" s="1" t="s">
        <v>4736</v>
      </c>
      <c r="EN57" s="1" t="str">
        <f t="shared" si="71"/>
        <v/>
      </c>
      <c r="EO57" s="1" t="str">
        <f t="shared" si="72"/>
        <v>#NAME?</v>
      </c>
      <c r="ER57" s="1" t="str">
        <f t="shared" si="73"/>
        <v/>
      </c>
      <c r="ES57" s="1" t="str">
        <f t="shared" si="74"/>
        <v>#NAME?</v>
      </c>
      <c r="EV57" s="1" t="str">
        <f t="shared" si="75"/>
        <v/>
      </c>
      <c r="EW57" s="1" t="str">
        <f t="shared" si="76"/>
        <v>#NAME?</v>
      </c>
      <c r="EX57" s="1" t="s">
        <v>4737</v>
      </c>
      <c r="EY57" s="1" t="s">
        <v>4738</v>
      </c>
      <c r="EZ57" s="2" t="str">
        <f t="shared" si="77"/>
        <v/>
      </c>
      <c r="FA57" s="2" t="str">
        <f t="shared" si="78"/>
        <v>#NAME?</v>
      </c>
      <c r="FD57" s="2" t="str">
        <f t="shared" si="79"/>
        <v/>
      </c>
      <c r="FE57" s="2" t="str">
        <f t="shared" si="80"/>
        <v>#NAME?</v>
      </c>
      <c r="FF57" s="1" t="s">
        <v>4739</v>
      </c>
      <c r="FG57" s="1" t="s">
        <v>4740</v>
      </c>
      <c r="FH57" s="2" t="str">
        <f t="shared" si="81"/>
        <v/>
      </c>
      <c r="FI57" s="2" t="str">
        <f t="shared" si="82"/>
        <v>#NAME?</v>
      </c>
      <c r="FL57" s="2" t="str">
        <f t="shared" si="83"/>
        <v/>
      </c>
      <c r="FM57" s="2" t="str">
        <f t="shared" si="84"/>
        <v>#NAME?</v>
      </c>
      <c r="FN57" s="1" t="s">
        <v>4741</v>
      </c>
      <c r="FO57" s="1" t="s">
        <v>4742</v>
      </c>
      <c r="FP57" s="2" t="str">
        <f t="shared" si="85"/>
        <v/>
      </c>
      <c r="FQ57" s="2" t="str">
        <f t="shared" si="86"/>
        <v>#NAME?</v>
      </c>
      <c r="FT57" s="2" t="str">
        <f t="shared" si="87"/>
        <v/>
      </c>
      <c r="FU57" s="2" t="str">
        <f t="shared" si="88"/>
        <v>#NAME?</v>
      </c>
      <c r="FX57" s="2" t="str">
        <f t="shared" si="89"/>
        <v/>
      </c>
      <c r="FY57" s="2" t="str">
        <f t="shared" si="90"/>
        <v>#NAME?</v>
      </c>
      <c r="GB57" s="2" t="str">
        <f t="shared" si="91"/>
        <v/>
      </c>
      <c r="GC57" s="2" t="str">
        <f t="shared" si="92"/>
        <v>#NAME?</v>
      </c>
      <c r="GF57" s="2" t="str">
        <f t="shared" si="93"/>
        <v/>
      </c>
      <c r="GG57" s="2" t="str">
        <f t="shared" si="94"/>
        <v>#NAME?</v>
      </c>
      <c r="GJ57" s="2" t="str">
        <f t="shared" si="95"/>
        <v/>
      </c>
      <c r="GK57" s="2" t="str">
        <f t="shared" si="96"/>
        <v>#NAME?</v>
      </c>
      <c r="GN57" s="2" t="str">
        <f t="shared" si="97"/>
        <v/>
      </c>
      <c r="GO57" s="2" t="str">
        <f t="shared" si="98"/>
        <v>#NAME?</v>
      </c>
      <c r="GR57" s="2" t="str">
        <f t="shared" si="141"/>
        <v/>
      </c>
      <c r="GS57" s="2" t="str">
        <f t="shared" si="142"/>
        <v>#NAME?</v>
      </c>
      <c r="GT57" s="1" t="s">
        <v>4743</v>
      </c>
      <c r="GU57" s="14" t="s">
        <v>1738</v>
      </c>
      <c r="GV57" s="2" t="str">
        <f t="shared" si="101"/>
        <v/>
      </c>
      <c r="GW57" s="2" t="str">
        <f t="shared" si="102"/>
        <v>#NAME?</v>
      </c>
      <c r="GZ57" s="2" t="str">
        <f t="shared" si="103"/>
        <v/>
      </c>
      <c r="HA57" s="2" t="str">
        <f t="shared" si="104"/>
        <v>#NAME?</v>
      </c>
      <c r="HB57" s="1" t="s">
        <v>4744</v>
      </c>
      <c r="HC57" s="1" t="s">
        <v>4745</v>
      </c>
      <c r="HD57" s="2" t="str">
        <f t="shared" si="105"/>
        <v/>
      </c>
      <c r="HE57" s="2" t="str">
        <f t="shared" si="106"/>
        <v>#NAME?</v>
      </c>
      <c r="HH57" s="2" t="str">
        <f t="shared" si="107"/>
        <v/>
      </c>
      <c r="HI57" s="2" t="str">
        <f t="shared" si="108"/>
        <v>#NAME?</v>
      </c>
      <c r="HL57" s="2" t="str">
        <f t="shared" si="109"/>
        <v/>
      </c>
      <c r="HM57" s="2" t="str">
        <f t="shared" si="110"/>
        <v>#NAME?</v>
      </c>
      <c r="HP57" s="2" t="str">
        <f t="shared" si="111"/>
        <v/>
      </c>
      <c r="HQ57" s="2" t="str">
        <f t="shared" si="112"/>
        <v>#NAME?</v>
      </c>
      <c r="HT57" s="2" t="str">
        <f t="shared" si="113"/>
        <v/>
      </c>
      <c r="HU57" s="2" t="str">
        <f t="shared" si="114"/>
        <v>#NAME?</v>
      </c>
      <c r="HV57" s="2" t="s">
        <v>1060</v>
      </c>
      <c r="HW57" s="2" t="s">
        <v>1061</v>
      </c>
      <c r="HX57" s="2" t="str">
        <f t="shared" si="115"/>
        <v/>
      </c>
      <c r="HY57" s="2" t="str">
        <f t="shared" si="116"/>
        <v>#NAME?</v>
      </c>
      <c r="HZ57" s="2" t="s">
        <v>4746</v>
      </c>
      <c r="IA57" s="2" t="s">
        <v>713</v>
      </c>
      <c r="IB57" s="2" t="str">
        <f t="shared" si="117"/>
        <v/>
      </c>
      <c r="IC57" s="2" t="str">
        <f t="shared" si="118"/>
        <v>#NAME?</v>
      </c>
      <c r="ID57" s="2"/>
      <c r="IE57" s="2"/>
      <c r="IF57" s="2"/>
      <c r="IH57" s="1" t="s">
        <v>4433</v>
      </c>
      <c r="II57" s="1" t="s">
        <v>4434</v>
      </c>
      <c r="IJ57" s="2" t="str">
        <f t="shared" si="121"/>
        <v/>
      </c>
      <c r="IK57" s="2" t="str">
        <f t="shared" si="122"/>
        <v>#NAME?</v>
      </c>
      <c r="IP57" s="1" t="s">
        <v>4077</v>
      </c>
      <c r="IQ57" s="1" t="s">
        <v>4747</v>
      </c>
      <c r="IR57" s="2" t="str">
        <f t="shared" si="125"/>
        <v/>
      </c>
      <c r="IS57" s="2" t="str">
        <f t="shared" si="126"/>
        <v>#NAME?</v>
      </c>
      <c r="IX57" s="2" t="s">
        <v>1060</v>
      </c>
      <c r="IY57" s="2" t="s">
        <v>1061</v>
      </c>
      <c r="IZ57" s="2" t="str">
        <f t="shared" si="129"/>
        <v/>
      </c>
      <c r="JA57" s="2" t="str">
        <f t="shared" si="130"/>
        <v>#NAME?</v>
      </c>
      <c r="JB57" s="2" t="s">
        <v>4746</v>
      </c>
      <c r="JC57" s="2" t="s">
        <v>713</v>
      </c>
      <c r="JD57" s="2" t="str">
        <f t="shared" si="131"/>
        <v/>
      </c>
      <c r="JE57" s="2" t="str">
        <f t="shared" si="132"/>
        <v>#NAME?</v>
      </c>
      <c r="JF57" s="2"/>
      <c r="JG57" s="2"/>
      <c r="JH57" s="2"/>
      <c r="JI57" s="2"/>
      <c r="JJ57" s="2"/>
      <c r="JK57" s="2"/>
      <c r="JL57" s="2" t="str">
        <f t="shared" si="135"/>
        <v/>
      </c>
      <c r="JM57" s="2" t="str">
        <f t="shared" si="136"/>
        <v>#NAME?</v>
      </c>
      <c r="JN57" s="2"/>
    </row>
    <row r="58" ht="15.75" customHeight="1">
      <c r="A58" s="2">
        <v>57.0</v>
      </c>
      <c r="D58" s="2" t="str">
        <f t="shared" si="1"/>
        <v/>
      </c>
      <c r="E58" s="2" t="str">
        <f t="shared" si="2"/>
        <v>#NAME?</v>
      </c>
      <c r="F58" s="1" t="s">
        <v>4748</v>
      </c>
      <c r="G58" s="1" t="s">
        <v>4749</v>
      </c>
      <c r="H58" s="1" t="str">
        <f t="shared" si="3"/>
        <v/>
      </c>
      <c r="I58" s="1" t="str">
        <f t="shared" si="4"/>
        <v>#NAME?</v>
      </c>
      <c r="P58" s="1" t="str">
        <f t="shared" si="7"/>
        <v/>
      </c>
      <c r="Q58" s="1" t="str">
        <f t="shared" si="8"/>
        <v>#NAME?</v>
      </c>
      <c r="T58" s="1" t="str">
        <f t="shared" si="9"/>
        <v/>
      </c>
      <c r="U58" s="1" t="str">
        <f t="shared" si="10"/>
        <v>#NAME?</v>
      </c>
      <c r="X58" s="1" t="str">
        <f t="shared" si="11"/>
        <v/>
      </c>
      <c r="Y58" s="1" t="str">
        <f t="shared" si="12"/>
        <v>#NAME?</v>
      </c>
      <c r="AB58" s="1" t="str">
        <f t="shared" si="13"/>
        <v/>
      </c>
      <c r="AC58" s="1" t="str">
        <f t="shared" si="14"/>
        <v>#NAME?</v>
      </c>
      <c r="AD58" s="1" t="s">
        <v>4750</v>
      </c>
      <c r="AE58" s="1" t="s">
        <v>3743</v>
      </c>
      <c r="AF58" s="1" t="str">
        <f t="shared" si="15"/>
        <v/>
      </c>
      <c r="AG58" s="1" t="str">
        <f t="shared" si="16"/>
        <v>#NAME?</v>
      </c>
      <c r="AH58" s="1" t="s">
        <v>3855</v>
      </c>
      <c r="AI58" s="1" t="s">
        <v>4751</v>
      </c>
      <c r="AJ58" s="1" t="str">
        <f t="shared" si="17"/>
        <v/>
      </c>
      <c r="AK58" s="1" t="str">
        <f t="shared" si="18"/>
        <v>#NAME?</v>
      </c>
      <c r="AL58" s="1" t="s">
        <v>1908</v>
      </c>
      <c r="AM58" s="1" t="s">
        <v>2316</v>
      </c>
      <c r="AN58" s="1" t="str">
        <f t="shared" si="19"/>
        <v/>
      </c>
      <c r="AO58" s="1" t="str">
        <f t="shared" si="20"/>
        <v>#NAME?</v>
      </c>
      <c r="AR58" s="1" t="str">
        <f t="shared" si="21"/>
        <v/>
      </c>
      <c r="AS58" s="1" t="str">
        <f t="shared" si="22"/>
        <v>#NAME?</v>
      </c>
      <c r="AV58" s="1" t="str">
        <f t="shared" si="23"/>
        <v/>
      </c>
      <c r="AW58" s="1" t="str">
        <f t="shared" si="24"/>
        <v>#NAME?</v>
      </c>
      <c r="AZ58" s="1" t="str">
        <f t="shared" si="25"/>
        <v/>
      </c>
      <c r="BA58" s="1" t="str">
        <f t="shared" si="26"/>
        <v>#NAME?</v>
      </c>
      <c r="BB58" s="1" t="s">
        <v>2221</v>
      </c>
      <c r="BC58" s="1" t="s">
        <v>4752</v>
      </c>
      <c r="BD58" s="1" t="str">
        <f t="shared" si="27"/>
        <v/>
      </c>
      <c r="BE58" s="1" t="str">
        <f t="shared" si="28"/>
        <v>#NAME?</v>
      </c>
      <c r="BH58" s="1" t="str">
        <f t="shared" si="29"/>
        <v/>
      </c>
      <c r="BI58" s="1" t="str">
        <f t="shared" si="30"/>
        <v>#NAME?</v>
      </c>
      <c r="BL58" s="1" t="str">
        <f t="shared" si="31"/>
        <v/>
      </c>
      <c r="BM58" s="1" t="str">
        <f t="shared" si="32"/>
        <v>#NAME?</v>
      </c>
      <c r="BP58" s="1" t="str">
        <f t="shared" si="33"/>
        <v/>
      </c>
      <c r="BQ58" s="1" t="str">
        <f t="shared" si="34"/>
        <v>#NAME?</v>
      </c>
      <c r="BT58" s="1" t="str">
        <f t="shared" si="35"/>
        <v/>
      </c>
      <c r="BU58" s="1" t="str">
        <f t="shared" si="36"/>
        <v>#NAME?</v>
      </c>
      <c r="BV58" s="1" t="s">
        <v>2326</v>
      </c>
      <c r="BW58" s="1" t="s">
        <v>4753</v>
      </c>
      <c r="BX58" s="1" t="str">
        <f t="shared" si="37"/>
        <v/>
      </c>
      <c r="BY58" s="1" t="str">
        <f t="shared" si="38"/>
        <v>#NAME?</v>
      </c>
      <c r="BZ58" s="1" t="s">
        <v>2416</v>
      </c>
      <c r="CA58" s="1" t="s">
        <v>4754</v>
      </c>
      <c r="CB58" s="1" t="str">
        <f t="shared" si="39"/>
        <v/>
      </c>
      <c r="CC58" s="1" t="str">
        <f t="shared" si="40"/>
        <v>#NAME?</v>
      </c>
      <c r="CD58" s="1" t="s">
        <v>3158</v>
      </c>
      <c r="CE58" s="14" t="s">
        <v>1738</v>
      </c>
      <c r="CF58" s="1" t="str">
        <f t="shared" si="41"/>
        <v/>
      </c>
      <c r="CG58" s="1" t="str">
        <f t="shared" si="42"/>
        <v>#NAME?</v>
      </c>
      <c r="CH58" s="1" t="s">
        <v>4755</v>
      </c>
      <c r="CI58" s="14" t="s">
        <v>1738</v>
      </c>
      <c r="CJ58" s="1" t="str">
        <f t="shared" si="43"/>
        <v/>
      </c>
      <c r="CK58" s="1" t="str">
        <f t="shared" si="44"/>
        <v>#NAME?</v>
      </c>
      <c r="CN58" s="1" t="str">
        <f t="shared" si="45"/>
        <v/>
      </c>
      <c r="CO58" s="1" t="str">
        <f t="shared" si="46"/>
        <v>#NAME?</v>
      </c>
      <c r="CP58" s="1" t="s">
        <v>4756</v>
      </c>
      <c r="CQ58" s="1" t="s">
        <v>4757</v>
      </c>
      <c r="CR58" s="1" t="str">
        <f t="shared" si="47"/>
        <v/>
      </c>
      <c r="CS58" s="1" t="str">
        <f t="shared" si="48"/>
        <v>#NAME?</v>
      </c>
      <c r="CV58" s="1" t="str">
        <f t="shared" si="49"/>
        <v/>
      </c>
      <c r="CW58" s="1" t="str">
        <f t="shared" si="50"/>
        <v>#NAME?</v>
      </c>
      <c r="CZ58" s="1" t="str">
        <f t="shared" si="51"/>
        <v/>
      </c>
      <c r="DA58" s="1" t="str">
        <f t="shared" si="52"/>
        <v>#NAME?</v>
      </c>
      <c r="DD58" s="1" t="str">
        <f t="shared" si="53"/>
        <v/>
      </c>
      <c r="DE58" s="1" t="str">
        <f t="shared" si="54"/>
        <v>#NAME?</v>
      </c>
      <c r="DH58" s="1" t="str">
        <f t="shared" si="55"/>
        <v/>
      </c>
      <c r="DI58" s="1" t="str">
        <f t="shared" si="56"/>
        <v>#NAME?</v>
      </c>
      <c r="DL58" s="1" t="str">
        <f t="shared" si="57"/>
        <v/>
      </c>
      <c r="DM58" s="1" t="str">
        <f t="shared" si="58"/>
        <v>#NAME?</v>
      </c>
      <c r="DP58" s="1" t="str">
        <f t="shared" si="59"/>
        <v/>
      </c>
      <c r="DQ58" s="1" t="str">
        <f t="shared" si="60"/>
        <v>#NAME?</v>
      </c>
      <c r="DR58" s="1" t="s">
        <v>4758</v>
      </c>
      <c r="DS58" s="1" t="s">
        <v>4759</v>
      </c>
      <c r="DT58" s="1" t="str">
        <f t="shared" si="61"/>
        <v/>
      </c>
      <c r="DU58" s="1" t="str">
        <f t="shared" si="62"/>
        <v>#NAME?</v>
      </c>
      <c r="DX58" s="1" t="str">
        <f t="shared" si="63"/>
        <v/>
      </c>
      <c r="DY58" s="1" t="str">
        <f t="shared" si="64"/>
        <v>#NAME?</v>
      </c>
      <c r="EB58" s="1" t="str">
        <f t="shared" si="65"/>
        <v/>
      </c>
      <c r="EC58" s="1" t="str">
        <f t="shared" si="66"/>
        <v>#NAME?</v>
      </c>
      <c r="EF58" s="1" t="str">
        <f t="shared" si="67"/>
        <v/>
      </c>
      <c r="EG58" s="1" t="str">
        <f t="shared" si="68"/>
        <v>#NAME?</v>
      </c>
      <c r="EJ58" s="1" t="str">
        <f t="shared" si="69"/>
        <v/>
      </c>
      <c r="EK58" s="1" t="str">
        <f t="shared" si="70"/>
        <v>#NAME?</v>
      </c>
      <c r="EN58" s="1" t="str">
        <f t="shared" si="71"/>
        <v/>
      </c>
      <c r="EO58" s="1" t="str">
        <f t="shared" si="72"/>
        <v>#NAME?</v>
      </c>
      <c r="ER58" s="1" t="str">
        <f t="shared" si="73"/>
        <v/>
      </c>
      <c r="ES58" s="1" t="str">
        <f t="shared" si="74"/>
        <v>#NAME?</v>
      </c>
      <c r="EV58" s="1" t="str">
        <f t="shared" si="75"/>
        <v/>
      </c>
      <c r="EW58" s="1" t="str">
        <f t="shared" si="76"/>
        <v>#NAME?</v>
      </c>
      <c r="EX58" s="1" t="s">
        <v>2886</v>
      </c>
      <c r="EY58" s="1" t="s">
        <v>2826</v>
      </c>
      <c r="EZ58" s="2" t="str">
        <f t="shared" si="77"/>
        <v/>
      </c>
      <c r="FA58" s="2" t="str">
        <f t="shared" si="78"/>
        <v>#NAME?</v>
      </c>
      <c r="FD58" s="2" t="str">
        <f t="shared" si="79"/>
        <v/>
      </c>
      <c r="FE58" s="2" t="str">
        <f t="shared" si="80"/>
        <v>#NAME?</v>
      </c>
      <c r="FF58" s="1" t="s">
        <v>4760</v>
      </c>
      <c r="FG58" s="1" t="s">
        <v>4761</v>
      </c>
      <c r="FH58" s="2" t="str">
        <f t="shared" si="81"/>
        <v/>
      </c>
      <c r="FI58" s="2" t="str">
        <f t="shared" si="82"/>
        <v>#NAME?</v>
      </c>
      <c r="FL58" s="2" t="str">
        <f t="shared" si="83"/>
        <v/>
      </c>
      <c r="FM58" s="2" t="str">
        <f t="shared" si="84"/>
        <v>#NAME?</v>
      </c>
      <c r="FN58" s="1" t="s">
        <v>4762</v>
      </c>
      <c r="FO58" s="1" t="s">
        <v>4763</v>
      </c>
      <c r="FP58" s="2" t="str">
        <f t="shared" si="85"/>
        <v/>
      </c>
      <c r="FQ58" s="2" t="str">
        <f t="shared" si="86"/>
        <v>#NAME?</v>
      </c>
      <c r="FT58" s="2" t="str">
        <f t="shared" si="87"/>
        <v/>
      </c>
      <c r="FU58" s="2" t="str">
        <f t="shared" si="88"/>
        <v>#NAME?</v>
      </c>
      <c r="FX58" s="2" t="str">
        <f t="shared" si="89"/>
        <v/>
      </c>
      <c r="FY58" s="2" t="str">
        <f t="shared" si="90"/>
        <v>#NAME?</v>
      </c>
      <c r="GB58" s="2" t="str">
        <f t="shared" si="91"/>
        <v/>
      </c>
      <c r="GC58" s="2" t="str">
        <f t="shared" si="92"/>
        <v>#NAME?</v>
      </c>
      <c r="GF58" s="2" t="str">
        <f t="shared" si="93"/>
        <v/>
      </c>
      <c r="GG58" s="2" t="str">
        <f t="shared" si="94"/>
        <v>#NAME?</v>
      </c>
      <c r="GJ58" s="2" t="str">
        <f t="shared" si="95"/>
        <v/>
      </c>
      <c r="GK58" s="2" t="str">
        <f t="shared" si="96"/>
        <v>#NAME?</v>
      </c>
      <c r="GN58" s="2" t="str">
        <f t="shared" si="97"/>
        <v/>
      </c>
      <c r="GO58" s="2" t="str">
        <f t="shared" si="98"/>
        <v>#NAME?</v>
      </c>
      <c r="GR58" s="2" t="str">
        <f t="shared" si="141"/>
        <v/>
      </c>
      <c r="GS58" s="2" t="str">
        <f t="shared" si="142"/>
        <v>#NAME?</v>
      </c>
      <c r="GT58" s="1" t="s">
        <v>4764</v>
      </c>
      <c r="GU58" s="1" t="s">
        <v>4765</v>
      </c>
      <c r="GV58" s="2" t="str">
        <f t="shared" si="101"/>
        <v/>
      </c>
      <c r="GW58" s="2" t="str">
        <f t="shared" si="102"/>
        <v>#NAME?</v>
      </c>
      <c r="GZ58" s="2" t="str">
        <f t="shared" si="103"/>
        <v/>
      </c>
      <c r="HA58" s="2" t="str">
        <f t="shared" si="104"/>
        <v>#NAME?</v>
      </c>
      <c r="HB58" s="1" t="s">
        <v>4766</v>
      </c>
      <c r="HC58" s="1" t="s">
        <v>4767</v>
      </c>
      <c r="HD58" s="2" t="str">
        <f t="shared" si="105"/>
        <v/>
      </c>
      <c r="HE58" s="2" t="str">
        <f t="shared" si="106"/>
        <v>#NAME?</v>
      </c>
      <c r="HH58" s="2" t="str">
        <f t="shared" si="107"/>
        <v/>
      </c>
      <c r="HI58" s="2" t="str">
        <f t="shared" si="108"/>
        <v>#NAME?</v>
      </c>
      <c r="HL58" s="2" t="str">
        <f t="shared" si="109"/>
        <v/>
      </c>
      <c r="HM58" s="2" t="str">
        <f t="shared" si="110"/>
        <v>#NAME?</v>
      </c>
      <c r="HP58" s="2" t="str">
        <f t="shared" si="111"/>
        <v/>
      </c>
      <c r="HQ58" s="2" t="str">
        <f t="shared" si="112"/>
        <v>#NAME?</v>
      </c>
      <c r="HT58" s="2" t="str">
        <f t="shared" si="113"/>
        <v/>
      </c>
      <c r="HU58" s="2" t="str">
        <f t="shared" si="114"/>
        <v>#NAME?</v>
      </c>
      <c r="HV58" s="2" t="s">
        <v>4768</v>
      </c>
      <c r="HW58" s="2" t="s">
        <v>4769</v>
      </c>
      <c r="HX58" s="2" t="str">
        <f t="shared" si="115"/>
        <v/>
      </c>
      <c r="HY58" s="2" t="str">
        <f t="shared" si="116"/>
        <v>#NAME?</v>
      </c>
      <c r="HZ58" s="2" t="s">
        <v>4770</v>
      </c>
      <c r="IA58" s="2" t="s">
        <v>4771</v>
      </c>
      <c r="IB58" s="2" t="str">
        <f t="shared" si="117"/>
        <v/>
      </c>
      <c r="IC58" s="2" t="str">
        <f t="shared" si="118"/>
        <v>#NAME?</v>
      </c>
      <c r="ID58" s="2"/>
      <c r="IE58" s="2"/>
      <c r="IF58" s="2"/>
      <c r="IH58" s="1" t="s">
        <v>4487</v>
      </c>
      <c r="II58" s="1" t="s">
        <v>139</v>
      </c>
      <c r="IJ58" s="2" t="str">
        <f t="shared" si="121"/>
        <v/>
      </c>
      <c r="IK58" s="2" t="str">
        <f t="shared" si="122"/>
        <v>#NAME?</v>
      </c>
      <c r="IP58" s="1" t="s">
        <v>4123</v>
      </c>
      <c r="IQ58" s="1" t="s">
        <v>4772</v>
      </c>
      <c r="IR58" s="2" t="str">
        <f t="shared" si="125"/>
        <v/>
      </c>
      <c r="IS58" s="2" t="str">
        <f t="shared" si="126"/>
        <v>#NAME?</v>
      </c>
      <c r="IX58" s="2" t="s">
        <v>4768</v>
      </c>
      <c r="IY58" s="2" t="s">
        <v>4769</v>
      </c>
      <c r="IZ58" s="2" t="str">
        <f t="shared" si="129"/>
        <v/>
      </c>
      <c r="JA58" s="2" t="str">
        <f t="shared" si="130"/>
        <v>#NAME?</v>
      </c>
      <c r="JB58" s="2" t="s">
        <v>4770</v>
      </c>
      <c r="JC58" s="2" t="s">
        <v>4771</v>
      </c>
      <c r="JD58" s="2" t="str">
        <f t="shared" si="131"/>
        <v/>
      </c>
      <c r="JE58" s="2" t="str">
        <f t="shared" si="132"/>
        <v>#NAME?</v>
      </c>
      <c r="JF58" s="2"/>
      <c r="JG58" s="2"/>
      <c r="JH58" s="2"/>
      <c r="JI58" s="2"/>
      <c r="JJ58" s="2"/>
      <c r="JK58" s="2"/>
      <c r="JL58" s="2" t="str">
        <f t="shared" si="135"/>
        <v/>
      </c>
      <c r="JM58" s="2" t="str">
        <f t="shared" si="136"/>
        <v>#NAME?</v>
      </c>
      <c r="JN58" s="2"/>
    </row>
    <row r="59" ht="15.75" customHeight="1">
      <c r="A59" s="2">
        <v>58.0</v>
      </c>
      <c r="D59" s="2" t="str">
        <f t="shared" si="1"/>
        <v/>
      </c>
      <c r="E59" s="2" t="str">
        <f t="shared" si="2"/>
        <v>#NAME?</v>
      </c>
      <c r="F59" s="1" t="s">
        <v>4773</v>
      </c>
      <c r="G59" s="1" t="s">
        <v>4774</v>
      </c>
      <c r="H59" s="1" t="str">
        <f t="shared" si="3"/>
        <v/>
      </c>
      <c r="I59" s="1" t="str">
        <f t="shared" si="4"/>
        <v>#NAME?</v>
      </c>
      <c r="P59" s="1" t="str">
        <f t="shared" si="7"/>
        <v/>
      </c>
      <c r="Q59" s="1" t="str">
        <f t="shared" si="8"/>
        <v>#NAME?</v>
      </c>
      <c r="T59" s="1" t="str">
        <f t="shared" si="9"/>
        <v/>
      </c>
      <c r="U59" s="1" t="str">
        <f t="shared" si="10"/>
        <v>#NAME?</v>
      </c>
      <c r="X59" s="1" t="str">
        <f t="shared" si="11"/>
        <v/>
      </c>
      <c r="Y59" s="1" t="str">
        <f t="shared" si="12"/>
        <v>#NAME?</v>
      </c>
      <c r="AB59" s="1" t="str">
        <f t="shared" si="13"/>
        <v/>
      </c>
      <c r="AC59" s="1" t="str">
        <f t="shared" si="14"/>
        <v>#NAME?</v>
      </c>
      <c r="AF59" s="1" t="str">
        <f t="shared" si="15"/>
        <v/>
      </c>
      <c r="AG59" s="1" t="str">
        <f t="shared" si="16"/>
        <v>#NAME?</v>
      </c>
      <c r="AJ59" s="1" t="str">
        <f t="shared" si="17"/>
        <v/>
      </c>
      <c r="AK59" s="1" t="str">
        <f t="shared" si="18"/>
        <v>#NAME?</v>
      </c>
      <c r="AL59" s="1" t="s">
        <v>2022</v>
      </c>
      <c r="AM59" s="1" t="s">
        <v>2124</v>
      </c>
      <c r="AN59" s="1" t="str">
        <f t="shared" si="19"/>
        <v/>
      </c>
      <c r="AO59" s="1" t="str">
        <f t="shared" si="20"/>
        <v>#NAME?</v>
      </c>
      <c r="AR59" s="1" t="str">
        <f t="shared" si="21"/>
        <v/>
      </c>
      <c r="AS59" s="1" t="str">
        <f t="shared" si="22"/>
        <v>#NAME?</v>
      </c>
      <c r="AV59" s="1" t="str">
        <f t="shared" si="23"/>
        <v/>
      </c>
      <c r="AW59" s="1" t="str">
        <f t="shared" si="24"/>
        <v>#NAME?</v>
      </c>
      <c r="AZ59" s="1" t="str">
        <f t="shared" si="25"/>
        <v/>
      </c>
      <c r="BA59" s="1" t="str">
        <f t="shared" si="26"/>
        <v>#NAME?</v>
      </c>
      <c r="BB59" s="1" t="s">
        <v>2129</v>
      </c>
      <c r="BC59" s="1" t="s">
        <v>4775</v>
      </c>
      <c r="BD59" s="1" t="str">
        <f t="shared" si="27"/>
        <v/>
      </c>
      <c r="BE59" s="1" t="str">
        <f t="shared" si="28"/>
        <v>#NAME?</v>
      </c>
      <c r="BH59" s="1" t="str">
        <f t="shared" si="29"/>
        <v/>
      </c>
      <c r="BI59" s="1" t="str">
        <f t="shared" si="30"/>
        <v>#NAME?</v>
      </c>
      <c r="BL59" s="1" t="str">
        <f t="shared" si="31"/>
        <v/>
      </c>
      <c r="BM59" s="1" t="str">
        <f t="shared" si="32"/>
        <v>#NAME?</v>
      </c>
      <c r="BP59" s="1" t="str">
        <f t="shared" si="33"/>
        <v/>
      </c>
      <c r="BQ59" s="1" t="str">
        <f t="shared" si="34"/>
        <v>#NAME?</v>
      </c>
      <c r="BT59" s="1" t="str">
        <f t="shared" si="35"/>
        <v/>
      </c>
      <c r="BU59" s="1" t="str">
        <f t="shared" si="36"/>
        <v>#NAME?</v>
      </c>
      <c r="BV59" s="1" t="s">
        <v>2416</v>
      </c>
      <c r="BW59" s="1" t="s">
        <v>4776</v>
      </c>
      <c r="BX59" s="1" t="str">
        <f t="shared" si="37"/>
        <v/>
      </c>
      <c r="BY59" s="1" t="str">
        <f t="shared" si="38"/>
        <v>#NAME?</v>
      </c>
      <c r="BZ59" s="1" t="s">
        <v>2518</v>
      </c>
      <c r="CA59" s="1" t="s">
        <v>4777</v>
      </c>
      <c r="CB59" s="1" t="str">
        <f t="shared" si="39"/>
        <v/>
      </c>
      <c r="CC59" s="1" t="str">
        <f t="shared" si="40"/>
        <v>#NAME?</v>
      </c>
      <c r="CD59" s="1" t="s">
        <v>1823</v>
      </c>
      <c r="CE59" s="1" t="s">
        <v>4778</v>
      </c>
      <c r="CF59" s="1" t="str">
        <f t="shared" si="41"/>
        <v/>
      </c>
      <c r="CG59" s="1" t="str">
        <f t="shared" si="42"/>
        <v>#NAME?</v>
      </c>
      <c r="CH59" s="1" t="s">
        <v>3310</v>
      </c>
      <c r="CI59" s="1" t="s">
        <v>3311</v>
      </c>
      <c r="CJ59" s="1" t="str">
        <f t="shared" si="43"/>
        <v/>
      </c>
      <c r="CK59" s="1" t="str">
        <f t="shared" si="44"/>
        <v>#NAME?</v>
      </c>
      <c r="CN59" s="1" t="str">
        <f t="shared" si="45"/>
        <v/>
      </c>
      <c r="CO59" s="1" t="str">
        <f t="shared" si="46"/>
        <v>#NAME?</v>
      </c>
      <c r="CP59" s="1" t="s">
        <v>4779</v>
      </c>
      <c r="CQ59" s="1" t="s">
        <v>4780</v>
      </c>
      <c r="CR59" s="1" t="str">
        <f t="shared" si="47"/>
        <v/>
      </c>
      <c r="CS59" s="1" t="str">
        <f t="shared" si="48"/>
        <v>#NAME?</v>
      </c>
      <c r="CV59" s="1" t="str">
        <f t="shared" si="49"/>
        <v/>
      </c>
      <c r="CW59" s="1" t="str">
        <f t="shared" si="50"/>
        <v>#NAME?</v>
      </c>
      <c r="CZ59" s="1" t="str">
        <f t="shared" si="51"/>
        <v/>
      </c>
      <c r="DA59" s="1" t="str">
        <f t="shared" si="52"/>
        <v>#NAME?</v>
      </c>
      <c r="DD59" s="1" t="str">
        <f t="shared" si="53"/>
        <v/>
      </c>
      <c r="DE59" s="1" t="str">
        <f t="shared" si="54"/>
        <v>#NAME?</v>
      </c>
      <c r="DH59" s="1" t="str">
        <f t="shared" si="55"/>
        <v/>
      </c>
      <c r="DI59" s="1" t="str">
        <f t="shared" si="56"/>
        <v>#NAME?</v>
      </c>
      <c r="DL59" s="1" t="str">
        <f t="shared" si="57"/>
        <v/>
      </c>
      <c r="DM59" s="1" t="str">
        <f t="shared" si="58"/>
        <v>#NAME?</v>
      </c>
      <c r="DP59" s="1" t="str">
        <f t="shared" si="59"/>
        <v/>
      </c>
      <c r="DQ59" s="1" t="str">
        <f t="shared" si="60"/>
        <v>#NAME?</v>
      </c>
      <c r="DR59" s="1" t="s">
        <v>4781</v>
      </c>
      <c r="DS59" s="1" t="s">
        <v>4782</v>
      </c>
      <c r="DT59" s="1" t="str">
        <f t="shared" si="61"/>
        <v/>
      </c>
      <c r="DU59" s="1" t="str">
        <f t="shared" si="62"/>
        <v>#NAME?</v>
      </c>
      <c r="DX59" s="1" t="str">
        <f t="shared" si="63"/>
        <v/>
      </c>
      <c r="DY59" s="1" t="str">
        <f t="shared" si="64"/>
        <v>#NAME?</v>
      </c>
      <c r="EB59" s="1" t="str">
        <f t="shared" si="65"/>
        <v/>
      </c>
      <c r="EC59" s="1" t="str">
        <f t="shared" si="66"/>
        <v>#NAME?</v>
      </c>
      <c r="EF59" s="1" t="str">
        <f t="shared" si="67"/>
        <v/>
      </c>
      <c r="EG59" s="1" t="str">
        <f t="shared" si="68"/>
        <v>#NAME?</v>
      </c>
      <c r="EJ59" s="1" t="str">
        <f t="shared" si="69"/>
        <v/>
      </c>
      <c r="EK59" s="1" t="str">
        <f t="shared" si="70"/>
        <v>#NAME?</v>
      </c>
      <c r="EN59" s="1" t="str">
        <f t="shared" si="71"/>
        <v/>
      </c>
      <c r="EO59" s="1" t="str">
        <f t="shared" si="72"/>
        <v>#NAME?</v>
      </c>
      <c r="ER59" s="1" t="str">
        <f t="shared" si="73"/>
        <v/>
      </c>
      <c r="ES59" s="1" t="str">
        <f t="shared" si="74"/>
        <v>#NAME?</v>
      </c>
      <c r="EV59" s="1" t="str">
        <f t="shared" si="75"/>
        <v/>
      </c>
      <c r="EW59" s="1" t="str">
        <f t="shared" si="76"/>
        <v>#NAME?</v>
      </c>
      <c r="EX59" s="1" t="s">
        <v>2731</v>
      </c>
      <c r="EY59" s="1" t="s">
        <v>2732</v>
      </c>
      <c r="EZ59" s="2" t="str">
        <f t="shared" si="77"/>
        <v/>
      </c>
      <c r="FA59" s="2" t="str">
        <f t="shared" si="78"/>
        <v>#NAME?</v>
      </c>
      <c r="FD59" s="2" t="str">
        <f t="shared" si="79"/>
        <v/>
      </c>
      <c r="FE59" s="2" t="str">
        <f t="shared" si="80"/>
        <v>#NAME?</v>
      </c>
      <c r="FF59" s="1" t="s">
        <v>4783</v>
      </c>
      <c r="FG59" s="1" t="s">
        <v>1862</v>
      </c>
      <c r="FH59" s="2" t="str">
        <f t="shared" si="81"/>
        <v/>
      </c>
      <c r="FI59" s="2" t="str">
        <f t="shared" si="82"/>
        <v>#NAME?</v>
      </c>
      <c r="FL59" s="2" t="str">
        <f t="shared" si="83"/>
        <v/>
      </c>
      <c r="FM59" s="2" t="str">
        <f t="shared" si="84"/>
        <v>#NAME?</v>
      </c>
      <c r="FN59" s="1" t="s">
        <v>4784</v>
      </c>
      <c r="FO59" s="1" t="s">
        <v>4785</v>
      </c>
      <c r="FP59" s="2" t="str">
        <f t="shared" si="85"/>
        <v/>
      </c>
      <c r="FQ59" s="2" t="str">
        <f t="shared" si="86"/>
        <v>#NAME?</v>
      </c>
      <c r="FT59" s="2" t="str">
        <f t="shared" si="87"/>
        <v/>
      </c>
      <c r="FU59" s="2" t="str">
        <f t="shared" si="88"/>
        <v>#NAME?</v>
      </c>
      <c r="FX59" s="2" t="str">
        <f t="shared" si="89"/>
        <v/>
      </c>
      <c r="FY59" s="2" t="str">
        <f t="shared" si="90"/>
        <v>#NAME?</v>
      </c>
      <c r="GB59" s="2" t="str">
        <f t="shared" si="91"/>
        <v/>
      </c>
      <c r="GC59" s="2" t="str">
        <f t="shared" si="92"/>
        <v>#NAME?</v>
      </c>
      <c r="GF59" s="2" t="str">
        <f t="shared" si="93"/>
        <v/>
      </c>
      <c r="GG59" s="2" t="str">
        <f t="shared" si="94"/>
        <v>#NAME?</v>
      </c>
      <c r="GJ59" s="2" t="str">
        <f t="shared" si="95"/>
        <v/>
      </c>
      <c r="GK59" s="2" t="str">
        <f t="shared" si="96"/>
        <v>#NAME?</v>
      </c>
      <c r="GN59" s="2" t="str">
        <f t="shared" si="97"/>
        <v/>
      </c>
      <c r="GO59" s="2" t="str">
        <f t="shared" si="98"/>
        <v>#NAME?</v>
      </c>
      <c r="GR59" s="2" t="str">
        <f t="shared" si="141"/>
        <v/>
      </c>
      <c r="GS59" s="2" t="str">
        <f t="shared" si="142"/>
        <v>#NAME?</v>
      </c>
      <c r="GT59" s="1" t="s">
        <v>4786</v>
      </c>
      <c r="GU59" s="1" t="s">
        <v>4787</v>
      </c>
      <c r="GV59" s="2" t="str">
        <f t="shared" si="101"/>
        <v/>
      </c>
      <c r="GW59" s="2" t="str">
        <f t="shared" si="102"/>
        <v>#NAME?</v>
      </c>
      <c r="GZ59" s="2" t="str">
        <f t="shared" si="103"/>
        <v/>
      </c>
      <c r="HA59" s="2" t="str">
        <f t="shared" si="104"/>
        <v>#NAME?</v>
      </c>
      <c r="HB59" s="1" t="s">
        <v>4788</v>
      </c>
      <c r="HC59" s="1" t="s">
        <v>4789</v>
      </c>
      <c r="HD59" s="2" t="str">
        <f t="shared" si="105"/>
        <v/>
      </c>
      <c r="HE59" s="2" t="str">
        <f t="shared" si="106"/>
        <v>#NAME?</v>
      </c>
      <c r="HH59" s="2" t="str">
        <f t="shared" si="107"/>
        <v/>
      </c>
      <c r="HI59" s="2" t="str">
        <f t="shared" si="108"/>
        <v>#NAME?</v>
      </c>
      <c r="HL59" s="2" t="str">
        <f t="shared" si="109"/>
        <v/>
      </c>
      <c r="HM59" s="2" t="str">
        <f t="shared" si="110"/>
        <v>#NAME?</v>
      </c>
      <c r="HP59" s="2" t="str">
        <f t="shared" si="111"/>
        <v/>
      </c>
      <c r="HQ59" s="2" t="str">
        <f t="shared" si="112"/>
        <v>#NAME?</v>
      </c>
      <c r="HT59" s="2" t="str">
        <f t="shared" si="113"/>
        <v/>
      </c>
      <c r="HU59" s="2" t="str">
        <f t="shared" si="114"/>
        <v>#NAME?</v>
      </c>
      <c r="HV59" s="2" t="s">
        <v>4790</v>
      </c>
      <c r="HW59" s="2" t="s">
        <v>4791</v>
      </c>
      <c r="HX59" s="2" t="str">
        <f t="shared" si="115"/>
        <v/>
      </c>
      <c r="HY59" s="2" t="str">
        <f t="shared" si="116"/>
        <v>#NAME?</v>
      </c>
      <c r="HZ59" s="2"/>
      <c r="IA59" s="2"/>
      <c r="IB59" s="2" t="str">
        <f t="shared" si="117"/>
        <v/>
      </c>
      <c r="IC59" s="2" t="str">
        <f t="shared" si="118"/>
        <v>#NAME?</v>
      </c>
      <c r="ID59" s="2"/>
      <c r="IE59" s="2"/>
      <c r="IF59" s="2"/>
      <c r="IH59" s="1" t="s">
        <v>4461</v>
      </c>
      <c r="II59" s="1" t="s">
        <v>4462</v>
      </c>
      <c r="IJ59" s="2" t="str">
        <f t="shared" si="121"/>
        <v/>
      </c>
      <c r="IK59" s="2" t="str">
        <f t="shared" si="122"/>
        <v>#NAME?</v>
      </c>
      <c r="IP59" s="1" t="s">
        <v>4171</v>
      </c>
      <c r="IQ59" s="1" t="s">
        <v>4792</v>
      </c>
      <c r="IR59" s="2" t="str">
        <f t="shared" si="125"/>
        <v/>
      </c>
      <c r="IS59" s="2" t="str">
        <f t="shared" si="126"/>
        <v>#NAME?</v>
      </c>
      <c r="IX59" s="2" t="s">
        <v>4790</v>
      </c>
      <c r="IY59" s="2" t="s">
        <v>4791</v>
      </c>
      <c r="IZ59" s="2" t="str">
        <f t="shared" si="129"/>
        <v/>
      </c>
      <c r="JA59" s="2" t="str">
        <f t="shared" si="130"/>
        <v>#NAME?</v>
      </c>
      <c r="JB59" s="2"/>
      <c r="JC59" s="2"/>
      <c r="JD59" s="2" t="str">
        <f t="shared" si="131"/>
        <v/>
      </c>
      <c r="JE59" s="2" t="str">
        <f t="shared" si="132"/>
        <v>#NAME?</v>
      </c>
      <c r="JF59" s="2"/>
      <c r="JG59" s="2"/>
      <c r="JH59" s="2"/>
      <c r="JI59" s="2"/>
      <c r="JJ59" s="2"/>
      <c r="JK59" s="2"/>
      <c r="JL59" s="2" t="str">
        <f t="shared" si="135"/>
        <v/>
      </c>
      <c r="JM59" s="2" t="str">
        <f t="shared" si="136"/>
        <v>#NAME?</v>
      </c>
      <c r="JN59" s="2"/>
    </row>
    <row r="60" ht="15.75" customHeight="1">
      <c r="A60" s="2">
        <v>59.0</v>
      </c>
      <c r="D60" s="2" t="str">
        <f t="shared" si="1"/>
        <v/>
      </c>
      <c r="E60" s="2" t="str">
        <f t="shared" si="2"/>
        <v>#NAME?</v>
      </c>
      <c r="F60" s="1" t="s">
        <v>4793</v>
      </c>
      <c r="G60" s="1" t="s">
        <v>4794</v>
      </c>
      <c r="H60" s="1" t="str">
        <f t="shared" si="3"/>
        <v/>
      </c>
      <c r="I60" s="1" t="str">
        <f t="shared" si="4"/>
        <v>#NAME?</v>
      </c>
      <c r="P60" s="1" t="str">
        <f t="shared" si="7"/>
        <v/>
      </c>
      <c r="Q60" s="1" t="str">
        <f t="shared" si="8"/>
        <v>#NAME?</v>
      </c>
      <c r="T60" s="1" t="str">
        <f t="shared" si="9"/>
        <v/>
      </c>
      <c r="U60" s="1" t="str">
        <f t="shared" si="10"/>
        <v>#NAME?</v>
      </c>
      <c r="X60" s="1" t="str">
        <f t="shared" si="11"/>
        <v/>
      </c>
      <c r="Y60" s="1" t="str">
        <f t="shared" si="12"/>
        <v>#NAME?</v>
      </c>
      <c r="AB60" s="1" t="str">
        <f t="shared" si="13"/>
        <v/>
      </c>
      <c r="AC60" s="1" t="str">
        <f t="shared" si="14"/>
        <v>#NAME?</v>
      </c>
      <c r="AF60" s="1" t="str">
        <f t="shared" si="15"/>
        <v/>
      </c>
      <c r="AG60" s="1" t="str">
        <f t="shared" si="16"/>
        <v>#NAME?</v>
      </c>
      <c r="AJ60" s="1" t="str">
        <f t="shared" si="17"/>
        <v/>
      </c>
      <c r="AK60" s="1" t="str">
        <f t="shared" si="18"/>
        <v>#NAME?</v>
      </c>
      <c r="AL60" s="1" t="s">
        <v>1902</v>
      </c>
      <c r="AM60" s="1" t="s">
        <v>2668</v>
      </c>
      <c r="AN60" s="1" t="str">
        <f t="shared" si="19"/>
        <v/>
      </c>
      <c r="AO60" s="1" t="str">
        <f t="shared" si="20"/>
        <v>#NAME?</v>
      </c>
      <c r="AR60" s="1" t="str">
        <f t="shared" si="21"/>
        <v/>
      </c>
      <c r="AS60" s="1" t="str">
        <f t="shared" si="22"/>
        <v>#NAME?</v>
      </c>
      <c r="AV60" s="1" t="str">
        <f t="shared" si="23"/>
        <v/>
      </c>
      <c r="AW60" s="1" t="str">
        <f t="shared" si="24"/>
        <v>#NAME?</v>
      </c>
      <c r="AZ60" s="1" t="str">
        <f t="shared" si="25"/>
        <v/>
      </c>
      <c r="BA60" s="1" t="str">
        <f t="shared" si="26"/>
        <v>#NAME?</v>
      </c>
      <c r="BB60" s="1" t="s">
        <v>175</v>
      </c>
      <c r="BC60" s="1" t="s">
        <v>4795</v>
      </c>
      <c r="BD60" s="1" t="str">
        <f t="shared" si="27"/>
        <v/>
      </c>
      <c r="BE60" s="1" t="str">
        <f t="shared" si="28"/>
        <v>#NAME?</v>
      </c>
      <c r="BH60" s="1" t="str">
        <f t="shared" si="29"/>
        <v/>
      </c>
      <c r="BI60" s="1" t="str">
        <f t="shared" si="30"/>
        <v>#NAME?</v>
      </c>
      <c r="BL60" s="1" t="str">
        <f t="shared" si="31"/>
        <v/>
      </c>
      <c r="BM60" s="1" t="str">
        <f t="shared" si="32"/>
        <v>#NAME?</v>
      </c>
      <c r="BP60" s="1" t="str">
        <f t="shared" si="33"/>
        <v/>
      </c>
      <c r="BQ60" s="1" t="str">
        <f t="shared" si="34"/>
        <v>#NAME?</v>
      </c>
      <c r="BT60" s="1" t="str">
        <f t="shared" si="35"/>
        <v/>
      </c>
      <c r="BU60" s="1" t="str">
        <f t="shared" si="36"/>
        <v>#NAME?</v>
      </c>
      <c r="BV60" s="1" t="s">
        <v>2518</v>
      </c>
      <c r="BW60" s="1" t="s">
        <v>4796</v>
      </c>
      <c r="BX60" s="1" t="str">
        <f t="shared" si="37"/>
        <v/>
      </c>
      <c r="BY60" s="1" t="str">
        <f t="shared" si="38"/>
        <v>#NAME?</v>
      </c>
      <c r="BZ60" s="1" t="s">
        <v>2601</v>
      </c>
      <c r="CA60" s="1" t="s">
        <v>4797</v>
      </c>
      <c r="CB60" s="1" t="str">
        <f t="shared" si="39"/>
        <v/>
      </c>
      <c r="CC60" s="1" t="str">
        <f t="shared" si="40"/>
        <v>#NAME?</v>
      </c>
      <c r="CD60" s="1" t="s">
        <v>1925</v>
      </c>
      <c r="CE60" s="1" t="s">
        <v>4798</v>
      </c>
      <c r="CF60" s="1" t="str">
        <f t="shared" si="41"/>
        <v/>
      </c>
      <c r="CG60" s="1" t="str">
        <f t="shared" si="42"/>
        <v>#NAME?</v>
      </c>
      <c r="CH60" s="1" t="s">
        <v>4799</v>
      </c>
      <c r="CI60" s="1" t="s">
        <v>4800</v>
      </c>
      <c r="CJ60" s="1" t="str">
        <f t="shared" si="43"/>
        <v/>
      </c>
      <c r="CK60" s="1" t="str">
        <f t="shared" si="44"/>
        <v>#NAME?</v>
      </c>
      <c r="CN60" s="1" t="str">
        <f t="shared" si="45"/>
        <v/>
      </c>
      <c r="CO60" s="1" t="str">
        <f t="shared" si="46"/>
        <v>#NAME?</v>
      </c>
      <c r="CP60" s="1" t="s">
        <v>2410</v>
      </c>
      <c r="CQ60" s="1" t="s">
        <v>2023</v>
      </c>
      <c r="CR60" s="1" t="str">
        <f t="shared" si="47"/>
        <v/>
      </c>
      <c r="CS60" s="1" t="str">
        <f t="shared" si="48"/>
        <v>#NAME?</v>
      </c>
      <c r="CV60" s="1" t="str">
        <f t="shared" si="49"/>
        <v/>
      </c>
      <c r="CW60" s="1" t="str">
        <f t="shared" si="50"/>
        <v>#NAME?</v>
      </c>
      <c r="CZ60" s="1" t="str">
        <f t="shared" si="51"/>
        <v/>
      </c>
      <c r="DA60" s="1" t="str">
        <f t="shared" si="52"/>
        <v>#NAME?</v>
      </c>
      <c r="DD60" s="1" t="str">
        <f t="shared" si="53"/>
        <v/>
      </c>
      <c r="DE60" s="1" t="str">
        <f t="shared" si="54"/>
        <v>#NAME?</v>
      </c>
      <c r="DH60" s="1" t="str">
        <f t="shared" si="55"/>
        <v/>
      </c>
      <c r="DI60" s="1" t="str">
        <f t="shared" si="56"/>
        <v>#NAME?</v>
      </c>
      <c r="DL60" s="1" t="str">
        <f t="shared" si="57"/>
        <v/>
      </c>
      <c r="DM60" s="1" t="str">
        <f t="shared" si="58"/>
        <v>#NAME?</v>
      </c>
      <c r="DP60" s="1" t="str">
        <f t="shared" si="59"/>
        <v/>
      </c>
      <c r="DQ60" s="1" t="str">
        <f t="shared" si="60"/>
        <v>#NAME?</v>
      </c>
      <c r="DR60" s="1" t="s">
        <v>4801</v>
      </c>
      <c r="DS60" s="1" t="s">
        <v>4802</v>
      </c>
      <c r="DT60" s="1" t="str">
        <f t="shared" si="61"/>
        <v/>
      </c>
      <c r="DU60" s="1" t="str">
        <f t="shared" si="62"/>
        <v>#NAME?</v>
      </c>
      <c r="DX60" s="1" t="str">
        <f t="shared" si="63"/>
        <v/>
      </c>
      <c r="DY60" s="1" t="str">
        <f t="shared" si="64"/>
        <v>#NAME?</v>
      </c>
      <c r="EB60" s="1" t="str">
        <f t="shared" si="65"/>
        <v/>
      </c>
      <c r="EC60" s="1" t="str">
        <f t="shared" si="66"/>
        <v>#NAME?</v>
      </c>
      <c r="EF60" s="1" t="str">
        <f t="shared" si="67"/>
        <v/>
      </c>
      <c r="EG60" s="1" t="str">
        <f t="shared" si="68"/>
        <v>#NAME?</v>
      </c>
      <c r="EJ60" s="1" t="str">
        <f t="shared" si="69"/>
        <v/>
      </c>
      <c r="EK60" s="1" t="str">
        <f t="shared" si="70"/>
        <v>#NAME?</v>
      </c>
      <c r="EN60" s="1" t="str">
        <f t="shared" si="71"/>
        <v/>
      </c>
      <c r="EO60" s="1" t="str">
        <f t="shared" si="72"/>
        <v>#NAME?</v>
      </c>
      <c r="ER60" s="1" t="str">
        <f t="shared" si="73"/>
        <v/>
      </c>
      <c r="ES60" s="1" t="str">
        <f t="shared" si="74"/>
        <v>#NAME?</v>
      </c>
      <c r="EV60" s="1" t="str">
        <f t="shared" si="75"/>
        <v/>
      </c>
      <c r="EW60" s="1" t="str">
        <f t="shared" si="76"/>
        <v>#NAME?</v>
      </c>
      <c r="EZ60" s="2" t="str">
        <f t="shared" si="77"/>
        <v/>
      </c>
      <c r="FA60" s="2" t="str">
        <f t="shared" si="78"/>
        <v>#NAME?</v>
      </c>
      <c r="FD60" s="2" t="str">
        <f t="shared" si="79"/>
        <v/>
      </c>
      <c r="FE60" s="2" t="str">
        <f t="shared" si="80"/>
        <v>#NAME?</v>
      </c>
      <c r="FF60" s="1" t="s">
        <v>4803</v>
      </c>
      <c r="FG60" s="1" t="s">
        <v>4804</v>
      </c>
      <c r="FH60" s="2" t="str">
        <f t="shared" si="81"/>
        <v/>
      </c>
      <c r="FI60" s="2" t="str">
        <f t="shared" si="82"/>
        <v>#NAME?</v>
      </c>
      <c r="FL60" s="2" t="str">
        <f t="shared" si="83"/>
        <v/>
      </c>
      <c r="FM60" s="2" t="str">
        <f t="shared" si="84"/>
        <v>#NAME?</v>
      </c>
      <c r="FP60" s="2" t="str">
        <f t="shared" si="85"/>
        <v/>
      </c>
      <c r="FQ60" s="2" t="str">
        <f t="shared" si="86"/>
        <v>#NAME?</v>
      </c>
      <c r="FT60" s="2" t="str">
        <f t="shared" si="87"/>
        <v/>
      </c>
      <c r="FU60" s="2" t="str">
        <f t="shared" si="88"/>
        <v>#NAME?</v>
      </c>
      <c r="FX60" s="2" t="str">
        <f t="shared" si="89"/>
        <v/>
      </c>
      <c r="FY60" s="2" t="str">
        <f t="shared" si="90"/>
        <v>#NAME?</v>
      </c>
      <c r="GB60" s="2" t="str">
        <f t="shared" si="91"/>
        <v/>
      </c>
      <c r="GC60" s="2" t="str">
        <f t="shared" si="92"/>
        <v>#NAME?</v>
      </c>
      <c r="GF60" s="2" t="str">
        <f t="shared" si="93"/>
        <v/>
      </c>
      <c r="GG60" s="2" t="str">
        <f t="shared" si="94"/>
        <v>#NAME?</v>
      </c>
      <c r="GJ60" s="2" t="str">
        <f t="shared" si="95"/>
        <v/>
      </c>
      <c r="GK60" s="2" t="str">
        <f t="shared" si="96"/>
        <v>#NAME?</v>
      </c>
      <c r="GN60" s="2" t="str">
        <f t="shared" si="97"/>
        <v/>
      </c>
      <c r="GO60" s="2" t="str">
        <f t="shared" si="98"/>
        <v>#NAME?</v>
      </c>
      <c r="GR60" s="2" t="str">
        <f t="shared" si="141"/>
        <v/>
      </c>
      <c r="GS60" s="2" t="str">
        <f t="shared" si="142"/>
        <v>#NAME?</v>
      </c>
      <c r="GT60" s="1" t="s">
        <v>4805</v>
      </c>
      <c r="GU60" s="1" t="s">
        <v>4806</v>
      </c>
      <c r="GV60" s="2" t="str">
        <f t="shared" si="101"/>
        <v/>
      </c>
      <c r="GW60" s="2" t="str">
        <f t="shared" si="102"/>
        <v>#NAME?</v>
      </c>
      <c r="GZ60" s="2" t="str">
        <f t="shared" si="103"/>
        <v/>
      </c>
      <c r="HA60" s="2" t="str">
        <f t="shared" si="104"/>
        <v>#NAME?</v>
      </c>
      <c r="HB60" s="1" t="s">
        <v>4807</v>
      </c>
      <c r="HC60" s="1" t="s">
        <v>4808</v>
      </c>
      <c r="HD60" s="2" t="str">
        <f t="shared" si="105"/>
        <v/>
      </c>
      <c r="HE60" s="2" t="str">
        <f t="shared" si="106"/>
        <v>#NAME?</v>
      </c>
      <c r="HH60" s="2" t="str">
        <f t="shared" si="107"/>
        <v/>
      </c>
      <c r="HI60" s="2" t="str">
        <f t="shared" si="108"/>
        <v>#NAME?</v>
      </c>
      <c r="HL60" s="2" t="str">
        <f t="shared" si="109"/>
        <v/>
      </c>
      <c r="HM60" s="2" t="str">
        <f t="shared" si="110"/>
        <v>#NAME?</v>
      </c>
      <c r="HP60" s="2" t="str">
        <f t="shared" si="111"/>
        <v/>
      </c>
      <c r="HQ60" s="2" t="str">
        <f t="shared" si="112"/>
        <v>#NAME?</v>
      </c>
      <c r="HT60" s="2" t="str">
        <f t="shared" si="113"/>
        <v/>
      </c>
      <c r="HU60" s="2" t="str">
        <f t="shared" si="114"/>
        <v>#NAME?</v>
      </c>
      <c r="HV60" s="2" t="s">
        <v>4809</v>
      </c>
      <c r="HW60" s="2" t="s">
        <v>4810</v>
      </c>
      <c r="HX60" s="2" t="str">
        <f t="shared" si="115"/>
        <v/>
      </c>
      <c r="HY60" s="2" t="str">
        <f t="shared" si="116"/>
        <v>#NAME?</v>
      </c>
      <c r="HZ60" s="2" t="s">
        <v>4811</v>
      </c>
      <c r="IA60" s="14" t="s">
        <v>1738</v>
      </c>
      <c r="IB60" s="2" t="str">
        <f t="shared" si="117"/>
        <v/>
      </c>
      <c r="IC60" s="2" t="str">
        <f t="shared" si="118"/>
        <v>#NAME?</v>
      </c>
      <c r="ID60" s="2"/>
      <c r="IE60" s="2"/>
      <c r="IF60" s="2"/>
      <c r="IH60" s="1" t="s">
        <v>4518</v>
      </c>
      <c r="II60" s="1" t="s">
        <v>584</v>
      </c>
      <c r="IJ60" s="2" t="str">
        <f t="shared" si="121"/>
        <v/>
      </c>
      <c r="IK60" s="2" t="str">
        <f t="shared" si="122"/>
        <v>#NAME?</v>
      </c>
      <c r="IP60" s="1" t="s">
        <v>4212</v>
      </c>
      <c r="IQ60" s="1" t="s">
        <v>4812</v>
      </c>
      <c r="IR60" s="2" t="str">
        <f t="shared" si="125"/>
        <v/>
      </c>
      <c r="IS60" s="2" t="str">
        <f t="shared" si="126"/>
        <v>#NAME?</v>
      </c>
      <c r="IX60" s="2" t="s">
        <v>4809</v>
      </c>
      <c r="IY60" s="2" t="s">
        <v>4810</v>
      </c>
      <c r="IZ60" s="2" t="str">
        <f t="shared" si="129"/>
        <v/>
      </c>
      <c r="JA60" s="2" t="str">
        <f t="shared" si="130"/>
        <v>#NAME?</v>
      </c>
      <c r="JB60" s="2" t="s">
        <v>4811</v>
      </c>
      <c r="JC60" s="14" t="s">
        <v>1738</v>
      </c>
      <c r="JD60" s="2" t="str">
        <f t="shared" si="131"/>
        <v/>
      </c>
      <c r="JE60" s="2" t="str">
        <f t="shared" si="132"/>
        <v>#NAME?</v>
      </c>
      <c r="JF60" s="2"/>
      <c r="JG60" s="2"/>
      <c r="JH60" s="2"/>
      <c r="JI60" s="2"/>
      <c r="JJ60" s="2"/>
      <c r="JK60" s="2"/>
      <c r="JL60" s="2" t="str">
        <f t="shared" si="135"/>
        <v/>
      </c>
      <c r="JM60" s="2" t="str">
        <f t="shared" si="136"/>
        <v>#NAME?</v>
      </c>
      <c r="JN60" s="2"/>
    </row>
    <row r="61" ht="15.75" customHeight="1">
      <c r="A61" s="2">
        <v>60.0</v>
      </c>
      <c r="D61" s="2" t="str">
        <f t="shared" si="1"/>
        <v/>
      </c>
      <c r="E61" s="2" t="str">
        <f t="shared" si="2"/>
        <v>#NAME?</v>
      </c>
      <c r="F61" s="1" t="s">
        <v>4813</v>
      </c>
      <c r="G61" s="1" t="s">
        <v>4814</v>
      </c>
      <c r="H61" s="1" t="str">
        <f t="shared" si="3"/>
        <v/>
      </c>
      <c r="I61" s="1" t="str">
        <f t="shared" si="4"/>
        <v>#NAME?</v>
      </c>
      <c r="P61" s="1" t="str">
        <f t="shared" si="7"/>
        <v/>
      </c>
      <c r="Q61" s="1" t="str">
        <f t="shared" si="8"/>
        <v>#NAME?</v>
      </c>
      <c r="T61" s="1" t="str">
        <f t="shared" si="9"/>
        <v/>
      </c>
      <c r="U61" s="1" t="str">
        <f t="shared" si="10"/>
        <v>#NAME?</v>
      </c>
      <c r="X61" s="1" t="str">
        <f t="shared" si="11"/>
        <v/>
      </c>
      <c r="Y61" s="1" t="str">
        <f t="shared" si="12"/>
        <v>#NAME?</v>
      </c>
      <c r="AB61" s="1" t="str">
        <f t="shared" si="13"/>
        <v/>
      </c>
      <c r="AC61" s="1" t="str">
        <f t="shared" si="14"/>
        <v>#NAME?</v>
      </c>
      <c r="AF61" s="1" t="str">
        <f t="shared" si="15"/>
        <v/>
      </c>
      <c r="AG61" s="1" t="str">
        <f t="shared" si="16"/>
        <v>#NAME?</v>
      </c>
      <c r="AJ61" s="1" t="str">
        <f t="shared" si="17"/>
        <v/>
      </c>
      <c r="AK61" s="1" t="str">
        <f t="shared" si="18"/>
        <v>#NAME?</v>
      </c>
      <c r="AL61" s="1" t="s">
        <v>2014</v>
      </c>
      <c r="AM61" s="1" t="s">
        <v>2753</v>
      </c>
      <c r="AN61" s="1" t="str">
        <f t="shared" si="19"/>
        <v/>
      </c>
      <c r="AO61" s="1" t="str">
        <f t="shared" si="20"/>
        <v>#NAME?</v>
      </c>
      <c r="AR61" s="1" t="str">
        <f t="shared" si="21"/>
        <v/>
      </c>
      <c r="AS61" s="1" t="str">
        <f t="shared" si="22"/>
        <v>#NAME?</v>
      </c>
      <c r="AV61" s="1" t="str">
        <f t="shared" si="23"/>
        <v/>
      </c>
      <c r="AW61" s="1" t="str">
        <f t="shared" si="24"/>
        <v>#NAME?</v>
      </c>
      <c r="AZ61" s="1" t="str">
        <f t="shared" si="25"/>
        <v/>
      </c>
      <c r="BA61" s="1" t="str">
        <f t="shared" si="26"/>
        <v>#NAME?</v>
      </c>
      <c r="BB61" s="1" t="s">
        <v>2510</v>
      </c>
      <c r="BC61" s="1" t="s">
        <v>4815</v>
      </c>
      <c r="BD61" s="1" t="str">
        <f t="shared" si="27"/>
        <v/>
      </c>
      <c r="BE61" s="1" t="str">
        <f t="shared" si="28"/>
        <v>#NAME?</v>
      </c>
      <c r="BH61" s="1" t="str">
        <f t="shared" si="29"/>
        <v/>
      </c>
      <c r="BI61" s="1" t="str">
        <f t="shared" si="30"/>
        <v>#NAME?</v>
      </c>
      <c r="BL61" s="1" t="str">
        <f t="shared" si="31"/>
        <v/>
      </c>
      <c r="BM61" s="1" t="str">
        <f t="shared" si="32"/>
        <v>#NAME?</v>
      </c>
      <c r="BP61" s="1" t="str">
        <f t="shared" si="33"/>
        <v/>
      </c>
      <c r="BQ61" s="1" t="str">
        <f t="shared" si="34"/>
        <v>#NAME?</v>
      </c>
      <c r="BT61" s="1" t="str">
        <f t="shared" si="35"/>
        <v/>
      </c>
      <c r="BU61" s="1" t="str">
        <f t="shared" si="36"/>
        <v>#NAME?</v>
      </c>
      <c r="BV61" s="1" t="s">
        <v>2601</v>
      </c>
      <c r="BW61" s="1" t="s">
        <v>4816</v>
      </c>
      <c r="BX61" s="1" t="str">
        <f t="shared" si="37"/>
        <v/>
      </c>
      <c r="BY61" s="1" t="str">
        <f t="shared" si="38"/>
        <v>#NAME?</v>
      </c>
      <c r="BZ61" s="1" t="s">
        <v>2686</v>
      </c>
      <c r="CA61" s="1" t="s">
        <v>4817</v>
      </c>
      <c r="CB61" s="1" t="str">
        <f t="shared" si="39"/>
        <v/>
      </c>
      <c r="CC61" s="1" t="str">
        <f t="shared" si="40"/>
        <v>#NAME?</v>
      </c>
      <c r="CD61" s="1" t="s">
        <v>2038</v>
      </c>
      <c r="CE61" s="1" t="s">
        <v>4818</v>
      </c>
      <c r="CF61" s="1" t="str">
        <f t="shared" si="41"/>
        <v/>
      </c>
      <c r="CG61" s="1" t="str">
        <f t="shared" si="42"/>
        <v>#NAME?</v>
      </c>
      <c r="CH61" s="1" t="s">
        <v>4819</v>
      </c>
      <c r="CI61" s="1" t="s">
        <v>4820</v>
      </c>
      <c r="CJ61" s="1" t="str">
        <f t="shared" si="43"/>
        <v/>
      </c>
      <c r="CK61" s="1" t="str">
        <f t="shared" si="44"/>
        <v>#NAME?</v>
      </c>
      <c r="CN61" s="1" t="str">
        <f t="shared" si="45"/>
        <v/>
      </c>
      <c r="CO61" s="1" t="str">
        <f t="shared" si="46"/>
        <v>#NAME?</v>
      </c>
      <c r="CP61" s="1" t="s">
        <v>4821</v>
      </c>
      <c r="CQ61" s="1" t="s">
        <v>1806</v>
      </c>
      <c r="CR61" s="1" t="str">
        <f t="shared" si="47"/>
        <v/>
      </c>
      <c r="CS61" s="1" t="str">
        <f t="shared" si="48"/>
        <v>#NAME?</v>
      </c>
      <c r="CV61" s="1" t="str">
        <f t="shared" si="49"/>
        <v/>
      </c>
      <c r="CW61" s="1" t="str">
        <f t="shared" si="50"/>
        <v>#NAME?</v>
      </c>
      <c r="CZ61" s="1" t="str">
        <f t="shared" si="51"/>
        <v/>
      </c>
      <c r="DA61" s="1" t="str">
        <f t="shared" si="52"/>
        <v>#NAME?</v>
      </c>
      <c r="DD61" s="1" t="str">
        <f t="shared" si="53"/>
        <v/>
      </c>
      <c r="DE61" s="1" t="str">
        <f t="shared" si="54"/>
        <v>#NAME?</v>
      </c>
      <c r="DH61" s="1" t="str">
        <f t="shared" si="55"/>
        <v/>
      </c>
      <c r="DI61" s="1" t="str">
        <f t="shared" si="56"/>
        <v>#NAME?</v>
      </c>
      <c r="DL61" s="1" t="str">
        <f t="shared" si="57"/>
        <v/>
      </c>
      <c r="DM61" s="1" t="str">
        <f t="shared" si="58"/>
        <v>#NAME?</v>
      </c>
      <c r="DP61" s="1" t="str">
        <f t="shared" si="59"/>
        <v/>
      </c>
      <c r="DQ61" s="1" t="str">
        <f t="shared" si="60"/>
        <v>#NAME?</v>
      </c>
      <c r="DR61" s="1" t="s">
        <v>4822</v>
      </c>
      <c r="DS61" s="1" t="s">
        <v>4823</v>
      </c>
      <c r="DT61" s="1" t="str">
        <f t="shared" si="61"/>
        <v/>
      </c>
      <c r="DU61" s="1" t="str">
        <f t="shared" si="62"/>
        <v>#NAME?</v>
      </c>
      <c r="DX61" s="1" t="str">
        <f t="shared" si="63"/>
        <v/>
      </c>
      <c r="DY61" s="1" t="str">
        <f t="shared" si="64"/>
        <v>#NAME?</v>
      </c>
      <c r="EB61" s="1" t="str">
        <f t="shared" si="65"/>
        <v/>
      </c>
      <c r="EC61" s="1" t="str">
        <f t="shared" si="66"/>
        <v>#NAME?</v>
      </c>
      <c r="EF61" s="1" t="str">
        <f t="shared" si="67"/>
        <v/>
      </c>
      <c r="EG61" s="1" t="str">
        <f t="shared" si="68"/>
        <v>#NAME?</v>
      </c>
      <c r="EJ61" s="1" t="str">
        <f t="shared" si="69"/>
        <v/>
      </c>
      <c r="EK61" s="1" t="str">
        <f t="shared" si="70"/>
        <v>#NAME?</v>
      </c>
      <c r="EN61" s="1" t="str">
        <f t="shared" si="71"/>
        <v/>
      </c>
      <c r="EO61" s="1" t="str">
        <f t="shared" si="72"/>
        <v>#NAME?</v>
      </c>
      <c r="ER61" s="1" t="str">
        <f t="shared" si="73"/>
        <v/>
      </c>
      <c r="ES61" s="1" t="str">
        <f t="shared" si="74"/>
        <v>#NAME?</v>
      </c>
      <c r="EV61" s="1" t="str">
        <f t="shared" si="75"/>
        <v/>
      </c>
      <c r="EW61" s="1" t="str">
        <f t="shared" si="76"/>
        <v>#NAME?</v>
      </c>
      <c r="EX61" s="1" t="s">
        <v>2396</v>
      </c>
      <c r="EY61" s="14" t="s">
        <v>1738</v>
      </c>
      <c r="EZ61" s="2" t="str">
        <f t="shared" si="77"/>
        <v/>
      </c>
      <c r="FA61" s="2" t="str">
        <f t="shared" si="78"/>
        <v>#NAME?</v>
      </c>
      <c r="FD61" s="2" t="str">
        <f t="shared" si="79"/>
        <v/>
      </c>
      <c r="FE61" s="2" t="str">
        <f t="shared" si="80"/>
        <v>#NAME?</v>
      </c>
      <c r="FH61" s="2" t="str">
        <f t="shared" si="81"/>
        <v/>
      </c>
      <c r="FI61" s="2" t="str">
        <f t="shared" si="82"/>
        <v>#NAME?</v>
      </c>
      <c r="FL61" s="2" t="str">
        <f t="shared" si="83"/>
        <v/>
      </c>
      <c r="FM61" s="2" t="str">
        <f t="shared" si="84"/>
        <v>#NAME?</v>
      </c>
      <c r="FN61" s="1" t="s">
        <v>4824</v>
      </c>
      <c r="FO61" s="1" t="s">
        <v>4825</v>
      </c>
      <c r="FP61" s="2" t="str">
        <f t="shared" si="85"/>
        <v/>
      </c>
      <c r="FQ61" s="2" t="str">
        <f t="shared" si="86"/>
        <v>#NAME?</v>
      </c>
      <c r="FT61" s="2" t="str">
        <f t="shared" si="87"/>
        <v/>
      </c>
      <c r="FU61" s="2" t="str">
        <f t="shared" si="88"/>
        <v>#NAME?</v>
      </c>
      <c r="FX61" s="2" t="str">
        <f t="shared" si="89"/>
        <v/>
      </c>
      <c r="FY61" s="2" t="str">
        <f t="shared" si="90"/>
        <v>#NAME?</v>
      </c>
      <c r="GB61" s="2" t="str">
        <f t="shared" si="91"/>
        <v/>
      </c>
      <c r="GC61" s="2" t="str">
        <f t="shared" si="92"/>
        <v>#NAME?</v>
      </c>
      <c r="GF61" s="2" t="str">
        <f t="shared" si="93"/>
        <v/>
      </c>
      <c r="GG61" s="2" t="str">
        <f t="shared" si="94"/>
        <v>#NAME?</v>
      </c>
      <c r="GJ61" s="2" t="str">
        <f t="shared" si="95"/>
        <v/>
      </c>
      <c r="GK61" s="2" t="str">
        <f t="shared" si="96"/>
        <v>#NAME?</v>
      </c>
      <c r="GN61" s="2" t="str">
        <f t="shared" si="97"/>
        <v/>
      </c>
      <c r="GO61" s="2" t="str">
        <f t="shared" si="98"/>
        <v>#NAME?</v>
      </c>
      <c r="GR61" s="2" t="str">
        <f t="shared" si="141"/>
        <v/>
      </c>
      <c r="GS61" s="2" t="str">
        <f t="shared" si="142"/>
        <v>#NAME?</v>
      </c>
      <c r="GT61" s="1" t="s">
        <v>4826</v>
      </c>
      <c r="GU61" s="1" t="s">
        <v>4827</v>
      </c>
      <c r="GV61" s="2" t="str">
        <f t="shared" si="101"/>
        <v/>
      </c>
      <c r="GW61" s="2" t="str">
        <f t="shared" si="102"/>
        <v>#NAME?</v>
      </c>
      <c r="GZ61" s="2" t="str">
        <f t="shared" si="103"/>
        <v/>
      </c>
      <c r="HA61" s="2" t="str">
        <f t="shared" si="104"/>
        <v>#NAME?</v>
      </c>
      <c r="HB61" s="1" t="s">
        <v>4828</v>
      </c>
      <c r="HC61" s="1" t="s">
        <v>4829</v>
      </c>
      <c r="HD61" s="2" t="str">
        <f t="shared" si="105"/>
        <v/>
      </c>
      <c r="HE61" s="2" t="str">
        <f t="shared" si="106"/>
        <v>#NAME?</v>
      </c>
      <c r="HH61" s="2" t="str">
        <f t="shared" si="107"/>
        <v/>
      </c>
      <c r="HI61" s="2" t="str">
        <f t="shared" si="108"/>
        <v>#NAME?</v>
      </c>
      <c r="HL61" s="2" t="str">
        <f t="shared" si="109"/>
        <v/>
      </c>
      <c r="HM61" s="2" t="str">
        <f t="shared" si="110"/>
        <v>#NAME?</v>
      </c>
      <c r="HP61" s="2" t="str">
        <f t="shared" si="111"/>
        <v/>
      </c>
      <c r="HQ61" s="2" t="str">
        <f t="shared" si="112"/>
        <v>#NAME?</v>
      </c>
      <c r="HT61" s="2" t="str">
        <f t="shared" si="113"/>
        <v/>
      </c>
      <c r="HU61" s="2" t="str">
        <f t="shared" si="114"/>
        <v>#NAME?</v>
      </c>
      <c r="HV61" s="2"/>
      <c r="HW61" s="2"/>
      <c r="HX61" s="2" t="str">
        <f t="shared" si="115"/>
        <v/>
      </c>
      <c r="HY61" s="2" t="str">
        <f t="shared" si="116"/>
        <v>#NAME?</v>
      </c>
      <c r="HZ61" s="2" t="s">
        <v>4830</v>
      </c>
      <c r="IA61" s="2" t="s">
        <v>4831</v>
      </c>
      <c r="IB61" s="2" t="str">
        <f t="shared" si="117"/>
        <v/>
      </c>
      <c r="IC61" s="2" t="str">
        <f t="shared" si="118"/>
        <v>#NAME?</v>
      </c>
      <c r="ID61" s="2"/>
      <c r="IE61" s="2"/>
      <c r="IF61" s="2"/>
      <c r="IH61" s="1" t="s">
        <v>4549</v>
      </c>
      <c r="II61" s="1" t="s">
        <v>4550</v>
      </c>
      <c r="IJ61" s="2" t="str">
        <f t="shared" si="121"/>
        <v/>
      </c>
      <c r="IK61" s="2" t="str">
        <f t="shared" si="122"/>
        <v>#NAME?</v>
      </c>
      <c r="IP61" s="1" t="s">
        <v>4244</v>
      </c>
      <c r="IQ61" s="1" t="s">
        <v>4832</v>
      </c>
      <c r="IR61" s="2" t="str">
        <f t="shared" si="125"/>
        <v/>
      </c>
      <c r="IS61" s="2" t="str">
        <f t="shared" si="126"/>
        <v>#NAME?</v>
      </c>
      <c r="IX61" s="2"/>
      <c r="IY61" s="2"/>
      <c r="IZ61" s="2" t="str">
        <f t="shared" si="129"/>
        <v/>
      </c>
      <c r="JA61" s="2" t="str">
        <f t="shared" si="130"/>
        <v>#NAME?</v>
      </c>
      <c r="JB61" s="2" t="s">
        <v>4830</v>
      </c>
      <c r="JC61" s="2" t="s">
        <v>4831</v>
      </c>
      <c r="JD61" s="2" t="str">
        <f t="shared" si="131"/>
        <v/>
      </c>
      <c r="JE61" s="2" t="str">
        <f t="shared" si="132"/>
        <v>#NAME?</v>
      </c>
      <c r="JF61" s="2"/>
      <c r="JG61" s="2"/>
      <c r="JH61" s="2"/>
      <c r="JI61" s="2"/>
      <c r="JJ61" s="2"/>
      <c r="JK61" s="2"/>
      <c r="JL61" s="2" t="str">
        <f t="shared" si="135"/>
        <v/>
      </c>
      <c r="JM61" s="2" t="str">
        <f t="shared" si="136"/>
        <v>#NAME?</v>
      </c>
      <c r="JN61" s="2"/>
    </row>
    <row r="62" ht="15.75" customHeight="1">
      <c r="A62" s="2">
        <v>61.0</v>
      </c>
      <c r="D62" s="2" t="str">
        <f t="shared" si="1"/>
        <v/>
      </c>
      <c r="E62" s="2" t="str">
        <f t="shared" si="2"/>
        <v>#NAME?</v>
      </c>
      <c r="F62" s="1" t="s">
        <v>4833</v>
      </c>
      <c r="G62" s="1" t="s">
        <v>4834</v>
      </c>
      <c r="H62" s="1" t="str">
        <f t="shared" si="3"/>
        <v/>
      </c>
      <c r="I62" s="1" t="str">
        <f t="shared" si="4"/>
        <v>#NAME?</v>
      </c>
      <c r="P62" s="1" t="str">
        <f t="shared" si="7"/>
        <v/>
      </c>
      <c r="Q62" s="1" t="str">
        <f t="shared" si="8"/>
        <v>#NAME?</v>
      </c>
      <c r="T62" s="1" t="str">
        <f t="shared" si="9"/>
        <v/>
      </c>
      <c r="U62" s="1" t="str">
        <f t="shared" si="10"/>
        <v>#NAME?</v>
      </c>
      <c r="X62" s="1" t="str">
        <f t="shared" si="11"/>
        <v/>
      </c>
      <c r="Y62" s="1" t="str">
        <f t="shared" si="12"/>
        <v>#NAME?</v>
      </c>
      <c r="AB62" s="1" t="str">
        <f t="shared" si="13"/>
        <v/>
      </c>
      <c r="AC62" s="1" t="str">
        <f t="shared" si="14"/>
        <v>#NAME?</v>
      </c>
      <c r="AF62" s="1" t="str">
        <f t="shared" si="15"/>
        <v/>
      </c>
      <c r="AG62" s="1" t="str">
        <f t="shared" si="16"/>
        <v>#NAME?</v>
      </c>
      <c r="AJ62" s="1" t="str">
        <f t="shared" si="17"/>
        <v/>
      </c>
      <c r="AK62" s="1" t="str">
        <f t="shared" si="18"/>
        <v>#NAME?</v>
      </c>
      <c r="AL62" s="1" t="s">
        <v>2112</v>
      </c>
      <c r="AM62" s="1" t="s">
        <v>2832</v>
      </c>
      <c r="AN62" s="1" t="str">
        <f t="shared" si="19"/>
        <v/>
      </c>
      <c r="AO62" s="1" t="str">
        <f t="shared" si="20"/>
        <v>#NAME?</v>
      </c>
      <c r="AR62" s="1" t="str">
        <f t="shared" si="21"/>
        <v/>
      </c>
      <c r="AS62" s="1" t="str">
        <f t="shared" si="22"/>
        <v>#NAME?</v>
      </c>
      <c r="AV62" s="1" t="str">
        <f t="shared" si="23"/>
        <v/>
      </c>
      <c r="AW62" s="1" t="str">
        <f t="shared" si="24"/>
        <v>#NAME?</v>
      </c>
      <c r="AZ62" s="1" t="str">
        <f t="shared" si="25"/>
        <v/>
      </c>
      <c r="BA62" s="1" t="str">
        <f t="shared" si="26"/>
        <v>#NAME?</v>
      </c>
      <c r="BD62" s="1" t="str">
        <f t="shared" si="27"/>
        <v/>
      </c>
      <c r="BE62" s="1" t="str">
        <f t="shared" si="28"/>
        <v>#NAME?</v>
      </c>
      <c r="BH62" s="1" t="str">
        <f t="shared" si="29"/>
        <v/>
      </c>
      <c r="BI62" s="1" t="str">
        <f t="shared" si="30"/>
        <v>#NAME?</v>
      </c>
      <c r="BL62" s="1" t="str">
        <f t="shared" si="31"/>
        <v/>
      </c>
      <c r="BM62" s="1" t="str">
        <f t="shared" si="32"/>
        <v>#NAME?</v>
      </c>
      <c r="BP62" s="1" t="str">
        <f t="shared" si="33"/>
        <v/>
      </c>
      <c r="BQ62" s="1" t="str">
        <f t="shared" si="34"/>
        <v>#NAME?</v>
      </c>
      <c r="BT62" s="1" t="str">
        <f t="shared" si="35"/>
        <v/>
      </c>
      <c r="BU62" s="1" t="str">
        <f t="shared" si="36"/>
        <v>#NAME?</v>
      </c>
      <c r="BV62" s="1" t="s">
        <v>2686</v>
      </c>
      <c r="BW62" s="1" t="s">
        <v>4835</v>
      </c>
      <c r="BX62" s="1" t="str">
        <f t="shared" si="37"/>
        <v/>
      </c>
      <c r="BY62" s="1" t="str">
        <f t="shared" si="38"/>
        <v>#NAME?</v>
      </c>
      <c r="CB62" s="1" t="str">
        <f t="shared" si="39"/>
        <v/>
      </c>
      <c r="CC62" s="1" t="str">
        <f t="shared" si="40"/>
        <v>#NAME?</v>
      </c>
      <c r="CD62" s="1" t="s">
        <v>2135</v>
      </c>
      <c r="CE62" s="1" t="s">
        <v>4836</v>
      </c>
      <c r="CF62" s="1" t="str">
        <f t="shared" si="41"/>
        <v/>
      </c>
      <c r="CG62" s="1" t="str">
        <f t="shared" si="42"/>
        <v>#NAME?</v>
      </c>
      <c r="CJ62" s="1" t="str">
        <f t="shared" si="43"/>
        <v/>
      </c>
      <c r="CK62" s="1" t="str">
        <f t="shared" si="44"/>
        <v>#NAME?</v>
      </c>
      <c r="CN62" s="1" t="str">
        <f t="shared" si="45"/>
        <v/>
      </c>
      <c r="CO62" s="1" t="str">
        <f t="shared" si="46"/>
        <v>#NAME?</v>
      </c>
      <c r="CP62" s="1" t="s">
        <v>4837</v>
      </c>
      <c r="CQ62" s="1" t="s">
        <v>4838</v>
      </c>
      <c r="CR62" s="1" t="str">
        <f t="shared" si="47"/>
        <v/>
      </c>
      <c r="CS62" s="1" t="str">
        <f t="shared" si="48"/>
        <v>#NAME?</v>
      </c>
      <c r="CV62" s="1" t="str">
        <f t="shared" si="49"/>
        <v/>
      </c>
      <c r="CW62" s="1" t="str">
        <f t="shared" si="50"/>
        <v>#NAME?</v>
      </c>
      <c r="CZ62" s="1" t="str">
        <f t="shared" si="51"/>
        <v/>
      </c>
      <c r="DA62" s="1" t="str">
        <f t="shared" si="52"/>
        <v>#NAME?</v>
      </c>
      <c r="DD62" s="1" t="str">
        <f t="shared" si="53"/>
        <v/>
      </c>
      <c r="DE62" s="1" t="str">
        <f t="shared" si="54"/>
        <v>#NAME?</v>
      </c>
      <c r="DH62" s="1" t="str">
        <f t="shared" si="55"/>
        <v/>
      </c>
      <c r="DI62" s="1" t="str">
        <f t="shared" si="56"/>
        <v>#NAME?</v>
      </c>
      <c r="DL62" s="1" t="str">
        <f t="shared" si="57"/>
        <v/>
      </c>
      <c r="DM62" s="1" t="str">
        <f t="shared" si="58"/>
        <v>#NAME?</v>
      </c>
      <c r="DP62" s="1" t="str">
        <f t="shared" si="59"/>
        <v/>
      </c>
      <c r="DQ62" s="1" t="str">
        <f t="shared" si="60"/>
        <v>#NAME?</v>
      </c>
      <c r="DR62" s="1" t="s">
        <v>4839</v>
      </c>
      <c r="DS62" s="1" t="s">
        <v>4840</v>
      </c>
      <c r="DT62" s="1" t="str">
        <f t="shared" si="61"/>
        <v/>
      </c>
      <c r="DU62" s="1" t="str">
        <f t="shared" si="62"/>
        <v>#NAME?</v>
      </c>
      <c r="DX62" s="1" t="str">
        <f t="shared" si="63"/>
        <v/>
      </c>
      <c r="DY62" s="1" t="str">
        <f t="shared" si="64"/>
        <v>#NAME?</v>
      </c>
      <c r="EB62" s="1" t="str">
        <f t="shared" si="65"/>
        <v/>
      </c>
      <c r="EC62" s="1" t="str">
        <f t="shared" si="66"/>
        <v>#NAME?</v>
      </c>
      <c r="EF62" s="1" t="str">
        <f t="shared" si="67"/>
        <v/>
      </c>
      <c r="EG62" s="1" t="str">
        <f t="shared" si="68"/>
        <v>#NAME?</v>
      </c>
      <c r="EJ62" s="1" t="str">
        <f t="shared" si="69"/>
        <v/>
      </c>
      <c r="EK62" s="1" t="str">
        <f t="shared" si="70"/>
        <v>#NAME?</v>
      </c>
      <c r="EN62" s="1" t="str">
        <f t="shared" si="71"/>
        <v/>
      </c>
      <c r="EO62" s="1" t="str">
        <f t="shared" si="72"/>
        <v>#NAME?</v>
      </c>
      <c r="ER62" s="1" t="str">
        <f t="shared" si="73"/>
        <v/>
      </c>
      <c r="ES62" s="1" t="str">
        <f t="shared" si="74"/>
        <v>#NAME?</v>
      </c>
      <c r="EV62" s="1" t="str">
        <f t="shared" si="75"/>
        <v/>
      </c>
      <c r="EW62" s="1" t="str">
        <f t="shared" si="76"/>
        <v>#NAME?</v>
      </c>
      <c r="EX62" s="1" t="s">
        <v>4841</v>
      </c>
      <c r="EY62" s="1" t="s">
        <v>4842</v>
      </c>
      <c r="EZ62" s="2" t="str">
        <f t="shared" si="77"/>
        <v/>
      </c>
      <c r="FA62" s="2" t="str">
        <f t="shared" si="78"/>
        <v>#NAME?</v>
      </c>
      <c r="FD62" s="2" t="str">
        <f t="shared" si="79"/>
        <v/>
      </c>
      <c r="FE62" s="2" t="str">
        <f t="shared" si="80"/>
        <v>#NAME?</v>
      </c>
      <c r="FF62" s="1" t="s">
        <v>2956</v>
      </c>
      <c r="FG62" s="14" t="s">
        <v>1738</v>
      </c>
      <c r="FH62" s="2" t="str">
        <f t="shared" si="81"/>
        <v/>
      </c>
      <c r="FI62" s="2" t="str">
        <f t="shared" si="82"/>
        <v>#NAME?</v>
      </c>
      <c r="FL62" s="2" t="str">
        <f t="shared" si="83"/>
        <v/>
      </c>
      <c r="FM62" s="2" t="str">
        <f t="shared" si="84"/>
        <v>#NAME?</v>
      </c>
      <c r="FN62" s="1" t="s">
        <v>4843</v>
      </c>
      <c r="FO62" s="1" t="s">
        <v>4844</v>
      </c>
      <c r="FP62" s="2" t="str">
        <f t="shared" si="85"/>
        <v/>
      </c>
      <c r="FQ62" s="2" t="str">
        <f t="shared" si="86"/>
        <v>#NAME?</v>
      </c>
      <c r="FT62" s="2" t="str">
        <f t="shared" si="87"/>
        <v/>
      </c>
      <c r="FU62" s="2" t="str">
        <f t="shared" si="88"/>
        <v>#NAME?</v>
      </c>
      <c r="FX62" s="2" t="str">
        <f t="shared" si="89"/>
        <v/>
      </c>
      <c r="FY62" s="2" t="str">
        <f t="shared" si="90"/>
        <v>#NAME?</v>
      </c>
      <c r="GB62" s="2" t="str">
        <f t="shared" si="91"/>
        <v/>
      </c>
      <c r="GC62" s="2" t="str">
        <f t="shared" si="92"/>
        <v>#NAME?</v>
      </c>
      <c r="GF62" s="2" t="str">
        <f t="shared" si="93"/>
        <v/>
      </c>
      <c r="GG62" s="2" t="str">
        <f t="shared" si="94"/>
        <v>#NAME?</v>
      </c>
      <c r="GJ62" s="2" t="str">
        <f t="shared" si="95"/>
        <v/>
      </c>
      <c r="GK62" s="2" t="str">
        <f t="shared" si="96"/>
        <v>#NAME?</v>
      </c>
      <c r="GN62" s="2" t="str">
        <f t="shared" si="97"/>
        <v/>
      </c>
      <c r="GO62" s="2" t="str">
        <f t="shared" si="98"/>
        <v>#NAME?</v>
      </c>
      <c r="GR62" s="2" t="str">
        <f t="shared" si="141"/>
        <v/>
      </c>
      <c r="GS62" s="2" t="str">
        <f t="shared" si="142"/>
        <v>#NAME?</v>
      </c>
      <c r="GT62" s="1" t="s">
        <v>4845</v>
      </c>
      <c r="GU62" s="1" t="s">
        <v>4846</v>
      </c>
      <c r="GV62" s="2" t="str">
        <f t="shared" si="101"/>
        <v/>
      </c>
      <c r="GW62" s="2" t="str">
        <f t="shared" si="102"/>
        <v>#NAME?</v>
      </c>
      <c r="GZ62" s="2" t="str">
        <f t="shared" si="103"/>
        <v/>
      </c>
      <c r="HA62" s="2" t="str">
        <f t="shared" si="104"/>
        <v>#NAME?</v>
      </c>
      <c r="HB62" s="1" t="s">
        <v>4847</v>
      </c>
      <c r="HC62" s="1" t="s">
        <v>4848</v>
      </c>
      <c r="HD62" s="2" t="str">
        <f t="shared" si="105"/>
        <v/>
      </c>
      <c r="HE62" s="2" t="str">
        <f t="shared" si="106"/>
        <v>#NAME?</v>
      </c>
      <c r="HH62" s="2" t="str">
        <f t="shared" si="107"/>
        <v/>
      </c>
      <c r="HI62" s="2" t="str">
        <f t="shared" si="108"/>
        <v>#NAME?</v>
      </c>
      <c r="HL62" s="2" t="str">
        <f t="shared" si="109"/>
        <v/>
      </c>
      <c r="HM62" s="2" t="str">
        <f t="shared" si="110"/>
        <v>#NAME?</v>
      </c>
      <c r="HP62" s="2" t="str">
        <f t="shared" si="111"/>
        <v/>
      </c>
      <c r="HQ62" s="2" t="str">
        <f t="shared" si="112"/>
        <v>#NAME?</v>
      </c>
      <c r="HT62" s="2" t="str">
        <f t="shared" si="113"/>
        <v/>
      </c>
      <c r="HU62" s="2" t="str">
        <f t="shared" si="114"/>
        <v>#NAME?</v>
      </c>
      <c r="HV62" s="2" t="s">
        <v>4849</v>
      </c>
      <c r="HW62" s="14" t="s">
        <v>1738</v>
      </c>
      <c r="HX62" s="2" t="str">
        <f t="shared" si="115"/>
        <v/>
      </c>
      <c r="HY62" s="2" t="str">
        <f t="shared" si="116"/>
        <v>#NAME?</v>
      </c>
      <c r="HZ62" s="2" t="s">
        <v>4850</v>
      </c>
      <c r="IA62" s="2" t="s">
        <v>4851</v>
      </c>
      <c r="IB62" s="2" t="str">
        <f t="shared" si="117"/>
        <v/>
      </c>
      <c r="IC62" s="2" t="str">
        <f t="shared" si="118"/>
        <v>#NAME?</v>
      </c>
      <c r="ID62" s="2"/>
      <c r="IE62" s="2"/>
      <c r="IF62" s="2"/>
      <c r="IH62" s="1" t="s">
        <v>4629</v>
      </c>
      <c r="II62" s="1" t="s">
        <v>780</v>
      </c>
      <c r="IJ62" s="2" t="str">
        <f t="shared" si="121"/>
        <v/>
      </c>
      <c r="IK62" s="2" t="str">
        <f t="shared" si="122"/>
        <v>#NAME?</v>
      </c>
      <c r="IP62" s="1" t="s">
        <v>4280</v>
      </c>
      <c r="IQ62" s="1" t="s">
        <v>4852</v>
      </c>
      <c r="IR62" s="2" t="str">
        <f t="shared" si="125"/>
        <v/>
      </c>
      <c r="IS62" s="2" t="str">
        <f t="shared" si="126"/>
        <v>#NAME?</v>
      </c>
      <c r="IX62" s="2" t="s">
        <v>4849</v>
      </c>
      <c r="IY62" s="14" t="s">
        <v>1738</v>
      </c>
      <c r="IZ62" s="2" t="str">
        <f t="shared" si="129"/>
        <v/>
      </c>
      <c r="JA62" s="2" t="str">
        <f t="shared" si="130"/>
        <v>#NAME?</v>
      </c>
      <c r="JB62" s="2" t="s">
        <v>4850</v>
      </c>
      <c r="JC62" s="2" t="s">
        <v>4851</v>
      </c>
      <c r="JD62" s="2" t="str">
        <f t="shared" si="131"/>
        <v/>
      </c>
      <c r="JE62" s="2" t="str">
        <f t="shared" si="132"/>
        <v>#NAME?</v>
      </c>
      <c r="JF62" s="2"/>
      <c r="JG62" s="2"/>
      <c r="JH62" s="2"/>
      <c r="JI62" s="2"/>
      <c r="JJ62" s="2"/>
      <c r="JK62" s="2"/>
      <c r="JL62" s="2"/>
      <c r="JM62" s="2"/>
      <c r="JN62" s="2"/>
    </row>
    <row r="63" ht="15.75" customHeight="1">
      <c r="A63" s="2">
        <v>62.0</v>
      </c>
      <c r="D63" s="2" t="str">
        <f t="shared" si="1"/>
        <v/>
      </c>
      <c r="E63" s="2" t="str">
        <f t="shared" si="2"/>
        <v>#NAME?</v>
      </c>
      <c r="F63" s="1" t="s">
        <v>4853</v>
      </c>
      <c r="G63" s="1" t="s">
        <v>4854</v>
      </c>
      <c r="H63" s="1" t="str">
        <f t="shared" si="3"/>
        <v/>
      </c>
      <c r="I63" s="1" t="str">
        <f t="shared" si="4"/>
        <v>#NAME?</v>
      </c>
      <c r="P63" s="1" t="str">
        <f t="shared" si="7"/>
        <v/>
      </c>
      <c r="Q63" s="1" t="str">
        <f t="shared" si="8"/>
        <v>#NAME?</v>
      </c>
      <c r="T63" s="1" t="str">
        <f t="shared" si="9"/>
        <v/>
      </c>
      <c r="U63" s="1" t="str">
        <f t="shared" si="10"/>
        <v>#NAME?</v>
      </c>
      <c r="X63" s="1" t="str">
        <f t="shared" si="11"/>
        <v/>
      </c>
      <c r="Y63" s="1" t="str">
        <f t="shared" si="12"/>
        <v>#NAME?</v>
      </c>
      <c r="AB63" s="1" t="str">
        <f t="shared" si="13"/>
        <v/>
      </c>
      <c r="AC63" s="1" t="str">
        <f t="shared" si="14"/>
        <v>#NAME?</v>
      </c>
      <c r="AF63" s="1" t="str">
        <f t="shared" si="15"/>
        <v/>
      </c>
      <c r="AG63" s="1" t="str">
        <f t="shared" si="16"/>
        <v>#NAME?</v>
      </c>
      <c r="AJ63" s="1" t="str">
        <f t="shared" si="17"/>
        <v/>
      </c>
      <c r="AK63" s="1" t="str">
        <f t="shared" si="18"/>
        <v>#NAME?</v>
      </c>
      <c r="AL63" s="1" t="s">
        <v>2405</v>
      </c>
      <c r="AM63" s="1" t="s">
        <v>4855</v>
      </c>
      <c r="AN63" s="1" t="str">
        <f t="shared" si="19"/>
        <v/>
      </c>
      <c r="AO63" s="1" t="str">
        <f t="shared" si="20"/>
        <v>#NAME?</v>
      </c>
      <c r="AR63" s="1" t="str">
        <f t="shared" si="21"/>
        <v/>
      </c>
      <c r="AS63" s="1" t="str">
        <f t="shared" si="22"/>
        <v>#NAME?</v>
      </c>
      <c r="AV63" s="1" t="str">
        <f t="shared" si="23"/>
        <v/>
      </c>
      <c r="AW63" s="1" t="str">
        <f t="shared" si="24"/>
        <v>#NAME?</v>
      </c>
      <c r="AZ63" s="1" t="str">
        <f t="shared" si="25"/>
        <v/>
      </c>
      <c r="BA63" s="1" t="str">
        <f t="shared" si="26"/>
        <v>#NAME?</v>
      </c>
      <c r="BB63" s="1" t="s">
        <v>4255</v>
      </c>
      <c r="BC63" s="14" t="s">
        <v>1738</v>
      </c>
      <c r="BD63" s="1" t="str">
        <f t="shared" si="27"/>
        <v/>
      </c>
      <c r="BE63" s="1" t="str">
        <f t="shared" si="28"/>
        <v>#NAME?</v>
      </c>
      <c r="BH63" s="1" t="str">
        <f t="shared" si="29"/>
        <v/>
      </c>
      <c r="BI63" s="1" t="str">
        <f t="shared" si="30"/>
        <v>#NAME?</v>
      </c>
      <c r="BL63" s="1" t="str">
        <f t="shared" si="31"/>
        <v/>
      </c>
      <c r="BM63" s="1" t="str">
        <f t="shared" si="32"/>
        <v>#NAME?</v>
      </c>
      <c r="BP63" s="1" t="str">
        <f t="shared" si="33"/>
        <v/>
      </c>
      <c r="BQ63" s="1" t="str">
        <f t="shared" si="34"/>
        <v>#NAME?</v>
      </c>
      <c r="BT63" s="1" t="str">
        <f t="shared" si="35"/>
        <v/>
      </c>
      <c r="BU63" s="1" t="str">
        <f t="shared" si="36"/>
        <v>#NAME?</v>
      </c>
      <c r="BX63" s="1" t="str">
        <f t="shared" si="37"/>
        <v/>
      </c>
      <c r="BY63" s="1" t="str">
        <f t="shared" si="38"/>
        <v>#NAME?</v>
      </c>
      <c r="BZ63" s="1" t="s">
        <v>3546</v>
      </c>
      <c r="CA63" s="14" t="s">
        <v>1738</v>
      </c>
      <c r="CB63" s="1" t="str">
        <f t="shared" si="39"/>
        <v/>
      </c>
      <c r="CC63" s="1" t="str">
        <f t="shared" si="40"/>
        <v>#NAME?</v>
      </c>
      <c r="CD63" s="1" t="s">
        <v>2228</v>
      </c>
      <c r="CE63" s="1" t="s">
        <v>4856</v>
      </c>
      <c r="CF63" s="1" t="str">
        <f t="shared" si="41"/>
        <v/>
      </c>
      <c r="CG63" s="1" t="str">
        <f t="shared" si="42"/>
        <v>#NAME?</v>
      </c>
      <c r="CH63" s="1" t="s">
        <v>1686</v>
      </c>
      <c r="CI63" s="14" t="s">
        <v>1738</v>
      </c>
      <c r="CJ63" s="1" t="str">
        <f t="shared" si="43"/>
        <v/>
      </c>
      <c r="CK63" s="1" t="str">
        <f t="shared" si="44"/>
        <v>#NAME?</v>
      </c>
      <c r="CN63" s="1" t="str">
        <f t="shared" si="45"/>
        <v/>
      </c>
      <c r="CO63" s="1" t="str">
        <f t="shared" si="46"/>
        <v>#NAME?</v>
      </c>
      <c r="CP63" s="1" t="s">
        <v>4857</v>
      </c>
      <c r="CQ63" s="1" t="s">
        <v>1811</v>
      </c>
      <c r="CR63" s="1" t="str">
        <f t="shared" si="47"/>
        <v/>
      </c>
      <c r="CS63" s="1" t="str">
        <f t="shared" si="48"/>
        <v>#NAME?</v>
      </c>
      <c r="CV63" s="1" t="str">
        <f t="shared" si="49"/>
        <v/>
      </c>
      <c r="CW63" s="1" t="str">
        <f t="shared" si="50"/>
        <v>#NAME?</v>
      </c>
      <c r="CZ63" s="1" t="str">
        <f t="shared" si="51"/>
        <v/>
      </c>
      <c r="DA63" s="1" t="str">
        <f t="shared" si="52"/>
        <v>#NAME?</v>
      </c>
      <c r="DD63" s="1" t="str">
        <f t="shared" si="53"/>
        <v/>
      </c>
      <c r="DE63" s="1" t="str">
        <f t="shared" si="54"/>
        <v>#NAME?</v>
      </c>
      <c r="DH63" s="1" t="str">
        <f t="shared" si="55"/>
        <v/>
      </c>
      <c r="DI63" s="1" t="str">
        <f t="shared" si="56"/>
        <v>#NAME?</v>
      </c>
      <c r="DL63" s="1" t="str">
        <f t="shared" si="57"/>
        <v/>
      </c>
      <c r="DM63" s="1" t="str">
        <f t="shared" si="58"/>
        <v>#NAME?</v>
      </c>
      <c r="DP63" s="1" t="str">
        <f t="shared" si="59"/>
        <v/>
      </c>
      <c r="DQ63" s="1" t="str">
        <f t="shared" si="60"/>
        <v>#NAME?</v>
      </c>
      <c r="DR63" s="1" t="s">
        <v>4858</v>
      </c>
      <c r="DS63" s="1" t="s">
        <v>4859</v>
      </c>
      <c r="DT63" s="1" t="str">
        <f t="shared" si="61"/>
        <v/>
      </c>
      <c r="DU63" s="1" t="str">
        <f t="shared" si="62"/>
        <v>#NAME?</v>
      </c>
      <c r="DX63" s="1" t="str">
        <f t="shared" si="63"/>
        <v/>
      </c>
      <c r="DY63" s="1" t="str">
        <f t="shared" si="64"/>
        <v>#NAME?</v>
      </c>
      <c r="EB63" s="1" t="str">
        <f t="shared" si="65"/>
        <v/>
      </c>
      <c r="EC63" s="1" t="str">
        <f t="shared" si="66"/>
        <v>#NAME?</v>
      </c>
      <c r="EF63" s="1" t="str">
        <f t="shared" si="67"/>
        <v/>
      </c>
      <c r="EG63" s="1" t="str">
        <f t="shared" si="68"/>
        <v>#NAME?</v>
      </c>
      <c r="EJ63" s="1" t="str">
        <f t="shared" si="69"/>
        <v/>
      </c>
      <c r="EK63" s="1" t="str">
        <f t="shared" si="70"/>
        <v>#NAME?</v>
      </c>
      <c r="EN63" s="1" t="str">
        <f t="shared" si="71"/>
        <v/>
      </c>
      <c r="EO63" s="1" t="str">
        <f t="shared" si="72"/>
        <v>#NAME?</v>
      </c>
      <c r="ER63" s="1" t="str">
        <f t="shared" si="73"/>
        <v/>
      </c>
      <c r="ES63" s="1" t="str">
        <f t="shared" si="74"/>
        <v>#NAME?</v>
      </c>
      <c r="EV63" s="1" t="str">
        <f t="shared" si="75"/>
        <v/>
      </c>
      <c r="EW63" s="1" t="str">
        <f t="shared" si="76"/>
        <v>#NAME?</v>
      </c>
      <c r="EX63" s="1" t="s">
        <v>4860</v>
      </c>
      <c r="EY63" s="1" t="s">
        <v>4861</v>
      </c>
      <c r="EZ63" s="2" t="str">
        <f t="shared" si="77"/>
        <v/>
      </c>
      <c r="FA63" s="2" t="str">
        <f t="shared" si="78"/>
        <v>#NAME?</v>
      </c>
      <c r="FD63" s="2" t="str">
        <f t="shared" si="79"/>
        <v/>
      </c>
      <c r="FE63" s="2" t="str">
        <f t="shared" si="80"/>
        <v>#NAME?</v>
      </c>
      <c r="FF63" s="1" t="s">
        <v>4862</v>
      </c>
      <c r="FG63" s="1" t="s">
        <v>1967</v>
      </c>
      <c r="FH63" s="2" t="str">
        <f t="shared" si="81"/>
        <v/>
      </c>
      <c r="FI63" s="2" t="str">
        <f t="shared" si="82"/>
        <v>#NAME?</v>
      </c>
      <c r="FL63" s="2" t="str">
        <f t="shared" si="83"/>
        <v/>
      </c>
      <c r="FM63" s="2" t="str">
        <f t="shared" si="84"/>
        <v>#NAME?</v>
      </c>
      <c r="FN63" s="1" t="s">
        <v>4863</v>
      </c>
      <c r="FO63" s="1" t="s">
        <v>4864</v>
      </c>
      <c r="FP63" s="2" t="str">
        <f t="shared" si="85"/>
        <v/>
      </c>
      <c r="FQ63" s="2" t="str">
        <f t="shared" si="86"/>
        <v>#NAME?</v>
      </c>
      <c r="FT63" s="2" t="str">
        <f t="shared" si="87"/>
        <v/>
      </c>
      <c r="FU63" s="2" t="str">
        <f t="shared" si="88"/>
        <v>#NAME?</v>
      </c>
      <c r="FX63" s="2" t="str">
        <f t="shared" si="89"/>
        <v/>
      </c>
      <c r="FY63" s="2" t="str">
        <f t="shared" si="90"/>
        <v>#NAME?</v>
      </c>
      <c r="GB63" s="2" t="str">
        <f t="shared" si="91"/>
        <v/>
      </c>
      <c r="GC63" s="2" t="str">
        <f t="shared" si="92"/>
        <v>#NAME?</v>
      </c>
      <c r="GF63" s="2" t="str">
        <f t="shared" si="93"/>
        <v/>
      </c>
      <c r="GG63" s="2" t="str">
        <f t="shared" si="94"/>
        <v>#NAME?</v>
      </c>
      <c r="GJ63" s="2" t="str">
        <f t="shared" si="95"/>
        <v/>
      </c>
      <c r="GK63" s="2" t="str">
        <f t="shared" si="96"/>
        <v>#NAME?</v>
      </c>
      <c r="GN63" s="2" t="str">
        <f t="shared" si="97"/>
        <v/>
      </c>
      <c r="GO63" s="2" t="str">
        <f t="shared" si="98"/>
        <v>#NAME?</v>
      </c>
      <c r="GR63" s="2" t="str">
        <f t="shared" si="141"/>
        <v/>
      </c>
      <c r="GS63" s="2" t="str">
        <f t="shared" si="142"/>
        <v>#NAME?</v>
      </c>
      <c r="GT63" s="1" t="s">
        <v>4865</v>
      </c>
      <c r="GU63" s="1" t="s">
        <v>4866</v>
      </c>
      <c r="GV63" s="2" t="str">
        <f t="shared" si="101"/>
        <v/>
      </c>
      <c r="GW63" s="2" t="str">
        <f t="shared" si="102"/>
        <v>#NAME?</v>
      </c>
      <c r="GZ63" s="2" t="str">
        <f t="shared" si="103"/>
        <v/>
      </c>
      <c r="HA63" s="2" t="str">
        <f t="shared" si="104"/>
        <v>#NAME?</v>
      </c>
      <c r="HB63" s="1" t="s">
        <v>4867</v>
      </c>
      <c r="HC63" s="1" t="s">
        <v>4868</v>
      </c>
      <c r="HD63" s="2" t="str">
        <f t="shared" si="105"/>
        <v/>
      </c>
      <c r="HE63" s="2" t="str">
        <f t="shared" si="106"/>
        <v>#NAME?</v>
      </c>
      <c r="HH63" s="2" t="str">
        <f t="shared" si="107"/>
        <v/>
      </c>
      <c r="HI63" s="2" t="str">
        <f t="shared" si="108"/>
        <v>#NAME?</v>
      </c>
      <c r="HL63" s="2" t="str">
        <f t="shared" si="109"/>
        <v/>
      </c>
      <c r="HM63" s="2" t="str">
        <f t="shared" si="110"/>
        <v>#NAME?</v>
      </c>
      <c r="HP63" s="2" t="str">
        <f t="shared" si="111"/>
        <v/>
      </c>
      <c r="HQ63" s="2" t="str">
        <f t="shared" si="112"/>
        <v>#NAME?</v>
      </c>
      <c r="HT63" s="2" t="str">
        <f t="shared" si="113"/>
        <v/>
      </c>
      <c r="HU63" s="2" t="str">
        <f t="shared" si="114"/>
        <v>#NAME?</v>
      </c>
      <c r="HV63" s="2" t="s">
        <v>4869</v>
      </c>
      <c r="HW63" s="2" t="s">
        <v>4870</v>
      </c>
      <c r="HX63" s="2" t="str">
        <f t="shared" si="115"/>
        <v/>
      </c>
      <c r="HY63" s="2" t="str">
        <f t="shared" si="116"/>
        <v>#NAME?</v>
      </c>
      <c r="HZ63" s="2" t="s">
        <v>4871</v>
      </c>
      <c r="IA63" s="2" t="s">
        <v>4872</v>
      </c>
      <c r="IB63" s="2" t="str">
        <f t="shared" si="117"/>
        <v/>
      </c>
      <c r="IC63" s="2" t="str">
        <f t="shared" si="118"/>
        <v>#NAME?</v>
      </c>
      <c r="ID63" s="2"/>
      <c r="IE63" s="2"/>
      <c r="IF63" s="2"/>
      <c r="IH63" s="1" t="s">
        <v>4674</v>
      </c>
      <c r="II63" s="1" t="s">
        <v>4675</v>
      </c>
      <c r="IJ63" s="2" t="str">
        <f t="shared" si="121"/>
        <v/>
      </c>
      <c r="IK63" s="2" t="str">
        <f t="shared" si="122"/>
        <v>#NAME?</v>
      </c>
      <c r="IP63" s="1" t="s">
        <v>4313</v>
      </c>
      <c r="IQ63" s="1" t="s">
        <v>4873</v>
      </c>
      <c r="IR63" s="2" t="str">
        <f t="shared" si="125"/>
        <v/>
      </c>
      <c r="IS63" s="2" t="str">
        <f t="shared" si="126"/>
        <v>#NAME?</v>
      </c>
      <c r="IX63" s="2" t="s">
        <v>4869</v>
      </c>
      <c r="IY63" s="2" t="s">
        <v>4870</v>
      </c>
      <c r="IZ63" s="2" t="str">
        <f t="shared" si="129"/>
        <v/>
      </c>
      <c r="JA63" s="2" t="str">
        <f t="shared" si="130"/>
        <v>#NAME?</v>
      </c>
      <c r="JB63" s="2" t="s">
        <v>4871</v>
      </c>
      <c r="JC63" s="2" t="s">
        <v>4872</v>
      </c>
      <c r="JD63" s="2" t="str">
        <f t="shared" si="131"/>
        <v/>
      </c>
      <c r="JE63" s="2" t="str">
        <f t="shared" si="132"/>
        <v>#NAME?</v>
      </c>
      <c r="JF63" s="2"/>
      <c r="JG63" s="2"/>
      <c r="JH63" s="2"/>
      <c r="JI63" s="2"/>
      <c r="JJ63" s="2"/>
      <c r="JK63" s="2"/>
      <c r="JL63" s="2"/>
      <c r="JM63" s="2"/>
      <c r="JN63" s="2"/>
    </row>
    <row r="64" ht="15.75" customHeight="1">
      <c r="A64" s="2">
        <v>63.0</v>
      </c>
      <c r="D64" s="2" t="str">
        <f t="shared" si="1"/>
        <v/>
      </c>
      <c r="E64" s="2" t="str">
        <f t="shared" si="2"/>
        <v>#NAME?</v>
      </c>
      <c r="F64" s="1" t="s">
        <v>4874</v>
      </c>
      <c r="G64" s="1" t="s">
        <v>4875</v>
      </c>
      <c r="H64" s="1" t="str">
        <f t="shared" si="3"/>
        <v/>
      </c>
      <c r="I64" s="1" t="str">
        <f t="shared" si="4"/>
        <v>#NAME?</v>
      </c>
      <c r="P64" s="1" t="str">
        <f t="shared" si="7"/>
        <v/>
      </c>
      <c r="Q64" s="1" t="str">
        <f t="shared" si="8"/>
        <v>#NAME?</v>
      </c>
      <c r="T64" s="1" t="str">
        <f t="shared" si="9"/>
        <v/>
      </c>
      <c r="U64" s="1" t="str">
        <f t="shared" si="10"/>
        <v>#NAME?</v>
      </c>
      <c r="X64" s="1" t="str">
        <f t="shared" si="11"/>
        <v/>
      </c>
      <c r="Y64" s="1" t="str">
        <f t="shared" si="12"/>
        <v>#NAME?</v>
      </c>
      <c r="AB64" s="1" t="str">
        <f t="shared" si="13"/>
        <v/>
      </c>
      <c r="AC64" s="1" t="str">
        <f t="shared" si="14"/>
        <v>#NAME?</v>
      </c>
      <c r="AF64" s="1" t="str">
        <f t="shared" si="15"/>
        <v/>
      </c>
      <c r="AG64" s="1" t="str">
        <f t="shared" si="16"/>
        <v>#NAME?</v>
      </c>
      <c r="AJ64" s="1" t="str">
        <f t="shared" si="17"/>
        <v/>
      </c>
      <c r="AK64" s="1" t="str">
        <f t="shared" si="18"/>
        <v>#NAME?</v>
      </c>
      <c r="AL64" s="1" t="s">
        <v>2503</v>
      </c>
      <c r="AM64" s="1" t="s">
        <v>4876</v>
      </c>
      <c r="AN64" s="1" t="str">
        <f t="shared" si="19"/>
        <v/>
      </c>
      <c r="AO64" s="1" t="str">
        <f t="shared" si="20"/>
        <v>#NAME?</v>
      </c>
      <c r="AR64" s="1" t="str">
        <f t="shared" si="21"/>
        <v/>
      </c>
      <c r="AS64" s="1" t="str">
        <f t="shared" si="22"/>
        <v>#NAME?</v>
      </c>
      <c r="AV64" s="1" t="str">
        <f t="shared" si="23"/>
        <v/>
      </c>
      <c r="AW64" s="1" t="str">
        <f t="shared" si="24"/>
        <v>#NAME?</v>
      </c>
      <c r="AZ64" s="1" t="str">
        <f t="shared" si="25"/>
        <v/>
      </c>
      <c r="BA64" s="1" t="str">
        <f t="shared" si="26"/>
        <v>#NAME?</v>
      </c>
      <c r="BB64" s="1" t="s">
        <v>1814</v>
      </c>
      <c r="BC64" s="1" t="s">
        <v>4877</v>
      </c>
      <c r="BD64" s="1" t="str">
        <f t="shared" si="27"/>
        <v/>
      </c>
      <c r="BE64" s="1" t="str">
        <f t="shared" si="28"/>
        <v>#NAME?</v>
      </c>
      <c r="BH64" s="1" t="str">
        <f t="shared" si="29"/>
        <v/>
      </c>
      <c r="BI64" s="1" t="str">
        <f t="shared" si="30"/>
        <v>#NAME?</v>
      </c>
      <c r="BL64" s="1" t="str">
        <f t="shared" si="31"/>
        <v/>
      </c>
      <c r="BM64" s="1" t="str">
        <f t="shared" si="32"/>
        <v>#NAME?</v>
      </c>
      <c r="BP64" s="1" t="str">
        <f t="shared" si="33"/>
        <v/>
      </c>
      <c r="BQ64" s="1" t="str">
        <f t="shared" si="34"/>
        <v>#NAME?</v>
      </c>
      <c r="BT64" s="1" t="str">
        <f t="shared" si="35"/>
        <v/>
      </c>
      <c r="BU64" s="1" t="str">
        <f t="shared" si="36"/>
        <v>#NAME?</v>
      </c>
      <c r="BV64" s="1" t="s">
        <v>3546</v>
      </c>
      <c r="BW64" s="14" t="s">
        <v>1738</v>
      </c>
      <c r="BX64" s="1" t="str">
        <f t="shared" si="37"/>
        <v/>
      </c>
      <c r="BY64" s="1" t="str">
        <f t="shared" si="38"/>
        <v>#NAME?</v>
      </c>
      <c r="BZ64" s="1" t="s">
        <v>1823</v>
      </c>
      <c r="CA64" s="1" t="s">
        <v>4878</v>
      </c>
      <c r="CB64" s="1" t="str">
        <f t="shared" si="39"/>
        <v/>
      </c>
      <c r="CC64" s="1" t="str">
        <f t="shared" si="40"/>
        <v>#NAME?</v>
      </c>
      <c r="CD64" s="1" t="s">
        <v>2326</v>
      </c>
      <c r="CE64" s="1" t="s">
        <v>4879</v>
      </c>
      <c r="CF64" s="1" t="str">
        <f t="shared" si="41"/>
        <v/>
      </c>
      <c r="CG64" s="1" t="str">
        <f t="shared" si="42"/>
        <v>#NAME?</v>
      </c>
      <c r="CH64" s="1" t="s">
        <v>2514</v>
      </c>
      <c r="CI64" s="1" t="s">
        <v>3002</v>
      </c>
      <c r="CJ64" s="1" t="str">
        <f t="shared" si="43"/>
        <v/>
      </c>
      <c r="CK64" s="1" t="str">
        <f t="shared" si="44"/>
        <v>#NAME?</v>
      </c>
      <c r="CN64" s="1" t="str">
        <f t="shared" si="45"/>
        <v/>
      </c>
      <c r="CO64" s="1" t="str">
        <f t="shared" si="46"/>
        <v>#NAME?</v>
      </c>
      <c r="CP64" s="1" t="s">
        <v>4880</v>
      </c>
      <c r="CQ64" s="1" t="s">
        <v>2124</v>
      </c>
      <c r="CR64" s="1" t="str">
        <f t="shared" si="47"/>
        <v/>
      </c>
      <c r="CS64" s="1" t="str">
        <f t="shared" si="48"/>
        <v>#NAME?</v>
      </c>
      <c r="CV64" s="1" t="str">
        <f t="shared" si="49"/>
        <v/>
      </c>
      <c r="CW64" s="1" t="str">
        <f t="shared" si="50"/>
        <v>#NAME?</v>
      </c>
      <c r="CZ64" s="1" t="str">
        <f t="shared" si="51"/>
        <v/>
      </c>
      <c r="DA64" s="1" t="str">
        <f t="shared" si="52"/>
        <v>#NAME?</v>
      </c>
      <c r="DD64" s="1" t="str">
        <f t="shared" si="53"/>
        <v/>
      </c>
      <c r="DE64" s="1" t="str">
        <f t="shared" si="54"/>
        <v>#NAME?</v>
      </c>
      <c r="DH64" s="1" t="str">
        <f t="shared" si="55"/>
        <v/>
      </c>
      <c r="DI64" s="1" t="str">
        <f t="shared" si="56"/>
        <v>#NAME?</v>
      </c>
      <c r="DL64" s="1" t="str">
        <f t="shared" si="57"/>
        <v/>
      </c>
      <c r="DM64" s="1" t="str">
        <f t="shared" si="58"/>
        <v>#NAME?</v>
      </c>
      <c r="DP64" s="1" t="str">
        <f t="shared" si="59"/>
        <v/>
      </c>
      <c r="DQ64" s="1" t="str">
        <f t="shared" si="60"/>
        <v>#NAME?</v>
      </c>
      <c r="DT64" s="1" t="str">
        <f t="shared" si="61"/>
        <v/>
      </c>
      <c r="DU64" s="1" t="str">
        <f t="shared" si="62"/>
        <v>#NAME?</v>
      </c>
      <c r="DX64" s="1" t="str">
        <f t="shared" si="63"/>
        <v/>
      </c>
      <c r="DY64" s="1" t="str">
        <f t="shared" si="64"/>
        <v>#NAME?</v>
      </c>
      <c r="EB64" s="1" t="str">
        <f t="shared" si="65"/>
        <v/>
      </c>
      <c r="EC64" s="1" t="str">
        <f t="shared" si="66"/>
        <v>#NAME?</v>
      </c>
      <c r="EF64" s="1" t="str">
        <f t="shared" si="67"/>
        <v/>
      </c>
      <c r="EG64" s="1" t="str">
        <f t="shared" si="68"/>
        <v>#NAME?</v>
      </c>
      <c r="EJ64" s="1" t="str">
        <f t="shared" si="69"/>
        <v/>
      </c>
      <c r="EK64" s="1" t="str">
        <f t="shared" si="70"/>
        <v>#NAME?</v>
      </c>
      <c r="EN64" s="1" t="str">
        <f t="shared" si="71"/>
        <v/>
      </c>
      <c r="EO64" s="1" t="str">
        <f t="shared" si="72"/>
        <v>#NAME?</v>
      </c>
      <c r="ER64" s="1" t="str">
        <f t="shared" si="73"/>
        <v/>
      </c>
      <c r="ES64" s="1" t="str">
        <f t="shared" si="74"/>
        <v>#NAME?</v>
      </c>
      <c r="EV64" s="1" t="str">
        <f t="shared" si="75"/>
        <v/>
      </c>
      <c r="EW64" s="1" t="str">
        <f t="shared" si="76"/>
        <v>#NAME?</v>
      </c>
      <c r="EX64" s="1" t="s">
        <v>4881</v>
      </c>
      <c r="EY64" s="1" t="s">
        <v>4882</v>
      </c>
      <c r="EZ64" s="2" t="str">
        <f t="shared" si="77"/>
        <v/>
      </c>
      <c r="FA64" s="2" t="str">
        <f t="shared" si="78"/>
        <v>#NAME?</v>
      </c>
      <c r="FD64" s="2" t="str">
        <f t="shared" si="79"/>
        <v/>
      </c>
      <c r="FE64" s="2" t="str">
        <f t="shared" si="80"/>
        <v>#NAME?</v>
      </c>
      <c r="FF64" s="1" t="s">
        <v>4883</v>
      </c>
      <c r="FG64" s="1" t="s">
        <v>4884</v>
      </c>
      <c r="FH64" s="2" t="str">
        <f t="shared" si="81"/>
        <v/>
      </c>
      <c r="FI64" s="2" t="str">
        <f t="shared" si="82"/>
        <v>#NAME?</v>
      </c>
      <c r="FL64" s="2" t="str">
        <f t="shared" si="83"/>
        <v/>
      </c>
      <c r="FM64" s="2" t="str">
        <f t="shared" si="84"/>
        <v>#NAME?</v>
      </c>
      <c r="FP64" s="2" t="str">
        <f t="shared" si="85"/>
        <v/>
      </c>
      <c r="FQ64" s="2" t="str">
        <f t="shared" si="86"/>
        <v>#NAME?</v>
      </c>
      <c r="FT64" s="2" t="str">
        <f t="shared" si="87"/>
        <v/>
      </c>
      <c r="FU64" s="2" t="str">
        <f t="shared" si="88"/>
        <v>#NAME?</v>
      </c>
      <c r="FX64" s="2" t="str">
        <f t="shared" si="89"/>
        <v/>
      </c>
      <c r="FY64" s="2" t="str">
        <f t="shared" si="90"/>
        <v>#NAME?</v>
      </c>
      <c r="GB64" s="2" t="str">
        <f t="shared" si="91"/>
        <v/>
      </c>
      <c r="GC64" s="2" t="str">
        <f t="shared" si="92"/>
        <v>#NAME?</v>
      </c>
      <c r="GF64" s="2" t="str">
        <f t="shared" si="93"/>
        <v/>
      </c>
      <c r="GG64" s="2" t="str">
        <f t="shared" si="94"/>
        <v>#NAME?</v>
      </c>
      <c r="GJ64" s="2" t="str">
        <f t="shared" si="95"/>
        <v/>
      </c>
      <c r="GK64" s="2" t="str">
        <f t="shared" si="96"/>
        <v>#NAME?</v>
      </c>
      <c r="GN64" s="2" t="str">
        <f t="shared" si="97"/>
        <v/>
      </c>
      <c r="GO64" s="2" t="str">
        <f t="shared" si="98"/>
        <v>#NAME?</v>
      </c>
      <c r="GR64" s="2" t="str">
        <f t="shared" si="141"/>
        <v/>
      </c>
      <c r="GS64" s="2" t="str">
        <f t="shared" si="142"/>
        <v>#NAME?</v>
      </c>
      <c r="GT64" s="1" t="s">
        <v>4885</v>
      </c>
      <c r="GU64" s="1" t="s">
        <v>4886</v>
      </c>
      <c r="GV64" s="2" t="str">
        <f t="shared" si="101"/>
        <v/>
      </c>
      <c r="GW64" s="2" t="str">
        <f t="shared" si="102"/>
        <v>#NAME?</v>
      </c>
      <c r="GZ64" s="2" t="str">
        <f t="shared" si="103"/>
        <v/>
      </c>
      <c r="HA64" s="2" t="str">
        <f t="shared" si="104"/>
        <v>#NAME?</v>
      </c>
      <c r="HB64" s="1" t="s">
        <v>4887</v>
      </c>
      <c r="HC64" s="1" t="s">
        <v>4888</v>
      </c>
      <c r="HD64" s="2" t="str">
        <f t="shared" si="105"/>
        <v/>
      </c>
      <c r="HE64" s="2" t="str">
        <f t="shared" si="106"/>
        <v>#NAME?</v>
      </c>
      <c r="HH64" s="2" t="str">
        <f t="shared" si="107"/>
        <v/>
      </c>
      <c r="HI64" s="2" t="str">
        <f t="shared" si="108"/>
        <v>#NAME?</v>
      </c>
      <c r="HL64" s="2" t="str">
        <f t="shared" si="109"/>
        <v/>
      </c>
      <c r="HM64" s="2" t="str">
        <f t="shared" si="110"/>
        <v>#NAME?</v>
      </c>
      <c r="HP64" s="2" t="str">
        <f t="shared" si="111"/>
        <v/>
      </c>
      <c r="HQ64" s="2" t="str">
        <f t="shared" si="112"/>
        <v>#NAME?</v>
      </c>
      <c r="HT64" s="2" t="str">
        <f t="shared" si="113"/>
        <v/>
      </c>
      <c r="HU64" s="2" t="str">
        <f t="shared" si="114"/>
        <v>#NAME?</v>
      </c>
      <c r="HV64" s="2" t="s">
        <v>4889</v>
      </c>
      <c r="HW64" s="2" t="s">
        <v>4890</v>
      </c>
      <c r="HX64" s="2" t="str">
        <f t="shared" si="115"/>
        <v/>
      </c>
      <c r="HY64" s="2" t="str">
        <f t="shared" si="116"/>
        <v>#NAME?</v>
      </c>
      <c r="HZ64" s="2" t="s">
        <v>4891</v>
      </c>
      <c r="IA64" s="2" t="s">
        <v>4892</v>
      </c>
      <c r="IB64" s="2" t="str">
        <f t="shared" si="117"/>
        <v/>
      </c>
      <c r="IC64" s="2" t="str">
        <f t="shared" si="118"/>
        <v>#NAME?</v>
      </c>
      <c r="ID64" s="2"/>
      <c r="IE64" s="2"/>
      <c r="IF64" s="2"/>
      <c r="IH64" s="1" t="s">
        <v>4693</v>
      </c>
      <c r="II64" s="1" t="s">
        <v>4694</v>
      </c>
      <c r="IJ64" s="2" t="str">
        <f t="shared" si="121"/>
        <v/>
      </c>
      <c r="IK64" s="2" t="str">
        <f t="shared" si="122"/>
        <v>#NAME?</v>
      </c>
      <c r="IP64" s="1" t="s">
        <v>4345</v>
      </c>
      <c r="IQ64" s="1" t="s">
        <v>4893</v>
      </c>
      <c r="IR64" s="2" t="str">
        <f t="shared" si="125"/>
        <v/>
      </c>
      <c r="IS64" s="2" t="str">
        <f t="shared" si="126"/>
        <v>#NAME?</v>
      </c>
      <c r="IX64" s="2" t="s">
        <v>4889</v>
      </c>
      <c r="IY64" s="2" t="s">
        <v>4890</v>
      </c>
      <c r="IZ64" s="2" t="str">
        <f t="shared" si="129"/>
        <v/>
      </c>
      <c r="JA64" s="2" t="str">
        <f t="shared" si="130"/>
        <v>#NAME?</v>
      </c>
      <c r="JB64" s="2" t="s">
        <v>4891</v>
      </c>
      <c r="JC64" s="2" t="s">
        <v>4892</v>
      </c>
      <c r="JD64" s="2" t="str">
        <f t="shared" si="131"/>
        <v/>
      </c>
      <c r="JE64" s="2" t="str">
        <f t="shared" si="132"/>
        <v>#NAME?</v>
      </c>
      <c r="JF64" s="2"/>
      <c r="JG64" s="2"/>
      <c r="JH64" s="2"/>
      <c r="JI64" s="2"/>
      <c r="JJ64" s="2"/>
      <c r="JK64" s="2"/>
      <c r="JL64" s="2"/>
      <c r="JM64" s="2"/>
      <c r="JN64" s="2"/>
    </row>
    <row r="65" ht="15.75" customHeight="1">
      <c r="A65" s="2">
        <v>64.0</v>
      </c>
      <c r="D65" s="2" t="str">
        <f t="shared" si="1"/>
        <v/>
      </c>
      <c r="E65" s="2" t="str">
        <f t="shared" si="2"/>
        <v>#NAME?</v>
      </c>
      <c r="F65" s="1" t="s">
        <v>4894</v>
      </c>
      <c r="G65" s="1" t="s">
        <v>4895</v>
      </c>
      <c r="H65" s="1" t="str">
        <f t="shared" si="3"/>
        <v/>
      </c>
      <c r="I65" s="1" t="str">
        <f t="shared" si="4"/>
        <v>#NAME?</v>
      </c>
      <c r="P65" s="1" t="str">
        <f t="shared" si="7"/>
        <v/>
      </c>
      <c r="Q65" s="1" t="str">
        <f t="shared" si="8"/>
        <v>#NAME?</v>
      </c>
      <c r="T65" s="1" t="str">
        <f t="shared" si="9"/>
        <v/>
      </c>
      <c r="U65" s="1" t="str">
        <f t="shared" si="10"/>
        <v>#NAME?</v>
      </c>
      <c r="X65" s="1" t="str">
        <f t="shared" si="11"/>
        <v/>
      </c>
      <c r="Y65" s="1" t="str">
        <f t="shared" si="12"/>
        <v>#NAME?</v>
      </c>
      <c r="AB65" s="1" t="str">
        <f t="shared" si="13"/>
        <v/>
      </c>
      <c r="AC65" s="1" t="str">
        <f t="shared" si="14"/>
        <v>#NAME?</v>
      </c>
      <c r="AF65" s="1" t="str">
        <f t="shared" si="15"/>
        <v/>
      </c>
      <c r="AG65" s="1" t="str">
        <f t="shared" si="16"/>
        <v>#NAME?</v>
      </c>
      <c r="AJ65" s="1" t="str">
        <f t="shared" si="17"/>
        <v/>
      </c>
      <c r="AK65" s="1" t="str">
        <f t="shared" si="18"/>
        <v>#NAME?</v>
      </c>
      <c r="AL65" s="1" t="s">
        <v>2586</v>
      </c>
      <c r="AM65" s="1" t="s">
        <v>4896</v>
      </c>
      <c r="AN65" s="1" t="str">
        <f t="shared" si="19"/>
        <v/>
      </c>
      <c r="AO65" s="1" t="str">
        <f t="shared" si="20"/>
        <v>#NAME?</v>
      </c>
      <c r="AR65" s="1" t="str">
        <f t="shared" si="21"/>
        <v/>
      </c>
      <c r="AS65" s="1" t="str">
        <f t="shared" si="22"/>
        <v>#NAME?</v>
      </c>
      <c r="AV65" s="1" t="str">
        <f t="shared" si="23"/>
        <v/>
      </c>
      <c r="AW65" s="1" t="str">
        <f t="shared" si="24"/>
        <v>#NAME?</v>
      </c>
      <c r="AZ65" s="1" t="str">
        <f t="shared" si="25"/>
        <v/>
      </c>
      <c r="BA65" s="1" t="str">
        <f t="shared" si="26"/>
        <v>#NAME?</v>
      </c>
      <c r="BB65" s="1" t="s">
        <v>1917</v>
      </c>
      <c r="BC65" s="1" t="s">
        <v>4897</v>
      </c>
      <c r="BD65" s="1" t="str">
        <f t="shared" si="27"/>
        <v/>
      </c>
      <c r="BE65" s="1" t="str">
        <f t="shared" si="28"/>
        <v>#NAME?</v>
      </c>
      <c r="BH65" s="1" t="str">
        <f t="shared" si="29"/>
        <v/>
      </c>
      <c r="BI65" s="1" t="str">
        <f t="shared" si="30"/>
        <v>#NAME?</v>
      </c>
      <c r="BL65" s="1" t="str">
        <f t="shared" si="31"/>
        <v/>
      </c>
      <c r="BM65" s="1" t="str">
        <f t="shared" si="32"/>
        <v>#NAME?</v>
      </c>
      <c r="BP65" s="1" t="str">
        <f t="shared" si="33"/>
        <v/>
      </c>
      <c r="BQ65" s="1" t="str">
        <f t="shared" si="34"/>
        <v>#NAME?</v>
      </c>
      <c r="BT65" s="1" t="str">
        <f t="shared" si="35"/>
        <v/>
      </c>
      <c r="BU65" s="1" t="str">
        <f t="shared" si="36"/>
        <v>#NAME?</v>
      </c>
      <c r="BV65" s="1" t="s">
        <v>1823</v>
      </c>
      <c r="BW65" s="1" t="s">
        <v>4898</v>
      </c>
      <c r="BX65" s="1" t="str">
        <f t="shared" si="37"/>
        <v/>
      </c>
      <c r="BY65" s="1" t="str">
        <f t="shared" si="38"/>
        <v>#NAME?</v>
      </c>
      <c r="BZ65" s="1" t="s">
        <v>1925</v>
      </c>
      <c r="CA65" s="1" t="s">
        <v>4899</v>
      </c>
      <c r="CB65" s="1" t="str">
        <f t="shared" si="39"/>
        <v/>
      </c>
      <c r="CC65" s="1" t="str">
        <f t="shared" si="40"/>
        <v>#NAME?</v>
      </c>
      <c r="CD65" s="1" t="s">
        <v>2416</v>
      </c>
      <c r="CE65" s="1" t="s">
        <v>4900</v>
      </c>
      <c r="CF65" s="1" t="str">
        <f t="shared" si="41"/>
        <v/>
      </c>
      <c r="CG65" s="1" t="str">
        <f t="shared" si="42"/>
        <v>#NAME?</v>
      </c>
      <c r="CJ65" s="1" t="str">
        <f t="shared" si="43"/>
        <v/>
      </c>
      <c r="CK65" s="1" t="str">
        <f t="shared" si="44"/>
        <v>#NAME?</v>
      </c>
      <c r="CN65" s="1" t="str">
        <f t="shared" si="45"/>
        <v/>
      </c>
      <c r="CO65" s="1" t="str">
        <f t="shared" si="46"/>
        <v>#NAME?</v>
      </c>
      <c r="CP65" s="1" t="s">
        <v>4901</v>
      </c>
      <c r="CQ65" s="1" t="s">
        <v>4902</v>
      </c>
      <c r="CR65" s="1" t="str">
        <f t="shared" si="47"/>
        <v/>
      </c>
      <c r="CS65" s="1" t="str">
        <f t="shared" si="48"/>
        <v>#NAME?</v>
      </c>
      <c r="CV65" s="1" t="str">
        <f t="shared" si="49"/>
        <v/>
      </c>
      <c r="CW65" s="1" t="str">
        <f t="shared" si="50"/>
        <v>#NAME?</v>
      </c>
      <c r="CZ65" s="1" t="str">
        <f t="shared" si="51"/>
        <v/>
      </c>
      <c r="DA65" s="1" t="str">
        <f t="shared" si="52"/>
        <v>#NAME?</v>
      </c>
      <c r="DD65" s="1" t="str">
        <f t="shared" si="53"/>
        <v/>
      </c>
      <c r="DE65" s="1" t="str">
        <f t="shared" si="54"/>
        <v>#NAME?</v>
      </c>
      <c r="DH65" s="1" t="str">
        <f t="shared" si="55"/>
        <v/>
      </c>
      <c r="DI65" s="1" t="str">
        <f t="shared" si="56"/>
        <v>#NAME?</v>
      </c>
      <c r="DL65" s="1" t="str">
        <f t="shared" si="57"/>
        <v/>
      </c>
      <c r="DM65" s="1" t="str">
        <f t="shared" si="58"/>
        <v>#NAME?</v>
      </c>
      <c r="DP65" s="1" t="str">
        <f t="shared" si="59"/>
        <v/>
      </c>
      <c r="DQ65" s="1" t="str">
        <f t="shared" si="60"/>
        <v>#NAME?</v>
      </c>
      <c r="DR65" s="1" t="s">
        <v>4903</v>
      </c>
      <c r="DS65" s="14" t="s">
        <v>1738</v>
      </c>
      <c r="DT65" s="1" t="str">
        <f t="shared" si="61"/>
        <v/>
      </c>
      <c r="DU65" s="1" t="str">
        <f t="shared" si="62"/>
        <v>#NAME?</v>
      </c>
      <c r="DX65" s="1" t="str">
        <f t="shared" si="63"/>
        <v/>
      </c>
      <c r="DY65" s="1" t="str">
        <f t="shared" si="64"/>
        <v>#NAME?</v>
      </c>
      <c r="EB65" s="1" t="str">
        <f t="shared" si="65"/>
        <v/>
      </c>
      <c r="EC65" s="1" t="str">
        <f t="shared" si="66"/>
        <v>#NAME?</v>
      </c>
      <c r="EF65" s="1" t="str">
        <f t="shared" si="67"/>
        <v/>
      </c>
      <c r="EG65" s="1" t="str">
        <f t="shared" si="68"/>
        <v>#NAME?</v>
      </c>
      <c r="EJ65" s="1" t="str">
        <f t="shared" si="69"/>
        <v/>
      </c>
      <c r="EK65" s="1" t="str">
        <f t="shared" si="70"/>
        <v>#NAME?</v>
      </c>
      <c r="EN65" s="1" t="str">
        <f t="shared" si="71"/>
        <v/>
      </c>
      <c r="EO65" s="1" t="str">
        <f t="shared" si="72"/>
        <v>#NAME?</v>
      </c>
      <c r="ER65" s="1" t="str">
        <f t="shared" si="73"/>
        <v/>
      </c>
      <c r="ES65" s="1" t="str">
        <f t="shared" si="74"/>
        <v>#NAME?</v>
      </c>
      <c r="EV65" s="1" t="str">
        <f t="shared" si="75"/>
        <v/>
      </c>
      <c r="EW65" s="1" t="str">
        <f t="shared" si="76"/>
        <v>#NAME?</v>
      </c>
      <c r="EX65" s="1" t="s">
        <v>4904</v>
      </c>
      <c r="EY65" s="1" t="s">
        <v>4905</v>
      </c>
      <c r="EZ65" s="2" t="str">
        <f t="shared" si="77"/>
        <v/>
      </c>
      <c r="FA65" s="2" t="str">
        <f t="shared" si="78"/>
        <v>#NAME?</v>
      </c>
      <c r="FD65" s="2" t="str">
        <f t="shared" si="79"/>
        <v/>
      </c>
      <c r="FE65" s="2" t="str">
        <f t="shared" si="80"/>
        <v>#NAME?</v>
      </c>
      <c r="FH65" s="2" t="str">
        <f t="shared" si="81"/>
        <v/>
      </c>
      <c r="FI65" s="2" t="str">
        <f t="shared" si="82"/>
        <v>#NAME?</v>
      </c>
      <c r="FL65" s="2" t="str">
        <f t="shared" si="83"/>
        <v/>
      </c>
      <c r="FM65" s="2" t="str">
        <f t="shared" si="84"/>
        <v>#NAME?</v>
      </c>
      <c r="FN65" s="1" t="s">
        <v>4906</v>
      </c>
      <c r="FO65" s="1" t="s">
        <v>4907</v>
      </c>
      <c r="FP65" s="2" t="str">
        <f t="shared" si="85"/>
        <v/>
      </c>
      <c r="FQ65" s="2" t="str">
        <f t="shared" si="86"/>
        <v>#NAME?</v>
      </c>
      <c r="FT65" s="2" t="str">
        <f t="shared" si="87"/>
        <v/>
      </c>
      <c r="FU65" s="2" t="str">
        <f t="shared" si="88"/>
        <v>#NAME?</v>
      </c>
      <c r="FX65" s="2" t="str">
        <f t="shared" si="89"/>
        <v/>
      </c>
      <c r="FY65" s="2" t="str">
        <f t="shared" si="90"/>
        <v>#NAME?</v>
      </c>
      <c r="GB65" s="2" t="str">
        <f t="shared" si="91"/>
        <v/>
      </c>
      <c r="GC65" s="2" t="str">
        <f t="shared" si="92"/>
        <v>#NAME?</v>
      </c>
      <c r="GF65" s="2" t="str">
        <f t="shared" si="93"/>
        <v/>
      </c>
      <c r="GG65" s="2" t="str">
        <f t="shared" si="94"/>
        <v>#NAME?</v>
      </c>
      <c r="GJ65" s="2" t="str">
        <f t="shared" si="95"/>
        <v/>
      </c>
      <c r="GK65" s="2" t="str">
        <f t="shared" si="96"/>
        <v>#NAME?</v>
      </c>
      <c r="GN65" s="2" t="str">
        <f t="shared" si="97"/>
        <v/>
      </c>
      <c r="GO65" s="2" t="str">
        <f t="shared" si="98"/>
        <v>#NAME?</v>
      </c>
      <c r="GR65" s="2" t="str">
        <f t="shared" si="141"/>
        <v/>
      </c>
      <c r="GS65" s="2" t="str">
        <f t="shared" si="142"/>
        <v>#NAME?</v>
      </c>
      <c r="GT65" s="1" t="s">
        <v>4908</v>
      </c>
      <c r="GU65" s="1" t="s">
        <v>4909</v>
      </c>
      <c r="GV65" s="2" t="str">
        <f t="shared" si="101"/>
        <v/>
      </c>
      <c r="GW65" s="2" t="str">
        <f t="shared" si="102"/>
        <v>#NAME?</v>
      </c>
      <c r="GZ65" s="2" t="str">
        <f t="shared" si="103"/>
        <v/>
      </c>
      <c r="HA65" s="2" t="str">
        <f t="shared" si="104"/>
        <v>#NAME?</v>
      </c>
      <c r="HB65" s="1" t="s">
        <v>4910</v>
      </c>
      <c r="HC65" s="1" t="s">
        <v>4911</v>
      </c>
      <c r="HD65" s="2" t="str">
        <f t="shared" si="105"/>
        <v/>
      </c>
      <c r="HE65" s="2" t="str">
        <f t="shared" si="106"/>
        <v>#NAME?</v>
      </c>
      <c r="HH65" s="2" t="str">
        <f t="shared" si="107"/>
        <v/>
      </c>
      <c r="HI65" s="2" t="str">
        <f t="shared" si="108"/>
        <v>#NAME?</v>
      </c>
      <c r="HL65" s="2" t="str">
        <f t="shared" si="109"/>
        <v/>
      </c>
      <c r="HM65" s="2" t="str">
        <f t="shared" si="110"/>
        <v>#NAME?</v>
      </c>
      <c r="HP65" s="2" t="str">
        <f t="shared" si="111"/>
        <v/>
      </c>
      <c r="HQ65" s="2" t="str">
        <f t="shared" si="112"/>
        <v>#NAME?</v>
      </c>
      <c r="HT65" s="2" t="str">
        <f t="shared" si="113"/>
        <v/>
      </c>
      <c r="HU65" s="2" t="str">
        <f t="shared" si="114"/>
        <v>#NAME?</v>
      </c>
      <c r="HV65" s="2" t="s">
        <v>4912</v>
      </c>
      <c r="HW65" s="2" t="s">
        <v>4913</v>
      </c>
      <c r="HX65" s="2" t="str">
        <f t="shared" si="115"/>
        <v/>
      </c>
      <c r="HY65" s="2" t="str">
        <f t="shared" si="116"/>
        <v>#NAME?</v>
      </c>
      <c r="HZ65" s="2" t="s">
        <v>4914</v>
      </c>
      <c r="IA65" s="2" t="s">
        <v>4915</v>
      </c>
      <c r="IB65" s="2" t="str">
        <f t="shared" si="117"/>
        <v/>
      </c>
      <c r="IC65" s="2" t="str">
        <f t="shared" si="118"/>
        <v>#NAME?</v>
      </c>
      <c r="ID65" s="2"/>
      <c r="IE65" s="2"/>
      <c r="IF65" s="2"/>
      <c r="IJ65" s="2" t="str">
        <f t="shared" si="121"/>
        <v/>
      </c>
      <c r="IK65" s="2" t="str">
        <f t="shared" si="122"/>
        <v>#NAME?</v>
      </c>
      <c r="IP65" s="1" t="s">
        <v>4376</v>
      </c>
      <c r="IQ65" s="1" t="s">
        <v>4916</v>
      </c>
      <c r="IR65" s="2" t="str">
        <f t="shared" si="125"/>
        <v/>
      </c>
      <c r="IS65" s="2" t="str">
        <f t="shared" si="126"/>
        <v>#NAME?</v>
      </c>
      <c r="IX65" s="2" t="s">
        <v>4912</v>
      </c>
      <c r="IY65" s="2" t="s">
        <v>4913</v>
      </c>
      <c r="IZ65" s="2" t="str">
        <f t="shared" si="129"/>
        <v/>
      </c>
      <c r="JA65" s="2" t="str">
        <f t="shared" si="130"/>
        <v>#NAME?</v>
      </c>
      <c r="JB65" s="2" t="s">
        <v>4914</v>
      </c>
      <c r="JC65" s="2" t="s">
        <v>4915</v>
      </c>
      <c r="JD65" s="2" t="str">
        <f t="shared" si="131"/>
        <v/>
      </c>
      <c r="JE65" s="2" t="str">
        <f t="shared" si="132"/>
        <v>#NAME?</v>
      </c>
      <c r="JF65" s="2"/>
      <c r="JG65" s="2"/>
      <c r="JH65" s="2"/>
      <c r="JI65" s="2"/>
      <c r="JJ65" s="2"/>
      <c r="JK65" s="2"/>
      <c r="JL65" s="2"/>
      <c r="JM65" s="2"/>
      <c r="JN65" s="2"/>
    </row>
    <row r="66" ht="15.75" customHeight="1">
      <c r="A66" s="2">
        <v>65.0</v>
      </c>
      <c r="D66" s="2" t="str">
        <f t="shared" si="1"/>
        <v/>
      </c>
      <c r="E66" s="2" t="str">
        <f t="shared" si="2"/>
        <v>#NAME?</v>
      </c>
      <c r="F66" s="1" t="s">
        <v>4917</v>
      </c>
      <c r="G66" s="1" t="s">
        <v>4918</v>
      </c>
      <c r="H66" s="1" t="str">
        <f t="shared" si="3"/>
        <v/>
      </c>
      <c r="I66" s="1" t="str">
        <f t="shared" si="4"/>
        <v>#NAME?</v>
      </c>
      <c r="P66" s="1" t="str">
        <f t="shared" si="7"/>
        <v/>
      </c>
      <c r="Q66" s="1" t="str">
        <f t="shared" si="8"/>
        <v>#NAME?</v>
      </c>
      <c r="T66" s="1" t="str">
        <f t="shared" si="9"/>
        <v/>
      </c>
      <c r="U66" s="1" t="str">
        <f t="shared" si="10"/>
        <v>#NAME?</v>
      </c>
      <c r="X66" s="1" t="str">
        <f t="shared" si="11"/>
        <v/>
      </c>
      <c r="Y66" s="1" t="str">
        <f t="shared" si="12"/>
        <v>#NAME?</v>
      </c>
      <c r="AB66" s="1" t="str">
        <f t="shared" si="13"/>
        <v/>
      </c>
      <c r="AC66" s="1" t="str">
        <f t="shared" si="14"/>
        <v>#NAME?</v>
      </c>
      <c r="AF66" s="1" t="str">
        <f t="shared" si="15"/>
        <v/>
      </c>
      <c r="AG66" s="1" t="str">
        <f t="shared" si="16"/>
        <v>#NAME?</v>
      </c>
      <c r="AJ66" s="1" t="str">
        <f t="shared" si="17"/>
        <v/>
      </c>
      <c r="AK66" s="1" t="str">
        <f t="shared" si="18"/>
        <v>#NAME?</v>
      </c>
      <c r="AL66" s="1" t="s">
        <v>2674</v>
      </c>
      <c r="AM66" s="1" t="s">
        <v>4919</v>
      </c>
      <c r="AN66" s="1" t="str">
        <f t="shared" si="19"/>
        <v/>
      </c>
      <c r="AO66" s="1" t="str">
        <f t="shared" si="20"/>
        <v>#NAME?</v>
      </c>
      <c r="AR66" s="1" t="str">
        <f t="shared" si="21"/>
        <v/>
      </c>
      <c r="AS66" s="1" t="str">
        <f t="shared" si="22"/>
        <v>#NAME?</v>
      </c>
      <c r="AV66" s="1" t="str">
        <f t="shared" si="23"/>
        <v/>
      </c>
      <c r="AW66" s="1" t="str">
        <f t="shared" si="24"/>
        <v>#NAME?</v>
      </c>
      <c r="AZ66" s="1" t="str">
        <f t="shared" si="25"/>
        <v/>
      </c>
      <c r="BA66" s="1" t="str">
        <f t="shared" si="26"/>
        <v>#NAME?</v>
      </c>
      <c r="BB66" s="1" t="s">
        <v>2029</v>
      </c>
      <c r="BC66" s="1" t="s">
        <v>4920</v>
      </c>
      <c r="BD66" s="1" t="str">
        <f t="shared" si="27"/>
        <v/>
      </c>
      <c r="BE66" s="1" t="str">
        <f t="shared" si="28"/>
        <v>#NAME?</v>
      </c>
      <c r="BH66" s="1" t="str">
        <f t="shared" si="29"/>
        <v/>
      </c>
      <c r="BI66" s="1" t="str">
        <f t="shared" si="30"/>
        <v>#NAME?</v>
      </c>
      <c r="BL66" s="1" t="str">
        <f t="shared" si="31"/>
        <v/>
      </c>
      <c r="BM66" s="1" t="str">
        <f t="shared" si="32"/>
        <v>#NAME?</v>
      </c>
      <c r="BP66" s="1" t="str">
        <f t="shared" si="33"/>
        <v/>
      </c>
      <c r="BQ66" s="1" t="str">
        <f t="shared" si="34"/>
        <v>#NAME?</v>
      </c>
      <c r="BT66" s="1" t="str">
        <f t="shared" si="35"/>
        <v/>
      </c>
      <c r="BU66" s="1" t="str">
        <f t="shared" si="36"/>
        <v>#NAME?</v>
      </c>
      <c r="BV66" s="1" t="s">
        <v>1925</v>
      </c>
      <c r="BW66" s="1" t="s">
        <v>4921</v>
      </c>
      <c r="BX66" s="1" t="str">
        <f t="shared" si="37"/>
        <v/>
      </c>
      <c r="BY66" s="1" t="str">
        <f t="shared" si="38"/>
        <v>#NAME?</v>
      </c>
      <c r="BZ66" s="1" t="s">
        <v>2038</v>
      </c>
      <c r="CA66" s="1" t="s">
        <v>4922</v>
      </c>
      <c r="CB66" s="1" t="str">
        <f t="shared" si="39"/>
        <v/>
      </c>
      <c r="CC66" s="1" t="str">
        <f t="shared" si="40"/>
        <v>#NAME?</v>
      </c>
      <c r="CD66" s="1" t="s">
        <v>2518</v>
      </c>
      <c r="CE66" s="1" t="s">
        <v>4923</v>
      </c>
      <c r="CF66" s="1" t="str">
        <f t="shared" si="41"/>
        <v/>
      </c>
      <c r="CG66" s="1" t="str">
        <f t="shared" si="42"/>
        <v>#NAME?</v>
      </c>
      <c r="CH66" s="1" t="s">
        <v>4924</v>
      </c>
      <c r="CI66" s="14" t="s">
        <v>1738</v>
      </c>
      <c r="CJ66" s="1" t="str">
        <f t="shared" si="43"/>
        <v/>
      </c>
      <c r="CK66" s="1" t="str">
        <f t="shared" si="44"/>
        <v>#NAME?</v>
      </c>
      <c r="CN66" s="1" t="str">
        <f t="shared" si="45"/>
        <v/>
      </c>
      <c r="CO66" s="1" t="str">
        <f t="shared" si="46"/>
        <v>#NAME?</v>
      </c>
      <c r="CP66" s="1" t="s">
        <v>4925</v>
      </c>
      <c r="CQ66" s="1" t="s">
        <v>4926</v>
      </c>
      <c r="CR66" s="1" t="str">
        <f t="shared" si="47"/>
        <v/>
      </c>
      <c r="CS66" s="1" t="str">
        <f t="shared" si="48"/>
        <v>#NAME?</v>
      </c>
      <c r="CV66" s="1" t="str">
        <f t="shared" si="49"/>
        <v/>
      </c>
      <c r="CW66" s="1" t="str">
        <f t="shared" si="50"/>
        <v>#NAME?</v>
      </c>
      <c r="CZ66" s="1" t="str">
        <f t="shared" si="51"/>
        <v/>
      </c>
      <c r="DA66" s="1" t="str">
        <f t="shared" si="52"/>
        <v>#NAME?</v>
      </c>
      <c r="DD66" s="1" t="str">
        <f t="shared" si="53"/>
        <v/>
      </c>
      <c r="DE66" s="1" t="str">
        <f t="shared" si="54"/>
        <v>#NAME?</v>
      </c>
      <c r="DH66" s="1" t="str">
        <f t="shared" si="55"/>
        <v/>
      </c>
      <c r="DI66" s="1" t="str">
        <f t="shared" si="56"/>
        <v>#NAME?</v>
      </c>
      <c r="DL66" s="1" t="str">
        <f t="shared" si="57"/>
        <v/>
      </c>
      <c r="DM66" s="1" t="str">
        <f t="shared" si="58"/>
        <v>#NAME?</v>
      </c>
      <c r="DP66" s="1" t="str">
        <f t="shared" si="59"/>
        <v/>
      </c>
      <c r="DQ66" s="1" t="str">
        <f t="shared" si="60"/>
        <v>#NAME?</v>
      </c>
      <c r="DR66" s="1" t="s">
        <v>4927</v>
      </c>
      <c r="DS66" s="1" t="s">
        <v>4928</v>
      </c>
      <c r="DT66" s="1" t="str">
        <f t="shared" si="61"/>
        <v/>
      </c>
      <c r="DU66" s="1" t="str">
        <f t="shared" si="62"/>
        <v>#NAME?</v>
      </c>
      <c r="DX66" s="1" t="str">
        <f t="shared" si="63"/>
        <v/>
      </c>
      <c r="DY66" s="1" t="str">
        <f t="shared" si="64"/>
        <v>#NAME?</v>
      </c>
      <c r="EB66" s="1" t="str">
        <f t="shared" si="65"/>
        <v/>
      </c>
      <c r="EC66" s="1" t="str">
        <f t="shared" si="66"/>
        <v>#NAME?</v>
      </c>
      <c r="EF66" s="1" t="str">
        <f t="shared" si="67"/>
        <v/>
      </c>
      <c r="EG66" s="1" t="str">
        <f t="shared" si="68"/>
        <v>#NAME?</v>
      </c>
      <c r="EJ66" s="1" t="str">
        <f t="shared" si="69"/>
        <v/>
      </c>
      <c r="EK66" s="1" t="str">
        <f t="shared" si="70"/>
        <v>#NAME?</v>
      </c>
      <c r="EN66" s="1" t="str">
        <f t="shared" si="71"/>
        <v/>
      </c>
      <c r="EO66" s="1" t="str">
        <f t="shared" si="72"/>
        <v>#NAME?</v>
      </c>
      <c r="ER66" s="1" t="str">
        <f t="shared" si="73"/>
        <v/>
      </c>
      <c r="ES66" s="1" t="str">
        <f t="shared" si="74"/>
        <v>#NAME?</v>
      </c>
      <c r="EV66" s="1" t="str">
        <f t="shared" si="75"/>
        <v/>
      </c>
      <c r="EW66" s="1" t="str">
        <f t="shared" si="76"/>
        <v>#NAME?</v>
      </c>
      <c r="EX66" s="1" t="s">
        <v>4929</v>
      </c>
      <c r="EY66" s="1" t="s">
        <v>4930</v>
      </c>
      <c r="EZ66" s="2" t="str">
        <f t="shared" si="77"/>
        <v/>
      </c>
      <c r="FA66" s="2" t="str">
        <f t="shared" si="78"/>
        <v>#NAME?</v>
      </c>
      <c r="FD66" s="2" t="str">
        <f t="shared" si="79"/>
        <v/>
      </c>
      <c r="FE66" s="2" t="str">
        <f t="shared" si="80"/>
        <v>#NAME?</v>
      </c>
      <c r="FF66" s="1" t="s">
        <v>4931</v>
      </c>
      <c r="FG66" s="14" t="s">
        <v>1738</v>
      </c>
      <c r="FH66" s="2" t="str">
        <f t="shared" si="81"/>
        <v/>
      </c>
      <c r="FI66" s="2" t="str">
        <f t="shared" si="82"/>
        <v>#NAME?</v>
      </c>
      <c r="FL66" s="2" t="str">
        <f t="shared" si="83"/>
        <v/>
      </c>
      <c r="FM66" s="2" t="str">
        <f t="shared" si="84"/>
        <v>#NAME?</v>
      </c>
      <c r="FN66" s="1" t="s">
        <v>4932</v>
      </c>
      <c r="FO66" s="1" t="s">
        <v>4933</v>
      </c>
      <c r="FP66" s="2" t="str">
        <f t="shared" si="85"/>
        <v/>
      </c>
      <c r="FQ66" s="2" t="str">
        <f t="shared" si="86"/>
        <v>#NAME?</v>
      </c>
      <c r="FT66" s="2" t="str">
        <f t="shared" si="87"/>
        <v/>
      </c>
      <c r="FU66" s="2" t="str">
        <f t="shared" si="88"/>
        <v>#NAME?</v>
      </c>
      <c r="FX66" s="2" t="str">
        <f t="shared" si="89"/>
        <v/>
      </c>
      <c r="FY66" s="2" t="str">
        <f t="shared" si="90"/>
        <v>#NAME?</v>
      </c>
      <c r="GB66" s="2" t="str">
        <f t="shared" si="91"/>
        <v/>
      </c>
      <c r="GC66" s="2" t="str">
        <f t="shared" si="92"/>
        <v>#NAME?</v>
      </c>
      <c r="GF66" s="2" t="str">
        <f t="shared" si="93"/>
        <v/>
      </c>
      <c r="GG66" s="2" t="str">
        <f t="shared" si="94"/>
        <v>#NAME?</v>
      </c>
      <c r="GJ66" s="2" t="str">
        <f t="shared" si="95"/>
        <v/>
      </c>
      <c r="GK66" s="2" t="str">
        <f t="shared" si="96"/>
        <v>#NAME?</v>
      </c>
      <c r="GN66" s="2" t="str">
        <f t="shared" si="97"/>
        <v/>
      </c>
      <c r="GO66" s="2" t="str">
        <f t="shared" si="98"/>
        <v>#NAME?</v>
      </c>
      <c r="GR66" s="2" t="str">
        <f t="shared" si="141"/>
        <v/>
      </c>
      <c r="GS66" s="2" t="str">
        <f t="shared" si="142"/>
        <v>#NAME?</v>
      </c>
      <c r="GT66" s="1" t="s">
        <v>4934</v>
      </c>
      <c r="GU66" s="14" t="s">
        <v>1738</v>
      </c>
      <c r="GV66" s="2" t="str">
        <f t="shared" si="101"/>
        <v/>
      </c>
      <c r="GW66" s="2" t="str">
        <f t="shared" si="102"/>
        <v>#NAME?</v>
      </c>
      <c r="GZ66" s="2" t="str">
        <f t="shared" si="103"/>
        <v/>
      </c>
      <c r="HA66" s="2" t="str">
        <f t="shared" si="104"/>
        <v>#NAME?</v>
      </c>
      <c r="HB66" s="1" t="s">
        <v>4935</v>
      </c>
      <c r="HC66" s="1" t="s">
        <v>4936</v>
      </c>
      <c r="HD66" s="2" t="str">
        <f t="shared" si="105"/>
        <v/>
      </c>
      <c r="HE66" s="2" t="str">
        <f t="shared" si="106"/>
        <v>#NAME?</v>
      </c>
      <c r="HH66" s="2" t="str">
        <f t="shared" si="107"/>
        <v/>
      </c>
      <c r="HI66" s="2" t="str">
        <f t="shared" si="108"/>
        <v>#NAME?</v>
      </c>
      <c r="HL66" s="2" t="str">
        <f t="shared" si="109"/>
        <v/>
      </c>
      <c r="HM66" s="2" t="str">
        <f t="shared" si="110"/>
        <v>#NAME?</v>
      </c>
      <c r="HP66" s="2" t="str">
        <f t="shared" si="111"/>
        <v/>
      </c>
      <c r="HQ66" s="2" t="str">
        <f t="shared" si="112"/>
        <v>#NAME?</v>
      </c>
      <c r="HT66" s="2" t="str">
        <f t="shared" si="113"/>
        <v/>
      </c>
      <c r="HU66" s="2" t="str">
        <f t="shared" si="114"/>
        <v>#NAME?</v>
      </c>
      <c r="HV66" s="2" t="s">
        <v>4937</v>
      </c>
      <c r="HW66" s="2" t="s">
        <v>4938</v>
      </c>
      <c r="HX66" s="2" t="str">
        <f t="shared" si="115"/>
        <v/>
      </c>
      <c r="HY66" s="2" t="str">
        <f t="shared" si="116"/>
        <v>#NAME?</v>
      </c>
      <c r="HZ66" s="2" t="s">
        <v>4939</v>
      </c>
      <c r="IA66" s="2" t="s">
        <v>4940</v>
      </c>
      <c r="IB66" s="2" t="str">
        <f t="shared" si="117"/>
        <v/>
      </c>
      <c r="IC66" s="2" t="str">
        <f t="shared" si="118"/>
        <v>#NAME?</v>
      </c>
      <c r="ID66" s="2"/>
      <c r="IE66" s="2"/>
      <c r="IF66" s="2"/>
      <c r="IH66" s="1" t="s">
        <v>4849</v>
      </c>
      <c r="II66" s="14" t="s">
        <v>1738</v>
      </c>
      <c r="IJ66" s="2" t="str">
        <f t="shared" si="121"/>
        <v/>
      </c>
      <c r="IK66" s="2" t="str">
        <f t="shared" si="122"/>
        <v>#NAME?</v>
      </c>
      <c r="IP66" s="1" t="s">
        <v>4407</v>
      </c>
      <c r="IQ66" s="1" t="s">
        <v>4941</v>
      </c>
      <c r="IR66" s="2" t="str">
        <f t="shared" si="125"/>
        <v/>
      </c>
      <c r="IS66" s="2" t="str">
        <f t="shared" si="126"/>
        <v>#NAME?</v>
      </c>
      <c r="IX66" s="2" t="s">
        <v>4937</v>
      </c>
      <c r="IY66" s="2" t="s">
        <v>4938</v>
      </c>
      <c r="IZ66" s="2" t="str">
        <f t="shared" si="129"/>
        <v/>
      </c>
      <c r="JA66" s="2" t="str">
        <f t="shared" si="130"/>
        <v>#NAME?</v>
      </c>
      <c r="JB66" s="2" t="s">
        <v>4939</v>
      </c>
      <c r="JC66" s="2" t="s">
        <v>4940</v>
      </c>
      <c r="JD66" s="2" t="str">
        <f t="shared" si="131"/>
        <v/>
      </c>
      <c r="JE66" s="2" t="str">
        <f t="shared" si="132"/>
        <v>#NAME?</v>
      </c>
      <c r="JF66" s="2"/>
      <c r="JG66" s="2"/>
      <c r="JH66" s="2"/>
      <c r="JI66" s="2"/>
      <c r="JJ66" s="2"/>
      <c r="JK66" s="2"/>
      <c r="JL66" s="2"/>
      <c r="JM66" s="2"/>
      <c r="JN66" s="2"/>
    </row>
    <row r="67" ht="15.75" customHeight="1">
      <c r="A67" s="2">
        <v>66.0</v>
      </c>
      <c r="D67" s="2" t="str">
        <f t="shared" si="1"/>
        <v/>
      </c>
      <c r="E67" s="2" t="str">
        <f t="shared" si="2"/>
        <v>#NAME?</v>
      </c>
      <c r="F67" s="1" t="s">
        <v>4942</v>
      </c>
      <c r="G67" s="1" t="s">
        <v>4943</v>
      </c>
      <c r="H67" s="1" t="str">
        <f t="shared" si="3"/>
        <v/>
      </c>
      <c r="I67" s="1" t="str">
        <f t="shared" si="4"/>
        <v>#NAME?</v>
      </c>
      <c r="P67" s="1" t="str">
        <f t="shared" si="7"/>
        <v/>
      </c>
      <c r="Q67" s="1" t="str">
        <f t="shared" si="8"/>
        <v>#NAME?</v>
      </c>
      <c r="T67" s="1" t="str">
        <f t="shared" si="9"/>
        <v/>
      </c>
      <c r="U67" s="1" t="str">
        <f t="shared" si="10"/>
        <v>#NAME?</v>
      </c>
      <c r="X67" s="1" t="str">
        <f t="shared" si="11"/>
        <v/>
      </c>
      <c r="Y67" s="1" t="str">
        <f t="shared" si="12"/>
        <v>#NAME?</v>
      </c>
      <c r="AB67" s="1" t="str">
        <f t="shared" si="13"/>
        <v/>
      </c>
      <c r="AC67" s="1" t="str">
        <f t="shared" si="14"/>
        <v>#NAME?</v>
      </c>
      <c r="AF67" s="1" t="str">
        <f t="shared" si="15"/>
        <v/>
      </c>
      <c r="AG67" s="1" t="str">
        <f t="shared" si="16"/>
        <v>#NAME?</v>
      </c>
      <c r="AJ67" s="1" t="str">
        <f t="shared" si="17"/>
        <v/>
      </c>
      <c r="AK67" s="1" t="str">
        <f t="shared" si="18"/>
        <v>#NAME?</v>
      </c>
      <c r="AL67" s="1" t="s">
        <v>2760</v>
      </c>
      <c r="AM67" s="1" t="s">
        <v>4944</v>
      </c>
      <c r="AN67" s="1" t="str">
        <f t="shared" si="19"/>
        <v/>
      </c>
      <c r="AO67" s="1" t="str">
        <f t="shared" si="20"/>
        <v>#NAME?</v>
      </c>
      <c r="AR67" s="1" t="str">
        <f t="shared" si="21"/>
        <v/>
      </c>
      <c r="AS67" s="1" t="str">
        <f t="shared" si="22"/>
        <v>#NAME?</v>
      </c>
      <c r="AV67" s="1" t="str">
        <f t="shared" si="23"/>
        <v/>
      </c>
      <c r="AW67" s="1" t="str">
        <f t="shared" si="24"/>
        <v>#NAME?</v>
      </c>
      <c r="AZ67" s="1" t="str">
        <f t="shared" si="25"/>
        <v/>
      </c>
      <c r="BA67" s="1" t="str">
        <f t="shared" si="26"/>
        <v>#NAME?</v>
      </c>
      <c r="BB67" s="1" t="s">
        <v>2127</v>
      </c>
      <c r="BC67" s="1" t="s">
        <v>4945</v>
      </c>
      <c r="BD67" s="1" t="str">
        <f t="shared" si="27"/>
        <v/>
      </c>
      <c r="BE67" s="1" t="str">
        <f t="shared" si="28"/>
        <v>#NAME?</v>
      </c>
      <c r="BH67" s="1" t="str">
        <f t="shared" si="29"/>
        <v/>
      </c>
      <c r="BI67" s="1" t="str">
        <f t="shared" si="30"/>
        <v>#NAME?</v>
      </c>
      <c r="BL67" s="1" t="str">
        <f t="shared" si="31"/>
        <v/>
      </c>
      <c r="BM67" s="1" t="str">
        <f t="shared" si="32"/>
        <v>#NAME?</v>
      </c>
      <c r="BP67" s="1" t="str">
        <f t="shared" si="33"/>
        <v/>
      </c>
      <c r="BQ67" s="1" t="str">
        <f t="shared" si="34"/>
        <v>#NAME?</v>
      </c>
      <c r="BT67" s="1" t="str">
        <f t="shared" si="35"/>
        <v/>
      </c>
      <c r="BU67" s="1" t="str">
        <f t="shared" si="36"/>
        <v>#NAME?</v>
      </c>
      <c r="BV67" s="1" t="s">
        <v>2038</v>
      </c>
      <c r="BW67" s="1" t="s">
        <v>4946</v>
      </c>
      <c r="BX67" s="1" t="str">
        <f t="shared" si="37"/>
        <v/>
      </c>
      <c r="BY67" s="1" t="str">
        <f t="shared" si="38"/>
        <v>#NAME?</v>
      </c>
      <c r="BZ67" s="1" t="s">
        <v>2135</v>
      </c>
      <c r="CA67" s="1" t="s">
        <v>4947</v>
      </c>
      <c r="CB67" s="1" t="str">
        <f t="shared" si="39"/>
        <v/>
      </c>
      <c r="CC67" s="1" t="str">
        <f t="shared" si="40"/>
        <v>#NAME?</v>
      </c>
      <c r="CD67" s="1" t="s">
        <v>2601</v>
      </c>
      <c r="CE67" s="1" t="s">
        <v>4948</v>
      </c>
      <c r="CF67" s="1" t="str">
        <f t="shared" si="41"/>
        <v/>
      </c>
      <c r="CG67" s="1" t="str">
        <f t="shared" si="42"/>
        <v>#NAME?</v>
      </c>
      <c r="CH67" s="1" t="s">
        <v>4949</v>
      </c>
      <c r="CI67" s="1" t="s">
        <v>2513</v>
      </c>
      <c r="CJ67" s="1" t="str">
        <f t="shared" si="43"/>
        <v/>
      </c>
      <c r="CK67" s="1" t="str">
        <f t="shared" si="44"/>
        <v>#NAME?</v>
      </c>
      <c r="CN67" s="1" t="str">
        <f t="shared" si="45"/>
        <v/>
      </c>
      <c r="CO67" s="1" t="str">
        <f t="shared" si="46"/>
        <v>#NAME?</v>
      </c>
      <c r="CP67" s="1" t="s">
        <v>2679</v>
      </c>
      <c r="CQ67" s="1" t="s">
        <v>2113</v>
      </c>
      <c r="CR67" s="1" t="str">
        <f t="shared" si="47"/>
        <v/>
      </c>
      <c r="CS67" s="1" t="str">
        <f t="shared" si="48"/>
        <v>#NAME?</v>
      </c>
      <c r="CV67" s="1" t="str">
        <f t="shared" si="49"/>
        <v/>
      </c>
      <c r="CW67" s="1" t="str">
        <f t="shared" si="50"/>
        <v>#NAME?</v>
      </c>
      <c r="CZ67" s="1" t="str">
        <f t="shared" si="51"/>
        <v/>
      </c>
      <c r="DA67" s="1" t="str">
        <f t="shared" si="52"/>
        <v>#NAME?</v>
      </c>
      <c r="DD67" s="1" t="str">
        <f t="shared" si="53"/>
        <v/>
      </c>
      <c r="DE67" s="1" t="str">
        <f t="shared" si="54"/>
        <v>#NAME?</v>
      </c>
      <c r="DH67" s="1" t="str">
        <f t="shared" si="55"/>
        <v/>
      </c>
      <c r="DI67" s="1" t="str">
        <f t="shared" si="56"/>
        <v>#NAME?</v>
      </c>
      <c r="DL67" s="1" t="str">
        <f t="shared" si="57"/>
        <v/>
      </c>
      <c r="DM67" s="1" t="str">
        <f t="shared" si="58"/>
        <v>#NAME?</v>
      </c>
      <c r="DP67" s="1" t="str">
        <f t="shared" si="59"/>
        <v/>
      </c>
      <c r="DQ67" s="1" t="str">
        <f t="shared" si="60"/>
        <v>#NAME?</v>
      </c>
      <c r="DR67" s="1" t="s">
        <v>4950</v>
      </c>
      <c r="DS67" s="1" t="s">
        <v>4951</v>
      </c>
      <c r="DT67" s="1" t="str">
        <f t="shared" si="61"/>
        <v/>
      </c>
      <c r="DU67" s="1" t="str">
        <f t="shared" si="62"/>
        <v>#NAME?</v>
      </c>
      <c r="DX67" s="1" t="str">
        <f t="shared" si="63"/>
        <v/>
      </c>
      <c r="DY67" s="1" t="str">
        <f t="shared" si="64"/>
        <v>#NAME?</v>
      </c>
      <c r="EB67" s="1" t="str">
        <f t="shared" si="65"/>
        <v/>
      </c>
      <c r="EC67" s="1" t="str">
        <f t="shared" si="66"/>
        <v>#NAME?</v>
      </c>
      <c r="EF67" s="1" t="str">
        <f t="shared" si="67"/>
        <v/>
      </c>
      <c r="EG67" s="1" t="str">
        <f t="shared" si="68"/>
        <v>#NAME?</v>
      </c>
      <c r="EJ67" s="1" t="str">
        <f t="shared" si="69"/>
        <v/>
      </c>
      <c r="EK67" s="1" t="str">
        <f t="shared" si="70"/>
        <v>#NAME?</v>
      </c>
      <c r="EN67" s="1" t="str">
        <f t="shared" si="71"/>
        <v/>
      </c>
      <c r="EO67" s="1" t="str">
        <f t="shared" si="72"/>
        <v>#NAME?</v>
      </c>
      <c r="ER67" s="1" t="str">
        <f t="shared" si="73"/>
        <v/>
      </c>
      <c r="ES67" s="1" t="str">
        <f t="shared" si="74"/>
        <v>#NAME?</v>
      </c>
      <c r="EV67" s="1" t="str">
        <f t="shared" si="75"/>
        <v/>
      </c>
      <c r="EW67" s="1" t="str">
        <f t="shared" si="76"/>
        <v>#NAME?</v>
      </c>
      <c r="EX67" s="1" t="s">
        <v>4952</v>
      </c>
      <c r="EY67" s="1" t="s">
        <v>4953</v>
      </c>
      <c r="EZ67" s="2" t="str">
        <f t="shared" si="77"/>
        <v/>
      </c>
      <c r="FA67" s="2" t="str">
        <f t="shared" si="78"/>
        <v>#NAME?</v>
      </c>
      <c r="FD67" s="2" t="str">
        <f t="shared" si="79"/>
        <v/>
      </c>
      <c r="FE67" s="2" t="str">
        <f t="shared" si="80"/>
        <v>#NAME?</v>
      </c>
      <c r="FF67" s="1" t="s">
        <v>4954</v>
      </c>
      <c r="FG67" s="1" t="s">
        <v>4955</v>
      </c>
      <c r="FH67" s="2" t="str">
        <f t="shared" si="81"/>
        <v/>
      </c>
      <c r="FI67" s="2" t="str">
        <f t="shared" si="82"/>
        <v>#NAME?</v>
      </c>
      <c r="FL67" s="2" t="str">
        <f t="shared" si="83"/>
        <v/>
      </c>
      <c r="FM67" s="2" t="str">
        <f t="shared" si="84"/>
        <v>#NAME?</v>
      </c>
      <c r="FN67" s="1" t="s">
        <v>4956</v>
      </c>
      <c r="FO67" s="1" t="s">
        <v>4957</v>
      </c>
      <c r="FP67" s="2" t="str">
        <f t="shared" si="85"/>
        <v/>
      </c>
      <c r="FQ67" s="2" t="str">
        <f t="shared" si="86"/>
        <v>#NAME?</v>
      </c>
      <c r="FT67" s="2" t="str">
        <f t="shared" si="87"/>
        <v/>
      </c>
      <c r="FU67" s="2" t="str">
        <f t="shared" si="88"/>
        <v>#NAME?</v>
      </c>
      <c r="FX67" s="2" t="str">
        <f t="shared" si="89"/>
        <v/>
      </c>
      <c r="FY67" s="2" t="str">
        <f t="shared" si="90"/>
        <v>#NAME?</v>
      </c>
      <c r="GB67" s="2" t="str">
        <f t="shared" si="91"/>
        <v/>
      </c>
      <c r="GC67" s="2" t="str">
        <f t="shared" si="92"/>
        <v>#NAME?</v>
      </c>
      <c r="GF67" s="2" t="str">
        <f t="shared" si="93"/>
        <v/>
      </c>
      <c r="GG67" s="2" t="str">
        <f t="shared" si="94"/>
        <v>#NAME?</v>
      </c>
      <c r="GJ67" s="2" t="str">
        <f t="shared" si="95"/>
        <v/>
      </c>
      <c r="GK67" s="2" t="str">
        <f t="shared" si="96"/>
        <v>#NAME?</v>
      </c>
      <c r="GN67" s="2" t="str">
        <f t="shared" si="97"/>
        <v/>
      </c>
      <c r="GO67" s="2" t="str">
        <f t="shared" si="98"/>
        <v>#NAME?</v>
      </c>
      <c r="GR67" s="2" t="str">
        <f t="shared" si="141"/>
        <v/>
      </c>
      <c r="GS67" s="2" t="str">
        <f t="shared" si="142"/>
        <v>#NAME?</v>
      </c>
      <c r="GT67" s="1" t="s">
        <v>4958</v>
      </c>
      <c r="GU67" s="1" t="s">
        <v>4959</v>
      </c>
      <c r="GV67" s="2" t="str">
        <f t="shared" si="101"/>
        <v/>
      </c>
      <c r="GW67" s="2" t="str">
        <f t="shared" si="102"/>
        <v>#NAME?</v>
      </c>
      <c r="GZ67" s="2" t="str">
        <f t="shared" si="103"/>
        <v/>
      </c>
      <c r="HA67" s="2" t="str">
        <f t="shared" si="104"/>
        <v>#NAME?</v>
      </c>
      <c r="HB67" s="1" t="s">
        <v>4960</v>
      </c>
      <c r="HC67" s="1" t="s">
        <v>4961</v>
      </c>
      <c r="HD67" s="2" t="str">
        <f t="shared" si="105"/>
        <v/>
      </c>
      <c r="HE67" s="2" t="str">
        <f t="shared" si="106"/>
        <v>#NAME?</v>
      </c>
      <c r="HH67" s="2" t="str">
        <f t="shared" si="107"/>
        <v/>
      </c>
      <c r="HI67" s="2" t="str">
        <f t="shared" si="108"/>
        <v>#NAME?</v>
      </c>
      <c r="HL67" s="2" t="str">
        <f t="shared" si="109"/>
        <v/>
      </c>
      <c r="HM67" s="2" t="str">
        <f t="shared" si="110"/>
        <v>#NAME?</v>
      </c>
      <c r="HP67" s="2" t="str">
        <f t="shared" si="111"/>
        <v/>
      </c>
      <c r="HQ67" s="2" t="str">
        <f t="shared" si="112"/>
        <v>#NAME?</v>
      </c>
      <c r="HT67" s="2" t="str">
        <f t="shared" si="113"/>
        <v/>
      </c>
      <c r="HU67" s="2" t="str">
        <f t="shared" si="114"/>
        <v>#NAME?</v>
      </c>
      <c r="HV67" s="2" t="s">
        <v>4962</v>
      </c>
      <c r="HW67" s="2" t="s">
        <v>4963</v>
      </c>
      <c r="HX67" s="2" t="str">
        <f t="shared" si="115"/>
        <v/>
      </c>
      <c r="HY67" s="2" t="str">
        <f t="shared" si="116"/>
        <v>#NAME?</v>
      </c>
      <c r="HZ67" s="2" t="s">
        <v>4964</v>
      </c>
      <c r="IA67" s="2" t="s">
        <v>4965</v>
      </c>
      <c r="IB67" s="2" t="str">
        <f t="shared" si="117"/>
        <v/>
      </c>
      <c r="IC67" s="2" t="str">
        <f t="shared" si="118"/>
        <v>#NAME?</v>
      </c>
      <c r="ID67" s="2"/>
      <c r="IE67" s="2"/>
      <c r="IF67" s="2"/>
      <c r="IH67" s="1" t="s">
        <v>4889</v>
      </c>
      <c r="II67" s="1" t="s">
        <v>4890</v>
      </c>
      <c r="IJ67" s="2" t="str">
        <f t="shared" si="121"/>
        <v/>
      </c>
      <c r="IK67" s="2" t="str">
        <f t="shared" si="122"/>
        <v>#NAME?</v>
      </c>
      <c r="IP67" s="1" t="s">
        <v>2200</v>
      </c>
      <c r="IQ67" s="1" t="s">
        <v>4966</v>
      </c>
      <c r="IR67" s="2" t="str">
        <f t="shared" si="125"/>
        <v/>
      </c>
      <c r="IS67" s="2" t="str">
        <f t="shared" si="126"/>
        <v>#NAME?</v>
      </c>
      <c r="IX67" s="2" t="s">
        <v>4962</v>
      </c>
      <c r="IY67" s="2" t="s">
        <v>4963</v>
      </c>
      <c r="IZ67" s="2" t="str">
        <f t="shared" si="129"/>
        <v/>
      </c>
      <c r="JA67" s="2" t="str">
        <f t="shared" si="130"/>
        <v>#NAME?</v>
      </c>
      <c r="JB67" s="2" t="s">
        <v>4964</v>
      </c>
      <c r="JC67" s="2" t="s">
        <v>4965</v>
      </c>
      <c r="JD67" s="2" t="str">
        <f t="shared" si="131"/>
        <v/>
      </c>
      <c r="JE67" s="2" t="str">
        <f t="shared" si="132"/>
        <v>#NAME?</v>
      </c>
      <c r="JF67" s="2"/>
      <c r="JG67" s="2"/>
      <c r="JH67" s="2"/>
      <c r="JI67" s="2"/>
      <c r="JJ67" s="2"/>
      <c r="JK67" s="2"/>
      <c r="JL67" s="2"/>
      <c r="JM67" s="2"/>
      <c r="JN67" s="2"/>
    </row>
    <row r="68" ht="15.75" customHeight="1">
      <c r="A68" s="2">
        <v>67.0</v>
      </c>
      <c r="D68" s="2" t="str">
        <f t="shared" si="1"/>
        <v/>
      </c>
      <c r="E68" s="2" t="str">
        <f t="shared" si="2"/>
        <v>#NAME?</v>
      </c>
      <c r="F68" s="1" t="s">
        <v>4967</v>
      </c>
      <c r="G68" s="1" t="s">
        <v>4968</v>
      </c>
      <c r="H68" s="1" t="str">
        <f t="shared" si="3"/>
        <v/>
      </c>
      <c r="I68" s="1" t="str">
        <f t="shared" si="4"/>
        <v>#NAME?</v>
      </c>
      <c r="P68" s="1" t="str">
        <f t="shared" si="7"/>
        <v/>
      </c>
      <c r="Q68" s="1" t="str">
        <f t="shared" si="8"/>
        <v>#NAME?</v>
      </c>
      <c r="T68" s="1" t="str">
        <f t="shared" si="9"/>
        <v/>
      </c>
      <c r="U68" s="1" t="str">
        <f t="shared" si="10"/>
        <v>#NAME?</v>
      </c>
      <c r="X68" s="1" t="str">
        <f t="shared" si="11"/>
        <v/>
      </c>
      <c r="Y68" s="1" t="str">
        <f t="shared" si="12"/>
        <v>#NAME?</v>
      </c>
      <c r="AB68" s="1" t="str">
        <f t="shared" si="13"/>
        <v/>
      </c>
      <c r="AC68" s="1" t="str">
        <f t="shared" si="14"/>
        <v>#NAME?</v>
      </c>
      <c r="AF68" s="1" t="str">
        <f t="shared" si="15"/>
        <v/>
      </c>
      <c r="AG68" s="1" t="str">
        <f t="shared" si="16"/>
        <v>#NAME?</v>
      </c>
      <c r="AJ68" s="1" t="str">
        <f t="shared" si="17"/>
        <v/>
      </c>
      <c r="AK68" s="1" t="str">
        <f t="shared" si="18"/>
        <v>#NAME?</v>
      </c>
      <c r="AL68" s="1" t="s">
        <v>2839</v>
      </c>
      <c r="AM68" s="1" t="s">
        <v>4969</v>
      </c>
      <c r="AN68" s="1" t="str">
        <f t="shared" si="19"/>
        <v/>
      </c>
      <c r="AO68" s="1" t="str">
        <f t="shared" si="20"/>
        <v>#NAME?</v>
      </c>
      <c r="AR68" s="1" t="str">
        <f t="shared" si="21"/>
        <v/>
      </c>
      <c r="AS68" s="1" t="str">
        <f t="shared" si="22"/>
        <v>#NAME?</v>
      </c>
      <c r="AV68" s="1" t="str">
        <f t="shared" si="23"/>
        <v/>
      </c>
      <c r="AW68" s="1" t="str">
        <f t="shared" si="24"/>
        <v>#NAME?</v>
      </c>
      <c r="AZ68" s="1" t="str">
        <f t="shared" si="25"/>
        <v/>
      </c>
      <c r="BA68" s="1" t="str">
        <f t="shared" si="26"/>
        <v>#NAME?</v>
      </c>
      <c r="BB68" s="1" t="s">
        <v>2221</v>
      </c>
      <c r="BC68" s="1" t="s">
        <v>4970</v>
      </c>
      <c r="BD68" s="1" t="str">
        <f t="shared" si="27"/>
        <v/>
      </c>
      <c r="BE68" s="1" t="str">
        <f t="shared" si="28"/>
        <v>#NAME?</v>
      </c>
      <c r="BH68" s="1" t="str">
        <f t="shared" si="29"/>
        <v/>
      </c>
      <c r="BI68" s="1" t="str">
        <f t="shared" si="30"/>
        <v>#NAME?</v>
      </c>
      <c r="BL68" s="1" t="str">
        <f t="shared" si="31"/>
        <v/>
      </c>
      <c r="BM68" s="1" t="str">
        <f t="shared" si="32"/>
        <v>#NAME?</v>
      </c>
      <c r="BP68" s="1" t="str">
        <f t="shared" si="33"/>
        <v/>
      </c>
      <c r="BQ68" s="1" t="str">
        <f t="shared" si="34"/>
        <v>#NAME?</v>
      </c>
      <c r="BT68" s="1" t="str">
        <f t="shared" si="35"/>
        <v/>
      </c>
      <c r="BU68" s="1" t="str">
        <f t="shared" si="36"/>
        <v>#NAME?</v>
      </c>
      <c r="BV68" s="1" t="s">
        <v>2135</v>
      </c>
      <c r="BW68" s="1" t="s">
        <v>4971</v>
      </c>
      <c r="BX68" s="1" t="str">
        <f t="shared" si="37"/>
        <v/>
      </c>
      <c r="BY68" s="1" t="str">
        <f t="shared" si="38"/>
        <v>#NAME?</v>
      </c>
      <c r="BZ68" s="1" t="s">
        <v>2228</v>
      </c>
      <c r="CA68" s="1" t="s">
        <v>4972</v>
      </c>
      <c r="CB68" s="1" t="str">
        <f t="shared" si="39"/>
        <v/>
      </c>
      <c r="CC68" s="1" t="str">
        <f t="shared" si="40"/>
        <v>#NAME?</v>
      </c>
      <c r="CD68" s="1" t="s">
        <v>2686</v>
      </c>
      <c r="CE68" s="1" t="s">
        <v>4973</v>
      </c>
      <c r="CF68" s="1" t="str">
        <f t="shared" si="41"/>
        <v/>
      </c>
      <c r="CG68" s="1" t="str">
        <f t="shared" si="42"/>
        <v>#NAME?</v>
      </c>
      <c r="CH68" s="1" t="s">
        <v>4974</v>
      </c>
      <c r="CI68" s="1" t="s">
        <v>2595</v>
      </c>
      <c r="CJ68" s="1" t="str">
        <f t="shared" si="43"/>
        <v/>
      </c>
      <c r="CK68" s="1" t="str">
        <f t="shared" si="44"/>
        <v>#NAME?</v>
      </c>
      <c r="CN68" s="1" t="str">
        <f t="shared" si="45"/>
        <v/>
      </c>
      <c r="CO68" s="1" t="str">
        <f t="shared" si="46"/>
        <v>#NAME?</v>
      </c>
      <c r="CP68" s="1" t="s">
        <v>2917</v>
      </c>
      <c r="CQ68" s="1" t="s">
        <v>2312</v>
      </c>
      <c r="CR68" s="1" t="str">
        <f t="shared" si="47"/>
        <v/>
      </c>
      <c r="CS68" s="1" t="str">
        <f t="shared" si="48"/>
        <v>#NAME?</v>
      </c>
      <c r="CV68" s="1" t="str">
        <f t="shared" si="49"/>
        <v/>
      </c>
      <c r="CW68" s="1" t="str">
        <f t="shared" si="50"/>
        <v>#NAME?</v>
      </c>
      <c r="CZ68" s="1" t="str">
        <f t="shared" si="51"/>
        <v/>
      </c>
      <c r="DA68" s="1" t="str">
        <f t="shared" si="52"/>
        <v>#NAME?</v>
      </c>
      <c r="DD68" s="1" t="str">
        <f t="shared" si="53"/>
        <v/>
      </c>
      <c r="DE68" s="1" t="str">
        <f t="shared" si="54"/>
        <v>#NAME?</v>
      </c>
      <c r="DH68" s="1" t="str">
        <f t="shared" si="55"/>
        <v/>
      </c>
      <c r="DI68" s="1" t="str">
        <f t="shared" si="56"/>
        <v>#NAME?</v>
      </c>
      <c r="DL68" s="1" t="str">
        <f t="shared" si="57"/>
        <v/>
      </c>
      <c r="DM68" s="1" t="str">
        <f t="shared" si="58"/>
        <v>#NAME?</v>
      </c>
      <c r="DP68" s="1" t="str">
        <f t="shared" si="59"/>
        <v/>
      </c>
      <c r="DQ68" s="1" t="str">
        <f t="shared" si="60"/>
        <v>#NAME?</v>
      </c>
      <c r="DR68" s="1" t="s">
        <v>4975</v>
      </c>
      <c r="DS68" s="1" t="s">
        <v>4976</v>
      </c>
      <c r="DT68" s="1" t="str">
        <f t="shared" si="61"/>
        <v/>
      </c>
      <c r="DU68" s="1" t="str">
        <f t="shared" si="62"/>
        <v>#NAME?</v>
      </c>
      <c r="DX68" s="1" t="str">
        <f t="shared" si="63"/>
        <v/>
      </c>
      <c r="DY68" s="1" t="str">
        <f t="shared" si="64"/>
        <v>#NAME?</v>
      </c>
      <c r="EB68" s="1" t="str">
        <f t="shared" si="65"/>
        <v/>
      </c>
      <c r="EC68" s="1" t="str">
        <f t="shared" si="66"/>
        <v>#NAME?</v>
      </c>
      <c r="EF68" s="1" t="str">
        <f t="shared" si="67"/>
        <v/>
      </c>
      <c r="EG68" s="1" t="str">
        <f t="shared" si="68"/>
        <v>#NAME?</v>
      </c>
      <c r="EJ68" s="1" t="str">
        <f t="shared" si="69"/>
        <v/>
      </c>
      <c r="EK68" s="1" t="str">
        <f t="shared" si="70"/>
        <v>#NAME?</v>
      </c>
      <c r="EN68" s="1" t="str">
        <f t="shared" si="71"/>
        <v/>
      </c>
      <c r="EO68" s="1" t="str">
        <f t="shared" si="72"/>
        <v>#NAME?</v>
      </c>
      <c r="ER68" s="1" t="str">
        <f t="shared" si="73"/>
        <v/>
      </c>
      <c r="ES68" s="1" t="str">
        <f t="shared" si="74"/>
        <v>#NAME?</v>
      </c>
      <c r="EV68" s="1" t="str">
        <f t="shared" si="75"/>
        <v/>
      </c>
      <c r="EW68" s="1" t="str">
        <f t="shared" si="76"/>
        <v>#NAME?</v>
      </c>
      <c r="EZ68" s="2" t="str">
        <f t="shared" si="77"/>
        <v/>
      </c>
      <c r="FA68" s="2" t="str">
        <f t="shared" si="78"/>
        <v>#NAME?</v>
      </c>
      <c r="FD68" s="2" t="str">
        <f t="shared" si="79"/>
        <v/>
      </c>
      <c r="FE68" s="2" t="str">
        <f t="shared" si="80"/>
        <v>#NAME?</v>
      </c>
      <c r="FF68" s="1" t="s">
        <v>4783</v>
      </c>
      <c r="FG68" s="1" t="s">
        <v>1862</v>
      </c>
      <c r="FH68" s="2" t="str">
        <f t="shared" si="81"/>
        <v/>
      </c>
      <c r="FI68" s="2" t="str">
        <f t="shared" si="82"/>
        <v>#NAME?</v>
      </c>
      <c r="FL68" s="2" t="str">
        <f t="shared" si="83"/>
        <v/>
      </c>
      <c r="FM68" s="2" t="str">
        <f t="shared" si="84"/>
        <v>#NAME?</v>
      </c>
      <c r="FN68" s="1" t="s">
        <v>4977</v>
      </c>
      <c r="FO68" s="1" t="s">
        <v>4978</v>
      </c>
      <c r="FP68" s="2" t="str">
        <f t="shared" si="85"/>
        <v/>
      </c>
      <c r="FQ68" s="2" t="str">
        <f t="shared" si="86"/>
        <v>#NAME?</v>
      </c>
      <c r="FT68" s="2" t="str">
        <f t="shared" si="87"/>
        <v/>
      </c>
      <c r="FU68" s="2" t="str">
        <f t="shared" si="88"/>
        <v>#NAME?</v>
      </c>
      <c r="FX68" s="2" t="str">
        <f t="shared" si="89"/>
        <v/>
      </c>
      <c r="FY68" s="2" t="str">
        <f t="shared" si="90"/>
        <v>#NAME?</v>
      </c>
      <c r="GB68" s="2" t="str">
        <f t="shared" si="91"/>
        <v/>
      </c>
      <c r="GC68" s="2" t="str">
        <f t="shared" si="92"/>
        <v>#NAME?</v>
      </c>
      <c r="GF68" s="2" t="str">
        <f t="shared" si="93"/>
        <v/>
      </c>
      <c r="GG68" s="2" t="str">
        <f t="shared" si="94"/>
        <v>#NAME?</v>
      </c>
      <c r="GJ68" s="2" t="str">
        <f t="shared" si="95"/>
        <v/>
      </c>
      <c r="GK68" s="2" t="str">
        <f t="shared" si="96"/>
        <v>#NAME?</v>
      </c>
      <c r="GN68" s="2" t="str">
        <f t="shared" si="97"/>
        <v/>
      </c>
      <c r="GO68" s="2" t="str">
        <f t="shared" si="98"/>
        <v>#NAME?</v>
      </c>
      <c r="GR68" s="2" t="str">
        <f t="shared" si="141"/>
        <v/>
      </c>
      <c r="GS68" s="2" t="str">
        <f t="shared" si="142"/>
        <v>#NAME?</v>
      </c>
      <c r="GT68" s="1" t="s">
        <v>4979</v>
      </c>
      <c r="GU68" s="1" t="s">
        <v>4980</v>
      </c>
      <c r="GV68" s="2" t="str">
        <f t="shared" si="101"/>
        <v/>
      </c>
      <c r="GW68" s="2" t="str">
        <f t="shared" si="102"/>
        <v>#NAME?</v>
      </c>
      <c r="GZ68" s="2" t="str">
        <f t="shared" si="103"/>
        <v/>
      </c>
      <c r="HA68" s="2" t="str">
        <f t="shared" si="104"/>
        <v>#NAME?</v>
      </c>
      <c r="HD68" s="2" t="str">
        <f t="shared" si="105"/>
        <v/>
      </c>
      <c r="HE68" s="2" t="str">
        <f t="shared" si="106"/>
        <v>#NAME?</v>
      </c>
      <c r="HH68" s="2" t="str">
        <f t="shared" si="107"/>
        <v/>
      </c>
      <c r="HI68" s="2" t="str">
        <f t="shared" si="108"/>
        <v>#NAME?</v>
      </c>
      <c r="HL68" s="2" t="str">
        <f t="shared" si="109"/>
        <v/>
      </c>
      <c r="HM68" s="2" t="str">
        <f t="shared" si="110"/>
        <v>#NAME?</v>
      </c>
      <c r="HP68" s="2" t="str">
        <f t="shared" si="111"/>
        <v/>
      </c>
      <c r="HQ68" s="2" t="str">
        <f t="shared" si="112"/>
        <v>#NAME?</v>
      </c>
      <c r="HT68" s="2" t="str">
        <f t="shared" si="113"/>
        <v/>
      </c>
      <c r="HU68" s="2" t="str">
        <f t="shared" si="114"/>
        <v>#NAME?</v>
      </c>
      <c r="HV68" s="2" t="s">
        <v>4981</v>
      </c>
      <c r="HW68" s="2" t="s">
        <v>4982</v>
      </c>
      <c r="HX68" s="2" t="str">
        <f t="shared" si="115"/>
        <v/>
      </c>
      <c r="HY68" s="2" t="str">
        <f t="shared" si="116"/>
        <v>#NAME?</v>
      </c>
      <c r="HZ68" s="2" t="s">
        <v>4983</v>
      </c>
      <c r="IA68" s="2" t="s">
        <v>4984</v>
      </c>
      <c r="IB68" s="2" t="str">
        <f t="shared" si="117"/>
        <v/>
      </c>
      <c r="IC68" s="2" t="str">
        <f t="shared" si="118"/>
        <v>#NAME?</v>
      </c>
      <c r="ID68" s="2"/>
      <c r="IE68" s="2"/>
      <c r="IF68" s="2"/>
      <c r="IH68" s="1" t="s">
        <v>708</v>
      </c>
      <c r="II68" s="1" t="s">
        <v>817</v>
      </c>
      <c r="IJ68" s="2" t="str">
        <f t="shared" si="121"/>
        <v/>
      </c>
      <c r="IK68" s="2" t="str">
        <f t="shared" si="122"/>
        <v>#NAME?</v>
      </c>
      <c r="IP68" s="1" t="s">
        <v>4985</v>
      </c>
      <c r="IQ68" s="1" t="s">
        <v>4986</v>
      </c>
      <c r="IR68" s="2" t="str">
        <f t="shared" si="125"/>
        <v/>
      </c>
      <c r="IS68" s="2" t="str">
        <f t="shared" si="126"/>
        <v>#NAME?</v>
      </c>
      <c r="IX68" s="2" t="s">
        <v>4981</v>
      </c>
      <c r="IY68" s="2" t="s">
        <v>4982</v>
      </c>
      <c r="IZ68" s="2" t="str">
        <f t="shared" si="129"/>
        <v/>
      </c>
      <c r="JA68" s="2" t="str">
        <f t="shared" si="130"/>
        <v>#NAME?</v>
      </c>
      <c r="JB68" s="2" t="s">
        <v>4983</v>
      </c>
      <c r="JC68" s="2" t="s">
        <v>4984</v>
      </c>
      <c r="JD68" s="2" t="str">
        <f t="shared" si="131"/>
        <v/>
      </c>
      <c r="JE68" s="2" t="str">
        <f t="shared" si="132"/>
        <v>#NAME?</v>
      </c>
      <c r="JF68" s="2"/>
      <c r="JG68" s="2"/>
      <c r="JH68" s="2"/>
      <c r="JI68" s="2"/>
      <c r="JJ68" s="2"/>
      <c r="JK68" s="2"/>
      <c r="JL68" s="2"/>
      <c r="JM68" s="2"/>
      <c r="JN68" s="2"/>
    </row>
    <row r="69" ht="15.75" customHeight="1">
      <c r="A69" s="2">
        <v>68.0</v>
      </c>
      <c r="D69" s="2" t="str">
        <f t="shared" si="1"/>
        <v/>
      </c>
      <c r="E69" s="2" t="str">
        <f t="shared" si="2"/>
        <v>#NAME?</v>
      </c>
      <c r="F69" s="1" t="s">
        <v>4987</v>
      </c>
      <c r="G69" s="1" t="s">
        <v>4988</v>
      </c>
      <c r="H69" s="1" t="str">
        <f t="shared" si="3"/>
        <v/>
      </c>
      <c r="I69" s="1" t="str">
        <f t="shared" si="4"/>
        <v>#NAME?</v>
      </c>
      <c r="P69" s="1" t="str">
        <f t="shared" si="7"/>
        <v/>
      </c>
      <c r="Q69" s="1" t="str">
        <f t="shared" si="8"/>
        <v>#NAME?</v>
      </c>
      <c r="T69" s="1" t="str">
        <f t="shared" si="9"/>
        <v/>
      </c>
      <c r="U69" s="1" t="str">
        <f t="shared" si="10"/>
        <v>#NAME?</v>
      </c>
      <c r="X69" s="1" t="str">
        <f t="shared" si="11"/>
        <v/>
      </c>
      <c r="Y69" s="1" t="str">
        <f t="shared" si="12"/>
        <v>#NAME?</v>
      </c>
      <c r="AB69" s="1" t="str">
        <f t="shared" si="13"/>
        <v/>
      </c>
      <c r="AC69" s="1" t="str">
        <f t="shared" si="14"/>
        <v>#NAME?</v>
      </c>
      <c r="AF69" s="1" t="str">
        <f t="shared" si="15"/>
        <v/>
      </c>
      <c r="AG69" s="1" t="str">
        <f t="shared" si="16"/>
        <v>#NAME?</v>
      </c>
      <c r="AJ69" s="1" t="str">
        <f t="shared" si="17"/>
        <v/>
      </c>
      <c r="AK69" s="1" t="str">
        <f t="shared" si="18"/>
        <v>#NAME?</v>
      </c>
      <c r="AL69" s="1" t="s">
        <v>2913</v>
      </c>
      <c r="AM69" s="1" t="s">
        <v>4989</v>
      </c>
      <c r="AN69" s="1" t="str">
        <f t="shared" si="19"/>
        <v/>
      </c>
      <c r="AO69" s="1" t="str">
        <f t="shared" si="20"/>
        <v>#NAME?</v>
      </c>
      <c r="AR69" s="1" t="str">
        <f t="shared" si="21"/>
        <v/>
      </c>
      <c r="AS69" s="1" t="str">
        <f t="shared" si="22"/>
        <v>#NAME?</v>
      </c>
      <c r="AV69" s="1" t="str">
        <f t="shared" si="23"/>
        <v/>
      </c>
      <c r="AW69" s="1" t="str">
        <f t="shared" si="24"/>
        <v>#NAME?</v>
      </c>
      <c r="AZ69" s="1" t="str">
        <f t="shared" si="25"/>
        <v/>
      </c>
      <c r="BA69" s="1" t="str">
        <f t="shared" si="26"/>
        <v>#NAME?</v>
      </c>
      <c r="BB69" s="1" t="s">
        <v>2129</v>
      </c>
      <c r="BC69" s="1" t="s">
        <v>4990</v>
      </c>
      <c r="BD69" s="1" t="str">
        <f t="shared" si="27"/>
        <v/>
      </c>
      <c r="BE69" s="1" t="str">
        <f t="shared" si="28"/>
        <v>#NAME?</v>
      </c>
      <c r="BH69" s="1" t="str">
        <f t="shared" si="29"/>
        <v/>
      </c>
      <c r="BI69" s="1" t="str">
        <f t="shared" si="30"/>
        <v>#NAME?</v>
      </c>
      <c r="BL69" s="1" t="str">
        <f t="shared" si="31"/>
        <v/>
      </c>
      <c r="BM69" s="1" t="str">
        <f t="shared" si="32"/>
        <v>#NAME?</v>
      </c>
      <c r="BP69" s="1" t="str">
        <f t="shared" si="33"/>
        <v/>
      </c>
      <c r="BQ69" s="1" t="str">
        <f t="shared" si="34"/>
        <v>#NAME?</v>
      </c>
      <c r="BT69" s="1" t="str">
        <f t="shared" si="35"/>
        <v/>
      </c>
      <c r="BU69" s="1" t="str">
        <f t="shared" si="36"/>
        <v>#NAME?</v>
      </c>
      <c r="BV69" s="1" t="s">
        <v>2228</v>
      </c>
      <c r="BW69" s="1" t="s">
        <v>4991</v>
      </c>
      <c r="BX69" s="1" t="str">
        <f t="shared" si="37"/>
        <v/>
      </c>
      <c r="BY69" s="1" t="str">
        <f t="shared" si="38"/>
        <v>#NAME?</v>
      </c>
      <c r="BZ69" s="1" t="s">
        <v>2326</v>
      </c>
      <c r="CA69" s="1" t="s">
        <v>4992</v>
      </c>
      <c r="CB69" s="1" t="str">
        <f t="shared" si="39"/>
        <v/>
      </c>
      <c r="CC69" s="1" t="str">
        <f t="shared" si="40"/>
        <v>#NAME?</v>
      </c>
      <c r="CF69" s="1" t="str">
        <f t="shared" si="41"/>
        <v/>
      </c>
      <c r="CG69" s="1" t="str">
        <f t="shared" si="42"/>
        <v>#NAME?</v>
      </c>
      <c r="CJ69" s="1" t="str">
        <f t="shared" si="43"/>
        <v/>
      </c>
      <c r="CK69" s="1" t="str">
        <f t="shared" si="44"/>
        <v>#NAME?</v>
      </c>
      <c r="CN69" s="1" t="str">
        <f t="shared" si="45"/>
        <v/>
      </c>
      <c r="CO69" s="1" t="str">
        <f t="shared" si="46"/>
        <v>#NAME?</v>
      </c>
      <c r="CP69" s="1" t="s">
        <v>4993</v>
      </c>
      <c r="CQ69" s="1" t="s">
        <v>2832</v>
      </c>
      <c r="CR69" s="1" t="str">
        <f t="shared" si="47"/>
        <v/>
      </c>
      <c r="CS69" s="1" t="str">
        <f t="shared" si="48"/>
        <v>#NAME?</v>
      </c>
      <c r="CV69" s="1" t="str">
        <f t="shared" si="49"/>
        <v/>
      </c>
      <c r="CW69" s="1" t="str">
        <f t="shared" si="50"/>
        <v>#NAME?</v>
      </c>
      <c r="CZ69" s="1" t="str">
        <f t="shared" si="51"/>
        <v/>
      </c>
      <c r="DA69" s="1" t="str">
        <f t="shared" si="52"/>
        <v>#NAME?</v>
      </c>
      <c r="DD69" s="1" t="str">
        <f t="shared" si="53"/>
        <v/>
      </c>
      <c r="DE69" s="1" t="str">
        <f t="shared" si="54"/>
        <v>#NAME?</v>
      </c>
      <c r="DH69" s="1" t="str">
        <f t="shared" si="55"/>
        <v/>
      </c>
      <c r="DI69" s="1" t="str">
        <f t="shared" si="56"/>
        <v>#NAME?</v>
      </c>
      <c r="DL69" s="1" t="str">
        <f t="shared" si="57"/>
        <v/>
      </c>
      <c r="DM69" s="1" t="str">
        <f t="shared" si="58"/>
        <v>#NAME?</v>
      </c>
      <c r="DP69" s="1" t="str">
        <f t="shared" si="59"/>
        <v/>
      </c>
      <c r="DQ69" s="1" t="str">
        <f t="shared" si="60"/>
        <v>#NAME?</v>
      </c>
      <c r="DR69" s="1" t="s">
        <v>4994</v>
      </c>
      <c r="DS69" s="1" t="s">
        <v>4995</v>
      </c>
      <c r="DT69" s="1" t="str">
        <f t="shared" si="61"/>
        <v/>
      </c>
      <c r="DU69" s="1" t="str">
        <f t="shared" si="62"/>
        <v>#NAME?</v>
      </c>
      <c r="DX69" s="1" t="str">
        <f t="shared" si="63"/>
        <v/>
      </c>
      <c r="DY69" s="1" t="str">
        <f t="shared" si="64"/>
        <v>#NAME?</v>
      </c>
      <c r="EB69" s="1" t="str">
        <f t="shared" si="65"/>
        <v/>
      </c>
      <c r="EC69" s="1" t="str">
        <f t="shared" si="66"/>
        <v>#NAME?</v>
      </c>
      <c r="EF69" s="1" t="str">
        <f t="shared" si="67"/>
        <v/>
      </c>
      <c r="EG69" s="1" t="str">
        <f t="shared" si="68"/>
        <v>#NAME?</v>
      </c>
      <c r="EJ69" s="1" t="str">
        <f t="shared" si="69"/>
        <v/>
      </c>
      <c r="EK69" s="1" t="str">
        <f t="shared" si="70"/>
        <v>#NAME?</v>
      </c>
      <c r="EN69" s="1" t="str">
        <f t="shared" si="71"/>
        <v/>
      </c>
      <c r="EO69" s="1" t="str">
        <f t="shared" si="72"/>
        <v>#NAME?</v>
      </c>
      <c r="ER69" s="1" t="str">
        <f t="shared" si="73"/>
        <v/>
      </c>
      <c r="ES69" s="1" t="str">
        <f t="shared" si="74"/>
        <v>#NAME?</v>
      </c>
      <c r="EV69" s="1" t="str">
        <f t="shared" si="75"/>
        <v/>
      </c>
      <c r="EW69" s="1" t="str">
        <f t="shared" si="76"/>
        <v>#NAME?</v>
      </c>
      <c r="EZ69" s="2" t="str">
        <f t="shared" si="77"/>
        <v/>
      </c>
      <c r="FA69" s="2" t="str">
        <f t="shared" si="78"/>
        <v>#NAME?</v>
      </c>
      <c r="FD69" s="2" t="str">
        <f t="shared" si="79"/>
        <v/>
      </c>
      <c r="FE69" s="2" t="str">
        <f t="shared" si="80"/>
        <v>#NAME?</v>
      </c>
      <c r="FF69" s="1" t="s">
        <v>4862</v>
      </c>
      <c r="FG69" s="1" t="s">
        <v>1967</v>
      </c>
      <c r="FH69" s="2" t="str">
        <f t="shared" si="81"/>
        <v/>
      </c>
      <c r="FI69" s="2" t="str">
        <f t="shared" si="82"/>
        <v>#NAME?</v>
      </c>
      <c r="FL69" s="2" t="str">
        <f t="shared" si="83"/>
        <v/>
      </c>
      <c r="FM69" s="2" t="str">
        <f t="shared" si="84"/>
        <v>#NAME?</v>
      </c>
      <c r="FP69" s="2" t="str">
        <f t="shared" si="85"/>
        <v/>
      </c>
      <c r="FQ69" s="2" t="str">
        <f t="shared" si="86"/>
        <v>#NAME?</v>
      </c>
      <c r="FT69" s="2" t="str">
        <f t="shared" si="87"/>
        <v/>
      </c>
      <c r="FU69" s="2" t="str">
        <f t="shared" si="88"/>
        <v>#NAME?</v>
      </c>
      <c r="FX69" s="2" t="str">
        <f t="shared" si="89"/>
        <v/>
      </c>
      <c r="FY69" s="2" t="str">
        <f t="shared" si="90"/>
        <v>#NAME?</v>
      </c>
      <c r="GB69" s="2" t="str">
        <f t="shared" si="91"/>
        <v/>
      </c>
      <c r="GC69" s="2" t="str">
        <f t="shared" si="92"/>
        <v>#NAME?</v>
      </c>
      <c r="GF69" s="2" t="str">
        <f t="shared" si="93"/>
        <v/>
      </c>
      <c r="GG69" s="2" t="str">
        <f t="shared" si="94"/>
        <v>#NAME?</v>
      </c>
      <c r="GJ69" s="2" t="str">
        <f t="shared" si="95"/>
        <v/>
      </c>
      <c r="GK69" s="2" t="str">
        <f t="shared" si="96"/>
        <v>#NAME?</v>
      </c>
      <c r="GN69" s="2" t="str">
        <f t="shared" si="97"/>
        <v/>
      </c>
      <c r="GO69" s="2" t="str">
        <f t="shared" si="98"/>
        <v>#NAME?</v>
      </c>
      <c r="GR69" s="2" t="str">
        <f t="shared" si="141"/>
        <v/>
      </c>
      <c r="GS69" s="2" t="str">
        <f t="shared" si="142"/>
        <v>#NAME?</v>
      </c>
      <c r="GT69" s="1" t="s">
        <v>4996</v>
      </c>
      <c r="GU69" s="1" t="s">
        <v>4997</v>
      </c>
      <c r="GV69" s="2" t="str">
        <f t="shared" si="101"/>
        <v/>
      </c>
      <c r="GW69" s="2" t="str">
        <f t="shared" si="102"/>
        <v>#NAME?</v>
      </c>
      <c r="GZ69" s="2" t="str">
        <f t="shared" si="103"/>
        <v/>
      </c>
      <c r="HA69" s="2" t="str">
        <f t="shared" si="104"/>
        <v>#NAME?</v>
      </c>
      <c r="HD69" s="2" t="str">
        <f t="shared" si="105"/>
        <v/>
      </c>
      <c r="HE69" s="2" t="str">
        <f t="shared" si="106"/>
        <v>#NAME?</v>
      </c>
      <c r="HH69" s="2" t="str">
        <f t="shared" si="107"/>
        <v/>
      </c>
      <c r="HI69" s="2" t="str">
        <f t="shared" si="108"/>
        <v>#NAME?</v>
      </c>
      <c r="HL69" s="2" t="str">
        <f t="shared" si="109"/>
        <v/>
      </c>
      <c r="HM69" s="2" t="str">
        <f t="shared" si="110"/>
        <v>#NAME?</v>
      </c>
      <c r="HP69" s="2" t="str">
        <f t="shared" si="111"/>
        <v/>
      </c>
      <c r="HQ69" s="2" t="str">
        <f t="shared" si="112"/>
        <v>#NAME?</v>
      </c>
      <c r="HT69" s="2" t="str">
        <f t="shared" si="113"/>
        <v/>
      </c>
      <c r="HU69" s="2" t="str">
        <f t="shared" si="114"/>
        <v>#NAME?</v>
      </c>
      <c r="HV69" s="2" t="s">
        <v>708</v>
      </c>
      <c r="HW69" s="2" t="s">
        <v>817</v>
      </c>
      <c r="HX69" s="2" t="str">
        <f t="shared" si="115"/>
        <v/>
      </c>
      <c r="HY69" s="2" t="str">
        <f t="shared" si="116"/>
        <v>#NAME?</v>
      </c>
      <c r="HZ69" s="2" t="s">
        <v>4998</v>
      </c>
      <c r="IA69" s="2" t="s">
        <v>4999</v>
      </c>
      <c r="IB69" s="2" t="str">
        <f t="shared" si="117"/>
        <v/>
      </c>
      <c r="IC69" s="2" t="str">
        <f t="shared" si="118"/>
        <v>#NAME?</v>
      </c>
      <c r="ID69" s="2"/>
      <c r="IE69" s="2"/>
      <c r="IF69" s="2"/>
      <c r="IH69" s="1" t="s">
        <v>1154</v>
      </c>
      <c r="II69" s="1" t="s">
        <v>765</v>
      </c>
      <c r="IJ69" s="2" t="str">
        <f t="shared" si="121"/>
        <v/>
      </c>
      <c r="IK69" s="2" t="str">
        <f t="shared" si="122"/>
        <v>#NAME?</v>
      </c>
      <c r="IP69" s="1" t="s">
        <v>5000</v>
      </c>
      <c r="IQ69" s="1" t="s">
        <v>5001</v>
      </c>
      <c r="IR69" s="2" t="str">
        <f t="shared" si="125"/>
        <v/>
      </c>
      <c r="IS69" s="2" t="str">
        <f t="shared" si="126"/>
        <v>#NAME?</v>
      </c>
      <c r="IX69" s="2" t="s">
        <v>708</v>
      </c>
      <c r="IY69" s="2" t="s">
        <v>817</v>
      </c>
      <c r="IZ69" s="2" t="str">
        <f t="shared" si="129"/>
        <v/>
      </c>
      <c r="JA69" s="2" t="str">
        <f t="shared" si="130"/>
        <v>#NAME?</v>
      </c>
      <c r="JB69" s="2" t="s">
        <v>4998</v>
      </c>
      <c r="JC69" s="2" t="s">
        <v>4999</v>
      </c>
      <c r="JD69" s="2" t="str">
        <f t="shared" si="131"/>
        <v/>
      </c>
      <c r="JE69" s="2" t="str">
        <f t="shared" si="132"/>
        <v>#NAME?</v>
      </c>
      <c r="JF69" s="2"/>
      <c r="JG69" s="2"/>
      <c r="JH69" s="2"/>
      <c r="JI69" s="2"/>
      <c r="JJ69" s="2"/>
      <c r="JK69" s="2"/>
      <c r="JL69" s="2"/>
      <c r="JM69" s="2"/>
      <c r="JN69" s="2"/>
    </row>
    <row r="70" ht="15.75" customHeight="1">
      <c r="A70" s="2">
        <v>69.0</v>
      </c>
      <c r="D70" s="2" t="str">
        <f t="shared" si="1"/>
        <v/>
      </c>
      <c r="E70" s="2" t="str">
        <f t="shared" si="2"/>
        <v>#NAME?</v>
      </c>
      <c r="F70" s="1" t="s">
        <v>5002</v>
      </c>
      <c r="G70" s="1" t="s">
        <v>5003</v>
      </c>
      <c r="H70" s="1" t="str">
        <f t="shared" si="3"/>
        <v/>
      </c>
      <c r="I70" s="1" t="str">
        <f t="shared" si="4"/>
        <v>#NAME?</v>
      </c>
      <c r="P70" s="1" t="str">
        <f t="shared" si="7"/>
        <v/>
      </c>
      <c r="Q70" s="1" t="str">
        <f t="shared" si="8"/>
        <v>#NAME?</v>
      </c>
      <c r="T70" s="1" t="str">
        <f t="shared" si="9"/>
        <v/>
      </c>
      <c r="U70" s="1" t="str">
        <f t="shared" si="10"/>
        <v>#NAME?</v>
      </c>
      <c r="X70" s="1" t="str">
        <f t="shared" si="11"/>
        <v/>
      </c>
      <c r="Y70" s="1" t="str">
        <f t="shared" si="12"/>
        <v>#NAME?</v>
      </c>
      <c r="AB70" s="1" t="str">
        <f t="shared" si="13"/>
        <v/>
      </c>
      <c r="AC70" s="1" t="str">
        <f t="shared" si="14"/>
        <v>#NAME?</v>
      </c>
      <c r="AF70" s="1" t="str">
        <f t="shared" si="15"/>
        <v/>
      </c>
      <c r="AG70" s="1" t="str">
        <f t="shared" si="16"/>
        <v>#NAME?</v>
      </c>
      <c r="AJ70" s="1" t="str">
        <f t="shared" si="17"/>
        <v/>
      </c>
      <c r="AK70" s="1" t="str">
        <f t="shared" si="18"/>
        <v>#NAME?</v>
      </c>
      <c r="AL70" s="1" t="s">
        <v>2991</v>
      </c>
      <c r="AM70" s="1" t="s">
        <v>5004</v>
      </c>
      <c r="AN70" s="1" t="str">
        <f t="shared" si="19"/>
        <v/>
      </c>
      <c r="AO70" s="1" t="str">
        <f t="shared" si="20"/>
        <v>#NAME?</v>
      </c>
      <c r="AR70" s="1" t="str">
        <f t="shared" si="21"/>
        <v/>
      </c>
      <c r="AS70" s="1" t="str">
        <f t="shared" si="22"/>
        <v>#NAME?</v>
      </c>
      <c r="AV70" s="1" t="str">
        <f t="shared" si="23"/>
        <v/>
      </c>
      <c r="AW70" s="1" t="str">
        <f t="shared" si="24"/>
        <v>#NAME?</v>
      </c>
      <c r="AZ70" s="1" t="str">
        <f t="shared" si="25"/>
        <v/>
      </c>
      <c r="BA70" s="1" t="str">
        <f t="shared" si="26"/>
        <v>#NAME?</v>
      </c>
      <c r="BB70" s="1" t="s">
        <v>175</v>
      </c>
      <c r="BC70" s="1" t="s">
        <v>5005</v>
      </c>
      <c r="BD70" s="1" t="str">
        <f t="shared" si="27"/>
        <v/>
      </c>
      <c r="BE70" s="1" t="str">
        <f t="shared" si="28"/>
        <v>#NAME?</v>
      </c>
      <c r="BH70" s="1" t="str">
        <f t="shared" si="29"/>
        <v/>
      </c>
      <c r="BI70" s="1" t="str">
        <f t="shared" si="30"/>
        <v>#NAME?</v>
      </c>
      <c r="BL70" s="1" t="str">
        <f t="shared" si="31"/>
        <v/>
      </c>
      <c r="BM70" s="1" t="str">
        <f t="shared" si="32"/>
        <v>#NAME?</v>
      </c>
      <c r="BP70" s="1" t="str">
        <f t="shared" si="33"/>
        <v/>
      </c>
      <c r="BQ70" s="1" t="str">
        <f t="shared" si="34"/>
        <v>#NAME?</v>
      </c>
      <c r="BT70" s="1" t="str">
        <f t="shared" si="35"/>
        <v/>
      </c>
      <c r="BU70" s="1" t="str">
        <f t="shared" si="36"/>
        <v>#NAME?</v>
      </c>
      <c r="BV70" s="1" t="s">
        <v>2326</v>
      </c>
      <c r="BW70" s="1" t="s">
        <v>5006</v>
      </c>
      <c r="BX70" s="1" t="str">
        <f t="shared" si="37"/>
        <v/>
      </c>
      <c r="BY70" s="1" t="str">
        <f t="shared" si="38"/>
        <v>#NAME?</v>
      </c>
      <c r="BZ70" s="1" t="s">
        <v>2416</v>
      </c>
      <c r="CA70" s="1" t="s">
        <v>5007</v>
      </c>
      <c r="CB70" s="1" t="str">
        <f t="shared" si="39"/>
        <v/>
      </c>
      <c r="CC70" s="1" t="str">
        <f t="shared" si="40"/>
        <v>#NAME?</v>
      </c>
      <c r="CD70" s="1" t="s">
        <v>3546</v>
      </c>
      <c r="CE70" s="14" t="s">
        <v>1738</v>
      </c>
      <c r="CF70" s="1" t="str">
        <f t="shared" si="41"/>
        <v/>
      </c>
      <c r="CG70" s="1" t="str">
        <f t="shared" si="42"/>
        <v>#NAME?</v>
      </c>
      <c r="CH70" s="1" t="s">
        <v>1683</v>
      </c>
      <c r="CI70" s="14" t="s">
        <v>1738</v>
      </c>
      <c r="CJ70" s="1" t="str">
        <f t="shared" si="43"/>
        <v/>
      </c>
      <c r="CK70" s="1" t="str">
        <f t="shared" si="44"/>
        <v>#NAME?</v>
      </c>
      <c r="CN70" s="1" t="str">
        <f t="shared" si="45"/>
        <v/>
      </c>
      <c r="CO70" s="1" t="str">
        <f t="shared" si="46"/>
        <v>#NAME?</v>
      </c>
      <c r="CP70" s="1" t="s">
        <v>5008</v>
      </c>
      <c r="CQ70" s="1" t="s">
        <v>2840</v>
      </c>
      <c r="CR70" s="1" t="str">
        <f t="shared" si="47"/>
        <v/>
      </c>
      <c r="CS70" s="1" t="str">
        <f t="shared" si="48"/>
        <v>#NAME?</v>
      </c>
      <c r="CV70" s="1" t="str">
        <f t="shared" si="49"/>
        <v/>
      </c>
      <c r="CW70" s="1" t="str">
        <f t="shared" si="50"/>
        <v>#NAME?</v>
      </c>
      <c r="CZ70" s="1" t="str">
        <f t="shared" si="51"/>
        <v/>
      </c>
      <c r="DA70" s="1" t="str">
        <f t="shared" si="52"/>
        <v>#NAME?</v>
      </c>
      <c r="DD70" s="1" t="str">
        <f t="shared" si="53"/>
        <v/>
      </c>
      <c r="DE70" s="1" t="str">
        <f t="shared" si="54"/>
        <v>#NAME?</v>
      </c>
      <c r="DH70" s="1" t="str">
        <f t="shared" si="55"/>
        <v/>
      </c>
      <c r="DI70" s="1" t="str">
        <f t="shared" si="56"/>
        <v>#NAME?</v>
      </c>
      <c r="DL70" s="1" t="str">
        <f t="shared" si="57"/>
        <v/>
      </c>
      <c r="DM70" s="1" t="str">
        <f t="shared" si="58"/>
        <v>#NAME?</v>
      </c>
      <c r="DP70" s="1" t="str">
        <f t="shared" si="59"/>
        <v/>
      </c>
      <c r="DQ70" s="1" t="str">
        <f t="shared" si="60"/>
        <v>#NAME?</v>
      </c>
      <c r="DR70" s="1" t="s">
        <v>5009</v>
      </c>
      <c r="DS70" s="1" t="s">
        <v>5010</v>
      </c>
      <c r="DT70" s="1" t="str">
        <f t="shared" si="61"/>
        <v/>
      </c>
      <c r="DU70" s="1" t="str">
        <f t="shared" si="62"/>
        <v>#NAME?</v>
      </c>
      <c r="DX70" s="1" t="str">
        <f t="shared" si="63"/>
        <v/>
      </c>
      <c r="DY70" s="1" t="str">
        <f t="shared" si="64"/>
        <v>#NAME?</v>
      </c>
      <c r="EB70" s="1" t="str">
        <f t="shared" si="65"/>
        <v/>
      </c>
      <c r="EC70" s="1" t="str">
        <f t="shared" si="66"/>
        <v>#NAME?</v>
      </c>
      <c r="EF70" s="1" t="str">
        <f t="shared" si="67"/>
        <v/>
      </c>
      <c r="EG70" s="1" t="str">
        <f t="shared" si="68"/>
        <v>#NAME?</v>
      </c>
      <c r="EJ70" s="1" t="str">
        <f t="shared" si="69"/>
        <v/>
      </c>
      <c r="EK70" s="1" t="str">
        <f t="shared" si="70"/>
        <v>#NAME?</v>
      </c>
      <c r="EN70" s="1" t="str">
        <f t="shared" si="71"/>
        <v/>
      </c>
      <c r="EO70" s="1" t="str">
        <f t="shared" si="72"/>
        <v>#NAME?</v>
      </c>
      <c r="ER70" s="1" t="str">
        <f t="shared" si="73"/>
        <v/>
      </c>
      <c r="ES70" s="1" t="str">
        <f t="shared" si="74"/>
        <v>#NAME?</v>
      </c>
      <c r="EV70" s="1" t="str">
        <f t="shared" si="75"/>
        <v/>
      </c>
      <c r="EW70" s="1" t="str">
        <f t="shared" si="76"/>
        <v>#NAME?</v>
      </c>
      <c r="EZ70" s="2" t="str">
        <f t="shared" si="77"/>
        <v/>
      </c>
      <c r="FA70" s="2" t="str">
        <f t="shared" si="78"/>
        <v>#NAME?</v>
      </c>
      <c r="FD70" s="2" t="str">
        <f t="shared" si="79"/>
        <v/>
      </c>
      <c r="FE70" s="2" t="str">
        <f t="shared" si="80"/>
        <v>#NAME?</v>
      </c>
      <c r="FF70" s="1" t="s">
        <v>5011</v>
      </c>
      <c r="FG70" s="1" t="s">
        <v>4804</v>
      </c>
      <c r="FH70" s="2" t="str">
        <f t="shared" si="81"/>
        <v/>
      </c>
      <c r="FI70" s="2" t="str">
        <f t="shared" si="82"/>
        <v>#NAME?</v>
      </c>
      <c r="FL70" s="2" t="str">
        <f t="shared" si="83"/>
        <v/>
      </c>
      <c r="FM70" s="2" t="str">
        <f t="shared" si="84"/>
        <v>#NAME?</v>
      </c>
      <c r="FN70" s="1" t="s">
        <v>5012</v>
      </c>
      <c r="FO70" s="1" t="s">
        <v>5013</v>
      </c>
      <c r="FP70" s="2" t="str">
        <f t="shared" si="85"/>
        <v/>
      </c>
      <c r="FQ70" s="2" t="str">
        <f t="shared" si="86"/>
        <v>#NAME?</v>
      </c>
      <c r="FT70" s="2" t="str">
        <f t="shared" si="87"/>
        <v/>
      </c>
      <c r="FU70" s="2" t="str">
        <f t="shared" si="88"/>
        <v>#NAME?</v>
      </c>
      <c r="FX70" s="2" t="str">
        <f t="shared" si="89"/>
        <v/>
      </c>
      <c r="FY70" s="2" t="str">
        <f t="shared" si="90"/>
        <v>#NAME?</v>
      </c>
      <c r="GB70" s="2" t="str">
        <f t="shared" si="91"/>
        <v/>
      </c>
      <c r="GC70" s="2" t="str">
        <f t="shared" si="92"/>
        <v>#NAME?</v>
      </c>
      <c r="GF70" s="2" t="str">
        <f t="shared" si="93"/>
        <v/>
      </c>
      <c r="GG70" s="2" t="str">
        <f t="shared" si="94"/>
        <v>#NAME?</v>
      </c>
      <c r="GJ70" s="2" t="str">
        <f t="shared" si="95"/>
        <v/>
      </c>
      <c r="GK70" s="2" t="str">
        <f t="shared" si="96"/>
        <v>#NAME?</v>
      </c>
      <c r="GN70" s="2" t="str">
        <f t="shared" si="97"/>
        <v/>
      </c>
      <c r="GO70" s="2" t="str">
        <f t="shared" si="98"/>
        <v>#NAME?</v>
      </c>
      <c r="GR70" s="2" t="str">
        <f t="shared" si="141"/>
        <v/>
      </c>
      <c r="GS70" s="2" t="str">
        <f t="shared" si="142"/>
        <v>#NAME?</v>
      </c>
      <c r="GT70" s="1" t="s">
        <v>5014</v>
      </c>
      <c r="GU70" s="1" t="s">
        <v>5015</v>
      </c>
      <c r="GV70" s="2" t="str">
        <f t="shared" si="101"/>
        <v/>
      </c>
      <c r="GW70" s="2" t="str">
        <f t="shared" si="102"/>
        <v>#NAME?</v>
      </c>
      <c r="GZ70" s="2" t="str">
        <f t="shared" si="103"/>
        <v/>
      </c>
      <c r="HA70" s="2" t="str">
        <f t="shared" si="104"/>
        <v>#NAME?</v>
      </c>
      <c r="HD70" s="2" t="str">
        <f t="shared" si="105"/>
        <v/>
      </c>
      <c r="HE70" s="2" t="str">
        <f t="shared" si="106"/>
        <v>#NAME?</v>
      </c>
      <c r="HH70" s="2" t="str">
        <f t="shared" si="107"/>
        <v/>
      </c>
      <c r="HI70" s="2" t="str">
        <f t="shared" si="108"/>
        <v>#NAME?</v>
      </c>
      <c r="HL70" s="2" t="str">
        <f t="shared" si="109"/>
        <v/>
      </c>
      <c r="HM70" s="2" t="str">
        <f t="shared" si="110"/>
        <v>#NAME?</v>
      </c>
      <c r="HP70" s="2" t="str">
        <f t="shared" si="111"/>
        <v/>
      </c>
      <c r="HQ70" s="2" t="str">
        <f t="shared" si="112"/>
        <v>#NAME?</v>
      </c>
      <c r="HT70" s="2" t="str">
        <f t="shared" si="113"/>
        <v/>
      </c>
      <c r="HU70" s="2" t="str">
        <f t="shared" si="114"/>
        <v>#NAME?</v>
      </c>
      <c r="HV70" s="2" t="s">
        <v>1154</v>
      </c>
      <c r="HW70" s="2" t="s">
        <v>765</v>
      </c>
      <c r="HX70" s="2" t="str">
        <f t="shared" si="115"/>
        <v/>
      </c>
      <c r="HY70" s="2" t="str">
        <f t="shared" si="116"/>
        <v>#NAME?</v>
      </c>
      <c r="HZ70" s="2" t="s">
        <v>5016</v>
      </c>
      <c r="IA70" s="2" t="s">
        <v>5017</v>
      </c>
      <c r="IB70" s="2" t="str">
        <f t="shared" si="117"/>
        <v/>
      </c>
      <c r="IC70" s="2" t="str">
        <f t="shared" si="118"/>
        <v>#NAME?</v>
      </c>
      <c r="ID70" s="2"/>
      <c r="IE70" s="2"/>
      <c r="IF70" s="2"/>
      <c r="IH70" s="1" t="s">
        <v>1067</v>
      </c>
      <c r="II70" s="1" t="s">
        <v>1068</v>
      </c>
      <c r="IJ70" s="2" t="str">
        <f t="shared" si="121"/>
        <v/>
      </c>
      <c r="IK70" s="2" t="str">
        <f t="shared" si="122"/>
        <v>#NAME?</v>
      </c>
      <c r="IR70" s="2" t="str">
        <f t="shared" si="125"/>
        <v/>
      </c>
      <c r="IS70" s="2" t="str">
        <f t="shared" si="126"/>
        <v>#NAME?</v>
      </c>
      <c r="IX70" s="2" t="s">
        <v>1154</v>
      </c>
      <c r="IY70" s="2" t="s">
        <v>765</v>
      </c>
      <c r="IZ70" s="2" t="str">
        <f t="shared" si="129"/>
        <v/>
      </c>
      <c r="JA70" s="2" t="str">
        <f t="shared" si="130"/>
        <v>#NAME?</v>
      </c>
      <c r="JB70" s="2" t="s">
        <v>5016</v>
      </c>
      <c r="JC70" s="2" t="s">
        <v>5017</v>
      </c>
      <c r="JD70" s="2" t="str">
        <f t="shared" si="131"/>
        <v/>
      </c>
      <c r="JE70" s="2" t="str">
        <f t="shared" si="132"/>
        <v>#NAME?</v>
      </c>
      <c r="JF70" s="2"/>
      <c r="JG70" s="2"/>
      <c r="JH70" s="2"/>
      <c r="JI70" s="2"/>
      <c r="JJ70" s="2"/>
      <c r="JK70" s="2"/>
      <c r="JL70" s="2"/>
      <c r="JM70" s="2"/>
      <c r="JN70" s="2"/>
    </row>
    <row r="71" ht="15.75" customHeight="1">
      <c r="A71" s="2">
        <v>70.0</v>
      </c>
      <c r="D71" s="2" t="str">
        <f t="shared" si="1"/>
        <v/>
      </c>
      <c r="E71" s="2" t="str">
        <f t="shared" si="2"/>
        <v>#NAME?</v>
      </c>
      <c r="F71" s="1" t="s">
        <v>5018</v>
      </c>
      <c r="G71" s="1" t="s">
        <v>5019</v>
      </c>
      <c r="H71" s="1" t="str">
        <f t="shared" si="3"/>
        <v/>
      </c>
      <c r="I71" s="1" t="str">
        <f t="shared" si="4"/>
        <v>#NAME?</v>
      </c>
      <c r="P71" s="1" t="str">
        <f t="shared" si="7"/>
        <v/>
      </c>
      <c r="Q71" s="1" t="str">
        <f t="shared" si="8"/>
        <v>#NAME?</v>
      </c>
      <c r="T71" s="1" t="str">
        <f t="shared" si="9"/>
        <v/>
      </c>
      <c r="U71" s="1" t="str">
        <f t="shared" si="10"/>
        <v>#NAME?</v>
      </c>
      <c r="X71" s="1" t="str">
        <f t="shared" si="11"/>
        <v/>
      </c>
      <c r="Y71" s="1" t="str">
        <f t="shared" si="12"/>
        <v>#NAME?</v>
      </c>
      <c r="AB71" s="1" t="str">
        <f t="shared" si="13"/>
        <v/>
      </c>
      <c r="AC71" s="1" t="str">
        <f t="shared" si="14"/>
        <v>#NAME?</v>
      </c>
      <c r="AF71" s="1" t="str">
        <f t="shared" si="15"/>
        <v/>
      </c>
      <c r="AG71" s="1" t="str">
        <f t="shared" si="16"/>
        <v>#NAME?</v>
      </c>
      <c r="AJ71" s="1" t="str">
        <f t="shared" si="17"/>
        <v/>
      </c>
      <c r="AK71" s="1" t="str">
        <f t="shared" si="18"/>
        <v>#NAME?</v>
      </c>
      <c r="AL71" s="1" t="s">
        <v>3072</v>
      </c>
      <c r="AM71" s="1" t="s">
        <v>5020</v>
      </c>
      <c r="AN71" s="1" t="str">
        <f t="shared" si="19"/>
        <v/>
      </c>
      <c r="AO71" s="1" t="str">
        <f t="shared" si="20"/>
        <v>#NAME?</v>
      </c>
      <c r="AR71" s="1" t="str">
        <f t="shared" si="21"/>
        <v/>
      </c>
      <c r="AS71" s="1" t="str">
        <f t="shared" si="22"/>
        <v>#NAME?</v>
      </c>
      <c r="AV71" s="1" t="str">
        <f t="shared" si="23"/>
        <v/>
      </c>
      <c r="AW71" s="1" t="str">
        <f t="shared" si="24"/>
        <v>#NAME?</v>
      </c>
      <c r="AZ71" s="1" t="str">
        <f t="shared" si="25"/>
        <v/>
      </c>
      <c r="BA71" s="1" t="str">
        <f t="shared" si="26"/>
        <v>#NAME?</v>
      </c>
      <c r="BB71" s="1" t="s">
        <v>2510</v>
      </c>
      <c r="BC71" s="1" t="s">
        <v>5021</v>
      </c>
      <c r="BD71" s="1" t="str">
        <f t="shared" si="27"/>
        <v/>
      </c>
      <c r="BE71" s="1" t="str">
        <f t="shared" si="28"/>
        <v>#NAME?</v>
      </c>
      <c r="BH71" s="1" t="str">
        <f t="shared" si="29"/>
        <v/>
      </c>
      <c r="BI71" s="1" t="str">
        <f t="shared" si="30"/>
        <v>#NAME?</v>
      </c>
      <c r="BL71" s="1" t="str">
        <f t="shared" si="31"/>
        <v/>
      </c>
      <c r="BM71" s="1" t="str">
        <f t="shared" si="32"/>
        <v>#NAME?</v>
      </c>
      <c r="BP71" s="1" t="str">
        <f t="shared" si="33"/>
        <v/>
      </c>
      <c r="BQ71" s="1" t="str">
        <f t="shared" si="34"/>
        <v>#NAME?</v>
      </c>
      <c r="BT71" s="1" t="str">
        <f t="shared" si="35"/>
        <v/>
      </c>
      <c r="BU71" s="1" t="str">
        <f t="shared" si="36"/>
        <v>#NAME?</v>
      </c>
      <c r="BV71" s="1" t="s">
        <v>2416</v>
      </c>
      <c r="BW71" s="1" t="s">
        <v>5022</v>
      </c>
      <c r="BX71" s="1" t="str">
        <f t="shared" si="37"/>
        <v/>
      </c>
      <c r="BY71" s="1" t="str">
        <f t="shared" si="38"/>
        <v>#NAME?</v>
      </c>
      <c r="BZ71" s="1" t="s">
        <v>2518</v>
      </c>
      <c r="CA71" s="1" t="s">
        <v>5023</v>
      </c>
      <c r="CB71" s="1" t="str">
        <f t="shared" si="39"/>
        <v/>
      </c>
      <c r="CC71" s="1" t="str">
        <f t="shared" si="40"/>
        <v>#NAME?</v>
      </c>
      <c r="CD71" s="1" t="s">
        <v>1823</v>
      </c>
      <c r="CE71" s="1" t="s">
        <v>5024</v>
      </c>
      <c r="CF71" s="1" t="str">
        <f t="shared" si="41"/>
        <v/>
      </c>
      <c r="CG71" s="1" t="str">
        <f t="shared" si="42"/>
        <v>#NAME?</v>
      </c>
      <c r="CH71" s="1" t="s">
        <v>5025</v>
      </c>
      <c r="CI71" s="1" t="s">
        <v>5026</v>
      </c>
      <c r="CJ71" s="1" t="str">
        <f t="shared" si="43"/>
        <v/>
      </c>
      <c r="CK71" s="1" t="str">
        <f t="shared" si="44"/>
        <v>#NAME?</v>
      </c>
      <c r="CN71" s="1" t="str">
        <f t="shared" si="45"/>
        <v/>
      </c>
      <c r="CO71" s="1" t="str">
        <f t="shared" si="46"/>
        <v>#NAME?</v>
      </c>
      <c r="CP71" s="1" t="s">
        <v>5027</v>
      </c>
      <c r="CQ71" s="1" t="s">
        <v>2587</v>
      </c>
      <c r="CR71" s="1" t="str">
        <f t="shared" si="47"/>
        <v/>
      </c>
      <c r="CS71" s="1" t="str">
        <f t="shared" si="48"/>
        <v>#NAME?</v>
      </c>
      <c r="CV71" s="1" t="str">
        <f t="shared" si="49"/>
        <v/>
      </c>
      <c r="CW71" s="1" t="str">
        <f t="shared" si="50"/>
        <v>#NAME?</v>
      </c>
      <c r="CZ71" s="1" t="str">
        <f t="shared" si="51"/>
        <v/>
      </c>
      <c r="DA71" s="1" t="str">
        <f t="shared" si="52"/>
        <v>#NAME?</v>
      </c>
      <c r="DD71" s="1" t="str">
        <f t="shared" si="53"/>
        <v/>
      </c>
      <c r="DE71" s="1" t="str">
        <f t="shared" si="54"/>
        <v>#NAME?</v>
      </c>
      <c r="DH71" s="1" t="str">
        <f t="shared" si="55"/>
        <v/>
      </c>
      <c r="DI71" s="1" t="str">
        <f t="shared" si="56"/>
        <v>#NAME?</v>
      </c>
      <c r="DL71" s="1" t="str">
        <f t="shared" si="57"/>
        <v/>
      </c>
      <c r="DM71" s="1" t="str">
        <f t="shared" si="58"/>
        <v>#NAME?</v>
      </c>
      <c r="DP71" s="1" t="str">
        <f t="shared" si="59"/>
        <v/>
      </c>
      <c r="DQ71" s="1" t="str">
        <f t="shared" si="60"/>
        <v>#NAME?</v>
      </c>
      <c r="DR71" s="1" t="s">
        <v>5028</v>
      </c>
      <c r="DS71" s="1" t="s">
        <v>5029</v>
      </c>
      <c r="DT71" s="1" t="str">
        <f t="shared" si="61"/>
        <v/>
      </c>
      <c r="DU71" s="1" t="str">
        <f t="shared" si="62"/>
        <v>#NAME?</v>
      </c>
      <c r="DX71" s="1" t="str">
        <f t="shared" si="63"/>
        <v/>
      </c>
      <c r="DY71" s="1" t="str">
        <f t="shared" si="64"/>
        <v>#NAME?</v>
      </c>
      <c r="EB71" s="1" t="str">
        <f t="shared" si="65"/>
        <v/>
      </c>
      <c r="EC71" s="1" t="str">
        <f t="shared" si="66"/>
        <v>#NAME?</v>
      </c>
      <c r="EF71" s="1" t="str">
        <f t="shared" si="67"/>
        <v/>
      </c>
      <c r="EG71" s="1" t="str">
        <f t="shared" si="68"/>
        <v>#NAME?</v>
      </c>
      <c r="EJ71" s="1" t="str">
        <f t="shared" si="69"/>
        <v/>
      </c>
      <c r="EK71" s="1" t="str">
        <f t="shared" si="70"/>
        <v>#NAME?</v>
      </c>
      <c r="EN71" s="1" t="str">
        <f t="shared" si="71"/>
        <v/>
      </c>
      <c r="EO71" s="1" t="str">
        <f t="shared" si="72"/>
        <v>#NAME?</v>
      </c>
      <c r="ER71" s="1" t="str">
        <f t="shared" si="73"/>
        <v/>
      </c>
      <c r="ES71" s="1" t="str">
        <f t="shared" si="74"/>
        <v>#NAME?</v>
      </c>
      <c r="EV71" s="1" t="str">
        <f t="shared" si="75"/>
        <v/>
      </c>
      <c r="EW71" s="1" t="str">
        <f t="shared" si="76"/>
        <v>#NAME?</v>
      </c>
      <c r="EZ71" s="2" t="str">
        <f t="shared" si="77"/>
        <v/>
      </c>
      <c r="FA71" s="2" t="str">
        <f t="shared" si="78"/>
        <v>#NAME?</v>
      </c>
      <c r="FD71" s="2" t="str">
        <f t="shared" si="79"/>
        <v/>
      </c>
      <c r="FE71" s="2" t="str">
        <f t="shared" si="80"/>
        <v>#NAME?</v>
      </c>
      <c r="FF71" s="1" t="s">
        <v>5030</v>
      </c>
      <c r="FG71" s="1" t="s">
        <v>4884</v>
      </c>
      <c r="FH71" s="2" t="str">
        <f t="shared" si="81"/>
        <v/>
      </c>
      <c r="FI71" s="2" t="str">
        <f t="shared" si="82"/>
        <v>#NAME?</v>
      </c>
      <c r="FL71" s="2" t="str">
        <f t="shared" si="83"/>
        <v/>
      </c>
      <c r="FM71" s="2" t="str">
        <f t="shared" si="84"/>
        <v>#NAME?</v>
      </c>
      <c r="FN71" s="1" t="s">
        <v>5031</v>
      </c>
      <c r="FO71" s="1" t="s">
        <v>5032</v>
      </c>
      <c r="FP71" s="2" t="str">
        <f t="shared" si="85"/>
        <v/>
      </c>
      <c r="FQ71" s="2" t="str">
        <f t="shared" si="86"/>
        <v>#NAME?</v>
      </c>
      <c r="FT71" s="2" t="str">
        <f t="shared" si="87"/>
        <v/>
      </c>
      <c r="FU71" s="2" t="str">
        <f t="shared" si="88"/>
        <v>#NAME?</v>
      </c>
      <c r="FX71" s="2" t="str">
        <f t="shared" si="89"/>
        <v/>
      </c>
      <c r="FY71" s="2" t="str">
        <f t="shared" si="90"/>
        <v>#NAME?</v>
      </c>
      <c r="GB71" s="2" t="str">
        <f t="shared" si="91"/>
        <v/>
      </c>
      <c r="GC71" s="2" t="str">
        <f t="shared" si="92"/>
        <v>#NAME?</v>
      </c>
      <c r="GF71" s="2" t="str">
        <f t="shared" si="93"/>
        <v/>
      </c>
      <c r="GG71" s="2" t="str">
        <f t="shared" si="94"/>
        <v>#NAME?</v>
      </c>
      <c r="GJ71" s="2" t="str">
        <f t="shared" si="95"/>
        <v/>
      </c>
      <c r="GK71" s="2" t="str">
        <f t="shared" si="96"/>
        <v>#NAME?</v>
      </c>
      <c r="GN71" s="2" t="str">
        <f t="shared" si="97"/>
        <v/>
      </c>
      <c r="GO71" s="2" t="str">
        <f t="shared" si="98"/>
        <v>#NAME?</v>
      </c>
      <c r="GR71" s="2" t="str">
        <f t="shared" si="141"/>
        <v/>
      </c>
      <c r="GS71" s="2" t="str">
        <f t="shared" si="142"/>
        <v>#NAME?</v>
      </c>
      <c r="GT71" s="1" t="s">
        <v>5033</v>
      </c>
      <c r="GU71" s="1" t="s">
        <v>5034</v>
      </c>
      <c r="GV71" s="2" t="str">
        <f t="shared" si="101"/>
        <v/>
      </c>
      <c r="GW71" s="2" t="str">
        <f t="shared" si="102"/>
        <v>#NAME?</v>
      </c>
      <c r="GZ71" s="2" t="str">
        <f t="shared" si="103"/>
        <v/>
      </c>
      <c r="HA71" s="2" t="str">
        <f t="shared" si="104"/>
        <v>#NAME?</v>
      </c>
      <c r="HD71" s="2" t="str">
        <f t="shared" si="105"/>
        <v/>
      </c>
      <c r="HE71" s="2" t="str">
        <f t="shared" si="106"/>
        <v>#NAME?</v>
      </c>
      <c r="HH71" s="2" t="str">
        <f t="shared" si="107"/>
        <v/>
      </c>
      <c r="HI71" s="2" t="str">
        <f t="shared" si="108"/>
        <v>#NAME?</v>
      </c>
      <c r="HL71" s="2" t="str">
        <f t="shared" si="109"/>
        <v/>
      </c>
      <c r="HM71" s="2" t="str">
        <f t="shared" si="110"/>
        <v>#NAME?</v>
      </c>
      <c r="HP71" s="2" t="str">
        <f t="shared" si="111"/>
        <v/>
      </c>
      <c r="HQ71" s="2" t="str">
        <f t="shared" si="112"/>
        <v>#NAME?</v>
      </c>
      <c r="HT71" s="2" t="str">
        <f t="shared" si="113"/>
        <v/>
      </c>
      <c r="HU71" s="2" t="str">
        <f t="shared" si="114"/>
        <v>#NAME?</v>
      </c>
      <c r="HV71" s="2" t="s">
        <v>5035</v>
      </c>
      <c r="HW71" s="2" t="s">
        <v>842</v>
      </c>
      <c r="HX71" s="2" t="str">
        <f t="shared" si="115"/>
        <v/>
      </c>
      <c r="HY71" s="2" t="str">
        <f t="shared" si="116"/>
        <v>#NAME?</v>
      </c>
      <c r="HZ71" s="2" t="s">
        <v>5036</v>
      </c>
      <c r="IA71" s="2" t="s">
        <v>5037</v>
      </c>
      <c r="IB71" s="2" t="str">
        <f t="shared" si="117"/>
        <v/>
      </c>
      <c r="IC71" s="2" t="str">
        <f t="shared" si="118"/>
        <v>#NAME?</v>
      </c>
      <c r="ID71" s="2"/>
      <c r="IE71" s="2"/>
      <c r="IF71" s="2"/>
      <c r="IH71" s="1" t="s">
        <v>5038</v>
      </c>
      <c r="II71" s="1" t="s">
        <v>5039</v>
      </c>
      <c r="IJ71" s="2" t="str">
        <f t="shared" si="121"/>
        <v/>
      </c>
      <c r="IK71" s="2" t="str">
        <f t="shared" si="122"/>
        <v>#NAME?</v>
      </c>
      <c r="IP71" s="1" t="s">
        <v>5040</v>
      </c>
      <c r="IQ71" s="14" t="s">
        <v>1738</v>
      </c>
      <c r="IR71" s="2" t="str">
        <f t="shared" si="125"/>
        <v/>
      </c>
      <c r="IS71" s="2" t="str">
        <f t="shared" si="126"/>
        <v>#NAME?</v>
      </c>
      <c r="IX71" s="2" t="s">
        <v>5035</v>
      </c>
      <c r="IY71" s="2" t="s">
        <v>842</v>
      </c>
      <c r="IZ71" s="2" t="str">
        <f t="shared" si="129"/>
        <v/>
      </c>
      <c r="JA71" s="2" t="str">
        <f t="shared" si="130"/>
        <v>#NAME?</v>
      </c>
      <c r="JB71" s="2" t="s">
        <v>5036</v>
      </c>
      <c r="JC71" s="2" t="s">
        <v>5037</v>
      </c>
      <c r="JD71" s="2" t="str">
        <f t="shared" si="131"/>
        <v/>
      </c>
      <c r="JE71" s="2" t="str">
        <f t="shared" si="132"/>
        <v>#NAME?</v>
      </c>
      <c r="JF71" s="2"/>
      <c r="JG71" s="2"/>
      <c r="JH71" s="2"/>
      <c r="JI71" s="2"/>
      <c r="JJ71" s="2"/>
      <c r="JK71" s="2"/>
      <c r="JL71" s="2"/>
      <c r="JM71" s="2"/>
      <c r="JN71" s="2"/>
    </row>
    <row r="72" ht="15.75" customHeight="1">
      <c r="A72" s="2">
        <v>71.0</v>
      </c>
      <c r="D72" s="2" t="str">
        <f t="shared" si="1"/>
        <v/>
      </c>
      <c r="E72" s="2" t="str">
        <f t="shared" si="2"/>
        <v>#NAME?</v>
      </c>
      <c r="F72" s="1" t="s">
        <v>5041</v>
      </c>
      <c r="G72" s="1" t="s">
        <v>5042</v>
      </c>
      <c r="H72" s="1" t="str">
        <f t="shared" si="3"/>
        <v/>
      </c>
      <c r="I72" s="1" t="str">
        <f t="shared" si="4"/>
        <v>#NAME?</v>
      </c>
      <c r="P72" s="1" t="str">
        <f t="shared" si="7"/>
        <v/>
      </c>
      <c r="Q72" s="1" t="str">
        <f t="shared" si="8"/>
        <v>#NAME?</v>
      </c>
      <c r="T72" s="1" t="str">
        <f t="shared" si="9"/>
        <v/>
      </c>
      <c r="U72" s="1" t="str">
        <f t="shared" si="10"/>
        <v>#NAME?</v>
      </c>
      <c r="X72" s="1" t="str">
        <f t="shared" si="11"/>
        <v/>
      </c>
      <c r="Y72" s="1" t="str">
        <f t="shared" si="12"/>
        <v>#NAME?</v>
      </c>
      <c r="AB72" s="1" t="str">
        <f t="shared" si="13"/>
        <v/>
      </c>
      <c r="AC72" s="1" t="str">
        <f t="shared" si="14"/>
        <v>#NAME?</v>
      </c>
      <c r="AF72" s="1" t="str">
        <f t="shared" si="15"/>
        <v/>
      </c>
      <c r="AG72" s="1" t="str">
        <f t="shared" si="16"/>
        <v>#NAME?</v>
      </c>
      <c r="AJ72" s="1" t="str">
        <f t="shared" si="17"/>
        <v/>
      </c>
      <c r="AK72" s="1" t="str">
        <f t="shared" si="18"/>
        <v>#NAME?</v>
      </c>
      <c r="AL72" s="1" t="s">
        <v>3148</v>
      </c>
      <c r="AM72" s="1" t="s">
        <v>5043</v>
      </c>
      <c r="AN72" s="1" t="str">
        <f t="shared" si="19"/>
        <v/>
      </c>
      <c r="AO72" s="1" t="str">
        <f t="shared" si="20"/>
        <v>#NAME?</v>
      </c>
      <c r="AR72" s="1" t="str">
        <f t="shared" si="21"/>
        <v/>
      </c>
      <c r="AS72" s="1" t="str">
        <f t="shared" si="22"/>
        <v>#NAME?</v>
      </c>
      <c r="AV72" s="1" t="str">
        <f t="shared" si="23"/>
        <v/>
      </c>
      <c r="AW72" s="1" t="str">
        <f t="shared" si="24"/>
        <v>#NAME?</v>
      </c>
      <c r="AZ72" s="1" t="str">
        <f t="shared" si="25"/>
        <v/>
      </c>
      <c r="BA72" s="1" t="str">
        <f t="shared" si="26"/>
        <v>#NAME?</v>
      </c>
      <c r="BD72" s="1" t="str">
        <f t="shared" si="27"/>
        <v/>
      </c>
      <c r="BE72" s="1" t="str">
        <f t="shared" si="28"/>
        <v>#NAME?</v>
      </c>
      <c r="BH72" s="1" t="str">
        <f t="shared" si="29"/>
        <v/>
      </c>
      <c r="BI72" s="1" t="str">
        <f t="shared" si="30"/>
        <v>#NAME?</v>
      </c>
      <c r="BL72" s="1" t="str">
        <f t="shared" si="31"/>
        <v/>
      </c>
      <c r="BM72" s="1" t="str">
        <f t="shared" si="32"/>
        <v>#NAME?</v>
      </c>
      <c r="BP72" s="1" t="str">
        <f t="shared" si="33"/>
        <v/>
      </c>
      <c r="BQ72" s="1" t="str">
        <f t="shared" si="34"/>
        <v>#NAME?</v>
      </c>
      <c r="BT72" s="1" t="str">
        <f t="shared" si="35"/>
        <v/>
      </c>
      <c r="BU72" s="1" t="str">
        <f t="shared" si="36"/>
        <v>#NAME?</v>
      </c>
      <c r="BV72" s="1" t="s">
        <v>2518</v>
      </c>
      <c r="BW72" s="1" t="s">
        <v>5044</v>
      </c>
      <c r="BX72" s="1" t="str">
        <f t="shared" si="37"/>
        <v/>
      </c>
      <c r="BY72" s="1" t="str">
        <f t="shared" si="38"/>
        <v>#NAME?</v>
      </c>
      <c r="BZ72" s="1" t="s">
        <v>2601</v>
      </c>
      <c r="CA72" s="1" t="s">
        <v>5045</v>
      </c>
      <c r="CB72" s="1" t="str">
        <f t="shared" si="39"/>
        <v/>
      </c>
      <c r="CC72" s="1" t="str">
        <f t="shared" si="40"/>
        <v>#NAME?</v>
      </c>
      <c r="CD72" s="1" t="s">
        <v>1925</v>
      </c>
      <c r="CE72" s="1" t="s">
        <v>5046</v>
      </c>
      <c r="CF72" s="1" t="str">
        <f t="shared" si="41"/>
        <v/>
      </c>
      <c r="CG72" s="1" t="str">
        <f t="shared" si="42"/>
        <v>#NAME?</v>
      </c>
      <c r="CH72" s="1" t="s">
        <v>5047</v>
      </c>
      <c r="CI72" s="1" t="s">
        <v>5048</v>
      </c>
      <c r="CJ72" s="1" t="str">
        <f t="shared" si="43"/>
        <v/>
      </c>
      <c r="CK72" s="1" t="str">
        <f t="shared" si="44"/>
        <v>#NAME?</v>
      </c>
      <c r="CN72" s="1" t="str">
        <f t="shared" si="45"/>
        <v/>
      </c>
      <c r="CO72" s="1" t="str">
        <f t="shared" si="46"/>
        <v>#NAME?</v>
      </c>
      <c r="CP72" s="1" t="s">
        <v>5049</v>
      </c>
      <c r="CQ72" s="1" t="s">
        <v>2841</v>
      </c>
      <c r="CR72" s="1" t="str">
        <f t="shared" si="47"/>
        <v/>
      </c>
      <c r="CS72" s="1" t="str">
        <f t="shared" si="48"/>
        <v>#NAME?</v>
      </c>
      <c r="CV72" s="1" t="str">
        <f t="shared" si="49"/>
        <v/>
      </c>
      <c r="CW72" s="1" t="str">
        <f t="shared" si="50"/>
        <v>#NAME?</v>
      </c>
      <c r="CZ72" s="1" t="str">
        <f t="shared" si="51"/>
        <v/>
      </c>
      <c r="DA72" s="1" t="str">
        <f t="shared" si="52"/>
        <v>#NAME?</v>
      </c>
      <c r="DD72" s="1" t="str">
        <f t="shared" si="53"/>
        <v/>
      </c>
      <c r="DE72" s="1" t="str">
        <f t="shared" si="54"/>
        <v>#NAME?</v>
      </c>
      <c r="DH72" s="1" t="str">
        <f t="shared" si="55"/>
        <v/>
      </c>
      <c r="DI72" s="1" t="str">
        <f t="shared" si="56"/>
        <v>#NAME?</v>
      </c>
      <c r="DL72" s="1" t="str">
        <f t="shared" si="57"/>
        <v/>
      </c>
      <c r="DM72" s="1" t="str">
        <f t="shared" si="58"/>
        <v>#NAME?</v>
      </c>
      <c r="DP72" s="1" t="str">
        <f t="shared" si="59"/>
        <v/>
      </c>
      <c r="DQ72" s="1" t="str">
        <f t="shared" si="60"/>
        <v>#NAME?</v>
      </c>
      <c r="DR72" s="1" t="s">
        <v>5050</v>
      </c>
      <c r="DS72" s="1" t="s">
        <v>5051</v>
      </c>
      <c r="DT72" s="1" t="str">
        <f t="shared" si="61"/>
        <v/>
      </c>
      <c r="DU72" s="1" t="str">
        <f t="shared" si="62"/>
        <v>#NAME?</v>
      </c>
      <c r="DX72" s="1" t="str">
        <f t="shared" si="63"/>
        <v/>
      </c>
      <c r="DY72" s="1" t="str">
        <f t="shared" si="64"/>
        <v>#NAME?</v>
      </c>
      <c r="EB72" s="1" t="str">
        <f t="shared" si="65"/>
        <v/>
      </c>
      <c r="EC72" s="1" t="str">
        <f t="shared" si="66"/>
        <v>#NAME?</v>
      </c>
      <c r="EF72" s="1" t="str">
        <f t="shared" si="67"/>
        <v/>
      </c>
      <c r="EG72" s="1" t="str">
        <f t="shared" si="68"/>
        <v>#NAME?</v>
      </c>
      <c r="EJ72" s="1" t="str">
        <f t="shared" si="69"/>
        <v/>
      </c>
      <c r="EK72" s="1" t="str">
        <f t="shared" si="70"/>
        <v>#NAME?</v>
      </c>
      <c r="EN72" s="1" t="str">
        <f t="shared" si="71"/>
        <v/>
      </c>
      <c r="EO72" s="1" t="str">
        <f t="shared" si="72"/>
        <v>#NAME?</v>
      </c>
      <c r="ER72" s="1" t="str">
        <f t="shared" si="73"/>
        <v/>
      </c>
      <c r="ES72" s="1" t="str">
        <f t="shared" si="74"/>
        <v>#NAME?</v>
      </c>
      <c r="EV72" s="1" t="str">
        <f t="shared" si="75"/>
        <v/>
      </c>
      <c r="EW72" s="1" t="str">
        <f t="shared" si="76"/>
        <v>#NAME?</v>
      </c>
      <c r="EZ72" s="2" t="str">
        <f t="shared" si="77"/>
        <v/>
      </c>
      <c r="FA72" s="2" t="str">
        <f t="shared" si="78"/>
        <v>#NAME?</v>
      </c>
      <c r="FD72" s="2" t="str">
        <f t="shared" si="79"/>
        <v/>
      </c>
      <c r="FE72" s="2" t="str">
        <f t="shared" si="80"/>
        <v>#NAME?</v>
      </c>
      <c r="FF72" s="1" t="s">
        <v>5052</v>
      </c>
      <c r="FG72" s="1" t="s">
        <v>2263</v>
      </c>
      <c r="FH72" s="2" t="str">
        <f t="shared" si="81"/>
        <v/>
      </c>
      <c r="FI72" s="2" t="str">
        <f t="shared" si="82"/>
        <v>#NAME?</v>
      </c>
      <c r="FL72" s="2" t="str">
        <f t="shared" si="83"/>
        <v/>
      </c>
      <c r="FM72" s="2" t="str">
        <f t="shared" si="84"/>
        <v>#NAME?</v>
      </c>
      <c r="FN72" s="1" t="s">
        <v>5053</v>
      </c>
      <c r="FO72" s="1" t="s">
        <v>5054</v>
      </c>
      <c r="FP72" s="2" t="str">
        <f t="shared" si="85"/>
        <v/>
      </c>
      <c r="FQ72" s="2" t="str">
        <f t="shared" si="86"/>
        <v>#NAME?</v>
      </c>
      <c r="FT72" s="2" t="str">
        <f t="shared" si="87"/>
        <v/>
      </c>
      <c r="FU72" s="2" t="str">
        <f t="shared" si="88"/>
        <v>#NAME?</v>
      </c>
      <c r="FX72" s="2" t="str">
        <f t="shared" si="89"/>
        <v/>
      </c>
      <c r="FY72" s="2" t="str">
        <f t="shared" si="90"/>
        <v>#NAME?</v>
      </c>
      <c r="GB72" s="2" t="str">
        <f t="shared" si="91"/>
        <v/>
      </c>
      <c r="GC72" s="2" t="str">
        <f t="shared" si="92"/>
        <v>#NAME?</v>
      </c>
      <c r="GF72" s="2" t="str">
        <f t="shared" si="93"/>
        <v/>
      </c>
      <c r="GG72" s="2" t="str">
        <f t="shared" si="94"/>
        <v>#NAME?</v>
      </c>
      <c r="GJ72" s="2" t="str">
        <f t="shared" si="95"/>
        <v/>
      </c>
      <c r="GK72" s="2" t="str">
        <f t="shared" si="96"/>
        <v>#NAME?</v>
      </c>
      <c r="GN72" s="2" t="str">
        <f t="shared" si="97"/>
        <v/>
      </c>
      <c r="GO72" s="2" t="str">
        <f t="shared" si="98"/>
        <v>#NAME?</v>
      </c>
      <c r="GR72" s="2" t="str">
        <f t="shared" si="141"/>
        <v/>
      </c>
      <c r="GS72" s="2" t="str">
        <f t="shared" si="142"/>
        <v>#NAME?</v>
      </c>
      <c r="GV72" s="2" t="str">
        <f t="shared" si="101"/>
        <v/>
      </c>
      <c r="GW72" s="2" t="str">
        <f t="shared" si="102"/>
        <v>#NAME?</v>
      </c>
      <c r="GZ72" s="2" t="str">
        <f t="shared" si="103"/>
        <v/>
      </c>
      <c r="HA72" s="2" t="str">
        <f t="shared" si="104"/>
        <v>#NAME?</v>
      </c>
      <c r="HD72" s="2" t="str">
        <f t="shared" si="105"/>
        <v/>
      </c>
      <c r="HE72" s="2" t="str">
        <f t="shared" si="106"/>
        <v>#NAME?</v>
      </c>
      <c r="HH72" s="2" t="str">
        <f t="shared" si="107"/>
        <v/>
      </c>
      <c r="HI72" s="2" t="str">
        <f t="shared" si="108"/>
        <v>#NAME?</v>
      </c>
      <c r="HL72" s="2" t="str">
        <f t="shared" si="109"/>
        <v/>
      </c>
      <c r="HM72" s="2" t="str">
        <f t="shared" si="110"/>
        <v>#NAME?</v>
      </c>
      <c r="HP72" s="2" t="str">
        <f t="shared" si="111"/>
        <v/>
      </c>
      <c r="HQ72" s="2" t="str">
        <f t="shared" si="112"/>
        <v>#NAME?</v>
      </c>
      <c r="HT72" s="2" t="str">
        <f t="shared" si="113"/>
        <v/>
      </c>
      <c r="HU72" s="2" t="str">
        <f t="shared" si="114"/>
        <v>#NAME?</v>
      </c>
      <c r="HV72" s="2" t="s">
        <v>1171</v>
      </c>
      <c r="HW72" s="2" t="s">
        <v>1172</v>
      </c>
      <c r="HX72" s="2" t="str">
        <f t="shared" si="115"/>
        <v/>
      </c>
      <c r="HY72" s="2" t="str">
        <f t="shared" si="116"/>
        <v>#NAME?</v>
      </c>
      <c r="HZ72" s="2" t="s">
        <v>5055</v>
      </c>
      <c r="IA72" s="2" t="s">
        <v>5056</v>
      </c>
      <c r="IB72" s="2" t="str">
        <f t="shared" si="117"/>
        <v/>
      </c>
      <c r="IC72" s="2" t="str">
        <f t="shared" si="118"/>
        <v>#NAME?</v>
      </c>
      <c r="ID72" s="2"/>
      <c r="IE72" s="2"/>
      <c r="IF72" s="2"/>
      <c r="IJ72" s="2" t="str">
        <f t="shared" si="121"/>
        <v/>
      </c>
      <c r="IK72" s="2" t="str">
        <f t="shared" si="122"/>
        <v>#NAME?</v>
      </c>
      <c r="IP72" s="1" t="s">
        <v>5057</v>
      </c>
      <c r="IQ72" s="1" t="s">
        <v>5058</v>
      </c>
      <c r="IR72" s="2" t="str">
        <f t="shared" si="125"/>
        <v/>
      </c>
      <c r="IS72" s="2" t="str">
        <f t="shared" si="126"/>
        <v>#NAME?</v>
      </c>
      <c r="IX72" s="2" t="s">
        <v>1171</v>
      </c>
      <c r="IY72" s="2" t="s">
        <v>1172</v>
      </c>
      <c r="IZ72" s="2" t="str">
        <f t="shared" si="129"/>
        <v/>
      </c>
      <c r="JA72" s="2" t="str">
        <f t="shared" si="130"/>
        <v>#NAME?</v>
      </c>
      <c r="JB72" s="2" t="s">
        <v>5055</v>
      </c>
      <c r="JC72" s="2" t="s">
        <v>5056</v>
      </c>
      <c r="JD72" s="2" t="str">
        <f t="shared" si="131"/>
        <v/>
      </c>
      <c r="JE72" s="2" t="str">
        <f t="shared" si="132"/>
        <v>#NAME?</v>
      </c>
      <c r="JF72" s="2"/>
      <c r="JG72" s="2"/>
      <c r="JH72" s="2"/>
      <c r="JI72" s="2"/>
      <c r="JJ72" s="2"/>
      <c r="JK72" s="2"/>
      <c r="JL72" s="2"/>
      <c r="JM72" s="2"/>
      <c r="JN72" s="2"/>
    </row>
    <row r="73" ht="15.75" customHeight="1">
      <c r="A73" s="2">
        <v>72.0</v>
      </c>
      <c r="D73" s="2" t="str">
        <f t="shared" si="1"/>
        <v/>
      </c>
      <c r="E73" s="2" t="str">
        <f t="shared" si="2"/>
        <v>#NAME?</v>
      </c>
      <c r="F73" s="1" t="s">
        <v>5059</v>
      </c>
      <c r="G73" s="1" t="s">
        <v>5060</v>
      </c>
      <c r="H73" s="1" t="str">
        <f t="shared" si="3"/>
        <v/>
      </c>
      <c r="I73" s="1" t="str">
        <f t="shared" si="4"/>
        <v>#NAME?</v>
      </c>
      <c r="P73" s="1" t="str">
        <f t="shared" si="7"/>
        <v/>
      </c>
      <c r="Q73" s="1" t="str">
        <f t="shared" si="8"/>
        <v>#NAME?</v>
      </c>
      <c r="T73" s="1" t="str">
        <f t="shared" si="9"/>
        <v/>
      </c>
      <c r="U73" s="1" t="str">
        <f t="shared" si="10"/>
        <v>#NAME?</v>
      </c>
      <c r="X73" s="1" t="str">
        <f t="shared" si="11"/>
        <v/>
      </c>
      <c r="Y73" s="1" t="str">
        <f t="shared" si="12"/>
        <v>#NAME?</v>
      </c>
      <c r="AB73" s="1" t="str">
        <f t="shared" si="13"/>
        <v/>
      </c>
      <c r="AC73" s="1" t="str">
        <f t="shared" si="14"/>
        <v>#NAME?</v>
      </c>
      <c r="AF73" s="1" t="str">
        <f t="shared" si="15"/>
        <v/>
      </c>
      <c r="AG73" s="1" t="str">
        <f t="shared" si="16"/>
        <v>#NAME?</v>
      </c>
      <c r="AJ73" s="1" t="str">
        <f t="shared" si="17"/>
        <v/>
      </c>
      <c r="AK73" s="1" t="str">
        <f t="shared" si="18"/>
        <v>#NAME?</v>
      </c>
      <c r="AL73" s="1" t="s">
        <v>3222</v>
      </c>
      <c r="AM73" s="1" t="s">
        <v>5061</v>
      </c>
      <c r="AN73" s="1" t="str">
        <f t="shared" si="19"/>
        <v/>
      </c>
      <c r="AO73" s="1" t="str">
        <f t="shared" si="20"/>
        <v>#NAME?</v>
      </c>
      <c r="AR73" s="1" t="str">
        <f t="shared" si="21"/>
        <v/>
      </c>
      <c r="AS73" s="1" t="str">
        <f t="shared" si="22"/>
        <v>#NAME?</v>
      </c>
      <c r="AV73" s="1" t="str">
        <f t="shared" si="23"/>
        <v/>
      </c>
      <c r="AW73" s="1" t="str">
        <f t="shared" si="24"/>
        <v>#NAME?</v>
      </c>
      <c r="AZ73" s="1" t="str">
        <f t="shared" si="25"/>
        <v/>
      </c>
      <c r="BA73" s="1" t="str">
        <f t="shared" si="26"/>
        <v>#NAME?</v>
      </c>
      <c r="BB73" s="1" t="s">
        <v>4444</v>
      </c>
      <c r="BC73" s="14" t="s">
        <v>1738</v>
      </c>
      <c r="BD73" s="1" t="str">
        <f t="shared" si="27"/>
        <v/>
      </c>
      <c r="BE73" s="1" t="str">
        <f t="shared" si="28"/>
        <v>#NAME?</v>
      </c>
      <c r="BH73" s="1" t="str">
        <f t="shared" si="29"/>
        <v/>
      </c>
      <c r="BI73" s="1" t="str">
        <f t="shared" si="30"/>
        <v>#NAME?</v>
      </c>
      <c r="BL73" s="1" t="str">
        <f t="shared" si="31"/>
        <v/>
      </c>
      <c r="BM73" s="1" t="str">
        <f t="shared" si="32"/>
        <v>#NAME?</v>
      </c>
      <c r="BP73" s="1" t="str">
        <f t="shared" si="33"/>
        <v/>
      </c>
      <c r="BQ73" s="1" t="str">
        <f t="shared" si="34"/>
        <v>#NAME?</v>
      </c>
      <c r="BT73" s="1" t="str">
        <f t="shared" si="35"/>
        <v/>
      </c>
      <c r="BU73" s="1" t="str">
        <f t="shared" si="36"/>
        <v>#NAME?</v>
      </c>
      <c r="BV73" s="1" t="s">
        <v>2601</v>
      </c>
      <c r="BW73" s="1" t="s">
        <v>5062</v>
      </c>
      <c r="BX73" s="1" t="str">
        <f t="shared" si="37"/>
        <v/>
      </c>
      <c r="BY73" s="1" t="str">
        <f t="shared" si="38"/>
        <v>#NAME?</v>
      </c>
      <c r="BZ73" s="1" t="s">
        <v>2686</v>
      </c>
      <c r="CA73" s="1" t="s">
        <v>5063</v>
      </c>
      <c r="CB73" s="1" t="str">
        <f t="shared" si="39"/>
        <v/>
      </c>
      <c r="CC73" s="1" t="str">
        <f t="shared" si="40"/>
        <v>#NAME?</v>
      </c>
      <c r="CD73" s="1" t="s">
        <v>2038</v>
      </c>
      <c r="CE73" s="1" t="s">
        <v>5064</v>
      </c>
      <c r="CF73" s="1" t="str">
        <f t="shared" si="41"/>
        <v/>
      </c>
      <c r="CG73" s="1" t="str">
        <f t="shared" si="42"/>
        <v>#NAME?</v>
      </c>
      <c r="CJ73" s="1" t="str">
        <f t="shared" si="43"/>
        <v/>
      </c>
      <c r="CK73" s="1" t="str">
        <f t="shared" si="44"/>
        <v>#NAME?</v>
      </c>
      <c r="CN73" s="1" t="str">
        <f t="shared" si="45"/>
        <v/>
      </c>
      <c r="CO73" s="1" t="str">
        <f t="shared" si="46"/>
        <v>#NAME?</v>
      </c>
      <c r="CP73" s="1" t="s">
        <v>5065</v>
      </c>
      <c r="CQ73" s="1" t="s">
        <v>2588</v>
      </c>
      <c r="CR73" s="1" t="str">
        <f t="shared" si="47"/>
        <v/>
      </c>
      <c r="CS73" s="1" t="str">
        <f t="shared" si="48"/>
        <v>#NAME?</v>
      </c>
      <c r="CV73" s="1" t="str">
        <f t="shared" si="49"/>
        <v/>
      </c>
      <c r="CW73" s="1" t="str">
        <f t="shared" si="50"/>
        <v>#NAME?</v>
      </c>
      <c r="CZ73" s="1" t="str">
        <f t="shared" si="51"/>
        <v/>
      </c>
      <c r="DA73" s="1" t="str">
        <f t="shared" si="52"/>
        <v>#NAME?</v>
      </c>
      <c r="DD73" s="1" t="str">
        <f t="shared" si="53"/>
        <v/>
      </c>
      <c r="DE73" s="1" t="str">
        <f t="shared" si="54"/>
        <v>#NAME?</v>
      </c>
      <c r="DH73" s="1" t="str">
        <f t="shared" si="55"/>
        <v/>
      </c>
      <c r="DI73" s="1" t="str">
        <f t="shared" si="56"/>
        <v>#NAME?</v>
      </c>
      <c r="DL73" s="1" t="str">
        <f t="shared" si="57"/>
        <v/>
      </c>
      <c r="DM73" s="1" t="str">
        <f t="shared" si="58"/>
        <v>#NAME?</v>
      </c>
      <c r="DP73" s="1" t="str">
        <f t="shared" si="59"/>
        <v/>
      </c>
      <c r="DQ73" s="1" t="str">
        <f t="shared" si="60"/>
        <v>#NAME?</v>
      </c>
      <c r="DR73" s="1" t="s">
        <v>5066</v>
      </c>
      <c r="DS73" s="1" t="s">
        <v>5067</v>
      </c>
      <c r="DT73" s="1" t="str">
        <f t="shared" si="61"/>
        <v/>
      </c>
      <c r="DU73" s="1" t="str">
        <f t="shared" si="62"/>
        <v>#NAME?</v>
      </c>
      <c r="DX73" s="1" t="str">
        <f t="shared" si="63"/>
        <v/>
      </c>
      <c r="DY73" s="1" t="str">
        <f t="shared" si="64"/>
        <v>#NAME?</v>
      </c>
      <c r="EB73" s="1" t="str">
        <f t="shared" si="65"/>
        <v/>
      </c>
      <c r="EC73" s="1" t="str">
        <f t="shared" si="66"/>
        <v>#NAME?</v>
      </c>
      <c r="EF73" s="1" t="str">
        <f t="shared" si="67"/>
        <v/>
      </c>
      <c r="EG73" s="1" t="str">
        <f t="shared" si="68"/>
        <v>#NAME?</v>
      </c>
      <c r="EJ73" s="1" t="str">
        <f t="shared" si="69"/>
        <v/>
      </c>
      <c r="EK73" s="1" t="str">
        <f t="shared" si="70"/>
        <v>#NAME?</v>
      </c>
      <c r="EN73" s="1" t="str">
        <f t="shared" si="71"/>
        <v/>
      </c>
      <c r="EO73" s="1" t="str">
        <f t="shared" si="72"/>
        <v>#NAME?</v>
      </c>
      <c r="ER73" s="1" t="str">
        <f t="shared" si="73"/>
        <v/>
      </c>
      <c r="ES73" s="1" t="str">
        <f t="shared" si="74"/>
        <v>#NAME?</v>
      </c>
      <c r="EV73" s="1" t="str">
        <f t="shared" si="75"/>
        <v/>
      </c>
      <c r="EW73" s="1" t="str">
        <f t="shared" si="76"/>
        <v>#NAME?</v>
      </c>
      <c r="EZ73" s="2" t="str">
        <f t="shared" si="77"/>
        <v/>
      </c>
      <c r="FA73" s="2" t="str">
        <f t="shared" si="78"/>
        <v>#NAME?</v>
      </c>
      <c r="FD73" s="2" t="str">
        <f t="shared" si="79"/>
        <v/>
      </c>
      <c r="FE73" s="2" t="str">
        <f t="shared" si="80"/>
        <v>#NAME?</v>
      </c>
      <c r="FF73" s="1" t="s">
        <v>5068</v>
      </c>
      <c r="FG73" s="1" t="s">
        <v>2452</v>
      </c>
      <c r="FH73" s="2" t="str">
        <f t="shared" si="81"/>
        <v/>
      </c>
      <c r="FI73" s="2" t="str">
        <f t="shared" si="82"/>
        <v>#NAME?</v>
      </c>
      <c r="FL73" s="2" t="str">
        <f t="shared" si="83"/>
        <v/>
      </c>
      <c r="FM73" s="2" t="str">
        <f t="shared" si="84"/>
        <v>#NAME?</v>
      </c>
      <c r="FN73" s="1" t="s">
        <v>5069</v>
      </c>
      <c r="FO73" s="1" t="s">
        <v>5070</v>
      </c>
      <c r="FP73" s="2" t="str">
        <f t="shared" si="85"/>
        <v/>
      </c>
      <c r="FQ73" s="2" t="str">
        <f t="shared" si="86"/>
        <v>#NAME?</v>
      </c>
      <c r="FT73" s="2" t="str">
        <f t="shared" si="87"/>
        <v/>
      </c>
      <c r="FU73" s="2" t="str">
        <f t="shared" si="88"/>
        <v>#NAME?</v>
      </c>
      <c r="FX73" s="2" t="str">
        <f t="shared" si="89"/>
        <v/>
      </c>
      <c r="FY73" s="2" t="str">
        <f t="shared" si="90"/>
        <v>#NAME?</v>
      </c>
      <c r="GB73" s="2" t="str">
        <f t="shared" si="91"/>
        <v/>
      </c>
      <c r="GC73" s="2" t="str">
        <f t="shared" si="92"/>
        <v>#NAME?</v>
      </c>
      <c r="GF73" s="2" t="str">
        <f t="shared" si="93"/>
        <v/>
      </c>
      <c r="GG73" s="2" t="str">
        <f t="shared" si="94"/>
        <v>#NAME?</v>
      </c>
      <c r="GJ73" s="2" t="str">
        <f t="shared" si="95"/>
        <v/>
      </c>
      <c r="GK73" s="2" t="str">
        <f t="shared" si="96"/>
        <v>#NAME?</v>
      </c>
      <c r="GN73" s="2" t="str">
        <f t="shared" si="97"/>
        <v/>
      </c>
      <c r="GO73" s="2" t="str">
        <f t="shared" si="98"/>
        <v>#NAME?</v>
      </c>
      <c r="GR73" s="2" t="str">
        <f t="shared" si="141"/>
        <v/>
      </c>
      <c r="GS73" s="2" t="str">
        <f t="shared" si="142"/>
        <v>#NAME?</v>
      </c>
      <c r="GV73" s="2" t="str">
        <f t="shared" si="101"/>
        <v/>
      </c>
      <c r="GW73" s="2" t="str">
        <f t="shared" si="102"/>
        <v>#NAME?</v>
      </c>
      <c r="GZ73" s="2" t="str">
        <f t="shared" si="103"/>
        <v/>
      </c>
      <c r="HA73" s="2" t="str">
        <f t="shared" si="104"/>
        <v>#NAME?</v>
      </c>
      <c r="HD73" s="2" t="str">
        <f t="shared" si="105"/>
        <v/>
      </c>
      <c r="HE73" s="2" t="str">
        <f t="shared" si="106"/>
        <v>#NAME?</v>
      </c>
      <c r="HH73" s="2" t="str">
        <f t="shared" si="107"/>
        <v/>
      </c>
      <c r="HI73" s="2" t="str">
        <f t="shared" si="108"/>
        <v>#NAME?</v>
      </c>
      <c r="HL73" s="2" t="str">
        <f t="shared" si="109"/>
        <v/>
      </c>
      <c r="HM73" s="2" t="str">
        <f t="shared" si="110"/>
        <v>#NAME?</v>
      </c>
      <c r="HP73" s="2" t="str">
        <f t="shared" si="111"/>
        <v/>
      </c>
      <c r="HQ73" s="2" t="str">
        <f t="shared" si="112"/>
        <v>#NAME?</v>
      </c>
      <c r="HT73" s="2" t="str">
        <f t="shared" si="113"/>
        <v/>
      </c>
      <c r="HU73" s="2" t="str">
        <f t="shared" si="114"/>
        <v>#NAME?</v>
      </c>
      <c r="HV73" s="2" t="s">
        <v>1067</v>
      </c>
      <c r="HW73" s="2" t="s">
        <v>1068</v>
      </c>
      <c r="HX73" s="2" t="str">
        <f t="shared" si="115"/>
        <v/>
      </c>
      <c r="HY73" s="2" t="str">
        <f t="shared" si="116"/>
        <v>#NAME?</v>
      </c>
      <c r="HZ73" s="2"/>
      <c r="IA73" s="2"/>
      <c r="IB73" s="2" t="str">
        <f t="shared" si="117"/>
        <v/>
      </c>
      <c r="IC73" s="2" t="str">
        <f t="shared" si="118"/>
        <v>#NAME?</v>
      </c>
      <c r="ID73" s="2"/>
      <c r="IE73" s="2"/>
      <c r="IF73" s="2"/>
      <c r="IH73" s="1" t="s">
        <v>5071</v>
      </c>
      <c r="II73" s="14" t="s">
        <v>1738</v>
      </c>
      <c r="IJ73" s="2" t="str">
        <f t="shared" si="121"/>
        <v/>
      </c>
      <c r="IK73" s="2" t="str">
        <f t="shared" si="122"/>
        <v>#NAME?</v>
      </c>
      <c r="IP73" s="1" t="s">
        <v>5072</v>
      </c>
      <c r="IQ73" s="1" t="s">
        <v>5073</v>
      </c>
      <c r="IR73" s="2" t="str">
        <f t="shared" si="125"/>
        <v/>
      </c>
      <c r="IS73" s="2" t="str">
        <f t="shared" si="126"/>
        <v>#NAME?</v>
      </c>
      <c r="IX73" s="2" t="s">
        <v>1067</v>
      </c>
      <c r="IY73" s="2" t="s">
        <v>1068</v>
      </c>
      <c r="IZ73" s="2" t="str">
        <f t="shared" si="129"/>
        <v/>
      </c>
      <c r="JA73" s="2" t="str">
        <f t="shared" si="130"/>
        <v>#NAME?</v>
      </c>
      <c r="JB73" s="2"/>
      <c r="JC73" s="2"/>
      <c r="JD73" s="2" t="str">
        <f t="shared" si="131"/>
        <v/>
      </c>
      <c r="JE73" s="2" t="str">
        <f t="shared" si="132"/>
        <v>#NAME?</v>
      </c>
      <c r="JF73" s="2"/>
      <c r="JG73" s="2"/>
      <c r="JH73" s="2"/>
      <c r="JI73" s="2"/>
      <c r="JJ73" s="2"/>
      <c r="JK73" s="2"/>
      <c r="JL73" s="2"/>
      <c r="JM73" s="2"/>
      <c r="JN73" s="2"/>
    </row>
    <row r="74" ht="15.75" customHeight="1">
      <c r="A74" s="2">
        <v>73.0</v>
      </c>
      <c r="D74" s="2" t="str">
        <f t="shared" si="1"/>
        <v/>
      </c>
      <c r="E74" s="2" t="str">
        <f t="shared" si="2"/>
        <v>#NAME?</v>
      </c>
      <c r="F74" s="1" t="s">
        <v>5074</v>
      </c>
      <c r="G74" s="1" t="s">
        <v>5075</v>
      </c>
      <c r="H74" s="1" t="str">
        <f t="shared" si="3"/>
        <v/>
      </c>
      <c r="I74" s="1" t="str">
        <f t="shared" si="4"/>
        <v>#NAME?</v>
      </c>
      <c r="P74" s="1" t="str">
        <f t="shared" si="7"/>
        <v/>
      </c>
      <c r="Q74" s="1" t="str">
        <f t="shared" si="8"/>
        <v>#NAME?</v>
      </c>
      <c r="T74" s="1" t="str">
        <f t="shared" si="9"/>
        <v/>
      </c>
      <c r="U74" s="1" t="str">
        <f t="shared" si="10"/>
        <v>#NAME?</v>
      </c>
      <c r="X74" s="1" t="str">
        <f t="shared" si="11"/>
        <v/>
      </c>
      <c r="Y74" s="1" t="str">
        <f t="shared" si="12"/>
        <v>#NAME?</v>
      </c>
      <c r="AB74" s="1" t="str">
        <f t="shared" si="13"/>
        <v/>
      </c>
      <c r="AC74" s="1" t="str">
        <f t="shared" si="14"/>
        <v>#NAME?</v>
      </c>
      <c r="AF74" s="1" t="str">
        <f t="shared" si="15"/>
        <v/>
      </c>
      <c r="AG74" s="1" t="str">
        <f t="shared" si="16"/>
        <v>#NAME?</v>
      </c>
      <c r="AJ74" s="1" t="str">
        <f t="shared" si="17"/>
        <v/>
      </c>
      <c r="AK74" s="1" t="str">
        <f t="shared" si="18"/>
        <v>#NAME?</v>
      </c>
      <c r="AL74" s="1" t="s">
        <v>3296</v>
      </c>
      <c r="AM74" s="1" t="s">
        <v>5076</v>
      </c>
      <c r="AN74" s="1" t="str">
        <f t="shared" si="19"/>
        <v/>
      </c>
      <c r="AO74" s="1" t="str">
        <f t="shared" si="20"/>
        <v>#NAME?</v>
      </c>
      <c r="AR74" s="1" t="str">
        <f t="shared" si="21"/>
        <v/>
      </c>
      <c r="AS74" s="1" t="str">
        <f t="shared" si="22"/>
        <v>#NAME?</v>
      </c>
      <c r="AV74" s="1" t="str">
        <f t="shared" si="23"/>
        <v/>
      </c>
      <c r="AW74" s="1" t="str">
        <f t="shared" si="24"/>
        <v>#NAME?</v>
      </c>
      <c r="AZ74" s="1" t="str">
        <f t="shared" si="25"/>
        <v/>
      </c>
      <c r="BA74" s="1" t="str">
        <f t="shared" si="26"/>
        <v>#NAME?</v>
      </c>
      <c r="BB74" s="1" t="s">
        <v>1814</v>
      </c>
      <c r="BC74" s="1" t="s">
        <v>5077</v>
      </c>
      <c r="BD74" s="1" t="str">
        <f t="shared" si="27"/>
        <v/>
      </c>
      <c r="BE74" s="1" t="str">
        <f t="shared" si="28"/>
        <v>#NAME?</v>
      </c>
      <c r="BH74" s="1" t="str">
        <f t="shared" si="29"/>
        <v/>
      </c>
      <c r="BI74" s="1" t="str">
        <f t="shared" si="30"/>
        <v>#NAME?</v>
      </c>
      <c r="BL74" s="1" t="str">
        <f t="shared" si="31"/>
        <v/>
      </c>
      <c r="BM74" s="1" t="str">
        <f t="shared" si="32"/>
        <v>#NAME?</v>
      </c>
      <c r="BP74" s="1" t="str">
        <f t="shared" si="33"/>
        <v/>
      </c>
      <c r="BQ74" s="1" t="str">
        <f t="shared" si="34"/>
        <v>#NAME?</v>
      </c>
      <c r="BT74" s="1" t="str">
        <f t="shared" si="35"/>
        <v/>
      </c>
      <c r="BU74" s="1" t="str">
        <f t="shared" si="36"/>
        <v>#NAME?</v>
      </c>
      <c r="BV74" s="1" t="s">
        <v>2686</v>
      </c>
      <c r="BW74" s="1" t="s">
        <v>5078</v>
      </c>
      <c r="BX74" s="1" t="str">
        <f t="shared" si="37"/>
        <v/>
      </c>
      <c r="BY74" s="1" t="str">
        <f t="shared" si="38"/>
        <v>#NAME?</v>
      </c>
      <c r="CB74" s="1" t="str">
        <f t="shared" si="39"/>
        <v/>
      </c>
      <c r="CC74" s="1" t="str">
        <f t="shared" si="40"/>
        <v>#NAME?</v>
      </c>
      <c r="CD74" s="1" t="s">
        <v>2135</v>
      </c>
      <c r="CE74" s="1" t="s">
        <v>5079</v>
      </c>
      <c r="CF74" s="1" t="str">
        <f t="shared" si="41"/>
        <v/>
      </c>
      <c r="CG74" s="1" t="str">
        <f t="shared" si="42"/>
        <v>#NAME?</v>
      </c>
      <c r="CJ74" s="1" t="str">
        <f t="shared" si="43"/>
        <v/>
      </c>
      <c r="CK74" s="1" t="str">
        <f t="shared" si="44"/>
        <v>#NAME?</v>
      </c>
      <c r="CN74" s="1" t="str">
        <f t="shared" si="45"/>
        <v/>
      </c>
      <c r="CO74" s="1" t="str">
        <f t="shared" si="46"/>
        <v>#NAME?</v>
      </c>
      <c r="CP74" s="1" t="s">
        <v>5080</v>
      </c>
      <c r="CQ74" s="1" t="s">
        <v>4969</v>
      </c>
      <c r="CR74" s="1" t="str">
        <f t="shared" si="47"/>
        <v/>
      </c>
      <c r="CS74" s="1" t="str">
        <f t="shared" si="48"/>
        <v>#NAME?</v>
      </c>
      <c r="CV74" s="1" t="str">
        <f t="shared" si="49"/>
        <v/>
      </c>
      <c r="CW74" s="1" t="str">
        <f t="shared" si="50"/>
        <v>#NAME?</v>
      </c>
      <c r="CZ74" s="1" t="str">
        <f t="shared" si="51"/>
        <v/>
      </c>
      <c r="DA74" s="1" t="str">
        <f t="shared" si="52"/>
        <v>#NAME?</v>
      </c>
      <c r="DD74" s="1" t="str">
        <f t="shared" si="53"/>
        <v/>
      </c>
      <c r="DE74" s="1" t="str">
        <f t="shared" si="54"/>
        <v>#NAME?</v>
      </c>
      <c r="DH74" s="1" t="str">
        <f t="shared" si="55"/>
        <v/>
      </c>
      <c r="DI74" s="1" t="str">
        <f t="shared" si="56"/>
        <v>#NAME?</v>
      </c>
      <c r="DL74" s="1" t="str">
        <f t="shared" si="57"/>
        <v/>
      </c>
      <c r="DM74" s="1" t="str">
        <f t="shared" si="58"/>
        <v>#NAME?</v>
      </c>
      <c r="DP74" s="1" t="str">
        <f t="shared" si="59"/>
        <v/>
      </c>
      <c r="DQ74" s="1" t="str">
        <f t="shared" si="60"/>
        <v>#NAME?</v>
      </c>
      <c r="DT74" s="1" t="str">
        <f t="shared" si="61"/>
        <v/>
      </c>
      <c r="DU74" s="1" t="str">
        <f t="shared" si="62"/>
        <v>#NAME?</v>
      </c>
      <c r="DX74" s="1" t="str">
        <f t="shared" si="63"/>
        <v/>
      </c>
      <c r="DY74" s="1" t="str">
        <f t="shared" si="64"/>
        <v>#NAME?</v>
      </c>
      <c r="EB74" s="1" t="str">
        <f t="shared" si="65"/>
        <v/>
      </c>
      <c r="EC74" s="1" t="str">
        <f t="shared" si="66"/>
        <v>#NAME?</v>
      </c>
      <c r="EF74" s="1" t="str">
        <f t="shared" si="67"/>
        <v/>
      </c>
      <c r="EG74" s="1" t="str">
        <f t="shared" si="68"/>
        <v>#NAME?</v>
      </c>
      <c r="EJ74" s="1" t="str">
        <f t="shared" si="69"/>
        <v/>
      </c>
      <c r="EK74" s="1" t="str">
        <f t="shared" si="70"/>
        <v>#NAME?</v>
      </c>
      <c r="EN74" s="1" t="str">
        <f t="shared" si="71"/>
        <v/>
      </c>
      <c r="EO74" s="1" t="str">
        <f t="shared" si="72"/>
        <v>#NAME?</v>
      </c>
      <c r="ER74" s="1" t="str">
        <f t="shared" si="73"/>
        <v/>
      </c>
      <c r="ES74" s="1" t="str">
        <f t="shared" si="74"/>
        <v>#NAME?</v>
      </c>
      <c r="EV74" s="1" t="str">
        <f t="shared" si="75"/>
        <v/>
      </c>
      <c r="EW74" s="1" t="str">
        <f t="shared" si="76"/>
        <v>#NAME?</v>
      </c>
      <c r="EZ74" s="2" t="str">
        <f t="shared" si="77"/>
        <v/>
      </c>
      <c r="FA74" s="2" t="str">
        <f t="shared" si="78"/>
        <v>#NAME?</v>
      </c>
      <c r="FD74" s="2" t="str">
        <f t="shared" si="79"/>
        <v/>
      </c>
      <c r="FE74" s="2" t="str">
        <f t="shared" si="80"/>
        <v>#NAME?</v>
      </c>
      <c r="FH74" s="2" t="str">
        <f t="shared" si="81"/>
        <v/>
      </c>
      <c r="FI74" s="2" t="str">
        <f t="shared" si="82"/>
        <v>#NAME?</v>
      </c>
      <c r="FL74" s="2" t="str">
        <f t="shared" si="83"/>
        <v/>
      </c>
      <c r="FM74" s="2" t="str">
        <f t="shared" si="84"/>
        <v>#NAME?</v>
      </c>
      <c r="FN74" s="1" t="s">
        <v>5081</v>
      </c>
      <c r="FO74" s="1" t="s">
        <v>5082</v>
      </c>
      <c r="FP74" s="2" t="str">
        <f t="shared" si="85"/>
        <v/>
      </c>
      <c r="FQ74" s="2" t="str">
        <f t="shared" si="86"/>
        <v>#NAME?</v>
      </c>
      <c r="FT74" s="2" t="str">
        <f t="shared" si="87"/>
        <v/>
      </c>
      <c r="FU74" s="2" t="str">
        <f t="shared" si="88"/>
        <v>#NAME?</v>
      </c>
      <c r="FX74" s="2" t="str">
        <f t="shared" si="89"/>
        <v/>
      </c>
      <c r="FY74" s="2" t="str">
        <f t="shared" si="90"/>
        <v>#NAME?</v>
      </c>
      <c r="GB74" s="2" t="str">
        <f t="shared" si="91"/>
        <v/>
      </c>
      <c r="GC74" s="2" t="str">
        <f t="shared" si="92"/>
        <v>#NAME?</v>
      </c>
      <c r="GF74" s="2" t="str">
        <f t="shared" si="93"/>
        <v/>
      </c>
      <c r="GG74" s="2" t="str">
        <f t="shared" si="94"/>
        <v>#NAME?</v>
      </c>
      <c r="GJ74" s="2" t="str">
        <f t="shared" si="95"/>
        <v/>
      </c>
      <c r="GK74" s="2" t="str">
        <f t="shared" si="96"/>
        <v>#NAME?</v>
      </c>
      <c r="GN74" s="2" t="str">
        <f t="shared" si="97"/>
        <v/>
      </c>
      <c r="GO74" s="2" t="str">
        <f t="shared" si="98"/>
        <v>#NAME?</v>
      </c>
      <c r="GR74" s="2" t="str">
        <f t="shared" si="141"/>
        <v/>
      </c>
      <c r="GS74" s="2" t="str">
        <f t="shared" si="142"/>
        <v>#NAME?</v>
      </c>
      <c r="GV74" s="2" t="str">
        <f t="shared" si="101"/>
        <v/>
      </c>
      <c r="GW74" s="2" t="str">
        <f t="shared" si="102"/>
        <v>#NAME?</v>
      </c>
      <c r="GZ74" s="2" t="str">
        <f t="shared" si="103"/>
        <v/>
      </c>
      <c r="HA74" s="2" t="str">
        <f t="shared" si="104"/>
        <v>#NAME?</v>
      </c>
      <c r="HD74" s="2" t="str">
        <f t="shared" si="105"/>
        <v/>
      </c>
      <c r="HE74" s="2" t="str">
        <f t="shared" si="106"/>
        <v>#NAME?</v>
      </c>
      <c r="HH74" s="2" t="str">
        <f t="shared" si="107"/>
        <v/>
      </c>
      <c r="HI74" s="2" t="str">
        <f t="shared" si="108"/>
        <v>#NAME?</v>
      </c>
      <c r="HL74" s="2" t="str">
        <f t="shared" si="109"/>
        <v/>
      </c>
      <c r="HM74" s="2" t="str">
        <f t="shared" si="110"/>
        <v>#NAME?</v>
      </c>
      <c r="HP74" s="2" t="str">
        <f t="shared" si="111"/>
        <v/>
      </c>
      <c r="HQ74" s="2" t="str">
        <f t="shared" si="112"/>
        <v>#NAME?</v>
      </c>
      <c r="HT74" s="2" t="str">
        <f t="shared" si="113"/>
        <v/>
      </c>
      <c r="HU74" s="2" t="str">
        <f t="shared" si="114"/>
        <v>#NAME?</v>
      </c>
      <c r="HV74" s="2" t="s">
        <v>5038</v>
      </c>
      <c r="HW74" s="2" t="s">
        <v>5039</v>
      </c>
      <c r="HX74" s="2" t="str">
        <f t="shared" si="115"/>
        <v/>
      </c>
      <c r="HY74" s="2" t="str">
        <f t="shared" si="116"/>
        <v>#NAME?</v>
      </c>
      <c r="HZ74" s="2" t="s">
        <v>5083</v>
      </c>
      <c r="IA74" s="14" t="s">
        <v>1738</v>
      </c>
      <c r="IB74" s="2" t="str">
        <f t="shared" si="117"/>
        <v/>
      </c>
      <c r="IC74" s="2" t="str">
        <f t="shared" si="118"/>
        <v>#NAME?</v>
      </c>
      <c r="ID74" s="2"/>
      <c r="IE74" s="2"/>
      <c r="IF74" s="2"/>
      <c r="IH74" s="1" t="s">
        <v>5084</v>
      </c>
      <c r="II74" s="1" t="s">
        <v>5085</v>
      </c>
      <c r="IJ74" s="2" t="str">
        <f t="shared" si="121"/>
        <v/>
      </c>
      <c r="IK74" s="2" t="str">
        <f t="shared" si="122"/>
        <v>#NAME?</v>
      </c>
      <c r="IP74" s="1" t="s">
        <v>5086</v>
      </c>
      <c r="IQ74" s="1" t="s">
        <v>5087</v>
      </c>
      <c r="IR74" s="2" t="str">
        <f t="shared" si="125"/>
        <v/>
      </c>
      <c r="IS74" s="2" t="str">
        <f t="shared" si="126"/>
        <v>#NAME?</v>
      </c>
      <c r="IX74" s="2" t="s">
        <v>5038</v>
      </c>
      <c r="IY74" s="2" t="s">
        <v>5039</v>
      </c>
      <c r="IZ74" s="2" t="str">
        <f t="shared" si="129"/>
        <v/>
      </c>
      <c r="JA74" s="2" t="str">
        <f t="shared" si="130"/>
        <v>#NAME?</v>
      </c>
      <c r="JB74" s="2" t="s">
        <v>5083</v>
      </c>
      <c r="JC74" s="14" t="s">
        <v>1738</v>
      </c>
      <c r="JD74" s="2" t="str">
        <f t="shared" si="131"/>
        <v/>
      </c>
      <c r="JE74" s="2" t="str">
        <f t="shared" si="132"/>
        <v>#NAME?</v>
      </c>
      <c r="JF74" s="2"/>
      <c r="JG74" s="2"/>
      <c r="JH74" s="2"/>
      <c r="JI74" s="2"/>
      <c r="JJ74" s="2"/>
      <c r="JK74" s="2"/>
      <c r="JL74" s="2"/>
      <c r="JM74" s="2"/>
      <c r="JN74" s="2"/>
    </row>
    <row r="75" ht="15.75" customHeight="1">
      <c r="A75" s="2">
        <v>74.0</v>
      </c>
      <c r="D75" s="2" t="str">
        <f t="shared" si="1"/>
        <v/>
      </c>
      <c r="E75" s="2" t="str">
        <f t="shared" si="2"/>
        <v>#NAME?</v>
      </c>
      <c r="F75" s="1" t="s">
        <v>5088</v>
      </c>
      <c r="G75" s="1" t="s">
        <v>5089</v>
      </c>
      <c r="H75" s="1" t="str">
        <f t="shared" si="3"/>
        <v/>
      </c>
      <c r="I75" s="1" t="str">
        <f t="shared" si="4"/>
        <v>#NAME?</v>
      </c>
      <c r="P75" s="1" t="str">
        <f t="shared" si="7"/>
        <v/>
      </c>
      <c r="Q75" s="1" t="str">
        <f t="shared" si="8"/>
        <v>#NAME?</v>
      </c>
      <c r="T75" s="1" t="str">
        <f t="shared" si="9"/>
        <v/>
      </c>
      <c r="U75" s="1" t="str">
        <f t="shared" si="10"/>
        <v>#NAME?</v>
      </c>
      <c r="X75" s="1" t="str">
        <f t="shared" si="11"/>
        <v/>
      </c>
      <c r="Y75" s="1" t="str">
        <f t="shared" si="12"/>
        <v>#NAME?</v>
      </c>
      <c r="AB75" s="1" t="str">
        <f t="shared" si="13"/>
        <v/>
      </c>
      <c r="AC75" s="1" t="str">
        <f t="shared" si="14"/>
        <v>#NAME?</v>
      </c>
      <c r="AF75" s="1" t="str">
        <f t="shared" si="15"/>
        <v/>
      </c>
      <c r="AG75" s="1" t="str">
        <f t="shared" si="16"/>
        <v>#NAME?</v>
      </c>
      <c r="AJ75" s="1" t="str">
        <f t="shared" si="17"/>
        <v/>
      </c>
      <c r="AK75" s="1" t="str">
        <f t="shared" si="18"/>
        <v>#NAME?</v>
      </c>
      <c r="AL75" s="1" t="s">
        <v>3366</v>
      </c>
      <c r="AM75" s="1" t="s">
        <v>5090</v>
      </c>
      <c r="AN75" s="1" t="str">
        <f t="shared" si="19"/>
        <v/>
      </c>
      <c r="AO75" s="1" t="str">
        <f t="shared" si="20"/>
        <v>#NAME?</v>
      </c>
      <c r="AR75" s="1" t="str">
        <f t="shared" si="21"/>
        <v/>
      </c>
      <c r="AS75" s="1" t="str">
        <f t="shared" si="22"/>
        <v>#NAME?</v>
      </c>
      <c r="AV75" s="1" t="str">
        <f t="shared" si="23"/>
        <v/>
      </c>
      <c r="AW75" s="1" t="str">
        <f t="shared" si="24"/>
        <v>#NAME?</v>
      </c>
      <c r="AZ75" s="1" t="str">
        <f t="shared" si="25"/>
        <v/>
      </c>
      <c r="BA75" s="1" t="str">
        <f t="shared" si="26"/>
        <v>#NAME?</v>
      </c>
      <c r="BB75" s="1" t="s">
        <v>1917</v>
      </c>
      <c r="BC75" s="1" t="s">
        <v>5091</v>
      </c>
      <c r="BD75" s="1" t="str">
        <f t="shared" si="27"/>
        <v/>
      </c>
      <c r="BE75" s="1" t="str">
        <f t="shared" si="28"/>
        <v>#NAME?</v>
      </c>
      <c r="BH75" s="1" t="str">
        <f t="shared" si="29"/>
        <v/>
      </c>
      <c r="BI75" s="1" t="str">
        <f t="shared" si="30"/>
        <v>#NAME?</v>
      </c>
      <c r="BL75" s="1" t="str">
        <f t="shared" si="31"/>
        <v/>
      </c>
      <c r="BM75" s="1" t="str">
        <f t="shared" si="32"/>
        <v>#NAME?</v>
      </c>
      <c r="BP75" s="1" t="str">
        <f t="shared" si="33"/>
        <v/>
      </c>
      <c r="BQ75" s="1" t="str">
        <f t="shared" si="34"/>
        <v>#NAME?</v>
      </c>
      <c r="BT75" s="1" t="str">
        <f t="shared" si="35"/>
        <v/>
      </c>
      <c r="BU75" s="1" t="str">
        <f t="shared" si="36"/>
        <v>#NAME?</v>
      </c>
      <c r="BV75" s="1" t="s">
        <v>5092</v>
      </c>
      <c r="BW75" s="1" t="s">
        <v>5093</v>
      </c>
      <c r="BX75" s="1" t="str">
        <f t="shared" si="37"/>
        <v/>
      </c>
      <c r="BY75" s="1" t="str">
        <f t="shared" si="38"/>
        <v>#NAME?</v>
      </c>
      <c r="BZ75" s="1" t="s">
        <v>3955</v>
      </c>
      <c r="CA75" s="14" t="s">
        <v>1738</v>
      </c>
      <c r="CB75" s="1" t="str">
        <f t="shared" si="39"/>
        <v/>
      </c>
      <c r="CC75" s="1" t="str">
        <f t="shared" si="40"/>
        <v>#NAME?</v>
      </c>
      <c r="CD75" s="1" t="s">
        <v>2228</v>
      </c>
      <c r="CE75" s="1" t="s">
        <v>5094</v>
      </c>
      <c r="CF75" s="1" t="str">
        <f t="shared" si="41"/>
        <v/>
      </c>
      <c r="CG75" s="1" t="str">
        <f t="shared" si="42"/>
        <v>#NAME?</v>
      </c>
      <c r="CJ75" s="1" t="str">
        <f t="shared" si="43"/>
        <v/>
      </c>
      <c r="CK75" s="1" t="str">
        <f t="shared" si="44"/>
        <v>#NAME?</v>
      </c>
      <c r="CN75" s="1" t="str">
        <f t="shared" si="45"/>
        <v/>
      </c>
      <c r="CO75" s="1" t="str">
        <f t="shared" si="46"/>
        <v>#NAME?</v>
      </c>
      <c r="CP75" s="1" t="s">
        <v>5095</v>
      </c>
      <c r="CQ75" s="1" t="s">
        <v>4896</v>
      </c>
      <c r="CR75" s="1" t="str">
        <f t="shared" si="47"/>
        <v/>
      </c>
      <c r="CS75" s="1" t="str">
        <f t="shared" si="48"/>
        <v>#NAME?</v>
      </c>
      <c r="CV75" s="1" t="str">
        <f t="shared" si="49"/>
        <v/>
      </c>
      <c r="CW75" s="1" t="str">
        <f t="shared" si="50"/>
        <v>#NAME?</v>
      </c>
      <c r="CZ75" s="1" t="str">
        <f t="shared" si="51"/>
        <v/>
      </c>
      <c r="DA75" s="1" t="str">
        <f t="shared" si="52"/>
        <v>#NAME?</v>
      </c>
      <c r="DD75" s="1" t="str">
        <f t="shared" si="53"/>
        <v/>
      </c>
      <c r="DE75" s="1" t="str">
        <f t="shared" si="54"/>
        <v>#NAME?</v>
      </c>
      <c r="DH75" s="1" t="str">
        <f t="shared" si="55"/>
        <v/>
      </c>
      <c r="DI75" s="1" t="str">
        <f t="shared" si="56"/>
        <v>#NAME?</v>
      </c>
      <c r="DL75" s="1" t="str">
        <f t="shared" si="57"/>
        <v/>
      </c>
      <c r="DM75" s="1" t="str">
        <f t="shared" si="58"/>
        <v>#NAME?</v>
      </c>
      <c r="DP75" s="1" t="str">
        <f t="shared" si="59"/>
        <v/>
      </c>
      <c r="DQ75" s="1" t="str">
        <f t="shared" si="60"/>
        <v>#NAME?</v>
      </c>
      <c r="DT75" s="1" t="str">
        <f t="shared" si="61"/>
        <v/>
      </c>
      <c r="DU75" s="1" t="str">
        <f t="shared" si="62"/>
        <v>#NAME?</v>
      </c>
      <c r="DX75" s="1" t="str">
        <f t="shared" si="63"/>
        <v/>
      </c>
      <c r="DY75" s="1" t="str">
        <f t="shared" si="64"/>
        <v>#NAME?</v>
      </c>
      <c r="EB75" s="1" t="str">
        <f t="shared" si="65"/>
        <v/>
      </c>
      <c r="EC75" s="1" t="str">
        <f t="shared" si="66"/>
        <v>#NAME?</v>
      </c>
      <c r="EF75" s="1" t="str">
        <f t="shared" si="67"/>
        <v/>
      </c>
      <c r="EG75" s="1" t="str">
        <f t="shared" si="68"/>
        <v>#NAME?</v>
      </c>
      <c r="EJ75" s="1" t="str">
        <f t="shared" si="69"/>
        <v/>
      </c>
      <c r="EK75" s="1" t="str">
        <f t="shared" si="70"/>
        <v>#NAME?</v>
      </c>
      <c r="EN75" s="1" t="str">
        <f t="shared" si="71"/>
        <v/>
      </c>
      <c r="EO75" s="1" t="str">
        <f t="shared" si="72"/>
        <v>#NAME?</v>
      </c>
      <c r="ER75" s="1" t="str">
        <f t="shared" si="73"/>
        <v/>
      </c>
      <c r="ES75" s="1" t="str">
        <f t="shared" si="74"/>
        <v>#NAME?</v>
      </c>
      <c r="EV75" s="1" t="str">
        <f t="shared" si="75"/>
        <v/>
      </c>
      <c r="EW75" s="1" t="str">
        <f t="shared" si="76"/>
        <v>#NAME?</v>
      </c>
      <c r="EZ75" s="2" t="str">
        <f t="shared" si="77"/>
        <v/>
      </c>
      <c r="FA75" s="2" t="str">
        <f t="shared" si="78"/>
        <v>#NAME?</v>
      </c>
      <c r="FD75" s="2" t="str">
        <f t="shared" si="79"/>
        <v/>
      </c>
      <c r="FE75" s="2" t="str">
        <f t="shared" si="80"/>
        <v>#NAME?</v>
      </c>
      <c r="FF75" s="1" t="s">
        <v>1775</v>
      </c>
      <c r="FG75" s="14" t="s">
        <v>1738</v>
      </c>
      <c r="FH75" s="2" t="str">
        <f t="shared" si="81"/>
        <v/>
      </c>
      <c r="FI75" s="2" t="str">
        <f t="shared" si="82"/>
        <v>#NAME?</v>
      </c>
      <c r="FL75" s="2" t="str">
        <f t="shared" si="83"/>
        <v/>
      </c>
      <c r="FM75" s="2" t="str">
        <f t="shared" si="84"/>
        <v>#NAME?</v>
      </c>
      <c r="FN75" s="1" t="s">
        <v>5096</v>
      </c>
      <c r="FO75" s="1" t="s">
        <v>3572</v>
      </c>
      <c r="FP75" s="2" t="str">
        <f t="shared" si="85"/>
        <v/>
      </c>
      <c r="FQ75" s="2" t="str">
        <f t="shared" si="86"/>
        <v>#NAME?</v>
      </c>
      <c r="FT75" s="2" t="str">
        <f t="shared" si="87"/>
        <v/>
      </c>
      <c r="FU75" s="2" t="str">
        <f t="shared" si="88"/>
        <v>#NAME?</v>
      </c>
      <c r="FX75" s="2" t="str">
        <f t="shared" si="89"/>
        <v/>
      </c>
      <c r="FY75" s="2" t="str">
        <f t="shared" si="90"/>
        <v>#NAME?</v>
      </c>
      <c r="GB75" s="2" t="str">
        <f t="shared" si="91"/>
        <v/>
      </c>
      <c r="GC75" s="2" t="str">
        <f t="shared" si="92"/>
        <v>#NAME?</v>
      </c>
      <c r="GF75" s="2" t="str">
        <f t="shared" si="93"/>
        <v/>
      </c>
      <c r="GG75" s="2" t="str">
        <f t="shared" si="94"/>
        <v>#NAME?</v>
      </c>
      <c r="GJ75" s="2" t="str">
        <f t="shared" si="95"/>
        <v/>
      </c>
      <c r="GK75" s="2" t="str">
        <f t="shared" si="96"/>
        <v>#NAME?</v>
      </c>
      <c r="GN75" s="2" t="str">
        <f t="shared" si="97"/>
        <v/>
      </c>
      <c r="GO75" s="2" t="str">
        <f t="shared" si="98"/>
        <v>#NAME?</v>
      </c>
      <c r="GR75" s="2" t="str">
        <f t="shared" si="141"/>
        <v/>
      </c>
      <c r="GS75" s="2" t="str">
        <f t="shared" si="142"/>
        <v>#NAME?</v>
      </c>
      <c r="GV75" s="2" t="str">
        <f t="shared" si="101"/>
        <v/>
      </c>
      <c r="GW75" s="2" t="str">
        <f t="shared" si="102"/>
        <v>#NAME?</v>
      </c>
      <c r="GZ75" s="2" t="str">
        <f t="shared" si="103"/>
        <v/>
      </c>
      <c r="HA75" s="2" t="str">
        <f t="shared" si="104"/>
        <v>#NAME?</v>
      </c>
      <c r="HD75" s="2" t="str">
        <f t="shared" si="105"/>
        <v/>
      </c>
      <c r="HE75" s="2" t="str">
        <f t="shared" si="106"/>
        <v>#NAME?</v>
      </c>
      <c r="HH75" s="2" t="str">
        <f t="shared" si="107"/>
        <v/>
      </c>
      <c r="HI75" s="2" t="str">
        <f t="shared" si="108"/>
        <v>#NAME?</v>
      </c>
      <c r="HL75" s="2" t="str">
        <f t="shared" si="109"/>
        <v/>
      </c>
      <c r="HM75" s="2" t="str">
        <f t="shared" si="110"/>
        <v>#NAME?</v>
      </c>
      <c r="HP75" s="2" t="str">
        <f t="shared" si="111"/>
        <v/>
      </c>
      <c r="HQ75" s="2" t="str">
        <f t="shared" si="112"/>
        <v>#NAME?</v>
      </c>
      <c r="HT75" s="2" t="str">
        <f t="shared" si="113"/>
        <v/>
      </c>
      <c r="HU75" s="2" t="str">
        <f t="shared" si="114"/>
        <v>#NAME?</v>
      </c>
      <c r="HV75" s="2"/>
      <c r="HW75" s="2"/>
      <c r="HX75" s="2" t="str">
        <f t="shared" si="115"/>
        <v/>
      </c>
      <c r="HY75" s="2" t="str">
        <f t="shared" si="116"/>
        <v>#NAME?</v>
      </c>
      <c r="HZ75" s="2" t="s">
        <v>5097</v>
      </c>
      <c r="IA75" s="2" t="s">
        <v>5098</v>
      </c>
      <c r="IB75" s="2" t="str">
        <f t="shared" si="117"/>
        <v/>
      </c>
      <c r="IC75" s="2" t="str">
        <f t="shared" si="118"/>
        <v>#NAME?</v>
      </c>
      <c r="ID75" s="2"/>
      <c r="IE75" s="2"/>
      <c r="IF75" s="2"/>
      <c r="IH75" s="1" t="s">
        <v>5099</v>
      </c>
      <c r="II75" s="1" t="s">
        <v>5100</v>
      </c>
      <c r="IJ75" s="2" t="str">
        <f t="shared" si="121"/>
        <v/>
      </c>
      <c r="IK75" s="2" t="str">
        <f t="shared" si="122"/>
        <v>#NAME?</v>
      </c>
      <c r="IP75" s="1" t="s">
        <v>5101</v>
      </c>
      <c r="IQ75" s="1" t="s">
        <v>5102</v>
      </c>
      <c r="IR75" s="2" t="str">
        <f t="shared" si="125"/>
        <v/>
      </c>
      <c r="IS75" s="2" t="str">
        <f t="shared" si="126"/>
        <v>#NAME?</v>
      </c>
      <c r="IX75" s="2"/>
      <c r="IY75" s="2"/>
      <c r="IZ75" s="2" t="str">
        <f t="shared" si="129"/>
        <v/>
      </c>
      <c r="JA75" s="2" t="str">
        <f t="shared" si="130"/>
        <v>#NAME?</v>
      </c>
      <c r="JB75" s="2" t="s">
        <v>5097</v>
      </c>
      <c r="JC75" s="2" t="s">
        <v>5098</v>
      </c>
      <c r="JD75" s="2" t="str">
        <f t="shared" si="131"/>
        <v/>
      </c>
      <c r="JE75" s="2" t="str">
        <f t="shared" si="132"/>
        <v>#NAME?</v>
      </c>
      <c r="JF75" s="2"/>
      <c r="JG75" s="2"/>
      <c r="JH75" s="2"/>
      <c r="JI75" s="2"/>
      <c r="JJ75" s="2"/>
      <c r="JK75" s="2"/>
      <c r="JL75" s="2"/>
      <c r="JM75" s="2"/>
      <c r="JN75" s="2"/>
    </row>
    <row r="76" ht="15.75" customHeight="1">
      <c r="A76" s="2">
        <v>75.0</v>
      </c>
      <c r="D76" s="2" t="str">
        <f t="shared" si="1"/>
        <v/>
      </c>
      <c r="E76" s="2" t="str">
        <f t="shared" si="2"/>
        <v>#NAME?</v>
      </c>
      <c r="H76" s="1" t="str">
        <f t="shared" si="3"/>
        <v/>
      </c>
      <c r="I76" s="1" t="str">
        <f t="shared" si="4"/>
        <v>#NAME?</v>
      </c>
      <c r="P76" s="1" t="str">
        <f t="shared" si="7"/>
        <v/>
      </c>
      <c r="Q76" s="1" t="str">
        <f t="shared" si="8"/>
        <v>#NAME?</v>
      </c>
      <c r="T76" s="1" t="str">
        <f t="shared" si="9"/>
        <v/>
      </c>
      <c r="U76" s="1" t="str">
        <f t="shared" si="10"/>
        <v>#NAME?</v>
      </c>
      <c r="X76" s="1" t="str">
        <f t="shared" si="11"/>
        <v/>
      </c>
      <c r="Y76" s="1" t="str">
        <f t="shared" si="12"/>
        <v>#NAME?</v>
      </c>
      <c r="AB76" s="1" t="str">
        <f t="shared" si="13"/>
        <v/>
      </c>
      <c r="AC76" s="1" t="str">
        <f t="shared" si="14"/>
        <v>#NAME?</v>
      </c>
      <c r="AF76" s="1" t="str">
        <f t="shared" si="15"/>
        <v/>
      </c>
      <c r="AG76" s="1" t="str">
        <f t="shared" si="16"/>
        <v>#NAME?</v>
      </c>
      <c r="AJ76" s="1" t="str">
        <f t="shared" si="17"/>
        <v/>
      </c>
      <c r="AK76" s="1" t="str">
        <f t="shared" si="18"/>
        <v>#NAME?</v>
      </c>
      <c r="AL76" s="1" t="s">
        <v>3425</v>
      </c>
      <c r="AM76" s="1" t="s">
        <v>5103</v>
      </c>
      <c r="AN76" s="1" t="str">
        <f t="shared" si="19"/>
        <v/>
      </c>
      <c r="AO76" s="1" t="str">
        <f t="shared" si="20"/>
        <v>#NAME?</v>
      </c>
      <c r="AR76" s="1" t="str">
        <f t="shared" si="21"/>
        <v/>
      </c>
      <c r="AS76" s="1" t="str">
        <f t="shared" si="22"/>
        <v>#NAME?</v>
      </c>
      <c r="AV76" s="1" t="str">
        <f t="shared" si="23"/>
        <v/>
      </c>
      <c r="AW76" s="1" t="str">
        <f t="shared" si="24"/>
        <v>#NAME?</v>
      </c>
      <c r="AZ76" s="1" t="str">
        <f t="shared" si="25"/>
        <v/>
      </c>
      <c r="BA76" s="1" t="str">
        <f t="shared" si="26"/>
        <v>#NAME?</v>
      </c>
      <c r="BB76" s="1" t="s">
        <v>2029</v>
      </c>
      <c r="BC76" s="1" t="s">
        <v>5104</v>
      </c>
      <c r="BD76" s="1" t="str">
        <f t="shared" si="27"/>
        <v/>
      </c>
      <c r="BE76" s="1" t="str">
        <f t="shared" si="28"/>
        <v>#NAME?</v>
      </c>
      <c r="BH76" s="1" t="str">
        <f t="shared" si="29"/>
        <v/>
      </c>
      <c r="BI76" s="1" t="str">
        <f t="shared" si="30"/>
        <v>#NAME?</v>
      </c>
      <c r="BL76" s="1" t="str">
        <f t="shared" si="31"/>
        <v/>
      </c>
      <c r="BM76" s="1" t="str">
        <f t="shared" si="32"/>
        <v>#NAME?</v>
      </c>
      <c r="BP76" s="1" t="str">
        <f t="shared" si="33"/>
        <v/>
      </c>
      <c r="BQ76" s="1" t="str">
        <f t="shared" si="34"/>
        <v>#NAME?</v>
      </c>
      <c r="BT76" s="1" t="str">
        <f t="shared" si="35"/>
        <v/>
      </c>
      <c r="BU76" s="1" t="str">
        <f t="shared" si="36"/>
        <v>#NAME?</v>
      </c>
      <c r="BV76" s="1" t="s">
        <v>5105</v>
      </c>
      <c r="BW76" s="1" t="s">
        <v>5106</v>
      </c>
      <c r="BX76" s="1" t="str">
        <f t="shared" si="37"/>
        <v/>
      </c>
      <c r="BY76" s="1" t="str">
        <f t="shared" si="38"/>
        <v>#NAME?</v>
      </c>
      <c r="BZ76" s="1" t="s">
        <v>1823</v>
      </c>
      <c r="CA76" s="1" t="s">
        <v>5107</v>
      </c>
      <c r="CB76" s="1" t="str">
        <f t="shared" si="39"/>
        <v/>
      </c>
      <c r="CC76" s="1" t="str">
        <f t="shared" si="40"/>
        <v>#NAME?</v>
      </c>
      <c r="CD76" s="1" t="s">
        <v>2326</v>
      </c>
      <c r="CE76" s="1" t="s">
        <v>5108</v>
      </c>
      <c r="CF76" s="1" t="str">
        <f t="shared" si="41"/>
        <v/>
      </c>
      <c r="CG76" s="1" t="str">
        <f t="shared" si="42"/>
        <v>#NAME?</v>
      </c>
      <c r="CJ76" s="1" t="str">
        <f t="shared" si="43"/>
        <v/>
      </c>
      <c r="CK76" s="1" t="str">
        <f t="shared" si="44"/>
        <v>#NAME?</v>
      </c>
      <c r="CN76" s="1" t="str">
        <f t="shared" si="45"/>
        <v/>
      </c>
      <c r="CO76" s="1" t="str">
        <f t="shared" si="46"/>
        <v>#NAME?</v>
      </c>
      <c r="CP76" s="1" t="s">
        <v>5109</v>
      </c>
      <c r="CQ76" s="1" t="s">
        <v>5110</v>
      </c>
      <c r="CR76" s="1" t="str">
        <f t="shared" si="47"/>
        <v/>
      </c>
      <c r="CS76" s="1" t="str">
        <f t="shared" si="48"/>
        <v>#NAME?</v>
      </c>
      <c r="CV76" s="1" t="str">
        <f t="shared" si="49"/>
        <v/>
      </c>
      <c r="CW76" s="1" t="str">
        <f t="shared" si="50"/>
        <v>#NAME?</v>
      </c>
      <c r="CZ76" s="1" t="str">
        <f t="shared" si="51"/>
        <v/>
      </c>
      <c r="DA76" s="1" t="str">
        <f t="shared" si="52"/>
        <v>#NAME?</v>
      </c>
      <c r="DD76" s="1" t="str">
        <f t="shared" si="53"/>
        <v/>
      </c>
      <c r="DE76" s="1" t="str">
        <f t="shared" si="54"/>
        <v>#NAME?</v>
      </c>
      <c r="DH76" s="1" t="str">
        <f t="shared" si="55"/>
        <v/>
      </c>
      <c r="DI76" s="1" t="str">
        <f t="shared" si="56"/>
        <v>#NAME?</v>
      </c>
      <c r="DL76" s="1" t="str">
        <f t="shared" si="57"/>
        <v/>
      </c>
      <c r="DM76" s="1" t="str">
        <f t="shared" si="58"/>
        <v>#NAME?</v>
      </c>
      <c r="DP76" s="1" t="str">
        <f t="shared" si="59"/>
        <v/>
      </c>
      <c r="DQ76" s="1" t="str">
        <f t="shared" si="60"/>
        <v>#NAME?</v>
      </c>
      <c r="DT76" s="1" t="str">
        <f t="shared" si="61"/>
        <v/>
      </c>
      <c r="DU76" s="1" t="str">
        <f t="shared" si="62"/>
        <v>#NAME?</v>
      </c>
      <c r="DX76" s="1" t="str">
        <f t="shared" si="63"/>
        <v/>
      </c>
      <c r="DY76" s="1" t="str">
        <f t="shared" si="64"/>
        <v>#NAME?</v>
      </c>
      <c r="EB76" s="1" t="str">
        <f t="shared" si="65"/>
        <v/>
      </c>
      <c r="EC76" s="1" t="str">
        <f t="shared" si="66"/>
        <v>#NAME?</v>
      </c>
      <c r="EF76" s="1" t="str">
        <f t="shared" si="67"/>
        <v/>
      </c>
      <c r="EG76" s="1" t="str">
        <f t="shared" si="68"/>
        <v>#NAME?</v>
      </c>
      <c r="EJ76" s="1" t="str">
        <f t="shared" si="69"/>
        <v/>
      </c>
      <c r="EK76" s="1" t="str">
        <f t="shared" si="70"/>
        <v>#NAME?</v>
      </c>
      <c r="EN76" s="1" t="str">
        <f t="shared" si="71"/>
        <v/>
      </c>
      <c r="EO76" s="1" t="str">
        <f t="shared" si="72"/>
        <v>#NAME?</v>
      </c>
      <c r="ER76" s="1" t="str">
        <f t="shared" si="73"/>
        <v/>
      </c>
      <c r="ES76" s="1" t="str">
        <f t="shared" si="74"/>
        <v>#NAME?</v>
      </c>
      <c r="EV76" s="1" t="str">
        <f t="shared" si="75"/>
        <v/>
      </c>
      <c r="EW76" s="1" t="str">
        <f t="shared" si="76"/>
        <v>#NAME?</v>
      </c>
      <c r="EZ76" s="2" t="str">
        <f t="shared" si="77"/>
        <v/>
      </c>
      <c r="FA76" s="2" t="str">
        <f t="shared" si="78"/>
        <v>#NAME?</v>
      </c>
      <c r="FD76" s="2" t="str">
        <f t="shared" si="79"/>
        <v/>
      </c>
      <c r="FE76" s="2" t="str">
        <f t="shared" si="80"/>
        <v>#NAME?</v>
      </c>
      <c r="FF76" s="1" t="s">
        <v>1617</v>
      </c>
      <c r="FG76" s="1" t="s">
        <v>37</v>
      </c>
      <c r="FH76" s="2" t="str">
        <f t="shared" si="81"/>
        <v/>
      </c>
      <c r="FI76" s="2" t="str">
        <f t="shared" si="82"/>
        <v>#NAME?</v>
      </c>
      <c r="FL76" s="2" t="str">
        <f t="shared" si="83"/>
        <v/>
      </c>
      <c r="FM76" s="2" t="str">
        <f t="shared" si="84"/>
        <v>#NAME?</v>
      </c>
      <c r="FN76" s="1" t="s">
        <v>5111</v>
      </c>
      <c r="FO76" s="1" t="s">
        <v>5112</v>
      </c>
      <c r="FP76" s="2" t="str">
        <f t="shared" si="85"/>
        <v/>
      </c>
      <c r="FQ76" s="2" t="str">
        <f t="shared" si="86"/>
        <v>#NAME?</v>
      </c>
      <c r="FT76" s="2" t="str">
        <f t="shared" si="87"/>
        <v/>
      </c>
      <c r="FU76" s="2" t="str">
        <f t="shared" si="88"/>
        <v>#NAME?</v>
      </c>
      <c r="FX76" s="2" t="str">
        <f t="shared" si="89"/>
        <v/>
      </c>
      <c r="FY76" s="2" t="str">
        <f t="shared" si="90"/>
        <v>#NAME?</v>
      </c>
      <c r="GB76" s="2" t="str">
        <f t="shared" si="91"/>
        <v/>
      </c>
      <c r="GC76" s="2" t="str">
        <f t="shared" si="92"/>
        <v>#NAME?</v>
      </c>
      <c r="GF76" s="2" t="str">
        <f t="shared" si="93"/>
        <v/>
      </c>
      <c r="GG76" s="2" t="str">
        <f t="shared" si="94"/>
        <v>#NAME?</v>
      </c>
      <c r="GJ76" s="2" t="str">
        <f t="shared" si="95"/>
        <v/>
      </c>
      <c r="GK76" s="2" t="str">
        <f t="shared" si="96"/>
        <v>#NAME?</v>
      </c>
      <c r="GN76" s="2" t="str">
        <f t="shared" si="97"/>
        <v/>
      </c>
      <c r="GO76" s="2" t="str">
        <f t="shared" si="98"/>
        <v>#NAME?</v>
      </c>
      <c r="GR76" s="2" t="str">
        <f t="shared" si="141"/>
        <v/>
      </c>
      <c r="GS76" s="2" t="str">
        <f t="shared" si="142"/>
        <v>#NAME?</v>
      </c>
      <c r="GV76" s="2" t="str">
        <f t="shared" si="101"/>
        <v/>
      </c>
      <c r="GW76" s="2" t="str">
        <f t="shared" si="102"/>
        <v>#NAME?</v>
      </c>
      <c r="GZ76" s="2" t="str">
        <f t="shared" si="103"/>
        <v/>
      </c>
      <c r="HA76" s="2" t="str">
        <f t="shared" si="104"/>
        <v>#NAME?</v>
      </c>
      <c r="HD76" s="2" t="str">
        <f t="shared" si="105"/>
        <v/>
      </c>
      <c r="HE76" s="2" t="str">
        <f t="shared" si="106"/>
        <v>#NAME?</v>
      </c>
      <c r="HH76" s="2" t="str">
        <f t="shared" si="107"/>
        <v/>
      </c>
      <c r="HI76" s="2" t="str">
        <f t="shared" si="108"/>
        <v>#NAME?</v>
      </c>
      <c r="HL76" s="2" t="str">
        <f t="shared" si="109"/>
        <v/>
      </c>
      <c r="HM76" s="2" t="str">
        <f t="shared" si="110"/>
        <v>#NAME?</v>
      </c>
      <c r="HP76" s="2" t="str">
        <f t="shared" si="111"/>
        <v/>
      </c>
      <c r="HQ76" s="2" t="str">
        <f t="shared" si="112"/>
        <v>#NAME?</v>
      </c>
      <c r="HT76" s="2" t="str">
        <f t="shared" si="113"/>
        <v/>
      </c>
      <c r="HU76" s="2" t="str">
        <f t="shared" si="114"/>
        <v>#NAME?</v>
      </c>
      <c r="HV76" s="2" t="s">
        <v>5113</v>
      </c>
      <c r="HW76" s="14" t="s">
        <v>1738</v>
      </c>
      <c r="HX76" s="2" t="str">
        <f t="shared" si="115"/>
        <v/>
      </c>
      <c r="HY76" s="2" t="str">
        <f t="shared" si="116"/>
        <v>#NAME?</v>
      </c>
      <c r="HZ76" s="2" t="s">
        <v>5114</v>
      </c>
      <c r="IA76" s="2" t="s">
        <v>5115</v>
      </c>
      <c r="IB76" s="2" t="str">
        <f t="shared" si="117"/>
        <v/>
      </c>
      <c r="IC76" s="2" t="str">
        <f t="shared" si="118"/>
        <v>#NAME?</v>
      </c>
      <c r="ID76" s="2"/>
      <c r="IE76" s="2"/>
      <c r="IF76" s="2"/>
      <c r="IH76" s="1" t="s">
        <v>5116</v>
      </c>
      <c r="II76" s="1" t="s">
        <v>5117</v>
      </c>
      <c r="IJ76" s="2" t="str">
        <f t="shared" si="121"/>
        <v/>
      </c>
      <c r="IK76" s="2" t="str">
        <f t="shared" si="122"/>
        <v>#NAME?</v>
      </c>
      <c r="IP76" s="1" t="s">
        <v>5118</v>
      </c>
      <c r="IQ76" s="1" t="s">
        <v>5119</v>
      </c>
      <c r="IR76" s="2" t="str">
        <f t="shared" si="125"/>
        <v/>
      </c>
      <c r="IS76" s="2" t="str">
        <f t="shared" si="126"/>
        <v>#NAME?</v>
      </c>
      <c r="IX76" s="2" t="s">
        <v>3985</v>
      </c>
      <c r="IY76" s="14" t="s">
        <v>1738</v>
      </c>
      <c r="IZ76" s="2" t="str">
        <f t="shared" si="129"/>
        <v/>
      </c>
      <c r="JA76" s="2" t="str">
        <f t="shared" si="130"/>
        <v>#NAME?</v>
      </c>
      <c r="JB76" s="2" t="s">
        <v>5114</v>
      </c>
      <c r="JC76" s="2" t="s">
        <v>5115</v>
      </c>
      <c r="JD76" s="2" t="str">
        <f t="shared" si="131"/>
        <v/>
      </c>
      <c r="JE76" s="2" t="str">
        <f t="shared" si="132"/>
        <v>#NAME?</v>
      </c>
      <c r="JF76" s="2"/>
      <c r="JG76" s="2"/>
      <c r="JH76" s="2"/>
      <c r="JI76" s="2"/>
      <c r="JJ76" s="2"/>
      <c r="JK76" s="2"/>
      <c r="JL76" s="2"/>
      <c r="JM76" s="2"/>
      <c r="JN76" s="2"/>
    </row>
    <row r="77" ht="15.75" customHeight="1">
      <c r="A77" s="2">
        <v>76.0</v>
      </c>
      <c r="D77" s="2" t="str">
        <f t="shared" si="1"/>
        <v/>
      </c>
      <c r="E77" s="2" t="str">
        <f t="shared" si="2"/>
        <v>#NAME?</v>
      </c>
      <c r="F77" s="1" t="s">
        <v>5120</v>
      </c>
      <c r="G77" s="14" t="s">
        <v>1738</v>
      </c>
      <c r="H77" s="1" t="str">
        <f t="shared" si="3"/>
        <v/>
      </c>
      <c r="I77" s="1" t="str">
        <f t="shared" si="4"/>
        <v>#NAME?</v>
      </c>
      <c r="P77" s="1" t="str">
        <f t="shared" si="7"/>
        <v/>
      </c>
      <c r="Q77" s="1" t="str">
        <f t="shared" si="8"/>
        <v>#NAME?</v>
      </c>
      <c r="T77" s="1" t="str">
        <f t="shared" si="9"/>
        <v/>
      </c>
      <c r="U77" s="1" t="str">
        <f t="shared" si="10"/>
        <v>#NAME?</v>
      </c>
      <c r="X77" s="1" t="str">
        <f t="shared" si="11"/>
        <v/>
      </c>
      <c r="Y77" s="1" t="str">
        <f t="shared" si="12"/>
        <v>#NAME?</v>
      </c>
      <c r="AB77" s="1" t="str">
        <f t="shared" si="13"/>
        <v/>
      </c>
      <c r="AC77" s="1" t="str">
        <f t="shared" si="14"/>
        <v>#NAME?</v>
      </c>
      <c r="AF77" s="1" t="str">
        <f t="shared" si="15"/>
        <v/>
      </c>
      <c r="AG77" s="1" t="str">
        <f t="shared" si="16"/>
        <v>#NAME?</v>
      </c>
      <c r="AJ77" s="1" t="str">
        <f t="shared" si="17"/>
        <v/>
      </c>
      <c r="AK77" s="1" t="str">
        <f t="shared" si="18"/>
        <v>#NAME?</v>
      </c>
      <c r="AL77" s="1" t="s">
        <v>3481</v>
      </c>
      <c r="AM77" s="1" t="s">
        <v>5121</v>
      </c>
      <c r="AN77" s="1" t="str">
        <f t="shared" si="19"/>
        <v/>
      </c>
      <c r="AO77" s="1" t="str">
        <f t="shared" si="20"/>
        <v>#NAME?</v>
      </c>
      <c r="AR77" s="1" t="str">
        <f t="shared" si="21"/>
        <v/>
      </c>
      <c r="AS77" s="1" t="str">
        <f t="shared" si="22"/>
        <v>#NAME?</v>
      </c>
      <c r="AV77" s="1" t="str">
        <f t="shared" si="23"/>
        <v/>
      </c>
      <c r="AW77" s="1" t="str">
        <f t="shared" si="24"/>
        <v>#NAME?</v>
      </c>
      <c r="AZ77" s="1" t="str">
        <f t="shared" si="25"/>
        <v/>
      </c>
      <c r="BA77" s="1" t="str">
        <f t="shared" si="26"/>
        <v>#NAME?</v>
      </c>
      <c r="BB77" s="1" t="s">
        <v>2127</v>
      </c>
      <c r="BC77" s="1" t="s">
        <v>5122</v>
      </c>
      <c r="BD77" s="1" t="str">
        <f t="shared" si="27"/>
        <v/>
      </c>
      <c r="BE77" s="1" t="str">
        <f t="shared" si="28"/>
        <v>#NAME?</v>
      </c>
      <c r="BH77" s="1" t="str">
        <f t="shared" si="29"/>
        <v/>
      </c>
      <c r="BI77" s="1" t="str">
        <f t="shared" si="30"/>
        <v>#NAME?</v>
      </c>
      <c r="BL77" s="1" t="str">
        <f t="shared" si="31"/>
        <v/>
      </c>
      <c r="BM77" s="1" t="str">
        <f t="shared" si="32"/>
        <v>#NAME?</v>
      </c>
      <c r="BP77" s="1" t="str">
        <f t="shared" si="33"/>
        <v/>
      </c>
      <c r="BQ77" s="1" t="str">
        <f t="shared" si="34"/>
        <v>#NAME?</v>
      </c>
      <c r="BT77" s="1" t="str">
        <f t="shared" si="35"/>
        <v/>
      </c>
      <c r="BU77" s="1" t="str">
        <f t="shared" si="36"/>
        <v>#NAME?</v>
      </c>
      <c r="BX77" s="1" t="str">
        <f t="shared" si="37"/>
        <v/>
      </c>
      <c r="BY77" s="1" t="str">
        <f t="shared" si="38"/>
        <v>#NAME?</v>
      </c>
      <c r="BZ77" s="1" t="s">
        <v>1925</v>
      </c>
      <c r="CA77" s="1" t="s">
        <v>5123</v>
      </c>
      <c r="CB77" s="1" t="str">
        <f t="shared" si="39"/>
        <v/>
      </c>
      <c r="CC77" s="1" t="str">
        <f t="shared" si="40"/>
        <v>#NAME?</v>
      </c>
      <c r="CD77" s="1" t="s">
        <v>2416</v>
      </c>
      <c r="CE77" s="1" t="s">
        <v>5124</v>
      </c>
      <c r="CF77" s="1" t="str">
        <f t="shared" si="41"/>
        <v/>
      </c>
      <c r="CG77" s="1" t="str">
        <f t="shared" si="42"/>
        <v>#NAME?</v>
      </c>
      <c r="CJ77" s="1" t="str">
        <f t="shared" si="43"/>
        <v/>
      </c>
      <c r="CK77" s="1" t="str">
        <f t="shared" si="44"/>
        <v>#NAME?</v>
      </c>
      <c r="CN77" s="1" t="str">
        <f t="shared" si="45"/>
        <v/>
      </c>
      <c r="CO77" s="1" t="str">
        <f t="shared" si="46"/>
        <v>#NAME?</v>
      </c>
      <c r="CP77" s="1" t="s">
        <v>5125</v>
      </c>
      <c r="CQ77" s="1" t="s">
        <v>5126</v>
      </c>
      <c r="CR77" s="1" t="str">
        <f t="shared" si="47"/>
        <v/>
      </c>
      <c r="CS77" s="1" t="str">
        <f t="shared" si="48"/>
        <v>#NAME?</v>
      </c>
      <c r="CV77" s="1" t="str">
        <f t="shared" si="49"/>
        <v/>
      </c>
      <c r="CW77" s="1" t="str">
        <f t="shared" si="50"/>
        <v>#NAME?</v>
      </c>
      <c r="CZ77" s="1" t="str">
        <f t="shared" si="51"/>
        <v/>
      </c>
      <c r="DA77" s="1" t="str">
        <f t="shared" si="52"/>
        <v>#NAME?</v>
      </c>
      <c r="DD77" s="1" t="str">
        <f t="shared" si="53"/>
        <v/>
      </c>
      <c r="DE77" s="1" t="str">
        <f t="shared" si="54"/>
        <v>#NAME?</v>
      </c>
      <c r="DH77" s="1" t="str">
        <f t="shared" si="55"/>
        <v/>
      </c>
      <c r="DI77" s="1" t="str">
        <f t="shared" si="56"/>
        <v>#NAME?</v>
      </c>
      <c r="DL77" s="1" t="str">
        <f t="shared" si="57"/>
        <v/>
      </c>
      <c r="DM77" s="1" t="str">
        <f t="shared" si="58"/>
        <v>#NAME?</v>
      </c>
      <c r="DP77" s="1" t="str">
        <f t="shared" si="59"/>
        <v/>
      </c>
      <c r="DQ77" s="1" t="str">
        <f t="shared" si="60"/>
        <v>#NAME?</v>
      </c>
      <c r="DT77" s="1" t="str">
        <f t="shared" si="61"/>
        <v/>
      </c>
      <c r="DU77" s="1" t="str">
        <f t="shared" si="62"/>
        <v>#NAME?</v>
      </c>
      <c r="DX77" s="1" t="str">
        <f t="shared" si="63"/>
        <v/>
      </c>
      <c r="DY77" s="1" t="str">
        <f t="shared" si="64"/>
        <v>#NAME?</v>
      </c>
      <c r="EB77" s="1" t="str">
        <f t="shared" si="65"/>
        <v/>
      </c>
      <c r="EC77" s="1" t="str">
        <f t="shared" si="66"/>
        <v>#NAME?</v>
      </c>
      <c r="EF77" s="1" t="str">
        <f t="shared" si="67"/>
        <v/>
      </c>
      <c r="EG77" s="1" t="str">
        <f t="shared" si="68"/>
        <v>#NAME?</v>
      </c>
      <c r="EJ77" s="1" t="str">
        <f t="shared" si="69"/>
        <v/>
      </c>
      <c r="EK77" s="1" t="str">
        <f t="shared" si="70"/>
        <v>#NAME?</v>
      </c>
      <c r="EN77" s="1" t="str">
        <f t="shared" si="71"/>
        <v/>
      </c>
      <c r="EO77" s="1" t="str">
        <f t="shared" si="72"/>
        <v>#NAME?</v>
      </c>
      <c r="ER77" s="1" t="str">
        <f t="shared" si="73"/>
        <v/>
      </c>
      <c r="ES77" s="1" t="str">
        <f t="shared" si="74"/>
        <v>#NAME?</v>
      </c>
      <c r="EV77" s="1" t="str">
        <f t="shared" si="75"/>
        <v/>
      </c>
      <c r="EW77" s="1" t="str">
        <f t="shared" si="76"/>
        <v>#NAME?</v>
      </c>
      <c r="EZ77" s="2" t="str">
        <f t="shared" si="77"/>
        <v/>
      </c>
      <c r="FA77" s="2" t="str">
        <f t="shared" si="78"/>
        <v>#NAME?</v>
      </c>
      <c r="FD77" s="2" t="str">
        <f t="shared" si="79"/>
        <v/>
      </c>
      <c r="FE77" s="2" t="str">
        <f t="shared" si="80"/>
        <v>#NAME?</v>
      </c>
      <c r="FF77" s="1" t="s">
        <v>53</v>
      </c>
      <c r="FG77" s="1" t="s">
        <v>54</v>
      </c>
      <c r="FH77" s="2" t="str">
        <f t="shared" si="81"/>
        <v/>
      </c>
      <c r="FI77" s="2" t="str">
        <f t="shared" si="82"/>
        <v>#NAME?</v>
      </c>
      <c r="FL77" s="2" t="str">
        <f t="shared" si="83"/>
        <v/>
      </c>
      <c r="FM77" s="2" t="str">
        <f t="shared" si="84"/>
        <v>#NAME?</v>
      </c>
      <c r="FP77" s="2" t="str">
        <f t="shared" si="85"/>
        <v/>
      </c>
      <c r="FQ77" s="2" t="str">
        <f t="shared" si="86"/>
        <v>#NAME?</v>
      </c>
      <c r="FT77" s="2" t="str">
        <f t="shared" si="87"/>
        <v/>
      </c>
      <c r="FU77" s="2" t="str">
        <f t="shared" si="88"/>
        <v>#NAME?</v>
      </c>
      <c r="FX77" s="2" t="str">
        <f t="shared" si="89"/>
        <v/>
      </c>
      <c r="FY77" s="2" t="str">
        <f t="shared" si="90"/>
        <v>#NAME?</v>
      </c>
      <c r="GB77" s="2" t="str">
        <f t="shared" si="91"/>
        <v/>
      </c>
      <c r="GC77" s="2" t="str">
        <f t="shared" si="92"/>
        <v>#NAME?</v>
      </c>
      <c r="GF77" s="2" t="str">
        <f t="shared" si="93"/>
        <v/>
      </c>
      <c r="GG77" s="2" t="str">
        <f t="shared" si="94"/>
        <v>#NAME?</v>
      </c>
      <c r="GJ77" s="2" t="str">
        <f t="shared" si="95"/>
        <v/>
      </c>
      <c r="GK77" s="2" t="str">
        <f t="shared" si="96"/>
        <v>#NAME?</v>
      </c>
      <c r="GN77" s="2" t="str">
        <f t="shared" si="97"/>
        <v/>
      </c>
      <c r="GO77" s="2" t="str">
        <f t="shared" si="98"/>
        <v>#NAME?</v>
      </c>
      <c r="GR77" s="2" t="str">
        <f t="shared" si="141"/>
        <v/>
      </c>
      <c r="GS77" s="2" t="str">
        <f t="shared" si="142"/>
        <v>#NAME?</v>
      </c>
      <c r="GV77" s="2" t="str">
        <f t="shared" si="101"/>
        <v/>
      </c>
      <c r="GW77" s="2" t="str">
        <f t="shared" si="102"/>
        <v>#NAME?</v>
      </c>
      <c r="GZ77" s="2" t="str">
        <f t="shared" si="103"/>
        <v/>
      </c>
      <c r="HA77" s="2" t="str">
        <f t="shared" si="104"/>
        <v>#NAME?</v>
      </c>
      <c r="HD77" s="2" t="str">
        <f t="shared" si="105"/>
        <v/>
      </c>
      <c r="HE77" s="2" t="str">
        <f t="shared" si="106"/>
        <v>#NAME?</v>
      </c>
      <c r="HH77" s="2" t="str">
        <f t="shared" si="107"/>
        <v/>
      </c>
      <c r="HI77" s="2" t="str">
        <f t="shared" si="108"/>
        <v>#NAME?</v>
      </c>
      <c r="HL77" s="2" t="str">
        <f t="shared" si="109"/>
        <v/>
      </c>
      <c r="HM77" s="2" t="str">
        <f t="shared" si="110"/>
        <v>#NAME?</v>
      </c>
      <c r="HP77" s="2" t="str">
        <f t="shared" si="111"/>
        <v/>
      </c>
      <c r="HQ77" s="2" t="str">
        <f t="shared" si="112"/>
        <v>#NAME?</v>
      </c>
      <c r="HT77" s="2" t="str">
        <f t="shared" si="113"/>
        <v/>
      </c>
      <c r="HU77" s="2" t="str">
        <f t="shared" si="114"/>
        <v>#NAME?</v>
      </c>
      <c r="HV77" s="2" t="s">
        <v>5127</v>
      </c>
      <c r="HW77" s="2" t="s">
        <v>39</v>
      </c>
      <c r="HX77" s="2" t="str">
        <f t="shared" si="115"/>
        <v/>
      </c>
      <c r="HY77" s="2" t="str">
        <f t="shared" si="116"/>
        <v>#NAME?</v>
      </c>
      <c r="HZ77" s="2" t="s">
        <v>5128</v>
      </c>
      <c r="IA77" s="2" t="s">
        <v>5129</v>
      </c>
      <c r="IB77" s="2" t="str">
        <f t="shared" si="117"/>
        <v>EPS</v>
      </c>
      <c r="IC77" s="2" t="str">
        <f t="shared" si="118"/>
        <v>#NAME?</v>
      </c>
      <c r="ID77" s="2"/>
      <c r="IE77" s="2"/>
      <c r="IF77" s="2"/>
      <c r="IH77" s="1" t="s">
        <v>5130</v>
      </c>
      <c r="II77" s="1" t="s">
        <v>5131</v>
      </c>
      <c r="IJ77" s="2" t="str">
        <f t="shared" si="121"/>
        <v/>
      </c>
      <c r="IK77" s="2" t="str">
        <f t="shared" si="122"/>
        <v>#NAME?</v>
      </c>
      <c r="IP77" s="1" t="s">
        <v>5132</v>
      </c>
      <c r="IQ77" s="1" t="s">
        <v>5133</v>
      </c>
      <c r="IR77" s="2" t="str">
        <f t="shared" si="125"/>
        <v/>
      </c>
      <c r="IS77" s="2" t="str">
        <f t="shared" si="126"/>
        <v>#NAME?</v>
      </c>
      <c r="IX77" s="2" t="s">
        <v>4490</v>
      </c>
      <c r="IY77" s="2" t="s">
        <v>4491</v>
      </c>
      <c r="IZ77" s="2" t="str">
        <f t="shared" si="129"/>
        <v/>
      </c>
      <c r="JA77" s="2" t="str">
        <f t="shared" si="130"/>
        <v>#NAME?</v>
      </c>
      <c r="JB77" s="2" t="s">
        <v>5128</v>
      </c>
      <c r="JC77" s="2" t="s">
        <v>5129</v>
      </c>
      <c r="JD77" s="2" t="str">
        <f t="shared" si="131"/>
        <v>EPS</v>
      </c>
      <c r="JE77" s="2" t="str">
        <f t="shared" si="132"/>
        <v>#NAME?</v>
      </c>
      <c r="JF77" s="2"/>
      <c r="JG77" s="2"/>
      <c r="JH77" s="2"/>
      <c r="JI77" s="2"/>
      <c r="JJ77" s="2"/>
      <c r="JK77" s="2"/>
      <c r="JL77" s="2"/>
      <c r="JM77" s="2"/>
      <c r="JN77" s="2"/>
    </row>
    <row r="78" ht="15.75" customHeight="1">
      <c r="A78" s="2">
        <v>77.0</v>
      </c>
      <c r="D78" s="2" t="str">
        <f t="shared" si="1"/>
        <v/>
      </c>
      <c r="E78" s="2" t="str">
        <f t="shared" si="2"/>
        <v>#NAME?</v>
      </c>
      <c r="F78" s="1" t="s">
        <v>5134</v>
      </c>
      <c r="G78" s="1" t="s">
        <v>5135</v>
      </c>
      <c r="H78" s="1" t="str">
        <f t="shared" si="3"/>
        <v/>
      </c>
      <c r="I78" s="1" t="str">
        <f t="shared" si="4"/>
        <v>#NAME?</v>
      </c>
      <c r="P78" s="1" t="str">
        <f t="shared" si="7"/>
        <v/>
      </c>
      <c r="Q78" s="1" t="str">
        <f t="shared" si="8"/>
        <v>#NAME?</v>
      </c>
      <c r="T78" s="1" t="str">
        <f t="shared" si="9"/>
        <v/>
      </c>
      <c r="U78" s="1" t="str">
        <f t="shared" si="10"/>
        <v>#NAME?</v>
      </c>
      <c r="X78" s="1" t="str">
        <f t="shared" si="11"/>
        <v/>
      </c>
      <c r="Y78" s="1" t="str">
        <f t="shared" si="12"/>
        <v>#NAME?</v>
      </c>
      <c r="AB78" s="1" t="str">
        <f t="shared" si="13"/>
        <v/>
      </c>
      <c r="AC78" s="1" t="str">
        <f t="shared" si="14"/>
        <v>#NAME?</v>
      </c>
      <c r="AF78" s="1" t="str">
        <f t="shared" si="15"/>
        <v/>
      </c>
      <c r="AG78" s="1" t="str">
        <f t="shared" si="16"/>
        <v>#NAME?</v>
      </c>
      <c r="AJ78" s="1" t="str">
        <f t="shared" si="17"/>
        <v/>
      </c>
      <c r="AK78" s="1" t="str">
        <f t="shared" si="18"/>
        <v>#NAME?</v>
      </c>
      <c r="AL78" s="1" t="s">
        <v>3540</v>
      </c>
      <c r="AM78" s="1" t="s">
        <v>5136</v>
      </c>
      <c r="AN78" s="1" t="str">
        <f t="shared" si="19"/>
        <v/>
      </c>
      <c r="AO78" s="1" t="str">
        <f t="shared" si="20"/>
        <v>#NAME?</v>
      </c>
      <c r="AR78" s="1" t="str">
        <f t="shared" si="21"/>
        <v/>
      </c>
      <c r="AS78" s="1" t="str">
        <f t="shared" si="22"/>
        <v>#NAME?</v>
      </c>
      <c r="AV78" s="1" t="str">
        <f t="shared" si="23"/>
        <v/>
      </c>
      <c r="AW78" s="1" t="str">
        <f t="shared" si="24"/>
        <v>#NAME?</v>
      </c>
      <c r="AZ78" s="1" t="str">
        <f t="shared" si="25"/>
        <v/>
      </c>
      <c r="BA78" s="1" t="str">
        <f t="shared" si="26"/>
        <v>#NAME?</v>
      </c>
      <c r="BB78" s="1" t="s">
        <v>2221</v>
      </c>
      <c r="BC78" s="1" t="s">
        <v>5137</v>
      </c>
      <c r="BD78" s="1" t="str">
        <f t="shared" si="27"/>
        <v/>
      </c>
      <c r="BE78" s="1" t="str">
        <f t="shared" si="28"/>
        <v>#NAME?</v>
      </c>
      <c r="BH78" s="1" t="str">
        <f t="shared" si="29"/>
        <v/>
      </c>
      <c r="BI78" s="1" t="str">
        <f t="shared" si="30"/>
        <v>#NAME?</v>
      </c>
      <c r="BL78" s="1" t="str">
        <f t="shared" si="31"/>
        <v/>
      </c>
      <c r="BM78" s="1" t="str">
        <f t="shared" si="32"/>
        <v>#NAME?</v>
      </c>
      <c r="BP78" s="1" t="str">
        <f t="shared" si="33"/>
        <v/>
      </c>
      <c r="BQ78" s="1" t="str">
        <f t="shared" si="34"/>
        <v>#NAME?</v>
      </c>
      <c r="BT78" s="1" t="str">
        <f t="shared" si="35"/>
        <v/>
      </c>
      <c r="BU78" s="1" t="str">
        <f t="shared" si="36"/>
        <v>#NAME?</v>
      </c>
      <c r="BV78" s="1" t="s">
        <v>3955</v>
      </c>
      <c r="BW78" s="14" t="s">
        <v>1738</v>
      </c>
      <c r="BX78" s="1" t="str">
        <f t="shared" si="37"/>
        <v/>
      </c>
      <c r="BY78" s="1" t="str">
        <f t="shared" si="38"/>
        <v>#NAME?</v>
      </c>
      <c r="BZ78" s="1" t="s">
        <v>2038</v>
      </c>
      <c r="CA78" s="1" t="s">
        <v>5138</v>
      </c>
      <c r="CB78" s="1" t="str">
        <f t="shared" si="39"/>
        <v/>
      </c>
      <c r="CC78" s="1" t="str">
        <f t="shared" si="40"/>
        <v>#NAME?</v>
      </c>
      <c r="CD78" s="1" t="s">
        <v>2518</v>
      </c>
      <c r="CE78" s="1" t="s">
        <v>5139</v>
      </c>
      <c r="CF78" s="1" t="str">
        <f t="shared" si="41"/>
        <v/>
      </c>
      <c r="CG78" s="1" t="str">
        <f t="shared" si="42"/>
        <v>#NAME?</v>
      </c>
      <c r="CJ78" s="1" t="str">
        <f t="shared" si="43"/>
        <v/>
      </c>
      <c r="CK78" s="1" t="str">
        <f t="shared" si="44"/>
        <v>#NAME?</v>
      </c>
      <c r="CN78" s="1" t="str">
        <f t="shared" si="45"/>
        <v/>
      </c>
      <c r="CO78" s="1" t="str">
        <f t="shared" si="46"/>
        <v>#NAME?</v>
      </c>
      <c r="CP78" s="1" t="s">
        <v>5140</v>
      </c>
      <c r="CQ78" s="1" t="s">
        <v>5141</v>
      </c>
      <c r="CR78" s="1" t="str">
        <f t="shared" si="47"/>
        <v/>
      </c>
      <c r="CS78" s="1" t="str">
        <f t="shared" si="48"/>
        <v>#NAME?</v>
      </c>
      <c r="CV78" s="1" t="str">
        <f t="shared" si="49"/>
        <v/>
      </c>
      <c r="CW78" s="1" t="str">
        <f t="shared" si="50"/>
        <v>#NAME?</v>
      </c>
      <c r="CZ78" s="1" t="str">
        <f t="shared" si="51"/>
        <v/>
      </c>
      <c r="DA78" s="1" t="str">
        <f t="shared" si="52"/>
        <v>#NAME?</v>
      </c>
      <c r="DD78" s="1" t="str">
        <f t="shared" si="53"/>
        <v/>
      </c>
      <c r="DE78" s="1" t="str">
        <f t="shared" si="54"/>
        <v>#NAME?</v>
      </c>
      <c r="DH78" s="1" t="str">
        <f t="shared" si="55"/>
        <v/>
      </c>
      <c r="DI78" s="1" t="str">
        <f t="shared" si="56"/>
        <v>#NAME?</v>
      </c>
      <c r="DL78" s="1" t="str">
        <f t="shared" si="57"/>
        <v/>
      </c>
      <c r="DM78" s="1" t="str">
        <f t="shared" si="58"/>
        <v>#NAME?</v>
      </c>
      <c r="DP78" s="1" t="str">
        <f t="shared" si="59"/>
        <v/>
      </c>
      <c r="DQ78" s="1" t="str">
        <f t="shared" si="60"/>
        <v>#NAME?</v>
      </c>
      <c r="DT78" s="1" t="str">
        <f t="shared" si="61"/>
        <v/>
      </c>
      <c r="DU78" s="1" t="str">
        <f t="shared" si="62"/>
        <v>#NAME?</v>
      </c>
      <c r="DX78" s="1" t="str">
        <f t="shared" si="63"/>
        <v/>
      </c>
      <c r="DY78" s="1" t="str">
        <f t="shared" si="64"/>
        <v>#NAME?</v>
      </c>
      <c r="EB78" s="1" t="str">
        <f t="shared" si="65"/>
        <v/>
      </c>
      <c r="EC78" s="1" t="str">
        <f t="shared" si="66"/>
        <v>#NAME?</v>
      </c>
      <c r="EF78" s="1" t="str">
        <f t="shared" si="67"/>
        <v/>
      </c>
      <c r="EG78" s="1" t="str">
        <f t="shared" si="68"/>
        <v>#NAME?</v>
      </c>
      <c r="EJ78" s="1" t="str">
        <f t="shared" si="69"/>
        <v/>
      </c>
      <c r="EK78" s="1" t="str">
        <f t="shared" si="70"/>
        <v>#NAME?</v>
      </c>
      <c r="EN78" s="1" t="str">
        <f t="shared" si="71"/>
        <v/>
      </c>
      <c r="EO78" s="1" t="str">
        <f t="shared" si="72"/>
        <v>#NAME?</v>
      </c>
      <c r="ER78" s="1" t="str">
        <f t="shared" si="73"/>
        <v/>
      </c>
      <c r="ES78" s="1" t="str">
        <f t="shared" si="74"/>
        <v>#NAME?</v>
      </c>
      <c r="EV78" s="1" t="str">
        <f t="shared" si="75"/>
        <v/>
      </c>
      <c r="EW78" s="1" t="str">
        <f t="shared" si="76"/>
        <v>#NAME?</v>
      </c>
      <c r="EZ78" s="2" t="str">
        <f t="shared" si="77"/>
        <v/>
      </c>
      <c r="FA78" s="2" t="str">
        <f t="shared" si="78"/>
        <v>#NAME?</v>
      </c>
      <c r="FD78" s="2" t="str">
        <f t="shared" si="79"/>
        <v/>
      </c>
      <c r="FE78" s="2" t="str">
        <f t="shared" si="80"/>
        <v>#NAME?</v>
      </c>
      <c r="FF78" s="1" t="s">
        <v>485</v>
      </c>
      <c r="FG78" s="1" t="s">
        <v>485</v>
      </c>
      <c r="FH78" s="2" t="str">
        <f t="shared" si="81"/>
        <v/>
      </c>
      <c r="FI78" s="2" t="str">
        <f t="shared" si="82"/>
        <v>#NAME?</v>
      </c>
      <c r="FL78" s="2" t="str">
        <f t="shared" si="83"/>
        <v/>
      </c>
      <c r="FM78" s="2" t="str">
        <f t="shared" si="84"/>
        <v>#NAME?</v>
      </c>
      <c r="FN78" s="1" t="s">
        <v>5142</v>
      </c>
      <c r="FO78" s="1" t="s">
        <v>5143</v>
      </c>
      <c r="FP78" s="2" t="str">
        <f t="shared" si="85"/>
        <v/>
      </c>
      <c r="FQ78" s="2" t="str">
        <f t="shared" si="86"/>
        <v>#NAME?</v>
      </c>
      <c r="FT78" s="2" t="str">
        <f t="shared" si="87"/>
        <v/>
      </c>
      <c r="FU78" s="2" t="str">
        <f t="shared" si="88"/>
        <v>#NAME?</v>
      </c>
      <c r="FX78" s="2" t="str">
        <f t="shared" si="89"/>
        <v/>
      </c>
      <c r="FY78" s="2" t="str">
        <f t="shared" si="90"/>
        <v>#NAME?</v>
      </c>
      <c r="GB78" s="2" t="str">
        <f t="shared" si="91"/>
        <v/>
      </c>
      <c r="GC78" s="2" t="str">
        <f t="shared" si="92"/>
        <v>#NAME?</v>
      </c>
      <c r="GF78" s="2" t="str">
        <f t="shared" si="93"/>
        <v/>
      </c>
      <c r="GG78" s="2" t="str">
        <f t="shared" si="94"/>
        <v>#NAME?</v>
      </c>
      <c r="GJ78" s="2" t="str">
        <f t="shared" si="95"/>
        <v/>
      </c>
      <c r="GK78" s="2" t="str">
        <f t="shared" si="96"/>
        <v>#NAME?</v>
      </c>
      <c r="GN78" s="2" t="str">
        <f t="shared" si="97"/>
        <v/>
      </c>
      <c r="GO78" s="2" t="str">
        <f t="shared" si="98"/>
        <v>#NAME?</v>
      </c>
      <c r="GR78" s="2" t="str">
        <f t="shared" si="141"/>
        <v/>
      </c>
      <c r="GS78" s="2" t="str">
        <f t="shared" si="142"/>
        <v>#NAME?</v>
      </c>
      <c r="GV78" s="2" t="str">
        <f t="shared" si="101"/>
        <v/>
      </c>
      <c r="GW78" s="2" t="str">
        <f t="shared" si="102"/>
        <v>#NAME?</v>
      </c>
      <c r="GZ78" s="2" t="str">
        <f t="shared" si="103"/>
        <v/>
      </c>
      <c r="HA78" s="2" t="str">
        <f t="shared" si="104"/>
        <v>#NAME?</v>
      </c>
      <c r="HD78" s="2" t="str">
        <f t="shared" si="105"/>
        <v/>
      </c>
      <c r="HE78" s="2" t="str">
        <f t="shared" si="106"/>
        <v>#NAME?</v>
      </c>
      <c r="HH78" s="2" t="str">
        <f t="shared" si="107"/>
        <v/>
      </c>
      <c r="HI78" s="2" t="str">
        <f t="shared" si="108"/>
        <v>#NAME?</v>
      </c>
      <c r="HL78" s="2" t="str">
        <f t="shared" si="109"/>
        <v/>
      </c>
      <c r="HM78" s="2" t="str">
        <f t="shared" si="110"/>
        <v>#NAME?</v>
      </c>
      <c r="HP78" s="2" t="str">
        <f t="shared" si="111"/>
        <v/>
      </c>
      <c r="HQ78" s="2" t="str">
        <f t="shared" si="112"/>
        <v>#NAME?</v>
      </c>
      <c r="HT78" s="2" t="str">
        <f t="shared" si="113"/>
        <v/>
      </c>
      <c r="HU78" s="2" t="str">
        <f t="shared" si="114"/>
        <v>#NAME?</v>
      </c>
      <c r="HV78" s="2" t="s">
        <v>5144</v>
      </c>
      <c r="HW78" s="2" t="s">
        <v>123</v>
      </c>
      <c r="HX78" s="2" t="str">
        <f t="shared" si="115"/>
        <v/>
      </c>
      <c r="HY78" s="2" t="str">
        <f t="shared" si="116"/>
        <v>#NAME?</v>
      </c>
      <c r="HZ78" s="2" t="s">
        <v>5145</v>
      </c>
      <c r="IA78" s="2" t="s">
        <v>5146</v>
      </c>
      <c r="IB78" s="2" t="str">
        <f t="shared" si="117"/>
        <v>EPS</v>
      </c>
      <c r="IC78" s="2" t="str">
        <f t="shared" si="118"/>
        <v>#NAME?</v>
      </c>
      <c r="ID78" s="2"/>
      <c r="IE78" s="2"/>
      <c r="IF78" s="2"/>
      <c r="IH78" s="1" t="s">
        <v>5147</v>
      </c>
      <c r="II78" s="1" t="s">
        <v>5148</v>
      </c>
      <c r="IJ78" s="2" t="str">
        <f t="shared" si="121"/>
        <v/>
      </c>
      <c r="IK78" s="2" t="str">
        <f t="shared" si="122"/>
        <v>#NAME?</v>
      </c>
      <c r="IP78" s="1" t="s">
        <v>5149</v>
      </c>
      <c r="IQ78" s="1" t="s">
        <v>5150</v>
      </c>
      <c r="IR78" s="2" t="str">
        <f t="shared" si="125"/>
        <v/>
      </c>
      <c r="IS78" s="2" t="str">
        <f t="shared" si="126"/>
        <v>#NAME?</v>
      </c>
      <c r="IX78" s="2" t="s">
        <v>1045</v>
      </c>
      <c r="IY78" s="2" t="s">
        <v>975</v>
      </c>
      <c r="IZ78" s="2" t="str">
        <f t="shared" si="129"/>
        <v/>
      </c>
      <c r="JA78" s="2" t="str">
        <f t="shared" si="130"/>
        <v>#NAME?</v>
      </c>
      <c r="JB78" s="2" t="s">
        <v>5145</v>
      </c>
      <c r="JC78" s="2" t="s">
        <v>5146</v>
      </c>
      <c r="JD78" s="2" t="str">
        <f t="shared" si="131"/>
        <v>EPS</v>
      </c>
      <c r="JE78" s="2" t="str">
        <f t="shared" si="132"/>
        <v>#NAME?</v>
      </c>
      <c r="JF78" s="2"/>
      <c r="JG78" s="2"/>
      <c r="JH78" s="2"/>
      <c r="JI78" s="2"/>
      <c r="JJ78" s="2"/>
      <c r="JK78" s="2"/>
      <c r="JL78" s="2"/>
      <c r="JM78" s="2"/>
      <c r="JN78" s="2"/>
    </row>
    <row r="79" ht="15.75" customHeight="1">
      <c r="A79" s="2">
        <v>78.0</v>
      </c>
      <c r="D79" s="2" t="str">
        <f t="shared" si="1"/>
        <v/>
      </c>
      <c r="E79" s="2" t="str">
        <f t="shared" si="2"/>
        <v>#NAME?</v>
      </c>
      <c r="F79" s="1" t="s">
        <v>5151</v>
      </c>
      <c r="G79" s="1" t="s">
        <v>5152</v>
      </c>
      <c r="H79" s="1" t="str">
        <f t="shared" si="3"/>
        <v/>
      </c>
      <c r="I79" s="1" t="str">
        <f t="shared" si="4"/>
        <v>#NAME?</v>
      </c>
      <c r="P79" s="1" t="str">
        <f t="shared" si="7"/>
        <v/>
      </c>
      <c r="Q79" s="1" t="str">
        <f t="shared" si="8"/>
        <v>#NAME?</v>
      </c>
      <c r="T79" s="1" t="str">
        <f t="shared" si="9"/>
        <v/>
      </c>
      <c r="U79" s="1" t="str">
        <f t="shared" si="10"/>
        <v>#NAME?</v>
      </c>
      <c r="X79" s="1" t="str">
        <f t="shared" si="11"/>
        <v/>
      </c>
      <c r="Y79" s="1" t="str">
        <f t="shared" si="12"/>
        <v>#NAME?</v>
      </c>
      <c r="AB79" s="1" t="str">
        <f t="shared" si="13"/>
        <v/>
      </c>
      <c r="AC79" s="1" t="str">
        <f t="shared" si="14"/>
        <v>#NAME?</v>
      </c>
      <c r="AF79" s="1" t="str">
        <f t="shared" si="15"/>
        <v/>
      </c>
      <c r="AG79" s="1" t="str">
        <f t="shared" si="16"/>
        <v>#NAME?</v>
      </c>
      <c r="AJ79" s="1" t="str">
        <f t="shared" si="17"/>
        <v/>
      </c>
      <c r="AK79" s="1" t="str">
        <f t="shared" si="18"/>
        <v>#NAME?</v>
      </c>
      <c r="AL79" s="1" t="s">
        <v>3597</v>
      </c>
      <c r="AM79" s="1" t="s">
        <v>5153</v>
      </c>
      <c r="AN79" s="1" t="str">
        <f t="shared" si="19"/>
        <v/>
      </c>
      <c r="AO79" s="1" t="str">
        <f t="shared" si="20"/>
        <v>#NAME?</v>
      </c>
      <c r="AR79" s="1" t="str">
        <f t="shared" si="21"/>
        <v/>
      </c>
      <c r="AS79" s="1" t="str">
        <f t="shared" si="22"/>
        <v>#NAME?</v>
      </c>
      <c r="AV79" s="1" t="str">
        <f t="shared" si="23"/>
        <v/>
      </c>
      <c r="AW79" s="1" t="str">
        <f t="shared" si="24"/>
        <v>#NAME?</v>
      </c>
      <c r="AZ79" s="1" t="str">
        <f t="shared" si="25"/>
        <v/>
      </c>
      <c r="BA79" s="1" t="str">
        <f t="shared" si="26"/>
        <v>#NAME?</v>
      </c>
      <c r="BB79" s="1" t="s">
        <v>2129</v>
      </c>
      <c r="BC79" s="1" t="s">
        <v>5154</v>
      </c>
      <c r="BD79" s="1" t="str">
        <f t="shared" si="27"/>
        <v/>
      </c>
      <c r="BE79" s="1" t="str">
        <f t="shared" si="28"/>
        <v>#NAME?</v>
      </c>
      <c r="BH79" s="1" t="str">
        <f t="shared" si="29"/>
        <v/>
      </c>
      <c r="BI79" s="1" t="str">
        <f t="shared" si="30"/>
        <v>#NAME?</v>
      </c>
      <c r="BL79" s="1" t="str">
        <f t="shared" si="31"/>
        <v/>
      </c>
      <c r="BM79" s="1" t="str">
        <f t="shared" si="32"/>
        <v>#NAME?</v>
      </c>
      <c r="BP79" s="1" t="str">
        <f t="shared" si="33"/>
        <v/>
      </c>
      <c r="BQ79" s="1" t="str">
        <f t="shared" si="34"/>
        <v>#NAME?</v>
      </c>
      <c r="BT79" s="1" t="str">
        <f t="shared" si="35"/>
        <v/>
      </c>
      <c r="BU79" s="1" t="str">
        <f t="shared" si="36"/>
        <v>#NAME?</v>
      </c>
      <c r="BV79" s="1" t="s">
        <v>1823</v>
      </c>
      <c r="BW79" s="1" t="s">
        <v>5155</v>
      </c>
      <c r="BX79" s="1" t="str">
        <f t="shared" si="37"/>
        <v/>
      </c>
      <c r="BY79" s="1" t="str">
        <f t="shared" si="38"/>
        <v>#NAME?</v>
      </c>
      <c r="BZ79" s="1" t="s">
        <v>2135</v>
      </c>
      <c r="CA79" s="1" t="s">
        <v>5156</v>
      </c>
      <c r="CB79" s="1" t="str">
        <f t="shared" si="39"/>
        <v/>
      </c>
      <c r="CC79" s="1" t="str">
        <f t="shared" si="40"/>
        <v>#NAME?</v>
      </c>
      <c r="CD79" s="1" t="s">
        <v>2601</v>
      </c>
      <c r="CE79" s="1" t="s">
        <v>5157</v>
      </c>
      <c r="CF79" s="1" t="str">
        <f t="shared" si="41"/>
        <v/>
      </c>
      <c r="CG79" s="1" t="str">
        <f t="shared" si="42"/>
        <v>#NAME?</v>
      </c>
      <c r="CJ79" s="1" t="str">
        <f t="shared" si="43"/>
        <v/>
      </c>
      <c r="CK79" s="1" t="str">
        <f t="shared" si="44"/>
        <v>#NAME?</v>
      </c>
      <c r="CN79" s="1" t="str">
        <f t="shared" si="45"/>
        <v/>
      </c>
      <c r="CO79" s="1" t="str">
        <f t="shared" si="46"/>
        <v>#NAME?</v>
      </c>
      <c r="CP79" s="1" t="s">
        <v>5158</v>
      </c>
      <c r="CQ79" s="1" t="s">
        <v>5159</v>
      </c>
      <c r="CR79" s="1" t="str">
        <f t="shared" si="47"/>
        <v/>
      </c>
      <c r="CS79" s="1" t="str">
        <f t="shared" si="48"/>
        <v>#NAME?</v>
      </c>
      <c r="CV79" s="1" t="str">
        <f t="shared" si="49"/>
        <v/>
      </c>
      <c r="CW79" s="1" t="str">
        <f t="shared" si="50"/>
        <v>#NAME?</v>
      </c>
      <c r="CZ79" s="1" t="str">
        <f t="shared" si="51"/>
        <v/>
      </c>
      <c r="DA79" s="1" t="str">
        <f t="shared" si="52"/>
        <v>#NAME?</v>
      </c>
      <c r="DD79" s="1" t="str">
        <f t="shared" si="53"/>
        <v/>
      </c>
      <c r="DE79" s="1" t="str">
        <f t="shared" si="54"/>
        <v>#NAME?</v>
      </c>
      <c r="DH79" s="1" t="str">
        <f t="shared" si="55"/>
        <v/>
      </c>
      <c r="DI79" s="1" t="str">
        <f t="shared" si="56"/>
        <v>#NAME?</v>
      </c>
      <c r="DL79" s="1" t="str">
        <f t="shared" si="57"/>
        <v/>
      </c>
      <c r="DM79" s="1" t="str">
        <f t="shared" si="58"/>
        <v>#NAME?</v>
      </c>
      <c r="DP79" s="1" t="str">
        <f t="shared" si="59"/>
        <v/>
      </c>
      <c r="DQ79" s="1" t="str">
        <f t="shared" si="60"/>
        <v>#NAME?</v>
      </c>
      <c r="DT79" s="1" t="str">
        <f t="shared" si="61"/>
        <v/>
      </c>
      <c r="DU79" s="1" t="str">
        <f t="shared" si="62"/>
        <v>#NAME?</v>
      </c>
      <c r="DX79" s="1" t="str">
        <f t="shared" si="63"/>
        <v/>
      </c>
      <c r="DY79" s="1" t="str">
        <f t="shared" si="64"/>
        <v>#NAME?</v>
      </c>
      <c r="EB79" s="1" t="str">
        <f t="shared" si="65"/>
        <v/>
      </c>
      <c r="EC79" s="1" t="str">
        <f t="shared" si="66"/>
        <v>#NAME?</v>
      </c>
      <c r="EF79" s="1" t="str">
        <f t="shared" si="67"/>
        <v/>
      </c>
      <c r="EG79" s="1" t="str">
        <f t="shared" si="68"/>
        <v>#NAME?</v>
      </c>
      <c r="EJ79" s="1" t="str">
        <f t="shared" si="69"/>
        <v/>
      </c>
      <c r="EK79" s="1" t="str">
        <f t="shared" si="70"/>
        <v>#NAME?</v>
      </c>
      <c r="EN79" s="1" t="str">
        <f t="shared" si="71"/>
        <v/>
      </c>
      <c r="EO79" s="1" t="str">
        <f t="shared" si="72"/>
        <v>#NAME?</v>
      </c>
      <c r="ER79" s="1" t="str">
        <f t="shared" si="73"/>
        <v/>
      </c>
      <c r="ES79" s="1" t="str">
        <f t="shared" si="74"/>
        <v>#NAME?</v>
      </c>
      <c r="EV79" s="1" t="str">
        <f t="shared" si="75"/>
        <v/>
      </c>
      <c r="EW79" s="1" t="str">
        <f t="shared" si="76"/>
        <v>#NAME?</v>
      </c>
      <c r="EZ79" s="2" t="str">
        <f t="shared" si="77"/>
        <v/>
      </c>
      <c r="FA79" s="2" t="str">
        <f t="shared" si="78"/>
        <v>#NAME?</v>
      </c>
      <c r="FD79" s="2" t="str">
        <f t="shared" si="79"/>
        <v/>
      </c>
      <c r="FE79" s="2" t="str">
        <f t="shared" si="80"/>
        <v>#NAME?</v>
      </c>
      <c r="FF79" s="1" t="s">
        <v>177</v>
      </c>
      <c r="FG79" s="1" t="s">
        <v>107</v>
      </c>
      <c r="FH79" s="2" t="str">
        <f t="shared" si="81"/>
        <v/>
      </c>
      <c r="FI79" s="2" t="str">
        <f t="shared" si="82"/>
        <v>#NAME?</v>
      </c>
      <c r="FL79" s="2" t="str">
        <f t="shared" si="83"/>
        <v/>
      </c>
      <c r="FM79" s="2" t="str">
        <f t="shared" si="84"/>
        <v>#NAME?</v>
      </c>
      <c r="FN79" s="1" t="s">
        <v>5160</v>
      </c>
      <c r="FO79" s="1" t="s">
        <v>5161</v>
      </c>
      <c r="FP79" s="2" t="str">
        <f t="shared" si="85"/>
        <v/>
      </c>
      <c r="FQ79" s="2" t="str">
        <f t="shared" si="86"/>
        <v>#NAME?</v>
      </c>
      <c r="FT79" s="2" t="str">
        <f t="shared" si="87"/>
        <v/>
      </c>
      <c r="FU79" s="2" t="str">
        <f t="shared" si="88"/>
        <v>#NAME?</v>
      </c>
      <c r="FX79" s="2" t="str">
        <f t="shared" si="89"/>
        <v/>
      </c>
      <c r="FY79" s="2" t="str">
        <f t="shared" si="90"/>
        <v>#NAME?</v>
      </c>
      <c r="GB79" s="2" t="str">
        <f t="shared" si="91"/>
        <v/>
      </c>
      <c r="GC79" s="2" t="str">
        <f t="shared" si="92"/>
        <v>#NAME?</v>
      </c>
      <c r="GF79" s="2" t="str">
        <f t="shared" si="93"/>
        <v/>
      </c>
      <c r="GG79" s="2" t="str">
        <f t="shared" si="94"/>
        <v>#NAME?</v>
      </c>
      <c r="GJ79" s="2" t="str">
        <f t="shared" si="95"/>
        <v/>
      </c>
      <c r="GK79" s="2" t="str">
        <f t="shared" si="96"/>
        <v>#NAME?</v>
      </c>
      <c r="GN79" s="2" t="str">
        <f t="shared" si="97"/>
        <v/>
      </c>
      <c r="GO79" s="2" t="str">
        <f t="shared" si="98"/>
        <v>#NAME?</v>
      </c>
      <c r="GR79" s="2" t="str">
        <f t="shared" si="141"/>
        <v/>
      </c>
      <c r="GS79" s="2" t="str">
        <f t="shared" si="142"/>
        <v>#NAME?</v>
      </c>
      <c r="GV79" s="2" t="str">
        <f t="shared" si="101"/>
        <v/>
      </c>
      <c r="GW79" s="2" t="str">
        <f t="shared" si="102"/>
        <v>#NAME?</v>
      </c>
      <c r="GZ79" s="2" t="str">
        <f t="shared" si="103"/>
        <v/>
      </c>
      <c r="HA79" s="2" t="str">
        <f t="shared" si="104"/>
        <v>#NAME?</v>
      </c>
      <c r="HD79" s="2" t="str">
        <f t="shared" si="105"/>
        <v/>
      </c>
      <c r="HE79" s="2" t="str">
        <f t="shared" si="106"/>
        <v>#NAME?</v>
      </c>
      <c r="HH79" s="2" t="str">
        <f t="shared" si="107"/>
        <v/>
      </c>
      <c r="HI79" s="2" t="str">
        <f t="shared" si="108"/>
        <v>#NAME?</v>
      </c>
      <c r="HL79" s="2" t="str">
        <f t="shared" si="109"/>
        <v/>
      </c>
      <c r="HM79" s="2" t="str">
        <f t="shared" si="110"/>
        <v>#NAME?</v>
      </c>
      <c r="HP79" s="2" t="str">
        <f t="shared" si="111"/>
        <v/>
      </c>
      <c r="HQ79" s="2" t="str">
        <f t="shared" si="112"/>
        <v>#NAME?</v>
      </c>
      <c r="HT79" s="2" t="str">
        <f t="shared" si="113"/>
        <v/>
      </c>
      <c r="HU79" s="2" t="str">
        <f t="shared" si="114"/>
        <v>#NAME?</v>
      </c>
      <c r="HV79" s="2" t="s">
        <v>5162</v>
      </c>
      <c r="HW79" s="2" t="s">
        <v>24</v>
      </c>
      <c r="HX79" s="2" t="str">
        <f t="shared" si="115"/>
        <v/>
      </c>
      <c r="HY79" s="2" t="str">
        <f t="shared" si="116"/>
        <v>#NAME?</v>
      </c>
      <c r="HZ79" s="2"/>
      <c r="IA79" s="2"/>
      <c r="IB79" s="2" t="str">
        <f t="shared" si="117"/>
        <v/>
      </c>
      <c r="IC79" s="2" t="str">
        <f t="shared" si="118"/>
        <v>#NAME?</v>
      </c>
      <c r="ID79" s="2"/>
      <c r="IE79" s="2"/>
      <c r="IF79" s="2"/>
      <c r="IH79" s="1" t="s">
        <v>5163</v>
      </c>
      <c r="II79" s="1" t="s">
        <v>5164</v>
      </c>
      <c r="IJ79" s="2" t="str">
        <f t="shared" si="121"/>
        <v/>
      </c>
      <c r="IK79" s="2" t="str">
        <f t="shared" si="122"/>
        <v>#NAME?</v>
      </c>
      <c r="IR79" s="2" t="str">
        <f t="shared" si="125"/>
        <v/>
      </c>
      <c r="IS79" s="2" t="str">
        <f t="shared" si="126"/>
        <v>#NAME?</v>
      </c>
      <c r="IX79" s="2" t="s">
        <v>3985</v>
      </c>
      <c r="IY79" s="2" t="s">
        <v>3986</v>
      </c>
      <c r="IZ79" s="2" t="str">
        <f t="shared" si="129"/>
        <v/>
      </c>
      <c r="JA79" s="2" t="str">
        <f t="shared" si="130"/>
        <v>#NAME?</v>
      </c>
      <c r="JB79" s="2"/>
      <c r="JC79" s="2"/>
      <c r="JD79" s="2" t="str">
        <f t="shared" si="131"/>
        <v/>
      </c>
      <c r="JE79" s="2" t="str">
        <f t="shared" si="132"/>
        <v>#NAME?</v>
      </c>
      <c r="JF79" s="2"/>
      <c r="JG79" s="2"/>
      <c r="JH79" s="2"/>
      <c r="JI79" s="2"/>
      <c r="JJ79" s="2"/>
      <c r="JK79" s="2"/>
      <c r="JL79" s="2"/>
      <c r="JM79" s="2"/>
      <c r="JN79" s="2"/>
    </row>
    <row r="80" ht="15.75" customHeight="1">
      <c r="A80" s="2">
        <v>79.0</v>
      </c>
      <c r="D80" s="2" t="str">
        <f t="shared" si="1"/>
        <v/>
      </c>
      <c r="E80" s="2" t="str">
        <f t="shared" si="2"/>
        <v>#NAME?</v>
      </c>
      <c r="F80" s="1" t="s">
        <v>5165</v>
      </c>
      <c r="G80" s="1" t="s">
        <v>5166</v>
      </c>
      <c r="H80" s="1" t="str">
        <f t="shared" si="3"/>
        <v/>
      </c>
      <c r="I80" s="1" t="str">
        <f t="shared" si="4"/>
        <v>#NAME?</v>
      </c>
      <c r="P80" s="1" t="str">
        <f t="shared" si="7"/>
        <v/>
      </c>
      <c r="Q80" s="1" t="str">
        <f t="shared" si="8"/>
        <v>#NAME?</v>
      </c>
      <c r="T80" s="1" t="str">
        <f t="shared" si="9"/>
        <v/>
      </c>
      <c r="U80" s="1" t="str">
        <f t="shared" si="10"/>
        <v>#NAME?</v>
      </c>
      <c r="X80" s="1" t="str">
        <f t="shared" si="11"/>
        <v/>
      </c>
      <c r="Y80" s="1" t="str">
        <f t="shared" si="12"/>
        <v>#NAME?</v>
      </c>
      <c r="AB80" s="1" t="str">
        <f t="shared" si="13"/>
        <v/>
      </c>
      <c r="AC80" s="1" t="str">
        <f t="shared" si="14"/>
        <v>#NAME?</v>
      </c>
      <c r="AF80" s="1" t="str">
        <f t="shared" si="15"/>
        <v/>
      </c>
      <c r="AG80" s="1" t="str">
        <f t="shared" si="16"/>
        <v>#NAME?</v>
      </c>
      <c r="AJ80" s="1" t="str">
        <f t="shared" si="17"/>
        <v/>
      </c>
      <c r="AK80" s="1" t="str">
        <f t="shared" si="18"/>
        <v>#NAME?</v>
      </c>
      <c r="AL80" s="1" t="s">
        <v>1900</v>
      </c>
      <c r="AM80" s="1" t="s">
        <v>2667</v>
      </c>
      <c r="AN80" s="1" t="str">
        <f t="shared" si="19"/>
        <v/>
      </c>
      <c r="AO80" s="1" t="str">
        <f t="shared" si="20"/>
        <v>#NAME?</v>
      </c>
      <c r="AR80" s="1" t="str">
        <f t="shared" si="21"/>
        <v/>
      </c>
      <c r="AS80" s="1" t="str">
        <f t="shared" si="22"/>
        <v>#NAME?</v>
      </c>
      <c r="AV80" s="1" t="str">
        <f t="shared" si="23"/>
        <v/>
      </c>
      <c r="AW80" s="1" t="str">
        <f t="shared" si="24"/>
        <v>#NAME?</v>
      </c>
      <c r="AZ80" s="1" t="str">
        <f t="shared" si="25"/>
        <v/>
      </c>
      <c r="BA80" s="1" t="str">
        <f t="shared" si="26"/>
        <v>#NAME?</v>
      </c>
      <c r="BB80" s="1" t="s">
        <v>175</v>
      </c>
      <c r="BC80" s="1" t="s">
        <v>5167</v>
      </c>
      <c r="BD80" s="1" t="str">
        <f t="shared" si="27"/>
        <v/>
      </c>
      <c r="BE80" s="1" t="str">
        <f t="shared" si="28"/>
        <v>#NAME?</v>
      </c>
      <c r="BH80" s="1" t="str">
        <f t="shared" si="29"/>
        <v/>
      </c>
      <c r="BI80" s="1" t="str">
        <f t="shared" si="30"/>
        <v>#NAME?</v>
      </c>
      <c r="BL80" s="1" t="str">
        <f t="shared" si="31"/>
        <v/>
      </c>
      <c r="BM80" s="1" t="str">
        <f t="shared" si="32"/>
        <v>#NAME?</v>
      </c>
      <c r="BP80" s="1" t="str">
        <f t="shared" si="33"/>
        <v/>
      </c>
      <c r="BQ80" s="1" t="str">
        <f t="shared" si="34"/>
        <v>#NAME?</v>
      </c>
      <c r="BT80" s="1" t="str">
        <f t="shared" si="35"/>
        <v/>
      </c>
      <c r="BU80" s="1" t="str">
        <f t="shared" si="36"/>
        <v>#NAME?</v>
      </c>
      <c r="BV80" s="1" t="s">
        <v>1925</v>
      </c>
      <c r="BW80" s="1" t="s">
        <v>5168</v>
      </c>
      <c r="BX80" s="1" t="str">
        <f t="shared" si="37"/>
        <v/>
      </c>
      <c r="BY80" s="1" t="str">
        <f t="shared" si="38"/>
        <v>#NAME?</v>
      </c>
      <c r="BZ80" s="1" t="s">
        <v>2228</v>
      </c>
      <c r="CA80" s="1" t="s">
        <v>5169</v>
      </c>
      <c r="CB80" s="1" t="str">
        <f t="shared" si="39"/>
        <v/>
      </c>
      <c r="CC80" s="1" t="str">
        <f t="shared" si="40"/>
        <v>#NAME?</v>
      </c>
      <c r="CD80" s="1" t="s">
        <v>2686</v>
      </c>
      <c r="CE80" s="1" t="s">
        <v>5170</v>
      </c>
      <c r="CF80" s="1" t="str">
        <f t="shared" si="41"/>
        <v/>
      </c>
      <c r="CG80" s="1" t="str">
        <f t="shared" si="42"/>
        <v>#NAME?</v>
      </c>
      <c r="CJ80" s="1" t="str">
        <f t="shared" si="43"/>
        <v/>
      </c>
      <c r="CK80" s="1" t="str">
        <f t="shared" si="44"/>
        <v>#NAME?</v>
      </c>
      <c r="CN80" s="1" t="str">
        <f t="shared" si="45"/>
        <v/>
      </c>
      <c r="CO80" s="1" t="str">
        <f t="shared" si="46"/>
        <v>#NAME?</v>
      </c>
      <c r="CP80" s="1" t="s">
        <v>5171</v>
      </c>
      <c r="CQ80" s="1" t="s">
        <v>2111</v>
      </c>
      <c r="CR80" s="1" t="str">
        <f t="shared" si="47"/>
        <v/>
      </c>
      <c r="CS80" s="1" t="str">
        <f t="shared" si="48"/>
        <v>#NAME?</v>
      </c>
      <c r="CV80" s="1" t="str">
        <f t="shared" si="49"/>
        <v/>
      </c>
      <c r="CW80" s="1" t="str">
        <f t="shared" si="50"/>
        <v>#NAME?</v>
      </c>
      <c r="CZ80" s="1" t="str">
        <f t="shared" si="51"/>
        <v/>
      </c>
      <c r="DA80" s="1" t="str">
        <f t="shared" si="52"/>
        <v>#NAME?</v>
      </c>
      <c r="DD80" s="1" t="str">
        <f t="shared" si="53"/>
        <v/>
      </c>
      <c r="DE80" s="1" t="str">
        <f t="shared" si="54"/>
        <v>#NAME?</v>
      </c>
      <c r="DH80" s="1" t="str">
        <f t="shared" si="55"/>
        <v/>
      </c>
      <c r="DI80" s="1" t="str">
        <f t="shared" si="56"/>
        <v>#NAME?</v>
      </c>
      <c r="DL80" s="1" t="str">
        <f t="shared" si="57"/>
        <v/>
      </c>
      <c r="DM80" s="1" t="str">
        <f t="shared" si="58"/>
        <v>#NAME?</v>
      </c>
      <c r="DP80" s="1" t="str">
        <f t="shared" si="59"/>
        <v/>
      </c>
      <c r="DQ80" s="1" t="str">
        <f t="shared" si="60"/>
        <v>#NAME?</v>
      </c>
      <c r="DT80" s="1" t="str">
        <f t="shared" si="61"/>
        <v/>
      </c>
      <c r="DU80" s="1" t="str">
        <f t="shared" si="62"/>
        <v>#NAME?</v>
      </c>
      <c r="DX80" s="1" t="str">
        <f t="shared" si="63"/>
        <v/>
      </c>
      <c r="DY80" s="1" t="str">
        <f t="shared" si="64"/>
        <v>#NAME?</v>
      </c>
      <c r="EB80" s="1" t="str">
        <f t="shared" si="65"/>
        <v/>
      </c>
      <c r="EC80" s="1" t="str">
        <f t="shared" si="66"/>
        <v>#NAME?</v>
      </c>
      <c r="EF80" s="1" t="str">
        <f t="shared" si="67"/>
        <v/>
      </c>
      <c r="EG80" s="1" t="str">
        <f t="shared" si="68"/>
        <v>#NAME?</v>
      </c>
      <c r="EJ80" s="1" t="str">
        <f t="shared" si="69"/>
        <v/>
      </c>
      <c r="EK80" s="1" t="str">
        <f t="shared" si="70"/>
        <v>#NAME?</v>
      </c>
      <c r="EN80" s="1" t="str">
        <f t="shared" si="71"/>
        <v/>
      </c>
      <c r="EO80" s="1" t="str">
        <f t="shared" si="72"/>
        <v>#NAME?</v>
      </c>
      <c r="ER80" s="1" t="str">
        <f t="shared" si="73"/>
        <v/>
      </c>
      <c r="ES80" s="1" t="str">
        <f t="shared" si="74"/>
        <v>#NAME?</v>
      </c>
      <c r="EV80" s="1" t="str">
        <f t="shared" si="75"/>
        <v/>
      </c>
      <c r="EW80" s="1" t="str">
        <f t="shared" si="76"/>
        <v>#NAME?</v>
      </c>
      <c r="EZ80" s="2" t="str">
        <f t="shared" si="77"/>
        <v/>
      </c>
      <c r="FA80" s="2" t="str">
        <f t="shared" si="78"/>
        <v>#NAME?</v>
      </c>
      <c r="FD80" s="2" t="str">
        <f t="shared" si="79"/>
        <v/>
      </c>
      <c r="FE80" s="2" t="str">
        <f t="shared" si="80"/>
        <v>#NAME?</v>
      </c>
      <c r="FF80" s="1" t="s">
        <v>1696</v>
      </c>
      <c r="FG80" s="1" t="s">
        <v>1260</v>
      </c>
      <c r="FH80" s="2" t="str">
        <f t="shared" si="81"/>
        <v/>
      </c>
      <c r="FI80" s="2" t="str">
        <f t="shared" si="82"/>
        <v>#NAME?</v>
      </c>
      <c r="FL80" s="2" t="str">
        <f t="shared" si="83"/>
        <v/>
      </c>
      <c r="FM80" s="2" t="str">
        <f t="shared" si="84"/>
        <v>#NAME?</v>
      </c>
      <c r="FP80" s="2" t="str">
        <f t="shared" si="85"/>
        <v/>
      </c>
      <c r="FQ80" s="2" t="str">
        <f t="shared" si="86"/>
        <v>#NAME?</v>
      </c>
      <c r="FT80" s="2" t="str">
        <f t="shared" si="87"/>
        <v/>
      </c>
      <c r="FU80" s="2" t="str">
        <f t="shared" si="88"/>
        <v>#NAME?</v>
      </c>
      <c r="FX80" s="2" t="str">
        <f t="shared" si="89"/>
        <v/>
      </c>
      <c r="FY80" s="2" t="str">
        <f t="shared" si="90"/>
        <v>#NAME?</v>
      </c>
      <c r="GB80" s="2" t="str">
        <f t="shared" si="91"/>
        <v/>
      </c>
      <c r="GC80" s="2" t="str">
        <f t="shared" si="92"/>
        <v>#NAME?</v>
      </c>
      <c r="GF80" s="2" t="str">
        <f t="shared" si="93"/>
        <v/>
      </c>
      <c r="GG80" s="2" t="str">
        <f t="shared" si="94"/>
        <v>#NAME?</v>
      </c>
      <c r="GJ80" s="2" t="str">
        <f t="shared" si="95"/>
        <v/>
      </c>
      <c r="GK80" s="2" t="str">
        <f t="shared" si="96"/>
        <v>#NAME?</v>
      </c>
      <c r="GN80" s="2" t="str">
        <f t="shared" si="97"/>
        <v/>
      </c>
      <c r="GO80" s="2" t="str">
        <f t="shared" si="98"/>
        <v>#NAME?</v>
      </c>
      <c r="GR80" s="2" t="str">
        <f t="shared" si="141"/>
        <v/>
      </c>
      <c r="GS80" s="2" t="str">
        <f t="shared" si="142"/>
        <v>#NAME?</v>
      </c>
      <c r="GV80" s="2" t="str">
        <f t="shared" si="101"/>
        <v/>
      </c>
      <c r="GW80" s="2" t="str">
        <f t="shared" si="102"/>
        <v>#NAME?</v>
      </c>
      <c r="GZ80" s="2" t="str">
        <f t="shared" si="103"/>
        <v/>
      </c>
      <c r="HA80" s="2" t="str">
        <f t="shared" si="104"/>
        <v>#NAME?</v>
      </c>
      <c r="HD80" s="2" t="str">
        <f t="shared" si="105"/>
        <v/>
      </c>
      <c r="HE80" s="2" t="str">
        <f t="shared" si="106"/>
        <v>#NAME?</v>
      </c>
      <c r="HH80" s="2" t="str">
        <f t="shared" si="107"/>
        <v/>
      </c>
      <c r="HI80" s="2" t="str">
        <f t="shared" si="108"/>
        <v>#NAME?</v>
      </c>
      <c r="HL80" s="2" t="str">
        <f t="shared" si="109"/>
        <v/>
      </c>
      <c r="HM80" s="2" t="str">
        <f t="shared" si="110"/>
        <v>#NAME?</v>
      </c>
      <c r="HP80" s="2" t="str">
        <f t="shared" si="111"/>
        <v/>
      </c>
      <c r="HQ80" s="2" t="str">
        <f t="shared" si="112"/>
        <v>#NAME?</v>
      </c>
      <c r="HT80" s="2" t="str">
        <f t="shared" si="113"/>
        <v/>
      </c>
      <c r="HU80" s="2" t="str">
        <f t="shared" si="114"/>
        <v>#NAME?</v>
      </c>
      <c r="HV80" s="2" t="s">
        <v>5172</v>
      </c>
      <c r="HW80" s="2" t="s">
        <v>174</v>
      </c>
      <c r="HX80" s="2" t="str">
        <f t="shared" si="115"/>
        <v/>
      </c>
      <c r="HY80" s="2" t="str">
        <f t="shared" si="116"/>
        <v>#NAME?</v>
      </c>
      <c r="HZ80" s="2" t="s">
        <v>5173</v>
      </c>
      <c r="IA80" s="14" t="s">
        <v>1738</v>
      </c>
      <c r="IB80" s="2" t="str">
        <f t="shared" si="117"/>
        <v/>
      </c>
      <c r="IC80" s="2" t="str">
        <f t="shared" si="118"/>
        <v>#NAME?</v>
      </c>
      <c r="ID80" s="2"/>
      <c r="IE80" s="2"/>
      <c r="IF80" s="2"/>
      <c r="IH80" s="1" t="s">
        <v>5174</v>
      </c>
      <c r="II80" s="1" t="s">
        <v>5175</v>
      </c>
      <c r="IJ80" s="2" t="str">
        <f t="shared" si="121"/>
        <v/>
      </c>
      <c r="IK80" s="2" t="str">
        <f t="shared" si="122"/>
        <v>#NAME?</v>
      </c>
      <c r="IP80" s="1" t="s">
        <v>5176</v>
      </c>
      <c r="IQ80" s="14" t="s">
        <v>1738</v>
      </c>
      <c r="IR80" s="2" t="str">
        <f t="shared" si="125"/>
        <v/>
      </c>
      <c r="IS80" s="2" t="str">
        <f t="shared" si="126"/>
        <v>#NAME?</v>
      </c>
      <c r="IX80" s="2" t="s">
        <v>708</v>
      </c>
      <c r="IY80" s="2" t="s">
        <v>817</v>
      </c>
      <c r="IZ80" s="2" t="str">
        <f t="shared" si="129"/>
        <v/>
      </c>
      <c r="JA80" s="2" t="str">
        <f t="shared" si="130"/>
        <v>#NAME?</v>
      </c>
      <c r="JB80" s="2" t="s">
        <v>5173</v>
      </c>
      <c r="JC80" s="14" t="s">
        <v>1738</v>
      </c>
      <c r="JD80" s="2" t="str">
        <f t="shared" si="131"/>
        <v/>
      </c>
      <c r="JE80" s="2" t="str">
        <f t="shared" si="132"/>
        <v>#NAME?</v>
      </c>
      <c r="JF80" s="2"/>
      <c r="JG80" s="2"/>
      <c r="JH80" s="2"/>
      <c r="JI80" s="2"/>
      <c r="JJ80" s="2"/>
      <c r="JK80" s="2"/>
      <c r="JL80" s="2"/>
      <c r="JM80" s="2"/>
      <c r="JN80" s="2"/>
    </row>
    <row r="81" ht="15.75" customHeight="1">
      <c r="A81" s="2">
        <v>80.0</v>
      </c>
      <c r="D81" s="2" t="str">
        <f t="shared" si="1"/>
        <v/>
      </c>
      <c r="E81" s="2" t="str">
        <f t="shared" si="2"/>
        <v>#NAME?</v>
      </c>
      <c r="F81" s="1" t="s">
        <v>5177</v>
      </c>
      <c r="G81" s="1" t="s">
        <v>5178</v>
      </c>
      <c r="H81" s="1" t="str">
        <f t="shared" si="3"/>
        <v/>
      </c>
      <c r="I81" s="1" t="str">
        <f t="shared" si="4"/>
        <v>#NAME?</v>
      </c>
      <c r="P81" s="1" t="str">
        <f t="shared" si="7"/>
        <v/>
      </c>
      <c r="Q81" s="1" t="str">
        <f t="shared" si="8"/>
        <v>#NAME?</v>
      </c>
      <c r="T81" s="1" t="str">
        <f t="shared" si="9"/>
        <v/>
      </c>
      <c r="U81" s="1" t="str">
        <f t="shared" si="10"/>
        <v>#NAME?</v>
      </c>
      <c r="X81" s="1" t="str">
        <f t="shared" si="11"/>
        <v/>
      </c>
      <c r="Y81" s="1" t="str">
        <f t="shared" si="12"/>
        <v>#NAME?</v>
      </c>
      <c r="AB81" s="1" t="str">
        <f t="shared" si="13"/>
        <v/>
      </c>
      <c r="AC81" s="1" t="str">
        <f t="shared" si="14"/>
        <v>#NAME?</v>
      </c>
      <c r="AF81" s="1" t="str">
        <f t="shared" si="15"/>
        <v/>
      </c>
      <c r="AG81" s="1" t="str">
        <f t="shared" si="16"/>
        <v>#NAME?</v>
      </c>
      <c r="AJ81" s="1" t="str">
        <f t="shared" si="17"/>
        <v/>
      </c>
      <c r="AK81" s="1" t="str">
        <f t="shared" si="18"/>
        <v>#NAME?</v>
      </c>
      <c r="AL81" s="1" t="s">
        <v>2012</v>
      </c>
      <c r="AM81" s="1" t="s">
        <v>2752</v>
      </c>
      <c r="AN81" s="1" t="str">
        <f t="shared" si="19"/>
        <v/>
      </c>
      <c r="AO81" s="1" t="str">
        <f t="shared" si="20"/>
        <v>#NAME?</v>
      </c>
      <c r="AR81" s="1" t="str">
        <f t="shared" si="21"/>
        <v/>
      </c>
      <c r="AS81" s="1" t="str">
        <f t="shared" si="22"/>
        <v>#NAME?</v>
      </c>
      <c r="AV81" s="1" t="str">
        <f t="shared" si="23"/>
        <v/>
      </c>
      <c r="AW81" s="1" t="str">
        <f t="shared" si="24"/>
        <v>#NAME?</v>
      </c>
      <c r="AZ81" s="1" t="str">
        <f t="shared" si="25"/>
        <v/>
      </c>
      <c r="BA81" s="1" t="str">
        <f t="shared" si="26"/>
        <v>#NAME?</v>
      </c>
      <c r="BB81" s="1" t="s">
        <v>2510</v>
      </c>
      <c r="BC81" s="1" t="s">
        <v>5179</v>
      </c>
      <c r="BD81" s="1" t="str">
        <f t="shared" si="27"/>
        <v/>
      </c>
      <c r="BE81" s="1" t="str">
        <f t="shared" si="28"/>
        <v>#NAME?</v>
      </c>
      <c r="BH81" s="1" t="str">
        <f t="shared" si="29"/>
        <v/>
      </c>
      <c r="BI81" s="1" t="str">
        <f t="shared" si="30"/>
        <v>#NAME?</v>
      </c>
      <c r="BL81" s="1" t="str">
        <f t="shared" si="31"/>
        <v/>
      </c>
      <c r="BM81" s="1" t="str">
        <f t="shared" si="32"/>
        <v>#NAME?</v>
      </c>
      <c r="BP81" s="1" t="str">
        <f t="shared" si="33"/>
        <v/>
      </c>
      <c r="BQ81" s="1" t="str">
        <f t="shared" si="34"/>
        <v>#NAME?</v>
      </c>
      <c r="BT81" s="1" t="str">
        <f t="shared" si="35"/>
        <v/>
      </c>
      <c r="BU81" s="1" t="str">
        <f t="shared" si="36"/>
        <v>#NAME?</v>
      </c>
      <c r="BV81" s="1" t="s">
        <v>2038</v>
      </c>
      <c r="BW81" s="1" t="s">
        <v>5180</v>
      </c>
      <c r="BX81" s="1" t="str">
        <f t="shared" si="37"/>
        <v/>
      </c>
      <c r="BY81" s="1" t="str">
        <f t="shared" si="38"/>
        <v>#NAME?</v>
      </c>
      <c r="BZ81" s="1" t="s">
        <v>2326</v>
      </c>
      <c r="CA81" s="1" t="s">
        <v>5181</v>
      </c>
      <c r="CB81" s="1" t="str">
        <f t="shared" si="39"/>
        <v/>
      </c>
      <c r="CC81" s="1" t="str">
        <f t="shared" si="40"/>
        <v>#NAME?</v>
      </c>
      <c r="CD81" s="1" t="s">
        <v>5092</v>
      </c>
      <c r="CE81" s="1" t="s">
        <v>5182</v>
      </c>
      <c r="CF81" s="1" t="str">
        <f t="shared" si="41"/>
        <v/>
      </c>
      <c r="CG81" s="1" t="str">
        <f t="shared" si="42"/>
        <v>#NAME?</v>
      </c>
      <c r="CJ81" s="1" t="str">
        <f t="shared" si="43"/>
        <v/>
      </c>
      <c r="CK81" s="1" t="str">
        <f t="shared" si="44"/>
        <v>#NAME?</v>
      </c>
      <c r="CN81" s="1" t="str">
        <f t="shared" si="45"/>
        <v/>
      </c>
      <c r="CO81" s="1" t="str">
        <f t="shared" si="46"/>
        <v>#NAME?</v>
      </c>
      <c r="CP81" s="1" t="s">
        <v>5183</v>
      </c>
      <c r="CQ81" s="1" t="s">
        <v>1901</v>
      </c>
      <c r="CR81" s="1" t="str">
        <f t="shared" si="47"/>
        <v/>
      </c>
      <c r="CS81" s="1" t="str">
        <f t="shared" si="48"/>
        <v>#NAME?</v>
      </c>
      <c r="CV81" s="1" t="str">
        <f t="shared" si="49"/>
        <v/>
      </c>
      <c r="CW81" s="1" t="str">
        <f t="shared" si="50"/>
        <v>#NAME?</v>
      </c>
      <c r="CZ81" s="1" t="str">
        <f t="shared" si="51"/>
        <v/>
      </c>
      <c r="DA81" s="1" t="str">
        <f t="shared" si="52"/>
        <v>#NAME?</v>
      </c>
      <c r="DD81" s="1" t="str">
        <f t="shared" si="53"/>
        <v/>
      </c>
      <c r="DE81" s="1" t="str">
        <f t="shared" si="54"/>
        <v>#NAME?</v>
      </c>
      <c r="DH81" s="1" t="str">
        <f t="shared" si="55"/>
        <v/>
      </c>
      <c r="DI81" s="1" t="str">
        <f t="shared" si="56"/>
        <v>#NAME?</v>
      </c>
      <c r="DL81" s="1" t="str">
        <f t="shared" si="57"/>
        <v/>
      </c>
      <c r="DM81" s="1" t="str">
        <f t="shared" si="58"/>
        <v>#NAME?</v>
      </c>
      <c r="DP81" s="1" t="str">
        <f t="shared" si="59"/>
        <v/>
      </c>
      <c r="DQ81" s="1" t="str">
        <f t="shared" si="60"/>
        <v>#NAME?</v>
      </c>
      <c r="DT81" s="1" t="str">
        <f t="shared" si="61"/>
        <v/>
      </c>
      <c r="DU81" s="1" t="str">
        <f t="shared" si="62"/>
        <v>#NAME?</v>
      </c>
      <c r="DX81" s="1" t="str">
        <f t="shared" si="63"/>
        <v/>
      </c>
      <c r="DY81" s="1" t="str">
        <f t="shared" si="64"/>
        <v>#NAME?</v>
      </c>
      <c r="EB81" s="1" t="str">
        <f t="shared" si="65"/>
        <v/>
      </c>
      <c r="EC81" s="1" t="str">
        <f t="shared" si="66"/>
        <v>#NAME?</v>
      </c>
      <c r="EF81" s="1" t="str">
        <f t="shared" si="67"/>
        <v/>
      </c>
      <c r="EG81" s="1" t="str">
        <f t="shared" si="68"/>
        <v>#NAME?</v>
      </c>
      <c r="EJ81" s="1" t="str">
        <f t="shared" si="69"/>
        <v/>
      </c>
      <c r="EK81" s="1" t="str">
        <f t="shared" si="70"/>
        <v>#NAME?</v>
      </c>
      <c r="EN81" s="1" t="str">
        <f t="shared" si="71"/>
        <v/>
      </c>
      <c r="EO81" s="1" t="str">
        <f t="shared" si="72"/>
        <v>#NAME?</v>
      </c>
      <c r="ER81" s="1" t="str">
        <f t="shared" si="73"/>
        <v/>
      </c>
      <c r="ES81" s="1" t="str">
        <f t="shared" si="74"/>
        <v>#NAME?</v>
      </c>
      <c r="EV81" s="1" t="str">
        <f t="shared" si="75"/>
        <v/>
      </c>
      <c r="EW81" s="1" t="str">
        <f t="shared" si="76"/>
        <v>#NAME?</v>
      </c>
      <c r="EZ81" s="2" t="str">
        <f t="shared" si="77"/>
        <v/>
      </c>
      <c r="FA81" s="2" t="str">
        <f t="shared" si="78"/>
        <v>#NAME?</v>
      </c>
      <c r="FD81" s="2" t="str">
        <f t="shared" si="79"/>
        <v/>
      </c>
      <c r="FE81" s="2" t="str">
        <f t="shared" si="80"/>
        <v>#NAME?</v>
      </c>
      <c r="FH81" s="2" t="str">
        <f t="shared" si="81"/>
        <v/>
      </c>
      <c r="FI81" s="2" t="str">
        <f t="shared" si="82"/>
        <v>#NAME?</v>
      </c>
      <c r="FL81" s="2" t="str">
        <f t="shared" si="83"/>
        <v/>
      </c>
      <c r="FM81" s="2" t="str">
        <f t="shared" si="84"/>
        <v>#NAME?</v>
      </c>
      <c r="FN81" s="1" t="s">
        <v>5184</v>
      </c>
      <c r="FO81" s="1" t="s">
        <v>5185</v>
      </c>
      <c r="FP81" s="2" t="str">
        <f t="shared" si="85"/>
        <v/>
      </c>
      <c r="FQ81" s="2" t="str">
        <f t="shared" si="86"/>
        <v>#NAME?</v>
      </c>
      <c r="FT81" s="2" t="str">
        <f t="shared" si="87"/>
        <v/>
      </c>
      <c r="FU81" s="2" t="str">
        <f t="shared" si="88"/>
        <v>#NAME?</v>
      </c>
      <c r="FX81" s="2" t="str">
        <f t="shared" si="89"/>
        <v/>
      </c>
      <c r="FY81" s="2" t="str">
        <f t="shared" si="90"/>
        <v>#NAME?</v>
      </c>
      <c r="GB81" s="2" t="str">
        <f t="shared" si="91"/>
        <v/>
      </c>
      <c r="GC81" s="2" t="str">
        <f t="shared" si="92"/>
        <v>#NAME?</v>
      </c>
      <c r="GF81" s="2" t="str">
        <f t="shared" si="93"/>
        <v/>
      </c>
      <c r="GG81" s="2" t="str">
        <f t="shared" si="94"/>
        <v>#NAME?</v>
      </c>
      <c r="GJ81" s="2" t="str">
        <f t="shared" si="95"/>
        <v/>
      </c>
      <c r="GK81" s="2" t="str">
        <f t="shared" si="96"/>
        <v>#NAME?</v>
      </c>
      <c r="GN81" s="2" t="str">
        <f t="shared" si="97"/>
        <v/>
      </c>
      <c r="GO81" s="2" t="str">
        <f t="shared" si="98"/>
        <v>#NAME?</v>
      </c>
      <c r="GR81" s="2" t="str">
        <f t="shared" si="141"/>
        <v/>
      </c>
      <c r="GS81" s="2" t="str">
        <f t="shared" si="142"/>
        <v>#NAME?</v>
      </c>
      <c r="GV81" s="2" t="str">
        <f t="shared" si="101"/>
        <v/>
      </c>
      <c r="GW81" s="2" t="str">
        <f t="shared" si="102"/>
        <v>#NAME?</v>
      </c>
      <c r="GZ81" s="2" t="str">
        <f t="shared" si="103"/>
        <v/>
      </c>
      <c r="HA81" s="2" t="str">
        <f t="shared" si="104"/>
        <v>#NAME?</v>
      </c>
      <c r="HD81" s="2" t="str">
        <f t="shared" si="105"/>
        <v/>
      </c>
      <c r="HE81" s="2" t="str">
        <f t="shared" si="106"/>
        <v>#NAME?</v>
      </c>
      <c r="HH81" s="2" t="str">
        <f t="shared" si="107"/>
        <v/>
      </c>
      <c r="HI81" s="2" t="str">
        <f t="shared" si="108"/>
        <v>#NAME?</v>
      </c>
      <c r="HL81" s="2" t="str">
        <f t="shared" si="109"/>
        <v/>
      </c>
      <c r="HM81" s="2" t="str">
        <f t="shared" si="110"/>
        <v>#NAME?</v>
      </c>
      <c r="HP81" s="2" t="str">
        <f t="shared" si="111"/>
        <v/>
      </c>
      <c r="HQ81" s="2" t="str">
        <f t="shared" si="112"/>
        <v>#NAME?</v>
      </c>
      <c r="HT81" s="2" t="str">
        <f t="shared" si="113"/>
        <v/>
      </c>
      <c r="HU81" s="2" t="str">
        <f t="shared" si="114"/>
        <v>#NAME?</v>
      </c>
      <c r="HV81" s="2" t="s">
        <v>5186</v>
      </c>
      <c r="HW81" s="2" t="s">
        <v>516</v>
      </c>
      <c r="HX81" s="2" t="str">
        <f t="shared" si="115"/>
        <v/>
      </c>
      <c r="HY81" s="2" t="str">
        <f t="shared" si="116"/>
        <v>#NAME?</v>
      </c>
      <c r="HZ81" s="2" t="s">
        <v>5187</v>
      </c>
      <c r="IA81" s="2" t="s">
        <v>5188</v>
      </c>
      <c r="IB81" s="2" t="str">
        <f t="shared" si="117"/>
        <v/>
      </c>
      <c r="IC81" s="2" t="str">
        <f t="shared" si="118"/>
        <v>#NAME?</v>
      </c>
      <c r="ID81" s="2"/>
      <c r="IE81" s="2"/>
      <c r="IF81" s="2"/>
      <c r="IH81" s="1" t="s">
        <v>610</v>
      </c>
      <c r="II81" s="1" t="s">
        <v>611</v>
      </c>
      <c r="IJ81" s="2" t="str">
        <f t="shared" si="121"/>
        <v/>
      </c>
      <c r="IK81" s="2" t="str">
        <f t="shared" si="122"/>
        <v>#NAME?</v>
      </c>
      <c r="IP81" s="1" t="s">
        <v>1893</v>
      </c>
      <c r="IQ81" s="1" t="s">
        <v>5189</v>
      </c>
      <c r="IR81" s="2" t="str">
        <f t="shared" si="125"/>
        <v/>
      </c>
      <c r="IS81" s="2" t="str">
        <f t="shared" si="126"/>
        <v>#NAME?</v>
      </c>
      <c r="IX81" s="2" t="s">
        <v>4609</v>
      </c>
      <c r="IY81" s="2" t="s">
        <v>4610</v>
      </c>
      <c r="IZ81" s="2" t="str">
        <f t="shared" si="129"/>
        <v/>
      </c>
      <c r="JA81" s="2" t="str">
        <f t="shared" si="130"/>
        <v>#NAME?</v>
      </c>
      <c r="JB81" s="2" t="s">
        <v>5187</v>
      </c>
      <c r="JC81" s="2" t="s">
        <v>5188</v>
      </c>
      <c r="JD81" s="2" t="str">
        <f t="shared" si="131"/>
        <v/>
      </c>
      <c r="JE81" s="2" t="str">
        <f t="shared" si="132"/>
        <v>#NAME?</v>
      </c>
      <c r="JF81" s="2"/>
      <c r="JG81" s="2"/>
      <c r="JH81" s="2"/>
      <c r="JI81" s="2"/>
      <c r="JJ81" s="2"/>
      <c r="JK81" s="2"/>
      <c r="JL81" s="2"/>
      <c r="JM81" s="2"/>
      <c r="JN81" s="2"/>
    </row>
    <row r="82" ht="15.75" customHeight="1">
      <c r="A82" s="2">
        <v>81.0</v>
      </c>
      <c r="D82" s="2" t="str">
        <f t="shared" si="1"/>
        <v/>
      </c>
      <c r="E82" s="2" t="str">
        <f t="shared" si="2"/>
        <v>#NAME?</v>
      </c>
      <c r="F82" s="1" t="s">
        <v>5190</v>
      </c>
      <c r="G82" s="1" t="s">
        <v>5191</v>
      </c>
      <c r="H82" s="1" t="str">
        <f t="shared" si="3"/>
        <v/>
      </c>
      <c r="I82" s="1" t="str">
        <f t="shared" si="4"/>
        <v>#NAME?</v>
      </c>
      <c r="P82" s="1" t="str">
        <f t="shared" si="7"/>
        <v/>
      </c>
      <c r="Q82" s="1" t="str">
        <f t="shared" si="8"/>
        <v>#NAME?</v>
      </c>
      <c r="T82" s="1" t="str">
        <f t="shared" si="9"/>
        <v/>
      </c>
      <c r="U82" s="1" t="str">
        <f t="shared" si="10"/>
        <v>#NAME?</v>
      </c>
      <c r="X82" s="1" t="str">
        <f t="shared" si="11"/>
        <v/>
      </c>
      <c r="Y82" s="1" t="str">
        <f t="shared" si="12"/>
        <v>#NAME?</v>
      </c>
      <c r="AB82" s="1" t="str">
        <f t="shared" si="13"/>
        <v/>
      </c>
      <c r="AC82" s="1" t="str">
        <f t="shared" si="14"/>
        <v>#NAME?</v>
      </c>
      <c r="AF82" s="1" t="str">
        <f t="shared" si="15"/>
        <v/>
      </c>
      <c r="AG82" s="1" t="str">
        <f t="shared" si="16"/>
        <v>#NAME?</v>
      </c>
      <c r="AJ82" s="1" t="str">
        <f t="shared" si="17"/>
        <v/>
      </c>
      <c r="AK82" s="1" t="str">
        <f t="shared" si="18"/>
        <v>#NAME?</v>
      </c>
      <c r="AL82" s="1" t="s">
        <v>2110</v>
      </c>
      <c r="AM82" s="1" t="s">
        <v>2831</v>
      </c>
      <c r="AN82" s="1" t="str">
        <f t="shared" si="19"/>
        <v/>
      </c>
      <c r="AO82" s="1" t="str">
        <f t="shared" si="20"/>
        <v>#NAME?</v>
      </c>
      <c r="AR82" s="1" t="str">
        <f t="shared" si="21"/>
        <v/>
      </c>
      <c r="AS82" s="1" t="str">
        <f t="shared" si="22"/>
        <v>#NAME?</v>
      </c>
      <c r="AV82" s="1" t="str">
        <f t="shared" si="23"/>
        <v/>
      </c>
      <c r="AW82" s="1" t="str">
        <f t="shared" si="24"/>
        <v>#NAME?</v>
      </c>
      <c r="AZ82" s="1" t="str">
        <f t="shared" si="25"/>
        <v/>
      </c>
      <c r="BA82" s="1" t="str">
        <f t="shared" si="26"/>
        <v>#NAME?</v>
      </c>
      <c r="BD82" s="1" t="str">
        <f t="shared" si="27"/>
        <v/>
      </c>
      <c r="BE82" s="1" t="str">
        <f t="shared" si="28"/>
        <v>#NAME?</v>
      </c>
      <c r="BH82" s="1" t="str">
        <f t="shared" si="29"/>
        <v/>
      </c>
      <c r="BI82" s="1" t="str">
        <f t="shared" si="30"/>
        <v>#NAME?</v>
      </c>
      <c r="BL82" s="1" t="str">
        <f t="shared" si="31"/>
        <v/>
      </c>
      <c r="BM82" s="1" t="str">
        <f t="shared" si="32"/>
        <v>#NAME?</v>
      </c>
      <c r="BP82" s="1" t="str">
        <f t="shared" si="33"/>
        <v/>
      </c>
      <c r="BQ82" s="1" t="str">
        <f t="shared" si="34"/>
        <v>#NAME?</v>
      </c>
      <c r="BT82" s="1" t="str">
        <f t="shared" si="35"/>
        <v/>
      </c>
      <c r="BU82" s="1" t="str">
        <f t="shared" si="36"/>
        <v>#NAME?</v>
      </c>
      <c r="BV82" s="1" t="s">
        <v>2135</v>
      </c>
      <c r="BW82" s="1" t="s">
        <v>5192</v>
      </c>
      <c r="BX82" s="1" t="str">
        <f t="shared" si="37"/>
        <v/>
      </c>
      <c r="BY82" s="1" t="str">
        <f t="shared" si="38"/>
        <v>#NAME?</v>
      </c>
      <c r="BZ82" s="1" t="s">
        <v>2416</v>
      </c>
      <c r="CA82" s="1" t="s">
        <v>5193</v>
      </c>
      <c r="CB82" s="1" t="str">
        <f t="shared" si="39"/>
        <v/>
      </c>
      <c r="CC82" s="1" t="str">
        <f t="shared" si="40"/>
        <v>#NAME?</v>
      </c>
      <c r="CD82" s="1" t="s">
        <v>5105</v>
      </c>
      <c r="CE82" s="1" t="s">
        <v>5194</v>
      </c>
      <c r="CF82" s="1" t="str">
        <f t="shared" si="41"/>
        <v/>
      </c>
      <c r="CG82" s="1" t="str">
        <f t="shared" si="42"/>
        <v>#NAME?</v>
      </c>
      <c r="CJ82" s="1" t="str">
        <f t="shared" si="43"/>
        <v/>
      </c>
      <c r="CK82" s="1" t="str">
        <f t="shared" si="44"/>
        <v>#NAME?</v>
      </c>
      <c r="CN82" s="1" t="str">
        <f t="shared" si="45"/>
        <v/>
      </c>
      <c r="CO82" s="1" t="str">
        <f t="shared" si="46"/>
        <v>#NAME?</v>
      </c>
      <c r="CP82" s="1" t="s">
        <v>5195</v>
      </c>
      <c r="CQ82" s="1" t="s">
        <v>5196</v>
      </c>
      <c r="CR82" s="1" t="str">
        <f t="shared" si="47"/>
        <v/>
      </c>
      <c r="CS82" s="1" t="str">
        <f t="shared" si="48"/>
        <v>#NAME?</v>
      </c>
      <c r="CV82" s="1" t="str">
        <f t="shared" si="49"/>
        <v/>
      </c>
      <c r="CW82" s="1" t="str">
        <f t="shared" si="50"/>
        <v>#NAME?</v>
      </c>
      <c r="CZ82" s="1" t="str">
        <f t="shared" si="51"/>
        <v/>
      </c>
      <c r="DA82" s="1" t="str">
        <f t="shared" si="52"/>
        <v>#NAME?</v>
      </c>
      <c r="DD82" s="1" t="str">
        <f t="shared" si="53"/>
        <v/>
      </c>
      <c r="DE82" s="1" t="str">
        <f t="shared" si="54"/>
        <v>#NAME?</v>
      </c>
      <c r="DH82" s="1" t="str">
        <f t="shared" si="55"/>
        <v/>
      </c>
      <c r="DI82" s="1" t="str">
        <f t="shared" si="56"/>
        <v>#NAME?</v>
      </c>
      <c r="DL82" s="1" t="str">
        <f t="shared" si="57"/>
        <v/>
      </c>
      <c r="DM82" s="1" t="str">
        <f t="shared" si="58"/>
        <v>#NAME?</v>
      </c>
      <c r="DP82" s="1" t="str">
        <f t="shared" si="59"/>
        <v/>
      </c>
      <c r="DQ82" s="1" t="str">
        <f t="shared" si="60"/>
        <v>#NAME?</v>
      </c>
      <c r="DT82" s="1" t="str">
        <f t="shared" si="61"/>
        <v/>
      </c>
      <c r="DU82" s="1" t="str">
        <f t="shared" si="62"/>
        <v>#NAME?</v>
      </c>
      <c r="DX82" s="1" t="str">
        <f t="shared" si="63"/>
        <v/>
      </c>
      <c r="DY82" s="1" t="str">
        <f t="shared" si="64"/>
        <v>#NAME?</v>
      </c>
      <c r="EB82" s="1" t="str">
        <f t="shared" si="65"/>
        <v/>
      </c>
      <c r="EC82" s="1" t="str">
        <f t="shared" si="66"/>
        <v>#NAME?</v>
      </c>
      <c r="EF82" s="1" t="str">
        <f t="shared" si="67"/>
        <v/>
      </c>
      <c r="EG82" s="1" t="str">
        <f t="shared" si="68"/>
        <v>#NAME?</v>
      </c>
      <c r="EJ82" s="1" t="str">
        <f t="shared" si="69"/>
        <v/>
      </c>
      <c r="EK82" s="1" t="str">
        <f t="shared" si="70"/>
        <v>#NAME?</v>
      </c>
      <c r="EN82" s="1" t="str">
        <f t="shared" si="71"/>
        <v/>
      </c>
      <c r="EO82" s="1" t="str">
        <f t="shared" si="72"/>
        <v>#NAME?</v>
      </c>
      <c r="ER82" s="1" t="str">
        <f t="shared" si="73"/>
        <v/>
      </c>
      <c r="ES82" s="1" t="str">
        <f t="shared" si="74"/>
        <v>#NAME?</v>
      </c>
      <c r="EV82" s="1" t="str">
        <f t="shared" si="75"/>
        <v/>
      </c>
      <c r="EW82" s="1" t="str">
        <f t="shared" si="76"/>
        <v>#NAME?</v>
      </c>
      <c r="EZ82" s="2" t="str">
        <f t="shared" si="77"/>
        <v/>
      </c>
      <c r="FA82" s="2" t="str">
        <f t="shared" si="78"/>
        <v>#NAME?</v>
      </c>
      <c r="FD82" s="2" t="str">
        <f t="shared" si="79"/>
        <v/>
      </c>
      <c r="FE82" s="2" t="str">
        <f t="shared" si="80"/>
        <v>#NAME?</v>
      </c>
      <c r="FF82" s="1" t="s">
        <v>5197</v>
      </c>
      <c r="FG82" s="14" t="s">
        <v>1738</v>
      </c>
      <c r="FH82" s="2" t="str">
        <f t="shared" si="81"/>
        <v/>
      </c>
      <c r="FI82" s="2" t="str">
        <f t="shared" si="82"/>
        <v>#NAME?</v>
      </c>
      <c r="FL82" s="2" t="str">
        <f t="shared" si="83"/>
        <v/>
      </c>
      <c r="FM82" s="2" t="str">
        <f t="shared" si="84"/>
        <v>#NAME?</v>
      </c>
      <c r="FN82" s="1" t="s">
        <v>5198</v>
      </c>
      <c r="FO82" s="1" t="s">
        <v>5199</v>
      </c>
      <c r="FP82" s="2" t="str">
        <f t="shared" si="85"/>
        <v/>
      </c>
      <c r="FQ82" s="2" t="str">
        <f t="shared" si="86"/>
        <v>#NAME?</v>
      </c>
      <c r="FT82" s="2" t="str">
        <f t="shared" si="87"/>
        <v/>
      </c>
      <c r="FU82" s="2" t="str">
        <f t="shared" si="88"/>
        <v>#NAME?</v>
      </c>
      <c r="FX82" s="2" t="str">
        <f t="shared" si="89"/>
        <v/>
      </c>
      <c r="FY82" s="2" t="str">
        <f t="shared" si="90"/>
        <v>#NAME?</v>
      </c>
      <c r="GB82" s="2" t="str">
        <f t="shared" si="91"/>
        <v/>
      </c>
      <c r="GC82" s="2" t="str">
        <f t="shared" si="92"/>
        <v>#NAME?</v>
      </c>
      <c r="GF82" s="2" t="str">
        <f t="shared" si="93"/>
        <v/>
      </c>
      <c r="GG82" s="2" t="str">
        <f t="shared" si="94"/>
        <v>#NAME?</v>
      </c>
      <c r="GJ82" s="2" t="str">
        <f t="shared" si="95"/>
        <v/>
      </c>
      <c r="GK82" s="2" t="str">
        <f t="shared" si="96"/>
        <v>#NAME?</v>
      </c>
      <c r="GN82" s="2" t="str">
        <f t="shared" si="97"/>
        <v/>
      </c>
      <c r="GO82" s="2" t="str">
        <f t="shared" si="98"/>
        <v>#NAME?</v>
      </c>
      <c r="GR82" s="2" t="str">
        <f t="shared" si="141"/>
        <v/>
      </c>
      <c r="GS82" s="2" t="str">
        <f t="shared" si="142"/>
        <v>#NAME?</v>
      </c>
      <c r="GV82" s="2" t="str">
        <f t="shared" si="101"/>
        <v/>
      </c>
      <c r="GW82" s="2" t="str">
        <f t="shared" si="102"/>
        <v>#NAME?</v>
      </c>
      <c r="GZ82" s="2" t="str">
        <f t="shared" si="103"/>
        <v/>
      </c>
      <c r="HA82" s="2" t="str">
        <f t="shared" si="104"/>
        <v>#NAME?</v>
      </c>
      <c r="HD82" s="2" t="str">
        <f t="shared" si="105"/>
        <v/>
      </c>
      <c r="HE82" s="2" t="str">
        <f t="shared" si="106"/>
        <v>#NAME?</v>
      </c>
      <c r="HH82" s="2" t="str">
        <f t="shared" si="107"/>
        <v/>
      </c>
      <c r="HI82" s="2" t="str">
        <f t="shared" si="108"/>
        <v>#NAME?</v>
      </c>
      <c r="HL82" s="2" t="str">
        <f t="shared" si="109"/>
        <v/>
      </c>
      <c r="HM82" s="2" t="str">
        <f t="shared" si="110"/>
        <v>#NAME?</v>
      </c>
      <c r="HP82" s="2" t="str">
        <f t="shared" si="111"/>
        <v/>
      </c>
      <c r="HQ82" s="2" t="str">
        <f t="shared" si="112"/>
        <v>#NAME?</v>
      </c>
      <c r="HT82" s="2" t="str">
        <f t="shared" si="113"/>
        <v/>
      </c>
      <c r="HU82" s="2" t="str">
        <f t="shared" si="114"/>
        <v>#NAME?</v>
      </c>
      <c r="HV82" s="2" t="s">
        <v>230</v>
      </c>
      <c r="HW82" s="2" t="s">
        <v>139</v>
      </c>
      <c r="HX82" s="2" t="str">
        <f t="shared" si="115"/>
        <v/>
      </c>
      <c r="HY82" s="2" t="str">
        <f t="shared" si="116"/>
        <v>#NAME?</v>
      </c>
      <c r="HZ82" s="2" t="s">
        <v>5200</v>
      </c>
      <c r="IA82" s="2" t="s">
        <v>5201</v>
      </c>
      <c r="IB82" s="2" t="str">
        <f t="shared" si="117"/>
        <v/>
      </c>
      <c r="IC82" s="2" t="str">
        <f t="shared" si="118"/>
        <v>#NAME?</v>
      </c>
      <c r="ID82" s="2"/>
      <c r="IE82" s="2"/>
      <c r="IF82" s="2"/>
      <c r="IH82" s="1" t="s">
        <v>5202</v>
      </c>
      <c r="II82" s="1" t="s">
        <v>5203</v>
      </c>
      <c r="IJ82" s="2" t="str">
        <f t="shared" si="121"/>
        <v/>
      </c>
      <c r="IK82" s="2" t="str">
        <f t="shared" si="122"/>
        <v>#NAME?</v>
      </c>
      <c r="IP82" s="1" t="s">
        <v>1998</v>
      </c>
      <c r="IQ82" s="1" t="s">
        <v>5204</v>
      </c>
      <c r="IR82" s="2" t="str">
        <f t="shared" si="125"/>
        <v/>
      </c>
      <c r="IS82" s="2" t="str">
        <f t="shared" si="126"/>
        <v>#NAME?</v>
      </c>
      <c r="IX82" s="2" t="s">
        <v>1072</v>
      </c>
      <c r="IY82" s="2" t="s">
        <v>1073</v>
      </c>
      <c r="IZ82" s="2" t="str">
        <f t="shared" si="129"/>
        <v/>
      </c>
      <c r="JA82" s="2" t="str">
        <f t="shared" si="130"/>
        <v>#NAME?</v>
      </c>
      <c r="JB82" s="2" t="s">
        <v>5200</v>
      </c>
      <c r="JC82" s="2" t="s">
        <v>5201</v>
      </c>
      <c r="JD82" s="2" t="str">
        <f t="shared" si="131"/>
        <v/>
      </c>
      <c r="JE82" s="2" t="str">
        <f t="shared" si="132"/>
        <v>#NAME?</v>
      </c>
      <c r="JF82" s="2"/>
      <c r="JG82" s="2"/>
      <c r="JH82" s="2"/>
      <c r="JI82" s="2"/>
      <c r="JJ82" s="2"/>
      <c r="JK82" s="2"/>
      <c r="JL82" s="2"/>
      <c r="JM82" s="2"/>
      <c r="JN82" s="2"/>
    </row>
    <row r="83" ht="15.75" customHeight="1">
      <c r="A83" s="2">
        <v>82.0</v>
      </c>
      <c r="D83" s="2" t="str">
        <f t="shared" si="1"/>
        <v/>
      </c>
      <c r="E83" s="2" t="str">
        <f t="shared" si="2"/>
        <v>#NAME?</v>
      </c>
      <c r="F83" s="1" t="s">
        <v>5205</v>
      </c>
      <c r="G83" s="1" t="s">
        <v>5206</v>
      </c>
      <c r="H83" s="1" t="str">
        <f t="shared" si="3"/>
        <v/>
      </c>
      <c r="I83" s="1" t="str">
        <f t="shared" si="4"/>
        <v>#NAME?</v>
      </c>
      <c r="P83" s="1" t="str">
        <f t="shared" si="7"/>
        <v/>
      </c>
      <c r="Q83" s="1" t="str">
        <f t="shared" si="8"/>
        <v>#NAME?</v>
      </c>
      <c r="T83" s="1" t="str">
        <f t="shared" si="9"/>
        <v/>
      </c>
      <c r="U83" s="1" t="str">
        <f t="shared" si="10"/>
        <v>#NAME?</v>
      </c>
      <c r="X83" s="1" t="str">
        <f t="shared" si="11"/>
        <v/>
      </c>
      <c r="Y83" s="1" t="str">
        <f t="shared" si="12"/>
        <v>#NAME?</v>
      </c>
      <c r="AB83" s="1" t="str">
        <f t="shared" si="13"/>
        <v/>
      </c>
      <c r="AC83" s="1" t="str">
        <f t="shared" si="14"/>
        <v>#NAME?</v>
      </c>
      <c r="AF83" s="1" t="str">
        <f t="shared" si="15"/>
        <v/>
      </c>
      <c r="AG83" s="1" t="str">
        <f t="shared" si="16"/>
        <v>#NAME?</v>
      </c>
      <c r="AJ83" s="1" t="str">
        <f t="shared" si="17"/>
        <v/>
      </c>
      <c r="AK83" s="1" t="str">
        <f t="shared" si="18"/>
        <v>#NAME?</v>
      </c>
      <c r="AL83" s="1" t="s">
        <v>3803</v>
      </c>
      <c r="AM83" s="1" t="s">
        <v>5207</v>
      </c>
      <c r="AN83" s="1" t="str">
        <f t="shared" si="19"/>
        <v/>
      </c>
      <c r="AO83" s="1" t="str">
        <f t="shared" si="20"/>
        <v>#NAME?</v>
      </c>
      <c r="AR83" s="1" t="str">
        <f t="shared" si="21"/>
        <v/>
      </c>
      <c r="AS83" s="1" t="str">
        <f t="shared" si="22"/>
        <v>#NAME?</v>
      </c>
      <c r="AV83" s="1" t="str">
        <f t="shared" si="23"/>
        <v/>
      </c>
      <c r="AW83" s="1" t="str">
        <f t="shared" si="24"/>
        <v>#NAME?</v>
      </c>
      <c r="AZ83" s="1" t="str">
        <f t="shared" si="25"/>
        <v/>
      </c>
      <c r="BA83" s="1" t="str">
        <f t="shared" si="26"/>
        <v>#NAME?</v>
      </c>
      <c r="BD83" s="1" t="str">
        <f t="shared" si="27"/>
        <v/>
      </c>
      <c r="BE83" s="1" t="str">
        <f t="shared" si="28"/>
        <v>#NAME?</v>
      </c>
      <c r="BH83" s="1" t="str">
        <f t="shared" si="29"/>
        <v/>
      </c>
      <c r="BI83" s="1" t="str">
        <f t="shared" si="30"/>
        <v>#NAME?</v>
      </c>
      <c r="BL83" s="1" t="str">
        <f t="shared" si="31"/>
        <v/>
      </c>
      <c r="BM83" s="1" t="str">
        <f t="shared" si="32"/>
        <v>#NAME?</v>
      </c>
      <c r="BP83" s="1" t="str">
        <f t="shared" si="33"/>
        <v/>
      </c>
      <c r="BQ83" s="1" t="str">
        <f t="shared" si="34"/>
        <v>#NAME?</v>
      </c>
      <c r="BT83" s="1" t="str">
        <f t="shared" si="35"/>
        <v/>
      </c>
      <c r="BU83" s="1" t="str">
        <f t="shared" si="36"/>
        <v>#NAME?</v>
      </c>
      <c r="BV83" s="1" t="s">
        <v>2228</v>
      </c>
      <c r="BW83" s="1" t="s">
        <v>5208</v>
      </c>
      <c r="BX83" s="1" t="str">
        <f t="shared" si="37"/>
        <v/>
      </c>
      <c r="BY83" s="1" t="str">
        <f t="shared" si="38"/>
        <v>#NAME?</v>
      </c>
      <c r="BZ83" s="1" t="s">
        <v>2518</v>
      </c>
      <c r="CA83" s="1" t="s">
        <v>5209</v>
      </c>
      <c r="CB83" s="1" t="str">
        <f t="shared" si="39"/>
        <v/>
      </c>
      <c r="CC83" s="1" t="str">
        <f t="shared" si="40"/>
        <v>#NAME?</v>
      </c>
      <c r="CF83" s="1" t="str">
        <f t="shared" si="41"/>
        <v/>
      </c>
      <c r="CG83" s="1" t="str">
        <f t="shared" si="42"/>
        <v>#NAME?</v>
      </c>
      <c r="CJ83" s="1" t="str">
        <f t="shared" si="43"/>
        <v/>
      </c>
      <c r="CK83" s="1" t="str">
        <f t="shared" si="44"/>
        <v>#NAME?</v>
      </c>
      <c r="CN83" s="1" t="str">
        <f t="shared" si="45"/>
        <v/>
      </c>
      <c r="CO83" s="1" t="str">
        <f t="shared" si="46"/>
        <v>#NAME?</v>
      </c>
      <c r="CP83" s="1" t="s">
        <v>5210</v>
      </c>
      <c r="CQ83" s="1" t="s">
        <v>2496</v>
      </c>
      <c r="CR83" s="1" t="str">
        <f t="shared" si="47"/>
        <v/>
      </c>
      <c r="CS83" s="1" t="str">
        <f t="shared" si="48"/>
        <v>#NAME?</v>
      </c>
      <c r="CV83" s="1" t="str">
        <f t="shared" si="49"/>
        <v/>
      </c>
      <c r="CW83" s="1" t="str">
        <f t="shared" si="50"/>
        <v>#NAME?</v>
      </c>
      <c r="CZ83" s="1" t="str">
        <f t="shared" si="51"/>
        <v/>
      </c>
      <c r="DA83" s="1" t="str">
        <f t="shared" si="52"/>
        <v>#NAME?</v>
      </c>
      <c r="DD83" s="1" t="str">
        <f t="shared" si="53"/>
        <v/>
      </c>
      <c r="DE83" s="1" t="str">
        <f t="shared" si="54"/>
        <v>#NAME?</v>
      </c>
      <c r="DH83" s="1" t="str">
        <f t="shared" si="55"/>
        <v/>
      </c>
      <c r="DI83" s="1" t="str">
        <f t="shared" si="56"/>
        <v>#NAME?</v>
      </c>
      <c r="DL83" s="1" t="str">
        <f t="shared" si="57"/>
        <v/>
      </c>
      <c r="DM83" s="1" t="str">
        <f t="shared" si="58"/>
        <v>#NAME?</v>
      </c>
      <c r="DP83" s="1" t="str">
        <f t="shared" si="59"/>
        <v/>
      </c>
      <c r="DQ83" s="1" t="str">
        <f t="shared" si="60"/>
        <v>#NAME?</v>
      </c>
      <c r="DT83" s="1" t="str">
        <f t="shared" si="61"/>
        <v/>
      </c>
      <c r="DU83" s="1" t="str">
        <f t="shared" si="62"/>
        <v>#NAME?</v>
      </c>
      <c r="DX83" s="1" t="str">
        <f t="shared" si="63"/>
        <v/>
      </c>
      <c r="DY83" s="1" t="str">
        <f t="shared" si="64"/>
        <v>#NAME?</v>
      </c>
      <c r="EB83" s="1" t="str">
        <f t="shared" si="65"/>
        <v/>
      </c>
      <c r="EC83" s="1" t="str">
        <f t="shared" si="66"/>
        <v>#NAME?</v>
      </c>
      <c r="EF83" s="1" t="str">
        <f t="shared" si="67"/>
        <v/>
      </c>
      <c r="EG83" s="1" t="str">
        <f t="shared" si="68"/>
        <v>#NAME?</v>
      </c>
      <c r="EJ83" s="1" t="str">
        <f t="shared" si="69"/>
        <v/>
      </c>
      <c r="EK83" s="1" t="str">
        <f t="shared" si="70"/>
        <v>#NAME?</v>
      </c>
      <c r="EN83" s="1" t="str">
        <f t="shared" si="71"/>
        <v/>
      </c>
      <c r="EO83" s="1" t="str">
        <f t="shared" si="72"/>
        <v>#NAME?</v>
      </c>
      <c r="ER83" s="1" t="str">
        <f t="shared" si="73"/>
        <v/>
      </c>
      <c r="ES83" s="1" t="str">
        <f t="shared" si="74"/>
        <v>#NAME?</v>
      </c>
      <c r="EV83" s="1" t="str">
        <f t="shared" si="75"/>
        <v/>
      </c>
      <c r="EW83" s="1" t="str">
        <f t="shared" si="76"/>
        <v>#NAME?</v>
      </c>
      <c r="EZ83" s="2" t="str">
        <f t="shared" si="77"/>
        <v/>
      </c>
      <c r="FA83" s="2" t="str">
        <f t="shared" si="78"/>
        <v>#NAME?</v>
      </c>
      <c r="FD83" s="2" t="str">
        <f t="shared" si="79"/>
        <v/>
      </c>
      <c r="FE83" s="2" t="str">
        <f t="shared" si="80"/>
        <v>#NAME?</v>
      </c>
      <c r="FF83" s="1" t="s">
        <v>500</v>
      </c>
      <c r="FG83" s="1" t="s">
        <v>501</v>
      </c>
      <c r="FH83" s="2" t="str">
        <f t="shared" si="81"/>
        <v/>
      </c>
      <c r="FI83" s="2" t="str">
        <f t="shared" si="82"/>
        <v>#NAME?</v>
      </c>
      <c r="FL83" s="2" t="str">
        <f t="shared" si="83"/>
        <v/>
      </c>
      <c r="FM83" s="2" t="str">
        <f t="shared" si="84"/>
        <v>#NAME?</v>
      </c>
      <c r="FP83" s="2" t="str">
        <f t="shared" si="85"/>
        <v/>
      </c>
      <c r="FQ83" s="2" t="str">
        <f t="shared" si="86"/>
        <v>#NAME?</v>
      </c>
      <c r="FT83" s="2" t="str">
        <f t="shared" si="87"/>
        <v/>
      </c>
      <c r="FU83" s="2" t="str">
        <f t="shared" si="88"/>
        <v>#NAME?</v>
      </c>
      <c r="FX83" s="2" t="str">
        <f t="shared" si="89"/>
        <v/>
      </c>
      <c r="FY83" s="2" t="str">
        <f t="shared" si="90"/>
        <v>#NAME?</v>
      </c>
      <c r="GB83" s="2" t="str">
        <f t="shared" si="91"/>
        <v/>
      </c>
      <c r="GC83" s="2" t="str">
        <f t="shared" si="92"/>
        <v>#NAME?</v>
      </c>
      <c r="GF83" s="2" t="str">
        <f t="shared" si="93"/>
        <v/>
      </c>
      <c r="GG83" s="2" t="str">
        <f t="shared" si="94"/>
        <v>#NAME?</v>
      </c>
      <c r="GJ83" s="2" t="str">
        <f t="shared" si="95"/>
        <v/>
      </c>
      <c r="GK83" s="2" t="str">
        <f t="shared" si="96"/>
        <v>#NAME?</v>
      </c>
      <c r="GN83" s="2" t="str">
        <f t="shared" si="97"/>
        <v/>
      </c>
      <c r="GO83" s="2" t="str">
        <f t="shared" si="98"/>
        <v>#NAME?</v>
      </c>
      <c r="GR83" s="2" t="str">
        <f t="shared" si="141"/>
        <v/>
      </c>
      <c r="GS83" s="2" t="str">
        <f t="shared" si="142"/>
        <v>#NAME?</v>
      </c>
      <c r="GV83" s="2" t="str">
        <f t="shared" si="101"/>
        <v/>
      </c>
      <c r="GW83" s="2" t="str">
        <f t="shared" si="102"/>
        <v>#NAME?</v>
      </c>
      <c r="GZ83" s="2" t="str">
        <f t="shared" si="103"/>
        <v/>
      </c>
      <c r="HA83" s="2" t="str">
        <f t="shared" si="104"/>
        <v>#NAME?</v>
      </c>
      <c r="HD83" s="2" t="str">
        <f t="shared" si="105"/>
        <v/>
      </c>
      <c r="HE83" s="2" t="str">
        <f t="shared" si="106"/>
        <v>#NAME?</v>
      </c>
      <c r="HH83" s="2" t="str">
        <f t="shared" si="107"/>
        <v/>
      </c>
      <c r="HI83" s="2" t="str">
        <f t="shared" si="108"/>
        <v>#NAME?</v>
      </c>
      <c r="HL83" s="2" t="str">
        <f t="shared" si="109"/>
        <v/>
      </c>
      <c r="HM83" s="2" t="str">
        <f t="shared" si="110"/>
        <v>#NAME?</v>
      </c>
      <c r="HP83" s="2" t="str">
        <f t="shared" si="111"/>
        <v/>
      </c>
      <c r="HQ83" s="2" t="str">
        <f t="shared" si="112"/>
        <v>#NAME?</v>
      </c>
      <c r="HT83" s="2" t="str">
        <f t="shared" si="113"/>
        <v/>
      </c>
      <c r="HU83" s="2" t="str">
        <f t="shared" si="114"/>
        <v>#NAME?</v>
      </c>
      <c r="HV83" s="2" t="s">
        <v>5211</v>
      </c>
      <c r="HW83" s="2" t="s">
        <v>107</v>
      </c>
      <c r="HX83" s="2" t="str">
        <f t="shared" si="115"/>
        <v/>
      </c>
      <c r="HY83" s="2" t="str">
        <f t="shared" si="116"/>
        <v>#NAME?</v>
      </c>
      <c r="HZ83" s="2" t="s">
        <v>5212</v>
      </c>
      <c r="IA83" s="2" t="s">
        <v>5213</v>
      </c>
      <c r="IB83" s="2" t="str">
        <f t="shared" si="117"/>
        <v/>
      </c>
      <c r="IC83" s="2" t="str">
        <f t="shared" si="118"/>
        <v>#NAME?</v>
      </c>
      <c r="ID83" s="2"/>
      <c r="IE83" s="2"/>
      <c r="IF83" s="2"/>
      <c r="IH83" s="1" t="s">
        <v>5214</v>
      </c>
      <c r="II83" s="1" t="s">
        <v>5215</v>
      </c>
      <c r="IJ83" s="2" t="str">
        <f t="shared" si="121"/>
        <v/>
      </c>
      <c r="IK83" s="2" t="str">
        <f t="shared" si="122"/>
        <v>#NAME?</v>
      </c>
      <c r="IP83" s="1" t="s">
        <v>2100</v>
      </c>
      <c r="IQ83" s="1" t="s">
        <v>5216</v>
      </c>
      <c r="IR83" s="2" t="str">
        <f t="shared" si="125"/>
        <v/>
      </c>
      <c r="IS83" s="2" t="str">
        <f t="shared" si="126"/>
        <v>#NAME?</v>
      </c>
      <c r="IX83" s="2" t="s">
        <v>3890</v>
      </c>
      <c r="IY83" s="2" t="s">
        <v>3891</v>
      </c>
      <c r="IZ83" s="2" t="str">
        <f t="shared" si="129"/>
        <v/>
      </c>
      <c r="JA83" s="2" t="str">
        <f t="shared" si="130"/>
        <v>#NAME?</v>
      </c>
      <c r="JB83" s="2" t="s">
        <v>5212</v>
      </c>
      <c r="JC83" s="2" t="s">
        <v>5213</v>
      </c>
      <c r="JD83" s="2" t="str">
        <f t="shared" si="131"/>
        <v/>
      </c>
      <c r="JE83" s="2" t="str">
        <f t="shared" si="132"/>
        <v>#NAME?</v>
      </c>
      <c r="JF83" s="2"/>
      <c r="JG83" s="2"/>
      <c r="JH83" s="2"/>
      <c r="JI83" s="2"/>
      <c r="JJ83" s="2"/>
      <c r="JK83" s="2"/>
      <c r="JL83" s="2"/>
      <c r="JM83" s="2"/>
      <c r="JN83" s="2"/>
    </row>
    <row r="84" ht="15.75" customHeight="1">
      <c r="A84" s="2">
        <v>83.0</v>
      </c>
      <c r="D84" s="2" t="str">
        <f t="shared" si="1"/>
        <v/>
      </c>
      <c r="E84" s="2" t="str">
        <f t="shared" si="2"/>
        <v>#NAME?</v>
      </c>
      <c r="F84" s="1" t="s">
        <v>5217</v>
      </c>
      <c r="G84" s="1" t="s">
        <v>5218</v>
      </c>
      <c r="H84" s="1" t="str">
        <f t="shared" si="3"/>
        <v/>
      </c>
      <c r="I84" s="1" t="str">
        <f t="shared" si="4"/>
        <v>#NAME?</v>
      </c>
      <c r="P84" s="1" t="str">
        <f t="shared" si="7"/>
        <v/>
      </c>
      <c r="Q84" s="1" t="str">
        <f t="shared" si="8"/>
        <v>#NAME?</v>
      </c>
      <c r="T84" s="1" t="str">
        <f t="shared" si="9"/>
        <v/>
      </c>
      <c r="U84" s="1" t="str">
        <f t="shared" si="10"/>
        <v>#NAME?</v>
      </c>
      <c r="X84" s="1" t="str">
        <f t="shared" si="11"/>
        <v/>
      </c>
      <c r="Y84" s="1" t="str">
        <f t="shared" si="12"/>
        <v>#NAME?</v>
      </c>
      <c r="AB84" s="1" t="str">
        <f t="shared" si="13"/>
        <v/>
      </c>
      <c r="AC84" s="1" t="str">
        <f t="shared" si="14"/>
        <v>#NAME?</v>
      </c>
      <c r="AF84" s="1" t="str">
        <f t="shared" si="15"/>
        <v/>
      </c>
      <c r="AG84" s="1" t="str">
        <f t="shared" si="16"/>
        <v>#NAME?</v>
      </c>
      <c r="AJ84" s="1" t="str">
        <f t="shared" si="17"/>
        <v/>
      </c>
      <c r="AK84" s="1" t="str">
        <f t="shared" si="18"/>
        <v>#NAME?</v>
      </c>
      <c r="AL84" s="1" t="s">
        <v>3855</v>
      </c>
      <c r="AM84" s="1" t="s">
        <v>5219</v>
      </c>
      <c r="AN84" s="1" t="str">
        <f t="shared" si="19"/>
        <v/>
      </c>
      <c r="AO84" s="1" t="str">
        <f t="shared" si="20"/>
        <v>#NAME?</v>
      </c>
      <c r="AR84" s="1" t="str">
        <f t="shared" si="21"/>
        <v/>
      </c>
      <c r="AS84" s="1" t="str">
        <f t="shared" si="22"/>
        <v>#NAME?</v>
      </c>
      <c r="AV84" s="1" t="str">
        <f t="shared" si="23"/>
        <v/>
      </c>
      <c r="AW84" s="1" t="str">
        <f t="shared" si="24"/>
        <v>#NAME?</v>
      </c>
      <c r="AZ84" s="1" t="str">
        <f t="shared" si="25"/>
        <v/>
      </c>
      <c r="BA84" s="1" t="str">
        <f t="shared" si="26"/>
        <v>#NAME?</v>
      </c>
      <c r="BD84" s="1" t="str">
        <f t="shared" si="27"/>
        <v/>
      </c>
      <c r="BE84" s="1" t="str">
        <f t="shared" si="28"/>
        <v>#NAME?</v>
      </c>
      <c r="BH84" s="1" t="str">
        <f t="shared" si="29"/>
        <v/>
      </c>
      <c r="BI84" s="1" t="str">
        <f t="shared" si="30"/>
        <v>#NAME?</v>
      </c>
      <c r="BL84" s="1" t="str">
        <f t="shared" si="31"/>
        <v/>
      </c>
      <c r="BM84" s="1" t="str">
        <f t="shared" si="32"/>
        <v>#NAME?</v>
      </c>
      <c r="BP84" s="1" t="str">
        <f t="shared" si="33"/>
        <v/>
      </c>
      <c r="BQ84" s="1" t="str">
        <f t="shared" si="34"/>
        <v>#NAME?</v>
      </c>
      <c r="BT84" s="1" t="str">
        <f t="shared" si="35"/>
        <v/>
      </c>
      <c r="BU84" s="1" t="str">
        <f t="shared" si="36"/>
        <v>#NAME?</v>
      </c>
      <c r="BV84" s="1" t="s">
        <v>2326</v>
      </c>
      <c r="BW84" s="1" t="s">
        <v>5220</v>
      </c>
      <c r="BX84" s="1" t="str">
        <f t="shared" si="37"/>
        <v/>
      </c>
      <c r="BY84" s="1" t="str">
        <f t="shared" si="38"/>
        <v>#NAME?</v>
      </c>
      <c r="BZ84" s="1" t="s">
        <v>2601</v>
      </c>
      <c r="CA84" s="1" t="s">
        <v>5221</v>
      </c>
      <c r="CB84" s="1" t="str">
        <f t="shared" si="39"/>
        <v/>
      </c>
      <c r="CC84" s="1" t="str">
        <f t="shared" si="40"/>
        <v>#NAME?</v>
      </c>
      <c r="CD84" s="1" t="s">
        <v>3955</v>
      </c>
      <c r="CE84" s="14" t="s">
        <v>1738</v>
      </c>
      <c r="CF84" s="1" t="str">
        <f t="shared" si="41"/>
        <v/>
      </c>
      <c r="CG84" s="1" t="str">
        <f t="shared" si="42"/>
        <v>#NAME?</v>
      </c>
      <c r="CJ84" s="1" t="str">
        <f t="shared" si="43"/>
        <v/>
      </c>
      <c r="CK84" s="1" t="str">
        <f t="shared" si="44"/>
        <v>#NAME?</v>
      </c>
      <c r="CN84" s="1" t="str">
        <f t="shared" si="45"/>
        <v/>
      </c>
      <c r="CO84" s="1" t="str">
        <f t="shared" si="46"/>
        <v>#NAME?</v>
      </c>
      <c r="CP84" s="1" t="s">
        <v>5222</v>
      </c>
      <c r="CQ84" s="1" t="s">
        <v>2831</v>
      </c>
      <c r="CR84" s="1" t="str">
        <f t="shared" si="47"/>
        <v/>
      </c>
      <c r="CS84" s="1" t="str">
        <f t="shared" si="48"/>
        <v>#NAME?</v>
      </c>
      <c r="CV84" s="1" t="str">
        <f t="shared" si="49"/>
        <v/>
      </c>
      <c r="CW84" s="1" t="str">
        <f t="shared" si="50"/>
        <v>#NAME?</v>
      </c>
      <c r="CZ84" s="1" t="str">
        <f t="shared" si="51"/>
        <v/>
      </c>
      <c r="DA84" s="1" t="str">
        <f t="shared" si="52"/>
        <v>#NAME?</v>
      </c>
      <c r="DD84" s="1" t="str">
        <f t="shared" si="53"/>
        <v/>
      </c>
      <c r="DE84" s="1" t="str">
        <f t="shared" si="54"/>
        <v>#NAME?</v>
      </c>
      <c r="DH84" s="1" t="str">
        <f t="shared" si="55"/>
        <v/>
      </c>
      <c r="DI84" s="1" t="str">
        <f t="shared" si="56"/>
        <v>#NAME?</v>
      </c>
      <c r="DL84" s="1" t="str">
        <f t="shared" si="57"/>
        <v/>
      </c>
      <c r="DM84" s="1" t="str">
        <f t="shared" si="58"/>
        <v>#NAME?</v>
      </c>
      <c r="DP84" s="1" t="str">
        <f t="shared" si="59"/>
        <v/>
      </c>
      <c r="DQ84" s="1" t="str">
        <f t="shared" si="60"/>
        <v>#NAME?</v>
      </c>
      <c r="DT84" s="1" t="str">
        <f t="shared" si="61"/>
        <v/>
      </c>
      <c r="DU84" s="1" t="str">
        <f t="shared" si="62"/>
        <v>#NAME?</v>
      </c>
      <c r="DX84" s="1" t="str">
        <f t="shared" si="63"/>
        <v/>
      </c>
      <c r="DY84" s="1" t="str">
        <f t="shared" si="64"/>
        <v>#NAME?</v>
      </c>
      <c r="EB84" s="1" t="str">
        <f t="shared" si="65"/>
        <v/>
      </c>
      <c r="EC84" s="1" t="str">
        <f t="shared" si="66"/>
        <v>#NAME?</v>
      </c>
      <c r="EF84" s="1" t="str">
        <f t="shared" si="67"/>
        <v/>
      </c>
      <c r="EG84" s="1" t="str">
        <f t="shared" si="68"/>
        <v>#NAME?</v>
      </c>
      <c r="EJ84" s="1" t="str">
        <f t="shared" si="69"/>
        <v/>
      </c>
      <c r="EK84" s="1" t="str">
        <f t="shared" si="70"/>
        <v>#NAME?</v>
      </c>
      <c r="EN84" s="1" t="str">
        <f t="shared" si="71"/>
        <v/>
      </c>
      <c r="EO84" s="1" t="str">
        <f t="shared" si="72"/>
        <v>#NAME?</v>
      </c>
      <c r="ER84" s="1" t="str">
        <f t="shared" si="73"/>
        <v/>
      </c>
      <c r="ES84" s="1" t="str">
        <f t="shared" si="74"/>
        <v>#NAME?</v>
      </c>
      <c r="EV84" s="1" t="str">
        <f t="shared" si="75"/>
        <v/>
      </c>
      <c r="EW84" s="1" t="str">
        <f t="shared" si="76"/>
        <v>#NAME?</v>
      </c>
      <c r="EZ84" s="2" t="str">
        <f t="shared" si="77"/>
        <v/>
      </c>
      <c r="FA84" s="2" t="str">
        <f t="shared" si="78"/>
        <v>#NAME?</v>
      </c>
      <c r="FD84" s="2" t="str">
        <f t="shared" si="79"/>
        <v/>
      </c>
      <c r="FE84" s="2" t="str">
        <f t="shared" si="80"/>
        <v>#NAME?</v>
      </c>
      <c r="FF84" s="1" t="s">
        <v>5223</v>
      </c>
      <c r="FG84" s="1" t="s">
        <v>5224</v>
      </c>
      <c r="FH84" s="2" t="str">
        <f t="shared" si="81"/>
        <v/>
      </c>
      <c r="FI84" s="2" t="str">
        <f t="shared" si="82"/>
        <v>#NAME?</v>
      </c>
      <c r="FL84" s="2" t="str">
        <f t="shared" si="83"/>
        <v/>
      </c>
      <c r="FM84" s="2" t="str">
        <f t="shared" si="84"/>
        <v>#NAME?</v>
      </c>
      <c r="FN84" s="1" t="s">
        <v>5225</v>
      </c>
      <c r="FO84" s="1" t="s">
        <v>5226</v>
      </c>
      <c r="FP84" s="2" t="str">
        <f t="shared" si="85"/>
        <v/>
      </c>
      <c r="FQ84" s="2" t="str">
        <f t="shared" si="86"/>
        <v>#NAME?</v>
      </c>
      <c r="FT84" s="2" t="str">
        <f t="shared" si="87"/>
        <v/>
      </c>
      <c r="FU84" s="2" t="str">
        <f t="shared" si="88"/>
        <v>#NAME?</v>
      </c>
      <c r="FX84" s="2" t="str">
        <f t="shared" si="89"/>
        <v/>
      </c>
      <c r="FY84" s="2" t="str">
        <f t="shared" si="90"/>
        <v>#NAME?</v>
      </c>
      <c r="GB84" s="2" t="str">
        <f t="shared" si="91"/>
        <v/>
      </c>
      <c r="GC84" s="2" t="str">
        <f t="shared" si="92"/>
        <v>#NAME?</v>
      </c>
      <c r="GF84" s="2" t="str">
        <f t="shared" si="93"/>
        <v/>
      </c>
      <c r="GG84" s="2" t="str">
        <f t="shared" si="94"/>
        <v>#NAME?</v>
      </c>
      <c r="GJ84" s="2" t="str">
        <f t="shared" si="95"/>
        <v/>
      </c>
      <c r="GK84" s="2" t="str">
        <f t="shared" si="96"/>
        <v>#NAME?</v>
      </c>
      <c r="GN84" s="2" t="str">
        <f t="shared" si="97"/>
        <v/>
      </c>
      <c r="GO84" s="2" t="str">
        <f t="shared" si="98"/>
        <v>#NAME?</v>
      </c>
      <c r="GR84" s="2" t="str">
        <f t="shared" si="141"/>
        <v/>
      </c>
      <c r="GS84" s="2" t="str">
        <f t="shared" si="142"/>
        <v>#NAME?</v>
      </c>
      <c r="GV84" s="2" t="str">
        <f t="shared" si="101"/>
        <v/>
      </c>
      <c r="GW84" s="2" t="str">
        <f t="shared" si="102"/>
        <v>#NAME?</v>
      </c>
      <c r="GZ84" s="2" t="str">
        <f t="shared" si="103"/>
        <v/>
      </c>
      <c r="HA84" s="2" t="str">
        <f t="shared" si="104"/>
        <v>#NAME?</v>
      </c>
      <c r="HD84" s="2" t="str">
        <f t="shared" si="105"/>
        <v/>
      </c>
      <c r="HE84" s="2" t="str">
        <f t="shared" si="106"/>
        <v>#NAME?</v>
      </c>
      <c r="HH84" s="2" t="str">
        <f t="shared" si="107"/>
        <v/>
      </c>
      <c r="HI84" s="2" t="str">
        <f t="shared" si="108"/>
        <v>#NAME?</v>
      </c>
      <c r="HL84" s="2" t="str">
        <f t="shared" si="109"/>
        <v/>
      </c>
      <c r="HM84" s="2" t="str">
        <f t="shared" si="110"/>
        <v>#NAME?</v>
      </c>
      <c r="HP84" s="2" t="str">
        <f t="shared" si="111"/>
        <v/>
      </c>
      <c r="HQ84" s="2" t="str">
        <f t="shared" si="112"/>
        <v>#NAME?</v>
      </c>
      <c r="HT84" s="2" t="str">
        <f t="shared" si="113"/>
        <v/>
      </c>
      <c r="HU84" s="2" t="str">
        <f t="shared" si="114"/>
        <v>#NAME?</v>
      </c>
      <c r="HV84" s="2" t="s">
        <v>5227</v>
      </c>
      <c r="HW84" s="2" t="s">
        <v>152</v>
      </c>
      <c r="HX84" s="2" t="str">
        <f t="shared" si="115"/>
        <v/>
      </c>
      <c r="HY84" s="2" t="str">
        <f t="shared" si="116"/>
        <v>#NAME?</v>
      </c>
      <c r="HZ84" s="2" t="s">
        <v>5228</v>
      </c>
      <c r="IA84" s="2" t="s">
        <v>215</v>
      </c>
      <c r="IB84" s="2" t="str">
        <f t="shared" si="117"/>
        <v/>
      </c>
      <c r="IC84" s="2" t="str">
        <f t="shared" si="118"/>
        <v>#NAME?</v>
      </c>
      <c r="ID84" s="2"/>
      <c r="IE84" s="2"/>
      <c r="IF84" s="2"/>
      <c r="IJ84" s="2" t="str">
        <f t="shared" si="121"/>
        <v/>
      </c>
      <c r="IK84" s="2" t="str">
        <f t="shared" si="122"/>
        <v>#NAME?</v>
      </c>
      <c r="IP84" s="1" t="s">
        <v>5229</v>
      </c>
      <c r="IQ84" s="1" t="s">
        <v>5230</v>
      </c>
      <c r="IR84" s="2" t="str">
        <f t="shared" si="125"/>
        <v/>
      </c>
      <c r="IS84" s="2" t="str">
        <f t="shared" si="126"/>
        <v>#NAME?</v>
      </c>
      <c r="IX84" s="2"/>
      <c r="IY84" s="2"/>
      <c r="IZ84" s="2" t="str">
        <f t="shared" si="129"/>
        <v/>
      </c>
      <c r="JA84" s="2" t="str">
        <f t="shared" si="130"/>
        <v>#NAME?</v>
      </c>
      <c r="JB84" s="2" t="s">
        <v>5228</v>
      </c>
      <c r="JC84" s="2" t="s">
        <v>215</v>
      </c>
      <c r="JD84" s="2" t="str">
        <f t="shared" si="131"/>
        <v/>
      </c>
      <c r="JE84" s="2" t="str">
        <f t="shared" si="132"/>
        <v>#NAME?</v>
      </c>
      <c r="JF84" s="2"/>
      <c r="JG84" s="2"/>
      <c r="JH84" s="2"/>
      <c r="JI84" s="2"/>
      <c r="JJ84" s="2"/>
      <c r="JK84" s="2"/>
      <c r="JL84" s="2"/>
      <c r="JM84" s="2"/>
      <c r="JN84" s="2"/>
    </row>
    <row r="85" ht="15.75" customHeight="1">
      <c r="A85" s="2">
        <v>84.0</v>
      </c>
      <c r="D85" s="2" t="str">
        <f t="shared" si="1"/>
        <v/>
      </c>
      <c r="E85" s="2" t="str">
        <f t="shared" si="2"/>
        <v>#NAME?</v>
      </c>
      <c r="F85" s="1" t="s">
        <v>5231</v>
      </c>
      <c r="G85" s="1" t="s">
        <v>5232</v>
      </c>
      <c r="H85" s="1" t="str">
        <f t="shared" si="3"/>
        <v/>
      </c>
      <c r="I85" s="1" t="str">
        <f t="shared" si="4"/>
        <v>#NAME?</v>
      </c>
      <c r="P85" s="1" t="str">
        <f t="shared" si="7"/>
        <v/>
      </c>
      <c r="Q85" s="1" t="str">
        <f t="shared" si="8"/>
        <v>#NAME?</v>
      </c>
      <c r="T85" s="1" t="str">
        <f t="shared" si="9"/>
        <v/>
      </c>
      <c r="U85" s="1" t="str">
        <f t="shared" si="10"/>
        <v>#NAME?</v>
      </c>
      <c r="X85" s="1" t="str">
        <f t="shared" si="11"/>
        <v/>
      </c>
      <c r="Y85" s="1" t="str">
        <f t="shared" si="12"/>
        <v>#NAME?</v>
      </c>
      <c r="AB85" s="1" t="str">
        <f t="shared" si="13"/>
        <v/>
      </c>
      <c r="AC85" s="1" t="str">
        <f t="shared" si="14"/>
        <v>#NAME?</v>
      </c>
      <c r="AF85" s="1" t="str">
        <f t="shared" si="15"/>
        <v/>
      </c>
      <c r="AG85" s="1" t="str">
        <f t="shared" si="16"/>
        <v>#NAME?</v>
      </c>
      <c r="AJ85" s="1" t="str">
        <f t="shared" si="17"/>
        <v/>
      </c>
      <c r="AK85" s="1" t="str">
        <f t="shared" si="18"/>
        <v>#NAME?</v>
      </c>
      <c r="AL85" s="1" t="s">
        <v>3904</v>
      </c>
      <c r="AM85" s="1" t="s">
        <v>5233</v>
      </c>
      <c r="AN85" s="1" t="str">
        <f t="shared" si="19"/>
        <v/>
      </c>
      <c r="AO85" s="1" t="str">
        <f t="shared" si="20"/>
        <v>#NAME?</v>
      </c>
      <c r="AR85" s="1" t="str">
        <f t="shared" si="21"/>
        <v/>
      </c>
      <c r="AS85" s="1" t="str">
        <f t="shared" si="22"/>
        <v>#NAME?</v>
      </c>
      <c r="AV85" s="1" t="str">
        <f t="shared" si="23"/>
        <v/>
      </c>
      <c r="AW85" s="1" t="str">
        <f t="shared" si="24"/>
        <v>#NAME?</v>
      </c>
      <c r="AZ85" s="1" t="str">
        <f t="shared" si="25"/>
        <v/>
      </c>
      <c r="BA85" s="1" t="str">
        <f t="shared" si="26"/>
        <v>#NAME?</v>
      </c>
      <c r="BD85" s="1" t="str">
        <f t="shared" si="27"/>
        <v/>
      </c>
      <c r="BE85" s="1" t="str">
        <f t="shared" si="28"/>
        <v>#NAME?</v>
      </c>
      <c r="BH85" s="1" t="str">
        <f t="shared" si="29"/>
        <v/>
      </c>
      <c r="BI85" s="1" t="str">
        <f t="shared" si="30"/>
        <v>#NAME?</v>
      </c>
      <c r="BL85" s="1" t="str">
        <f t="shared" si="31"/>
        <v/>
      </c>
      <c r="BM85" s="1" t="str">
        <f t="shared" si="32"/>
        <v>#NAME?</v>
      </c>
      <c r="BP85" s="1" t="str">
        <f t="shared" si="33"/>
        <v/>
      </c>
      <c r="BQ85" s="1" t="str">
        <f t="shared" si="34"/>
        <v>#NAME?</v>
      </c>
      <c r="BT85" s="1" t="str">
        <f t="shared" si="35"/>
        <v/>
      </c>
      <c r="BU85" s="1" t="str">
        <f t="shared" si="36"/>
        <v>#NAME?</v>
      </c>
      <c r="BV85" s="1" t="s">
        <v>2416</v>
      </c>
      <c r="BW85" s="1" t="s">
        <v>5234</v>
      </c>
      <c r="BX85" s="1" t="str">
        <f t="shared" si="37"/>
        <v/>
      </c>
      <c r="BY85" s="1" t="str">
        <f t="shared" si="38"/>
        <v>#NAME?</v>
      </c>
      <c r="BZ85" s="1" t="s">
        <v>2686</v>
      </c>
      <c r="CA85" s="1" t="s">
        <v>5235</v>
      </c>
      <c r="CB85" s="1" t="str">
        <f t="shared" si="39"/>
        <v/>
      </c>
      <c r="CC85" s="1" t="str">
        <f t="shared" si="40"/>
        <v>#NAME?</v>
      </c>
      <c r="CD85" s="1" t="s">
        <v>1823</v>
      </c>
      <c r="CE85" s="1" t="s">
        <v>5236</v>
      </c>
      <c r="CF85" s="1" t="str">
        <f t="shared" si="41"/>
        <v/>
      </c>
      <c r="CG85" s="1" t="str">
        <f t="shared" si="42"/>
        <v>#NAME?</v>
      </c>
      <c r="CJ85" s="1" t="str">
        <f t="shared" si="43"/>
        <v/>
      </c>
      <c r="CK85" s="1" t="str">
        <f t="shared" si="44"/>
        <v>#NAME?</v>
      </c>
      <c r="CN85" s="1" t="str">
        <f t="shared" si="45"/>
        <v/>
      </c>
      <c r="CO85" s="1" t="str">
        <f t="shared" si="46"/>
        <v>#NAME?</v>
      </c>
      <c r="CP85" s="1" t="s">
        <v>5237</v>
      </c>
      <c r="CQ85" s="1" t="s">
        <v>2912</v>
      </c>
      <c r="CR85" s="1" t="str">
        <f t="shared" si="47"/>
        <v/>
      </c>
      <c r="CS85" s="1" t="str">
        <f t="shared" si="48"/>
        <v>#NAME?</v>
      </c>
      <c r="CV85" s="1" t="str">
        <f t="shared" si="49"/>
        <v/>
      </c>
      <c r="CW85" s="1" t="str">
        <f t="shared" si="50"/>
        <v>#NAME?</v>
      </c>
      <c r="CZ85" s="1" t="str">
        <f t="shared" si="51"/>
        <v/>
      </c>
      <c r="DA85" s="1" t="str">
        <f t="shared" si="52"/>
        <v>#NAME?</v>
      </c>
      <c r="DD85" s="1" t="str">
        <f t="shared" si="53"/>
        <v/>
      </c>
      <c r="DE85" s="1" t="str">
        <f t="shared" si="54"/>
        <v>#NAME?</v>
      </c>
      <c r="DH85" s="1" t="str">
        <f t="shared" si="55"/>
        <v/>
      </c>
      <c r="DI85" s="1" t="str">
        <f t="shared" si="56"/>
        <v>#NAME?</v>
      </c>
      <c r="DL85" s="1" t="str">
        <f t="shared" si="57"/>
        <v/>
      </c>
      <c r="DM85" s="1" t="str">
        <f t="shared" si="58"/>
        <v>#NAME?</v>
      </c>
      <c r="DP85" s="1" t="str">
        <f t="shared" si="59"/>
        <v/>
      </c>
      <c r="DQ85" s="1" t="str">
        <f t="shared" si="60"/>
        <v>#NAME?</v>
      </c>
      <c r="DT85" s="1" t="str">
        <f t="shared" si="61"/>
        <v/>
      </c>
      <c r="DU85" s="1" t="str">
        <f t="shared" si="62"/>
        <v>#NAME?</v>
      </c>
      <c r="DX85" s="1" t="str">
        <f t="shared" si="63"/>
        <v/>
      </c>
      <c r="DY85" s="1" t="str">
        <f t="shared" si="64"/>
        <v>#NAME?</v>
      </c>
      <c r="EB85" s="1" t="str">
        <f t="shared" si="65"/>
        <v/>
      </c>
      <c r="EC85" s="1" t="str">
        <f t="shared" si="66"/>
        <v>#NAME?</v>
      </c>
      <c r="EF85" s="1" t="str">
        <f t="shared" si="67"/>
        <v/>
      </c>
      <c r="EG85" s="1" t="str">
        <f t="shared" si="68"/>
        <v>#NAME?</v>
      </c>
      <c r="EJ85" s="1" t="str">
        <f t="shared" si="69"/>
        <v/>
      </c>
      <c r="EK85" s="1" t="str">
        <f t="shared" si="70"/>
        <v>#NAME?</v>
      </c>
      <c r="EN85" s="1" t="str">
        <f t="shared" si="71"/>
        <v/>
      </c>
      <c r="EO85" s="1" t="str">
        <f t="shared" si="72"/>
        <v>#NAME?</v>
      </c>
      <c r="ER85" s="1" t="str">
        <f t="shared" si="73"/>
        <v/>
      </c>
      <c r="ES85" s="1" t="str">
        <f t="shared" si="74"/>
        <v>#NAME?</v>
      </c>
      <c r="EV85" s="1" t="str">
        <f t="shared" si="75"/>
        <v/>
      </c>
      <c r="EW85" s="1" t="str">
        <f t="shared" si="76"/>
        <v>#NAME?</v>
      </c>
      <c r="EZ85" s="2" t="str">
        <f t="shared" si="77"/>
        <v/>
      </c>
      <c r="FA85" s="2" t="str">
        <f t="shared" si="78"/>
        <v>#NAME?</v>
      </c>
      <c r="FD85" s="2" t="str">
        <f t="shared" si="79"/>
        <v/>
      </c>
      <c r="FE85" s="2" t="str">
        <f t="shared" si="80"/>
        <v>#NAME?</v>
      </c>
      <c r="FF85" s="1" t="s">
        <v>508</v>
      </c>
      <c r="FG85" s="1" t="s">
        <v>509</v>
      </c>
      <c r="FH85" s="2" t="str">
        <f t="shared" si="81"/>
        <v/>
      </c>
      <c r="FI85" s="2" t="str">
        <f t="shared" si="82"/>
        <v>#NAME?</v>
      </c>
      <c r="FL85" s="2" t="str">
        <f t="shared" si="83"/>
        <v/>
      </c>
      <c r="FM85" s="2" t="str">
        <f t="shared" si="84"/>
        <v>#NAME?</v>
      </c>
      <c r="FN85" s="1" t="s">
        <v>5238</v>
      </c>
      <c r="FO85" s="1" t="s">
        <v>5239</v>
      </c>
      <c r="FP85" s="2" t="str">
        <f t="shared" si="85"/>
        <v/>
      </c>
      <c r="FQ85" s="2" t="str">
        <f t="shared" si="86"/>
        <v>#NAME?</v>
      </c>
      <c r="FT85" s="2" t="str">
        <f t="shared" si="87"/>
        <v/>
      </c>
      <c r="FU85" s="2" t="str">
        <f t="shared" si="88"/>
        <v>#NAME?</v>
      </c>
      <c r="FX85" s="2" t="str">
        <f t="shared" si="89"/>
        <v/>
      </c>
      <c r="FY85" s="2" t="str">
        <f t="shared" si="90"/>
        <v>#NAME?</v>
      </c>
      <c r="GB85" s="2" t="str">
        <f t="shared" si="91"/>
        <v/>
      </c>
      <c r="GC85" s="2" t="str">
        <f t="shared" si="92"/>
        <v>#NAME?</v>
      </c>
      <c r="GF85" s="2" t="str">
        <f t="shared" si="93"/>
        <v/>
      </c>
      <c r="GG85" s="2" t="str">
        <f t="shared" si="94"/>
        <v>#NAME?</v>
      </c>
      <c r="GJ85" s="2" t="str">
        <f t="shared" si="95"/>
        <v/>
      </c>
      <c r="GK85" s="2" t="str">
        <f t="shared" si="96"/>
        <v>#NAME?</v>
      </c>
      <c r="GN85" s="2" t="str">
        <f t="shared" si="97"/>
        <v/>
      </c>
      <c r="GO85" s="2" t="str">
        <f t="shared" si="98"/>
        <v>#NAME?</v>
      </c>
      <c r="GR85" s="2" t="str">
        <f t="shared" si="141"/>
        <v/>
      </c>
      <c r="GS85" s="2" t="str">
        <f t="shared" si="142"/>
        <v>#NAME?</v>
      </c>
      <c r="GV85" s="2" t="str">
        <f t="shared" si="101"/>
        <v/>
      </c>
      <c r="GW85" s="2" t="str">
        <f t="shared" si="102"/>
        <v>#NAME?</v>
      </c>
      <c r="GZ85" s="2" t="str">
        <f t="shared" si="103"/>
        <v/>
      </c>
      <c r="HA85" s="2" t="str">
        <f t="shared" si="104"/>
        <v>#NAME?</v>
      </c>
      <c r="HD85" s="2" t="str">
        <f t="shared" si="105"/>
        <v/>
      </c>
      <c r="HE85" s="2" t="str">
        <f t="shared" si="106"/>
        <v>#NAME?</v>
      </c>
      <c r="HH85" s="2" t="str">
        <f t="shared" si="107"/>
        <v/>
      </c>
      <c r="HI85" s="2" t="str">
        <f t="shared" si="108"/>
        <v>#NAME?</v>
      </c>
      <c r="HL85" s="2" t="str">
        <f t="shared" si="109"/>
        <v/>
      </c>
      <c r="HM85" s="2" t="str">
        <f t="shared" si="110"/>
        <v>#NAME?</v>
      </c>
      <c r="HP85" s="2" t="str">
        <f t="shared" si="111"/>
        <v/>
      </c>
      <c r="HQ85" s="2" t="str">
        <f t="shared" si="112"/>
        <v>#NAME?</v>
      </c>
      <c r="HT85" s="2" t="str">
        <f t="shared" si="113"/>
        <v/>
      </c>
      <c r="HU85" s="2" t="str">
        <f t="shared" si="114"/>
        <v>#NAME?</v>
      </c>
      <c r="HV85" s="2" t="s">
        <v>5240</v>
      </c>
      <c r="HW85" s="2" t="s">
        <v>170</v>
      </c>
      <c r="HX85" s="2" t="str">
        <f t="shared" si="115"/>
        <v/>
      </c>
      <c r="HY85" s="2" t="str">
        <f t="shared" si="116"/>
        <v>#NAME?</v>
      </c>
      <c r="HZ85" s="2" t="s">
        <v>5241</v>
      </c>
      <c r="IA85" s="2" t="s">
        <v>5242</v>
      </c>
      <c r="IB85" s="2" t="str">
        <f t="shared" si="117"/>
        <v/>
      </c>
      <c r="IC85" s="2" t="str">
        <f t="shared" si="118"/>
        <v>#NAME?</v>
      </c>
      <c r="ID85" s="2"/>
      <c r="IE85" s="2"/>
      <c r="IF85" s="2"/>
      <c r="IH85" s="1" t="s">
        <v>5243</v>
      </c>
      <c r="II85" s="14" t="s">
        <v>1738</v>
      </c>
      <c r="IJ85" s="2" t="str">
        <f t="shared" si="121"/>
        <v/>
      </c>
      <c r="IK85" s="2" t="str">
        <f t="shared" si="122"/>
        <v>#NAME?</v>
      </c>
      <c r="IP85" s="1" t="s">
        <v>5244</v>
      </c>
      <c r="IQ85" s="1" t="s">
        <v>5245</v>
      </c>
      <c r="IR85" s="2" t="str">
        <f t="shared" si="125"/>
        <v/>
      </c>
      <c r="IS85" s="2" t="str">
        <f t="shared" si="126"/>
        <v>#NAME?</v>
      </c>
      <c r="IX85" s="2" t="s">
        <v>5071</v>
      </c>
      <c r="IY85" s="14" t="s">
        <v>1738</v>
      </c>
      <c r="IZ85" s="2" t="str">
        <f t="shared" si="129"/>
        <v/>
      </c>
      <c r="JA85" s="2" t="str">
        <f t="shared" si="130"/>
        <v>#NAME?</v>
      </c>
      <c r="JB85" s="2" t="s">
        <v>5241</v>
      </c>
      <c r="JC85" s="2" t="s">
        <v>5242</v>
      </c>
      <c r="JD85" s="2" t="str">
        <f t="shared" si="131"/>
        <v/>
      </c>
      <c r="JE85" s="2" t="str">
        <f t="shared" si="132"/>
        <v>#NAME?</v>
      </c>
      <c r="JF85" s="2"/>
      <c r="JG85" s="2"/>
      <c r="JH85" s="2"/>
      <c r="JI85" s="2"/>
      <c r="JJ85" s="2"/>
      <c r="JK85" s="2"/>
      <c r="JL85" s="2"/>
      <c r="JM85" s="2"/>
      <c r="JN85" s="2"/>
    </row>
    <row r="86" ht="15.75" customHeight="1">
      <c r="A86" s="2">
        <v>85.0</v>
      </c>
      <c r="D86" s="2" t="str">
        <f t="shared" si="1"/>
        <v/>
      </c>
      <c r="E86" s="2" t="str">
        <f t="shared" si="2"/>
        <v>#NAME?</v>
      </c>
      <c r="F86" s="1" t="s">
        <v>5246</v>
      </c>
      <c r="G86" s="1" t="s">
        <v>5247</v>
      </c>
      <c r="H86" s="1" t="str">
        <f t="shared" si="3"/>
        <v/>
      </c>
      <c r="I86" s="1" t="str">
        <f t="shared" si="4"/>
        <v>#NAME?</v>
      </c>
      <c r="P86" s="1" t="str">
        <f t="shared" si="7"/>
        <v/>
      </c>
      <c r="Q86" s="1" t="str">
        <f t="shared" si="8"/>
        <v>#NAME?</v>
      </c>
      <c r="T86" s="1" t="str">
        <f t="shared" si="9"/>
        <v/>
      </c>
      <c r="U86" s="1" t="str">
        <f t="shared" si="10"/>
        <v>#NAME?</v>
      </c>
      <c r="X86" s="1" t="str">
        <f t="shared" si="11"/>
        <v/>
      </c>
      <c r="Y86" s="1" t="str">
        <f t="shared" si="12"/>
        <v>#NAME?</v>
      </c>
      <c r="AB86" s="1" t="str">
        <f t="shared" si="13"/>
        <v/>
      </c>
      <c r="AC86" s="1" t="str">
        <f t="shared" si="14"/>
        <v>#NAME?</v>
      </c>
      <c r="AF86" s="1" t="str">
        <f t="shared" si="15"/>
        <v/>
      </c>
      <c r="AG86" s="1" t="str">
        <f t="shared" si="16"/>
        <v>#NAME?</v>
      </c>
      <c r="AJ86" s="1" t="str">
        <f t="shared" si="17"/>
        <v/>
      </c>
      <c r="AK86" s="1" t="str">
        <f t="shared" si="18"/>
        <v>#NAME?</v>
      </c>
      <c r="AL86" s="1" t="s">
        <v>3951</v>
      </c>
      <c r="AM86" s="1" t="s">
        <v>5248</v>
      </c>
      <c r="AN86" s="1" t="str">
        <f t="shared" si="19"/>
        <v/>
      </c>
      <c r="AO86" s="1" t="str">
        <f t="shared" si="20"/>
        <v>#NAME?</v>
      </c>
      <c r="AR86" s="1" t="str">
        <f t="shared" si="21"/>
        <v/>
      </c>
      <c r="AS86" s="1" t="str">
        <f t="shared" si="22"/>
        <v>#NAME?</v>
      </c>
      <c r="AV86" s="1" t="str">
        <f t="shared" si="23"/>
        <v/>
      </c>
      <c r="AW86" s="1" t="str">
        <f t="shared" si="24"/>
        <v>#NAME?</v>
      </c>
      <c r="AZ86" s="1" t="str">
        <f t="shared" si="25"/>
        <v/>
      </c>
      <c r="BA86" s="1" t="str">
        <f t="shared" si="26"/>
        <v>#NAME?</v>
      </c>
      <c r="BD86" s="1" t="str">
        <f t="shared" si="27"/>
        <v/>
      </c>
      <c r="BE86" s="1" t="str">
        <f t="shared" si="28"/>
        <v>#NAME?</v>
      </c>
      <c r="BH86" s="1" t="str">
        <f t="shared" si="29"/>
        <v/>
      </c>
      <c r="BI86" s="1" t="str">
        <f t="shared" si="30"/>
        <v>#NAME?</v>
      </c>
      <c r="BL86" s="1" t="str">
        <f t="shared" si="31"/>
        <v/>
      </c>
      <c r="BM86" s="1" t="str">
        <f t="shared" si="32"/>
        <v>#NAME?</v>
      </c>
      <c r="BP86" s="1" t="str">
        <f t="shared" si="33"/>
        <v/>
      </c>
      <c r="BQ86" s="1" t="str">
        <f t="shared" si="34"/>
        <v>#NAME?</v>
      </c>
      <c r="BT86" s="1" t="str">
        <f t="shared" si="35"/>
        <v/>
      </c>
      <c r="BU86" s="1" t="str">
        <f t="shared" si="36"/>
        <v>#NAME?</v>
      </c>
      <c r="BV86" s="1" t="s">
        <v>2518</v>
      </c>
      <c r="BW86" s="1" t="s">
        <v>5249</v>
      </c>
      <c r="BX86" s="1" t="str">
        <f t="shared" si="37"/>
        <v/>
      </c>
      <c r="BY86" s="1" t="str">
        <f t="shared" si="38"/>
        <v>#NAME?</v>
      </c>
      <c r="CB86" s="1" t="str">
        <f t="shared" si="39"/>
        <v/>
      </c>
      <c r="CC86" s="1" t="str">
        <f t="shared" si="40"/>
        <v>#NAME?</v>
      </c>
      <c r="CD86" s="1" t="s">
        <v>1925</v>
      </c>
      <c r="CE86" s="1" t="s">
        <v>5250</v>
      </c>
      <c r="CF86" s="1" t="str">
        <f t="shared" si="41"/>
        <v/>
      </c>
      <c r="CG86" s="1" t="str">
        <f t="shared" si="42"/>
        <v>#NAME?</v>
      </c>
      <c r="CJ86" s="1" t="str">
        <f t="shared" si="43"/>
        <v/>
      </c>
      <c r="CK86" s="1" t="str">
        <f t="shared" si="44"/>
        <v>#NAME?</v>
      </c>
      <c r="CN86" s="1" t="str">
        <f t="shared" si="45"/>
        <v/>
      </c>
      <c r="CO86" s="1" t="str">
        <f t="shared" si="46"/>
        <v>#NAME?</v>
      </c>
      <c r="CP86" s="1" t="s">
        <v>5251</v>
      </c>
      <c r="CQ86" s="1" t="s">
        <v>4381</v>
      </c>
      <c r="CR86" s="1" t="str">
        <f t="shared" si="47"/>
        <v/>
      </c>
      <c r="CS86" s="1" t="str">
        <f t="shared" si="48"/>
        <v>#NAME?</v>
      </c>
      <c r="CV86" s="1" t="str">
        <f t="shared" si="49"/>
        <v/>
      </c>
      <c r="CW86" s="1" t="str">
        <f t="shared" si="50"/>
        <v>#NAME?</v>
      </c>
      <c r="CZ86" s="1" t="str">
        <f t="shared" si="51"/>
        <v/>
      </c>
      <c r="DA86" s="1" t="str">
        <f t="shared" si="52"/>
        <v>#NAME?</v>
      </c>
      <c r="DD86" s="1" t="str">
        <f t="shared" si="53"/>
        <v/>
      </c>
      <c r="DE86" s="1" t="str">
        <f t="shared" si="54"/>
        <v>#NAME?</v>
      </c>
      <c r="DH86" s="1" t="str">
        <f t="shared" si="55"/>
        <v/>
      </c>
      <c r="DI86" s="1" t="str">
        <f t="shared" si="56"/>
        <v>#NAME?</v>
      </c>
      <c r="DL86" s="1" t="str">
        <f t="shared" si="57"/>
        <v/>
      </c>
      <c r="DM86" s="1" t="str">
        <f t="shared" si="58"/>
        <v>#NAME?</v>
      </c>
      <c r="DP86" s="1" t="str">
        <f t="shared" si="59"/>
        <v/>
      </c>
      <c r="DQ86" s="1" t="str">
        <f t="shared" si="60"/>
        <v>#NAME?</v>
      </c>
      <c r="DT86" s="1" t="str">
        <f t="shared" si="61"/>
        <v/>
      </c>
      <c r="DU86" s="1" t="str">
        <f t="shared" si="62"/>
        <v>#NAME?</v>
      </c>
      <c r="DX86" s="1" t="str">
        <f t="shared" si="63"/>
        <v/>
      </c>
      <c r="DY86" s="1" t="str">
        <f t="shared" si="64"/>
        <v>#NAME?</v>
      </c>
      <c r="EB86" s="1" t="str">
        <f t="shared" si="65"/>
        <v/>
      </c>
      <c r="EC86" s="1" t="str">
        <f t="shared" si="66"/>
        <v>#NAME?</v>
      </c>
      <c r="EF86" s="1" t="str">
        <f t="shared" si="67"/>
        <v/>
      </c>
      <c r="EG86" s="1" t="str">
        <f t="shared" si="68"/>
        <v>#NAME?</v>
      </c>
      <c r="EJ86" s="1" t="str">
        <f t="shared" si="69"/>
        <v/>
      </c>
      <c r="EK86" s="1" t="str">
        <f t="shared" si="70"/>
        <v>#NAME?</v>
      </c>
      <c r="EN86" s="1" t="str">
        <f t="shared" si="71"/>
        <v/>
      </c>
      <c r="EO86" s="1" t="str">
        <f t="shared" si="72"/>
        <v>#NAME?</v>
      </c>
      <c r="ER86" s="1" t="str">
        <f t="shared" si="73"/>
        <v/>
      </c>
      <c r="ES86" s="1" t="str">
        <f t="shared" si="74"/>
        <v>#NAME?</v>
      </c>
      <c r="EV86" s="1" t="str">
        <f t="shared" si="75"/>
        <v/>
      </c>
      <c r="EW86" s="1" t="str">
        <f t="shared" si="76"/>
        <v>#NAME?</v>
      </c>
      <c r="EZ86" s="2" t="str">
        <f t="shared" si="77"/>
        <v/>
      </c>
      <c r="FA86" s="2" t="str">
        <f t="shared" si="78"/>
        <v>#NAME?</v>
      </c>
      <c r="FD86" s="2" t="str">
        <f t="shared" si="79"/>
        <v/>
      </c>
      <c r="FE86" s="2" t="str">
        <f t="shared" si="80"/>
        <v>#NAME?</v>
      </c>
      <c r="FH86" s="2" t="str">
        <f t="shared" si="81"/>
        <v/>
      </c>
      <c r="FI86" s="2" t="str">
        <f t="shared" si="82"/>
        <v>#NAME?</v>
      </c>
      <c r="FL86" s="2" t="str">
        <f t="shared" si="83"/>
        <v/>
      </c>
      <c r="FM86" s="2" t="str">
        <f t="shared" si="84"/>
        <v>#NAME?</v>
      </c>
      <c r="FN86" s="1" t="s">
        <v>5252</v>
      </c>
      <c r="FO86" s="1" t="s">
        <v>5253</v>
      </c>
      <c r="FP86" s="2" t="str">
        <f t="shared" si="85"/>
        <v/>
      </c>
      <c r="FQ86" s="2" t="str">
        <f t="shared" si="86"/>
        <v>#NAME?</v>
      </c>
      <c r="FT86" s="2" t="str">
        <f t="shared" si="87"/>
        <v/>
      </c>
      <c r="FU86" s="2" t="str">
        <f t="shared" si="88"/>
        <v>#NAME?</v>
      </c>
      <c r="FX86" s="2" t="str">
        <f t="shared" si="89"/>
        <v/>
      </c>
      <c r="FY86" s="2" t="str">
        <f t="shared" si="90"/>
        <v>#NAME?</v>
      </c>
      <c r="GB86" s="2" t="str">
        <f t="shared" si="91"/>
        <v/>
      </c>
      <c r="GC86" s="2" t="str">
        <f t="shared" si="92"/>
        <v>#NAME?</v>
      </c>
      <c r="GF86" s="2" t="str">
        <f t="shared" si="93"/>
        <v/>
      </c>
      <c r="GG86" s="2" t="str">
        <f t="shared" si="94"/>
        <v>#NAME?</v>
      </c>
      <c r="GJ86" s="2" t="str">
        <f t="shared" si="95"/>
        <v/>
      </c>
      <c r="GK86" s="2" t="str">
        <f t="shared" si="96"/>
        <v>#NAME?</v>
      </c>
      <c r="GN86" s="2" t="str">
        <f t="shared" si="97"/>
        <v/>
      </c>
      <c r="GO86" s="2" t="str">
        <f t="shared" si="98"/>
        <v>#NAME?</v>
      </c>
      <c r="GR86" s="2" t="str">
        <f t="shared" si="141"/>
        <v/>
      </c>
      <c r="GS86" s="2" t="str">
        <f t="shared" si="142"/>
        <v>#NAME?</v>
      </c>
      <c r="GV86" s="2" t="str">
        <f t="shared" si="101"/>
        <v/>
      </c>
      <c r="GW86" s="2" t="str">
        <f t="shared" si="102"/>
        <v>#NAME?</v>
      </c>
      <c r="GZ86" s="2" t="str">
        <f t="shared" si="103"/>
        <v/>
      </c>
      <c r="HA86" s="2" t="str">
        <f t="shared" si="104"/>
        <v>#NAME?</v>
      </c>
      <c r="HD86" s="2" t="str">
        <f t="shared" si="105"/>
        <v/>
      </c>
      <c r="HE86" s="2" t="str">
        <f t="shared" si="106"/>
        <v>#NAME?</v>
      </c>
      <c r="HH86" s="2" t="str">
        <f t="shared" si="107"/>
        <v/>
      </c>
      <c r="HI86" s="2" t="str">
        <f t="shared" si="108"/>
        <v>#NAME?</v>
      </c>
      <c r="HL86" s="2" t="str">
        <f t="shared" si="109"/>
        <v/>
      </c>
      <c r="HM86" s="2" t="str">
        <f t="shared" si="110"/>
        <v>#NAME?</v>
      </c>
      <c r="HP86" s="2" t="str">
        <f t="shared" si="111"/>
        <v/>
      </c>
      <c r="HQ86" s="2" t="str">
        <f t="shared" si="112"/>
        <v>#NAME?</v>
      </c>
      <c r="HT86" s="2" t="str">
        <f t="shared" si="113"/>
        <v/>
      </c>
      <c r="HU86" s="2" t="str">
        <f t="shared" si="114"/>
        <v>#NAME?</v>
      </c>
      <c r="HV86" s="2" t="s">
        <v>5254</v>
      </c>
      <c r="HW86" s="2" t="s">
        <v>187</v>
      </c>
      <c r="HX86" s="2" t="str">
        <f t="shared" si="115"/>
        <v/>
      </c>
      <c r="HY86" s="2" t="str">
        <f t="shared" si="116"/>
        <v>#NAME?</v>
      </c>
      <c r="HZ86" s="2" t="s">
        <v>5255</v>
      </c>
      <c r="IA86" s="2" t="s">
        <v>5256</v>
      </c>
      <c r="IB86" s="2" t="str">
        <f t="shared" si="117"/>
        <v/>
      </c>
      <c r="IC86" s="2" t="str">
        <f t="shared" si="118"/>
        <v>#NAME?</v>
      </c>
      <c r="ID86" s="2"/>
      <c r="IE86" s="2"/>
      <c r="IF86" s="2"/>
      <c r="IH86" s="1" t="s">
        <v>5257</v>
      </c>
      <c r="II86" s="1" t="s">
        <v>4831</v>
      </c>
      <c r="IJ86" s="2" t="str">
        <f t="shared" si="121"/>
        <v/>
      </c>
      <c r="IK86" s="2" t="str">
        <f t="shared" si="122"/>
        <v>#NAME?</v>
      </c>
      <c r="IP86" s="1" t="s">
        <v>5258</v>
      </c>
      <c r="IQ86" s="1" t="s">
        <v>5259</v>
      </c>
      <c r="IR86" s="2" t="str">
        <f t="shared" si="125"/>
        <v/>
      </c>
      <c r="IS86" s="2" t="str">
        <f t="shared" si="126"/>
        <v>#NAME?</v>
      </c>
      <c r="IX86" s="2" t="s">
        <v>5260</v>
      </c>
      <c r="IY86" s="2" t="s">
        <v>5261</v>
      </c>
      <c r="IZ86" s="2" t="str">
        <f t="shared" si="129"/>
        <v/>
      </c>
      <c r="JA86" s="2" t="str">
        <f t="shared" si="130"/>
        <v>#NAME?</v>
      </c>
      <c r="JB86" s="2" t="s">
        <v>5255</v>
      </c>
      <c r="JC86" s="2" t="s">
        <v>5256</v>
      </c>
      <c r="JD86" s="2" t="str">
        <f t="shared" si="131"/>
        <v/>
      </c>
      <c r="JE86" s="2" t="str">
        <f t="shared" si="132"/>
        <v>#NAME?</v>
      </c>
      <c r="JF86" s="2"/>
      <c r="JG86" s="2"/>
      <c r="JH86" s="2"/>
      <c r="JI86" s="2"/>
      <c r="JJ86" s="2"/>
      <c r="JK86" s="2"/>
      <c r="JL86" s="2"/>
      <c r="JM86" s="2"/>
      <c r="JN86" s="2"/>
    </row>
    <row r="87" ht="15.75" customHeight="1">
      <c r="A87" s="2">
        <v>86.0</v>
      </c>
      <c r="D87" s="2" t="str">
        <f t="shared" si="1"/>
        <v/>
      </c>
      <c r="E87" s="2" t="str">
        <f t="shared" si="2"/>
        <v>#NAME?</v>
      </c>
      <c r="F87" s="1" t="s">
        <v>5262</v>
      </c>
      <c r="G87" s="1" t="s">
        <v>5263</v>
      </c>
      <c r="H87" s="1" t="str">
        <f t="shared" si="3"/>
        <v/>
      </c>
      <c r="I87" s="1" t="str">
        <f t="shared" si="4"/>
        <v>#NAME?</v>
      </c>
      <c r="P87" s="1" t="str">
        <f t="shared" si="7"/>
        <v/>
      </c>
      <c r="Q87" s="1" t="str">
        <f t="shared" si="8"/>
        <v>#NAME?</v>
      </c>
      <c r="T87" s="1" t="str">
        <f t="shared" si="9"/>
        <v/>
      </c>
      <c r="U87" s="1" t="str">
        <f t="shared" si="10"/>
        <v>#NAME?</v>
      </c>
      <c r="X87" s="1" t="str">
        <f t="shared" si="11"/>
        <v/>
      </c>
      <c r="Y87" s="1" t="str">
        <f t="shared" si="12"/>
        <v>#NAME?</v>
      </c>
      <c r="AB87" s="1" t="str">
        <f t="shared" si="13"/>
        <v/>
      </c>
      <c r="AC87" s="1" t="str">
        <f t="shared" si="14"/>
        <v>#NAME?</v>
      </c>
      <c r="AF87" s="1" t="str">
        <f t="shared" si="15"/>
        <v/>
      </c>
      <c r="AG87" s="1" t="str">
        <f t="shared" si="16"/>
        <v>#NAME?</v>
      </c>
      <c r="AJ87" s="1" t="str">
        <f t="shared" si="17"/>
        <v/>
      </c>
      <c r="AK87" s="1" t="str">
        <f t="shared" si="18"/>
        <v>#NAME?</v>
      </c>
      <c r="AL87" s="1" t="s">
        <v>4000</v>
      </c>
      <c r="AM87" s="1" t="s">
        <v>5264</v>
      </c>
      <c r="AN87" s="1" t="str">
        <f t="shared" si="19"/>
        <v/>
      </c>
      <c r="AO87" s="1" t="str">
        <f t="shared" si="20"/>
        <v>#NAME?</v>
      </c>
      <c r="AR87" s="1" t="str">
        <f t="shared" si="21"/>
        <v/>
      </c>
      <c r="AS87" s="1" t="str">
        <f t="shared" si="22"/>
        <v>#NAME?</v>
      </c>
      <c r="AV87" s="1" t="str">
        <f t="shared" si="23"/>
        <v/>
      </c>
      <c r="AW87" s="1" t="str">
        <f t="shared" si="24"/>
        <v>#NAME?</v>
      </c>
      <c r="AZ87" s="1" t="str">
        <f t="shared" si="25"/>
        <v/>
      </c>
      <c r="BA87" s="1" t="str">
        <f t="shared" si="26"/>
        <v>#NAME?</v>
      </c>
      <c r="BD87" s="1" t="str">
        <f t="shared" si="27"/>
        <v/>
      </c>
      <c r="BE87" s="1" t="str">
        <f t="shared" si="28"/>
        <v>#NAME?</v>
      </c>
      <c r="BH87" s="1" t="str">
        <f t="shared" si="29"/>
        <v/>
      </c>
      <c r="BI87" s="1" t="str">
        <f t="shared" si="30"/>
        <v>#NAME?</v>
      </c>
      <c r="BL87" s="1" t="str">
        <f t="shared" si="31"/>
        <v/>
      </c>
      <c r="BM87" s="1" t="str">
        <f t="shared" si="32"/>
        <v>#NAME?</v>
      </c>
      <c r="BP87" s="1" t="str">
        <f t="shared" si="33"/>
        <v/>
      </c>
      <c r="BQ87" s="1" t="str">
        <f t="shared" si="34"/>
        <v>#NAME?</v>
      </c>
      <c r="BT87" s="1" t="str">
        <f t="shared" si="35"/>
        <v/>
      </c>
      <c r="BU87" s="1" t="str">
        <f t="shared" si="36"/>
        <v>#NAME?</v>
      </c>
      <c r="BV87" s="1" t="s">
        <v>2601</v>
      </c>
      <c r="BW87" s="1" t="s">
        <v>5265</v>
      </c>
      <c r="BX87" s="1" t="str">
        <f t="shared" si="37"/>
        <v/>
      </c>
      <c r="BY87" s="1" t="str">
        <f t="shared" si="38"/>
        <v>#NAME?</v>
      </c>
      <c r="BZ87" s="1" t="s">
        <v>4255</v>
      </c>
      <c r="CA87" s="14" t="s">
        <v>1738</v>
      </c>
      <c r="CB87" s="1" t="str">
        <f t="shared" si="39"/>
        <v/>
      </c>
      <c r="CC87" s="1" t="str">
        <f t="shared" si="40"/>
        <v>#NAME?</v>
      </c>
      <c r="CD87" s="1" t="s">
        <v>2038</v>
      </c>
      <c r="CE87" s="1" t="s">
        <v>5266</v>
      </c>
      <c r="CF87" s="1" t="str">
        <f t="shared" si="41"/>
        <v/>
      </c>
      <c r="CG87" s="1" t="str">
        <f t="shared" si="42"/>
        <v>#NAME?</v>
      </c>
      <c r="CJ87" s="1" t="str">
        <f t="shared" si="43"/>
        <v/>
      </c>
      <c r="CK87" s="1" t="str">
        <f t="shared" si="44"/>
        <v>#NAME?</v>
      </c>
      <c r="CN87" s="1" t="str">
        <f t="shared" si="45"/>
        <v/>
      </c>
      <c r="CO87" s="1" t="str">
        <f t="shared" si="46"/>
        <v>#NAME?</v>
      </c>
      <c r="CP87" s="1" t="s">
        <v>5267</v>
      </c>
      <c r="CQ87" s="1" t="s">
        <v>4352</v>
      </c>
      <c r="CR87" s="1" t="str">
        <f t="shared" si="47"/>
        <v/>
      </c>
      <c r="CS87" s="1" t="str">
        <f t="shared" si="48"/>
        <v>#NAME?</v>
      </c>
      <c r="CV87" s="1" t="str">
        <f t="shared" si="49"/>
        <v/>
      </c>
      <c r="CW87" s="1" t="str">
        <f t="shared" si="50"/>
        <v>#NAME?</v>
      </c>
      <c r="CZ87" s="1" t="str">
        <f t="shared" si="51"/>
        <v/>
      </c>
      <c r="DA87" s="1" t="str">
        <f t="shared" si="52"/>
        <v>#NAME?</v>
      </c>
      <c r="DD87" s="1" t="str">
        <f t="shared" si="53"/>
        <v/>
      </c>
      <c r="DE87" s="1" t="str">
        <f t="shared" si="54"/>
        <v>#NAME?</v>
      </c>
      <c r="DH87" s="1" t="str">
        <f t="shared" si="55"/>
        <v/>
      </c>
      <c r="DI87" s="1" t="str">
        <f t="shared" si="56"/>
        <v>#NAME?</v>
      </c>
      <c r="DL87" s="1" t="str">
        <f t="shared" si="57"/>
        <v/>
      </c>
      <c r="DM87" s="1" t="str">
        <f t="shared" si="58"/>
        <v>#NAME?</v>
      </c>
      <c r="DP87" s="1" t="str">
        <f t="shared" si="59"/>
        <v/>
      </c>
      <c r="DQ87" s="1" t="str">
        <f t="shared" si="60"/>
        <v>#NAME?</v>
      </c>
      <c r="DT87" s="1" t="str">
        <f t="shared" si="61"/>
        <v/>
      </c>
      <c r="DU87" s="1" t="str">
        <f t="shared" si="62"/>
        <v>#NAME?</v>
      </c>
      <c r="DX87" s="1" t="str">
        <f t="shared" si="63"/>
        <v/>
      </c>
      <c r="DY87" s="1" t="str">
        <f t="shared" si="64"/>
        <v>#NAME?</v>
      </c>
      <c r="EB87" s="1" t="str">
        <f t="shared" si="65"/>
        <v/>
      </c>
      <c r="EC87" s="1" t="str">
        <f t="shared" si="66"/>
        <v>#NAME?</v>
      </c>
      <c r="EF87" s="1" t="str">
        <f t="shared" si="67"/>
        <v/>
      </c>
      <c r="EG87" s="1" t="str">
        <f t="shared" si="68"/>
        <v>#NAME?</v>
      </c>
      <c r="EJ87" s="1" t="str">
        <f t="shared" si="69"/>
        <v/>
      </c>
      <c r="EK87" s="1" t="str">
        <f t="shared" si="70"/>
        <v>#NAME?</v>
      </c>
      <c r="EN87" s="1" t="str">
        <f t="shared" si="71"/>
        <v/>
      </c>
      <c r="EO87" s="1" t="str">
        <f t="shared" si="72"/>
        <v>#NAME?</v>
      </c>
      <c r="ER87" s="1" t="str">
        <f t="shared" si="73"/>
        <v/>
      </c>
      <c r="ES87" s="1" t="str">
        <f t="shared" si="74"/>
        <v>#NAME?</v>
      </c>
      <c r="EV87" s="1" t="str">
        <f t="shared" si="75"/>
        <v/>
      </c>
      <c r="EW87" s="1" t="str">
        <f t="shared" si="76"/>
        <v>#NAME?</v>
      </c>
      <c r="EZ87" s="2" t="str">
        <f t="shared" si="77"/>
        <v/>
      </c>
      <c r="FA87" s="2" t="str">
        <f t="shared" si="78"/>
        <v>#NAME?</v>
      </c>
      <c r="FD87" s="2" t="str">
        <f t="shared" si="79"/>
        <v/>
      </c>
      <c r="FE87" s="2" t="str">
        <f t="shared" si="80"/>
        <v>#NAME?</v>
      </c>
      <c r="FF87" s="1" t="s">
        <v>5268</v>
      </c>
      <c r="FG87" s="14" t="s">
        <v>1738</v>
      </c>
      <c r="FH87" s="2" t="str">
        <f t="shared" si="81"/>
        <v/>
      </c>
      <c r="FI87" s="2" t="str">
        <f t="shared" si="82"/>
        <v>#NAME?</v>
      </c>
      <c r="FL87" s="2" t="str">
        <f t="shared" si="83"/>
        <v/>
      </c>
      <c r="FM87" s="2" t="str">
        <f t="shared" si="84"/>
        <v>#NAME?</v>
      </c>
      <c r="FN87" s="1" t="s">
        <v>5269</v>
      </c>
      <c r="FO87" s="1" t="s">
        <v>5270</v>
      </c>
      <c r="FP87" s="2" t="str">
        <f t="shared" si="85"/>
        <v/>
      </c>
      <c r="FQ87" s="2" t="str">
        <f t="shared" si="86"/>
        <v>#NAME?</v>
      </c>
      <c r="FT87" s="2" t="str">
        <f t="shared" si="87"/>
        <v/>
      </c>
      <c r="FU87" s="2" t="str">
        <f t="shared" si="88"/>
        <v>#NAME?</v>
      </c>
      <c r="FX87" s="2" t="str">
        <f t="shared" si="89"/>
        <v/>
      </c>
      <c r="FY87" s="2" t="str">
        <f t="shared" si="90"/>
        <v>#NAME?</v>
      </c>
      <c r="GB87" s="2" t="str">
        <f t="shared" si="91"/>
        <v/>
      </c>
      <c r="GC87" s="2" t="str">
        <f t="shared" si="92"/>
        <v>#NAME?</v>
      </c>
      <c r="GF87" s="2" t="str">
        <f t="shared" si="93"/>
        <v/>
      </c>
      <c r="GG87" s="2" t="str">
        <f t="shared" si="94"/>
        <v>#NAME?</v>
      </c>
      <c r="GJ87" s="2" t="str">
        <f t="shared" si="95"/>
        <v/>
      </c>
      <c r="GK87" s="2" t="str">
        <f t="shared" si="96"/>
        <v>#NAME?</v>
      </c>
      <c r="GN87" s="2" t="str">
        <f t="shared" si="97"/>
        <v/>
      </c>
      <c r="GO87" s="2" t="str">
        <f t="shared" si="98"/>
        <v>#NAME?</v>
      </c>
      <c r="GR87" s="2" t="str">
        <f t="shared" si="141"/>
        <v/>
      </c>
      <c r="GS87" s="2" t="str">
        <f t="shared" si="142"/>
        <v>#NAME?</v>
      </c>
      <c r="GV87" s="2" t="str">
        <f t="shared" si="101"/>
        <v/>
      </c>
      <c r="GW87" s="2" t="str">
        <f t="shared" si="102"/>
        <v>#NAME?</v>
      </c>
      <c r="GZ87" s="2" t="str">
        <f t="shared" si="103"/>
        <v/>
      </c>
      <c r="HA87" s="2" t="str">
        <f t="shared" si="104"/>
        <v>#NAME?</v>
      </c>
      <c r="HD87" s="2" t="str">
        <f t="shared" si="105"/>
        <v/>
      </c>
      <c r="HE87" s="2" t="str">
        <f t="shared" si="106"/>
        <v>#NAME?</v>
      </c>
      <c r="HH87" s="2" t="str">
        <f t="shared" si="107"/>
        <v/>
      </c>
      <c r="HI87" s="2" t="str">
        <f t="shared" si="108"/>
        <v>#NAME?</v>
      </c>
      <c r="HL87" s="2" t="str">
        <f t="shared" si="109"/>
        <v/>
      </c>
      <c r="HM87" s="2" t="str">
        <f t="shared" si="110"/>
        <v>#NAME?</v>
      </c>
      <c r="HP87" s="2" t="str">
        <f t="shared" si="111"/>
        <v/>
      </c>
      <c r="HQ87" s="2" t="str">
        <f t="shared" si="112"/>
        <v>#NAME?</v>
      </c>
      <c r="HT87" s="2" t="str">
        <f t="shared" si="113"/>
        <v/>
      </c>
      <c r="HU87" s="2" t="str">
        <f t="shared" si="114"/>
        <v>#NAME?</v>
      </c>
      <c r="HV87" s="2" t="s">
        <v>5271</v>
      </c>
      <c r="HW87" s="2" t="s">
        <v>226</v>
      </c>
      <c r="HX87" s="2" t="str">
        <f t="shared" si="115"/>
        <v/>
      </c>
      <c r="HY87" s="2" t="str">
        <f t="shared" si="116"/>
        <v>#NAME?</v>
      </c>
      <c r="HZ87" s="2"/>
      <c r="IA87" s="2"/>
      <c r="IB87" s="2" t="str">
        <f t="shared" si="117"/>
        <v/>
      </c>
      <c r="IC87" s="2" t="str">
        <f t="shared" si="118"/>
        <v>#NAME?</v>
      </c>
      <c r="ID87" s="2"/>
      <c r="IE87" s="2"/>
      <c r="IF87" s="2"/>
      <c r="IH87" s="1" t="s">
        <v>5272</v>
      </c>
      <c r="II87" s="1" t="s">
        <v>4851</v>
      </c>
      <c r="IJ87" s="2" t="str">
        <f t="shared" si="121"/>
        <v/>
      </c>
      <c r="IK87" s="2" t="str">
        <f t="shared" si="122"/>
        <v>#NAME?</v>
      </c>
      <c r="IR87" s="2" t="str">
        <f t="shared" si="125"/>
        <v/>
      </c>
      <c r="IS87" s="2" t="str">
        <f t="shared" si="126"/>
        <v>#NAME?</v>
      </c>
      <c r="IX87" s="2" t="s">
        <v>5084</v>
      </c>
      <c r="IY87" s="2" t="s">
        <v>5085</v>
      </c>
      <c r="IZ87" s="2" t="str">
        <f t="shared" si="129"/>
        <v/>
      </c>
      <c r="JA87" s="2" t="str">
        <f t="shared" si="130"/>
        <v>#NAME?</v>
      </c>
      <c r="JB87" s="2"/>
      <c r="JC87" s="2"/>
      <c r="JD87" s="2" t="str">
        <f t="shared" si="131"/>
        <v/>
      </c>
      <c r="JE87" s="2" t="str">
        <f t="shared" si="132"/>
        <v>#NAME?</v>
      </c>
      <c r="JF87" s="2"/>
      <c r="JG87" s="2"/>
      <c r="JH87" s="2"/>
      <c r="JI87" s="2"/>
      <c r="JJ87" s="2"/>
      <c r="JK87" s="2"/>
      <c r="JL87" s="2"/>
      <c r="JM87" s="2"/>
      <c r="JN87" s="2"/>
    </row>
    <row r="88" ht="15.75" customHeight="1">
      <c r="A88" s="2">
        <v>87.0</v>
      </c>
      <c r="D88" s="2" t="str">
        <f t="shared" si="1"/>
        <v/>
      </c>
      <c r="E88" s="2" t="str">
        <f t="shared" si="2"/>
        <v>#NAME?</v>
      </c>
      <c r="F88" s="1" t="s">
        <v>5273</v>
      </c>
      <c r="G88" s="1" t="s">
        <v>5274</v>
      </c>
      <c r="H88" s="1" t="str">
        <f t="shared" si="3"/>
        <v/>
      </c>
      <c r="I88" s="1" t="str">
        <f t="shared" si="4"/>
        <v>#NAME?</v>
      </c>
      <c r="P88" s="1" t="str">
        <f t="shared" si="7"/>
        <v/>
      </c>
      <c r="Q88" s="1" t="str">
        <f t="shared" si="8"/>
        <v>#NAME?</v>
      </c>
      <c r="T88" s="1" t="str">
        <f t="shared" si="9"/>
        <v/>
      </c>
      <c r="U88" s="1" t="str">
        <f t="shared" si="10"/>
        <v>#NAME?</v>
      </c>
      <c r="X88" s="1" t="str">
        <f t="shared" si="11"/>
        <v/>
      </c>
      <c r="Y88" s="1" t="str">
        <f t="shared" si="12"/>
        <v>#NAME?</v>
      </c>
      <c r="AB88" s="1" t="str">
        <f t="shared" si="13"/>
        <v/>
      </c>
      <c r="AC88" s="1" t="str">
        <f t="shared" si="14"/>
        <v>#NAME?</v>
      </c>
      <c r="AF88" s="1" t="str">
        <f t="shared" si="15"/>
        <v/>
      </c>
      <c r="AG88" s="1" t="str">
        <f t="shared" si="16"/>
        <v>#NAME?</v>
      </c>
      <c r="AJ88" s="1" t="str">
        <f t="shared" si="17"/>
        <v/>
      </c>
      <c r="AK88" s="1" t="str">
        <f t="shared" si="18"/>
        <v>#NAME?</v>
      </c>
      <c r="AL88" s="1" t="s">
        <v>4042</v>
      </c>
      <c r="AM88" s="1" t="s">
        <v>5275</v>
      </c>
      <c r="AN88" s="1" t="str">
        <f t="shared" si="19"/>
        <v/>
      </c>
      <c r="AO88" s="1" t="str">
        <f t="shared" si="20"/>
        <v>#NAME?</v>
      </c>
      <c r="AR88" s="1" t="str">
        <f t="shared" si="21"/>
        <v/>
      </c>
      <c r="AS88" s="1" t="str">
        <f t="shared" si="22"/>
        <v>#NAME?</v>
      </c>
      <c r="AV88" s="1" t="str">
        <f t="shared" si="23"/>
        <v/>
      </c>
      <c r="AW88" s="1" t="str">
        <f t="shared" si="24"/>
        <v>#NAME?</v>
      </c>
      <c r="AZ88" s="1" t="str">
        <f t="shared" si="25"/>
        <v/>
      </c>
      <c r="BA88" s="1" t="str">
        <f t="shared" si="26"/>
        <v>#NAME?</v>
      </c>
      <c r="BD88" s="1" t="str">
        <f t="shared" si="27"/>
        <v/>
      </c>
      <c r="BE88" s="1" t="str">
        <f t="shared" si="28"/>
        <v>#NAME?</v>
      </c>
      <c r="BH88" s="1" t="str">
        <f t="shared" si="29"/>
        <v/>
      </c>
      <c r="BI88" s="1" t="str">
        <f t="shared" si="30"/>
        <v>#NAME?</v>
      </c>
      <c r="BL88" s="1" t="str">
        <f t="shared" si="31"/>
        <v/>
      </c>
      <c r="BM88" s="1" t="str">
        <f t="shared" si="32"/>
        <v>#NAME?</v>
      </c>
      <c r="BP88" s="1" t="str">
        <f t="shared" si="33"/>
        <v/>
      </c>
      <c r="BQ88" s="1" t="str">
        <f t="shared" si="34"/>
        <v>#NAME?</v>
      </c>
      <c r="BT88" s="1" t="str">
        <f t="shared" si="35"/>
        <v/>
      </c>
      <c r="BU88" s="1" t="str">
        <f t="shared" si="36"/>
        <v>#NAME?</v>
      </c>
      <c r="BV88" s="1" t="s">
        <v>2686</v>
      </c>
      <c r="BW88" s="1" t="s">
        <v>5276</v>
      </c>
      <c r="BX88" s="1" t="str">
        <f t="shared" si="37"/>
        <v/>
      </c>
      <c r="BY88" s="1" t="str">
        <f t="shared" si="38"/>
        <v>#NAME?</v>
      </c>
      <c r="BZ88" s="1" t="s">
        <v>1823</v>
      </c>
      <c r="CA88" s="1" t="s">
        <v>5277</v>
      </c>
      <c r="CB88" s="1" t="str">
        <f t="shared" si="39"/>
        <v/>
      </c>
      <c r="CC88" s="1" t="str">
        <f t="shared" si="40"/>
        <v>#NAME?</v>
      </c>
      <c r="CD88" s="1" t="s">
        <v>2135</v>
      </c>
      <c r="CE88" s="1" t="s">
        <v>5278</v>
      </c>
      <c r="CF88" s="1" t="str">
        <f t="shared" si="41"/>
        <v/>
      </c>
      <c r="CG88" s="1" t="str">
        <f t="shared" si="42"/>
        <v>#NAME?</v>
      </c>
      <c r="CJ88" s="1" t="str">
        <f t="shared" si="43"/>
        <v/>
      </c>
      <c r="CK88" s="1" t="str">
        <f t="shared" si="44"/>
        <v>#NAME?</v>
      </c>
      <c r="CN88" s="1" t="str">
        <f t="shared" si="45"/>
        <v/>
      </c>
      <c r="CO88" s="1" t="str">
        <f t="shared" si="46"/>
        <v>#NAME?</v>
      </c>
      <c r="CP88" s="1" t="s">
        <v>5279</v>
      </c>
      <c r="CQ88" s="1" t="s">
        <v>5280</v>
      </c>
      <c r="CR88" s="1" t="str">
        <f t="shared" si="47"/>
        <v/>
      </c>
      <c r="CS88" s="1" t="str">
        <f t="shared" si="48"/>
        <v>#NAME?</v>
      </c>
      <c r="CV88" s="1" t="str">
        <f t="shared" si="49"/>
        <v/>
      </c>
      <c r="CW88" s="1" t="str">
        <f t="shared" si="50"/>
        <v>#NAME?</v>
      </c>
      <c r="CZ88" s="1" t="str">
        <f t="shared" si="51"/>
        <v/>
      </c>
      <c r="DA88" s="1" t="str">
        <f t="shared" si="52"/>
        <v>#NAME?</v>
      </c>
      <c r="DD88" s="1" t="str">
        <f t="shared" si="53"/>
        <v/>
      </c>
      <c r="DE88" s="1" t="str">
        <f t="shared" si="54"/>
        <v>#NAME?</v>
      </c>
      <c r="DH88" s="1" t="str">
        <f t="shared" si="55"/>
        <v/>
      </c>
      <c r="DI88" s="1" t="str">
        <f t="shared" si="56"/>
        <v>#NAME?</v>
      </c>
      <c r="DL88" s="1" t="str">
        <f t="shared" si="57"/>
        <v/>
      </c>
      <c r="DM88" s="1" t="str">
        <f t="shared" si="58"/>
        <v>#NAME?</v>
      </c>
      <c r="DP88" s="1" t="str">
        <f t="shared" si="59"/>
        <v/>
      </c>
      <c r="DQ88" s="1" t="str">
        <f t="shared" si="60"/>
        <v>#NAME?</v>
      </c>
      <c r="DT88" s="1" t="str">
        <f t="shared" si="61"/>
        <v/>
      </c>
      <c r="DU88" s="1" t="str">
        <f t="shared" si="62"/>
        <v>#NAME?</v>
      </c>
      <c r="DX88" s="1" t="str">
        <f t="shared" si="63"/>
        <v/>
      </c>
      <c r="DY88" s="1" t="str">
        <f t="shared" si="64"/>
        <v>#NAME?</v>
      </c>
      <c r="EB88" s="1" t="str">
        <f t="shared" si="65"/>
        <v/>
      </c>
      <c r="EC88" s="1" t="str">
        <f t="shared" si="66"/>
        <v>#NAME?</v>
      </c>
      <c r="EF88" s="1" t="str">
        <f t="shared" si="67"/>
        <v/>
      </c>
      <c r="EG88" s="1" t="str">
        <f t="shared" si="68"/>
        <v>#NAME?</v>
      </c>
      <c r="EJ88" s="1" t="str">
        <f t="shared" si="69"/>
        <v/>
      </c>
      <c r="EK88" s="1" t="str">
        <f t="shared" si="70"/>
        <v>#NAME?</v>
      </c>
      <c r="EN88" s="1" t="str">
        <f t="shared" si="71"/>
        <v/>
      </c>
      <c r="EO88" s="1" t="str">
        <f t="shared" si="72"/>
        <v>#NAME?</v>
      </c>
      <c r="ER88" s="1" t="str">
        <f t="shared" si="73"/>
        <v/>
      </c>
      <c r="ES88" s="1" t="str">
        <f t="shared" si="74"/>
        <v>#NAME?</v>
      </c>
      <c r="EV88" s="1" t="str">
        <f t="shared" si="75"/>
        <v/>
      </c>
      <c r="EW88" s="1" t="str">
        <f t="shared" si="76"/>
        <v>#NAME?</v>
      </c>
      <c r="EZ88" s="2" t="str">
        <f t="shared" si="77"/>
        <v/>
      </c>
      <c r="FA88" s="2" t="str">
        <f t="shared" si="78"/>
        <v>#NAME?</v>
      </c>
      <c r="FD88" s="2" t="str">
        <f t="shared" si="79"/>
        <v/>
      </c>
      <c r="FE88" s="2" t="str">
        <f t="shared" si="80"/>
        <v>#NAME?</v>
      </c>
      <c r="FF88" s="1" t="s">
        <v>19</v>
      </c>
      <c r="FG88" s="1" t="s">
        <v>20</v>
      </c>
      <c r="FH88" s="2" t="str">
        <f t="shared" si="81"/>
        <v/>
      </c>
      <c r="FI88" s="2" t="str">
        <f t="shared" si="82"/>
        <v>#NAME?</v>
      </c>
      <c r="FL88" s="2" t="str">
        <f t="shared" si="83"/>
        <v/>
      </c>
      <c r="FM88" s="2" t="str">
        <f t="shared" si="84"/>
        <v>#NAME?</v>
      </c>
      <c r="FN88" s="1" t="s">
        <v>5281</v>
      </c>
      <c r="FO88" s="1" t="s">
        <v>5282</v>
      </c>
      <c r="FP88" s="2" t="str">
        <f t="shared" si="85"/>
        <v/>
      </c>
      <c r="FQ88" s="2" t="str">
        <f t="shared" si="86"/>
        <v>#NAME?</v>
      </c>
      <c r="FT88" s="2" t="str">
        <f t="shared" si="87"/>
        <v/>
      </c>
      <c r="FU88" s="2" t="str">
        <f t="shared" si="88"/>
        <v>#NAME?</v>
      </c>
      <c r="FX88" s="2" t="str">
        <f t="shared" si="89"/>
        <v/>
      </c>
      <c r="FY88" s="2" t="str">
        <f t="shared" si="90"/>
        <v>#NAME?</v>
      </c>
      <c r="GB88" s="2" t="str">
        <f t="shared" si="91"/>
        <v/>
      </c>
      <c r="GC88" s="2" t="str">
        <f t="shared" si="92"/>
        <v>#NAME?</v>
      </c>
      <c r="GF88" s="2" t="str">
        <f t="shared" si="93"/>
        <v/>
      </c>
      <c r="GG88" s="2" t="str">
        <f t="shared" si="94"/>
        <v>#NAME?</v>
      </c>
      <c r="GJ88" s="2" t="str">
        <f t="shared" si="95"/>
        <v/>
      </c>
      <c r="GK88" s="2" t="str">
        <f t="shared" si="96"/>
        <v>#NAME?</v>
      </c>
      <c r="GN88" s="2" t="str">
        <f t="shared" si="97"/>
        <v/>
      </c>
      <c r="GO88" s="2" t="str">
        <f t="shared" si="98"/>
        <v>#NAME?</v>
      </c>
      <c r="GR88" s="2" t="str">
        <f t="shared" si="141"/>
        <v/>
      </c>
      <c r="GS88" s="2" t="str">
        <f t="shared" si="142"/>
        <v>#NAME?</v>
      </c>
      <c r="GV88" s="2" t="str">
        <f t="shared" si="101"/>
        <v/>
      </c>
      <c r="GW88" s="2" t="str">
        <f t="shared" si="102"/>
        <v>#NAME?</v>
      </c>
      <c r="GZ88" s="2" t="str">
        <f t="shared" si="103"/>
        <v/>
      </c>
      <c r="HA88" s="2" t="str">
        <f t="shared" si="104"/>
        <v>#NAME?</v>
      </c>
      <c r="HD88" s="2" t="str">
        <f t="shared" si="105"/>
        <v/>
      </c>
      <c r="HE88" s="2" t="str">
        <f t="shared" si="106"/>
        <v>#NAME?</v>
      </c>
      <c r="HH88" s="2" t="str">
        <f t="shared" si="107"/>
        <v/>
      </c>
      <c r="HI88" s="2" t="str">
        <f t="shared" si="108"/>
        <v>#NAME?</v>
      </c>
      <c r="HL88" s="2" t="str">
        <f t="shared" si="109"/>
        <v/>
      </c>
      <c r="HM88" s="2" t="str">
        <f t="shared" si="110"/>
        <v>#NAME?</v>
      </c>
      <c r="HP88" s="2" t="str">
        <f t="shared" si="111"/>
        <v/>
      </c>
      <c r="HQ88" s="2" t="str">
        <f t="shared" si="112"/>
        <v>#NAME?</v>
      </c>
      <c r="HT88" s="2" t="str">
        <f t="shared" si="113"/>
        <v/>
      </c>
      <c r="HU88" s="2" t="str">
        <f t="shared" si="114"/>
        <v>#NAME?</v>
      </c>
      <c r="HV88" s="2" t="s">
        <v>5283</v>
      </c>
      <c r="HW88" s="2" t="s">
        <v>242</v>
      </c>
      <c r="HX88" s="2" t="str">
        <f t="shared" si="115"/>
        <v/>
      </c>
      <c r="HY88" s="2" t="str">
        <f t="shared" si="116"/>
        <v>#NAME?</v>
      </c>
      <c r="HZ88" s="2" t="s">
        <v>5284</v>
      </c>
      <c r="IA88" s="2" t="s">
        <v>530</v>
      </c>
      <c r="IB88" s="2" t="str">
        <f t="shared" si="117"/>
        <v/>
      </c>
      <c r="IC88" s="2" t="str">
        <f t="shared" si="118"/>
        <v>#NAME?</v>
      </c>
      <c r="ID88" s="2"/>
      <c r="IE88" s="2"/>
      <c r="IF88" s="2"/>
      <c r="IH88" s="1" t="s">
        <v>5285</v>
      </c>
      <c r="II88" s="1" t="s">
        <v>4872</v>
      </c>
      <c r="IJ88" s="2" t="str">
        <f t="shared" si="121"/>
        <v/>
      </c>
      <c r="IK88" s="2" t="str">
        <f t="shared" si="122"/>
        <v>#NAME?</v>
      </c>
      <c r="IP88" s="1" t="s">
        <v>5286</v>
      </c>
      <c r="IQ88" s="14" t="s">
        <v>1738</v>
      </c>
      <c r="IR88" s="2" t="str">
        <f t="shared" si="125"/>
        <v/>
      </c>
      <c r="IS88" s="2" t="str">
        <f t="shared" si="126"/>
        <v>#NAME?</v>
      </c>
      <c r="IX88" s="2" t="s">
        <v>5099</v>
      </c>
      <c r="IY88" s="2" t="s">
        <v>5100</v>
      </c>
      <c r="IZ88" s="2" t="str">
        <f t="shared" si="129"/>
        <v/>
      </c>
      <c r="JA88" s="2" t="str">
        <f t="shared" si="130"/>
        <v>#NAME?</v>
      </c>
      <c r="JB88" s="2" t="s">
        <v>5284</v>
      </c>
      <c r="JC88" s="2" t="s">
        <v>530</v>
      </c>
      <c r="JD88" s="2" t="str">
        <f t="shared" si="131"/>
        <v/>
      </c>
      <c r="JE88" s="2" t="str">
        <f t="shared" si="132"/>
        <v>#NAME?</v>
      </c>
      <c r="JF88" s="2"/>
      <c r="JG88" s="2"/>
      <c r="JH88" s="2"/>
      <c r="JI88" s="2"/>
      <c r="JJ88" s="2"/>
      <c r="JK88" s="2"/>
      <c r="JL88" s="2"/>
      <c r="JM88" s="2"/>
      <c r="JN88" s="2"/>
    </row>
    <row r="89" ht="15.75" customHeight="1">
      <c r="A89" s="2">
        <v>88.0</v>
      </c>
      <c r="D89" s="2" t="str">
        <f t="shared" si="1"/>
        <v/>
      </c>
      <c r="E89" s="2" t="str">
        <f t="shared" si="2"/>
        <v>#NAME?</v>
      </c>
      <c r="F89" s="1" t="s">
        <v>5287</v>
      </c>
      <c r="G89" s="1" t="s">
        <v>5288</v>
      </c>
      <c r="H89" s="1" t="str">
        <f t="shared" si="3"/>
        <v/>
      </c>
      <c r="I89" s="1" t="str">
        <f t="shared" si="4"/>
        <v>#NAME?</v>
      </c>
      <c r="P89" s="1" t="str">
        <f t="shared" si="7"/>
        <v/>
      </c>
      <c r="Q89" s="1" t="str">
        <f t="shared" si="8"/>
        <v>#NAME?</v>
      </c>
      <c r="T89" s="1" t="str">
        <f t="shared" si="9"/>
        <v/>
      </c>
      <c r="U89" s="1" t="str">
        <f t="shared" si="10"/>
        <v>#NAME?</v>
      </c>
      <c r="X89" s="1" t="str">
        <f t="shared" si="11"/>
        <v/>
      </c>
      <c r="Y89" s="1" t="str">
        <f t="shared" si="12"/>
        <v>#NAME?</v>
      </c>
      <c r="AB89" s="1" t="str">
        <f t="shared" si="13"/>
        <v/>
      </c>
      <c r="AC89" s="1" t="str">
        <f t="shared" si="14"/>
        <v>#NAME?</v>
      </c>
      <c r="AF89" s="1" t="str">
        <f t="shared" si="15"/>
        <v/>
      </c>
      <c r="AG89" s="1" t="str">
        <f t="shared" si="16"/>
        <v>#NAME?</v>
      </c>
      <c r="AJ89" s="1" t="str">
        <f t="shared" si="17"/>
        <v/>
      </c>
      <c r="AK89" s="1" t="str">
        <f t="shared" si="18"/>
        <v>#NAME?</v>
      </c>
      <c r="AL89" s="1" t="s">
        <v>4083</v>
      </c>
      <c r="AM89" s="1" t="s">
        <v>5289</v>
      </c>
      <c r="AN89" s="1" t="str">
        <f t="shared" si="19"/>
        <v/>
      </c>
      <c r="AO89" s="1" t="str">
        <f t="shared" si="20"/>
        <v>#NAME?</v>
      </c>
      <c r="AR89" s="1" t="str">
        <f t="shared" si="21"/>
        <v/>
      </c>
      <c r="AS89" s="1" t="str">
        <f t="shared" si="22"/>
        <v>#NAME?</v>
      </c>
      <c r="AV89" s="1" t="str">
        <f t="shared" si="23"/>
        <v/>
      </c>
      <c r="AW89" s="1" t="str">
        <f t="shared" si="24"/>
        <v>#NAME?</v>
      </c>
      <c r="AZ89" s="1" t="str">
        <f t="shared" si="25"/>
        <v/>
      </c>
      <c r="BA89" s="1" t="str">
        <f t="shared" si="26"/>
        <v>#NAME?</v>
      </c>
      <c r="BD89" s="1" t="str">
        <f t="shared" si="27"/>
        <v/>
      </c>
      <c r="BE89" s="1" t="str">
        <f t="shared" si="28"/>
        <v>#NAME?</v>
      </c>
      <c r="BH89" s="1" t="str">
        <f t="shared" si="29"/>
        <v/>
      </c>
      <c r="BI89" s="1" t="str">
        <f t="shared" si="30"/>
        <v>#NAME?</v>
      </c>
      <c r="BL89" s="1" t="str">
        <f t="shared" si="31"/>
        <v/>
      </c>
      <c r="BM89" s="1" t="str">
        <f t="shared" si="32"/>
        <v>#NAME?</v>
      </c>
      <c r="BP89" s="1" t="str">
        <f t="shared" si="33"/>
        <v/>
      </c>
      <c r="BQ89" s="1" t="str">
        <f t="shared" si="34"/>
        <v>#NAME?</v>
      </c>
      <c r="BT89" s="1" t="str">
        <f t="shared" si="35"/>
        <v/>
      </c>
      <c r="BU89" s="1" t="str">
        <f t="shared" si="36"/>
        <v>#NAME?</v>
      </c>
      <c r="BV89" s="1" t="s">
        <v>5290</v>
      </c>
      <c r="BW89" s="1" t="s">
        <v>5291</v>
      </c>
      <c r="BX89" s="1" t="str">
        <f t="shared" si="37"/>
        <v/>
      </c>
      <c r="BY89" s="1" t="str">
        <f t="shared" si="38"/>
        <v>#NAME?</v>
      </c>
      <c r="BZ89" s="1" t="s">
        <v>1925</v>
      </c>
      <c r="CA89" s="1" t="s">
        <v>5292</v>
      </c>
      <c r="CB89" s="1" t="str">
        <f t="shared" si="39"/>
        <v/>
      </c>
      <c r="CC89" s="1" t="str">
        <f t="shared" si="40"/>
        <v>#NAME?</v>
      </c>
      <c r="CD89" s="1" t="s">
        <v>2228</v>
      </c>
      <c r="CE89" s="1" t="s">
        <v>5293</v>
      </c>
      <c r="CF89" s="1" t="str">
        <f t="shared" si="41"/>
        <v/>
      </c>
      <c r="CG89" s="1" t="str">
        <f t="shared" si="42"/>
        <v>#NAME?</v>
      </c>
      <c r="CJ89" s="1" t="str">
        <f t="shared" si="43"/>
        <v/>
      </c>
      <c r="CK89" s="1" t="str">
        <f t="shared" si="44"/>
        <v>#NAME?</v>
      </c>
      <c r="CN89" s="1" t="str">
        <f t="shared" si="45"/>
        <v/>
      </c>
      <c r="CO89" s="1" t="str">
        <f t="shared" si="46"/>
        <v>#NAME?</v>
      </c>
      <c r="CP89" s="1" t="s">
        <v>5294</v>
      </c>
      <c r="CQ89" s="1" t="s">
        <v>4700</v>
      </c>
      <c r="CR89" s="1" t="str">
        <f t="shared" si="47"/>
        <v/>
      </c>
      <c r="CS89" s="1" t="str">
        <f t="shared" si="48"/>
        <v>#NAME?</v>
      </c>
      <c r="CV89" s="1" t="str">
        <f t="shared" si="49"/>
        <v/>
      </c>
      <c r="CW89" s="1" t="str">
        <f t="shared" si="50"/>
        <v>#NAME?</v>
      </c>
      <c r="CZ89" s="1" t="str">
        <f t="shared" si="51"/>
        <v/>
      </c>
      <c r="DA89" s="1" t="str">
        <f t="shared" si="52"/>
        <v>#NAME?</v>
      </c>
      <c r="DD89" s="1" t="str">
        <f t="shared" si="53"/>
        <v/>
      </c>
      <c r="DE89" s="1" t="str">
        <f t="shared" si="54"/>
        <v>#NAME?</v>
      </c>
      <c r="DH89" s="1" t="str">
        <f t="shared" si="55"/>
        <v/>
      </c>
      <c r="DI89" s="1" t="str">
        <f t="shared" si="56"/>
        <v>#NAME?</v>
      </c>
      <c r="DL89" s="1" t="str">
        <f t="shared" si="57"/>
        <v/>
      </c>
      <c r="DM89" s="1" t="str">
        <f t="shared" si="58"/>
        <v>#NAME?</v>
      </c>
      <c r="DP89" s="1" t="str">
        <f t="shared" si="59"/>
        <v/>
      </c>
      <c r="DQ89" s="1" t="str">
        <f t="shared" si="60"/>
        <v>#NAME?</v>
      </c>
      <c r="DT89" s="1" t="str">
        <f t="shared" si="61"/>
        <v/>
      </c>
      <c r="DU89" s="1" t="str">
        <f t="shared" si="62"/>
        <v>#NAME?</v>
      </c>
      <c r="DX89" s="1" t="str">
        <f t="shared" si="63"/>
        <v/>
      </c>
      <c r="DY89" s="1" t="str">
        <f t="shared" si="64"/>
        <v>#NAME?</v>
      </c>
      <c r="EB89" s="1" t="str">
        <f t="shared" si="65"/>
        <v/>
      </c>
      <c r="EC89" s="1" t="str">
        <f t="shared" si="66"/>
        <v>#NAME?</v>
      </c>
      <c r="EF89" s="1" t="str">
        <f t="shared" si="67"/>
        <v/>
      </c>
      <c r="EG89" s="1" t="str">
        <f t="shared" si="68"/>
        <v>#NAME?</v>
      </c>
      <c r="EJ89" s="1" t="str">
        <f t="shared" si="69"/>
        <v/>
      </c>
      <c r="EK89" s="1" t="str">
        <f t="shared" si="70"/>
        <v>#NAME?</v>
      </c>
      <c r="EN89" s="1" t="str">
        <f t="shared" si="71"/>
        <v/>
      </c>
      <c r="EO89" s="1" t="str">
        <f t="shared" si="72"/>
        <v>#NAME?</v>
      </c>
      <c r="ER89" s="1" t="str">
        <f t="shared" si="73"/>
        <v/>
      </c>
      <c r="ES89" s="1" t="str">
        <f t="shared" si="74"/>
        <v>#NAME?</v>
      </c>
      <c r="EV89" s="1" t="str">
        <f t="shared" si="75"/>
        <v/>
      </c>
      <c r="EW89" s="1" t="str">
        <f t="shared" si="76"/>
        <v>#NAME?</v>
      </c>
      <c r="EZ89" s="2" t="str">
        <f t="shared" si="77"/>
        <v/>
      </c>
      <c r="FA89" s="2" t="str">
        <f t="shared" si="78"/>
        <v>#NAME?</v>
      </c>
      <c r="FD89" s="2" t="str">
        <f t="shared" si="79"/>
        <v/>
      </c>
      <c r="FE89" s="2" t="str">
        <f t="shared" si="80"/>
        <v>#NAME?</v>
      </c>
      <c r="FF89" s="1" t="s">
        <v>53</v>
      </c>
      <c r="FG89" s="1" t="s">
        <v>54</v>
      </c>
      <c r="FH89" s="2" t="str">
        <f t="shared" si="81"/>
        <v/>
      </c>
      <c r="FI89" s="2" t="str">
        <f t="shared" si="82"/>
        <v>#NAME?</v>
      </c>
      <c r="FL89" s="2" t="str">
        <f t="shared" si="83"/>
        <v/>
      </c>
      <c r="FM89" s="2" t="str">
        <f t="shared" si="84"/>
        <v>#NAME?</v>
      </c>
      <c r="FN89" s="1" t="s">
        <v>5295</v>
      </c>
      <c r="FO89" s="1" t="s">
        <v>5296</v>
      </c>
      <c r="FP89" s="2" t="str">
        <f t="shared" si="85"/>
        <v/>
      </c>
      <c r="FQ89" s="2" t="str">
        <f t="shared" si="86"/>
        <v>#NAME?</v>
      </c>
      <c r="FT89" s="2" t="str">
        <f t="shared" si="87"/>
        <v/>
      </c>
      <c r="FU89" s="2" t="str">
        <f t="shared" si="88"/>
        <v>#NAME?</v>
      </c>
      <c r="FX89" s="2" t="str">
        <f t="shared" si="89"/>
        <v/>
      </c>
      <c r="FY89" s="2" t="str">
        <f t="shared" si="90"/>
        <v>#NAME?</v>
      </c>
      <c r="GB89" s="2" t="str">
        <f t="shared" si="91"/>
        <v/>
      </c>
      <c r="GC89" s="2" t="str">
        <f t="shared" si="92"/>
        <v>#NAME?</v>
      </c>
      <c r="GF89" s="2" t="str">
        <f t="shared" si="93"/>
        <v/>
      </c>
      <c r="GG89" s="2" t="str">
        <f t="shared" si="94"/>
        <v>#NAME?</v>
      </c>
      <c r="GJ89" s="2" t="str">
        <f t="shared" si="95"/>
        <v/>
      </c>
      <c r="GK89" s="2" t="str">
        <f t="shared" si="96"/>
        <v>#NAME?</v>
      </c>
      <c r="GN89" s="2" t="str">
        <f t="shared" si="97"/>
        <v/>
      </c>
      <c r="GO89" s="2" t="str">
        <f t="shared" si="98"/>
        <v>#NAME?</v>
      </c>
      <c r="GR89" s="2" t="str">
        <f t="shared" si="141"/>
        <v/>
      </c>
      <c r="GS89" s="2" t="str">
        <f t="shared" si="142"/>
        <v>#NAME?</v>
      </c>
      <c r="GV89" s="2" t="str">
        <f t="shared" si="101"/>
        <v/>
      </c>
      <c r="GW89" s="2" t="str">
        <f t="shared" si="102"/>
        <v>#NAME?</v>
      </c>
      <c r="GZ89" s="2" t="str">
        <f t="shared" si="103"/>
        <v/>
      </c>
      <c r="HA89" s="2" t="str">
        <f t="shared" si="104"/>
        <v>#NAME?</v>
      </c>
      <c r="HD89" s="2" t="str">
        <f t="shared" si="105"/>
        <v/>
      </c>
      <c r="HE89" s="2" t="str">
        <f t="shared" si="106"/>
        <v>#NAME?</v>
      </c>
      <c r="HH89" s="2" t="str">
        <f t="shared" si="107"/>
        <v/>
      </c>
      <c r="HI89" s="2" t="str">
        <f t="shared" si="108"/>
        <v>#NAME?</v>
      </c>
      <c r="HL89" s="2" t="str">
        <f t="shared" si="109"/>
        <v/>
      </c>
      <c r="HM89" s="2" t="str">
        <f t="shared" si="110"/>
        <v>#NAME?</v>
      </c>
      <c r="HP89" s="2" t="str">
        <f t="shared" si="111"/>
        <v/>
      </c>
      <c r="HQ89" s="2" t="str">
        <f t="shared" si="112"/>
        <v>#NAME?</v>
      </c>
      <c r="HT89" s="2" t="str">
        <f t="shared" si="113"/>
        <v/>
      </c>
      <c r="HU89" s="2" t="str">
        <f t="shared" si="114"/>
        <v>#NAME?</v>
      </c>
      <c r="HV89" s="2" t="s">
        <v>5297</v>
      </c>
      <c r="HW89" s="2" t="s">
        <v>254</v>
      </c>
      <c r="HX89" s="2" t="str">
        <f t="shared" si="115"/>
        <v/>
      </c>
      <c r="HY89" s="2" t="str">
        <f t="shared" si="116"/>
        <v>#NAME?</v>
      </c>
      <c r="HZ89" s="2" t="s">
        <v>5298</v>
      </c>
      <c r="IA89" s="2" t="s">
        <v>541</v>
      </c>
      <c r="IB89" s="2" t="str">
        <f t="shared" si="117"/>
        <v/>
      </c>
      <c r="IC89" s="2" t="str">
        <f t="shared" si="118"/>
        <v>#NAME?</v>
      </c>
      <c r="ID89" s="2"/>
      <c r="IE89" s="2"/>
      <c r="IF89" s="2"/>
      <c r="IH89" s="1" t="s">
        <v>5299</v>
      </c>
      <c r="II89" s="1" t="s">
        <v>4892</v>
      </c>
      <c r="IJ89" s="2" t="str">
        <f t="shared" si="121"/>
        <v/>
      </c>
      <c r="IK89" s="2" t="str">
        <f t="shared" si="122"/>
        <v>#NAME?</v>
      </c>
      <c r="IP89" s="1" t="s">
        <v>1893</v>
      </c>
      <c r="IQ89" s="1" t="s">
        <v>5300</v>
      </c>
      <c r="IR89" s="2" t="str">
        <f t="shared" si="125"/>
        <v/>
      </c>
      <c r="IS89" s="2" t="str">
        <f t="shared" si="126"/>
        <v>#NAME?</v>
      </c>
      <c r="IX89" s="2" t="s">
        <v>5116</v>
      </c>
      <c r="IY89" s="2" t="s">
        <v>5117</v>
      </c>
      <c r="IZ89" s="2" t="str">
        <f t="shared" si="129"/>
        <v/>
      </c>
      <c r="JA89" s="2" t="str">
        <f t="shared" si="130"/>
        <v>#NAME?</v>
      </c>
      <c r="JB89" s="2" t="s">
        <v>5298</v>
      </c>
      <c r="JC89" s="2" t="s">
        <v>541</v>
      </c>
      <c r="JD89" s="2" t="str">
        <f t="shared" si="131"/>
        <v/>
      </c>
      <c r="JE89" s="2" t="str">
        <f t="shared" si="132"/>
        <v>#NAME?</v>
      </c>
      <c r="JF89" s="2"/>
      <c r="JG89" s="2"/>
      <c r="JH89" s="2"/>
      <c r="JI89" s="2"/>
      <c r="JJ89" s="2"/>
      <c r="JK89" s="2"/>
      <c r="JL89" s="2"/>
      <c r="JM89" s="2"/>
      <c r="JN89" s="2"/>
    </row>
    <row r="90" ht="15.75" customHeight="1">
      <c r="A90" s="2">
        <v>89.0</v>
      </c>
      <c r="D90" s="2" t="str">
        <f t="shared" si="1"/>
        <v/>
      </c>
      <c r="E90" s="2" t="str">
        <f t="shared" si="2"/>
        <v>#NAME?</v>
      </c>
      <c r="F90" s="1" t="s">
        <v>5301</v>
      </c>
      <c r="G90" s="1" t="s">
        <v>5302</v>
      </c>
      <c r="H90" s="1" t="str">
        <f t="shared" si="3"/>
        <v/>
      </c>
      <c r="I90" s="1" t="str">
        <f t="shared" si="4"/>
        <v>#NAME?</v>
      </c>
      <c r="P90" s="1" t="str">
        <f t="shared" si="7"/>
        <v/>
      </c>
      <c r="Q90" s="1" t="str">
        <f t="shared" si="8"/>
        <v>#NAME?</v>
      </c>
      <c r="T90" s="1" t="str">
        <f t="shared" si="9"/>
        <v/>
      </c>
      <c r="U90" s="1" t="str">
        <f t="shared" si="10"/>
        <v>#NAME?</v>
      </c>
      <c r="X90" s="1" t="str">
        <f t="shared" si="11"/>
        <v/>
      </c>
      <c r="Y90" s="1" t="str">
        <f t="shared" si="12"/>
        <v>#NAME?</v>
      </c>
      <c r="AB90" s="1" t="str">
        <f t="shared" si="13"/>
        <v/>
      </c>
      <c r="AC90" s="1" t="str">
        <f t="shared" si="14"/>
        <v>#NAME?</v>
      </c>
      <c r="AF90" s="1" t="str">
        <f t="shared" si="15"/>
        <v/>
      </c>
      <c r="AG90" s="1" t="str">
        <f t="shared" si="16"/>
        <v>#NAME?</v>
      </c>
      <c r="AJ90" s="1" t="str">
        <f t="shared" si="17"/>
        <v/>
      </c>
      <c r="AK90" s="1" t="str">
        <f t="shared" si="18"/>
        <v>#NAME?</v>
      </c>
      <c r="AL90" s="1" t="s">
        <v>4129</v>
      </c>
      <c r="AM90" s="1" t="s">
        <v>5303</v>
      </c>
      <c r="AN90" s="1" t="str">
        <f t="shared" si="19"/>
        <v/>
      </c>
      <c r="AO90" s="1" t="str">
        <f t="shared" si="20"/>
        <v>#NAME?</v>
      </c>
      <c r="AR90" s="1" t="str">
        <f t="shared" si="21"/>
        <v/>
      </c>
      <c r="AS90" s="1" t="str">
        <f t="shared" si="22"/>
        <v>#NAME?</v>
      </c>
      <c r="AV90" s="1" t="str">
        <f t="shared" si="23"/>
        <v/>
      </c>
      <c r="AW90" s="1" t="str">
        <f t="shared" si="24"/>
        <v>#NAME?</v>
      </c>
      <c r="AZ90" s="1" t="str">
        <f t="shared" si="25"/>
        <v/>
      </c>
      <c r="BA90" s="1" t="str">
        <f t="shared" si="26"/>
        <v>#NAME?</v>
      </c>
      <c r="BD90" s="1" t="str">
        <f t="shared" si="27"/>
        <v/>
      </c>
      <c r="BE90" s="1" t="str">
        <f t="shared" si="28"/>
        <v>#NAME?</v>
      </c>
      <c r="BH90" s="1" t="str">
        <f t="shared" si="29"/>
        <v/>
      </c>
      <c r="BI90" s="1" t="str">
        <f t="shared" si="30"/>
        <v>#NAME?</v>
      </c>
      <c r="BL90" s="1" t="str">
        <f t="shared" si="31"/>
        <v/>
      </c>
      <c r="BM90" s="1" t="str">
        <f t="shared" si="32"/>
        <v>#NAME?</v>
      </c>
      <c r="BP90" s="1" t="str">
        <f t="shared" si="33"/>
        <v/>
      </c>
      <c r="BQ90" s="1" t="str">
        <f t="shared" si="34"/>
        <v>#NAME?</v>
      </c>
      <c r="BT90" s="1" t="str">
        <f t="shared" si="35"/>
        <v/>
      </c>
      <c r="BU90" s="1" t="str">
        <f t="shared" si="36"/>
        <v>#NAME?</v>
      </c>
      <c r="BX90" s="1" t="str">
        <f t="shared" si="37"/>
        <v/>
      </c>
      <c r="BY90" s="1" t="str">
        <f t="shared" si="38"/>
        <v>#NAME?</v>
      </c>
      <c r="BZ90" s="1" t="s">
        <v>2038</v>
      </c>
      <c r="CA90" s="1" t="s">
        <v>5304</v>
      </c>
      <c r="CB90" s="1" t="str">
        <f t="shared" si="39"/>
        <v/>
      </c>
      <c r="CC90" s="1" t="str">
        <f t="shared" si="40"/>
        <v>#NAME?</v>
      </c>
      <c r="CD90" s="1" t="s">
        <v>2326</v>
      </c>
      <c r="CE90" s="1" t="s">
        <v>5305</v>
      </c>
      <c r="CF90" s="1" t="str">
        <f t="shared" si="41"/>
        <v/>
      </c>
      <c r="CG90" s="1" t="str">
        <f t="shared" si="42"/>
        <v>#NAME?</v>
      </c>
      <c r="CJ90" s="1" t="str">
        <f t="shared" si="43"/>
        <v/>
      </c>
      <c r="CK90" s="1" t="str">
        <f t="shared" si="44"/>
        <v>#NAME?</v>
      </c>
      <c r="CN90" s="1" t="str">
        <f t="shared" si="45"/>
        <v/>
      </c>
      <c r="CO90" s="1" t="str">
        <f t="shared" si="46"/>
        <v>#NAME?</v>
      </c>
      <c r="CP90" s="1" t="s">
        <v>5306</v>
      </c>
      <c r="CQ90" s="1" t="s">
        <v>4683</v>
      </c>
      <c r="CR90" s="1" t="str">
        <f t="shared" si="47"/>
        <v/>
      </c>
      <c r="CS90" s="1" t="str">
        <f t="shared" si="48"/>
        <v>#NAME?</v>
      </c>
      <c r="CV90" s="1" t="str">
        <f t="shared" si="49"/>
        <v/>
      </c>
      <c r="CW90" s="1" t="str">
        <f t="shared" si="50"/>
        <v>#NAME?</v>
      </c>
      <c r="CZ90" s="1" t="str">
        <f t="shared" si="51"/>
        <v/>
      </c>
      <c r="DA90" s="1" t="str">
        <f t="shared" si="52"/>
        <v>#NAME?</v>
      </c>
      <c r="DD90" s="1" t="str">
        <f t="shared" si="53"/>
        <v/>
      </c>
      <c r="DE90" s="1" t="str">
        <f t="shared" si="54"/>
        <v>#NAME?</v>
      </c>
      <c r="DH90" s="1" t="str">
        <f t="shared" si="55"/>
        <v/>
      </c>
      <c r="DI90" s="1" t="str">
        <f t="shared" si="56"/>
        <v>#NAME?</v>
      </c>
      <c r="DL90" s="1" t="str">
        <f t="shared" si="57"/>
        <v/>
      </c>
      <c r="DM90" s="1" t="str">
        <f t="shared" si="58"/>
        <v>#NAME?</v>
      </c>
      <c r="DP90" s="1" t="str">
        <f t="shared" si="59"/>
        <v/>
      </c>
      <c r="DQ90" s="1" t="str">
        <f t="shared" si="60"/>
        <v>#NAME?</v>
      </c>
      <c r="DT90" s="1" t="str">
        <f t="shared" si="61"/>
        <v/>
      </c>
      <c r="DU90" s="1" t="str">
        <f t="shared" si="62"/>
        <v>#NAME?</v>
      </c>
      <c r="DX90" s="1" t="str">
        <f t="shared" si="63"/>
        <v/>
      </c>
      <c r="DY90" s="1" t="str">
        <f t="shared" si="64"/>
        <v>#NAME?</v>
      </c>
      <c r="EB90" s="1" t="str">
        <f t="shared" si="65"/>
        <v/>
      </c>
      <c r="EC90" s="1" t="str">
        <f t="shared" si="66"/>
        <v>#NAME?</v>
      </c>
      <c r="EF90" s="1" t="str">
        <f t="shared" si="67"/>
        <v/>
      </c>
      <c r="EG90" s="1" t="str">
        <f t="shared" si="68"/>
        <v>#NAME?</v>
      </c>
      <c r="EJ90" s="1" t="str">
        <f t="shared" si="69"/>
        <v/>
      </c>
      <c r="EK90" s="1" t="str">
        <f t="shared" si="70"/>
        <v>#NAME?</v>
      </c>
      <c r="EN90" s="1" t="str">
        <f t="shared" si="71"/>
        <v/>
      </c>
      <c r="EO90" s="1" t="str">
        <f t="shared" si="72"/>
        <v>#NAME?</v>
      </c>
      <c r="ER90" s="1" t="str">
        <f t="shared" si="73"/>
        <v/>
      </c>
      <c r="ES90" s="1" t="str">
        <f t="shared" si="74"/>
        <v>#NAME?</v>
      </c>
      <c r="EV90" s="1" t="str">
        <f t="shared" si="75"/>
        <v/>
      </c>
      <c r="EW90" s="1" t="str">
        <f t="shared" si="76"/>
        <v>#NAME?</v>
      </c>
      <c r="EZ90" s="2" t="str">
        <f t="shared" si="77"/>
        <v/>
      </c>
      <c r="FA90" s="2" t="str">
        <f t="shared" si="78"/>
        <v>#NAME?</v>
      </c>
      <c r="FD90" s="2" t="str">
        <f t="shared" si="79"/>
        <v/>
      </c>
      <c r="FE90" s="2" t="str">
        <f t="shared" si="80"/>
        <v>#NAME?</v>
      </c>
      <c r="FF90" s="1" t="s">
        <v>485</v>
      </c>
      <c r="FG90" s="1" t="s">
        <v>485</v>
      </c>
      <c r="FH90" s="2" t="str">
        <f t="shared" si="81"/>
        <v/>
      </c>
      <c r="FI90" s="2" t="str">
        <f t="shared" si="82"/>
        <v>#NAME?</v>
      </c>
      <c r="FL90" s="2" t="str">
        <f t="shared" si="83"/>
        <v/>
      </c>
      <c r="FM90" s="2" t="str">
        <f t="shared" si="84"/>
        <v>#NAME?</v>
      </c>
      <c r="FN90" s="1" t="s">
        <v>5307</v>
      </c>
      <c r="FO90" s="1" t="s">
        <v>5308</v>
      </c>
      <c r="FP90" s="2" t="str">
        <f t="shared" si="85"/>
        <v/>
      </c>
      <c r="FQ90" s="2" t="str">
        <f t="shared" si="86"/>
        <v>#NAME?</v>
      </c>
      <c r="FT90" s="2" t="str">
        <f t="shared" si="87"/>
        <v/>
      </c>
      <c r="FU90" s="2" t="str">
        <f t="shared" si="88"/>
        <v>#NAME?</v>
      </c>
      <c r="FX90" s="2" t="str">
        <f t="shared" si="89"/>
        <v/>
      </c>
      <c r="FY90" s="2" t="str">
        <f t="shared" si="90"/>
        <v>#NAME?</v>
      </c>
      <c r="GB90" s="2" t="str">
        <f t="shared" si="91"/>
        <v/>
      </c>
      <c r="GC90" s="2" t="str">
        <f t="shared" si="92"/>
        <v>#NAME?</v>
      </c>
      <c r="GF90" s="2" t="str">
        <f t="shared" si="93"/>
        <v/>
      </c>
      <c r="GG90" s="2" t="str">
        <f t="shared" si="94"/>
        <v>#NAME?</v>
      </c>
      <c r="GJ90" s="2" t="str">
        <f t="shared" si="95"/>
        <v/>
      </c>
      <c r="GK90" s="2" t="str">
        <f t="shared" si="96"/>
        <v>#NAME?</v>
      </c>
      <c r="GN90" s="2" t="str">
        <f t="shared" si="97"/>
        <v/>
      </c>
      <c r="GO90" s="2" t="str">
        <f t="shared" si="98"/>
        <v>#NAME?</v>
      </c>
      <c r="GR90" s="2" t="str">
        <f t="shared" si="141"/>
        <v/>
      </c>
      <c r="GS90" s="2" t="str">
        <f t="shared" si="142"/>
        <v>#NAME?</v>
      </c>
      <c r="GV90" s="2" t="str">
        <f t="shared" si="101"/>
        <v/>
      </c>
      <c r="GW90" s="2" t="str">
        <f t="shared" si="102"/>
        <v>#NAME?</v>
      </c>
      <c r="GZ90" s="2" t="str">
        <f t="shared" si="103"/>
        <v/>
      </c>
      <c r="HA90" s="2" t="str">
        <f t="shared" si="104"/>
        <v>#NAME?</v>
      </c>
      <c r="HD90" s="2" t="str">
        <f t="shared" si="105"/>
        <v/>
      </c>
      <c r="HE90" s="2" t="str">
        <f t="shared" si="106"/>
        <v>#NAME?</v>
      </c>
      <c r="HH90" s="2" t="str">
        <f t="shared" si="107"/>
        <v/>
      </c>
      <c r="HI90" s="2" t="str">
        <f t="shared" si="108"/>
        <v>#NAME?</v>
      </c>
      <c r="HL90" s="2" t="str">
        <f t="shared" si="109"/>
        <v/>
      </c>
      <c r="HM90" s="2" t="str">
        <f t="shared" si="110"/>
        <v>#NAME?</v>
      </c>
      <c r="HP90" s="2" t="str">
        <f t="shared" si="111"/>
        <v/>
      </c>
      <c r="HQ90" s="2" t="str">
        <f t="shared" si="112"/>
        <v>#NAME?</v>
      </c>
      <c r="HT90" s="2" t="str">
        <f t="shared" si="113"/>
        <v/>
      </c>
      <c r="HU90" s="2" t="str">
        <f t="shared" si="114"/>
        <v>#NAME?</v>
      </c>
      <c r="HV90" s="2" t="s">
        <v>5309</v>
      </c>
      <c r="HW90" s="2" t="s">
        <v>265</v>
      </c>
      <c r="HX90" s="2" t="str">
        <f t="shared" si="115"/>
        <v/>
      </c>
      <c r="HY90" s="2" t="str">
        <f t="shared" si="116"/>
        <v>#NAME?</v>
      </c>
      <c r="HZ90" s="2" t="s">
        <v>5310</v>
      </c>
      <c r="IA90" s="2" t="s">
        <v>548</v>
      </c>
      <c r="IB90" s="2" t="str">
        <f t="shared" si="117"/>
        <v/>
      </c>
      <c r="IC90" s="2" t="str">
        <f t="shared" si="118"/>
        <v>#NAME?</v>
      </c>
      <c r="ID90" s="2"/>
      <c r="IE90" s="2"/>
      <c r="IF90" s="2"/>
      <c r="IH90" s="1" t="s">
        <v>5243</v>
      </c>
      <c r="II90" s="1" t="s">
        <v>5311</v>
      </c>
      <c r="IJ90" s="2" t="str">
        <f t="shared" si="121"/>
        <v/>
      </c>
      <c r="IK90" s="2" t="str">
        <f t="shared" si="122"/>
        <v>#NAME?</v>
      </c>
      <c r="IP90" s="1" t="s">
        <v>1998</v>
      </c>
      <c r="IQ90" s="1" t="s">
        <v>5312</v>
      </c>
      <c r="IR90" s="2" t="str">
        <f t="shared" si="125"/>
        <v/>
      </c>
      <c r="IS90" s="2" t="str">
        <f t="shared" si="126"/>
        <v>#NAME?</v>
      </c>
      <c r="IX90" s="2" t="s">
        <v>5130</v>
      </c>
      <c r="IY90" s="2" t="s">
        <v>5131</v>
      </c>
      <c r="IZ90" s="2" t="str">
        <f t="shared" si="129"/>
        <v/>
      </c>
      <c r="JA90" s="2" t="str">
        <f t="shared" si="130"/>
        <v>#NAME?</v>
      </c>
      <c r="JB90" s="2" t="s">
        <v>5310</v>
      </c>
      <c r="JC90" s="2" t="s">
        <v>548</v>
      </c>
      <c r="JD90" s="2" t="str">
        <f t="shared" si="131"/>
        <v/>
      </c>
      <c r="JE90" s="2" t="str">
        <f t="shared" si="132"/>
        <v>#NAME?</v>
      </c>
      <c r="JF90" s="2"/>
      <c r="JG90" s="2"/>
      <c r="JH90" s="2"/>
      <c r="JI90" s="2"/>
      <c r="JJ90" s="2"/>
      <c r="JK90" s="2"/>
      <c r="JL90" s="2"/>
      <c r="JM90" s="2"/>
      <c r="JN90" s="2"/>
    </row>
    <row r="91" ht="15.75" customHeight="1">
      <c r="A91" s="2">
        <v>90.0</v>
      </c>
      <c r="D91" s="2" t="str">
        <f t="shared" si="1"/>
        <v/>
      </c>
      <c r="E91" s="2" t="str">
        <f t="shared" si="2"/>
        <v>#NAME?</v>
      </c>
      <c r="F91" s="1" t="s">
        <v>5313</v>
      </c>
      <c r="G91" s="1" t="s">
        <v>5314</v>
      </c>
      <c r="H91" s="1" t="str">
        <f t="shared" si="3"/>
        <v/>
      </c>
      <c r="I91" s="1" t="str">
        <f t="shared" si="4"/>
        <v>#NAME?</v>
      </c>
      <c r="P91" s="1" t="str">
        <f t="shared" si="7"/>
        <v/>
      </c>
      <c r="Q91" s="1" t="str">
        <f t="shared" si="8"/>
        <v>#NAME?</v>
      </c>
      <c r="T91" s="1" t="str">
        <f t="shared" si="9"/>
        <v/>
      </c>
      <c r="U91" s="1" t="str">
        <f t="shared" si="10"/>
        <v>#NAME?</v>
      </c>
      <c r="X91" s="1" t="str">
        <f t="shared" si="11"/>
        <v/>
      </c>
      <c r="Y91" s="1" t="str">
        <f t="shared" si="12"/>
        <v>#NAME?</v>
      </c>
      <c r="AB91" s="1" t="str">
        <f t="shared" si="13"/>
        <v/>
      </c>
      <c r="AC91" s="1" t="str">
        <f t="shared" si="14"/>
        <v>#NAME?</v>
      </c>
      <c r="AF91" s="1" t="str">
        <f t="shared" si="15"/>
        <v/>
      </c>
      <c r="AG91" s="1" t="str">
        <f t="shared" si="16"/>
        <v>#NAME?</v>
      </c>
      <c r="AJ91" s="1" t="str">
        <f t="shared" si="17"/>
        <v/>
      </c>
      <c r="AK91" s="1" t="str">
        <f t="shared" si="18"/>
        <v>#NAME?</v>
      </c>
      <c r="AL91" s="1" t="s">
        <v>4176</v>
      </c>
      <c r="AM91" s="1" t="s">
        <v>5315</v>
      </c>
      <c r="AN91" s="1" t="str">
        <f t="shared" si="19"/>
        <v/>
      </c>
      <c r="AO91" s="1" t="str">
        <f t="shared" si="20"/>
        <v>#NAME?</v>
      </c>
      <c r="AR91" s="1" t="str">
        <f t="shared" si="21"/>
        <v/>
      </c>
      <c r="AS91" s="1" t="str">
        <f t="shared" si="22"/>
        <v>#NAME?</v>
      </c>
      <c r="AV91" s="1" t="str">
        <f t="shared" si="23"/>
        <v/>
      </c>
      <c r="AW91" s="1" t="str">
        <f t="shared" si="24"/>
        <v>#NAME?</v>
      </c>
      <c r="AZ91" s="1" t="str">
        <f t="shared" si="25"/>
        <v/>
      </c>
      <c r="BA91" s="1" t="str">
        <f t="shared" si="26"/>
        <v>#NAME?</v>
      </c>
      <c r="BD91" s="1" t="str">
        <f t="shared" si="27"/>
        <v/>
      </c>
      <c r="BE91" s="1" t="str">
        <f t="shared" si="28"/>
        <v>#NAME?</v>
      </c>
      <c r="BH91" s="1" t="str">
        <f t="shared" si="29"/>
        <v/>
      </c>
      <c r="BI91" s="1" t="str">
        <f t="shared" si="30"/>
        <v>#NAME?</v>
      </c>
      <c r="BL91" s="1" t="str">
        <f t="shared" si="31"/>
        <v/>
      </c>
      <c r="BM91" s="1" t="str">
        <f t="shared" si="32"/>
        <v>#NAME?</v>
      </c>
      <c r="BP91" s="1" t="str">
        <f t="shared" si="33"/>
        <v/>
      </c>
      <c r="BQ91" s="1" t="str">
        <f t="shared" si="34"/>
        <v>#NAME?</v>
      </c>
      <c r="BT91" s="1" t="str">
        <f t="shared" si="35"/>
        <v/>
      </c>
      <c r="BU91" s="1" t="str">
        <f t="shared" si="36"/>
        <v>#NAME?</v>
      </c>
      <c r="BV91" s="1" t="s">
        <v>4255</v>
      </c>
      <c r="BW91" s="14" t="s">
        <v>1738</v>
      </c>
      <c r="BX91" s="1" t="str">
        <f t="shared" si="37"/>
        <v/>
      </c>
      <c r="BY91" s="1" t="str">
        <f t="shared" si="38"/>
        <v>#NAME?</v>
      </c>
      <c r="BZ91" s="1" t="s">
        <v>2135</v>
      </c>
      <c r="CA91" s="1" t="s">
        <v>5316</v>
      </c>
      <c r="CB91" s="1" t="str">
        <f t="shared" si="39"/>
        <v/>
      </c>
      <c r="CC91" s="1" t="str">
        <f t="shared" si="40"/>
        <v>#NAME?</v>
      </c>
      <c r="CD91" s="1" t="s">
        <v>2416</v>
      </c>
      <c r="CE91" s="1" t="s">
        <v>5317</v>
      </c>
      <c r="CF91" s="1" t="str">
        <f t="shared" si="41"/>
        <v/>
      </c>
      <c r="CG91" s="1" t="str">
        <f t="shared" si="42"/>
        <v>#NAME?</v>
      </c>
      <c r="CJ91" s="1" t="str">
        <f t="shared" si="43"/>
        <v/>
      </c>
      <c r="CK91" s="1" t="str">
        <f t="shared" si="44"/>
        <v>#NAME?</v>
      </c>
      <c r="CN91" s="1" t="str">
        <f t="shared" si="45"/>
        <v/>
      </c>
      <c r="CO91" s="1" t="str">
        <f t="shared" si="46"/>
        <v>#NAME?</v>
      </c>
      <c r="CP91" s="1" t="s">
        <v>5318</v>
      </c>
      <c r="CQ91" s="1" t="s">
        <v>5319</v>
      </c>
      <c r="CR91" s="1" t="str">
        <f t="shared" si="47"/>
        <v/>
      </c>
      <c r="CS91" s="1" t="str">
        <f t="shared" si="48"/>
        <v>#NAME?</v>
      </c>
      <c r="CV91" s="1" t="str">
        <f t="shared" si="49"/>
        <v/>
      </c>
      <c r="CW91" s="1" t="str">
        <f t="shared" si="50"/>
        <v>#NAME?</v>
      </c>
      <c r="CZ91" s="1" t="str">
        <f t="shared" si="51"/>
        <v/>
      </c>
      <c r="DA91" s="1" t="str">
        <f t="shared" si="52"/>
        <v>#NAME?</v>
      </c>
      <c r="DD91" s="1" t="str">
        <f t="shared" si="53"/>
        <v/>
      </c>
      <c r="DE91" s="1" t="str">
        <f t="shared" si="54"/>
        <v>#NAME?</v>
      </c>
      <c r="DH91" s="1" t="str">
        <f t="shared" si="55"/>
        <v/>
      </c>
      <c r="DI91" s="1" t="str">
        <f t="shared" si="56"/>
        <v>#NAME?</v>
      </c>
      <c r="DL91" s="1" t="str">
        <f t="shared" si="57"/>
        <v/>
      </c>
      <c r="DM91" s="1" t="str">
        <f t="shared" si="58"/>
        <v>#NAME?</v>
      </c>
      <c r="DP91" s="1" t="str">
        <f t="shared" si="59"/>
        <v/>
      </c>
      <c r="DQ91" s="1" t="str">
        <f t="shared" si="60"/>
        <v>#NAME?</v>
      </c>
      <c r="DT91" s="1" t="str">
        <f t="shared" si="61"/>
        <v/>
      </c>
      <c r="DU91" s="1" t="str">
        <f t="shared" si="62"/>
        <v>#NAME?</v>
      </c>
      <c r="DX91" s="1" t="str">
        <f t="shared" si="63"/>
        <v/>
      </c>
      <c r="DY91" s="1" t="str">
        <f t="shared" si="64"/>
        <v>#NAME?</v>
      </c>
      <c r="EB91" s="1" t="str">
        <f t="shared" si="65"/>
        <v/>
      </c>
      <c r="EC91" s="1" t="str">
        <f t="shared" si="66"/>
        <v>#NAME?</v>
      </c>
      <c r="EF91" s="1" t="str">
        <f t="shared" si="67"/>
        <v/>
      </c>
      <c r="EG91" s="1" t="str">
        <f t="shared" si="68"/>
        <v>#NAME?</v>
      </c>
      <c r="EJ91" s="1" t="str">
        <f t="shared" si="69"/>
        <v/>
      </c>
      <c r="EK91" s="1" t="str">
        <f t="shared" si="70"/>
        <v>#NAME?</v>
      </c>
      <c r="EN91" s="1" t="str">
        <f t="shared" si="71"/>
        <v/>
      </c>
      <c r="EO91" s="1" t="str">
        <f t="shared" si="72"/>
        <v>#NAME?</v>
      </c>
      <c r="ER91" s="1" t="str">
        <f t="shared" si="73"/>
        <v/>
      </c>
      <c r="ES91" s="1" t="str">
        <f t="shared" si="74"/>
        <v>#NAME?</v>
      </c>
      <c r="EV91" s="1" t="str">
        <f t="shared" si="75"/>
        <v/>
      </c>
      <c r="EW91" s="1" t="str">
        <f t="shared" si="76"/>
        <v>#NAME?</v>
      </c>
      <c r="EZ91" s="2" t="str">
        <f t="shared" si="77"/>
        <v/>
      </c>
      <c r="FA91" s="2" t="str">
        <f t="shared" si="78"/>
        <v>#NAME?</v>
      </c>
      <c r="FD91" s="2" t="str">
        <f t="shared" si="79"/>
        <v/>
      </c>
      <c r="FE91" s="2" t="str">
        <f t="shared" si="80"/>
        <v>#NAME?</v>
      </c>
      <c r="FF91" s="1" t="s">
        <v>177</v>
      </c>
      <c r="FG91" s="1" t="s">
        <v>107</v>
      </c>
      <c r="FH91" s="2" t="str">
        <f t="shared" si="81"/>
        <v/>
      </c>
      <c r="FI91" s="2" t="str">
        <f t="shared" si="82"/>
        <v>#NAME?</v>
      </c>
      <c r="FL91" s="2" t="str">
        <f t="shared" si="83"/>
        <v/>
      </c>
      <c r="FM91" s="2" t="str">
        <f t="shared" si="84"/>
        <v>#NAME?</v>
      </c>
      <c r="FP91" s="2" t="str">
        <f t="shared" si="85"/>
        <v/>
      </c>
      <c r="FQ91" s="2" t="str">
        <f t="shared" si="86"/>
        <v>#NAME?</v>
      </c>
      <c r="FT91" s="2" t="str">
        <f t="shared" si="87"/>
        <v/>
      </c>
      <c r="FU91" s="2" t="str">
        <f t="shared" si="88"/>
        <v>#NAME?</v>
      </c>
      <c r="FX91" s="2" t="str">
        <f t="shared" si="89"/>
        <v/>
      </c>
      <c r="FY91" s="2" t="str">
        <f t="shared" si="90"/>
        <v>#NAME?</v>
      </c>
      <c r="GB91" s="2" t="str">
        <f t="shared" si="91"/>
        <v/>
      </c>
      <c r="GC91" s="2" t="str">
        <f t="shared" si="92"/>
        <v>#NAME?</v>
      </c>
      <c r="GF91" s="2" t="str">
        <f t="shared" si="93"/>
        <v/>
      </c>
      <c r="GG91" s="2" t="str">
        <f t="shared" si="94"/>
        <v>#NAME?</v>
      </c>
      <c r="GJ91" s="2" t="str">
        <f t="shared" si="95"/>
        <v/>
      </c>
      <c r="GK91" s="2" t="str">
        <f t="shared" si="96"/>
        <v>#NAME?</v>
      </c>
      <c r="GN91" s="2" t="str">
        <f t="shared" si="97"/>
        <v/>
      </c>
      <c r="GO91" s="2" t="str">
        <f t="shared" si="98"/>
        <v>#NAME?</v>
      </c>
      <c r="GR91" s="2" t="str">
        <f t="shared" si="141"/>
        <v/>
      </c>
      <c r="GS91" s="2" t="str">
        <f t="shared" si="142"/>
        <v>#NAME?</v>
      </c>
      <c r="GV91" s="2" t="str">
        <f t="shared" si="101"/>
        <v/>
      </c>
      <c r="GW91" s="2" t="str">
        <f t="shared" si="102"/>
        <v>#NAME?</v>
      </c>
      <c r="GZ91" s="2" t="str">
        <f t="shared" si="103"/>
        <v/>
      </c>
      <c r="HA91" s="2" t="str">
        <f t="shared" si="104"/>
        <v>#NAME?</v>
      </c>
      <c r="HD91" s="2" t="str">
        <f t="shared" si="105"/>
        <v/>
      </c>
      <c r="HE91" s="2" t="str">
        <f t="shared" si="106"/>
        <v>#NAME?</v>
      </c>
      <c r="HH91" s="2" t="str">
        <f t="shared" si="107"/>
        <v/>
      </c>
      <c r="HI91" s="2" t="str">
        <f t="shared" si="108"/>
        <v>#NAME?</v>
      </c>
      <c r="HL91" s="2" t="str">
        <f t="shared" si="109"/>
        <v/>
      </c>
      <c r="HM91" s="2" t="str">
        <f t="shared" si="110"/>
        <v>#NAME?</v>
      </c>
      <c r="HP91" s="2" t="str">
        <f t="shared" si="111"/>
        <v/>
      </c>
      <c r="HQ91" s="2" t="str">
        <f t="shared" si="112"/>
        <v>#NAME?</v>
      </c>
      <c r="HT91" s="2" t="str">
        <f t="shared" si="113"/>
        <v/>
      </c>
      <c r="HU91" s="2" t="str">
        <f t="shared" si="114"/>
        <v>#NAME?</v>
      </c>
      <c r="HV91" s="2" t="s">
        <v>5320</v>
      </c>
      <c r="HW91" s="2" t="s">
        <v>278</v>
      </c>
      <c r="HX91" s="2" t="str">
        <f t="shared" si="115"/>
        <v/>
      </c>
      <c r="HY91" s="2" t="str">
        <f t="shared" si="116"/>
        <v>#NAME?</v>
      </c>
      <c r="HZ91" s="2" t="s">
        <v>5321</v>
      </c>
      <c r="IA91" s="2" t="s">
        <v>5322</v>
      </c>
      <c r="IB91" s="2" t="str">
        <f t="shared" si="117"/>
        <v/>
      </c>
      <c r="IC91" s="2" t="str">
        <f t="shared" si="118"/>
        <v>#NAME?</v>
      </c>
      <c r="ID91" s="2"/>
      <c r="IE91" s="2"/>
      <c r="IF91" s="2"/>
      <c r="IH91" s="1" t="s">
        <v>5323</v>
      </c>
      <c r="II91" s="1" t="s">
        <v>5324</v>
      </c>
      <c r="IJ91" s="2" t="str">
        <f t="shared" si="121"/>
        <v/>
      </c>
      <c r="IK91" s="2" t="str">
        <f t="shared" si="122"/>
        <v>#NAME?</v>
      </c>
      <c r="IP91" s="1" t="s">
        <v>2100</v>
      </c>
      <c r="IQ91" s="1" t="s">
        <v>5325</v>
      </c>
      <c r="IR91" s="2" t="str">
        <f t="shared" si="125"/>
        <v/>
      </c>
      <c r="IS91" s="2" t="str">
        <f t="shared" si="126"/>
        <v>#NAME?</v>
      </c>
      <c r="IX91" s="2" t="s">
        <v>5147</v>
      </c>
      <c r="IY91" s="2" t="s">
        <v>5148</v>
      </c>
      <c r="IZ91" s="2" t="str">
        <f t="shared" si="129"/>
        <v/>
      </c>
      <c r="JA91" s="2" t="str">
        <f t="shared" si="130"/>
        <v>#NAME?</v>
      </c>
      <c r="JB91" s="2" t="s">
        <v>5321</v>
      </c>
      <c r="JC91" s="2" t="s">
        <v>5322</v>
      </c>
      <c r="JD91" s="2" t="str">
        <f t="shared" si="131"/>
        <v/>
      </c>
      <c r="JE91" s="2" t="str">
        <f t="shared" si="132"/>
        <v>#NAME?</v>
      </c>
      <c r="JF91" s="2"/>
      <c r="JG91" s="2"/>
      <c r="JH91" s="2"/>
      <c r="JI91" s="2"/>
      <c r="JJ91" s="2"/>
      <c r="JK91" s="2"/>
      <c r="JL91" s="2"/>
      <c r="JM91" s="2"/>
      <c r="JN91" s="2"/>
    </row>
    <row r="92" ht="15.75" customHeight="1">
      <c r="A92" s="2">
        <v>91.0</v>
      </c>
      <c r="D92" s="2" t="str">
        <f t="shared" si="1"/>
        <v/>
      </c>
      <c r="E92" s="2" t="str">
        <f t="shared" si="2"/>
        <v>#NAME?</v>
      </c>
      <c r="F92" s="1" t="s">
        <v>5326</v>
      </c>
      <c r="G92" s="1" t="s">
        <v>5327</v>
      </c>
      <c r="H92" s="1" t="str">
        <f t="shared" si="3"/>
        <v/>
      </c>
      <c r="I92" s="1" t="str">
        <f t="shared" si="4"/>
        <v>#NAME?</v>
      </c>
      <c r="P92" s="1" t="str">
        <f t="shared" si="7"/>
        <v/>
      </c>
      <c r="Q92" s="1" t="str">
        <f t="shared" si="8"/>
        <v>#NAME?</v>
      </c>
      <c r="T92" s="1" t="str">
        <f t="shared" si="9"/>
        <v/>
      </c>
      <c r="U92" s="1" t="str">
        <f t="shared" si="10"/>
        <v>#NAME?</v>
      </c>
      <c r="X92" s="1" t="str">
        <f t="shared" si="11"/>
        <v/>
      </c>
      <c r="Y92" s="1" t="str">
        <f t="shared" si="12"/>
        <v>#NAME?</v>
      </c>
      <c r="AB92" s="1" t="str">
        <f t="shared" si="13"/>
        <v/>
      </c>
      <c r="AC92" s="1" t="str">
        <f t="shared" si="14"/>
        <v>#NAME?</v>
      </c>
      <c r="AF92" s="1" t="str">
        <f t="shared" si="15"/>
        <v/>
      </c>
      <c r="AG92" s="1" t="str">
        <f t="shared" si="16"/>
        <v>#NAME?</v>
      </c>
      <c r="AJ92" s="1" t="str">
        <f t="shared" si="17"/>
        <v/>
      </c>
      <c r="AK92" s="1" t="str">
        <f t="shared" si="18"/>
        <v>#NAME?</v>
      </c>
      <c r="AL92" s="1" t="s">
        <v>4217</v>
      </c>
      <c r="AM92" s="1" t="s">
        <v>5328</v>
      </c>
      <c r="AN92" s="1" t="str">
        <f t="shared" si="19"/>
        <v/>
      </c>
      <c r="AO92" s="1" t="str">
        <f t="shared" si="20"/>
        <v>#NAME?</v>
      </c>
      <c r="AR92" s="1" t="str">
        <f t="shared" si="21"/>
        <v/>
      </c>
      <c r="AS92" s="1" t="str">
        <f t="shared" si="22"/>
        <v>#NAME?</v>
      </c>
      <c r="AV92" s="1" t="str">
        <f t="shared" si="23"/>
        <v/>
      </c>
      <c r="AW92" s="1" t="str">
        <f t="shared" si="24"/>
        <v>#NAME?</v>
      </c>
      <c r="AZ92" s="1" t="str">
        <f t="shared" si="25"/>
        <v/>
      </c>
      <c r="BA92" s="1" t="str">
        <f t="shared" si="26"/>
        <v>#NAME?</v>
      </c>
      <c r="BD92" s="1" t="str">
        <f t="shared" si="27"/>
        <v/>
      </c>
      <c r="BE92" s="1" t="str">
        <f t="shared" si="28"/>
        <v>#NAME?</v>
      </c>
      <c r="BH92" s="1" t="str">
        <f t="shared" si="29"/>
        <v/>
      </c>
      <c r="BI92" s="1" t="str">
        <f t="shared" si="30"/>
        <v>#NAME?</v>
      </c>
      <c r="BL92" s="1" t="str">
        <f t="shared" si="31"/>
        <v/>
      </c>
      <c r="BM92" s="1" t="str">
        <f t="shared" si="32"/>
        <v>#NAME?</v>
      </c>
      <c r="BP92" s="1" t="str">
        <f t="shared" si="33"/>
        <v/>
      </c>
      <c r="BQ92" s="1" t="str">
        <f t="shared" si="34"/>
        <v>#NAME?</v>
      </c>
      <c r="BT92" s="1" t="str">
        <f t="shared" si="35"/>
        <v/>
      </c>
      <c r="BU92" s="1" t="str">
        <f t="shared" si="36"/>
        <v>#NAME?</v>
      </c>
      <c r="BV92" s="1" t="s">
        <v>1823</v>
      </c>
      <c r="BW92" s="1" t="s">
        <v>5329</v>
      </c>
      <c r="BX92" s="1" t="str">
        <f t="shared" si="37"/>
        <v/>
      </c>
      <c r="BY92" s="1" t="str">
        <f t="shared" si="38"/>
        <v>#NAME?</v>
      </c>
      <c r="BZ92" s="1" t="s">
        <v>2228</v>
      </c>
      <c r="CA92" s="1" t="s">
        <v>5330</v>
      </c>
      <c r="CB92" s="1" t="str">
        <f t="shared" si="39"/>
        <v/>
      </c>
      <c r="CC92" s="1" t="str">
        <f t="shared" si="40"/>
        <v>#NAME?</v>
      </c>
      <c r="CD92" s="1" t="s">
        <v>2518</v>
      </c>
      <c r="CE92" s="1" t="s">
        <v>5331</v>
      </c>
      <c r="CF92" s="1" t="str">
        <f t="shared" si="41"/>
        <v/>
      </c>
      <c r="CG92" s="1" t="str">
        <f t="shared" si="42"/>
        <v>#NAME?</v>
      </c>
      <c r="CJ92" s="1" t="str">
        <f t="shared" si="43"/>
        <v/>
      </c>
      <c r="CK92" s="1" t="str">
        <f t="shared" si="44"/>
        <v>#NAME?</v>
      </c>
      <c r="CN92" s="1" t="str">
        <f t="shared" si="45"/>
        <v/>
      </c>
      <c r="CO92" s="1" t="str">
        <f t="shared" si="46"/>
        <v>#NAME?</v>
      </c>
      <c r="CP92" s="1" t="s">
        <v>5332</v>
      </c>
      <c r="CQ92" s="1" t="s">
        <v>4041</v>
      </c>
      <c r="CR92" s="1" t="str">
        <f t="shared" si="47"/>
        <v/>
      </c>
      <c r="CS92" s="1" t="str">
        <f t="shared" si="48"/>
        <v>#NAME?</v>
      </c>
      <c r="CV92" s="1" t="str">
        <f t="shared" si="49"/>
        <v/>
      </c>
      <c r="CW92" s="1" t="str">
        <f t="shared" si="50"/>
        <v>#NAME?</v>
      </c>
      <c r="CZ92" s="1" t="str">
        <f t="shared" si="51"/>
        <v/>
      </c>
      <c r="DA92" s="1" t="str">
        <f t="shared" si="52"/>
        <v>#NAME?</v>
      </c>
      <c r="DD92" s="1" t="str">
        <f t="shared" si="53"/>
        <v/>
      </c>
      <c r="DE92" s="1" t="str">
        <f t="shared" si="54"/>
        <v>#NAME?</v>
      </c>
      <c r="DH92" s="1" t="str">
        <f t="shared" si="55"/>
        <v/>
      </c>
      <c r="DI92" s="1" t="str">
        <f t="shared" si="56"/>
        <v>#NAME?</v>
      </c>
      <c r="DL92" s="1" t="str">
        <f t="shared" si="57"/>
        <v/>
      </c>
      <c r="DM92" s="1" t="str">
        <f t="shared" si="58"/>
        <v>#NAME?</v>
      </c>
      <c r="DP92" s="1" t="str">
        <f t="shared" si="59"/>
        <v/>
      </c>
      <c r="DQ92" s="1" t="str">
        <f t="shared" si="60"/>
        <v>#NAME?</v>
      </c>
      <c r="DT92" s="1" t="str">
        <f t="shared" si="61"/>
        <v/>
      </c>
      <c r="DU92" s="1" t="str">
        <f t="shared" si="62"/>
        <v>#NAME?</v>
      </c>
      <c r="DX92" s="1" t="str">
        <f t="shared" si="63"/>
        <v/>
      </c>
      <c r="DY92" s="1" t="str">
        <f t="shared" si="64"/>
        <v>#NAME?</v>
      </c>
      <c r="EB92" s="1" t="str">
        <f t="shared" si="65"/>
        <v/>
      </c>
      <c r="EC92" s="1" t="str">
        <f t="shared" si="66"/>
        <v>#NAME?</v>
      </c>
      <c r="EF92" s="1" t="str">
        <f t="shared" si="67"/>
        <v/>
      </c>
      <c r="EG92" s="1" t="str">
        <f t="shared" si="68"/>
        <v>#NAME?</v>
      </c>
      <c r="EJ92" s="1" t="str">
        <f t="shared" si="69"/>
        <v/>
      </c>
      <c r="EK92" s="1" t="str">
        <f t="shared" si="70"/>
        <v>#NAME?</v>
      </c>
      <c r="EN92" s="1" t="str">
        <f t="shared" si="71"/>
        <v/>
      </c>
      <c r="EO92" s="1" t="str">
        <f t="shared" si="72"/>
        <v>#NAME?</v>
      </c>
      <c r="ER92" s="1" t="str">
        <f t="shared" si="73"/>
        <v/>
      </c>
      <c r="ES92" s="1" t="str">
        <f t="shared" si="74"/>
        <v>#NAME?</v>
      </c>
      <c r="EV92" s="1" t="str">
        <f t="shared" si="75"/>
        <v/>
      </c>
      <c r="EW92" s="1" t="str">
        <f t="shared" si="76"/>
        <v>#NAME?</v>
      </c>
      <c r="EZ92" s="2" t="str">
        <f t="shared" si="77"/>
        <v/>
      </c>
      <c r="FA92" s="2" t="str">
        <f t="shared" si="78"/>
        <v>#NAME?</v>
      </c>
      <c r="FD92" s="2" t="str">
        <f t="shared" si="79"/>
        <v/>
      </c>
      <c r="FE92" s="2" t="str">
        <f t="shared" si="80"/>
        <v>#NAME?</v>
      </c>
      <c r="FF92" s="1" t="s">
        <v>347</v>
      </c>
      <c r="FG92" s="1" t="s">
        <v>348</v>
      </c>
      <c r="FH92" s="2" t="str">
        <f t="shared" si="81"/>
        <v/>
      </c>
      <c r="FI92" s="2" t="str">
        <f t="shared" si="82"/>
        <v>#NAME?</v>
      </c>
      <c r="FL92" s="2" t="str">
        <f t="shared" si="83"/>
        <v/>
      </c>
      <c r="FM92" s="2" t="str">
        <f t="shared" si="84"/>
        <v>#NAME?</v>
      </c>
      <c r="FN92" s="1" t="s">
        <v>5333</v>
      </c>
      <c r="FO92" s="1" t="s">
        <v>5334</v>
      </c>
      <c r="FP92" s="2" t="str">
        <f t="shared" si="85"/>
        <v/>
      </c>
      <c r="FQ92" s="2" t="str">
        <f t="shared" si="86"/>
        <v>#NAME?</v>
      </c>
      <c r="FT92" s="2" t="str">
        <f t="shared" si="87"/>
        <v/>
      </c>
      <c r="FU92" s="2" t="str">
        <f t="shared" si="88"/>
        <v>#NAME?</v>
      </c>
      <c r="FX92" s="2" t="str">
        <f t="shared" si="89"/>
        <v/>
      </c>
      <c r="FY92" s="2" t="str">
        <f t="shared" si="90"/>
        <v>#NAME?</v>
      </c>
      <c r="GB92" s="2" t="str">
        <f t="shared" si="91"/>
        <v/>
      </c>
      <c r="GC92" s="2" t="str">
        <f t="shared" si="92"/>
        <v>#NAME?</v>
      </c>
      <c r="GF92" s="2" t="str">
        <f t="shared" si="93"/>
        <v/>
      </c>
      <c r="GG92" s="2" t="str">
        <f t="shared" si="94"/>
        <v>#NAME?</v>
      </c>
      <c r="GJ92" s="2" t="str">
        <f t="shared" si="95"/>
        <v/>
      </c>
      <c r="GK92" s="2" t="str">
        <f t="shared" si="96"/>
        <v>#NAME?</v>
      </c>
      <c r="GN92" s="2" t="str">
        <f t="shared" si="97"/>
        <v/>
      </c>
      <c r="GO92" s="2" t="str">
        <f t="shared" si="98"/>
        <v>#NAME?</v>
      </c>
      <c r="GR92" s="2" t="str">
        <f t="shared" si="141"/>
        <v/>
      </c>
      <c r="GS92" s="2" t="str">
        <f t="shared" si="142"/>
        <v>#NAME?</v>
      </c>
      <c r="GV92" s="2" t="str">
        <f t="shared" si="101"/>
        <v/>
      </c>
      <c r="GW92" s="2" t="str">
        <f t="shared" si="102"/>
        <v>#NAME?</v>
      </c>
      <c r="GZ92" s="2" t="str">
        <f t="shared" si="103"/>
        <v/>
      </c>
      <c r="HA92" s="2" t="str">
        <f t="shared" si="104"/>
        <v>#NAME?</v>
      </c>
      <c r="HD92" s="2" t="str">
        <f t="shared" si="105"/>
        <v/>
      </c>
      <c r="HE92" s="2" t="str">
        <f t="shared" si="106"/>
        <v>#NAME?</v>
      </c>
      <c r="HH92" s="2" t="str">
        <f t="shared" si="107"/>
        <v/>
      </c>
      <c r="HI92" s="2" t="str">
        <f t="shared" si="108"/>
        <v>#NAME?</v>
      </c>
      <c r="HL92" s="2" t="str">
        <f t="shared" si="109"/>
        <v/>
      </c>
      <c r="HM92" s="2" t="str">
        <f t="shared" si="110"/>
        <v>#NAME?</v>
      </c>
      <c r="HP92" s="2" t="str">
        <f t="shared" si="111"/>
        <v/>
      </c>
      <c r="HQ92" s="2" t="str">
        <f t="shared" si="112"/>
        <v>#NAME?</v>
      </c>
      <c r="HT92" s="2" t="str">
        <f t="shared" si="113"/>
        <v/>
      </c>
      <c r="HU92" s="2" t="str">
        <f t="shared" si="114"/>
        <v>#NAME?</v>
      </c>
      <c r="HV92" s="2" t="s">
        <v>5335</v>
      </c>
      <c r="HW92" s="2" t="s">
        <v>294</v>
      </c>
      <c r="HX92" s="2" t="str">
        <f t="shared" si="115"/>
        <v/>
      </c>
      <c r="HY92" s="2" t="str">
        <f t="shared" si="116"/>
        <v>#NAME?</v>
      </c>
      <c r="HZ92" s="2"/>
      <c r="IA92" s="2"/>
      <c r="IB92" s="2" t="str">
        <f t="shared" si="117"/>
        <v/>
      </c>
      <c r="IC92" s="2" t="str">
        <f t="shared" si="118"/>
        <v>#NAME?</v>
      </c>
      <c r="ID92" s="2"/>
      <c r="IE92" s="2"/>
      <c r="IF92" s="2"/>
      <c r="IH92" s="1" t="s">
        <v>5336</v>
      </c>
      <c r="II92" s="1" t="s">
        <v>5337</v>
      </c>
      <c r="IJ92" s="2" t="str">
        <f t="shared" si="121"/>
        <v/>
      </c>
      <c r="IK92" s="2" t="str">
        <f t="shared" si="122"/>
        <v>#NAME?</v>
      </c>
      <c r="IP92" s="1" t="s">
        <v>5229</v>
      </c>
      <c r="IQ92" s="1" t="s">
        <v>5338</v>
      </c>
      <c r="IR92" s="2" t="str">
        <f t="shared" si="125"/>
        <v/>
      </c>
      <c r="IS92" s="2" t="str">
        <f t="shared" si="126"/>
        <v>#NAME?</v>
      </c>
      <c r="IX92" s="2" t="s">
        <v>5163</v>
      </c>
      <c r="IY92" s="2" t="s">
        <v>5164</v>
      </c>
      <c r="IZ92" s="2" t="str">
        <f t="shared" si="129"/>
        <v/>
      </c>
      <c r="JA92" s="2" t="str">
        <f t="shared" si="130"/>
        <v>#NAME?</v>
      </c>
      <c r="JB92" s="2"/>
      <c r="JC92" s="2"/>
      <c r="JD92" s="2" t="str">
        <f t="shared" si="131"/>
        <v/>
      </c>
      <c r="JE92" s="2" t="str">
        <f t="shared" si="132"/>
        <v>#NAME?</v>
      </c>
      <c r="JF92" s="2"/>
      <c r="JG92" s="2"/>
      <c r="JH92" s="2"/>
      <c r="JI92" s="2"/>
      <c r="JJ92" s="2"/>
      <c r="JK92" s="2"/>
      <c r="JL92" s="2"/>
      <c r="JM92" s="2"/>
      <c r="JN92" s="2"/>
    </row>
    <row r="93" ht="15.75" customHeight="1">
      <c r="A93" s="2">
        <v>92.0</v>
      </c>
      <c r="D93" s="2" t="str">
        <f t="shared" si="1"/>
        <v/>
      </c>
      <c r="E93" s="2" t="str">
        <f t="shared" si="2"/>
        <v>#NAME?</v>
      </c>
      <c r="F93" s="1" t="s">
        <v>5339</v>
      </c>
      <c r="G93" s="1" t="s">
        <v>5340</v>
      </c>
      <c r="H93" s="1" t="str">
        <f t="shared" si="3"/>
        <v/>
      </c>
      <c r="I93" s="1" t="str">
        <f t="shared" si="4"/>
        <v>#NAME?</v>
      </c>
      <c r="P93" s="1" t="str">
        <f t="shared" si="7"/>
        <v/>
      </c>
      <c r="Q93" s="1" t="str">
        <f t="shared" si="8"/>
        <v>#NAME?</v>
      </c>
      <c r="T93" s="1" t="str">
        <f t="shared" si="9"/>
        <v/>
      </c>
      <c r="U93" s="1" t="str">
        <f t="shared" si="10"/>
        <v>#NAME?</v>
      </c>
      <c r="X93" s="1" t="str">
        <f t="shared" si="11"/>
        <v/>
      </c>
      <c r="Y93" s="1" t="str">
        <f t="shared" si="12"/>
        <v>#NAME?</v>
      </c>
      <c r="AB93" s="1" t="str">
        <f t="shared" si="13"/>
        <v/>
      </c>
      <c r="AC93" s="1" t="str">
        <f t="shared" si="14"/>
        <v>#NAME?</v>
      </c>
      <c r="AF93" s="1" t="str">
        <f t="shared" si="15"/>
        <v/>
      </c>
      <c r="AG93" s="1" t="str">
        <f t="shared" si="16"/>
        <v>#NAME?</v>
      </c>
      <c r="AJ93" s="1" t="str">
        <f t="shared" si="17"/>
        <v/>
      </c>
      <c r="AK93" s="1" t="str">
        <f t="shared" si="18"/>
        <v>#NAME?</v>
      </c>
      <c r="AL93" s="1" t="s">
        <v>4250</v>
      </c>
      <c r="AM93" s="1" t="s">
        <v>5341</v>
      </c>
      <c r="AN93" s="1" t="str">
        <f t="shared" si="19"/>
        <v/>
      </c>
      <c r="AO93" s="1" t="str">
        <f t="shared" si="20"/>
        <v>#NAME?</v>
      </c>
      <c r="AR93" s="1" t="str">
        <f t="shared" si="21"/>
        <v/>
      </c>
      <c r="AS93" s="1" t="str">
        <f t="shared" si="22"/>
        <v>#NAME?</v>
      </c>
      <c r="AV93" s="1" t="str">
        <f t="shared" si="23"/>
        <v/>
      </c>
      <c r="AW93" s="1" t="str">
        <f t="shared" si="24"/>
        <v>#NAME?</v>
      </c>
      <c r="AZ93" s="1" t="str">
        <f t="shared" si="25"/>
        <v/>
      </c>
      <c r="BA93" s="1" t="str">
        <f t="shared" si="26"/>
        <v>#NAME?</v>
      </c>
      <c r="BD93" s="1" t="str">
        <f t="shared" si="27"/>
        <v/>
      </c>
      <c r="BE93" s="1" t="str">
        <f t="shared" si="28"/>
        <v>#NAME?</v>
      </c>
      <c r="BH93" s="1" t="str">
        <f t="shared" si="29"/>
        <v/>
      </c>
      <c r="BI93" s="1" t="str">
        <f t="shared" si="30"/>
        <v>#NAME?</v>
      </c>
      <c r="BL93" s="1" t="str">
        <f t="shared" si="31"/>
        <v/>
      </c>
      <c r="BM93" s="1" t="str">
        <f t="shared" si="32"/>
        <v>#NAME?</v>
      </c>
      <c r="BP93" s="1" t="str">
        <f t="shared" si="33"/>
        <v/>
      </c>
      <c r="BQ93" s="1" t="str">
        <f t="shared" si="34"/>
        <v>#NAME?</v>
      </c>
      <c r="BT93" s="1" t="str">
        <f t="shared" si="35"/>
        <v/>
      </c>
      <c r="BU93" s="1" t="str">
        <f t="shared" si="36"/>
        <v>#NAME?</v>
      </c>
      <c r="BV93" s="1" t="s">
        <v>1925</v>
      </c>
      <c r="BW93" s="1" t="s">
        <v>5342</v>
      </c>
      <c r="BX93" s="1" t="str">
        <f t="shared" si="37"/>
        <v/>
      </c>
      <c r="BY93" s="1" t="str">
        <f t="shared" si="38"/>
        <v>#NAME?</v>
      </c>
      <c r="BZ93" s="1" t="s">
        <v>2326</v>
      </c>
      <c r="CA93" s="1" t="s">
        <v>5343</v>
      </c>
      <c r="CB93" s="1" t="str">
        <f t="shared" si="39"/>
        <v/>
      </c>
      <c r="CC93" s="1" t="str">
        <f t="shared" si="40"/>
        <v>#NAME?</v>
      </c>
      <c r="CD93" s="1" t="s">
        <v>2601</v>
      </c>
      <c r="CE93" s="1" t="s">
        <v>5344</v>
      </c>
      <c r="CF93" s="1" t="str">
        <f t="shared" si="41"/>
        <v/>
      </c>
      <c r="CG93" s="1" t="str">
        <f t="shared" si="42"/>
        <v>#NAME?</v>
      </c>
      <c r="CJ93" s="1" t="str">
        <f t="shared" si="43"/>
        <v/>
      </c>
      <c r="CK93" s="1" t="str">
        <f t="shared" si="44"/>
        <v>#NAME?</v>
      </c>
      <c r="CN93" s="1" t="str">
        <f t="shared" si="45"/>
        <v/>
      </c>
      <c r="CO93" s="1" t="str">
        <f t="shared" si="46"/>
        <v>#NAME?</v>
      </c>
      <c r="CP93" s="1" t="s">
        <v>5345</v>
      </c>
      <c r="CQ93" s="1" t="s">
        <v>4001</v>
      </c>
      <c r="CR93" s="1" t="str">
        <f t="shared" si="47"/>
        <v/>
      </c>
      <c r="CS93" s="1" t="str">
        <f t="shared" si="48"/>
        <v>#NAME?</v>
      </c>
      <c r="CV93" s="1" t="str">
        <f t="shared" si="49"/>
        <v/>
      </c>
      <c r="CW93" s="1" t="str">
        <f t="shared" si="50"/>
        <v>#NAME?</v>
      </c>
      <c r="CZ93" s="1" t="str">
        <f t="shared" si="51"/>
        <v/>
      </c>
      <c r="DA93" s="1" t="str">
        <f t="shared" si="52"/>
        <v>#NAME?</v>
      </c>
      <c r="DD93" s="1" t="str">
        <f t="shared" si="53"/>
        <v/>
      </c>
      <c r="DE93" s="1" t="str">
        <f t="shared" si="54"/>
        <v>#NAME?</v>
      </c>
      <c r="DH93" s="1" t="str">
        <f t="shared" si="55"/>
        <v/>
      </c>
      <c r="DI93" s="1" t="str">
        <f t="shared" si="56"/>
        <v>#NAME?</v>
      </c>
      <c r="DL93" s="1" t="str">
        <f t="shared" si="57"/>
        <v/>
      </c>
      <c r="DM93" s="1" t="str">
        <f t="shared" si="58"/>
        <v>#NAME?</v>
      </c>
      <c r="DP93" s="1" t="str">
        <f t="shared" si="59"/>
        <v/>
      </c>
      <c r="DQ93" s="1" t="str">
        <f t="shared" si="60"/>
        <v>#NAME?</v>
      </c>
      <c r="DT93" s="1" t="str">
        <f t="shared" si="61"/>
        <v/>
      </c>
      <c r="DU93" s="1" t="str">
        <f t="shared" si="62"/>
        <v>#NAME?</v>
      </c>
      <c r="DX93" s="1" t="str">
        <f t="shared" si="63"/>
        <v/>
      </c>
      <c r="DY93" s="1" t="str">
        <f t="shared" si="64"/>
        <v>#NAME?</v>
      </c>
      <c r="EB93" s="1" t="str">
        <f t="shared" si="65"/>
        <v/>
      </c>
      <c r="EC93" s="1" t="str">
        <f t="shared" si="66"/>
        <v>#NAME?</v>
      </c>
      <c r="EF93" s="1" t="str">
        <f t="shared" si="67"/>
        <v/>
      </c>
      <c r="EG93" s="1" t="str">
        <f t="shared" si="68"/>
        <v>#NAME?</v>
      </c>
      <c r="EJ93" s="1" t="str">
        <f t="shared" si="69"/>
        <v/>
      </c>
      <c r="EK93" s="1" t="str">
        <f t="shared" si="70"/>
        <v>#NAME?</v>
      </c>
      <c r="EN93" s="1" t="str">
        <f t="shared" si="71"/>
        <v/>
      </c>
      <c r="EO93" s="1" t="str">
        <f t="shared" si="72"/>
        <v>#NAME?</v>
      </c>
      <c r="ER93" s="1" t="str">
        <f t="shared" si="73"/>
        <v/>
      </c>
      <c r="ES93" s="1" t="str">
        <f t="shared" si="74"/>
        <v>#NAME?</v>
      </c>
      <c r="EV93" s="1" t="str">
        <f t="shared" si="75"/>
        <v/>
      </c>
      <c r="EW93" s="1" t="str">
        <f t="shared" si="76"/>
        <v>#NAME?</v>
      </c>
      <c r="EZ93" s="2" t="str">
        <f t="shared" si="77"/>
        <v/>
      </c>
      <c r="FA93" s="2" t="str">
        <f t="shared" si="78"/>
        <v>#NAME?</v>
      </c>
      <c r="FD93" s="2" t="str">
        <f t="shared" si="79"/>
        <v/>
      </c>
      <c r="FE93" s="2" t="str">
        <f t="shared" si="80"/>
        <v>#NAME?</v>
      </c>
      <c r="FH93" s="2" t="str">
        <f t="shared" si="81"/>
        <v/>
      </c>
      <c r="FI93" s="2" t="str">
        <f t="shared" si="82"/>
        <v>#NAME?</v>
      </c>
      <c r="FL93" s="2" t="str">
        <f t="shared" si="83"/>
        <v/>
      </c>
      <c r="FM93" s="2" t="str">
        <f t="shared" si="84"/>
        <v>#NAME?</v>
      </c>
      <c r="FN93" s="1" t="s">
        <v>5346</v>
      </c>
      <c r="FO93" s="1" t="s">
        <v>5347</v>
      </c>
      <c r="FP93" s="2" t="str">
        <f t="shared" si="85"/>
        <v/>
      </c>
      <c r="FQ93" s="2" t="str">
        <f t="shared" si="86"/>
        <v>#NAME?</v>
      </c>
      <c r="FT93" s="2" t="str">
        <f t="shared" si="87"/>
        <v/>
      </c>
      <c r="FU93" s="2" t="str">
        <f t="shared" si="88"/>
        <v>#NAME?</v>
      </c>
      <c r="FX93" s="2" t="str">
        <f t="shared" si="89"/>
        <v/>
      </c>
      <c r="FY93" s="2" t="str">
        <f t="shared" si="90"/>
        <v>#NAME?</v>
      </c>
      <c r="GB93" s="2" t="str">
        <f t="shared" si="91"/>
        <v/>
      </c>
      <c r="GC93" s="2" t="str">
        <f t="shared" si="92"/>
        <v>#NAME?</v>
      </c>
      <c r="GF93" s="2" t="str">
        <f t="shared" si="93"/>
        <v/>
      </c>
      <c r="GG93" s="2" t="str">
        <f t="shared" si="94"/>
        <v>#NAME?</v>
      </c>
      <c r="GJ93" s="2" t="str">
        <f t="shared" si="95"/>
        <v/>
      </c>
      <c r="GK93" s="2" t="str">
        <f t="shared" si="96"/>
        <v>#NAME?</v>
      </c>
      <c r="GN93" s="2" t="str">
        <f t="shared" si="97"/>
        <v/>
      </c>
      <c r="GO93" s="2" t="str">
        <f t="shared" si="98"/>
        <v>#NAME?</v>
      </c>
      <c r="GR93" s="2" t="str">
        <f t="shared" si="141"/>
        <v/>
      </c>
      <c r="GS93" s="2" t="str">
        <f t="shared" si="142"/>
        <v>#NAME?</v>
      </c>
      <c r="GV93" s="2" t="str">
        <f t="shared" si="101"/>
        <v/>
      </c>
      <c r="GW93" s="2" t="str">
        <f t="shared" si="102"/>
        <v>#NAME?</v>
      </c>
      <c r="GZ93" s="2" t="str">
        <f t="shared" si="103"/>
        <v/>
      </c>
      <c r="HA93" s="2" t="str">
        <f t="shared" si="104"/>
        <v>#NAME?</v>
      </c>
      <c r="HD93" s="2" t="str">
        <f t="shared" si="105"/>
        <v/>
      </c>
      <c r="HE93" s="2" t="str">
        <f t="shared" si="106"/>
        <v>#NAME?</v>
      </c>
      <c r="HH93" s="2" t="str">
        <f t="shared" si="107"/>
        <v/>
      </c>
      <c r="HI93" s="2" t="str">
        <f t="shared" si="108"/>
        <v>#NAME?</v>
      </c>
      <c r="HL93" s="2" t="str">
        <f t="shared" si="109"/>
        <v/>
      </c>
      <c r="HM93" s="2" t="str">
        <f t="shared" si="110"/>
        <v>#NAME?</v>
      </c>
      <c r="HP93" s="2" t="str">
        <f t="shared" si="111"/>
        <v/>
      </c>
      <c r="HQ93" s="2" t="str">
        <f t="shared" si="112"/>
        <v>#NAME?</v>
      </c>
      <c r="HT93" s="2" t="str">
        <f t="shared" si="113"/>
        <v/>
      </c>
      <c r="HU93" s="2" t="str">
        <f t="shared" si="114"/>
        <v>#NAME?</v>
      </c>
      <c r="HV93" s="2" t="s">
        <v>5348</v>
      </c>
      <c r="HW93" s="2" t="s">
        <v>304</v>
      </c>
      <c r="HX93" s="2" t="str">
        <f t="shared" si="115"/>
        <v/>
      </c>
      <c r="HY93" s="2" t="str">
        <f t="shared" si="116"/>
        <v>#NAME?</v>
      </c>
      <c r="HZ93" s="2" t="s">
        <v>5349</v>
      </c>
      <c r="IA93" s="2" t="s">
        <v>5350</v>
      </c>
      <c r="IB93" s="2" t="str">
        <f t="shared" si="117"/>
        <v/>
      </c>
      <c r="IC93" s="2" t="str">
        <f t="shared" si="118"/>
        <v>#NAME?</v>
      </c>
      <c r="ID93" s="2"/>
      <c r="IE93" s="2"/>
      <c r="IF93" s="2"/>
      <c r="IH93" s="1" t="s">
        <v>5351</v>
      </c>
      <c r="II93" s="1" t="s">
        <v>5352</v>
      </c>
      <c r="IJ93" s="2" t="str">
        <f t="shared" si="121"/>
        <v/>
      </c>
      <c r="IK93" s="2" t="str">
        <f t="shared" si="122"/>
        <v>#NAME?</v>
      </c>
      <c r="IP93" s="1" t="s">
        <v>5244</v>
      </c>
      <c r="IQ93" s="1" t="s">
        <v>5353</v>
      </c>
      <c r="IR93" s="2" t="str">
        <f t="shared" si="125"/>
        <v/>
      </c>
      <c r="IS93" s="2" t="str">
        <f t="shared" si="126"/>
        <v>#NAME?</v>
      </c>
      <c r="IX93" s="2" t="s">
        <v>5174</v>
      </c>
      <c r="IY93" s="2" t="s">
        <v>5175</v>
      </c>
      <c r="IZ93" s="2" t="str">
        <f t="shared" si="129"/>
        <v/>
      </c>
      <c r="JA93" s="2" t="str">
        <f t="shared" si="130"/>
        <v>#NAME?</v>
      </c>
      <c r="JB93" s="2" t="s">
        <v>5349</v>
      </c>
      <c r="JC93" s="2" t="s">
        <v>5350</v>
      </c>
      <c r="JD93" s="2" t="str">
        <f t="shared" si="131"/>
        <v/>
      </c>
      <c r="JE93" s="2" t="str">
        <f t="shared" si="132"/>
        <v>#NAME?</v>
      </c>
      <c r="JF93" s="2"/>
      <c r="JG93" s="2"/>
      <c r="JH93" s="2"/>
      <c r="JI93" s="2"/>
      <c r="JJ93" s="2"/>
      <c r="JK93" s="2"/>
      <c r="JL93" s="2"/>
      <c r="JM93" s="2"/>
      <c r="JN93" s="2"/>
    </row>
    <row r="94" ht="15.75" customHeight="1">
      <c r="A94" s="2">
        <v>93.0</v>
      </c>
      <c r="D94" s="2" t="str">
        <f t="shared" si="1"/>
        <v/>
      </c>
      <c r="E94" s="2" t="str">
        <f t="shared" si="2"/>
        <v>#NAME?</v>
      </c>
      <c r="F94" s="1" t="s">
        <v>5354</v>
      </c>
      <c r="G94" s="1" t="s">
        <v>5355</v>
      </c>
      <c r="H94" s="1" t="str">
        <f t="shared" si="3"/>
        <v/>
      </c>
      <c r="I94" s="1" t="str">
        <f t="shared" si="4"/>
        <v>#NAME?</v>
      </c>
      <c r="P94" s="1" t="str">
        <f t="shared" si="7"/>
        <v/>
      </c>
      <c r="Q94" s="1" t="str">
        <f t="shared" si="8"/>
        <v>#NAME?</v>
      </c>
      <c r="T94" s="1" t="str">
        <f t="shared" si="9"/>
        <v/>
      </c>
      <c r="U94" s="1" t="str">
        <f t="shared" si="10"/>
        <v>#NAME?</v>
      </c>
      <c r="X94" s="1" t="str">
        <f t="shared" si="11"/>
        <v/>
      </c>
      <c r="Y94" s="1" t="str">
        <f t="shared" si="12"/>
        <v>#NAME?</v>
      </c>
      <c r="AB94" s="1" t="str">
        <f t="shared" si="13"/>
        <v/>
      </c>
      <c r="AC94" s="1" t="str">
        <f t="shared" si="14"/>
        <v>#NAME?</v>
      </c>
      <c r="AF94" s="1" t="str">
        <f t="shared" si="15"/>
        <v/>
      </c>
      <c r="AG94" s="1" t="str">
        <f t="shared" si="16"/>
        <v>#NAME?</v>
      </c>
      <c r="AJ94" s="1" t="str">
        <f t="shared" si="17"/>
        <v/>
      </c>
      <c r="AK94" s="1" t="str">
        <f t="shared" si="18"/>
        <v>#NAME?</v>
      </c>
      <c r="AL94" s="1" t="s">
        <v>4285</v>
      </c>
      <c r="AM94" s="1" t="s">
        <v>5356</v>
      </c>
      <c r="AN94" s="1" t="str">
        <f t="shared" si="19"/>
        <v/>
      </c>
      <c r="AO94" s="1" t="str">
        <f t="shared" si="20"/>
        <v>#NAME?</v>
      </c>
      <c r="AR94" s="1" t="str">
        <f t="shared" si="21"/>
        <v/>
      </c>
      <c r="AS94" s="1" t="str">
        <f t="shared" si="22"/>
        <v>#NAME?</v>
      </c>
      <c r="AV94" s="1" t="str">
        <f t="shared" si="23"/>
        <v/>
      </c>
      <c r="AW94" s="1" t="str">
        <f t="shared" si="24"/>
        <v>#NAME?</v>
      </c>
      <c r="AZ94" s="1" t="str">
        <f t="shared" si="25"/>
        <v/>
      </c>
      <c r="BA94" s="1" t="str">
        <f t="shared" si="26"/>
        <v>#NAME?</v>
      </c>
      <c r="BD94" s="1" t="str">
        <f t="shared" si="27"/>
        <v/>
      </c>
      <c r="BE94" s="1" t="str">
        <f t="shared" si="28"/>
        <v>#NAME?</v>
      </c>
      <c r="BH94" s="1" t="str">
        <f t="shared" si="29"/>
        <v/>
      </c>
      <c r="BI94" s="1" t="str">
        <f t="shared" si="30"/>
        <v>#NAME?</v>
      </c>
      <c r="BL94" s="1" t="str">
        <f t="shared" si="31"/>
        <v/>
      </c>
      <c r="BM94" s="1" t="str">
        <f t="shared" si="32"/>
        <v>#NAME?</v>
      </c>
      <c r="BP94" s="1" t="str">
        <f t="shared" si="33"/>
        <v/>
      </c>
      <c r="BQ94" s="1" t="str">
        <f t="shared" si="34"/>
        <v>#NAME?</v>
      </c>
      <c r="BT94" s="1" t="str">
        <f t="shared" si="35"/>
        <v/>
      </c>
      <c r="BU94" s="1" t="str">
        <f t="shared" si="36"/>
        <v>#NAME?</v>
      </c>
      <c r="BV94" s="1" t="s">
        <v>2038</v>
      </c>
      <c r="BW94" s="1" t="s">
        <v>5357</v>
      </c>
      <c r="BX94" s="1" t="str">
        <f t="shared" si="37"/>
        <v/>
      </c>
      <c r="BY94" s="1" t="str">
        <f t="shared" si="38"/>
        <v>#NAME?</v>
      </c>
      <c r="BZ94" s="1" t="s">
        <v>2416</v>
      </c>
      <c r="CA94" s="1" t="s">
        <v>5358</v>
      </c>
      <c r="CB94" s="1" t="str">
        <f t="shared" si="39"/>
        <v/>
      </c>
      <c r="CC94" s="1" t="str">
        <f t="shared" si="40"/>
        <v>#NAME?</v>
      </c>
      <c r="CD94" s="1" t="s">
        <v>2686</v>
      </c>
      <c r="CE94" s="1" t="s">
        <v>5359</v>
      </c>
      <c r="CF94" s="1" t="str">
        <f t="shared" si="41"/>
        <v/>
      </c>
      <c r="CG94" s="1" t="str">
        <f t="shared" si="42"/>
        <v>#NAME?</v>
      </c>
      <c r="CJ94" s="1" t="str">
        <f t="shared" si="43"/>
        <v/>
      </c>
      <c r="CK94" s="1" t="str">
        <f t="shared" si="44"/>
        <v>#NAME?</v>
      </c>
      <c r="CN94" s="1" t="str">
        <f t="shared" si="45"/>
        <v/>
      </c>
      <c r="CO94" s="1" t="str">
        <f t="shared" si="46"/>
        <v>#NAME?</v>
      </c>
      <c r="CP94" s="1" t="s">
        <v>5360</v>
      </c>
      <c r="CQ94" s="1" t="s">
        <v>5264</v>
      </c>
      <c r="CR94" s="1" t="str">
        <f t="shared" si="47"/>
        <v/>
      </c>
      <c r="CS94" s="1" t="str">
        <f t="shared" si="48"/>
        <v>#NAME?</v>
      </c>
      <c r="CV94" s="1" t="str">
        <f t="shared" si="49"/>
        <v/>
      </c>
      <c r="CW94" s="1" t="str">
        <f t="shared" si="50"/>
        <v>#NAME?</v>
      </c>
      <c r="CZ94" s="1" t="str">
        <f t="shared" si="51"/>
        <v/>
      </c>
      <c r="DA94" s="1" t="str">
        <f t="shared" si="52"/>
        <v>#NAME?</v>
      </c>
      <c r="DD94" s="1" t="str">
        <f t="shared" si="53"/>
        <v/>
      </c>
      <c r="DE94" s="1" t="str">
        <f t="shared" si="54"/>
        <v>#NAME?</v>
      </c>
      <c r="DH94" s="1" t="str">
        <f t="shared" si="55"/>
        <v/>
      </c>
      <c r="DI94" s="1" t="str">
        <f t="shared" si="56"/>
        <v>#NAME?</v>
      </c>
      <c r="DL94" s="1" t="str">
        <f t="shared" si="57"/>
        <v/>
      </c>
      <c r="DM94" s="1" t="str">
        <f t="shared" si="58"/>
        <v>#NAME?</v>
      </c>
      <c r="DP94" s="1" t="str">
        <f t="shared" si="59"/>
        <v/>
      </c>
      <c r="DQ94" s="1" t="str">
        <f t="shared" si="60"/>
        <v>#NAME?</v>
      </c>
      <c r="DT94" s="1" t="str">
        <f t="shared" si="61"/>
        <v/>
      </c>
      <c r="DU94" s="1" t="str">
        <f t="shared" si="62"/>
        <v>#NAME?</v>
      </c>
      <c r="DX94" s="1" t="str">
        <f t="shared" si="63"/>
        <v/>
      </c>
      <c r="DY94" s="1" t="str">
        <f t="shared" si="64"/>
        <v>#NAME?</v>
      </c>
      <c r="EB94" s="1" t="str">
        <f t="shared" si="65"/>
        <v/>
      </c>
      <c r="EC94" s="1" t="str">
        <f t="shared" si="66"/>
        <v>#NAME?</v>
      </c>
      <c r="EF94" s="1" t="str">
        <f t="shared" si="67"/>
        <v/>
      </c>
      <c r="EG94" s="1" t="str">
        <f t="shared" si="68"/>
        <v>#NAME?</v>
      </c>
      <c r="EJ94" s="1" t="str">
        <f t="shared" si="69"/>
        <v/>
      </c>
      <c r="EK94" s="1" t="str">
        <f t="shared" si="70"/>
        <v>#NAME?</v>
      </c>
      <c r="EN94" s="1" t="str">
        <f t="shared" si="71"/>
        <v/>
      </c>
      <c r="EO94" s="1" t="str">
        <f t="shared" si="72"/>
        <v>#NAME?</v>
      </c>
      <c r="ER94" s="1" t="str">
        <f t="shared" si="73"/>
        <v/>
      </c>
      <c r="ES94" s="1" t="str">
        <f t="shared" si="74"/>
        <v>#NAME?</v>
      </c>
      <c r="EV94" s="1" t="str">
        <f t="shared" si="75"/>
        <v/>
      </c>
      <c r="EW94" s="1" t="str">
        <f t="shared" si="76"/>
        <v>#NAME?</v>
      </c>
      <c r="EZ94" s="2" t="str">
        <f t="shared" si="77"/>
        <v/>
      </c>
      <c r="FA94" s="2" t="str">
        <f t="shared" si="78"/>
        <v>#NAME?</v>
      </c>
      <c r="FD94" s="2" t="str">
        <f t="shared" si="79"/>
        <v/>
      </c>
      <c r="FE94" s="2" t="str">
        <f t="shared" si="80"/>
        <v>#NAME?</v>
      </c>
      <c r="FF94" s="1" t="s">
        <v>5361</v>
      </c>
      <c r="FG94" s="14" t="s">
        <v>1738</v>
      </c>
      <c r="FH94" s="2" t="str">
        <f t="shared" si="81"/>
        <v/>
      </c>
      <c r="FI94" s="2" t="str">
        <f t="shared" si="82"/>
        <v>#NAME?</v>
      </c>
      <c r="FL94" s="2" t="str">
        <f t="shared" si="83"/>
        <v/>
      </c>
      <c r="FM94" s="2" t="str">
        <f t="shared" si="84"/>
        <v>#NAME?</v>
      </c>
      <c r="FN94" s="1" t="s">
        <v>5362</v>
      </c>
      <c r="FO94" s="1" t="s">
        <v>5363</v>
      </c>
      <c r="FP94" s="2" t="str">
        <f t="shared" si="85"/>
        <v/>
      </c>
      <c r="FQ94" s="2" t="str">
        <f t="shared" si="86"/>
        <v>#NAME?</v>
      </c>
      <c r="FT94" s="2" t="str">
        <f t="shared" si="87"/>
        <v/>
      </c>
      <c r="FU94" s="2" t="str">
        <f t="shared" si="88"/>
        <v>#NAME?</v>
      </c>
      <c r="FX94" s="2" t="str">
        <f t="shared" si="89"/>
        <v/>
      </c>
      <c r="FY94" s="2" t="str">
        <f t="shared" si="90"/>
        <v>#NAME?</v>
      </c>
      <c r="GB94" s="2" t="str">
        <f t="shared" si="91"/>
        <v/>
      </c>
      <c r="GC94" s="2" t="str">
        <f t="shared" si="92"/>
        <v>#NAME?</v>
      </c>
      <c r="GF94" s="2" t="str">
        <f t="shared" si="93"/>
        <v/>
      </c>
      <c r="GG94" s="2" t="str">
        <f t="shared" si="94"/>
        <v>#NAME?</v>
      </c>
      <c r="GJ94" s="2" t="str">
        <f t="shared" si="95"/>
        <v/>
      </c>
      <c r="GK94" s="2" t="str">
        <f t="shared" si="96"/>
        <v>#NAME?</v>
      </c>
      <c r="GN94" s="2" t="str">
        <f t="shared" si="97"/>
        <v/>
      </c>
      <c r="GO94" s="2" t="str">
        <f t="shared" si="98"/>
        <v>#NAME?</v>
      </c>
      <c r="GR94" s="2" t="str">
        <f t="shared" si="141"/>
        <v/>
      </c>
      <c r="GS94" s="2" t="str">
        <f t="shared" si="142"/>
        <v>#NAME?</v>
      </c>
      <c r="GV94" s="2" t="str">
        <f t="shared" si="101"/>
        <v/>
      </c>
      <c r="GW94" s="2" t="str">
        <f t="shared" si="102"/>
        <v>#NAME?</v>
      </c>
      <c r="GZ94" s="2" t="str">
        <f t="shared" si="103"/>
        <v/>
      </c>
      <c r="HA94" s="2" t="str">
        <f t="shared" si="104"/>
        <v>#NAME?</v>
      </c>
      <c r="HD94" s="2" t="str">
        <f t="shared" si="105"/>
        <v/>
      </c>
      <c r="HE94" s="2" t="str">
        <f t="shared" si="106"/>
        <v>#NAME?</v>
      </c>
      <c r="HH94" s="2" t="str">
        <f t="shared" si="107"/>
        <v/>
      </c>
      <c r="HI94" s="2" t="str">
        <f t="shared" si="108"/>
        <v>#NAME?</v>
      </c>
      <c r="HL94" s="2" t="str">
        <f t="shared" si="109"/>
        <v/>
      </c>
      <c r="HM94" s="2" t="str">
        <f t="shared" si="110"/>
        <v>#NAME?</v>
      </c>
      <c r="HP94" s="2" t="str">
        <f t="shared" si="111"/>
        <v/>
      </c>
      <c r="HQ94" s="2" t="str">
        <f t="shared" si="112"/>
        <v>#NAME?</v>
      </c>
      <c r="HT94" s="2" t="str">
        <f t="shared" si="113"/>
        <v/>
      </c>
      <c r="HU94" s="2" t="str">
        <f t="shared" si="114"/>
        <v>#NAME?</v>
      </c>
      <c r="HV94" s="2" t="s">
        <v>381</v>
      </c>
      <c r="HW94" s="2" t="s">
        <v>367</v>
      </c>
      <c r="HX94" s="2" t="str">
        <f t="shared" si="115"/>
        <v>EPS</v>
      </c>
      <c r="HY94" s="2" t="str">
        <f t="shared" si="116"/>
        <v>#NAME?</v>
      </c>
      <c r="HZ94" s="2" t="s">
        <v>564</v>
      </c>
      <c r="IA94" s="2" t="s">
        <v>565</v>
      </c>
      <c r="IB94" s="2" t="str">
        <f t="shared" si="117"/>
        <v/>
      </c>
      <c r="IC94" s="2" t="str">
        <f t="shared" si="118"/>
        <v>#NAME?</v>
      </c>
      <c r="ID94" s="2"/>
      <c r="IE94" s="2"/>
      <c r="IF94" s="2"/>
      <c r="IH94" s="1" t="s">
        <v>5364</v>
      </c>
      <c r="II94" s="1" t="s">
        <v>5365</v>
      </c>
      <c r="IJ94" s="2" t="str">
        <f t="shared" si="121"/>
        <v/>
      </c>
      <c r="IK94" s="2" t="str">
        <f t="shared" si="122"/>
        <v>#NAME?</v>
      </c>
      <c r="IP94" s="1" t="s">
        <v>5366</v>
      </c>
      <c r="IQ94" s="1" t="s">
        <v>5367</v>
      </c>
      <c r="IR94" s="2" t="str">
        <f t="shared" si="125"/>
        <v/>
      </c>
      <c r="IS94" s="2" t="str">
        <f t="shared" si="126"/>
        <v>#NAME?</v>
      </c>
      <c r="IX94" s="2" t="s">
        <v>610</v>
      </c>
      <c r="IY94" s="2" t="s">
        <v>611</v>
      </c>
      <c r="IZ94" s="2" t="str">
        <f t="shared" si="129"/>
        <v/>
      </c>
      <c r="JA94" s="2" t="str">
        <f t="shared" si="130"/>
        <v>#NAME?</v>
      </c>
      <c r="JB94" s="2" t="s">
        <v>564</v>
      </c>
      <c r="JC94" s="2" t="s">
        <v>565</v>
      </c>
      <c r="JD94" s="2" t="str">
        <f t="shared" si="131"/>
        <v/>
      </c>
      <c r="JE94" s="2" t="str">
        <f t="shared" si="132"/>
        <v>#NAME?</v>
      </c>
      <c r="JF94" s="2"/>
      <c r="JG94" s="2"/>
      <c r="JH94" s="2"/>
      <c r="JI94" s="2"/>
      <c r="JJ94" s="2"/>
      <c r="JK94" s="2"/>
      <c r="JL94" s="2"/>
      <c r="JM94" s="2"/>
      <c r="JN94" s="2"/>
    </row>
    <row r="95" ht="15.75" customHeight="1">
      <c r="A95" s="2">
        <v>94.0</v>
      </c>
      <c r="D95" s="2" t="str">
        <f t="shared" si="1"/>
        <v/>
      </c>
      <c r="E95" s="2" t="str">
        <f t="shared" si="2"/>
        <v>#NAME?</v>
      </c>
      <c r="F95" s="1" t="s">
        <v>5368</v>
      </c>
      <c r="G95" s="1" t="s">
        <v>5369</v>
      </c>
      <c r="H95" s="1" t="str">
        <f t="shared" si="3"/>
        <v/>
      </c>
      <c r="I95" s="1" t="str">
        <f t="shared" si="4"/>
        <v>#NAME?</v>
      </c>
      <c r="P95" s="1" t="str">
        <f t="shared" si="7"/>
        <v/>
      </c>
      <c r="Q95" s="1" t="str">
        <f t="shared" si="8"/>
        <v>#NAME?</v>
      </c>
      <c r="T95" s="1" t="str">
        <f t="shared" si="9"/>
        <v/>
      </c>
      <c r="U95" s="1" t="str">
        <f t="shared" si="10"/>
        <v>#NAME?</v>
      </c>
      <c r="X95" s="1" t="str">
        <f t="shared" si="11"/>
        <v/>
      </c>
      <c r="Y95" s="1" t="str">
        <f t="shared" si="12"/>
        <v>#NAME?</v>
      </c>
      <c r="AB95" s="1" t="str">
        <f t="shared" si="13"/>
        <v/>
      </c>
      <c r="AC95" s="1" t="str">
        <f t="shared" si="14"/>
        <v>#NAME?</v>
      </c>
      <c r="AF95" s="1" t="str">
        <f t="shared" si="15"/>
        <v/>
      </c>
      <c r="AG95" s="1" t="str">
        <f t="shared" si="16"/>
        <v>#NAME?</v>
      </c>
      <c r="AJ95" s="1" t="str">
        <f t="shared" si="17"/>
        <v/>
      </c>
      <c r="AK95" s="1" t="str">
        <f t="shared" si="18"/>
        <v>#NAME?</v>
      </c>
      <c r="AL95" s="1" t="s">
        <v>4319</v>
      </c>
      <c r="AM95" s="1" t="s">
        <v>5370</v>
      </c>
      <c r="AN95" s="1" t="str">
        <f t="shared" si="19"/>
        <v/>
      </c>
      <c r="AO95" s="1" t="str">
        <f t="shared" si="20"/>
        <v>#NAME?</v>
      </c>
      <c r="AR95" s="1" t="str">
        <f t="shared" si="21"/>
        <v/>
      </c>
      <c r="AS95" s="1" t="str">
        <f t="shared" si="22"/>
        <v>#NAME?</v>
      </c>
      <c r="AV95" s="1" t="str">
        <f t="shared" si="23"/>
        <v/>
      </c>
      <c r="AW95" s="1" t="str">
        <f t="shared" si="24"/>
        <v>#NAME?</v>
      </c>
      <c r="AZ95" s="1" t="str">
        <f t="shared" si="25"/>
        <v/>
      </c>
      <c r="BA95" s="1" t="str">
        <f t="shared" si="26"/>
        <v>#NAME?</v>
      </c>
      <c r="BD95" s="1" t="str">
        <f t="shared" si="27"/>
        <v/>
      </c>
      <c r="BE95" s="1" t="str">
        <f t="shared" si="28"/>
        <v>#NAME?</v>
      </c>
      <c r="BH95" s="1" t="str">
        <f t="shared" si="29"/>
        <v/>
      </c>
      <c r="BI95" s="1" t="str">
        <f t="shared" si="30"/>
        <v>#NAME?</v>
      </c>
      <c r="BL95" s="1" t="str">
        <f t="shared" si="31"/>
        <v/>
      </c>
      <c r="BM95" s="1" t="str">
        <f t="shared" si="32"/>
        <v>#NAME?</v>
      </c>
      <c r="BP95" s="1" t="str">
        <f t="shared" si="33"/>
        <v/>
      </c>
      <c r="BQ95" s="1" t="str">
        <f t="shared" si="34"/>
        <v>#NAME?</v>
      </c>
      <c r="BT95" s="1" t="str">
        <f t="shared" si="35"/>
        <v/>
      </c>
      <c r="BU95" s="1" t="str">
        <f t="shared" si="36"/>
        <v>#NAME?</v>
      </c>
      <c r="BV95" s="1" t="s">
        <v>2135</v>
      </c>
      <c r="BW95" s="1" t="s">
        <v>5371</v>
      </c>
      <c r="BX95" s="1" t="str">
        <f t="shared" si="37"/>
        <v/>
      </c>
      <c r="BY95" s="1" t="str">
        <f t="shared" si="38"/>
        <v>#NAME?</v>
      </c>
      <c r="BZ95" s="1" t="s">
        <v>2518</v>
      </c>
      <c r="CA95" s="1" t="s">
        <v>5372</v>
      </c>
      <c r="CB95" s="1" t="str">
        <f t="shared" si="39"/>
        <v/>
      </c>
      <c r="CC95" s="1" t="str">
        <f t="shared" si="40"/>
        <v>#NAME?</v>
      </c>
      <c r="CD95" s="1" t="s">
        <v>5290</v>
      </c>
      <c r="CE95" s="1" t="s">
        <v>5373</v>
      </c>
      <c r="CF95" s="1" t="str">
        <f t="shared" si="41"/>
        <v/>
      </c>
      <c r="CG95" s="1" t="str">
        <f t="shared" si="42"/>
        <v>#NAME?</v>
      </c>
      <c r="CJ95" s="1" t="str">
        <f t="shared" si="43"/>
        <v/>
      </c>
      <c r="CK95" s="1" t="str">
        <f t="shared" si="44"/>
        <v>#NAME?</v>
      </c>
      <c r="CN95" s="1" t="str">
        <f t="shared" si="45"/>
        <v/>
      </c>
      <c r="CO95" s="1" t="str">
        <f t="shared" si="46"/>
        <v>#NAME?</v>
      </c>
      <c r="CP95" s="1" t="s">
        <v>5374</v>
      </c>
      <c r="CQ95" s="1" t="s">
        <v>4284</v>
      </c>
      <c r="CR95" s="1" t="str">
        <f t="shared" si="47"/>
        <v/>
      </c>
      <c r="CS95" s="1" t="str">
        <f t="shared" si="48"/>
        <v>#NAME?</v>
      </c>
      <c r="CV95" s="1" t="str">
        <f t="shared" si="49"/>
        <v/>
      </c>
      <c r="CW95" s="1" t="str">
        <f t="shared" si="50"/>
        <v>#NAME?</v>
      </c>
      <c r="CZ95" s="1" t="str">
        <f t="shared" si="51"/>
        <v/>
      </c>
      <c r="DA95" s="1" t="str">
        <f t="shared" si="52"/>
        <v>#NAME?</v>
      </c>
      <c r="DD95" s="1" t="str">
        <f t="shared" si="53"/>
        <v/>
      </c>
      <c r="DE95" s="1" t="str">
        <f t="shared" si="54"/>
        <v>#NAME?</v>
      </c>
      <c r="DH95" s="1" t="str">
        <f t="shared" si="55"/>
        <v/>
      </c>
      <c r="DI95" s="1" t="str">
        <f t="shared" si="56"/>
        <v>#NAME?</v>
      </c>
      <c r="DL95" s="1" t="str">
        <f t="shared" si="57"/>
        <v/>
      </c>
      <c r="DM95" s="1" t="str">
        <f t="shared" si="58"/>
        <v>#NAME?</v>
      </c>
      <c r="DP95" s="1" t="str">
        <f t="shared" si="59"/>
        <v/>
      </c>
      <c r="DQ95" s="1" t="str">
        <f t="shared" si="60"/>
        <v>#NAME?</v>
      </c>
      <c r="DT95" s="1" t="str">
        <f t="shared" si="61"/>
        <v/>
      </c>
      <c r="DU95" s="1" t="str">
        <f t="shared" si="62"/>
        <v>#NAME?</v>
      </c>
      <c r="DX95" s="1" t="str">
        <f t="shared" si="63"/>
        <v/>
      </c>
      <c r="DY95" s="1" t="str">
        <f t="shared" si="64"/>
        <v>#NAME?</v>
      </c>
      <c r="EB95" s="1" t="str">
        <f t="shared" si="65"/>
        <v/>
      </c>
      <c r="EC95" s="1" t="str">
        <f t="shared" si="66"/>
        <v>#NAME?</v>
      </c>
      <c r="EF95" s="1" t="str">
        <f t="shared" si="67"/>
        <v/>
      </c>
      <c r="EG95" s="1" t="str">
        <f t="shared" si="68"/>
        <v>#NAME?</v>
      </c>
      <c r="EJ95" s="1" t="str">
        <f t="shared" si="69"/>
        <v/>
      </c>
      <c r="EK95" s="1" t="str">
        <f t="shared" si="70"/>
        <v>#NAME?</v>
      </c>
      <c r="EN95" s="1" t="str">
        <f t="shared" si="71"/>
        <v/>
      </c>
      <c r="EO95" s="1" t="str">
        <f t="shared" si="72"/>
        <v>#NAME?</v>
      </c>
      <c r="ER95" s="1" t="str">
        <f t="shared" si="73"/>
        <v/>
      </c>
      <c r="ES95" s="1" t="str">
        <f t="shared" si="74"/>
        <v>#NAME?</v>
      </c>
      <c r="EV95" s="1" t="str">
        <f t="shared" si="75"/>
        <v/>
      </c>
      <c r="EW95" s="1" t="str">
        <f t="shared" si="76"/>
        <v>#NAME?</v>
      </c>
      <c r="EZ95" s="2" t="str">
        <f t="shared" si="77"/>
        <v/>
      </c>
      <c r="FA95" s="2" t="str">
        <f t="shared" si="78"/>
        <v>#NAME?</v>
      </c>
      <c r="FD95" s="2" t="str">
        <f t="shared" si="79"/>
        <v/>
      </c>
      <c r="FE95" s="2" t="str">
        <f t="shared" si="80"/>
        <v>#NAME?</v>
      </c>
      <c r="FF95" s="1" t="s">
        <v>544</v>
      </c>
      <c r="FG95" s="1" t="s">
        <v>545</v>
      </c>
      <c r="FH95" s="2" t="str">
        <f t="shared" si="81"/>
        <v/>
      </c>
      <c r="FI95" s="2" t="str">
        <f t="shared" si="82"/>
        <v>#NAME?</v>
      </c>
      <c r="FL95" s="2" t="str">
        <f t="shared" si="83"/>
        <v/>
      </c>
      <c r="FM95" s="2" t="str">
        <f t="shared" si="84"/>
        <v>#NAME?</v>
      </c>
      <c r="FN95" s="1" t="s">
        <v>5375</v>
      </c>
      <c r="FO95" s="1" t="s">
        <v>5376</v>
      </c>
      <c r="FP95" s="2" t="str">
        <f t="shared" si="85"/>
        <v/>
      </c>
      <c r="FQ95" s="2" t="str">
        <f t="shared" si="86"/>
        <v>#NAME?</v>
      </c>
      <c r="FT95" s="2" t="str">
        <f t="shared" si="87"/>
        <v/>
      </c>
      <c r="FU95" s="2" t="str">
        <f t="shared" si="88"/>
        <v>#NAME?</v>
      </c>
      <c r="FX95" s="2" t="str">
        <f t="shared" si="89"/>
        <v/>
      </c>
      <c r="FY95" s="2" t="str">
        <f t="shared" si="90"/>
        <v>#NAME?</v>
      </c>
      <c r="GB95" s="2" t="str">
        <f t="shared" si="91"/>
        <v/>
      </c>
      <c r="GC95" s="2" t="str">
        <f t="shared" si="92"/>
        <v>#NAME?</v>
      </c>
      <c r="GF95" s="2" t="str">
        <f t="shared" si="93"/>
        <v/>
      </c>
      <c r="GG95" s="2" t="str">
        <f t="shared" si="94"/>
        <v>#NAME?</v>
      </c>
      <c r="GJ95" s="2" t="str">
        <f t="shared" si="95"/>
        <v/>
      </c>
      <c r="GK95" s="2" t="str">
        <f t="shared" si="96"/>
        <v>#NAME?</v>
      </c>
      <c r="GN95" s="2" t="str">
        <f t="shared" si="97"/>
        <v/>
      </c>
      <c r="GO95" s="2" t="str">
        <f t="shared" si="98"/>
        <v>#NAME?</v>
      </c>
      <c r="GR95" s="2" t="str">
        <f t="shared" si="141"/>
        <v/>
      </c>
      <c r="GS95" s="2" t="str">
        <f t="shared" si="142"/>
        <v>#NAME?</v>
      </c>
      <c r="GV95" s="2" t="str">
        <f t="shared" si="101"/>
        <v/>
      </c>
      <c r="GW95" s="2" t="str">
        <f t="shared" si="102"/>
        <v>#NAME?</v>
      </c>
      <c r="GZ95" s="2" t="str">
        <f t="shared" si="103"/>
        <v/>
      </c>
      <c r="HA95" s="2" t="str">
        <f t="shared" si="104"/>
        <v>#NAME?</v>
      </c>
      <c r="HD95" s="2" t="str">
        <f t="shared" si="105"/>
        <v/>
      </c>
      <c r="HE95" s="2" t="str">
        <f t="shared" si="106"/>
        <v>#NAME?</v>
      </c>
      <c r="HH95" s="2" t="str">
        <f t="shared" si="107"/>
        <v/>
      </c>
      <c r="HI95" s="2" t="str">
        <f t="shared" si="108"/>
        <v>#NAME?</v>
      </c>
      <c r="HL95" s="2" t="str">
        <f t="shared" si="109"/>
        <v/>
      </c>
      <c r="HM95" s="2" t="str">
        <f t="shared" si="110"/>
        <v>#NAME?</v>
      </c>
      <c r="HP95" s="2" t="str">
        <f t="shared" si="111"/>
        <v/>
      </c>
      <c r="HQ95" s="2" t="str">
        <f t="shared" si="112"/>
        <v>#NAME?</v>
      </c>
      <c r="HT95" s="2" t="str">
        <f t="shared" si="113"/>
        <v/>
      </c>
      <c r="HU95" s="2" t="str">
        <f t="shared" si="114"/>
        <v>#NAME?</v>
      </c>
      <c r="HV95" s="2" t="s">
        <v>390</v>
      </c>
      <c r="HW95" s="2" t="s">
        <v>378</v>
      </c>
      <c r="HX95" s="2" t="str">
        <f t="shared" si="115"/>
        <v>EPS</v>
      </c>
      <c r="HY95" s="2" t="str">
        <f t="shared" si="116"/>
        <v>#NAME?</v>
      </c>
      <c r="HZ95" s="2"/>
      <c r="IA95" s="2"/>
      <c r="IB95" s="2" t="str">
        <f t="shared" si="117"/>
        <v/>
      </c>
      <c r="IC95" s="2" t="str">
        <f t="shared" si="118"/>
        <v>#NAME?</v>
      </c>
      <c r="ID95" s="2"/>
      <c r="IE95" s="2"/>
      <c r="IF95" s="2"/>
      <c r="IH95" s="1" t="s">
        <v>5377</v>
      </c>
      <c r="II95" s="1" t="s">
        <v>5378</v>
      </c>
      <c r="IJ95" s="2" t="str">
        <f t="shared" si="121"/>
        <v/>
      </c>
      <c r="IK95" s="2" t="str">
        <f t="shared" si="122"/>
        <v>#NAME?</v>
      </c>
      <c r="IR95" s="2" t="str">
        <f t="shared" si="125"/>
        <v/>
      </c>
      <c r="IS95" s="2" t="str">
        <f t="shared" si="126"/>
        <v>#NAME?</v>
      </c>
      <c r="IX95" s="2" t="s">
        <v>5202</v>
      </c>
      <c r="IY95" s="2" t="s">
        <v>5203</v>
      </c>
      <c r="IZ95" s="2" t="str">
        <f t="shared" si="129"/>
        <v/>
      </c>
      <c r="JA95" s="2" t="str">
        <f t="shared" si="130"/>
        <v>#NAME?</v>
      </c>
      <c r="JB95" s="2"/>
      <c r="JC95" s="2"/>
      <c r="JD95" s="2" t="str">
        <f t="shared" si="131"/>
        <v/>
      </c>
      <c r="JE95" s="2" t="str">
        <f t="shared" si="132"/>
        <v>#NAME?</v>
      </c>
      <c r="JF95" s="2"/>
      <c r="JG95" s="2"/>
      <c r="JH95" s="2"/>
      <c r="JI95" s="2"/>
      <c r="JJ95" s="2"/>
      <c r="JK95" s="2"/>
      <c r="JL95" s="2"/>
      <c r="JM95" s="2"/>
      <c r="JN95" s="2"/>
    </row>
    <row r="96" ht="15.75" customHeight="1">
      <c r="A96" s="2">
        <v>95.0</v>
      </c>
      <c r="D96" s="2" t="str">
        <f t="shared" si="1"/>
        <v/>
      </c>
      <c r="E96" s="2" t="str">
        <f t="shared" si="2"/>
        <v>#NAME?</v>
      </c>
      <c r="F96" s="1" t="s">
        <v>5379</v>
      </c>
      <c r="G96" s="1" t="s">
        <v>5380</v>
      </c>
      <c r="H96" s="1" t="str">
        <f t="shared" si="3"/>
        <v/>
      </c>
      <c r="I96" s="1" t="str">
        <f t="shared" si="4"/>
        <v>#NAME?</v>
      </c>
      <c r="P96" s="1" t="str">
        <f t="shared" si="7"/>
        <v/>
      </c>
      <c r="Q96" s="1" t="str">
        <f t="shared" si="8"/>
        <v>#NAME?</v>
      </c>
      <c r="T96" s="1" t="str">
        <f t="shared" si="9"/>
        <v/>
      </c>
      <c r="U96" s="1" t="str">
        <f t="shared" si="10"/>
        <v>#NAME?</v>
      </c>
      <c r="X96" s="1" t="str">
        <f t="shared" si="11"/>
        <v/>
      </c>
      <c r="Y96" s="1" t="str">
        <f t="shared" si="12"/>
        <v>#NAME?</v>
      </c>
      <c r="AB96" s="1" t="str">
        <f t="shared" si="13"/>
        <v/>
      </c>
      <c r="AC96" s="1" t="str">
        <f t="shared" si="14"/>
        <v>#NAME?</v>
      </c>
      <c r="AF96" s="1" t="str">
        <f t="shared" si="15"/>
        <v/>
      </c>
      <c r="AG96" s="1" t="str">
        <f t="shared" si="16"/>
        <v>#NAME?</v>
      </c>
      <c r="AJ96" s="1" t="str">
        <f t="shared" si="17"/>
        <v/>
      </c>
      <c r="AK96" s="1" t="str">
        <f t="shared" si="18"/>
        <v>#NAME?</v>
      </c>
      <c r="AL96" s="1" t="s">
        <v>4351</v>
      </c>
      <c r="AM96" s="1" t="s">
        <v>5280</v>
      </c>
      <c r="AN96" s="1" t="str">
        <f t="shared" si="19"/>
        <v/>
      </c>
      <c r="AO96" s="1" t="str">
        <f t="shared" si="20"/>
        <v>#NAME?</v>
      </c>
      <c r="AR96" s="1" t="str">
        <f t="shared" si="21"/>
        <v/>
      </c>
      <c r="AS96" s="1" t="str">
        <f t="shared" si="22"/>
        <v>#NAME?</v>
      </c>
      <c r="AV96" s="1" t="str">
        <f t="shared" si="23"/>
        <v/>
      </c>
      <c r="AW96" s="1" t="str">
        <f t="shared" si="24"/>
        <v>#NAME?</v>
      </c>
      <c r="AZ96" s="1" t="str">
        <f t="shared" si="25"/>
        <v/>
      </c>
      <c r="BA96" s="1" t="str">
        <f t="shared" si="26"/>
        <v>#NAME?</v>
      </c>
      <c r="BD96" s="1" t="str">
        <f t="shared" si="27"/>
        <v/>
      </c>
      <c r="BE96" s="1" t="str">
        <f t="shared" si="28"/>
        <v>#NAME?</v>
      </c>
      <c r="BH96" s="1" t="str">
        <f t="shared" si="29"/>
        <v/>
      </c>
      <c r="BI96" s="1" t="str">
        <f t="shared" si="30"/>
        <v>#NAME?</v>
      </c>
      <c r="BL96" s="1" t="str">
        <f t="shared" si="31"/>
        <v/>
      </c>
      <c r="BM96" s="1" t="str">
        <f t="shared" si="32"/>
        <v>#NAME?</v>
      </c>
      <c r="BP96" s="1" t="str">
        <f t="shared" si="33"/>
        <v/>
      </c>
      <c r="BQ96" s="1" t="str">
        <f t="shared" si="34"/>
        <v>#NAME?</v>
      </c>
      <c r="BT96" s="1" t="str">
        <f t="shared" si="35"/>
        <v/>
      </c>
      <c r="BU96" s="1" t="str">
        <f t="shared" si="36"/>
        <v>#NAME?</v>
      </c>
      <c r="BV96" s="1" t="s">
        <v>2228</v>
      </c>
      <c r="BW96" s="1" t="s">
        <v>5381</v>
      </c>
      <c r="BX96" s="1" t="str">
        <f t="shared" si="37"/>
        <v/>
      </c>
      <c r="BY96" s="1" t="str">
        <f t="shared" si="38"/>
        <v>#NAME?</v>
      </c>
      <c r="BZ96" s="1" t="s">
        <v>5382</v>
      </c>
      <c r="CA96" s="1" t="s">
        <v>5383</v>
      </c>
      <c r="CB96" s="1" t="str">
        <f t="shared" si="39"/>
        <v/>
      </c>
      <c r="CC96" s="1" t="str">
        <f t="shared" si="40"/>
        <v>#NAME?</v>
      </c>
      <c r="CF96" s="1" t="str">
        <f t="shared" si="41"/>
        <v/>
      </c>
      <c r="CG96" s="1" t="str">
        <f t="shared" si="42"/>
        <v>#NAME?</v>
      </c>
      <c r="CJ96" s="1" t="str">
        <f t="shared" si="43"/>
        <v/>
      </c>
      <c r="CK96" s="1" t="str">
        <f t="shared" si="44"/>
        <v>#NAME?</v>
      </c>
      <c r="CN96" s="1" t="str">
        <f t="shared" si="45"/>
        <v/>
      </c>
      <c r="CO96" s="1" t="str">
        <f t="shared" si="46"/>
        <v>#NAME?</v>
      </c>
      <c r="CP96" s="1" t="s">
        <v>5384</v>
      </c>
      <c r="CQ96" s="1" t="s">
        <v>4251</v>
      </c>
      <c r="CR96" s="1" t="str">
        <f t="shared" si="47"/>
        <v/>
      </c>
      <c r="CS96" s="1" t="str">
        <f t="shared" si="48"/>
        <v>#NAME?</v>
      </c>
      <c r="CV96" s="1" t="str">
        <f t="shared" si="49"/>
        <v/>
      </c>
      <c r="CW96" s="1" t="str">
        <f t="shared" si="50"/>
        <v>#NAME?</v>
      </c>
      <c r="CZ96" s="1" t="str">
        <f t="shared" si="51"/>
        <v/>
      </c>
      <c r="DA96" s="1" t="str">
        <f t="shared" si="52"/>
        <v>#NAME?</v>
      </c>
      <c r="DD96" s="1" t="str">
        <f t="shared" si="53"/>
        <v/>
      </c>
      <c r="DE96" s="1" t="str">
        <f t="shared" si="54"/>
        <v>#NAME?</v>
      </c>
      <c r="DH96" s="1" t="str">
        <f t="shared" si="55"/>
        <v/>
      </c>
      <c r="DI96" s="1" t="str">
        <f t="shared" si="56"/>
        <v>#NAME?</v>
      </c>
      <c r="DL96" s="1" t="str">
        <f t="shared" si="57"/>
        <v/>
      </c>
      <c r="DM96" s="1" t="str">
        <f t="shared" si="58"/>
        <v>#NAME?</v>
      </c>
      <c r="DP96" s="1" t="str">
        <f t="shared" si="59"/>
        <v/>
      </c>
      <c r="DQ96" s="1" t="str">
        <f t="shared" si="60"/>
        <v>#NAME?</v>
      </c>
      <c r="DT96" s="1" t="str">
        <f t="shared" si="61"/>
        <v/>
      </c>
      <c r="DU96" s="1" t="str">
        <f t="shared" si="62"/>
        <v>#NAME?</v>
      </c>
      <c r="DX96" s="1" t="str">
        <f t="shared" si="63"/>
        <v/>
      </c>
      <c r="DY96" s="1" t="str">
        <f t="shared" si="64"/>
        <v>#NAME?</v>
      </c>
      <c r="EB96" s="1" t="str">
        <f t="shared" si="65"/>
        <v/>
      </c>
      <c r="EC96" s="1" t="str">
        <f t="shared" si="66"/>
        <v>#NAME?</v>
      </c>
      <c r="EF96" s="1" t="str">
        <f t="shared" si="67"/>
        <v/>
      </c>
      <c r="EG96" s="1" t="str">
        <f t="shared" si="68"/>
        <v>#NAME?</v>
      </c>
      <c r="EJ96" s="1" t="str">
        <f t="shared" si="69"/>
        <v/>
      </c>
      <c r="EK96" s="1" t="str">
        <f t="shared" si="70"/>
        <v>#NAME?</v>
      </c>
      <c r="EN96" s="1" t="str">
        <f t="shared" si="71"/>
        <v/>
      </c>
      <c r="EO96" s="1" t="str">
        <f t="shared" si="72"/>
        <v>#NAME?</v>
      </c>
      <c r="ER96" s="1" t="str">
        <f t="shared" si="73"/>
        <v/>
      </c>
      <c r="ES96" s="1" t="str">
        <f t="shared" si="74"/>
        <v>#NAME?</v>
      </c>
      <c r="EV96" s="1" t="str">
        <f t="shared" si="75"/>
        <v/>
      </c>
      <c r="EW96" s="1" t="str">
        <f t="shared" si="76"/>
        <v>#NAME?</v>
      </c>
      <c r="EZ96" s="2" t="str">
        <f t="shared" si="77"/>
        <v/>
      </c>
      <c r="FA96" s="2" t="str">
        <f t="shared" si="78"/>
        <v>#NAME?</v>
      </c>
      <c r="FD96" s="2" t="str">
        <f t="shared" si="79"/>
        <v/>
      </c>
      <c r="FE96" s="2" t="str">
        <f t="shared" si="80"/>
        <v>#NAME?</v>
      </c>
      <c r="FF96" s="1" t="s">
        <v>5385</v>
      </c>
      <c r="FG96" s="1" t="s">
        <v>5386</v>
      </c>
      <c r="FH96" s="2" t="str">
        <f t="shared" si="81"/>
        <v/>
      </c>
      <c r="FI96" s="2" t="str">
        <f t="shared" si="82"/>
        <v>#NAME?</v>
      </c>
      <c r="FL96" s="2" t="str">
        <f t="shared" si="83"/>
        <v/>
      </c>
      <c r="FM96" s="2" t="str">
        <f t="shared" si="84"/>
        <v>#NAME?</v>
      </c>
      <c r="FN96" s="1" t="s">
        <v>5387</v>
      </c>
      <c r="FO96" s="1" t="s">
        <v>5388</v>
      </c>
      <c r="FP96" s="2" t="str">
        <f t="shared" si="85"/>
        <v/>
      </c>
      <c r="FQ96" s="2" t="str">
        <f t="shared" si="86"/>
        <v>#NAME?</v>
      </c>
      <c r="FT96" s="2" t="str">
        <f t="shared" si="87"/>
        <v/>
      </c>
      <c r="FU96" s="2" t="str">
        <f t="shared" si="88"/>
        <v>#NAME?</v>
      </c>
      <c r="FX96" s="2" t="str">
        <f t="shared" si="89"/>
        <v/>
      </c>
      <c r="FY96" s="2" t="str">
        <f t="shared" si="90"/>
        <v>#NAME?</v>
      </c>
      <c r="GB96" s="2" t="str">
        <f t="shared" si="91"/>
        <v/>
      </c>
      <c r="GC96" s="2" t="str">
        <f t="shared" si="92"/>
        <v>#NAME?</v>
      </c>
      <c r="GF96" s="2" t="str">
        <f t="shared" si="93"/>
        <v/>
      </c>
      <c r="GG96" s="2" t="str">
        <f t="shared" si="94"/>
        <v>#NAME?</v>
      </c>
      <c r="GJ96" s="2" t="str">
        <f t="shared" si="95"/>
        <v/>
      </c>
      <c r="GK96" s="2" t="str">
        <f t="shared" si="96"/>
        <v>#NAME?</v>
      </c>
      <c r="GN96" s="2" t="str">
        <f t="shared" si="97"/>
        <v/>
      </c>
      <c r="GO96" s="2" t="str">
        <f t="shared" si="98"/>
        <v>#NAME?</v>
      </c>
      <c r="GR96" s="2" t="str">
        <f t="shared" si="141"/>
        <v/>
      </c>
      <c r="GS96" s="2" t="str">
        <f t="shared" si="142"/>
        <v>#NAME?</v>
      </c>
      <c r="GV96" s="2" t="str">
        <f t="shared" si="101"/>
        <v/>
      </c>
      <c r="GW96" s="2" t="str">
        <f t="shared" si="102"/>
        <v>#NAME?</v>
      </c>
      <c r="GZ96" s="2" t="str">
        <f t="shared" si="103"/>
        <v/>
      </c>
      <c r="HA96" s="2" t="str">
        <f t="shared" si="104"/>
        <v>#NAME?</v>
      </c>
      <c r="HD96" s="2" t="str">
        <f t="shared" si="105"/>
        <v/>
      </c>
      <c r="HE96" s="2" t="str">
        <f t="shared" si="106"/>
        <v>#NAME?</v>
      </c>
      <c r="HH96" s="2" t="str">
        <f t="shared" si="107"/>
        <v/>
      </c>
      <c r="HI96" s="2" t="str">
        <f t="shared" si="108"/>
        <v>#NAME?</v>
      </c>
      <c r="HL96" s="2" t="str">
        <f t="shared" si="109"/>
        <v/>
      </c>
      <c r="HM96" s="2" t="str">
        <f t="shared" si="110"/>
        <v>#NAME?</v>
      </c>
      <c r="HP96" s="2" t="str">
        <f t="shared" si="111"/>
        <v/>
      </c>
      <c r="HQ96" s="2" t="str">
        <f t="shared" si="112"/>
        <v>#NAME?</v>
      </c>
      <c r="HT96" s="2" t="str">
        <f t="shared" si="113"/>
        <v/>
      </c>
      <c r="HU96" s="2" t="str">
        <f t="shared" si="114"/>
        <v>#NAME?</v>
      </c>
      <c r="HV96" s="2" t="s">
        <v>399</v>
      </c>
      <c r="HW96" s="2" t="s">
        <v>386</v>
      </c>
      <c r="HX96" s="2" t="str">
        <f t="shared" si="115"/>
        <v>EPS</v>
      </c>
      <c r="HY96" s="2" t="str">
        <f t="shared" si="116"/>
        <v>#NAME?</v>
      </c>
      <c r="HZ96" s="2" t="s">
        <v>5389</v>
      </c>
      <c r="IA96" s="2" t="s">
        <v>5390</v>
      </c>
      <c r="IB96" s="2" t="str">
        <f t="shared" si="117"/>
        <v/>
      </c>
      <c r="IC96" s="2" t="str">
        <f t="shared" si="118"/>
        <v>#NAME?</v>
      </c>
      <c r="ID96" s="2"/>
      <c r="IE96" s="2"/>
      <c r="IF96" s="2"/>
      <c r="IJ96" s="2" t="str">
        <f t="shared" si="121"/>
        <v/>
      </c>
      <c r="IK96" s="2" t="str">
        <f t="shared" si="122"/>
        <v>#NAME?</v>
      </c>
      <c r="IP96" s="1" t="s">
        <v>5391</v>
      </c>
      <c r="IQ96" s="14" t="s">
        <v>1738</v>
      </c>
      <c r="IR96" s="2" t="str">
        <f t="shared" si="125"/>
        <v/>
      </c>
      <c r="IS96" s="2" t="str">
        <f t="shared" si="126"/>
        <v>#NAME?</v>
      </c>
      <c r="IX96" s="2" t="s">
        <v>5214</v>
      </c>
      <c r="IY96" s="2" t="s">
        <v>5215</v>
      </c>
      <c r="IZ96" s="2" t="str">
        <f t="shared" si="129"/>
        <v/>
      </c>
      <c r="JA96" s="2" t="str">
        <f t="shared" si="130"/>
        <v>#NAME?</v>
      </c>
      <c r="JB96" s="2" t="s">
        <v>5389</v>
      </c>
      <c r="JC96" s="2" t="s">
        <v>5390</v>
      </c>
      <c r="JD96" s="2" t="str">
        <f t="shared" si="131"/>
        <v/>
      </c>
      <c r="JE96" s="2" t="str">
        <f t="shared" si="132"/>
        <v>#NAME?</v>
      </c>
      <c r="JF96" s="2"/>
      <c r="JG96" s="2"/>
      <c r="JH96" s="2"/>
      <c r="JI96" s="2"/>
      <c r="JJ96" s="2"/>
      <c r="JK96" s="2"/>
      <c r="JL96" s="2"/>
      <c r="JM96" s="2"/>
      <c r="JN96" s="2"/>
    </row>
    <row r="97" ht="15.75" customHeight="1">
      <c r="A97" s="2">
        <v>96.0</v>
      </c>
      <c r="D97" s="2" t="str">
        <f t="shared" si="1"/>
        <v/>
      </c>
      <c r="E97" s="2" t="str">
        <f t="shared" si="2"/>
        <v>#NAME?</v>
      </c>
      <c r="F97" s="1" t="s">
        <v>5392</v>
      </c>
      <c r="G97" s="1" t="s">
        <v>5393</v>
      </c>
      <c r="H97" s="1" t="str">
        <f t="shared" si="3"/>
        <v/>
      </c>
      <c r="I97" s="1" t="str">
        <f t="shared" si="4"/>
        <v>#NAME?</v>
      </c>
      <c r="P97" s="1" t="str">
        <f t="shared" si="7"/>
        <v/>
      </c>
      <c r="Q97" s="1" t="str">
        <f t="shared" si="8"/>
        <v>#NAME?</v>
      </c>
      <c r="T97" s="1" t="str">
        <f t="shared" si="9"/>
        <v/>
      </c>
      <c r="U97" s="1" t="str">
        <f t="shared" si="10"/>
        <v>#NAME?</v>
      </c>
      <c r="X97" s="1" t="str">
        <f t="shared" si="11"/>
        <v/>
      </c>
      <c r="Y97" s="1" t="str">
        <f t="shared" si="12"/>
        <v>#NAME?</v>
      </c>
      <c r="AB97" s="1" t="str">
        <f t="shared" si="13"/>
        <v/>
      </c>
      <c r="AC97" s="1" t="str">
        <f t="shared" si="14"/>
        <v>#NAME?</v>
      </c>
      <c r="AF97" s="1" t="str">
        <f t="shared" si="15"/>
        <v/>
      </c>
      <c r="AG97" s="1" t="str">
        <f t="shared" si="16"/>
        <v>#NAME?</v>
      </c>
      <c r="AJ97" s="1" t="str">
        <f t="shared" si="17"/>
        <v/>
      </c>
      <c r="AK97" s="1" t="str">
        <f t="shared" si="18"/>
        <v>#NAME?</v>
      </c>
      <c r="AL97" s="1" t="s">
        <v>4382</v>
      </c>
      <c r="AM97" s="1" t="s">
        <v>5394</v>
      </c>
      <c r="AN97" s="1" t="str">
        <f t="shared" si="19"/>
        <v/>
      </c>
      <c r="AO97" s="1" t="str">
        <f t="shared" si="20"/>
        <v>#NAME?</v>
      </c>
      <c r="AR97" s="1" t="str">
        <f t="shared" si="21"/>
        <v/>
      </c>
      <c r="AS97" s="1" t="str">
        <f t="shared" si="22"/>
        <v>#NAME?</v>
      </c>
      <c r="AV97" s="1" t="str">
        <f t="shared" si="23"/>
        <v/>
      </c>
      <c r="AW97" s="1" t="str">
        <f t="shared" si="24"/>
        <v>#NAME?</v>
      </c>
      <c r="AZ97" s="1" t="str">
        <f t="shared" si="25"/>
        <v/>
      </c>
      <c r="BA97" s="1" t="str">
        <f t="shared" si="26"/>
        <v>#NAME?</v>
      </c>
      <c r="BD97" s="1" t="str">
        <f t="shared" si="27"/>
        <v/>
      </c>
      <c r="BE97" s="1" t="str">
        <f t="shared" si="28"/>
        <v>#NAME?</v>
      </c>
      <c r="BH97" s="1" t="str">
        <f t="shared" si="29"/>
        <v/>
      </c>
      <c r="BI97" s="1" t="str">
        <f t="shared" si="30"/>
        <v>#NAME?</v>
      </c>
      <c r="BL97" s="1" t="str">
        <f t="shared" si="31"/>
        <v/>
      </c>
      <c r="BM97" s="1" t="str">
        <f t="shared" si="32"/>
        <v>#NAME?</v>
      </c>
      <c r="BP97" s="1" t="str">
        <f t="shared" si="33"/>
        <v/>
      </c>
      <c r="BQ97" s="1" t="str">
        <f t="shared" si="34"/>
        <v>#NAME?</v>
      </c>
      <c r="BT97" s="1" t="str">
        <f t="shared" si="35"/>
        <v/>
      </c>
      <c r="BU97" s="1" t="str">
        <f t="shared" si="36"/>
        <v>#NAME?</v>
      </c>
      <c r="BV97" s="1" t="s">
        <v>2326</v>
      </c>
      <c r="BW97" s="1" t="s">
        <v>5395</v>
      </c>
      <c r="BX97" s="1" t="str">
        <f t="shared" si="37"/>
        <v/>
      </c>
      <c r="BY97" s="1" t="str">
        <f t="shared" si="38"/>
        <v>#NAME?</v>
      </c>
      <c r="BZ97" s="1" t="s">
        <v>5396</v>
      </c>
      <c r="CA97" s="1" t="s">
        <v>5397</v>
      </c>
      <c r="CB97" s="1" t="str">
        <f t="shared" si="39"/>
        <v/>
      </c>
      <c r="CC97" s="1" t="str">
        <f t="shared" si="40"/>
        <v>#NAME?</v>
      </c>
      <c r="CD97" s="1" t="s">
        <v>4255</v>
      </c>
      <c r="CE97" s="14" t="s">
        <v>1738</v>
      </c>
      <c r="CF97" s="1" t="str">
        <f t="shared" si="41"/>
        <v/>
      </c>
      <c r="CG97" s="1" t="str">
        <f t="shared" si="42"/>
        <v>#NAME?</v>
      </c>
      <c r="CJ97" s="1" t="str">
        <f t="shared" si="43"/>
        <v/>
      </c>
      <c r="CK97" s="1" t="str">
        <f t="shared" si="44"/>
        <v>#NAME?</v>
      </c>
      <c r="CN97" s="1" t="str">
        <f t="shared" si="45"/>
        <v/>
      </c>
      <c r="CO97" s="1" t="str">
        <f t="shared" si="46"/>
        <v>#NAME?</v>
      </c>
      <c r="CP97" s="1" t="s">
        <v>5398</v>
      </c>
      <c r="CQ97" s="1" t="s">
        <v>5341</v>
      </c>
      <c r="CR97" s="1" t="str">
        <f t="shared" si="47"/>
        <v/>
      </c>
      <c r="CS97" s="1" t="str">
        <f t="shared" si="48"/>
        <v>#NAME?</v>
      </c>
      <c r="CV97" s="1" t="str">
        <f t="shared" si="49"/>
        <v/>
      </c>
      <c r="CW97" s="1" t="str">
        <f t="shared" si="50"/>
        <v>#NAME?</v>
      </c>
      <c r="CZ97" s="1" t="str">
        <f t="shared" si="51"/>
        <v/>
      </c>
      <c r="DA97" s="1" t="str">
        <f t="shared" si="52"/>
        <v>#NAME?</v>
      </c>
      <c r="DD97" s="1" t="str">
        <f t="shared" si="53"/>
        <v/>
      </c>
      <c r="DE97" s="1" t="str">
        <f t="shared" si="54"/>
        <v>#NAME?</v>
      </c>
      <c r="DH97" s="1" t="str">
        <f t="shared" si="55"/>
        <v/>
      </c>
      <c r="DI97" s="1" t="str">
        <f t="shared" si="56"/>
        <v>#NAME?</v>
      </c>
      <c r="DL97" s="1" t="str">
        <f t="shared" si="57"/>
        <v/>
      </c>
      <c r="DM97" s="1" t="str">
        <f t="shared" si="58"/>
        <v>#NAME?</v>
      </c>
      <c r="DP97" s="1" t="str">
        <f t="shared" si="59"/>
        <v/>
      </c>
      <c r="DQ97" s="1" t="str">
        <f t="shared" si="60"/>
        <v>#NAME?</v>
      </c>
      <c r="DT97" s="1" t="str">
        <f t="shared" si="61"/>
        <v/>
      </c>
      <c r="DU97" s="1" t="str">
        <f t="shared" si="62"/>
        <v>#NAME?</v>
      </c>
      <c r="DX97" s="1" t="str">
        <f t="shared" si="63"/>
        <v/>
      </c>
      <c r="DY97" s="1" t="str">
        <f t="shared" si="64"/>
        <v>#NAME?</v>
      </c>
      <c r="EB97" s="1" t="str">
        <f t="shared" si="65"/>
        <v/>
      </c>
      <c r="EC97" s="1" t="str">
        <f t="shared" si="66"/>
        <v>#NAME?</v>
      </c>
      <c r="EF97" s="1" t="str">
        <f t="shared" si="67"/>
        <v/>
      </c>
      <c r="EG97" s="1" t="str">
        <f t="shared" si="68"/>
        <v>#NAME?</v>
      </c>
      <c r="EJ97" s="1" t="str">
        <f t="shared" si="69"/>
        <v/>
      </c>
      <c r="EK97" s="1" t="str">
        <f t="shared" si="70"/>
        <v>#NAME?</v>
      </c>
      <c r="EN97" s="1" t="str">
        <f t="shared" si="71"/>
        <v/>
      </c>
      <c r="EO97" s="1" t="str">
        <f t="shared" si="72"/>
        <v>#NAME?</v>
      </c>
      <c r="ER97" s="1" t="str">
        <f t="shared" si="73"/>
        <v/>
      </c>
      <c r="ES97" s="1" t="str">
        <f t="shared" si="74"/>
        <v>#NAME?</v>
      </c>
      <c r="EV97" s="1" t="str">
        <f t="shared" si="75"/>
        <v/>
      </c>
      <c r="EW97" s="1" t="str">
        <f t="shared" si="76"/>
        <v>#NAME?</v>
      </c>
      <c r="EZ97" s="2" t="str">
        <f t="shared" si="77"/>
        <v/>
      </c>
      <c r="FA97" s="2" t="str">
        <f t="shared" si="78"/>
        <v>#NAME?</v>
      </c>
      <c r="FD97" s="2" t="str">
        <f t="shared" si="79"/>
        <v/>
      </c>
      <c r="FE97" s="2" t="str">
        <f t="shared" si="80"/>
        <v>#NAME?</v>
      </c>
      <c r="FF97" s="1" t="s">
        <v>5399</v>
      </c>
      <c r="FG97" s="1" t="s">
        <v>5400</v>
      </c>
      <c r="FH97" s="2" t="str">
        <f t="shared" si="81"/>
        <v/>
      </c>
      <c r="FI97" s="2" t="str">
        <f t="shared" si="82"/>
        <v>#NAME?</v>
      </c>
      <c r="FL97" s="2" t="str">
        <f t="shared" si="83"/>
        <v/>
      </c>
      <c r="FM97" s="2" t="str">
        <f t="shared" si="84"/>
        <v>#NAME?</v>
      </c>
      <c r="FN97" s="1" t="s">
        <v>5401</v>
      </c>
      <c r="FO97" s="1" t="s">
        <v>5402</v>
      </c>
      <c r="FP97" s="2" t="str">
        <f t="shared" si="85"/>
        <v/>
      </c>
      <c r="FQ97" s="2" t="str">
        <f t="shared" si="86"/>
        <v>#NAME?</v>
      </c>
      <c r="FT97" s="2" t="str">
        <f t="shared" si="87"/>
        <v/>
      </c>
      <c r="FU97" s="2" t="str">
        <f t="shared" si="88"/>
        <v>#NAME?</v>
      </c>
      <c r="FX97" s="2" t="str">
        <f t="shared" si="89"/>
        <v/>
      </c>
      <c r="FY97" s="2" t="str">
        <f t="shared" si="90"/>
        <v>#NAME?</v>
      </c>
      <c r="GB97" s="2" t="str">
        <f t="shared" si="91"/>
        <v/>
      </c>
      <c r="GC97" s="2" t="str">
        <f t="shared" si="92"/>
        <v>#NAME?</v>
      </c>
      <c r="GF97" s="2" t="str">
        <f t="shared" si="93"/>
        <v/>
      </c>
      <c r="GG97" s="2" t="str">
        <f t="shared" si="94"/>
        <v>#NAME?</v>
      </c>
      <c r="GJ97" s="2" t="str">
        <f t="shared" si="95"/>
        <v/>
      </c>
      <c r="GK97" s="2" t="str">
        <f t="shared" si="96"/>
        <v>#NAME?</v>
      </c>
      <c r="GN97" s="2" t="str">
        <f t="shared" si="97"/>
        <v/>
      </c>
      <c r="GO97" s="2" t="str">
        <f t="shared" si="98"/>
        <v>#NAME?</v>
      </c>
      <c r="GR97" s="2" t="str">
        <f t="shared" si="141"/>
        <v/>
      </c>
      <c r="GS97" s="2" t="str">
        <f t="shared" si="142"/>
        <v>#NAME?</v>
      </c>
      <c r="GV97" s="2" t="str">
        <f t="shared" si="101"/>
        <v/>
      </c>
      <c r="GW97" s="2" t="str">
        <f t="shared" si="102"/>
        <v>#NAME?</v>
      </c>
      <c r="GZ97" s="2" t="str">
        <f t="shared" si="103"/>
        <v/>
      </c>
      <c r="HA97" s="2" t="str">
        <f t="shared" si="104"/>
        <v>#NAME?</v>
      </c>
      <c r="HD97" s="2" t="str">
        <f t="shared" si="105"/>
        <v/>
      </c>
      <c r="HE97" s="2" t="str">
        <f t="shared" si="106"/>
        <v>#NAME?</v>
      </c>
      <c r="HH97" s="2" t="str">
        <f t="shared" si="107"/>
        <v/>
      </c>
      <c r="HI97" s="2" t="str">
        <f t="shared" si="108"/>
        <v>#NAME?</v>
      </c>
      <c r="HL97" s="2" t="str">
        <f t="shared" si="109"/>
        <v/>
      </c>
      <c r="HM97" s="2" t="str">
        <f t="shared" si="110"/>
        <v>#NAME?</v>
      </c>
      <c r="HP97" s="2" t="str">
        <f t="shared" si="111"/>
        <v/>
      </c>
      <c r="HQ97" s="2" t="str">
        <f t="shared" si="112"/>
        <v>#NAME?</v>
      </c>
      <c r="HT97" s="2" t="str">
        <f t="shared" si="113"/>
        <v/>
      </c>
      <c r="HU97" s="2" t="str">
        <f t="shared" si="114"/>
        <v>#NAME?</v>
      </c>
      <c r="HV97" s="2" t="s">
        <v>394</v>
      </c>
      <c r="HW97" s="2" t="s">
        <v>395</v>
      </c>
      <c r="HX97" s="2" t="str">
        <f t="shared" si="115"/>
        <v/>
      </c>
      <c r="HY97" s="2" t="str">
        <f t="shared" si="116"/>
        <v>#NAME?</v>
      </c>
      <c r="HZ97" s="2" t="s">
        <v>5403</v>
      </c>
      <c r="IA97" s="2" t="s">
        <v>5404</v>
      </c>
      <c r="IB97" s="2" t="str">
        <f t="shared" si="117"/>
        <v/>
      </c>
      <c r="IC97" s="2" t="str">
        <f t="shared" si="118"/>
        <v>#NAME?</v>
      </c>
      <c r="ID97" s="2"/>
      <c r="IE97" s="2"/>
      <c r="IF97" s="2"/>
      <c r="IH97" s="1" t="s">
        <v>5405</v>
      </c>
      <c r="II97" s="14" t="s">
        <v>1738</v>
      </c>
      <c r="IJ97" s="2" t="str">
        <f t="shared" si="121"/>
        <v/>
      </c>
      <c r="IK97" s="2" t="str">
        <f t="shared" si="122"/>
        <v>#NAME?</v>
      </c>
      <c r="IP97" s="1" t="s">
        <v>1893</v>
      </c>
      <c r="IQ97" s="1" t="s">
        <v>5406</v>
      </c>
      <c r="IR97" s="2" t="str">
        <f t="shared" si="125"/>
        <v/>
      </c>
      <c r="IS97" s="2" t="str">
        <f t="shared" si="126"/>
        <v>#NAME?</v>
      </c>
      <c r="IX97" s="2" t="s">
        <v>5407</v>
      </c>
      <c r="IY97" s="2" t="s">
        <v>5408</v>
      </c>
      <c r="IZ97" s="2" t="str">
        <f t="shared" si="129"/>
        <v/>
      </c>
      <c r="JA97" s="2" t="str">
        <f t="shared" si="130"/>
        <v>#NAME?</v>
      </c>
      <c r="JB97" s="2" t="s">
        <v>5403</v>
      </c>
      <c r="JC97" s="2" t="s">
        <v>5404</v>
      </c>
      <c r="JD97" s="2" t="str">
        <f t="shared" si="131"/>
        <v/>
      </c>
      <c r="JE97" s="2" t="str">
        <f t="shared" si="132"/>
        <v>#NAME?</v>
      </c>
      <c r="JF97" s="2"/>
      <c r="JG97" s="2"/>
      <c r="JH97" s="2"/>
      <c r="JI97" s="2"/>
      <c r="JJ97" s="2"/>
      <c r="JK97" s="2"/>
      <c r="JL97" s="2"/>
      <c r="JM97" s="2"/>
      <c r="JN97" s="2"/>
    </row>
    <row r="98" ht="15.75" customHeight="1">
      <c r="A98" s="2">
        <v>97.0</v>
      </c>
      <c r="D98" s="2" t="str">
        <f t="shared" si="1"/>
        <v/>
      </c>
      <c r="E98" s="2" t="str">
        <f t="shared" si="2"/>
        <v>#NAME?</v>
      </c>
      <c r="F98" s="1" t="s">
        <v>5409</v>
      </c>
      <c r="G98" s="1" t="s">
        <v>5410</v>
      </c>
      <c r="H98" s="1" t="str">
        <f t="shared" si="3"/>
        <v/>
      </c>
      <c r="I98" s="1" t="str">
        <f t="shared" si="4"/>
        <v>#NAME?</v>
      </c>
      <c r="P98" s="1" t="str">
        <f t="shared" si="7"/>
        <v/>
      </c>
      <c r="Q98" s="1" t="str">
        <f t="shared" si="8"/>
        <v>#NAME?</v>
      </c>
      <c r="T98" s="1" t="str">
        <f t="shared" si="9"/>
        <v/>
      </c>
      <c r="U98" s="1" t="str">
        <f t="shared" si="10"/>
        <v>#NAME?</v>
      </c>
      <c r="X98" s="1" t="str">
        <f t="shared" si="11"/>
        <v/>
      </c>
      <c r="Y98" s="1" t="str">
        <f t="shared" si="12"/>
        <v>#NAME?</v>
      </c>
      <c r="AB98" s="1" t="str">
        <f t="shared" si="13"/>
        <v/>
      </c>
      <c r="AC98" s="1" t="str">
        <f t="shared" si="14"/>
        <v>#NAME?</v>
      </c>
      <c r="AF98" s="1" t="str">
        <f t="shared" si="15"/>
        <v/>
      </c>
      <c r="AG98" s="1" t="str">
        <f t="shared" si="16"/>
        <v>#NAME?</v>
      </c>
      <c r="AJ98" s="1" t="str">
        <f t="shared" si="17"/>
        <v/>
      </c>
      <c r="AK98" s="1" t="str">
        <f t="shared" si="18"/>
        <v>#NAME?</v>
      </c>
      <c r="AL98" s="1" t="s">
        <v>4413</v>
      </c>
      <c r="AM98" s="1" t="s">
        <v>5411</v>
      </c>
      <c r="AN98" s="1" t="str">
        <f t="shared" si="19"/>
        <v/>
      </c>
      <c r="AO98" s="1" t="str">
        <f t="shared" si="20"/>
        <v>#NAME?</v>
      </c>
      <c r="AR98" s="1" t="str">
        <f t="shared" si="21"/>
        <v/>
      </c>
      <c r="AS98" s="1" t="str">
        <f t="shared" si="22"/>
        <v>#NAME?</v>
      </c>
      <c r="AV98" s="1" t="str">
        <f t="shared" si="23"/>
        <v/>
      </c>
      <c r="AW98" s="1" t="str">
        <f t="shared" si="24"/>
        <v>#NAME?</v>
      </c>
      <c r="AZ98" s="1" t="str">
        <f t="shared" si="25"/>
        <v/>
      </c>
      <c r="BA98" s="1" t="str">
        <f t="shared" si="26"/>
        <v>#NAME?</v>
      </c>
      <c r="BD98" s="1" t="str">
        <f t="shared" si="27"/>
        <v/>
      </c>
      <c r="BE98" s="1" t="str">
        <f t="shared" si="28"/>
        <v>#NAME?</v>
      </c>
      <c r="BH98" s="1" t="str">
        <f t="shared" si="29"/>
        <v/>
      </c>
      <c r="BI98" s="1" t="str">
        <f t="shared" si="30"/>
        <v>#NAME?</v>
      </c>
      <c r="BL98" s="1" t="str">
        <f t="shared" si="31"/>
        <v/>
      </c>
      <c r="BM98" s="1" t="str">
        <f t="shared" si="32"/>
        <v>#NAME?</v>
      </c>
      <c r="BP98" s="1" t="str">
        <f t="shared" si="33"/>
        <v/>
      </c>
      <c r="BQ98" s="1" t="str">
        <f t="shared" si="34"/>
        <v>#NAME?</v>
      </c>
      <c r="BT98" s="1" t="str">
        <f t="shared" si="35"/>
        <v/>
      </c>
      <c r="BU98" s="1" t="str">
        <f t="shared" si="36"/>
        <v>#NAME?</v>
      </c>
      <c r="BV98" s="1" t="s">
        <v>2416</v>
      </c>
      <c r="BW98" s="1" t="s">
        <v>5412</v>
      </c>
      <c r="BX98" s="1" t="str">
        <f t="shared" si="37"/>
        <v/>
      </c>
      <c r="BY98" s="1" t="str">
        <f t="shared" si="38"/>
        <v>#NAME?</v>
      </c>
      <c r="CB98" s="1" t="str">
        <f t="shared" si="39"/>
        <v/>
      </c>
      <c r="CC98" s="1" t="str">
        <f t="shared" si="40"/>
        <v>#NAME?</v>
      </c>
      <c r="CD98" s="1" t="s">
        <v>1823</v>
      </c>
      <c r="CE98" s="1" t="s">
        <v>5413</v>
      </c>
      <c r="CF98" s="1" t="str">
        <f t="shared" si="41"/>
        <v/>
      </c>
      <c r="CG98" s="1" t="str">
        <f t="shared" si="42"/>
        <v>#NAME?</v>
      </c>
      <c r="CJ98" s="1" t="str">
        <f t="shared" si="43"/>
        <v/>
      </c>
      <c r="CK98" s="1" t="str">
        <f t="shared" si="44"/>
        <v>#NAME?</v>
      </c>
      <c r="CN98" s="1" t="str">
        <f t="shared" si="45"/>
        <v/>
      </c>
      <c r="CO98" s="1" t="str">
        <f t="shared" si="46"/>
        <v>#NAME?</v>
      </c>
      <c r="CR98" s="1" t="str">
        <f t="shared" si="47"/>
        <v/>
      </c>
      <c r="CS98" s="1" t="str">
        <f t="shared" si="48"/>
        <v>#NAME?</v>
      </c>
      <c r="CV98" s="1" t="str">
        <f t="shared" si="49"/>
        <v/>
      </c>
      <c r="CW98" s="1" t="str">
        <f t="shared" si="50"/>
        <v>#NAME?</v>
      </c>
      <c r="CZ98" s="1" t="str">
        <f t="shared" si="51"/>
        <v/>
      </c>
      <c r="DA98" s="1" t="str">
        <f t="shared" si="52"/>
        <v>#NAME?</v>
      </c>
      <c r="DD98" s="1" t="str">
        <f t="shared" si="53"/>
        <v/>
      </c>
      <c r="DE98" s="1" t="str">
        <f t="shared" si="54"/>
        <v>#NAME?</v>
      </c>
      <c r="DH98" s="1" t="str">
        <f t="shared" si="55"/>
        <v/>
      </c>
      <c r="DI98" s="1" t="str">
        <f t="shared" si="56"/>
        <v>#NAME?</v>
      </c>
      <c r="DL98" s="1" t="str">
        <f t="shared" si="57"/>
        <v/>
      </c>
      <c r="DM98" s="1" t="str">
        <f t="shared" si="58"/>
        <v>#NAME?</v>
      </c>
      <c r="DP98" s="1" t="str">
        <f t="shared" si="59"/>
        <v/>
      </c>
      <c r="DQ98" s="1" t="str">
        <f t="shared" si="60"/>
        <v>#NAME?</v>
      </c>
      <c r="DT98" s="1" t="str">
        <f t="shared" si="61"/>
        <v/>
      </c>
      <c r="DU98" s="1" t="str">
        <f t="shared" si="62"/>
        <v>#NAME?</v>
      </c>
      <c r="DX98" s="1" t="str">
        <f t="shared" si="63"/>
        <v/>
      </c>
      <c r="DY98" s="1" t="str">
        <f t="shared" si="64"/>
        <v>#NAME?</v>
      </c>
      <c r="EB98" s="1" t="str">
        <f t="shared" si="65"/>
        <v/>
      </c>
      <c r="EC98" s="1" t="str">
        <f t="shared" si="66"/>
        <v>#NAME?</v>
      </c>
      <c r="EF98" s="1" t="str">
        <f t="shared" si="67"/>
        <v/>
      </c>
      <c r="EG98" s="1" t="str">
        <f t="shared" si="68"/>
        <v>#NAME?</v>
      </c>
      <c r="EJ98" s="1" t="str">
        <f t="shared" si="69"/>
        <v/>
      </c>
      <c r="EK98" s="1" t="str">
        <f t="shared" si="70"/>
        <v>#NAME?</v>
      </c>
      <c r="EN98" s="1" t="str">
        <f t="shared" si="71"/>
        <v/>
      </c>
      <c r="EO98" s="1" t="str">
        <f t="shared" si="72"/>
        <v>#NAME?</v>
      </c>
      <c r="ER98" s="1" t="str">
        <f t="shared" si="73"/>
        <v/>
      </c>
      <c r="ES98" s="1" t="str">
        <f t="shared" si="74"/>
        <v>#NAME?</v>
      </c>
      <c r="EV98" s="1" t="str">
        <f t="shared" si="75"/>
        <v/>
      </c>
      <c r="EW98" s="1" t="str">
        <f t="shared" si="76"/>
        <v>#NAME?</v>
      </c>
      <c r="EZ98" s="2" t="str">
        <f t="shared" si="77"/>
        <v/>
      </c>
      <c r="FA98" s="2" t="str">
        <f t="shared" si="78"/>
        <v>#NAME?</v>
      </c>
      <c r="FD98" s="2" t="str">
        <f t="shared" si="79"/>
        <v/>
      </c>
      <c r="FE98" s="2" t="str">
        <f t="shared" si="80"/>
        <v>#NAME?</v>
      </c>
      <c r="FH98" s="2" t="str">
        <f t="shared" si="81"/>
        <v/>
      </c>
      <c r="FI98" s="2" t="str">
        <f t="shared" si="82"/>
        <v>#NAME?</v>
      </c>
      <c r="FL98" s="2" t="str">
        <f t="shared" si="83"/>
        <v/>
      </c>
      <c r="FM98" s="2" t="str">
        <f t="shared" si="84"/>
        <v>#NAME?</v>
      </c>
      <c r="FP98" s="2" t="str">
        <f t="shared" si="85"/>
        <v/>
      </c>
      <c r="FQ98" s="2" t="str">
        <f t="shared" si="86"/>
        <v>#NAME?</v>
      </c>
      <c r="FT98" s="2" t="str">
        <f t="shared" si="87"/>
        <v/>
      </c>
      <c r="FU98" s="2" t="str">
        <f t="shared" si="88"/>
        <v>#NAME?</v>
      </c>
      <c r="FX98" s="2" t="str">
        <f t="shared" si="89"/>
        <v/>
      </c>
      <c r="FY98" s="2" t="str">
        <f t="shared" si="90"/>
        <v>#NAME?</v>
      </c>
      <c r="GB98" s="2" t="str">
        <f t="shared" si="91"/>
        <v/>
      </c>
      <c r="GC98" s="2" t="str">
        <f t="shared" si="92"/>
        <v>#NAME?</v>
      </c>
      <c r="GF98" s="2" t="str">
        <f t="shared" si="93"/>
        <v/>
      </c>
      <c r="GG98" s="2" t="str">
        <f t="shared" si="94"/>
        <v>#NAME?</v>
      </c>
      <c r="GJ98" s="2" t="str">
        <f t="shared" si="95"/>
        <v/>
      </c>
      <c r="GK98" s="2" t="str">
        <f t="shared" si="96"/>
        <v>#NAME?</v>
      </c>
      <c r="GN98" s="2" t="str">
        <f t="shared" si="97"/>
        <v/>
      </c>
      <c r="GO98" s="2" t="str">
        <f t="shared" si="98"/>
        <v>#NAME?</v>
      </c>
      <c r="GR98" s="2" t="str">
        <f t="shared" si="141"/>
        <v/>
      </c>
      <c r="GS98" s="2" t="str">
        <f t="shared" si="142"/>
        <v>#NAME?</v>
      </c>
      <c r="GV98" s="2" t="str">
        <f t="shared" si="101"/>
        <v/>
      </c>
      <c r="GW98" s="2" t="str">
        <f t="shared" si="102"/>
        <v>#NAME?</v>
      </c>
      <c r="GZ98" s="2" t="str">
        <f t="shared" si="103"/>
        <v/>
      </c>
      <c r="HA98" s="2" t="str">
        <f t="shared" si="104"/>
        <v>#NAME?</v>
      </c>
      <c r="HD98" s="2" t="str">
        <f t="shared" si="105"/>
        <v/>
      </c>
      <c r="HE98" s="2" t="str">
        <f t="shared" si="106"/>
        <v>#NAME?</v>
      </c>
      <c r="HH98" s="2" t="str">
        <f t="shared" si="107"/>
        <v/>
      </c>
      <c r="HI98" s="2" t="str">
        <f t="shared" si="108"/>
        <v>#NAME?</v>
      </c>
      <c r="HL98" s="2" t="str">
        <f t="shared" si="109"/>
        <v/>
      </c>
      <c r="HM98" s="2" t="str">
        <f t="shared" si="110"/>
        <v>#NAME?</v>
      </c>
      <c r="HP98" s="2" t="str">
        <f t="shared" si="111"/>
        <v/>
      </c>
      <c r="HQ98" s="2" t="str">
        <f t="shared" si="112"/>
        <v>#NAME?</v>
      </c>
      <c r="HT98" s="2" t="str">
        <f t="shared" si="113"/>
        <v/>
      </c>
      <c r="HU98" s="2" t="str">
        <f t="shared" si="114"/>
        <v>#NAME?</v>
      </c>
      <c r="HV98" s="2" t="s">
        <v>422</v>
      </c>
      <c r="HW98" s="2" t="s">
        <v>405</v>
      </c>
      <c r="HX98" s="2" t="str">
        <f t="shared" si="115"/>
        <v>EPS</v>
      </c>
      <c r="HY98" s="2" t="str">
        <f t="shared" si="116"/>
        <v>#NAME?</v>
      </c>
      <c r="HZ98" s="2"/>
      <c r="IA98" s="2"/>
      <c r="IB98" s="2" t="str">
        <f t="shared" si="117"/>
        <v/>
      </c>
      <c r="IC98" s="2" t="str">
        <f t="shared" si="118"/>
        <v>#NAME?</v>
      </c>
      <c r="ID98" s="2"/>
      <c r="IE98" s="2"/>
      <c r="IF98" s="2"/>
      <c r="IH98" s="1" t="s">
        <v>5414</v>
      </c>
      <c r="II98" s="1" t="s">
        <v>5415</v>
      </c>
      <c r="IJ98" s="2" t="str">
        <f t="shared" si="121"/>
        <v/>
      </c>
      <c r="IK98" s="2" t="str">
        <f t="shared" si="122"/>
        <v>#NAME?</v>
      </c>
      <c r="IP98" s="1" t="s">
        <v>1998</v>
      </c>
      <c r="IQ98" s="1" t="s">
        <v>5416</v>
      </c>
      <c r="IR98" s="2" t="str">
        <f t="shared" si="125"/>
        <v/>
      </c>
      <c r="IS98" s="2" t="str">
        <f t="shared" si="126"/>
        <v>#NAME?</v>
      </c>
      <c r="IX98" s="2"/>
      <c r="IY98" s="2"/>
      <c r="IZ98" s="2" t="str">
        <f t="shared" si="129"/>
        <v/>
      </c>
      <c r="JA98" s="2" t="str">
        <f t="shared" si="130"/>
        <v>#NAME?</v>
      </c>
      <c r="JB98" s="2"/>
      <c r="JC98" s="2"/>
      <c r="JD98" s="2" t="str">
        <f t="shared" si="131"/>
        <v/>
      </c>
      <c r="JE98" s="2" t="str">
        <f t="shared" si="132"/>
        <v>#NAME?</v>
      </c>
      <c r="JF98" s="2"/>
      <c r="JG98" s="2"/>
      <c r="JH98" s="2"/>
      <c r="JI98" s="2"/>
      <c r="JJ98" s="2"/>
      <c r="JK98" s="2"/>
      <c r="JL98" s="2"/>
      <c r="JM98" s="2"/>
      <c r="JN98" s="2"/>
    </row>
    <row r="99" ht="15.75" customHeight="1">
      <c r="A99" s="2">
        <v>98.0</v>
      </c>
      <c r="D99" s="2" t="str">
        <f t="shared" si="1"/>
        <v/>
      </c>
      <c r="E99" s="2" t="str">
        <f t="shared" si="2"/>
        <v>#NAME?</v>
      </c>
      <c r="F99" s="1" t="s">
        <v>5417</v>
      </c>
      <c r="G99" s="1" t="s">
        <v>5418</v>
      </c>
      <c r="H99" s="1" t="str">
        <f t="shared" si="3"/>
        <v/>
      </c>
      <c r="I99" s="1" t="str">
        <f t="shared" si="4"/>
        <v>#NAME?</v>
      </c>
      <c r="P99" s="1" t="str">
        <f t="shared" si="7"/>
        <v/>
      </c>
      <c r="Q99" s="1" t="str">
        <f t="shared" si="8"/>
        <v>#NAME?</v>
      </c>
      <c r="T99" s="1" t="str">
        <f t="shared" si="9"/>
        <v/>
      </c>
      <c r="U99" s="1" t="str">
        <f t="shared" si="10"/>
        <v>#NAME?</v>
      </c>
      <c r="X99" s="1" t="str">
        <f t="shared" si="11"/>
        <v/>
      </c>
      <c r="Y99" s="1" t="str">
        <f t="shared" si="12"/>
        <v>#NAME?</v>
      </c>
      <c r="AB99" s="1" t="str">
        <f t="shared" si="13"/>
        <v/>
      </c>
      <c r="AC99" s="1" t="str">
        <f t="shared" si="14"/>
        <v>#NAME?</v>
      </c>
      <c r="AF99" s="1" t="str">
        <f t="shared" si="15"/>
        <v/>
      </c>
      <c r="AG99" s="1" t="str">
        <f t="shared" si="16"/>
        <v>#NAME?</v>
      </c>
      <c r="AJ99" s="1" t="str">
        <f t="shared" si="17"/>
        <v/>
      </c>
      <c r="AK99" s="1" t="str">
        <f t="shared" si="18"/>
        <v>#NAME?</v>
      </c>
      <c r="AL99" s="1" t="s">
        <v>4441</v>
      </c>
      <c r="AM99" s="1" t="s">
        <v>5419</v>
      </c>
      <c r="AN99" s="1" t="str">
        <f t="shared" si="19"/>
        <v/>
      </c>
      <c r="AO99" s="1" t="str">
        <f t="shared" si="20"/>
        <v>#NAME?</v>
      </c>
      <c r="AR99" s="1" t="str">
        <f t="shared" si="21"/>
        <v/>
      </c>
      <c r="AS99" s="1" t="str">
        <f t="shared" si="22"/>
        <v>#NAME?</v>
      </c>
      <c r="AV99" s="1" t="str">
        <f t="shared" si="23"/>
        <v/>
      </c>
      <c r="AW99" s="1" t="str">
        <f t="shared" si="24"/>
        <v>#NAME?</v>
      </c>
      <c r="AZ99" s="1" t="str">
        <f t="shared" si="25"/>
        <v/>
      </c>
      <c r="BA99" s="1" t="str">
        <f t="shared" si="26"/>
        <v>#NAME?</v>
      </c>
      <c r="BD99" s="1" t="str">
        <f t="shared" si="27"/>
        <v/>
      </c>
      <c r="BE99" s="1" t="str">
        <f t="shared" si="28"/>
        <v>#NAME?</v>
      </c>
      <c r="BH99" s="1" t="str">
        <f t="shared" si="29"/>
        <v/>
      </c>
      <c r="BI99" s="1" t="str">
        <f t="shared" si="30"/>
        <v>#NAME?</v>
      </c>
      <c r="BL99" s="1" t="str">
        <f t="shared" si="31"/>
        <v/>
      </c>
      <c r="BM99" s="1" t="str">
        <f t="shared" si="32"/>
        <v>#NAME?</v>
      </c>
      <c r="BP99" s="1" t="str">
        <f t="shared" si="33"/>
        <v/>
      </c>
      <c r="BQ99" s="1" t="str">
        <f t="shared" si="34"/>
        <v>#NAME?</v>
      </c>
      <c r="BT99" s="1" t="str">
        <f t="shared" si="35"/>
        <v/>
      </c>
      <c r="BU99" s="1" t="str">
        <f t="shared" si="36"/>
        <v>#NAME?</v>
      </c>
      <c r="BV99" s="1" t="s">
        <v>2518</v>
      </c>
      <c r="BW99" s="1" t="s">
        <v>5420</v>
      </c>
      <c r="BX99" s="1" t="str">
        <f t="shared" si="37"/>
        <v/>
      </c>
      <c r="BY99" s="1" t="str">
        <f t="shared" si="38"/>
        <v>#NAME?</v>
      </c>
      <c r="BZ99" s="1" t="s">
        <v>4444</v>
      </c>
      <c r="CA99" s="14" t="s">
        <v>1738</v>
      </c>
      <c r="CB99" s="1" t="str">
        <f t="shared" si="39"/>
        <v/>
      </c>
      <c r="CC99" s="1" t="str">
        <f t="shared" si="40"/>
        <v>#NAME?</v>
      </c>
      <c r="CD99" s="1" t="s">
        <v>1925</v>
      </c>
      <c r="CE99" s="1" t="s">
        <v>5421</v>
      </c>
      <c r="CF99" s="1" t="str">
        <f t="shared" si="41"/>
        <v/>
      </c>
      <c r="CG99" s="1" t="str">
        <f t="shared" si="42"/>
        <v>#NAME?</v>
      </c>
      <c r="CJ99" s="1" t="str">
        <f t="shared" si="43"/>
        <v/>
      </c>
      <c r="CK99" s="1" t="str">
        <f t="shared" si="44"/>
        <v>#NAME?</v>
      </c>
      <c r="CN99" s="1" t="str">
        <f t="shared" si="45"/>
        <v/>
      </c>
      <c r="CO99" s="1" t="str">
        <f t="shared" si="46"/>
        <v>#NAME?</v>
      </c>
      <c r="CP99" s="1" t="s">
        <v>5422</v>
      </c>
      <c r="CQ99" s="14" t="s">
        <v>1738</v>
      </c>
      <c r="CR99" s="1" t="str">
        <f t="shared" si="47"/>
        <v/>
      </c>
      <c r="CS99" s="1" t="str">
        <f t="shared" si="48"/>
        <v>#NAME?</v>
      </c>
      <c r="CV99" s="1" t="str">
        <f t="shared" si="49"/>
        <v/>
      </c>
      <c r="CW99" s="1" t="str">
        <f t="shared" si="50"/>
        <v>#NAME?</v>
      </c>
      <c r="CZ99" s="1" t="str">
        <f t="shared" si="51"/>
        <v/>
      </c>
      <c r="DA99" s="1" t="str">
        <f t="shared" si="52"/>
        <v>#NAME?</v>
      </c>
      <c r="DD99" s="1" t="str">
        <f t="shared" si="53"/>
        <v/>
      </c>
      <c r="DE99" s="1" t="str">
        <f t="shared" si="54"/>
        <v>#NAME?</v>
      </c>
      <c r="DH99" s="1" t="str">
        <f t="shared" si="55"/>
        <v/>
      </c>
      <c r="DI99" s="1" t="str">
        <f t="shared" si="56"/>
        <v>#NAME?</v>
      </c>
      <c r="DL99" s="1" t="str">
        <f t="shared" si="57"/>
        <v/>
      </c>
      <c r="DM99" s="1" t="str">
        <f t="shared" si="58"/>
        <v>#NAME?</v>
      </c>
      <c r="DP99" s="1" t="str">
        <f t="shared" si="59"/>
        <v/>
      </c>
      <c r="DQ99" s="1" t="str">
        <f t="shared" si="60"/>
        <v>#NAME?</v>
      </c>
      <c r="DT99" s="1" t="str">
        <f t="shared" si="61"/>
        <v/>
      </c>
      <c r="DU99" s="1" t="str">
        <f t="shared" si="62"/>
        <v>#NAME?</v>
      </c>
      <c r="DX99" s="1" t="str">
        <f t="shared" si="63"/>
        <v/>
      </c>
      <c r="DY99" s="1" t="str">
        <f t="shared" si="64"/>
        <v>#NAME?</v>
      </c>
      <c r="EB99" s="1" t="str">
        <f t="shared" si="65"/>
        <v/>
      </c>
      <c r="EC99" s="1" t="str">
        <f t="shared" si="66"/>
        <v>#NAME?</v>
      </c>
      <c r="EF99" s="1" t="str">
        <f t="shared" si="67"/>
        <v/>
      </c>
      <c r="EG99" s="1" t="str">
        <f t="shared" si="68"/>
        <v>#NAME?</v>
      </c>
      <c r="EJ99" s="1" t="str">
        <f t="shared" si="69"/>
        <v/>
      </c>
      <c r="EK99" s="1" t="str">
        <f t="shared" si="70"/>
        <v>#NAME?</v>
      </c>
      <c r="EN99" s="1" t="str">
        <f t="shared" si="71"/>
        <v/>
      </c>
      <c r="EO99" s="1" t="str">
        <f t="shared" si="72"/>
        <v>#NAME?</v>
      </c>
      <c r="ER99" s="1" t="str">
        <f t="shared" si="73"/>
        <v/>
      </c>
      <c r="ES99" s="1" t="str">
        <f t="shared" si="74"/>
        <v>#NAME?</v>
      </c>
      <c r="EV99" s="1" t="str">
        <f t="shared" si="75"/>
        <v/>
      </c>
      <c r="EW99" s="1" t="str">
        <f t="shared" si="76"/>
        <v>#NAME?</v>
      </c>
      <c r="EZ99" s="2" t="str">
        <f t="shared" si="77"/>
        <v/>
      </c>
      <c r="FA99" s="2" t="str">
        <f t="shared" si="78"/>
        <v>#NAME?</v>
      </c>
      <c r="FD99" s="2" t="str">
        <f t="shared" si="79"/>
        <v/>
      </c>
      <c r="FE99" s="2" t="str">
        <f t="shared" si="80"/>
        <v>#NAME?</v>
      </c>
      <c r="FF99" s="1" t="s">
        <v>5423</v>
      </c>
      <c r="FG99" s="14" t="s">
        <v>1738</v>
      </c>
      <c r="FH99" s="2" t="str">
        <f t="shared" si="81"/>
        <v/>
      </c>
      <c r="FI99" s="2" t="str">
        <f t="shared" si="82"/>
        <v>#NAME?</v>
      </c>
      <c r="FL99" s="2" t="str">
        <f t="shared" si="83"/>
        <v/>
      </c>
      <c r="FM99" s="2" t="str">
        <f t="shared" si="84"/>
        <v>#NAME?</v>
      </c>
      <c r="FN99" s="1" t="s">
        <v>5424</v>
      </c>
      <c r="FO99" s="1" t="s">
        <v>5425</v>
      </c>
      <c r="FP99" s="2" t="str">
        <f t="shared" si="85"/>
        <v/>
      </c>
      <c r="FQ99" s="2" t="str">
        <f t="shared" si="86"/>
        <v>#NAME?</v>
      </c>
      <c r="FT99" s="2" t="str">
        <f t="shared" si="87"/>
        <v/>
      </c>
      <c r="FU99" s="2" t="str">
        <f t="shared" si="88"/>
        <v>#NAME?</v>
      </c>
      <c r="FX99" s="2" t="str">
        <f t="shared" si="89"/>
        <v/>
      </c>
      <c r="FY99" s="2" t="str">
        <f t="shared" si="90"/>
        <v>#NAME?</v>
      </c>
      <c r="GB99" s="2" t="str">
        <f t="shared" si="91"/>
        <v/>
      </c>
      <c r="GC99" s="2" t="str">
        <f t="shared" si="92"/>
        <v>#NAME?</v>
      </c>
      <c r="GF99" s="2" t="str">
        <f t="shared" si="93"/>
        <v/>
      </c>
      <c r="GG99" s="2" t="str">
        <f t="shared" si="94"/>
        <v>#NAME?</v>
      </c>
      <c r="GJ99" s="2" t="str">
        <f t="shared" si="95"/>
        <v/>
      </c>
      <c r="GK99" s="2" t="str">
        <f t="shared" si="96"/>
        <v>#NAME?</v>
      </c>
      <c r="GN99" s="2" t="str">
        <f t="shared" si="97"/>
        <v/>
      </c>
      <c r="GO99" s="2" t="str">
        <f t="shared" si="98"/>
        <v>#NAME?</v>
      </c>
      <c r="GR99" s="2" t="str">
        <f t="shared" si="141"/>
        <v/>
      </c>
      <c r="GS99" s="2" t="str">
        <f t="shared" si="142"/>
        <v>#NAME?</v>
      </c>
      <c r="GV99" s="2" t="str">
        <f t="shared" si="101"/>
        <v/>
      </c>
      <c r="GW99" s="2" t="str">
        <f t="shared" si="102"/>
        <v>#NAME?</v>
      </c>
      <c r="GZ99" s="2" t="str">
        <f t="shared" si="103"/>
        <v/>
      </c>
      <c r="HA99" s="2" t="str">
        <f t="shared" si="104"/>
        <v>#NAME?</v>
      </c>
      <c r="HD99" s="2" t="str">
        <f t="shared" si="105"/>
        <v/>
      </c>
      <c r="HE99" s="2" t="str">
        <f t="shared" si="106"/>
        <v>#NAME?</v>
      </c>
      <c r="HH99" s="2" t="str">
        <f t="shared" si="107"/>
        <v/>
      </c>
      <c r="HI99" s="2" t="str">
        <f t="shared" si="108"/>
        <v>#NAME?</v>
      </c>
      <c r="HL99" s="2" t="str">
        <f t="shared" si="109"/>
        <v/>
      </c>
      <c r="HM99" s="2" t="str">
        <f t="shared" si="110"/>
        <v>#NAME?</v>
      </c>
      <c r="HP99" s="2" t="str">
        <f t="shared" si="111"/>
        <v/>
      </c>
      <c r="HQ99" s="2" t="str">
        <f t="shared" si="112"/>
        <v>#NAME?</v>
      </c>
      <c r="HT99" s="2" t="str">
        <f t="shared" si="113"/>
        <v/>
      </c>
      <c r="HU99" s="2" t="str">
        <f t="shared" si="114"/>
        <v>#NAME?</v>
      </c>
      <c r="HV99" s="2" t="s">
        <v>435</v>
      </c>
      <c r="HW99" s="2" t="s">
        <v>419</v>
      </c>
      <c r="HX99" s="2" t="str">
        <f t="shared" si="115"/>
        <v>EPS</v>
      </c>
      <c r="HY99" s="2" t="str">
        <f t="shared" si="116"/>
        <v>#NAME?</v>
      </c>
      <c r="HZ99" s="2" t="s">
        <v>5426</v>
      </c>
      <c r="IA99" s="2" t="s">
        <v>5427</v>
      </c>
      <c r="IB99" s="2" t="str">
        <f t="shared" si="117"/>
        <v/>
      </c>
      <c r="IC99" s="2" t="str">
        <f t="shared" si="118"/>
        <v>#NAME?</v>
      </c>
      <c r="ID99" s="2"/>
      <c r="IE99" s="2"/>
      <c r="IF99" s="2"/>
      <c r="IH99" s="1" t="s">
        <v>5428</v>
      </c>
      <c r="II99" s="1" t="s">
        <v>5429</v>
      </c>
      <c r="IJ99" s="2" t="str">
        <f t="shared" si="121"/>
        <v/>
      </c>
      <c r="IK99" s="2" t="str">
        <f t="shared" si="122"/>
        <v>#NAME?</v>
      </c>
      <c r="IP99" s="1" t="s">
        <v>2100</v>
      </c>
      <c r="IQ99" s="1" t="s">
        <v>5430</v>
      </c>
      <c r="IR99" s="2" t="str">
        <f t="shared" si="125"/>
        <v/>
      </c>
      <c r="IS99" s="2" t="str">
        <f t="shared" si="126"/>
        <v>#NAME?</v>
      </c>
      <c r="IX99" s="2" t="s">
        <v>5431</v>
      </c>
      <c r="IY99" s="14" t="s">
        <v>1738</v>
      </c>
      <c r="IZ99" s="2" t="str">
        <f t="shared" si="129"/>
        <v/>
      </c>
      <c r="JA99" s="2" t="str">
        <f t="shared" si="130"/>
        <v>#NAME?</v>
      </c>
      <c r="JB99" s="2" t="s">
        <v>5426</v>
      </c>
      <c r="JC99" s="2" t="s">
        <v>5427</v>
      </c>
      <c r="JD99" s="2" t="str">
        <f t="shared" si="131"/>
        <v/>
      </c>
      <c r="JE99" s="2" t="str">
        <f t="shared" si="132"/>
        <v>#NAME?</v>
      </c>
      <c r="JF99" s="2"/>
      <c r="JG99" s="2"/>
      <c r="JH99" s="2"/>
      <c r="JI99" s="2"/>
      <c r="JJ99" s="2"/>
      <c r="JK99" s="2"/>
      <c r="JL99" s="2"/>
      <c r="JM99" s="2"/>
      <c r="JN99" s="2"/>
    </row>
    <row r="100" ht="15.75" customHeight="1">
      <c r="A100" s="2">
        <v>99.0</v>
      </c>
      <c r="D100" s="2" t="str">
        <f t="shared" si="1"/>
        <v/>
      </c>
      <c r="E100" s="2" t="str">
        <f t="shared" si="2"/>
        <v>#NAME?</v>
      </c>
      <c r="F100" s="1" t="s">
        <v>5432</v>
      </c>
      <c r="G100" s="1" t="s">
        <v>5433</v>
      </c>
      <c r="H100" s="1" t="str">
        <f t="shared" si="3"/>
        <v/>
      </c>
      <c r="I100" s="1" t="str">
        <f t="shared" si="4"/>
        <v>#NAME?</v>
      </c>
      <c r="P100" s="1" t="str">
        <f t="shared" si="7"/>
        <v/>
      </c>
      <c r="Q100" s="1" t="str">
        <f t="shared" si="8"/>
        <v>#NAME?</v>
      </c>
      <c r="T100" s="1" t="str">
        <f t="shared" si="9"/>
        <v/>
      </c>
      <c r="U100" s="1" t="str">
        <f t="shared" si="10"/>
        <v>#NAME?</v>
      </c>
      <c r="X100" s="1" t="str">
        <f t="shared" si="11"/>
        <v/>
      </c>
      <c r="Y100" s="1" t="str">
        <f t="shared" si="12"/>
        <v>#NAME?</v>
      </c>
      <c r="AB100" s="1" t="str">
        <f t="shared" si="13"/>
        <v/>
      </c>
      <c r="AC100" s="1" t="str">
        <f t="shared" si="14"/>
        <v>#NAME?</v>
      </c>
      <c r="AF100" s="1" t="str">
        <f t="shared" si="15"/>
        <v/>
      </c>
      <c r="AG100" s="1" t="str">
        <f t="shared" si="16"/>
        <v>#NAME?</v>
      </c>
      <c r="AJ100" s="1" t="str">
        <f t="shared" si="17"/>
        <v/>
      </c>
      <c r="AK100" s="1" t="str">
        <f t="shared" si="18"/>
        <v>#NAME?</v>
      </c>
      <c r="AL100" s="1" t="s">
        <v>4470</v>
      </c>
      <c r="AM100" s="1" t="s">
        <v>5434</v>
      </c>
      <c r="AN100" s="1" t="str">
        <f t="shared" si="19"/>
        <v/>
      </c>
      <c r="AO100" s="1" t="str">
        <f t="shared" si="20"/>
        <v>#NAME?</v>
      </c>
      <c r="AR100" s="1" t="str">
        <f t="shared" si="21"/>
        <v/>
      </c>
      <c r="AS100" s="1" t="str">
        <f t="shared" si="22"/>
        <v>#NAME?</v>
      </c>
      <c r="AV100" s="1" t="str">
        <f t="shared" si="23"/>
        <v/>
      </c>
      <c r="AW100" s="1" t="str">
        <f t="shared" si="24"/>
        <v>#NAME?</v>
      </c>
      <c r="AZ100" s="1" t="str">
        <f t="shared" si="25"/>
        <v/>
      </c>
      <c r="BA100" s="1" t="str">
        <f t="shared" si="26"/>
        <v>#NAME?</v>
      </c>
      <c r="BD100" s="1" t="str">
        <f t="shared" si="27"/>
        <v/>
      </c>
      <c r="BE100" s="1" t="str">
        <f t="shared" si="28"/>
        <v>#NAME?</v>
      </c>
      <c r="BH100" s="1" t="str">
        <f t="shared" si="29"/>
        <v/>
      </c>
      <c r="BI100" s="1" t="str">
        <f t="shared" si="30"/>
        <v>#NAME?</v>
      </c>
      <c r="BL100" s="1" t="str">
        <f t="shared" si="31"/>
        <v/>
      </c>
      <c r="BM100" s="1" t="str">
        <f t="shared" si="32"/>
        <v>#NAME?</v>
      </c>
      <c r="BP100" s="1" t="str">
        <f t="shared" si="33"/>
        <v/>
      </c>
      <c r="BQ100" s="1" t="str">
        <f t="shared" si="34"/>
        <v>#NAME?</v>
      </c>
      <c r="BT100" s="1" t="str">
        <f t="shared" si="35"/>
        <v/>
      </c>
      <c r="BU100" s="1" t="str">
        <f t="shared" si="36"/>
        <v>#NAME?</v>
      </c>
      <c r="BV100" s="1" t="s">
        <v>2601</v>
      </c>
      <c r="BW100" s="1" t="s">
        <v>5435</v>
      </c>
      <c r="BX100" s="1" t="str">
        <f t="shared" si="37"/>
        <v/>
      </c>
      <c r="BY100" s="1" t="str">
        <f t="shared" si="38"/>
        <v>#NAME?</v>
      </c>
      <c r="BZ100" s="1" t="s">
        <v>1823</v>
      </c>
      <c r="CA100" s="1" t="s">
        <v>5436</v>
      </c>
      <c r="CB100" s="1" t="str">
        <f t="shared" si="39"/>
        <v/>
      </c>
      <c r="CC100" s="1" t="str">
        <f t="shared" si="40"/>
        <v>#NAME?</v>
      </c>
      <c r="CD100" s="1" t="s">
        <v>2038</v>
      </c>
      <c r="CE100" s="1" t="s">
        <v>5437</v>
      </c>
      <c r="CF100" s="1" t="str">
        <f t="shared" si="41"/>
        <v/>
      </c>
      <c r="CG100" s="1" t="str">
        <f t="shared" si="42"/>
        <v>#NAME?</v>
      </c>
      <c r="CJ100" s="1" t="str">
        <f t="shared" si="43"/>
        <v/>
      </c>
      <c r="CK100" s="1" t="str">
        <f t="shared" si="44"/>
        <v>#NAME?</v>
      </c>
      <c r="CN100" s="1" t="str">
        <f t="shared" si="45"/>
        <v/>
      </c>
      <c r="CO100" s="1" t="str">
        <f t="shared" si="46"/>
        <v>#NAME?</v>
      </c>
      <c r="CP100" s="1" t="s">
        <v>5438</v>
      </c>
      <c r="CQ100" s="1" t="s">
        <v>5439</v>
      </c>
      <c r="CR100" s="1" t="str">
        <f t="shared" si="47"/>
        <v/>
      </c>
      <c r="CS100" s="1" t="str">
        <f t="shared" si="48"/>
        <v>#NAME?</v>
      </c>
      <c r="CV100" s="1" t="str">
        <f t="shared" si="49"/>
        <v/>
      </c>
      <c r="CW100" s="1" t="str">
        <f t="shared" si="50"/>
        <v>#NAME?</v>
      </c>
      <c r="CZ100" s="1" t="str">
        <f t="shared" si="51"/>
        <v/>
      </c>
      <c r="DA100" s="1" t="str">
        <f t="shared" si="52"/>
        <v>#NAME?</v>
      </c>
      <c r="DD100" s="1" t="str">
        <f t="shared" si="53"/>
        <v/>
      </c>
      <c r="DE100" s="1" t="str">
        <f t="shared" si="54"/>
        <v>#NAME?</v>
      </c>
      <c r="DH100" s="1" t="str">
        <f t="shared" si="55"/>
        <v/>
      </c>
      <c r="DI100" s="1" t="str">
        <f t="shared" si="56"/>
        <v>#NAME?</v>
      </c>
      <c r="DL100" s="1" t="str">
        <f t="shared" si="57"/>
        <v/>
      </c>
      <c r="DM100" s="1" t="str">
        <f t="shared" si="58"/>
        <v>#NAME?</v>
      </c>
      <c r="DP100" s="1" t="str">
        <f t="shared" si="59"/>
        <v/>
      </c>
      <c r="DQ100" s="1" t="str">
        <f t="shared" si="60"/>
        <v>#NAME?</v>
      </c>
      <c r="DT100" s="1" t="str">
        <f t="shared" si="61"/>
        <v/>
      </c>
      <c r="DU100" s="1" t="str">
        <f t="shared" si="62"/>
        <v>#NAME?</v>
      </c>
      <c r="DX100" s="1" t="str">
        <f t="shared" si="63"/>
        <v/>
      </c>
      <c r="DY100" s="1" t="str">
        <f t="shared" si="64"/>
        <v>#NAME?</v>
      </c>
      <c r="EB100" s="1" t="str">
        <f t="shared" si="65"/>
        <v/>
      </c>
      <c r="EC100" s="1" t="str">
        <f t="shared" si="66"/>
        <v>#NAME?</v>
      </c>
      <c r="EF100" s="1" t="str">
        <f t="shared" si="67"/>
        <v/>
      </c>
      <c r="EG100" s="1" t="str">
        <f t="shared" si="68"/>
        <v>#NAME?</v>
      </c>
      <c r="EJ100" s="1" t="str">
        <f t="shared" si="69"/>
        <v/>
      </c>
      <c r="EK100" s="1" t="str">
        <f t="shared" si="70"/>
        <v>#NAME?</v>
      </c>
      <c r="EN100" s="1" t="str">
        <f t="shared" si="71"/>
        <v/>
      </c>
      <c r="EO100" s="1" t="str">
        <f t="shared" si="72"/>
        <v>#NAME?</v>
      </c>
      <c r="ER100" s="1" t="str">
        <f t="shared" si="73"/>
        <v/>
      </c>
      <c r="ES100" s="1" t="str">
        <f t="shared" si="74"/>
        <v>#NAME?</v>
      </c>
      <c r="EV100" s="1" t="str">
        <f t="shared" si="75"/>
        <v/>
      </c>
      <c r="EW100" s="1" t="str">
        <f t="shared" si="76"/>
        <v>#NAME?</v>
      </c>
      <c r="EZ100" s="2" t="str">
        <f t="shared" si="77"/>
        <v/>
      </c>
      <c r="FA100" s="2" t="str">
        <f t="shared" si="78"/>
        <v>#NAME?</v>
      </c>
      <c r="FD100" s="2" t="str">
        <f t="shared" si="79"/>
        <v/>
      </c>
      <c r="FE100" s="2" t="str">
        <f t="shared" si="80"/>
        <v>#NAME?</v>
      </c>
      <c r="FF100" s="1" t="s">
        <v>1871</v>
      </c>
      <c r="FG100" s="1" t="s">
        <v>1872</v>
      </c>
      <c r="FH100" s="2" t="str">
        <f t="shared" si="81"/>
        <v/>
      </c>
      <c r="FI100" s="2" t="str">
        <f t="shared" si="82"/>
        <v>#NAME?</v>
      </c>
      <c r="FL100" s="2" t="str">
        <f t="shared" si="83"/>
        <v/>
      </c>
      <c r="FM100" s="2" t="str">
        <f t="shared" si="84"/>
        <v>#NAME?</v>
      </c>
      <c r="FN100" s="1" t="s">
        <v>5440</v>
      </c>
      <c r="FO100" s="1" t="s">
        <v>5441</v>
      </c>
      <c r="FP100" s="2" t="str">
        <f t="shared" si="85"/>
        <v/>
      </c>
      <c r="FQ100" s="2" t="str">
        <f t="shared" si="86"/>
        <v>#NAME?</v>
      </c>
      <c r="FT100" s="2" t="str">
        <f t="shared" si="87"/>
        <v/>
      </c>
      <c r="FU100" s="2" t="str">
        <f t="shared" si="88"/>
        <v>#NAME?</v>
      </c>
      <c r="FX100" s="2" t="str">
        <f t="shared" si="89"/>
        <v/>
      </c>
      <c r="FY100" s="2" t="str">
        <f t="shared" si="90"/>
        <v>#NAME?</v>
      </c>
      <c r="GB100" s="2" t="str">
        <f t="shared" si="91"/>
        <v/>
      </c>
      <c r="GC100" s="2" t="str">
        <f t="shared" si="92"/>
        <v>#NAME?</v>
      </c>
      <c r="GF100" s="2" t="str">
        <f t="shared" si="93"/>
        <v/>
      </c>
      <c r="GG100" s="2" t="str">
        <f t="shared" si="94"/>
        <v>#NAME?</v>
      </c>
      <c r="GJ100" s="2" t="str">
        <f t="shared" si="95"/>
        <v/>
      </c>
      <c r="GK100" s="2" t="str">
        <f t="shared" si="96"/>
        <v>#NAME?</v>
      </c>
      <c r="GN100" s="2" t="str">
        <f t="shared" si="97"/>
        <v/>
      </c>
      <c r="GO100" s="2" t="str">
        <f t="shared" si="98"/>
        <v>#NAME?</v>
      </c>
      <c r="GR100" s="2" t="str">
        <f t="shared" si="141"/>
        <v/>
      </c>
      <c r="GS100" s="2" t="str">
        <f t="shared" si="142"/>
        <v>#NAME?</v>
      </c>
      <c r="GV100" s="2" t="str">
        <f t="shared" si="101"/>
        <v/>
      </c>
      <c r="GW100" s="2" t="str">
        <f t="shared" si="102"/>
        <v>#NAME?</v>
      </c>
      <c r="GZ100" s="2" t="str">
        <f t="shared" si="103"/>
        <v/>
      </c>
      <c r="HA100" s="2" t="str">
        <f t="shared" si="104"/>
        <v>#NAME?</v>
      </c>
      <c r="HD100" s="2" t="str">
        <f t="shared" si="105"/>
        <v/>
      </c>
      <c r="HE100" s="2" t="str">
        <f t="shared" si="106"/>
        <v>#NAME?</v>
      </c>
      <c r="HH100" s="2" t="str">
        <f t="shared" si="107"/>
        <v/>
      </c>
      <c r="HI100" s="2" t="str">
        <f t="shared" si="108"/>
        <v>#NAME?</v>
      </c>
      <c r="HL100" s="2" t="str">
        <f t="shared" si="109"/>
        <v/>
      </c>
      <c r="HM100" s="2" t="str">
        <f t="shared" si="110"/>
        <v>#NAME?</v>
      </c>
      <c r="HP100" s="2" t="str">
        <f t="shared" si="111"/>
        <v/>
      </c>
      <c r="HQ100" s="2" t="str">
        <f t="shared" si="112"/>
        <v>#NAME?</v>
      </c>
      <c r="HT100" s="2" t="str">
        <f t="shared" si="113"/>
        <v/>
      </c>
      <c r="HU100" s="2" t="str">
        <f t="shared" si="114"/>
        <v>#NAME?</v>
      </c>
      <c r="HV100" s="2" t="s">
        <v>446</v>
      </c>
      <c r="HW100" s="2" t="s">
        <v>432</v>
      </c>
      <c r="HX100" s="2" t="str">
        <f t="shared" si="115"/>
        <v>EPS</v>
      </c>
      <c r="HY100" s="2" t="str">
        <f t="shared" si="116"/>
        <v>#NAME?</v>
      </c>
      <c r="HZ100" s="2" t="s">
        <v>5442</v>
      </c>
      <c r="IA100" s="2" t="s">
        <v>5443</v>
      </c>
      <c r="IB100" s="2" t="str">
        <f t="shared" si="117"/>
        <v/>
      </c>
      <c r="IC100" s="2" t="str">
        <f t="shared" si="118"/>
        <v>#NAME?</v>
      </c>
      <c r="ID100" s="2"/>
      <c r="IE100" s="2"/>
      <c r="IF100" s="2"/>
      <c r="IH100" s="1" t="s">
        <v>5444</v>
      </c>
      <c r="II100" s="1" t="s">
        <v>5445</v>
      </c>
      <c r="IJ100" s="2" t="str">
        <f t="shared" si="121"/>
        <v/>
      </c>
      <c r="IK100" s="2" t="str">
        <f t="shared" si="122"/>
        <v>#NAME?</v>
      </c>
      <c r="IP100" s="1" t="s">
        <v>2200</v>
      </c>
      <c r="IQ100" s="1" t="s">
        <v>5446</v>
      </c>
      <c r="IR100" s="2" t="str">
        <f t="shared" si="125"/>
        <v/>
      </c>
      <c r="IS100" s="2" t="str">
        <f t="shared" si="126"/>
        <v>#NAME?</v>
      </c>
      <c r="IX100" s="2" t="s">
        <v>5257</v>
      </c>
      <c r="IY100" s="2" t="s">
        <v>4831</v>
      </c>
      <c r="IZ100" s="2" t="str">
        <f t="shared" si="129"/>
        <v/>
      </c>
      <c r="JA100" s="2" t="str">
        <f t="shared" si="130"/>
        <v>#NAME?</v>
      </c>
      <c r="JB100" s="2" t="s">
        <v>5442</v>
      </c>
      <c r="JC100" s="2" t="s">
        <v>5443</v>
      </c>
      <c r="JD100" s="2" t="str">
        <f t="shared" si="131"/>
        <v/>
      </c>
      <c r="JE100" s="2" t="str">
        <f t="shared" si="132"/>
        <v>#NAME?</v>
      </c>
      <c r="JF100" s="2"/>
      <c r="JG100" s="2"/>
      <c r="JH100" s="2"/>
      <c r="JI100" s="2"/>
      <c r="JJ100" s="2"/>
      <c r="JK100" s="2"/>
      <c r="JL100" s="2"/>
      <c r="JM100" s="2"/>
      <c r="JN100" s="2"/>
    </row>
    <row r="101" ht="15.75" customHeight="1">
      <c r="A101" s="2">
        <v>100.0</v>
      </c>
      <c r="D101" s="2" t="str">
        <f t="shared" si="1"/>
        <v/>
      </c>
      <c r="E101" s="2" t="str">
        <f t="shared" si="2"/>
        <v>#NAME?</v>
      </c>
      <c r="F101" s="1" t="s">
        <v>5447</v>
      </c>
      <c r="G101" s="1" t="s">
        <v>5448</v>
      </c>
      <c r="H101" s="1" t="str">
        <f t="shared" si="3"/>
        <v/>
      </c>
      <c r="I101" s="1" t="str">
        <f t="shared" si="4"/>
        <v>#NAME?</v>
      </c>
      <c r="P101" s="1" t="str">
        <f t="shared" si="7"/>
        <v/>
      </c>
      <c r="Q101" s="1" t="str">
        <f t="shared" si="8"/>
        <v>#NAME?</v>
      </c>
      <c r="T101" s="1" t="str">
        <f t="shared" si="9"/>
        <v/>
      </c>
      <c r="U101" s="1" t="str">
        <f t="shared" si="10"/>
        <v>#NAME?</v>
      </c>
      <c r="X101" s="1" t="str">
        <f t="shared" si="11"/>
        <v/>
      </c>
      <c r="Y101" s="1" t="str">
        <f t="shared" si="12"/>
        <v>#NAME?</v>
      </c>
      <c r="AB101" s="1" t="str">
        <f t="shared" si="13"/>
        <v/>
      </c>
      <c r="AC101" s="1" t="str">
        <f t="shared" si="14"/>
        <v>#NAME?</v>
      </c>
      <c r="AF101" s="1" t="str">
        <f t="shared" si="15"/>
        <v/>
      </c>
      <c r="AG101" s="1" t="str">
        <f t="shared" si="16"/>
        <v>#NAME?</v>
      </c>
      <c r="AJ101" s="1" t="str">
        <f t="shared" si="17"/>
        <v/>
      </c>
      <c r="AK101" s="1" t="str">
        <f t="shared" si="18"/>
        <v>#NAME?</v>
      </c>
      <c r="AL101" s="1" t="s">
        <v>4496</v>
      </c>
      <c r="AM101" s="1" t="s">
        <v>5449</v>
      </c>
      <c r="AN101" s="1" t="str">
        <f t="shared" si="19"/>
        <v/>
      </c>
      <c r="AO101" s="1" t="str">
        <f t="shared" si="20"/>
        <v>#NAME?</v>
      </c>
      <c r="AR101" s="1" t="str">
        <f t="shared" si="21"/>
        <v/>
      </c>
      <c r="AS101" s="1" t="str">
        <f t="shared" si="22"/>
        <v>#NAME?</v>
      </c>
      <c r="AV101" s="1" t="str">
        <f t="shared" si="23"/>
        <v/>
      </c>
      <c r="AW101" s="1" t="str">
        <f t="shared" si="24"/>
        <v>#NAME?</v>
      </c>
      <c r="AZ101" s="1" t="str">
        <f t="shared" si="25"/>
        <v/>
      </c>
      <c r="BA101" s="1" t="str">
        <f t="shared" si="26"/>
        <v>#NAME?</v>
      </c>
      <c r="BD101" s="1" t="str">
        <f t="shared" si="27"/>
        <v/>
      </c>
      <c r="BE101" s="1" t="str">
        <f t="shared" si="28"/>
        <v>#NAME?</v>
      </c>
      <c r="BH101" s="1" t="str">
        <f t="shared" si="29"/>
        <v/>
      </c>
      <c r="BI101" s="1" t="str">
        <f t="shared" si="30"/>
        <v>#NAME?</v>
      </c>
      <c r="BL101" s="1" t="str">
        <f t="shared" si="31"/>
        <v/>
      </c>
      <c r="BM101" s="1" t="str">
        <f t="shared" si="32"/>
        <v>#NAME?</v>
      </c>
      <c r="BP101" s="1" t="str">
        <f t="shared" si="33"/>
        <v/>
      </c>
      <c r="BQ101" s="1" t="str">
        <f t="shared" si="34"/>
        <v>#NAME?</v>
      </c>
      <c r="BT101" s="1" t="str">
        <f t="shared" si="35"/>
        <v/>
      </c>
      <c r="BU101" s="1" t="str">
        <f t="shared" si="36"/>
        <v>#NAME?</v>
      </c>
      <c r="BV101" s="1" t="s">
        <v>2686</v>
      </c>
      <c r="BW101" s="1" t="s">
        <v>5450</v>
      </c>
      <c r="BX101" s="1" t="str">
        <f t="shared" si="37"/>
        <v/>
      </c>
      <c r="BY101" s="1" t="str">
        <f t="shared" si="38"/>
        <v>#NAME?</v>
      </c>
      <c r="BZ101" s="1" t="s">
        <v>1925</v>
      </c>
      <c r="CA101" s="1" t="s">
        <v>5451</v>
      </c>
      <c r="CB101" s="1" t="str">
        <f t="shared" si="39"/>
        <v/>
      </c>
      <c r="CC101" s="1" t="str">
        <f t="shared" si="40"/>
        <v>#NAME?</v>
      </c>
      <c r="CD101" s="1" t="s">
        <v>2135</v>
      </c>
      <c r="CE101" s="1" t="s">
        <v>5452</v>
      </c>
      <c r="CF101" s="1" t="str">
        <f t="shared" si="41"/>
        <v/>
      </c>
      <c r="CG101" s="1" t="str">
        <f t="shared" si="42"/>
        <v>#NAME?</v>
      </c>
      <c r="CJ101" s="1" t="str">
        <f t="shared" si="43"/>
        <v/>
      </c>
      <c r="CK101" s="1" t="str">
        <f t="shared" si="44"/>
        <v>#NAME?</v>
      </c>
      <c r="CN101" s="1" t="str">
        <f t="shared" si="45"/>
        <v/>
      </c>
      <c r="CO101" s="1" t="str">
        <f t="shared" si="46"/>
        <v>#NAME?</v>
      </c>
      <c r="CP101" s="1" t="s">
        <v>1696</v>
      </c>
      <c r="CQ101" s="1" t="s">
        <v>1754</v>
      </c>
      <c r="CR101" s="1" t="str">
        <f t="shared" si="47"/>
        <v/>
      </c>
      <c r="CS101" s="1" t="str">
        <f t="shared" si="48"/>
        <v>#NAME?</v>
      </c>
      <c r="CV101" s="1" t="str">
        <f t="shared" si="49"/>
        <v/>
      </c>
      <c r="CW101" s="1" t="str">
        <f t="shared" si="50"/>
        <v>#NAME?</v>
      </c>
      <c r="CZ101" s="1" t="str">
        <f t="shared" si="51"/>
        <v/>
      </c>
      <c r="DA101" s="1" t="str">
        <f t="shared" si="52"/>
        <v>#NAME?</v>
      </c>
      <c r="DD101" s="1" t="str">
        <f t="shared" si="53"/>
        <v/>
      </c>
      <c r="DE101" s="1" t="str">
        <f t="shared" si="54"/>
        <v>#NAME?</v>
      </c>
      <c r="DH101" s="1" t="str">
        <f t="shared" si="55"/>
        <v/>
      </c>
      <c r="DI101" s="1" t="str">
        <f t="shared" si="56"/>
        <v>#NAME?</v>
      </c>
      <c r="DL101" s="1" t="str">
        <f t="shared" si="57"/>
        <v/>
      </c>
      <c r="DM101" s="1" t="str">
        <f t="shared" si="58"/>
        <v>#NAME?</v>
      </c>
      <c r="DP101" s="1" t="str">
        <f t="shared" si="59"/>
        <v/>
      </c>
      <c r="DQ101" s="1" t="str">
        <f t="shared" si="60"/>
        <v>#NAME?</v>
      </c>
      <c r="DT101" s="1" t="str">
        <f t="shared" si="61"/>
        <v/>
      </c>
      <c r="DU101" s="1" t="str">
        <f t="shared" si="62"/>
        <v>#NAME?</v>
      </c>
      <c r="DX101" s="1" t="str">
        <f t="shared" si="63"/>
        <v/>
      </c>
      <c r="DY101" s="1" t="str">
        <f t="shared" si="64"/>
        <v>#NAME?</v>
      </c>
      <c r="EB101" s="1" t="str">
        <f t="shared" si="65"/>
        <v/>
      </c>
      <c r="EC101" s="1" t="str">
        <f t="shared" si="66"/>
        <v>#NAME?</v>
      </c>
      <c r="EF101" s="1" t="str">
        <f t="shared" si="67"/>
        <v/>
      </c>
      <c r="EG101" s="1" t="str">
        <f t="shared" si="68"/>
        <v>#NAME?</v>
      </c>
      <c r="EJ101" s="1" t="str">
        <f t="shared" si="69"/>
        <v/>
      </c>
      <c r="EK101" s="1" t="str">
        <f t="shared" si="70"/>
        <v>#NAME?</v>
      </c>
      <c r="EN101" s="1" t="str">
        <f t="shared" si="71"/>
        <v/>
      </c>
      <c r="EO101" s="1" t="str">
        <f t="shared" si="72"/>
        <v>#NAME?</v>
      </c>
      <c r="ER101" s="1" t="str">
        <f t="shared" si="73"/>
        <v/>
      </c>
      <c r="ES101" s="1" t="str">
        <f t="shared" si="74"/>
        <v>#NAME?</v>
      </c>
      <c r="EV101" s="1" t="str">
        <f t="shared" si="75"/>
        <v/>
      </c>
      <c r="EW101" s="1" t="str">
        <f t="shared" si="76"/>
        <v>#NAME?</v>
      </c>
      <c r="EZ101" s="2" t="str">
        <f t="shared" si="77"/>
        <v/>
      </c>
      <c r="FA101" s="2" t="str">
        <f t="shared" si="78"/>
        <v>#NAME?</v>
      </c>
      <c r="FD101" s="2" t="str">
        <f t="shared" si="79"/>
        <v/>
      </c>
      <c r="FE101" s="2" t="str">
        <f t="shared" si="80"/>
        <v>#NAME?</v>
      </c>
      <c r="FF101" s="1" t="s">
        <v>1976</v>
      </c>
      <c r="FG101" s="1" t="s">
        <v>1238</v>
      </c>
      <c r="FH101" s="2" t="str">
        <f t="shared" si="81"/>
        <v/>
      </c>
      <c r="FI101" s="2" t="str">
        <f t="shared" si="82"/>
        <v>#NAME?</v>
      </c>
      <c r="FL101" s="2" t="str">
        <f t="shared" si="83"/>
        <v/>
      </c>
      <c r="FM101" s="2" t="str">
        <f t="shared" si="84"/>
        <v>#NAME?</v>
      </c>
      <c r="FN101" s="1" t="s">
        <v>5453</v>
      </c>
      <c r="FO101" s="1" t="s">
        <v>5454</v>
      </c>
      <c r="FP101" s="2" t="str">
        <f t="shared" si="85"/>
        <v/>
      </c>
      <c r="FQ101" s="2" t="str">
        <f t="shared" si="86"/>
        <v>#NAME?</v>
      </c>
      <c r="FT101" s="2" t="str">
        <f t="shared" si="87"/>
        <v/>
      </c>
      <c r="FU101" s="2" t="str">
        <f t="shared" si="88"/>
        <v>#NAME?</v>
      </c>
      <c r="FX101" s="2" t="str">
        <f t="shared" si="89"/>
        <v/>
      </c>
      <c r="FY101" s="2" t="str">
        <f t="shared" si="90"/>
        <v>#NAME?</v>
      </c>
      <c r="GB101" s="2" t="str">
        <f t="shared" si="91"/>
        <v/>
      </c>
      <c r="GC101" s="2" t="str">
        <f t="shared" si="92"/>
        <v>#NAME?</v>
      </c>
      <c r="GF101" s="2" t="str">
        <f t="shared" si="93"/>
        <v/>
      </c>
      <c r="GG101" s="2" t="str">
        <f t="shared" si="94"/>
        <v>#NAME?</v>
      </c>
      <c r="GJ101" s="2" t="str">
        <f t="shared" si="95"/>
        <v/>
      </c>
      <c r="GK101" s="2" t="str">
        <f t="shared" si="96"/>
        <v>#NAME?</v>
      </c>
      <c r="GN101" s="2" t="str">
        <f t="shared" si="97"/>
        <v/>
      </c>
      <c r="GO101" s="2" t="str">
        <f t="shared" si="98"/>
        <v>#NAME?</v>
      </c>
      <c r="GR101" s="2" t="str">
        <f t="shared" si="141"/>
        <v/>
      </c>
      <c r="GS101" s="2" t="str">
        <f t="shared" si="142"/>
        <v>#NAME?</v>
      </c>
      <c r="GV101" s="2" t="str">
        <f t="shared" si="101"/>
        <v/>
      </c>
      <c r="GW101" s="2" t="str">
        <f t="shared" si="102"/>
        <v>#NAME?</v>
      </c>
      <c r="GZ101" s="2" t="str">
        <f t="shared" si="103"/>
        <v/>
      </c>
      <c r="HA101" s="2" t="str">
        <f t="shared" si="104"/>
        <v>#NAME?</v>
      </c>
      <c r="HD101" s="2" t="str">
        <f t="shared" si="105"/>
        <v/>
      </c>
      <c r="HE101" s="2" t="str">
        <f t="shared" si="106"/>
        <v>#NAME?</v>
      </c>
      <c r="HH101" s="2" t="str">
        <f t="shared" si="107"/>
        <v/>
      </c>
      <c r="HI101" s="2" t="str">
        <f t="shared" si="108"/>
        <v>#NAME?</v>
      </c>
      <c r="HL101" s="2" t="str">
        <f t="shared" si="109"/>
        <v/>
      </c>
      <c r="HM101" s="2" t="str">
        <f t="shared" si="110"/>
        <v>#NAME?</v>
      </c>
      <c r="HP101" s="2" t="str">
        <f t="shared" si="111"/>
        <v/>
      </c>
      <c r="HQ101" s="2" t="str">
        <f t="shared" si="112"/>
        <v>#NAME?</v>
      </c>
      <c r="HT101" s="2" t="str">
        <f t="shared" si="113"/>
        <v/>
      </c>
      <c r="HU101" s="2" t="str">
        <f t="shared" si="114"/>
        <v>#NAME?</v>
      </c>
      <c r="HV101" s="2" t="s">
        <v>441</v>
      </c>
      <c r="HW101" s="2" t="s">
        <v>442</v>
      </c>
      <c r="HX101" s="2" t="str">
        <f t="shared" si="115"/>
        <v/>
      </c>
      <c r="HY101" s="2" t="str">
        <f t="shared" si="116"/>
        <v>#NAME?</v>
      </c>
      <c r="HZ101" s="2"/>
      <c r="IA101" s="2"/>
      <c r="IB101" s="2" t="str">
        <f t="shared" si="117"/>
        <v/>
      </c>
      <c r="IC101" s="2" t="str">
        <f t="shared" si="118"/>
        <v>#NAME?</v>
      </c>
      <c r="ID101" s="2"/>
      <c r="IE101" s="2"/>
      <c r="IF101" s="2"/>
      <c r="IH101" s="1" t="s">
        <v>5455</v>
      </c>
      <c r="II101" s="1" t="s">
        <v>5456</v>
      </c>
      <c r="IJ101" s="2" t="str">
        <f t="shared" si="121"/>
        <v/>
      </c>
      <c r="IK101" s="2" t="str">
        <f t="shared" si="122"/>
        <v>#NAME?</v>
      </c>
      <c r="IP101" s="1" t="s">
        <v>3585</v>
      </c>
      <c r="IQ101" s="1" t="s">
        <v>5457</v>
      </c>
      <c r="IR101" s="2" t="str">
        <f t="shared" si="125"/>
        <v/>
      </c>
      <c r="IS101" s="2" t="str">
        <f t="shared" si="126"/>
        <v>#NAME?</v>
      </c>
      <c r="IX101" s="2" t="s">
        <v>5272</v>
      </c>
      <c r="IY101" s="2" t="s">
        <v>4851</v>
      </c>
      <c r="IZ101" s="2" t="str">
        <f t="shared" si="129"/>
        <v/>
      </c>
      <c r="JA101" s="2" t="str">
        <f t="shared" si="130"/>
        <v>#NAME?</v>
      </c>
      <c r="JB101" s="2"/>
      <c r="JC101" s="2"/>
      <c r="JD101" s="2" t="str">
        <f t="shared" si="131"/>
        <v/>
      </c>
      <c r="JE101" s="2" t="str">
        <f t="shared" si="132"/>
        <v>#NAME?</v>
      </c>
      <c r="JF101" s="2"/>
      <c r="JG101" s="2"/>
      <c r="JH101" s="2"/>
      <c r="JI101" s="2"/>
      <c r="JJ101" s="2"/>
      <c r="JK101" s="2"/>
      <c r="JL101" s="2"/>
      <c r="JM101" s="2"/>
      <c r="JN101" s="2"/>
    </row>
    <row r="102" ht="15.75" customHeight="1">
      <c r="A102" s="2">
        <v>101.0</v>
      </c>
      <c r="D102" s="2" t="str">
        <f t="shared" si="1"/>
        <v/>
      </c>
      <c r="E102" s="2" t="str">
        <f t="shared" si="2"/>
        <v>#NAME?</v>
      </c>
      <c r="F102" s="1" t="s">
        <v>5458</v>
      </c>
      <c r="G102" s="1" t="s">
        <v>5459</v>
      </c>
      <c r="H102" s="1" t="str">
        <f t="shared" si="3"/>
        <v/>
      </c>
      <c r="I102" s="1" t="str">
        <f t="shared" si="4"/>
        <v>#NAME?</v>
      </c>
      <c r="P102" s="1" t="str">
        <f t="shared" si="7"/>
        <v/>
      </c>
      <c r="Q102" s="1" t="str">
        <f t="shared" si="8"/>
        <v>#NAME?</v>
      </c>
      <c r="T102" s="1" t="str">
        <f t="shared" si="9"/>
        <v/>
      </c>
      <c r="U102" s="1" t="str">
        <f t="shared" si="10"/>
        <v>#NAME?</v>
      </c>
      <c r="X102" s="1" t="str">
        <f t="shared" si="11"/>
        <v/>
      </c>
      <c r="Y102" s="1" t="str">
        <f t="shared" si="12"/>
        <v>#NAME?</v>
      </c>
      <c r="AB102" s="1" t="str">
        <f t="shared" si="13"/>
        <v/>
      </c>
      <c r="AC102" s="1" t="str">
        <f t="shared" si="14"/>
        <v>#NAME?</v>
      </c>
      <c r="AF102" s="1" t="str">
        <f t="shared" si="15"/>
        <v/>
      </c>
      <c r="AG102" s="1" t="str">
        <f t="shared" si="16"/>
        <v>#NAME?</v>
      </c>
      <c r="AJ102" s="1" t="str">
        <f t="shared" si="17"/>
        <v/>
      </c>
      <c r="AK102" s="1" t="str">
        <f t="shared" si="18"/>
        <v>#NAME?</v>
      </c>
      <c r="AL102" s="1" t="s">
        <v>4526</v>
      </c>
      <c r="AM102" s="1" t="s">
        <v>5460</v>
      </c>
      <c r="AN102" s="1" t="str">
        <f t="shared" si="19"/>
        <v/>
      </c>
      <c r="AO102" s="1" t="str">
        <f t="shared" si="20"/>
        <v>#NAME?</v>
      </c>
      <c r="AR102" s="1" t="str">
        <f t="shared" si="21"/>
        <v/>
      </c>
      <c r="AS102" s="1" t="str">
        <f t="shared" si="22"/>
        <v>#NAME?</v>
      </c>
      <c r="AV102" s="1" t="str">
        <f t="shared" si="23"/>
        <v/>
      </c>
      <c r="AW102" s="1" t="str">
        <f t="shared" si="24"/>
        <v>#NAME?</v>
      </c>
      <c r="AZ102" s="1" t="str">
        <f t="shared" si="25"/>
        <v/>
      </c>
      <c r="BA102" s="1" t="str">
        <f t="shared" si="26"/>
        <v>#NAME?</v>
      </c>
      <c r="BD102" s="1" t="str">
        <f t="shared" si="27"/>
        <v/>
      </c>
      <c r="BE102" s="1" t="str">
        <f t="shared" si="28"/>
        <v>#NAME?</v>
      </c>
      <c r="BH102" s="1" t="str">
        <f t="shared" si="29"/>
        <v/>
      </c>
      <c r="BI102" s="1" t="str">
        <f t="shared" si="30"/>
        <v>#NAME?</v>
      </c>
      <c r="BL102" s="1" t="str">
        <f t="shared" si="31"/>
        <v/>
      </c>
      <c r="BM102" s="1" t="str">
        <f t="shared" si="32"/>
        <v>#NAME?</v>
      </c>
      <c r="BP102" s="1" t="str">
        <f t="shared" si="33"/>
        <v/>
      </c>
      <c r="BQ102" s="1" t="str">
        <f t="shared" si="34"/>
        <v>#NAME?</v>
      </c>
      <c r="BT102" s="1" t="str">
        <f t="shared" si="35"/>
        <v/>
      </c>
      <c r="BU102" s="1" t="str">
        <f t="shared" si="36"/>
        <v>#NAME?</v>
      </c>
      <c r="BX102" s="1" t="str">
        <f t="shared" si="37"/>
        <v/>
      </c>
      <c r="BY102" s="1" t="str">
        <f t="shared" si="38"/>
        <v>#NAME?</v>
      </c>
      <c r="BZ102" s="1" t="s">
        <v>2038</v>
      </c>
      <c r="CA102" s="1" t="s">
        <v>5461</v>
      </c>
      <c r="CB102" s="1" t="str">
        <f t="shared" si="39"/>
        <v/>
      </c>
      <c r="CC102" s="1" t="str">
        <f t="shared" si="40"/>
        <v>#NAME?</v>
      </c>
      <c r="CD102" s="1" t="s">
        <v>2228</v>
      </c>
      <c r="CE102" s="1" t="s">
        <v>5462</v>
      </c>
      <c r="CF102" s="1" t="str">
        <f t="shared" si="41"/>
        <v/>
      </c>
      <c r="CG102" s="1" t="str">
        <f t="shared" si="42"/>
        <v>#NAME?</v>
      </c>
      <c r="CJ102" s="1" t="str">
        <f t="shared" si="43"/>
        <v/>
      </c>
      <c r="CK102" s="1" t="str">
        <f t="shared" si="44"/>
        <v>#NAME?</v>
      </c>
      <c r="CN102" s="1" t="str">
        <f t="shared" si="45"/>
        <v/>
      </c>
      <c r="CO102" s="1" t="str">
        <f t="shared" si="46"/>
        <v>#NAME?</v>
      </c>
      <c r="CP102" s="1" t="s">
        <v>3195</v>
      </c>
      <c r="CQ102" s="1" t="s">
        <v>3196</v>
      </c>
      <c r="CR102" s="1" t="str">
        <f t="shared" si="47"/>
        <v/>
      </c>
      <c r="CS102" s="1" t="str">
        <f t="shared" si="48"/>
        <v>#NAME?</v>
      </c>
      <c r="CV102" s="1" t="str">
        <f t="shared" si="49"/>
        <v/>
      </c>
      <c r="CW102" s="1" t="str">
        <f t="shared" si="50"/>
        <v>#NAME?</v>
      </c>
      <c r="CZ102" s="1" t="str">
        <f t="shared" si="51"/>
        <v/>
      </c>
      <c r="DA102" s="1" t="str">
        <f t="shared" si="52"/>
        <v>#NAME?</v>
      </c>
      <c r="DD102" s="1" t="str">
        <f t="shared" si="53"/>
        <v/>
      </c>
      <c r="DE102" s="1" t="str">
        <f t="shared" si="54"/>
        <v>#NAME?</v>
      </c>
      <c r="DH102" s="1" t="str">
        <f t="shared" si="55"/>
        <v/>
      </c>
      <c r="DI102" s="1" t="str">
        <f t="shared" si="56"/>
        <v>#NAME?</v>
      </c>
      <c r="DL102" s="1" t="str">
        <f t="shared" si="57"/>
        <v/>
      </c>
      <c r="DM102" s="1" t="str">
        <f t="shared" si="58"/>
        <v>#NAME?</v>
      </c>
      <c r="DP102" s="1" t="str">
        <f t="shared" si="59"/>
        <v/>
      </c>
      <c r="DQ102" s="1" t="str">
        <f t="shared" si="60"/>
        <v>#NAME?</v>
      </c>
      <c r="DT102" s="1" t="str">
        <f t="shared" si="61"/>
        <v/>
      </c>
      <c r="DU102" s="1" t="str">
        <f t="shared" si="62"/>
        <v>#NAME?</v>
      </c>
      <c r="DX102" s="1" t="str">
        <f t="shared" si="63"/>
        <v/>
      </c>
      <c r="DY102" s="1" t="str">
        <f t="shared" si="64"/>
        <v>#NAME?</v>
      </c>
      <c r="EB102" s="1" t="str">
        <f t="shared" si="65"/>
        <v/>
      </c>
      <c r="EC102" s="1" t="str">
        <f t="shared" si="66"/>
        <v>#NAME?</v>
      </c>
      <c r="EF102" s="1" t="str">
        <f t="shared" si="67"/>
        <v/>
      </c>
      <c r="EG102" s="1" t="str">
        <f t="shared" si="68"/>
        <v>#NAME?</v>
      </c>
      <c r="EJ102" s="1" t="str">
        <f t="shared" si="69"/>
        <v/>
      </c>
      <c r="EK102" s="1" t="str">
        <f t="shared" si="70"/>
        <v>#NAME?</v>
      </c>
      <c r="EN102" s="1" t="str">
        <f t="shared" si="71"/>
        <v/>
      </c>
      <c r="EO102" s="1" t="str">
        <f t="shared" si="72"/>
        <v>#NAME?</v>
      </c>
      <c r="ER102" s="1" t="str">
        <f t="shared" si="73"/>
        <v/>
      </c>
      <c r="ES102" s="1" t="str">
        <f t="shared" si="74"/>
        <v>#NAME?</v>
      </c>
      <c r="EV102" s="1" t="str">
        <f t="shared" si="75"/>
        <v/>
      </c>
      <c r="EW102" s="1" t="str">
        <f t="shared" si="76"/>
        <v>#NAME?</v>
      </c>
      <c r="EZ102" s="2" t="str">
        <f t="shared" si="77"/>
        <v/>
      </c>
      <c r="FA102" s="2" t="str">
        <f t="shared" si="78"/>
        <v>#NAME?</v>
      </c>
      <c r="FD102" s="2" t="str">
        <f t="shared" si="79"/>
        <v/>
      </c>
      <c r="FE102" s="2" t="str">
        <f t="shared" si="80"/>
        <v>#NAME?</v>
      </c>
      <c r="FF102" s="1" t="s">
        <v>1696</v>
      </c>
      <c r="FG102" s="1" t="s">
        <v>1260</v>
      </c>
      <c r="FH102" s="2" t="str">
        <f t="shared" si="81"/>
        <v/>
      </c>
      <c r="FI102" s="2" t="str">
        <f t="shared" si="82"/>
        <v>#NAME?</v>
      </c>
      <c r="FL102" s="2" t="str">
        <f t="shared" si="83"/>
        <v/>
      </c>
      <c r="FM102" s="2" t="str">
        <f t="shared" si="84"/>
        <v>#NAME?</v>
      </c>
      <c r="FN102" s="1" t="s">
        <v>5463</v>
      </c>
      <c r="FO102" s="1" t="s">
        <v>5464</v>
      </c>
      <c r="FP102" s="2" t="str">
        <f t="shared" si="85"/>
        <v/>
      </c>
      <c r="FQ102" s="2" t="str">
        <f t="shared" si="86"/>
        <v>#NAME?</v>
      </c>
      <c r="FT102" s="2" t="str">
        <f t="shared" si="87"/>
        <v/>
      </c>
      <c r="FU102" s="2" t="str">
        <f t="shared" si="88"/>
        <v>#NAME?</v>
      </c>
      <c r="FX102" s="2" t="str">
        <f t="shared" si="89"/>
        <v/>
      </c>
      <c r="FY102" s="2" t="str">
        <f t="shared" si="90"/>
        <v>#NAME?</v>
      </c>
      <c r="GB102" s="2" t="str">
        <f t="shared" si="91"/>
        <v/>
      </c>
      <c r="GC102" s="2" t="str">
        <f t="shared" si="92"/>
        <v>#NAME?</v>
      </c>
      <c r="GF102" s="2" t="str">
        <f t="shared" si="93"/>
        <v/>
      </c>
      <c r="GG102" s="2" t="str">
        <f t="shared" si="94"/>
        <v>#NAME?</v>
      </c>
      <c r="GJ102" s="2" t="str">
        <f t="shared" si="95"/>
        <v/>
      </c>
      <c r="GK102" s="2" t="str">
        <f t="shared" si="96"/>
        <v>#NAME?</v>
      </c>
      <c r="GN102" s="2" t="str">
        <f t="shared" si="97"/>
        <v/>
      </c>
      <c r="GO102" s="2" t="str">
        <f t="shared" si="98"/>
        <v>#NAME?</v>
      </c>
      <c r="GR102" s="2" t="str">
        <f t="shared" si="141"/>
        <v/>
      </c>
      <c r="GS102" s="2" t="str">
        <f t="shared" si="142"/>
        <v>#NAME?</v>
      </c>
      <c r="GV102" s="2" t="str">
        <f t="shared" si="101"/>
        <v/>
      </c>
      <c r="GW102" s="2" t="str">
        <f t="shared" si="102"/>
        <v>#NAME?</v>
      </c>
      <c r="GZ102" s="2" t="str">
        <f t="shared" si="103"/>
        <v/>
      </c>
      <c r="HA102" s="2" t="str">
        <f t="shared" si="104"/>
        <v>#NAME?</v>
      </c>
      <c r="HD102" s="2" t="str">
        <f t="shared" si="105"/>
        <v/>
      </c>
      <c r="HE102" s="2" t="str">
        <f t="shared" si="106"/>
        <v>#NAME?</v>
      </c>
      <c r="HH102" s="2" t="str">
        <f t="shared" si="107"/>
        <v/>
      </c>
      <c r="HI102" s="2" t="str">
        <f t="shared" si="108"/>
        <v>#NAME?</v>
      </c>
      <c r="HL102" s="2" t="str">
        <f t="shared" si="109"/>
        <v/>
      </c>
      <c r="HM102" s="2" t="str">
        <f t="shared" si="110"/>
        <v>#NAME?</v>
      </c>
      <c r="HP102" s="2" t="str">
        <f t="shared" si="111"/>
        <v/>
      </c>
      <c r="HQ102" s="2" t="str">
        <f t="shared" si="112"/>
        <v>#NAME?</v>
      </c>
      <c r="HT102" s="2" t="str">
        <f t="shared" si="113"/>
        <v/>
      </c>
      <c r="HU102" s="2" t="str">
        <f t="shared" si="114"/>
        <v>#NAME?</v>
      </c>
      <c r="HV102" s="2" t="s">
        <v>340</v>
      </c>
      <c r="HW102" s="2" t="s">
        <v>329</v>
      </c>
      <c r="HX102" s="2" t="str">
        <f t="shared" si="115"/>
        <v/>
      </c>
      <c r="HY102" s="2" t="str">
        <f t="shared" si="116"/>
        <v>#NAME?</v>
      </c>
      <c r="HZ102" s="2" t="s">
        <v>5465</v>
      </c>
      <c r="IA102" s="14" t="s">
        <v>1738</v>
      </c>
      <c r="IB102" s="2" t="str">
        <f t="shared" si="117"/>
        <v/>
      </c>
      <c r="IC102" s="2" t="str">
        <f t="shared" si="118"/>
        <v>#NAME?</v>
      </c>
      <c r="ID102" s="2"/>
      <c r="IE102" s="2"/>
      <c r="IF102" s="2"/>
      <c r="IH102" s="1" t="s">
        <v>5466</v>
      </c>
      <c r="II102" s="1" t="s">
        <v>5467</v>
      </c>
      <c r="IJ102" s="2" t="str">
        <f t="shared" si="121"/>
        <v/>
      </c>
      <c r="IK102" s="2" t="str">
        <f t="shared" si="122"/>
        <v>#NAME?</v>
      </c>
      <c r="IR102" s="2" t="str">
        <f t="shared" si="125"/>
        <v/>
      </c>
      <c r="IS102" s="2" t="str">
        <f t="shared" si="126"/>
        <v>#NAME?</v>
      </c>
      <c r="IX102" s="2" t="s">
        <v>5285</v>
      </c>
      <c r="IY102" s="2" t="s">
        <v>4872</v>
      </c>
      <c r="IZ102" s="2" t="str">
        <f t="shared" si="129"/>
        <v/>
      </c>
      <c r="JA102" s="2" t="str">
        <f t="shared" si="130"/>
        <v>#NAME?</v>
      </c>
      <c r="JB102" s="2" t="s">
        <v>5465</v>
      </c>
      <c r="JC102" s="14" t="s">
        <v>1738</v>
      </c>
      <c r="JD102" s="2" t="str">
        <f t="shared" si="131"/>
        <v/>
      </c>
      <c r="JE102" s="2" t="str">
        <f t="shared" si="132"/>
        <v>#NAME?</v>
      </c>
      <c r="JF102" s="2"/>
      <c r="JG102" s="2"/>
      <c r="JH102" s="2"/>
      <c r="JI102" s="2"/>
      <c r="JJ102" s="2"/>
      <c r="JK102" s="2"/>
      <c r="JL102" s="2"/>
      <c r="JM102" s="2"/>
      <c r="JN102" s="2"/>
    </row>
    <row r="103" ht="15.75" customHeight="1">
      <c r="A103" s="2">
        <v>102.0</v>
      </c>
      <c r="D103" s="2" t="str">
        <f t="shared" si="1"/>
        <v/>
      </c>
      <c r="E103" s="2" t="str">
        <f t="shared" si="2"/>
        <v>#NAME?</v>
      </c>
      <c r="F103" s="1" t="s">
        <v>5468</v>
      </c>
      <c r="G103" s="1" t="s">
        <v>5469</v>
      </c>
      <c r="H103" s="1" t="str">
        <f t="shared" si="3"/>
        <v/>
      </c>
      <c r="I103" s="1" t="str">
        <f t="shared" si="4"/>
        <v>#NAME?</v>
      </c>
      <c r="P103" s="1" t="str">
        <f t="shared" si="7"/>
        <v/>
      </c>
      <c r="Q103" s="1" t="str">
        <f t="shared" si="8"/>
        <v>#NAME?</v>
      </c>
      <c r="T103" s="1" t="str">
        <f t="shared" si="9"/>
        <v/>
      </c>
      <c r="U103" s="1" t="str">
        <f t="shared" si="10"/>
        <v>#NAME?</v>
      </c>
      <c r="X103" s="1" t="str">
        <f t="shared" si="11"/>
        <v/>
      </c>
      <c r="Y103" s="1" t="str">
        <f t="shared" si="12"/>
        <v>#NAME?</v>
      </c>
      <c r="AB103" s="1" t="str">
        <f t="shared" si="13"/>
        <v/>
      </c>
      <c r="AC103" s="1" t="str">
        <f t="shared" si="14"/>
        <v>#NAME?</v>
      </c>
      <c r="AF103" s="1" t="str">
        <f t="shared" si="15"/>
        <v/>
      </c>
      <c r="AG103" s="1" t="str">
        <f t="shared" si="16"/>
        <v>#NAME?</v>
      </c>
      <c r="AJ103" s="1" t="str">
        <f t="shared" si="17"/>
        <v/>
      </c>
      <c r="AK103" s="1" t="str">
        <f t="shared" si="18"/>
        <v>#NAME?</v>
      </c>
      <c r="AL103" s="1" t="s">
        <v>4559</v>
      </c>
      <c r="AM103" s="1" t="s">
        <v>5470</v>
      </c>
      <c r="AN103" s="1" t="str">
        <f t="shared" si="19"/>
        <v/>
      </c>
      <c r="AO103" s="1" t="str">
        <f t="shared" si="20"/>
        <v>#NAME?</v>
      </c>
      <c r="AR103" s="1" t="str">
        <f t="shared" si="21"/>
        <v/>
      </c>
      <c r="AS103" s="1" t="str">
        <f t="shared" si="22"/>
        <v>#NAME?</v>
      </c>
      <c r="AV103" s="1" t="str">
        <f t="shared" si="23"/>
        <v/>
      </c>
      <c r="AW103" s="1" t="str">
        <f t="shared" si="24"/>
        <v>#NAME?</v>
      </c>
      <c r="AZ103" s="1" t="str">
        <f t="shared" si="25"/>
        <v/>
      </c>
      <c r="BA103" s="1" t="str">
        <f t="shared" si="26"/>
        <v>#NAME?</v>
      </c>
      <c r="BD103" s="1" t="str">
        <f t="shared" si="27"/>
        <v/>
      </c>
      <c r="BE103" s="1" t="str">
        <f t="shared" si="28"/>
        <v>#NAME?</v>
      </c>
      <c r="BH103" s="1" t="str">
        <f t="shared" si="29"/>
        <v/>
      </c>
      <c r="BI103" s="1" t="str">
        <f t="shared" si="30"/>
        <v>#NAME?</v>
      </c>
      <c r="BL103" s="1" t="str">
        <f t="shared" si="31"/>
        <v/>
      </c>
      <c r="BM103" s="1" t="str">
        <f t="shared" si="32"/>
        <v>#NAME?</v>
      </c>
      <c r="BP103" s="1" t="str">
        <f t="shared" si="33"/>
        <v/>
      </c>
      <c r="BQ103" s="1" t="str">
        <f t="shared" si="34"/>
        <v>#NAME?</v>
      </c>
      <c r="BT103" s="1" t="str">
        <f t="shared" si="35"/>
        <v/>
      </c>
      <c r="BU103" s="1" t="str">
        <f t="shared" si="36"/>
        <v>#NAME?</v>
      </c>
      <c r="BV103" s="1" t="s">
        <v>4444</v>
      </c>
      <c r="BW103" s="14" t="s">
        <v>1738</v>
      </c>
      <c r="BX103" s="1" t="str">
        <f t="shared" si="37"/>
        <v/>
      </c>
      <c r="BY103" s="1" t="str">
        <f t="shared" si="38"/>
        <v>#NAME?</v>
      </c>
      <c r="BZ103" s="1" t="s">
        <v>2135</v>
      </c>
      <c r="CA103" s="1" t="s">
        <v>5471</v>
      </c>
      <c r="CB103" s="1" t="str">
        <f t="shared" si="39"/>
        <v/>
      </c>
      <c r="CC103" s="1" t="str">
        <f t="shared" si="40"/>
        <v>#NAME?</v>
      </c>
      <c r="CD103" s="1" t="s">
        <v>2326</v>
      </c>
      <c r="CE103" s="1" t="s">
        <v>5472</v>
      </c>
      <c r="CF103" s="1" t="str">
        <f t="shared" si="41"/>
        <v/>
      </c>
      <c r="CG103" s="1" t="str">
        <f t="shared" si="42"/>
        <v>#NAME?</v>
      </c>
      <c r="CJ103" s="1" t="str">
        <f t="shared" si="43"/>
        <v/>
      </c>
      <c r="CK103" s="1" t="str">
        <f t="shared" si="44"/>
        <v>#NAME?</v>
      </c>
      <c r="CN103" s="1" t="str">
        <f t="shared" si="45"/>
        <v/>
      </c>
      <c r="CO103" s="1" t="str">
        <f t="shared" si="46"/>
        <v>#NAME?</v>
      </c>
      <c r="CP103" s="1" t="s">
        <v>5473</v>
      </c>
      <c r="CQ103" s="1" t="s">
        <v>5474</v>
      </c>
      <c r="CR103" s="1" t="str">
        <f t="shared" si="47"/>
        <v/>
      </c>
      <c r="CS103" s="1" t="str">
        <f t="shared" si="48"/>
        <v>#NAME?</v>
      </c>
      <c r="CV103" s="1" t="str">
        <f t="shared" si="49"/>
        <v/>
      </c>
      <c r="CW103" s="1" t="str">
        <f t="shared" si="50"/>
        <v>#NAME?</v>
      </c>
      <c r="CZ103" s="1" t="str">
        <f t="shared" si="51"/>
        <v/>
      </c>
      <c r="DA103" s="1" t="str">
        <f t="shared" si="52"/>
        <v>#NAME?</v>
      </c>
      <c r="DD103" s="1" t="str">
        <f t="shared" si="53"/>
        <v/>
      </c>
      <c r="DE103" s="1" t="str">
        <f t="shared" si="54"/>
        <v>#NAME?</v>
      </c>
      <c r="DH103" s="1" t="str">
        <f t="shared" si="55"/>
        <v/>
      </c>
      <c r="DI103" s="1" t="str">
        <f t="shared" si="56"/>
        <v>#NAME?</v>
      </c>
      <c r="DL103" s="1" t="str">
        <f t="shared" si="57"/>
        <v/>
      </c>
      <c r="DM103" s="1" t="str">
        <f t="shared" si="58"/>
        <v>#NAME?</v>
      </c>
      <c r="DP103" s="1" t="str">
        <f t="shared" si="59"/>
        <v/>
      </c>
      <c r="DQ103" s="1" t="str">
        <f t="shared" si="60"/>
        <v>#NAME?</v>
      </c>
      <c r="DT103" s="1" t="str">
        <f t="shared" si="61"/>
        <v/>
      </c>
      <c r="DU103" s="1" t="str">
        <f t="shared" si="62"/>
        <v>#NAME?</v>
      </c>
      <c r="DX103" s="1" t="str">
        <f t="shared" si="63"/>
        <v/>
      </c>
      <c r="DY103" s="1" t="str">
        <f t="shared" si="64"/>
        <v>#NAME?</v>
      </c>
      <c r="EB103" s="1" t="str">
        <f t="shared" si="65"/>
        <v/>
      </c>
      <c r="EC103" s="1" t="str">
        <f t="shared" si="66"/>
        <v>#NAME?</v>
      </c>
      <c r="EF103" s="1" t="str">
        <f t="shared" si="67"/>
        <v/>
      </c>
      <c r="EG103" s="1" t="str">
        <f t="shared" si="68"/>
        <v>#NAME?</v>
      </c>
      <c r="EJ103" s="1" t="str">
        <f t="shared" si="69"/>
        <v/>
      </c>
      <c r="EK103" s="1" t="str">
        <f t="shared" si="70"/>
        <v>#NAME?</v>
      </c>
      <c r="EN103" s="1" t="str">
        <f t="shared" si="71"/>
        <v/>
      </c>
      <c r="EO103" s="1" t="str">
        <f t="shared" si="72"/>
        <v>#NAME?</v>
      </c>
      <c r="ER103" s="1" t="str">
        <f t="shared" si="73"/>
        <v/>
      </c>
      <c r="ES103" s="1" t="str">
        <f t="shared" si="74"/>
        <v>#NAME?</v>
      </c>
      <c r="EV103" s="1" t="str">
        <f t="shared" si="75"/>
        <v/>
      </c>
      <c r="EW103" s="1" t="str">
        <f t="shared" si="76"/>
        <v>#NAME?</v>
      </c>
      <c r="EZ103" s="2" t="str">
        <f t="shared" si="77"/>
        <v/>
      </c>
      <c r="FA103" s="2" t="str">
        <f t="shared" si="78"/>
        <v>#NAME?</v>
      </c>
      <c r="FD103" s="2" t="str">
        <f t="shared" si="79"/>
        <v/>
      </c>
      <c r="FE103" s="2" t="str">
        <f t="shared" si="80"/>
        <v>#NAME?</v>
      </c>
      <c r="FF103" s="1" t="s">
        <v>1406</v>
      </c>
      <c r="FG103" s="1" t="s">
        <v>1407</v>
      </c>
      <c r="FH103" s="2" t="str">
        <f t="shared" si="81"/>
        <v/>
      </c>
      <c r="FI103" s="2" t="str">
        <f t="shared" si="82"/>
        <v>#NAME?</v>
      </c>
      <c r="FL103" s="2" t="str">
        <f t="shared" si="83"/>
        <v/>
      </c>
      <c r="FM103" s="2" t="str">
        <f t="shared" si="84"/>
        <v>#NAME?</v>
      </c>
      <c r="FN103" s="1" t="s">
        <v>5475</v>
      </c>
      <c r="FO103" s="1" t="s">
        <v>5476</v>
      </c>
      <c r="FP103" s="2" t="str">
        <f t="shared" si="85"/>
        <v/>
      </c>
      <c r="FQ103" s="2" t="str">
        <f t="shared" si="86"/>
        <v>#NAME?</v>
      </c>
      <c r="FT103" s="2" t="str">
        <f t="shared" si="87"/>
        <v/>
      </c>
      <c r="FU103" s="2" t="str">
        <f t="shared" si="88"/>
        <v>#NAME?</v>
      </c>
      <c r="FX103" s="2" t="str">
        <f t="shared" si="89"/>
        <v/>
      </c>
      <c r="FY103" s="2" t="str">
        <f t="shared" si="90"/>
        <v>#NAME?</v>
      </c>
      <c r="GB103" s="2" t="str">
        <f t="shared" si="91"/>
        <v/>
      </c>
      <c r="GC103" s="2" t="str">
        <f t="shared" si="92"/>
        <v>#NAME?</v>
      </c>
      <c r="GF103" s="2" t="str">
        <f t="shared" si="93"/>
        <v/>
      </c>
      <c r="GG103" s="2" t="str">
        <f t="shared" si="94"/>
        <v>#NAME?</v>
      </c>
      <c r="GJ103" s="2" t="str">
        <f t="shared" si="95"/>
        <v/>
      </c>
      <c r="GK103" s="2" t="str">
        <f t="shared" si="96"/>
        <v>#NAME?</v>
      </c>
      <c r="GN103" s="2" t="str">
        <f t="shared" si="97"/>
        <v/>
      </c>
      <c r="GO103" s="2" t="str">
        <f t="shared" si="98"/>
        <v>#NAME?</v>
      </c>
      <c r="GR103" s="2" t="str">
        <f t="shared" si="141"/>
        <v/>
      </c>
      <c r="GS103" s="2" t="str">
        <f t="shared" si="142"/>
        <v>#NAME?</v>
      </c>
      <c r="GV103" s="2" t="str">
        <f t="shared" si="101"/>
        <v/>
      </c>
      <c r="GW103" s="2" t="str">
        <f t="shared" si="102"/>
        <v>#NAME?</v>
      </c>
      <c r="GZ103" s="2" t="str">
        <f t="shared" si="103"/>
        <v/>
      </c>
      <c r="HA103" s="2" t="str">
        <f t="shared" si="104"/>
        <v>#NAME?</v>
      </c>
      <c r="HD103" s="2" t="str">
        <f t="shared" si="105"/>
        <v/>
      </c>
      <c r="HE103" s="2" t="str">
        <f t="shared" si="106"/>
        <v>#NAME?</v>
      </c>
      <c r="HH103" s="2" t="str">
        <f t="shared" si="107"/>
        <v/>
      </c>
      <c r="HI103" s="2" t="str">
        <f t="shared" si="108"/>
        <v>#NAME?</v>
      </c>
      <c r="HL103" s="2" t="str">
        <f t="shared" si="109"/>
        <v/>
      </c>
      <c r="HM103" s="2" t="str">
        <f t="shared" si="110"/>
        <v>#NAME?</v>
      </c>
      <c r="HP103" s="2" t="str">
        <f t="shared" si="111"/>
        <v/>
      </c>
      <c r="HQ103" s="2" t="str">
        <f t="shared" si="112"/>
        <v>#NAME?</v>
      </c>
      <c r="HT103" s="2" t="str">
        <f t="shared" si="113"/>
        <v/>
      </c>
      <c r="HU103" s="2" t="str">
        <f t="shared" si="114"/>
        <v>#NAME?</v>
      </c>
      <c r="HV103" s="2" t="s">
        <v>337</v>
      </c>
      <c r="HW103" s="2" t="s">
        <v>338</v>
      </c>
      <c r="HX103" s="2" t="str">
        <f t="shared" si="115"/>
        <v/>
      </c>
      <c r="HY103" s="2" t="str">
        <f t="shared" si="116"/>
        <v>#NAME?</v>
      </c>
      <c r="HZ103" s="2" t="s">
        <v>5477</v>
      </c>
      <c r="IA103" s="2" t="s">
        <v>875</v>
      </c>
      <c r="IB103" s="2" t="str">
        <f t="shared" si="117"/>
        <v/>
      </c>
      <c r="IC103" s="2" t="str">
        <f t="shared" si="118"/>
        <v>#NAME?</v>
      </c>
      <c r="ID103" s="2"/>
      <c r="IE103" s="2"/>
      <c r="IF103" s="2"/>
      <c r="IH103" s="1" t="s">
        <v>5478</v>
      </c>
      <c r="II103" s="1" t="s">
        <v>5479</v>
      </c>
      <c r="IJ103" s="2" t="str">
        <f t="shared" si="121"/>
        <v/>
      </c>
      <c r="IK103" s="2" t="str">
        <f t="shared" si="122"/>
        <v>#NAME?</v>
      </c>
      <c r="IP103" s="1" t="s">
        <v>5480</v>
      </c>
      <c r="IQ103" s="14" t="s">
        <v>1738</v>
      </c>
      <c r="IR103" s="2" t="str">
        <f t="shared" si="125"/>
        <v/>
      </c>
      <c r="IS103" s="2" t="str">
        <f t="shared" si="126"/>
        <v>#NAME?</v>
      </c>
      <c r="IX103" s="2" t="s">
        <v>5299</v>
      </c>
      <c r="IY103" s="2" t="s">
        <v>4892</v>
      </c>
      <c r="IZ103" s="2" t="str">
        <f t="shared" si="129"/>
        <v/>
      </c>
      <c r="JA103" s="2" t="str">
        <f t="shared" si="130"/>
        <v>#NAME?</v>
      </c>
      <c r="JB103" s="2" t="s">
        <v>5477</v>
      </c>
      <c r="JC103" s="2" t="s">
        <v>875</v>
      </c>
      <c r="JD103" s="2" t="str">
        <f t="shared" si="131"/>
        <v/>
      </c>
      <c r="JE103" s="2" t="str">
        <f t="shared" si="132"/>
        <v>#NAME?</v>
      </c>
      <c r="JF103" s="2"/>
      <c r="JG103" s="2"/>
      <c r="JH103" s="2"/>
      <c r="JI103" s="2"/>
      <c r="JJ103" s="2"/>
      <c r="JK103" s="2"/>
      <c r="JL103" s="2"/>
      <c r="JM103" s="2"/>
      <c r="JN103" s="2"/>
    </row>
    <row r="104" ht="15.75" customHeight="1">
      <c r="A104" s="2">
        <v>103.0</v>
      </c>
      <c r="D104" s="2" t="str">
        <f t="shared" si="1"/>
        <v/>
      </c>
      <c r="E104" s="2" t="str">
        <f t="shared" si="2"/>
        <v>#NAME?</v>
      </c>
      <c r="F104" s="1" t="s">
        <v>5481</v>
      </c>
      <c r="G104" s="1" t="s">
        <v>5482</v>
      </c>
      <c r="H104" s="1" t="str">
        <f t="shared" si="3"/>
        <v/>
      </c>
      <c r="I104" s="1" t="str">
        <f t="shared" si="4"/>
        <v>#NAME?</v>
      </c>
      <c r="P104" s="1" t="str">
        <f t="shared" si="7"/>
        <v/>
      </c>
      <c r="Q104" s="1" t="str">
        <f t="shared" si="8"/>
        <v>#NAME?</v>
      </c>
      <c r="T104" s="1" t="str">
        <f t="shared" si="9"/>
        <v/>
      </c>
      <c r="U104" s="1" t="str">
        <f t="shared" si="10"/>
        <v>#NAME?</v>
      </c>
      <c r="X104" s="1" t="str">
        <f t="shared" si="11"/>
        <v/>
      </c>
      <c r="Y104" s="1" t="str">
        <f t="shared" si="12"/>
        <v>#NAME?</v>
      </c>
      <c r="AB104" s="1" t="str">
        <f t="shared" si="13"/>
        <v/>
      </c>
      <c r="AC104" s="1" t="str">
        <f t="shared" si="14"/>
        <v>#NAME?</v>
      </c>
      <c r="AF104" s="1" t="str">
        <f t="shared" si="15"/>
        <v/>
      </c>
      <c r="AG104" s="1" t="str">
        <f t="shared" si="16"/>
        <v>#NAME?</v>
      </c>
      <c r="AJ104" s="1" t="str">
        <f t="shared" si="17"/>
        <v/>
      </c>
      <c r="AK104" s="1" t="str">
        <f t="shared" si="18"/>
        <v>#NAME?</v>
      </c>
      <c r="AL104" s="1" t="s">
        <v>4588</v>
      </c>
      <c r="AM104" s="1" t="s">
        <v>5483</v>
      </c>
      <c r="AN104" s="1" t="str">
        <f t="shared" si="19"/>
        <v/>
      </c>
      <c r="AO104" s="1" t="str">
        <f t="shared" si="20"/>
        <v>#NAME?</v>
      </c>
      <c r="AR104" s="1" t="str">
        <f t="shared" si="21"/>
        <v/>
      </c>
      <c r="AS104" s="1" t="str">
        <f t="shared" si="22"/>
        <v>#NAME?</v>
      </c>
      <c r="AV104" s="1" t="str">
        <f t="shared" si="23"/>
        <v/>
      </c>
      <c r="AW104" s="1" t="str">
        <f t="shared" si="24"/>
        <v>#NAME?</v>
      </c>
      <c r="AZ104" s="1" t="str">
        <f t="shared" si="25"/>
        <v/>
      </c>
      <c r="BA104" s="1" t="str">
        <f t="shared" si="26"/>
        <v>#NAME?</v>
      </c>
      <c r="BD104" s="1" t="str">
        <f t="shared" si="27"/>
        <v/>
      </c>
      <c r="BE104" s="1" t="str">
        <f t="shared" si="28"/>
        <v>#NAME?</v>
      </c>
      <c r="BH104" s="1" t="str">
        <f t="shared" si="29"/>
        <v/>
      </c>
      <c r="BI104" s="1" t="str">
        <f t="shared" si="30"/>
        <v>#NAME?</v>
      </c>
      <c r="BL104" s="1" t="str">
        <f t="shared" si="31"/>
        <v/>
      </c>
      <c r="BM104" s="1" t="str">
        <f t="shared" si="32"/>
        <v>#NAME?</v>
      </c>
      <c r="BP104" s="1" t="str">
        <f t="shared" si="33"/>
        <v/>
      </c>
      <c r="BQ104" s="1" t="str">
        <f t="shared" si="34"/>
        <v>#NAME?</v>
      </c>
      <c r="BT104" s="1" t="str">
        <f t="shared" si="35"/>
        <v/>
      </c>
      <c r="BU104" s="1" t="str">
        <f t="shared" si="36"/>
        <v>#NAME?</v>
      </c>
      <c r="BV104" s="1" t="s">
        <v>1823</v>
      </c>
      <c r="BW104" s="1" t="s">
        <v>5484</v>
      </c>
      <c r="BX104" s="1" t="str">
        <f t="shared" si="37"/>
        <v/>
      </c>
      <c r="BY104" s="1" t="str">
        <f t="shared" si="38"/>
        <v>#NAME?</v>
      </c>
      <c r="BZ104" s="1" t="s">
        <v>2228</v>
      </c>
      <c r="CA104" s="1" t="s">
        <v>5485</v>
      </c>
      <c r="CB104" s="1" t="str">
        <f t="shared" si="39"/>
        <v/>
      </c>
      <c r="CC104" s="1" t="str">
        <f t="shared" si="40"/>
        <v>#NAME?</v>
      </c>
      <c r="CD104" s="1" t="s">
        <v>2416</v>
      </c>
      <c r="CE104" s="1" t="s">
        <v>5486</v>
      </c>
      <c r="CF104" s="1" t="str">
        <f t="shared" si="41"/>
        <v/>
      </c>
      <c r="CG104" s="1" t="str">
        <f t="shared" si="42"/>
        <v>#NAME?</v>
      </c>
      <c r="CJ104" s="1" t="str">
        <f t="shared" si="43"/>
        <v/>
      </c>
      <c r="CK104" s="1" t="str">
        <f t="shared" si="44"/>
        <v>#NAME?</v>
      </c>
      <c r="CN104" s="1" t="str">
        <f t="shared" si="45"/>
        <v/>
      </c>
      <c r="CO104" s="1" t="str">
        <f t="shared" si="46"/>
        <v>#NAME?</v>
      </c>
      <c r="CP104" s="1" t="s">
        <v>5487</v>
      </c>
      <c r="CQ104" s="1" t="s">
        <v>5488</v>
      </c>
      <c r="CR104" s="1" t="str">
        <f t="shared" si="47"/>
        <v>EPS</v>
      </c>
      <c r="CS104" s="1" t="str">
        <f t="shared" si="48"/>
        <v>#NAME?</v>
      </c>
      <c r="CV104" s="1" t="str">
        <f t="shared" si="49"/>
        <v/>
      </c>
      <c r="CW104" s="1" t="str">
        <f t="shared" si="50"/>
        <v>#NAME?</v>
      </c>
      <c r="CZ104" s="1" t="str">
        <f t="shared" si="51"/>
        <v/>
      </c>
      <c r="DA104" s="1" t="str">
        <f t="shared" si="52"/>
        <v>#NAME?</v>
      </c>
      <c r="DD104" s="1" t="str">
        <f t="shared" si="53"/>
        <v/>
      </c>
      <c r="DE104" s="1" t="str">
        <f t="shared" si="54"/>
        <v>#NAME?</v>
      </c>
      <c r="DH104" s="1" t="str">
        <f t="shared" si="55"/>
        <v/>
      </c>
      <c r="DI104" s="1" t="str">
        <f t="shared" si="56"/>
        <v>#NAME?</v>
      </c>
      <c r="DL104" s="1" t="str">
        <f t="shared" si="57"/>
        <v/>
      </c>
      <c r="DM104" s="1" t="str">
        <f t="shared" si="58"/>
        <v>#NAME?</v>
      </c>
      <c r="DP104" s="1" t="str">
        <f t="shared" si="59"/>
        <v/>
      </c>
      <c r="DQ104" s="1" t="str">
        <f t="shared" si="60"/>
        <v>#NAME?</v>
      </c>
      <c r="DT104" s="1" t="str">
        <f t="shared" si="61"/>
        <v/>
      </c>
      <c r="DU104" s="1" t="str">
        <f t="shared" si="62"/>
        <v>#NAME?</v>
      </c>
      <c r="DX104" s="1" t="str">
        <f t="shared" si="63"/>
        <v/>
      </c>
      <c r="DY104" s="1" t="str">
        <f t="shared" si="64"/>
        <v>#NAME?</v>
      </c>
      <c r="EB104" s="1" t="str">
        <f t="shared" si="65"/>
        <v/>
      </c>
      <c r="EC104" s="1" t="str">
        <f t="shared" si="66"/>
        <v>#NAME?</v>
      </c>
      <c r="EF104" s="1" t="str">
        <f t="shared" si="67"/>
        <v/>
      </c>
      <c r="EG104" s="1" t="str">
        <f t="shared" si="68"/>
        <v>#NAME?</v>
      </c>
      <c r="EJ104" s="1" t="str">
        <f t="shared" si="69"/>
        <v/>
      </c>
      <c r="EK104" s="1" t="str">
        <f t="shared" si="70"/>
        <v>#NAME?</v>
      </c>
      <c r="EN104" s="1" t="str">
        <f t="shared" si="71"/>
        <v/>
      </c>
      <c r="EO104" s="1" t="str">
        <f t="shared" si="72"/>
        <v>#NAME?</v>
      </c>
      <c r="ER104" s="1" t="str">
        <f t="shared" si="73"/>
        <v/>
      </c>
      <c r="ES104" s="1" t="str">
        <f t="shared" si="74"/>
        <v>#NAME?</v>
      </c>
      <c r="EV104" s="1" t="str">
        <f t="shared" si="75"/>
        <v/>
      </c>
      <c r="EW104" s="1" t="str">
        <f t="shared" si="76"/>
        <v>#NAME?</v>
      </c>
      <c r="EZ104" s="2" t="str">
        <f t="shared" si="77"/>
        <v/>
      </c>
      <c r="FA104" s="2" t="str">
        <f t="shared" si="78"/>
        <v>#NAME?</v>
      </c>
      <c r="FD104" s="2" t="str">
        <f t="shared" si="79"/>
        <v/>
      </c>
      <c r="FE104" s="2" t="str">
        <f t="shared" si="80"/>
        <v>#NAME?</v>
      </c>
      <c r="FF104" s="1" t="s">
        <v>3521</v>
      </c>
      <c r="FG104" s="1" t="s">
        <v>3522</v>
      </c>
      <c r="FH104" s="2" t="str">
        <f t="shared" si="81"/>
        <v/>
      </c>
      <c r="FI104" s="2" t="str">
        <f t="shared" si="82"/>
        <v>#NAME?</v>
      </c>
      <c r="FL104" s="2" t="str">
        <f t="shared" si="83"/>
        <v/>
      </c>
      <c r="FM104" s="2" t="str">
        <f t="shared" si="84"/>
        <v>#NAME?</v>
      </c>
      <c r="FN104" s="1" t="s">
        <v>5489</v>
      </c>
      <c r="FO104" s="1" t="s">
        <v>5490</v>
      </c>
      <c r="FP104" s="2" t="str">
        <f t="shared" si="85"/>
        <v/>
      </c>
      <c r="FQ104" s="2" t="str">
        <f t="shared" si="86"/>
        <v>#NAME?</v>
      </c>
      <c r="FT104" s="2" t="str">
        <f t="shared" si="87"/>
        <v/>
      </c>
      <c r="FU104" s="2" t="str">
        <f t="shared" si="88"/>
        <v>#NAME?</v>
      </c>
      <c r="FX104" s="2" t="str">
        <f t="shared" si="89"/>
        <v/>
      </c>
      <c r="FY104" s="2" t="str">
        <f t="shared" si="90"/>
        <v>#NAME?</v>
      </c>
      <c r="GB104" s="2" t="str">
        <f t="shared" si="91"/>
        <v/>
      </c>
      <c r="GC104" s="2" t="str">
        <f t="shared" si="92"/>
        <v>#NAME?</v>
      </c>
      <c r="GF104" s="2" t="str">
        <f t="shared" si="93"/>
        <v/>
      </c>
      <c r="GG104" s="2" t="str">
        <f t="shared" si="94"/>
        <v>#NAME?</v>
      </c>
      <c r="GJ104" s="2" t="str">
        <f t="shared" si="95"/>
        <v/>
      </c>
      <c r="GK104" s="2" t="str">
        <f t="shared" si="96"/>
        <v>#NAME?</v>
      </c>
      <c r="GN104" s="2" t="str">
        <f t="shared" si="97"/>
        <v/>
      </c>
      <c r="GO104" s="2" t="str">
        <f t="shared" si="98"/>
        <v>#NAME?</v>
      </c>
      <c r="GR104" s="2" t="str">
        <f t="shared" si="141"/>
        <v/>
      </c>
      <c r="GS104" s="2" t="str">
        <f t="shared" si="142"/>
        <v>#NAME?</v>
      </c>
      <c r="GV104" s="2" t="str">
        <f t="shared" si="101"/>
        <v/>
      </c>
      <c r="GW104" s="2" t="str">
        <f t="shared" si="102"/>
        <v>#NAME?</v>
      </c>
      <c r="GZ104" s="2" t="str">
        <f t="shared" si="103"/>
        <v/>
      </c>
      <c r="HA104" s="2" t="str">
        <f t="shared" si="104"/>
        <v>#NAME?</v>
      </c>
      <c r="HD104" s="2" t="str">
        <f t="shared" si="105"/>
        <v/>
      </c>
      <c r="HE104" s="2" t="str">
        <f t="shared" si="106"/>
        <v>#NAME?</v>
      </c>
      <c r="HH104" s="2" t="str">
        <f t="shared" si="107"/>
        <v/>
      </c>
      <c r="HI104" s="2" t="str">
        <f t="shared" si="108"/>
        <v>#NAME?</v>
      </c>
      <c r="HL104" s="2" t="str">
        <f t="shared" si="109"/>
        <v/>
      </c>
      <c r="HM104" s="2" t="str">
        <f t="shared" si="110"/>
        <v>#NAME?</v>
      </c>
      <c r="HP104" s="2" t="str">
        <f t="shared" si="111"/>
        <v/>
      </c>
      <c r="HQ104" s="2" t="str">
        <f t="shared" si="112"/>
        <v>#NAME?</v>
      </c>
      <c r="HT104" s="2" t="str">
        <f t="shared" si="113"/>
        <v/>
      </c>
      <c r="HU104" s="2" t="str">
        <f t="shared" si="114"/>
        <v>#NAME?</v>
      </c>
      <c r="HV104" s="2"/>
      <c r="HW104" s="2"/>
      <c r="HX104" s="2" t="str">
        <f t="shared" si="115"/>
        <v/>
      </c>
      <c r="HY104" s="2" t="str">
        <f t="shared" si="116"/>
        <v>#NAME?</v>
      </c>
      <c r="HZ104" s="2" t="s">
        <v>5491</v>
      </c>
      <c r="IA104" s="2" t="s">
        <v>889</v>
      </c>
      <c r="IB104" s="2" t="str">
        <f t="shared" si="117"/>
        <v/>
      </c>
      <c r="IC104" s="2" t="str">
        <f t="shared" si="118"/>
        <v>#NAME?</v>
      </c>
      <c r="ID104" s="2"/>
      <c r="IE104" s="2"/>
      <c r="IF104" s="2"/>
      <c r="IH104" s="1" t="s">
        <v>5492</v>
      </c>
      <c r="II104" s="1" t="s">
        <v>5493</v>
      </c>
      <c r="IJ104" s="2" t="str">
        <f t="shared" si="121"/>
        <v/>
      </c>
      <c r="IK104" s="2" t="str">
        <f t="shared" si="122"/>
        <v>#NAME?</v>
      </c>
      <c r="IP104" s="1" t="s">
        <v>5494</v>
      </c>
      <c r="IQ104" s="1" t="s">
        <v>2775</v>
      </c>
      <c r="IR104" s="2" t="str">
        <f t="shared" si="125"/>
        <v/>
      </c>
      <c r="IS104" s="2" t="str">
        <f t="shared" si="126"/>
        <v>#NAME?</v>
      </c>
      <c r="IX104" s="2" t="s">
        <v>5243</v>
      </c>
      <c r="IY104" s="2" t="s">
        <v>5311</v>
      </c>
      <c r="IZ104" s="2" t="str">
        <f t="shared" si="129"/>
        <v/>
      </c>
      <c r="JA104" s="2" t="str">
        <f t="shared" si="130"/>
        <v>#NAME?</v>
      </c>
      <c r="JB104" s="2" t="s">
        <v>5491</v>
      </c>
      <c r="JC104" s="2" t="s">
        <v>889</v>
      </c>
      <c r="JD104" s="2" t="str">
        <f t="shared" si="131"/>
        <v/>
      </c>
      <c r="JE104" s="2" t="str">
        <f t="shared" si="132"/>
        <v>#NAME?</v>
      </c>
      <c r="JF104" s="2"/>
      <c r="JG104" s="2"/>
      <c r="JH104" s="2"/>
      <c r="JI104" s="2"/>
      <c r="JJ104" s="2"/>
      <c r="JK104" s="2"/>
      <c r="JL104" s="2"/>
      <c r="JM104" s="2"/>
      <c r="JN104" s="2"/>
    </row>
    <row r="105" ht="15.75" customHeight="1">
      <c r="A105" s="2">
        <v>104.0</v>
      </c>
      <c r="D105" s="2" t="str">
        <f t="shared" si="1"/>
        <v/>
      </c>
      <c r="E105" s="2" t="str">
        <f t="shared" si="2"/>
        <v>#NAME?</v>
      </c>
      <c r="F105" s="1" t="s">
        <v>5495</v>
      </c>
      <c r="G105" s="1" t="s">
        <v>5496</v>
      </c>
      <c r="H105" s="1" t="str">
        <f t="shared" si="3"/>
        <v/>
      </c>
      <c r="I105" s="1" t="str">
        <f t="shared" si="4"/>
        <v>#NAME?</v>
      </c>
      <c r="P105" s="1" t="str">
        <f t="shared" si="7"/>
        <v/>
      </c>
      <c r="Q105" s="1" t="str">
        <f t="shared" si="8"/>
        <v>#NAME?</v>
      </c>
      <c r="T105" s="1" t="str">
        <f t="shared" si="9"/>
        <v/>
      </c>
      <c r="U105" s="1" t="str">
        <f t="shared" si="10"/>
        <v>#NAME?</v>
      </c>
      <c r="X105" s="1" t="str">
        <f t="shared" si="11"/>
        <v/>
      </c>
      <c r="Y105" s="1" t="str">
        <f t="shared" si="12"/>
        <v>#NAME?</v>
      </c>
      <c r="AB105" s="1" t="str">
        <f t="shared" si="13"/>
        <v/>
      </c>
      <c r="AC105" s="1" t="str">
        <f t="shared" si="14"/>
        <v>#NAME?</v>
      </c>
      <c r="AF105" s="1" t="str">
        <f t="shared" si="15"/>
        <v/>
      </c>
      <c r="AG105" s="1" t="str">
        <f t="shared" si="16"/>
        <v>#NAME?</v>
      </c>
      <c r="AJ105" s="1" t="str">
        <f t="shared" si="17"/>
        <v/>
      </c>
      <c r="AK105" s="1" t="str">
        <f t="shared" si="18"/>
        <v>#NAME?</v>
      </c>
      <c r="AL105" s="1" t="s">
        <v>4616</v>
      </c>
      <c r="AM105" s="1" t="s">
        <v>5497</v>
      </c>
      <c r="AN105" s="1" t="str">
        <f t="shared" si="19"/>
        <v/>
      </c>
      <c r="AO105" s="1" t="str">
        <f t="shared" si="20"/>
        <v>#NAME?</v>
      </c>
      <c r="AR105" s="1" t="str">
        <f t="shared" si="21"/>
        <v/>
      </c>
      <c r="AS105" s="1" t="str">
        <f t="shared" si="22"/>
        <v>#NAME?</v>
      </c>
      <c r="AV105" s="1" t="str">
        <f t="shared" si="23"/>
        <v/>
      </c>
      <c r="AW105" s="1" t="str">
        <f t="shared" si="24"/>
        <v>#NAME?</v>
      </c>
      <c r="AZ105" s="1" t="str">
        <f t="shared" si="25"/>
        <v/>
      </c>
      <c r="BA105" s="1" t="str">
        <f t="shared" si="26"/>
        <v>#NAME?</v>
      </c>
      <c r="BD105" s="1" t="str">
        <f t="shared" si="27"/>
        <v/>
      </c>
      <c r="BE105" s="1" t="str">
        <f t="shared" si="28"/>
        <v>#NAME?</v>
      </c>
      <c r="BH105" s="1" t="str">
        <f t="shared" si="29"/>
        <v/>
      </c>
      <c r="BI105" s="1" t="str">
        <f t="shared" si="30"/>
        <v>#NAME?</v>
      </c>
      <c r="BL105" s="1" t="str">
        <f t="shared" si="31"/>
        <v/>
      </c>
      <c r="BM105" s="1" t="str">
        <f t="shared" si="32"/>
        <v>#NAME?</v>
      </c>
      <c r="BP105" s="1" t="str">
        <f t="shared" si="33"/>
        <v/>
      </c>
      <c r="BQ105" s="1" t="str">
        <f t="shared" si="34"/>
        <v>#NAME?</v>
      </c>
      <c r="BT105" s="1" t="str">
        <f t="shared" si="35"/>
        <v/>
      </c>
      <c r="BU105" s="1" t="str">
        <f t="shared" si="36"/>
        <v>#NAME?</v>
      </c>
      <c r="BV105" s="1" t="s">
        <v>1925</v>
      </c>
      <c r="BW105" s="1" t="s">
        <v>5498</v>
      </c>
      <c r="BX105" s="1" t="str">
        <f t="shared" si="37"/>
        <v/>
      </c>
      <c r="BY105" s="1" t="str">
        <f t="shared" si="38"/>
        <v>#NAME?</v>
      </c>
      <c r="BZ105" s="1" t="s">
        <v>2326</v>
      </c>
      <c r="CA105" s="1" t="s">
        <v>5499</v>
      </c>
      <c r="CB105" s="1" t="str">
        <f t="shared" si="39"/>
        <v/>
      </c>
      <c r="CC105" s="1" t="str">
        <f t="shared" si="40"/>
        <v>#NAME?</v>
      </c>
      <c r="CD105" s="1" t="s">
        <v>2518</v>
      </c>
      <c r="CE105" s="1" t="s">
        <v>5500</v>
      </c>
      <c r="CF105" s="1" t="str">
        <f t="shared" si="41"/>
        <v/>
      </c>
      <c r="CG105" s="1" t="str">
        <f t="shared" si="42"/>
        <v>#NAME?</v>
      </c>
      <c r="CJ105" s="1" t="str">
        <f t="shared" si="43"/>
        <v/>
      </c>
      <c r="CK105" s="1" t="str">
        <f t="shared" si="44"/>
        <v>#NAME?</v>
      </c>
      <c r="CN105" s="1" t="str">
        <f t="shared" si="45"/>
        <v/>
      </c>
      <c r="CO105" s="1" t="str">
        <f t="shared" si="46"/>
        <v>#NAME?</v>
      </c>
      <c r="CP105" s="1" t="s">
        <v>5501</v>
      </c>
      <c r="CQ105" s="1" t="s">
        <v>5502</v>
      </c>
      <c r="CR105" s="1" t="str">
        <f t="shared" si="47"/>
        <v/>
      </c>
      <c r="CS105" s="1" t="str">
        <f t="shared" si="48"/>
        <v>#NAME?</v>
      </c>
      <c r="CV105" s="1" t="str">
        <f t="shared" si="49"/>
        <v/>
      </c>
      <c r="CW105" s="1" t="str">
        <f t="shared" si="50"/>
        <v>#NAME?</v>
      </c>
      <c r="CZ105" s="1" t="str">
        <f t="shared" si="51"/>
        <v/>
      </c>
      <c r="DA105" s="1" t="str">
        <f t="shared" si="52"/>
        <v>#NAME?</v>
      </c>
      <c r="DD105" s="1" t="str">
        <f t="shared" si="53"/>
        <v/>
      </c>
      <c r="DE105" s="1" t="str">
        <f t="shared" si="54"/>
        <v>#NAME?</v>
      </c>
      <c r="DH105" s="1" t="str">
        <f t="shared" si="55"/>
        <v/>
      </c>
      <c r="DI105" s="1" t="str">
        <f t="shared" si="56"/>
        <v>#NAME?</v>
      </c>
      <c r="DL105" s="1" t="str">
        <f t="shared" si="57"/>
        <v/>
      </c>
      <c r="DM105" s="1" t="str">
        <f t="shared" si="58"/>
        <v>#NAME?</v>
      </c>
      <c r="DP105" s="1" t="str">
        <f t="shared" si="59"/>
        <v/>
      </c>
      <c r="DQ105" s="1" t="str">
        <f t="shared" si="60"/>
        <v>#NAME?</v>
      </c>
      <c r="DT105" s="1" t="str">
        <f t="shared" si="61"/>
        <v/>
      </c>
      <c r="DU105" s="1" t="str">
        <f t="shared" si="62"/>
        <v>#NAME?</v>
      </c>
      <c r="DX105" s="1" t="str">
        <f t="shared" si="63"/>
        <v/>
      </c>
      <c r="DY105" s="1" t="str">
        <f t="shared" si="64"/>
        <v>#NAME?</v>
      </c>
      <c r="EB105" s="1" t="str">
        <f t="shared" si="65"/>
        <v/>
      </c>
      <c r="EC105" s="1" t="str">
        <f t="shared" si="66"/>
        <v>#NAME?</v>
      </c>
      <c r="EF105" s="1" t="str">
        <f t="shared" si="67"/>
        <v/>
      </c>
      <c r="EG105" s="1" t="str">
        <f t="shared" si="68"/>
        <v>#NAME?</v>
      </c>
      <c r="EJ105" s="1" t="str">
        <f t="shared" si="69"/>
        <v/>
      </c>
      <c r="EK105" s="1" t="str">
        <f t="shared" si="70"/>
        <v>#NAME?</v>
      </c>
      <c r="EN105" s="1" t="str">
        <f t="shared" si="71"/>
        <v/>
      </c>
      <c r="EO105" s="1" t="str">
        <f t="shared" si="72"/>
        <v>#NAME?</v>
      </c>
      <c r="ER105" s="1" t="str">
        <f t="shared" si="73"/>
        <v/>
      </c>
      <c r="ES105" s="1" t="str">
        <f t="shared" si="74"/>
        <v>#NAME?</v>
      </c>
      <c r="EV105" s="1" t="str">
        <f t="shared" si="75"/>
        <v/>
      </c>
      <c r="EW105" s="1" t="str">
        <f t="shared" si="76"/>
        <v>#NAME?</v>
      </c>
      <c r="EZ105" s="2" t="str">
        <f t="shared" si="77"/>
        <v/>
      </c>
      <c r="FA105" s="2" t="str">
        <f t="shared" si="78"/>
        <v>#NAME?</v>
      </c>
      <c r="FD105" s="2" t="str">
        <f t="shared" si="79"/>
        <v/>
      </c>
      <c r="FE105" s="2" t="str">
        <f t="shared" si="80"/>
        <v>#NAME?</v>
      </c>
      <c r="FH105" s="2" t="str">
        <f t="shared" si="81"/>
        <v/>
      </c>
      <c r="FI105" s="2" t="str">
        <f t="shared" si="82"/>
        <v>#NAME?</v>
      </c>
      <c r="FL105" s="2" t="str">
        <f t="shared" si="83"/>
        <v/>
      </c>
      <c r="FM105" s="2" t="str">
        <f t="shared" si="84"/>
        <v>#NAME?</v>
      </c>
      <c r="FP105" s="2" t="str">
        <f t="shared" si="85"/>
        <v/>
      </c>
      <c r="FQ105" s="2" t="str">
        <f t="shared" si="86"/>
        <v>#NAME?</v>
      </c>
      <c r="FT105" s="2" t="str">
        <f t="shared" si="87"/>
        <v/>
      </c>
      <c r="FU105" s="2" t="str">
        <f t="shared" si="88"/>
        <v>#NAME?</v>
      </c>
      <c r="FX105" s="2" t="str">
        <f t="shared" si="89"/>
        <v/>
      </c>
      <c r="FY105" s="2" t="str">
        <f t="shared" si="90"/>
        <v>#NAME?</v>
      </c>
      <c r="GB105" s="2" t="str">
        <f t="shared" si="91"/>
        <v/>
      </c>
      <c r="GC105" s="2" t="str">
        <f t="shared" si="92"/>
        <v>#NAME?</v>
      </c>
      <c r="GF105" s="2" t="str">
        <f t="shared" si="93"/>
        <v/>
      </c>
      <c r="GG105" s="2" t="str">
        <f t="shared" si="94"/>
        <v>#NAME?</v>
      </c>
      <c r="GJ105" s="2" t="str">
        <f t="shared" si="95"/>
        <v/>
      </c>
      <c r="GK105" s="2" t="str">
        <f t="shared" si="96"/>
        <v>#NAME?</v>
      </c>
      <c r="GN105" s="2" t="str">
        <f t="shared" si="97"/>
        <v/>
      </c>
      <c r="GO105" s="2" t="str">
        <f t="shared" si="98"/>
        <v>#NAME?</v>
      </c>
      <c r="GR105" s="2" t="str">
        <f t="shared" si="141"/>
        <v/>
      </c>
      <c r="GS105" s="2" t="str">
        <f t="shared" si="142"/>
        <v>#NAME?</v>
      </c>
      <c r="GV105" s="2" t="str">
        <f t="shared" si="101"/>
        <v/>
      </c>
      <c r="GW105" s="2" t="str">
        <f t="shared" si="102"/>
        <v>#NAME?</v>
      </c>
      <c r="GZ105" s="2" t="str">
        <f t="shared" si="103"/>
        <v/>
      </c>
      <c r="HA105" s="2" t="str">
        <f t="shared" si="104"/>
        <v>#NAME?</v>
      </c>
      <c r="HD105" s="2" t="str">
        <f t="shared" si="105"/>
        <v/>
      </c>
      <c r="HE105" s="2" t="str">
        <f t="shared" si="106"/>
        <v>#NAME?</v>
      </c>
      <c r="HH105" s="2" t="str">
        <f t="shared" si="107"/>
        <v/>
      </c>
      <c r="HI105" s="2" t="str">
        <f t="shared" si="108"/>
        <v>#NAME?</v>
      </c>
      <c r="HL105" s="2" t="str">
        <f t="shared" si="109"/>
        <v/>
      </c>
      <c r="HM105" s="2" t="str">
        <f t="shared" si="110"/>
        <v>#NAME?</v>
      </c>
      <c r="HP105" s="2" t="str">
        <f t="shared" si="111"/>
        <v/>
      </c>
      <c r="HQ105" s="2" t="str">
        <f t="shared" si="112"/>
        <v>#NAME?</v>
      </c>
      <c r="HT105" s="2" t="str">
        <f t="shared" si="113"/>
        <v/>
      </c>
      <c r="HU105" s="2" t="str">
        <f t="shared" si="114"/>
        <v>#NAME?</v>
      </c>
      <c r="HV105" s="2" t="s">
        <v>3985</v>
      </c>
      <c r="HW105" s="14" t="s">
        <v>1738</v>
      </c>
      <c r="HX105" s="2" t="str">
        <f t="shared" si="115"/>
        <v/>
      </c>
      <c r="HY105" s="2" t="str">
        <f t="shared" si="116"/>
        <v>#NAME?</v>
      </c>
      <c r="HZ105" s="2" t="s">
        <v>5503</v>
      </c>
      <c r="IA105" s="2" t="s">
        <v>900</v>
      </c>
      <c r="IB105" s="2" t="str">
        <f t="shared" si="117"/>
        <v/>
      </c>
      <c r="IC105" s="2" t="str">
        <f t="shared" si="118"/>
        <v>#NAME?</v>
      </c>
      <c r="ID105" s="2"/>
      <c r="IE105" s="2"/>
      <c r="IF105" s="2"/>
      <c r="IH105" s="1" t="s">
        <v>5504</v>
      </c>
      <c r="II105" s="1" t="s">
        <v>5505</v>
      </c>
      <c r="IJ105" s="2" t="str">
        <f t="shared" si="121"/>
        <v/>
      </c>
      <c r="IK105" s="2" t="str">
        <f t="shared" si="122"/>
        <v>#NAME?</v>
      </c>
      <c r="IP105" s="1" t="s">
        <v>5506</v>
      </c>
      <c r="IQ105" s="1" t="s">
        <v>5507</v>
      </c>
      <c r="IR105" s="2" t="str">
        <f t="shared" si="125"/>
        <v/>
      </c>
      <c r="IS105" s="2" t="str">
        <f t="shared" si="126"/>
        <v>#NAME?</v>
      </c>
      <c r="IX105" s="2" t="s">
        <v>5323</v>
      </c>
      <c r="IY105" s="2" t="s">
        <v>5324</v>
      </c>
      <c r="IZ105" s="2" t="str">
        <f t="shared" si="129"/>
        <v/>
      </c>
      <c r="JA105" s="2" t="str">
        <f t="shared" si="130"/>
        <v>#NAME?</v>
      </c>
      <c r="JB105" s="2" t="s">
        <v>5503</v>
      </c>
      <c r="JC105" s="2" t="s">
        <v>900</v>
      </c>
      <c r="JD105" s="2" t="str">
        <f t="shared" si="131"/>
        <v/>
      </c>
      <c r="JE105" s="2" t="str">
        <f t="shared" si="132"/>
        <v>#NAME?</v>
      </c>
      <c r="JF105" s="2"/>
      <c r="JG105" s="2"/>
      <c r="JH105" s="2"/>
      <c r="JI105" s="2"/>
      <c r="JJ105" s="2"/>
      <c r="JK105" s="2"/>
      <c r="JL105" s="2"/>
      <c r="JM105" s="2"/>
      <c r="JN105" s="2"/>
    </row>
    <row r="106" ht="15.75" customHeight="1">
      <c r="A106" s="2">
        <v>105.0</v>
      </c>
      <c r="D106" s="2" t="str">
        <f t="shared" si="1"/>
        <v/>
      </c>
      <c r="E106" s="2" t="str">
        <f t="shared" si="2"/>
        <v>#NAME?</v>
      </c>
      <c r="F106" s="1" t="s">
        <v>5508</v>
      </c>
      <c r="G106" s="1" t="s">
        <v>5509</v>
      </c>
      <c r="H106" s="1" t="str">
        <f t="shared" si="3"/>
        <v/>
      </c>
      <c r="I106" s="1" t="str">
        <f t="shared" si="4"/>
        <v>#NAME?</v>
      </c>
      <c r="P106" s="1" t="str">
        <f t="shared" si="7"/>
        <v/>
      </c>
      <c r="Q106" s="1" t="str">
        <f t="shared" si="8"/>
        <v>#NAME?</v>
      </c>
      <c r="T106" s="1" t="str">
        <f t="shared" si="9"/>
        <v/>
      </c>
      <c r="U106" s="1" t="str">
        <f t="shared" si="10"/>
        <v>#NAME?</v>
      </c>
      <c r="X106" s="1" t="str">
        <f t="shared" si="11"/>
        <v/>
      </c>
      <c r="Y106" s="1" t="str">
        <f t="shared" si="12"/>
        <v>#NAME?</v>
      </c>
      <c r="AB106" s="1" t="str">
        <f t="shared" si="13"/>
        <v/>
      </c>
      <c r="AC106" s="1" t="str">
        <f t="shared" si="14"/>
        <v>#NAME?</v>
      </c>
      <c r="AF106" s="1" t="str">
        <f t="shared" si="15"/>
        <v/>
      </c>
      <c r="AG106" s="1" t="str">
        <f t="shared" si="16"/>
        <v>#NAME?</v>
      </c>
      <c r="AJ106" s="1" t="str">
        <f t="shared" si="17"/>
        <v/>
      </c>
      <c r="AK106" s="1" t="str">
        <f t="shared" si="18"/>
        <v>#NAME?</v>
      </c>
      <c r="AL106" s="1" t="s">
        <v>4637</v>
      </c>
      <c r="AM106" s="1" t="s">
        <v>5510</v>
      </c>
      <c r="AN106" s="1" t="str">
        <f t="shared" si="19"/>
        <v/>
      </c>
      <c r="AO106" s="1" t="str">
        <f t="shared" si="20"/>
        <v>#NAME?</v>
      </c>
      <c r="AR106" s="1" t="str">
        <f t="shared" si="21"/>
        <v/>
      </c>
      <c r="AS106" s="1" t="str">
        <f t="shared" si="22"/>
        <v>#NAME?</v>
      </c>
      <c r="AV106" s="1" t="str">
        <f t="shared" si="23"/>
        <v/>
      </c>
      <c r="AW106" s="1" t="str">
        <f t="shared" si="24"/>
        <v>#NAME?</v>
      </c>
      <c r="AZ106" s="1" t="str">
        <f t="shared" si="25"/>
        <v/>
      </c>
      <c r="BA106" s="1" t="str">
        <f t="shared" si="26"/>
        <v>#NAME?</v>
      </c>
      <c r="BD106" s="1" t="str">
        <f t="shared" si="27"/>
        <v/>
      </c>
      <c r="BE106" s="1" t="str">
        <f t="shared" si="28"/>
        <v>#NAME?</v>
      </c>
      <c r="BH106" s="1" t="str">
        <f t="shared" si="29"/>
        <v/>
      </c>
      <c r="BI106" s="1" t="str">
        <f t="shared" si="30"/>
        <v>#NAME?</v>
      </c>
      <c r="BL106" s="1" t="str">
        <f t="shared" si="31"/>
        <v/>
      </c>
      <c r="BM106" s="1" t="str">
        <f t="shared" si="32"/>
        <v>#NAME?</v>
      </c>
      <c r="BP106" s="1" t="str">
        <f t="shared" si="33"/>
        <v/>
      </c>
      <c r="BQ106" s="1" t="str">
        <f t="shared" si="34"/>
        <v>#NAME?</v>
      </c>
      <c r="BT106" s="1" t="str">
        <f t="shared" si="35"/>
        <v/>
      </c>
      <c r="BU106" s="1" t="str">
        <f t="shared" si="36"/>
        <v>#NAME?</v>
      </c>
      <c r="BV106" s="1" t="s">
        <v>2038</v>
      </c>
      <c r="BW106" s="1" t="s">
        <v>5511</v>
      </c>
      <c r="BX106" s="1" t="str">
        <f t="shared" si="37"/>
        <v/>
      </c>
      <c r="BY106" s="1" t="str">
        <f t="shared" si="38"/>
        <v>#NAME?</v>
      </c>
      <c r="BZ106" s="1" t="s">
        <v>2416</v>
      </c>
      <c r="CA106" s="1" t="s">
        <v>5512</v>
      </c>
      <c r="CB106" s="1" t="str">
        <f t="shared" si="39"/>
        <v/>
      </c>
      <c r="CC106" s="1" t="str">
        <f t="shared" si="40"/>
        <v>#NAME?</v>
      </c>
      <c r="CD106" s="1" t="s">
        <v>2601</v>
      </c>
      <c r="CE106" s="1" t="s">
        <v>5513</v>
      </c>
      <c r="CF106" s="1" t="str">
        <f t="shared" si="41"/>
        <v/>
      </c>
      <c r="CG106" s="1" t="str">
        <f t="shared" si="42"/>
        <v>#NAME?</v>
      </c>
      <c r="CJ106" s="1" t="str">
        <f t="shared" si="43"/>
        <v/>
      </c>
      <c r="CK106" s="1" t="str">
        <f t="shared" si="44"/>
        <v>#NAME?</v>
      </c>
      <c r="CN106" s="1" t="str">
        <f t="shared" si="45"/>
        <v/>
      </c>
      <c r="CO106" s="1" t="str">
        <f t="shared" si="46"/>
        <v>#NAME?</v>
      </c>
      <c r="CR106" s="1" t="str">
        <f t="shared" si="47"/>
        <v/>
      </c>
      <c r="CS106" s="1" t="str">
        <f t="shared" si="48"/>
        <v>#NAME?</v>
      </c>
      <c r="CV106" s="1" t="str">
        <f t="shared" si="49"/>
        <v/>
      </c>
      <c r="CW106" s="1" t="str">
        <f t="shared" si="50"/>
        <v>#NAME?</v>
      </c>
      <c r="CZ106" s="1" t="str">
        <f t="shared" si="51"/>
        <v/>
      </c>
      <c r="DA106" s="1" t="str">
        <f t="shared" si="52"/>
        <v>#NAME?</v>
      </c>
      <c r="DD106" s="1" t="str">
        <f t="shared" si="53"/>
        <v/>
      </c>
      <c r="DE106" s="1" t="str">
        <f t="shared" si="54"/>
        <v>#NAME?</v>
      </c>
      <c r="DH106" s="1" t="str">
        <f t="shared" si="55"/>
        <v/>
      </c>
      <c r="DI106" s="1" t="str">
        <f t="shared" si="56"/>
        <v>#NAME?</v>
      </c>
      <c r="DL106" s="1" t="str">
        <f t="shared" si="57"/>
        <v/>
      </c>
      <c r="DM106" s="1" t="str">
        <f t="shared" si="58"/>
        <v>#NAME?</v>
      </c>
      <c r="DP106" s="1" t="str">
        <f t="shared" si="59"/>
        <v/>
      </c>
      <c r="DQ106" s="1" t="str">
        <f t="shared" si="60"/>
        <v>#NAME?</v>
      </c>
      <c r="DT106" s="1" t="str">
        <f t="shared" si="61"/>
        <v/>
      </c>
      <c r="DU106" s="1" t="str">
        <f t="shared" si="62"/>
        <v>#NAME?</v>
      </c>
      <c r="DX106" s="1" t="str">
        <f t="shared" si="63"/>
        <v/>
      </c>
      <c r="DY106" s="1" t="str">
        <f t="shared" si="64"/>
        <v>#NAME?</v>
      </c>
      <c r="EB106" s="1" t="str">
        <f t="shared" si="65"/>
        <v/>
      </c>
      <c r="EC106" s="1" t="str">
        <f t="shared" si="66"/>
        <v>#NAME?</v>
      </c>
      <c r="EF106" s="1" t="str">
        <f t="shared" si="67"/>
        <v/>
      </c>
      <c r="EG106" s="1" t="str">
        <f t="shared" si="68"/>
        <v>#NAME?</v>
      </c>
      <c r="EJ106" s="1" t="str">
        <f t="shared" si="69"/>
        <v/>
      </c>
      <c r="EK106" s="1" t="str">
        <f t="shared" si="70"/>
        <v>#NAME?</v>
      </c>
      <c r="EN106" s="1" t="str">
        <f t="shared" si="71"/>
        <v/>
      </c>
      <c r="EO106" s="1" t="str">
        <f t="shared" si="72"/>
        <v>#NAME?</v>
      </c>
      <c r="ER106" s="1" t="str">
        <f t="shared" si="73"/>
        <v/>
      </c>
      <c r="ES106" s="1" t="str">
        <f t="shared" si="74"/>
        <v>#NAME?</v>
      </c>
      <c r="EV106" s="1" t="str">
        <f t="shared" si="75"/>
        <v/>
      </c>
      <c r="EW106" s="1" t="str">
        <f t="shared" si="76"/>
        <v>#NAME?</v>
      </c>
      <c r="EZ106" s="2" t="str">
        <f t="shared" si="77"/>
        <v/>
      </c>
      <c r="FA106" s="2" t="str">
        <f t="shared" si="78"/>
        <v>#NAME?</v>
      </c>
      <c r="FD106" s="2" t="str">
        <f t="shared" si="79"/>
        <v/>
      </c>
      <c r="FE106" s="2" t="str">
        <f t="shared" si="80"/>
        <v>#NAME?</v>
      </c>
      <c r="FF106" s="1" t="s">
        <v>2396</v>
      </c>
      <c r="FG106" s="14" t="s">
        <v>1738</v>
      </c>
      <c r="FH106" s="2" t="str">
        <f t="shared" si="81"/>
        <v/>
      </c>
      <c r="FI106" s="2" t="str">
        <f t="shared" si="82"/>
        <v>#NAME?</v>
      </c>
      <c r="FL106" s="2" t="str">
        <f t="shared" si="83"/>
        <v/>
      </c>
      <c r="FM106" s="2" t="str">
        <f t="shared" si="84"/>
        <v>#NAME?</v>
      </c>
      <c r="FN106" s="1" t="s">
        <v>5514</v>
      </c>
      <c r="FO106" s="1" t="s">
        <v>5515</v>
      </c>
      <c r="FP106" s="2" t="str">
        <f t="shared" si="85"/>
        <v/>
      </c>
      <c r="FQ106" s="2" t="str">
        <f t="shared" si="86"/>
        <v>#NAME?</v>
      </c>
      <c r="FT106" s="2" t="str">
        <f t="shared" si="87"/>
        <v/>
      </c>
      <c r="FU106" s="2" t="str">
        <f t="shared" si="88"/>
        <v>#NAME?</v>
      </c>
      <c r="FX106" s="2" t="str">
        <f t="shared" si="89"/>
        <v/>
      </c>
      <c r="FY106" s="2" t="str">
        <f t="shared" si="90"/>
        <v>#NAME?</v>
      </c>
      <c r="GB106" s="2" t="str">
        <f t="shared" si="91"/>
        <v/>
      </c>
      <c r="GC106" s="2" t="str">
        <f t="shared" si="92"/>
        <v>#NAME?</v>
      </c>
      <c r="GF106" s="2" t="str">
        <f t="shared" si="93"/>
        <v/>
      </c>
      <c r="GG106" s="2" t="str">
        <f t="shared" si="94"/>
        <v>#NAME?</v>
      </c>
      <c r="GJ106" s="2" t="str">
        <f t="shared" si="95"/>
        <v/>
      </c>
      <c r="GK106" s="2" t="str">
        <f t="shared" si="96"/>
        <v>#NAME?</v>
      </c>
      <c r="GN106" s="2" t="str">
        <f t="shared" si="97"/>
        <v/>
      </c>
      <c r="GO106" s="2" t="str">
        <f t="shared" si="98"/>
        <v>#NAME?</v>
      </c>
      <c r="GR106" s="2" t="str">
        <f t="shared" si="141"/>
        <v/>
      </c>
      <c r="GS106" s="2" t="str">
        <f t="shared" si="142"/>
        <v>#NAME?</v>
      </c>
      <c r="GV106" s="2" t="str">
        <f t="shared" si="101"/>
        <v/>
      </c>
      <c r="GW106" s="2" t="str">
        <f t="shared" si="102"/>
        <v>#NAME?</v>
      </c>
      <c r="GZ106" s="2" t="str">
        <f t="shared" si="103"/>
        <v/>
      </c>
      <c r="HA106" s="2" t="str">
        <f t="shared" si="104"/>
        <v>#NAME?</v>
      </c>
      <c r="HD106" s="2" t="str">
        <f t="shared" si="105"/>
        <v/>
      </c>
      <c r="HE106" s="2" t="str">
        <f t="shared" si="106"/>
        <v>#NAME?</v>
      </c>
      <c r="HH106" s="2" t="str">
        <f t="shared" si="107"/>
        <v/>
      </c>
      <c r="HI106" s="2" t="str">
        <f t="shared" si="108"/>
        <v>#NAME?</v>
      </c>
      <c r="HL106" s="2" t="str">
        <f t="shared" si="109"/>
        <v/>
      </c>
      <c r="HM106" s="2" t="str">
        <f t="shared" si="110"/>
        <v>#NAME?</v>
      </c>
      <c r="HP106" s="2" t="str">
        <f t="shared" si="111"/>
        <v/>
      </c>
      <c r="HQ106" s="2" t="str">
        <f t="shared" si="112"/>
        <v>#NAME?</v>
      </c>
      <c r="HT106" s="2" t="str">
        <f t="shared" si="113"/>
        <v/>
      </c>
      <c r="HU106" s="2" t="str">
        <f t="shared" si="114"/>
        <v>#NAME?</v>
      </c>
      <c r="HV106" s="2" t="s">
        <v>4490</v>
      </c>
      <c r="HW106" s="2" t="s">
        <v>4491</v>
      </c>
      <c r="HX106" s="2" t="str">
        <f t="shared" si="115"/>
        <v/>
      </c>
      <c r="HY106" s="2" t="str">
        <f t="shared" si="116"/>
        <v>#NAME?</v>
      </c>
      <c r="HZ106" s="2" t="s">
        <v>5516</v>
      </c>
      <c r="IA106" s="2" t="s">
        <v>911</v>
      </c>
      <c r="IB106" s="2" t="str">
        <f t="shared" si="117"/>
        <v/>
      </c>
      <c r="IC106" s="2" t="str">
        <f t="shared" si="118"/>
        <v>#NAME?</v>
      </c>
      <c r="ID106" s="2"/>
      <c r="IE106" s="2"/>
      <c r="IF106" s="2"/>
      <c r="IP106" s="1" t="s">
        <v>5517</v>
      </c>
      <c r="IQ106" s="1" t="s">
        <v>2776</v>
      </c>
      <c r="IR106" s="2" t="str">
        <f t="shared" si="125"/>
        <v/>
      </c>
      <c r="IS106" s="2" t="str">
        <f t="shared" si="126"/>
        <v>#NAME?</v>
      </c>
      <c r="IX106" s="2" t="s">
        <v>5336</v>
      </c>
      <c r="IY106" s="2" t="s">
        <v>5337</v>
      </c>
      <c r="IZ106" s="2" t="str">
        <f t="shared" si="129"/>
        <v/>
      </c>
      <c r="JA106" s="2" t="str">
        <f t="shared" si="130"/>
        <v>#NAME?</v>
      </c>
      <c r="JB106" s="2" t="s">
        <v>5516</v>
      </c>
      <c r="JC106" s="2" t="s">
        <v>911</v>
      </c>
      <c r="JD106" s="2" t="str">
        <f t="shared" si="131"/>
        <v/>
      </c>
      <c r="JE106" s="2" t="str">
        <f t="shared" si="132"/>
        <v>#NAME?</v>
      </c>
      <c r="JF106" s="2"/>
      <c r="JG106" s="2"/>
      <c r="JH106" s="2"/>
      <c r="JI106" s="2"/>
      <c r="JJ106" s="2"/>
      <c r="JK106" s="2"/>
      <c r="JL106" s="2"/>
      <c r="JM106" s="2"/>
      <c r="JN106" s="2"/>
    </row>
    <row r="107" ht="15.75" customHeight="1">
      <c r="A107" s="2">
        <v>106.0</v>
      </c>
      <c r="D107" s="2" t="str">
        <f t="shared" si="1"/>
        <v/>
      </c>
      <c r="E107" s="2" t="str">
        <f t="shared" si="2"/>
        <v>#NAME?</v>
      </c>
      <c r="F107" s="1" t="s">
        <v>5518</v>
      </c>
      <c r="G107" s="1" t="s">
        <v>5519</v>
      </c>
      <c r="H107" s="1" t="str">
        <f t="shared" si="3"/>
        <v/>
      </c>
      <c r="I107" s="1" t="str">
        <f t="shared" si="4"/>
        <v>#NAME?</v>
      </c>
      <c r="P107" s="1" t="str">
        <f t="shared" si="7"/>
        <v/>
      </c>
      <c r="Q107" s="1" t="str">
        <f t="shared" si="8"/>
        <v>#NAME?</v>
      </c>
      <c r="T107" s="1" t="str">
        <f t="shared" si="9"/>
        <v/>
      </c>
      <c r="U107" s="1" t="str">
        <f t="shared" si="10"/>
        <v>#NAME?</v>
      </c>
      <c r="X107" s="1" t="str">
        <f t="shared" si="11"/>
        <v/>
      </c>
      <c r="Y107" s="1" t="str">
        <f t="shared" si="12"/>
        <v>#NAME?</v>
      </c>
      <c r="AB107" s="1" t="str">
        <f t="shared" si="13"/>
        <v/>
      </c>
      <c r="AC107" s="1" t="str">
        <f t="shared" si="14"/>
        <v>#NAME?</v>
      </c>
      <c r="AF107" s="1" t="str">
        <f t="shared" si="15"/>
        <v/>
      </c>
      <c r="AG107" s="1" t="str">
        <f t="shared" si="16"/>
        <v>#NAME?</v>
      </c>
      <c r="AJ107" s="1" t="str">
        <f t="shared" si="17"/>
        <v/>
      </c>
      <c r="AK107" s="1" t="str">
        <f t="shared" si="18"/>
        <v>#NAME?</v>
      </c>
      <c r="AL107" s="1" t="s">
        <v>4663</v>
      </c>
      <c r="AM107" s="1" t="s">
        <v>5520</v>
      </c>
      <c r="AN107" s="1" t="str">
        <f t="shared" si="19"/>
        <v/>
      </c>
      <c r="AO107" s="1" t="str">
        <f t="shared" si="20"/>
        <v>#NAME?</v>
      </c>
      <c r="AR107" s="1" t="str">
        <f t="shared" si="21"/>
        <v/>
      </c>
      <c r="AS107" s="1" t="str">
        <f t="shared" si="22"/>
        <v>#NAME?</v>
      </c>
      <c r="AV107" s="1" t="str">
        <f t="shared" si="23"/>
        <v/>
      </c>
      <c r="AW107" s="1" t="str">
        <f t="shared" si="24"/>
        <v>#NAME?</v>
      </c>
      <c r="AZ107" s="1" t="str">
        <f t="shared" si="25"/>
        <v/>
      </c>
      <c r="BA107" s="1" t="str">
        <f t="shared" si="26"/>
        <v>#NAME?</v>
      </c>
      <c r="BD107" s="1" t="str">
        <f t="shared" si="27"/>
        <v/>
      </c>
      <c r="BE107" s="1" t="str">
        <f t="shared" si="28"/>
        <v>#NAME?</v>
      </c>
      <c r="BH107" s="1" t="str">
        <f t="shared" si="29"/>
        <v/>
      </c>
      <c r="BI107" s="1" t="str">
        <f t="shared" si="30"/>
        <v>#NAME?</v>
      </c>
      <c r="BL107" s="1" t="str">
        <f t="shared" si="31"/>
        <v/>
      </c>
      <c r="BM107" s="1" t="str">
        <f t="shared" si="32"/>
        <v>#NAME?</v>
      </c>
      <c r="BP107" s="1" t="str">
        <f t="shared" si="33"/>
        <v/>
      </c>
      <c r="BQ107" s="1" t="str">
        <f t="shared" si="34"/>
        <v>#NAME?</v>
      </c>
      <c r="BT107" s="1" t="str">
        <f t="shared" si="35"/>
        <v/>
      </c>
      <c r="BU107" s="1" t="str">
        <f t="shared" si="36"/>
        <v>#NAME?</v>
      </c>
      <c r="BV107" s="1" t="s">
        <v>2135</v>
      </c>
      <c r="BW107" s="1" t="s">
        <v>5521</v>
      </c>
      <c r="BX107" s="1" t="str">
        <f t="shared" si="37"/>
        <v/>
      </c>
      <c r="BY107" s="1" t="str">
        <f t="shared" si="38"/>
        <v>#NAME?</v>
      </c>
      <c r="BZ107" s="1" t="s">
        <v>2518</v>
      </c>
      <c r="CA107" s="1" t="s">
        <v>5522</v>
      </c>
      <c r="CB107" s="1" t="str">
        <f t="shared" si="39"/>
        <v/>
      </c>
      <c r="CC107" s="1" t="str">
        <f t="shared" si="40"/>
        <v>#NAME?</v>
      </c>
      <c r="CD107" s="1" t="s">
        <v>2686</v>
      </c>
      <c r="CE107" s="1" t="s">
        <v>5523</v>
      </c>
      <c r="CF107" s="1" t="str">
        <f t="shared" si="41"/>
        <v/>
      </c>
      <c r="CG107" s="1" t="str">
        <f t="shared" si="42"/>
        <v>#NAME?</v>
      </c>
      <c r="CJ107" s="1" t="str">
        <f t="shared" si="43"/>
        <v/>
      </c>
      <c r="CK107" s="1" t="str">
        <f t="shared" si="44"/>
        <v>#NAME?</v>
      </c>
      <c r="CN107" s="1" t="str">
        <f t="shared" si="45"/>
        <v/>
      </c>
      <c r="CO107" s="1" t="str">
        <f t="shared" si="46"/>
        <v>#NAME?</v>
      </c>
      <c r="CR107" s="1" t="str">
        <f t="shared" si="47"/>
        <v/>
      </c>
      <c r="CS107" s="1" t="str">
        <f t="shared" si="48"/>
        <v>#NAME?</v>
      </c>
      <c r="CV107" s="1" t="str">
        <f t="shared" si="49"/>
        <v/>
      </c>
      <c r="CW107" s="1" t="str">
        <f t="shared" si="50"/>
        <v>#NAME?</v>
      </c>
      <c r="CZ107" s="1" t="str">
        <f t="shared" si="51"/>
        <v/>
      </c>
      <c r="DA107" s="1" t="str">
        <f t="shared" si="52"/>
        <v>#NAME?</v>
      </c>
      <c r="DD107" s="1" t="str">
        <f t="shared" si="53"/>
        <v/>
      </c>
      <c r="DE107" s="1" t="str">
        <f t="shared" si="54"/>
        <v>#NAME?</v>
      </c>
      <c r="DH107" s="1" t="str">
        <f t="shared" si="55"/>
        <v/>
      </c>
      <c r="DI107" s="1" t="str">
        <f t="shared" si="56"/>
        <v>#NAME?</v>
      </c>
      <c r="DL107" s="1" t="str">
        <f t="shared" si="57"/>
        <v/>
      </c>
      <c r="DM107" s="1" t="str">
        <f t="shared" si="58"/>
        <v>#NAME?</v>
      </c>
      <c r="DP107" s="1" t="str">
        <f t="shared" si="59"/>
        <v/>
      </c>
      <c r="DQ107" s="1" t="str">
        <f t="shared" si="60"/>
        <v>#NAME?</v>
      </c>
      <c r="DT107" s="1" t="str">
        <f t="shared" si="61"/>
        <v/>
      </c>
      <c r="DU107" s="1" t="str">
        <f t="shared" si="62"/>
        <v>#NAME?</v>
      </c>
      <c r="DX107" s="1" t="str">
        <f t="shared" si="63"/>
        <v/>
      </c>
      <c r="DY107" s="1" t="str">
        <f t="shared" si="64"/>
        <v>#NAME?</v>
      </c>
      <c r="EB107" s="1" t="str">
        <f t="shared" si="65"/>
        <v/>
      </c>
      <c r="EC107" s="1" t="str">
        <f t="shared" si="66"/>
        <v>#NAME?</v>
      </c>
      <c r="EF107" s="1" t="str">
        <f t="shared" si="67"/>
        <v/>
      </c>
      <c r="EG107" s="1" t="str">
        <f t="shared" si="68"/>
        <v>#NAME?</v>
      </c>
      <c r="EJ107" s="1" t="str">
        <f t="shared" si="69"/>
        <v/>
      </c>
      <c r="EK107" s="1" t="str">
        <f t="shared" si="70"/>
        <v>#NAME?</v>
      </c>
      <c r="EN107" s="1" t="str">
        <f t="shared" si="71"/>
        <v/>
      </c>
      <c r="EO107" s="1" t="str">
        <f t="shared" si="72"/>
        <v>#NAME?</v>
      </c>
      <c r="ER107" s="1" t="str">
        <f t="shared" si="73"/>
        <v/>
      </c>
      <c r="ES107" s="1" t="str">
        <f t="shared" si="74"/>
        <v>#NAME?</v>
      </c>
      <c r="EV107" s="1" t="str">
        <f t="shared" si="75"/>
        <v/>
      </c>
      <c r="EW107" s="1" t="str">
        <f t="shared" si="76"/>
        <v>#NAME?</v>
      </c>
      <c r="EZ107" s="2" t="str">
        <f t="shared" si="77"/>
        <v/>
      </c>
      <c r="FA107" s="2" t="str">
        <f t="shared" si="78"/>
        <v>#NAME?</v>
      </c>
      <c r="FD107" s="2" t="str">
        <f t="shared" si="79"/>
        <v/>
      </c>
      <c r="FE107" s="2" t="str">
        <f t="shared" si="80"/>
        <v>#NAME?</v>
      </c>
      <c r="FF107" s="1" t="s">
        <v>5524</v>
      </c>
      <c r="FG107" s="1" t="s">
        <v>5525</v>
      </c>
      <c r="FH107" s="2" t="str">
        <f t="shared" si="81"/>
        <v/>
      </c>
      <c r="FI107" s="2" t="str">
        <f t="shared" si="82"/>
        <v>#NAME?</v>
      </c>
      <c r="FL107" s="2" t="str">
        <f t="shared" si="83"/>
        <v/>
      </c>
      <c r="FM107" s="2" t="str">
        <f t="shared" si="84"/>
        <v>#NAME?</v>
      </c>
      <c r="FP107" s="2" t="str">
        <f t="shared" si="85"/>
        <v/>
      </c>
      <c r="FQ107" s="2" t="str">
        <f t="shared" si="86"/>
        <v>#NAME?</v>
      </c>
      <c r="FT107" s="2" t="str">
        <f t="shared" si="87"/>
        <v/>
      </c>
      <c r="FU107" s="2" t="str">
        <f t="shared" si="88"/>
        <v>#NAME?</v>
      </c>
      <c r="FX107" s="2" t="str">
        <f t="shared" si="89"/>
        <v/>
      </c>
      <c r="FY107" s="2" t="str">
        <f t="shared" si="90"/>
        <v>#NAME?</v>
      </c>
      <c r="GB107" s="2" t="str">
        <f t="shared" si="91"/>
        <v/>
      </c>
      <c r="GC107" s="2" t="str">
        <f t="shared" si="92"/>
        <v>#NAME?</v>
      </c>
      <c r="GF107" s="2" t="str">
        <f t="shared" si="93"/>
        <v/>
      </c>
      <c r="GG107" s="2" t="str">
        <f t="shared" si="94"/>
        <v>#NAME?</v>
      </c>
      <c r="GJ107" s="2" t="str">
        <f t="shared" si="95"/>
        <v/>
      </c>
      <c r="GK107" s="2" t="str">
        <f t="shared" si="96"/>
        <v>#NAME?</v>
      </c>
      <c r="GN107" s="2" t="str">
        <f t="shared" si="97"/>
        <v/>
      </c>
      <c r="GO107" s="2" t="str">
        <f t="shared" si="98"/>
        <v>#NAME?</v>
      </c>
      <c r="GR107" s="2" t="str">
        <f t="shared" si="141"/>
        <v/>
      </c>
      <c r="GS107" s="2" t="str">
        <f t="shared" si="142"/>
        <v>#NAME?</v>
      </c>
      <c r="GV107" s="2" t="str">
        <f t="shared" si="101"/>
        <v/>
      </c>
      <c r="GW107" s="2" t="str">
        <f t="shared" si="102"/>
        <v>#NAME?</v>
      </c>
      <c r="GZ107" s="2" t="str">
        <f t="shared" si="103"/>
        <v/>
      </c>
      <c r="HA107" s="2" t="str">
        <f t="shared" si="104"/>
        <v>#NAME?</v>
      </c>
      <c r="HD107" s="2" t="str">
        <f t="shared" si="105"/>
        <v/>
      </c>
      <c r="HE107" s="2" t="str">
        <f t="shared" si="106"/>
        <v>#NAME?</v>
      </c>
      <c r="HH107" s="2" t="str">
        <f t="shared" si="107"/>
        <v/>
      </c>
      <c r="HI107" s="2" t="str">
        <f t="shared" si="108"/>
        <v>#NAME?</v>
      </c>
      <c r="HL107" s="2" t="str">
        <f t="shared" si="109"/>
        <v/>
      </c>
      <c r="HM107" s="2" t="str">
        <f t="shared" si="110"/>
        <v>#NAME?</v>
      </c>
      <c r="HP107" s="2" t="str">
        <f t="shared" si="111"/>
        <v/>
      </c>
      <c r="HQ107" s="2" t="str">
        <f t="shared" si="112"/>
        <v>#NAME?</v>
      </c>
      <c r="HT107" s="2" t="str">
        <f t="shared" si="113"/>
        <v/>
      </c>
      <c r="HU107" s="2" t="str">
        <f t="shared" si="114"/>
        <v>#NAME?</v>
      </c>
      <c r="HV107" s="2" t="s">
        <v>1045</v>
      </c>
      <c r="HW107" s="2" t="s">
        <v>975</v>
      </c>
      <c r="HX107" s="2" t="str">
        <f t="shared" si="115"/>
        <v/>
      </c>
      <c r="HY107" s="2" t="str">
        <f t="shared" si="116"/>
        <v>#NAME?</v>
      </c>
      <c r="HZ107" s="2" t="s">
        <v>5526</v>
      </c>
      <c r="IA107" s="2" t="s">
        <v>922</v>
      </c>
      <c r="IB107" s="2" t="str">
        <f t="shared" si="117"/>
        <v/>
      </c>
      <c r="IC107" s="2" t="str">
        <f t="shared" si="118"/>
        <v>#NAME?</v>
      </c>
      <c r="ID107" s="2"/>
      <c r="IE107" s="2"/>
      <c r="IF107" s="2"/>
      <c r="IR107" s="2" t="str">
        <f t="shared" si="125"/>
        <v/>
      </c>
      <c r="IS107" s="2" t="str">
        <f t="shared" si="126"/>
        <v>#NAME?</v>
      </c>
      <c r="IX107" s="2" t="s">
        <v>5351</v>
      </c>
      <c r="IY107" s="2" t="s">
        <v>5352</v>
      </c>
      <c r="IZ107" s="2" t="str">
        <f t="shared" si="129"/>
        <v/>
      </c>
      <c r="JA107" s="2" t="str">
        <f t="shared" si="130"/>
        <v>#NAME?</v>
      </c>
      <c r="JB107" s="2" t="s">
        <v>5526</v>
      </c>
      <c r="JC107" s="2" t="s">
        <v>922</v>
      </c>
      <c r="JD107" s="2" t="str">
        <f t="shared" si="131"/>
        <v/>
      </c>
      <c r="JE107" s="2" t="str">
        <f t="shared" si="132"/>
        <v>#NAME?</v>
      </c>
      <c r="JF107" s="2"/>
      <c r="JG107" s="2"/>
      <c r="JH107" s="2"/>
      <c r="JI107" s="2"/>
      <c r="JJ107" s="2"/>
      <c r="JK107" s="2"/>
      <c r="JL107" s="2"/>
      <c r="JM107" s="2"/>
      <c r="JN107" s="2"/>
    </row>
    <row r="108" ht="15.75" customHeight="1">
      <c r="A108" s="2">
        <v>107.0</v>
      </c>
      <c r="D108" s="2" t="str">
        <f t="shared" si="1"/>
        <v/>
      </c>
      <c r="E108" s="2" t="str">
        <f t="shared" si="2"/>
        <v>#NAME?</v>
      </c>
      <c r="F108" s="1" t="s">
        <v>5527</v>
      </c>
      <c r="G108" s="1" t="s">
        <v>5528</v>
      </c>
      <c r="H108" s="1" t="str">
        <f t="shared" si="3"/>
        <v/>
      </c>
      <c r="I108" s="1" t="str">
        <f t="shared" si="4"/>
        <v>#NAME?</v>
      </c>
      <c r="P108" s="1" t="str">
        <f t="shared" si="7"/>
        <v/>
      </c>
      <c r="Q108" s="1" t="str">
        <f t="shared" si="8"/>
        <v>#NAME?</v>
      </c>
      <c r="T108" s="1" t="str">
        <f t="shared" si="9"/>
        <v/>
      </c>
      <c r="U108" s="1" t="str">
        <f t="shared" si="10"/>
        <v>#NAME?</v>
      </c>
      <c r="X108" s="1" t="str">
        <f t="shared" si="11"/>
        <v/>
      </c>
      <c r="Y108" s="1" t="str">
        <f t="shared" si="12"/>
        <v>#NAME?</v>
      </c>
      <c r="AB108" s="1" t="str">
        <f t="shared" si="13"/>
        <v/>
      </c>
      <c r="AC108" s="1" t="str">
        <f t="shared" si="14"/>
        <v>#NAME?</v>
      </c>
      <c r="AF108" s="1" t="str">
        <f t="shared" si="15"/>
        <v/>
      </c>
      <c r="AG108" s="1" t="str">
        <f t="shared" si="16"/>
        <v>#NAME?</v>
      </c>
      <c r="AJ108" s="1" t="str">
        <f t="shared" si="17"/>
        <v/>
      </c>
      <c r="AK108" s="1" t="str">
        <f t="shared" si="18"/>
        <v>#NAME?</v>
      </c>
      <c r="AL108" s="1" t="s">
        <v>4682</v>
      </c>
      <c r="AM108" s="1" t="s">
        <v>5319</v>
      </c>
      <c r="AN108" s="1" t="str">
        <f t="shared" si="19"/>
        <v/>
      </c>
      <c r="AO108" s="1" t="str">
        <f t="shared" si="20"/>
        <v>#NAME?</v>
      </c>
      <c r="AR108" s="1" t="str">
        <f t="shared" si="21"/>
        <v/>
      </c>
      <c r="AS108" s="1" t="str">
        <f t="shared" si="22"/>
        <v>#NAME?</v>
      </c>
      <c r="AV108" s="1" t="str">
        <f t="shared" si="23"/>
        <v/>
      </c>
      <c r="AW108" s="1" t="str">
        <f t="shared" si="24"/>
        <v>#NAME?</v>
      </c>
      <c r="AZ108" s="1" t="str">
        <f t="shared" si="25"/>
        <v/>
      </c>
      <c r="BA108" s="1" t="str">
        <f t="shared" si="26"/>
        <v>#NAME?</v>
      </c>
      <c r="BD108" s="1" t="str">
        <f t="shared" si="27"/>
        <v/>
      </c>
      <c r="BE108" s="1" t="str">
        <f t="shared" si="28"/>
        <v>#NAME?</v>
      </c>
      <c r="BH108" s="1" t="str">
        <f t="shared" si="29"/>
        <v/>
      </c>
      <c r="BI108" s="1" t="str">
        <f t="shared" si="30"/>
        <v>#NAME?</v>
      </c>
      <c r="BL108" s="1" t="str">
        <f t="shared" si="31"/>
        <v/>
      </c>
      <c r="BM108" s="1" t="str">
        <f t="shared" si="32"/>
        <v>#NAME?</v>
      </c>
      <c r="BP108" s="1" t="str">
        <f t="shared" si="33"/>
        <v/>
      </c>
      <c r="BQ108" s="1" t="str">
        <f t="shared" si="34"/>
        <v>#NAME?</v>
      </c>
      <c r="BT108" s="1" t="str">
        <f t="shared" si="35"/>
        <v/>
      </c>
      <c r="BU108" s="1" t="str">
        <f t="shared" si="36"/>
        <v>#NAME?</v>
      </c>
      <c r="BV108" s="1" t="s">
        <v>2228</v>
      </c>
      <c r="BW108" s="1" t="s">
        <v>5529</v>
      </c>
      <c r="BX108" s="1" t="str">
        <f t="shared" si="37"/>
        <v/>
      </c>
      <c r="BY108" s="1" t="str">
        <f t="shared" si="38"/>
        <v>#NAME?</v>
      </c>
      <c r="BZ108" s="1" t="s">
        <v>2601</v>
      </c>
      <c r="CA108" s="1" t="s">
        <v>5530</v>
      </c>
      <c r="CB108" s="1" t="str">
        <f t="shared" si="39"/>
        <v/>
      </c>
      <c r="CC108" s="1" t="str">
        <f t="shared" si="40"/>
        <v>#NAME?</v>
      </c>
      <c r="CF108" s="1" t="str">
        <f t="shared" si="41"/>
        <v/>
      </c>
      <c r="CG108" s="1" t="str">
        <f t="shared" si="42"/>
        <v>#NAME?</v>
      </c>
      <c r="CJ108" s="1" t="str">
        <f t="shared" si="43"/>
        <v/>
      </c>
      <c r="CK108" s="1" t="str">
        <f t="shared" si="44"/>
        <v>#NAME?</v>
      </c>
      <c r="CN108" s="1" t="str">
        <f t="shared" si="45"/>
        <v/>
      </c>
      <c r="CO108" s="1" t="str">
        <f t="shared" si="46"/>
        <v>#NAME?</v>
      </c>
      <c r="CR108" s="1" t="str">
        <f t="shared" si="47"/>
        <v/>
      </c>
      <c r="CS108" s="1" t="str">
        <f t="shared" si="48"/>
        <v>#NAME?</v>
      </c>
      <c r="CV108" s="1" t="str">
        <f t="shared" si="49"/>
        <v/>
      </c>
      <c r="CW108" s="1" t="str">
        <f t="shared" si="50"/>
        <v>#NAME?</v>
      </c>
      <c r="CZ108" s="1" t="str">
        <f t="shared" si="51"/>
        <v/>
      </c>
      <c r="DA108" s="1" t="str">
        <f t="shared" si="52"/>
        <v>#NAME?</v>
      </c>
      <c r="DD108" s="1" t="str">
        <f t="shared" si="53"/>
        <v/>
      </c>
      <c r="DE108" s="1" t="str">
        <f t="shared" si="54"/>
        <v>#NAME?</v>
      </c>
      <c r="DH108" s="1" t="str">
        <f t="shared" si="55"/>
        <v/>
      </c>
      <c r="DI108" s="1" t="str">
        <f t="shared" si="56"/>
        <v>#NAME?</v>
      </c>
      <c r="DL108" s="1" t="str">
        <f t="shared" si="57"/>
        <v/>
      </c>
      <c r="DM108" s="1" t="str">
        <f t="shared" si="58"/>
        <v>#NAME?</v>
      </c>
      <c r="DP108" s="1" t="str">
        <f t="shared" si="59"/>
        <v/>
      </c>
      <c r="DQ108" s="1" t="str">
        <f t="shared" si="60"/>
        <v>#NAME?</v>
      </c>
      <c r="DT108" s="1" t="str">
        <f t="shared" si="61"/>
        <v/>
      </c>
      <c r="DU108" s="1" t="str">
        <f t="shared" si="62"/>
        <v>#NAME?</v>
      </c>
      <c r="DX108" s="1" t="str">
        <f t="shared" si="63"/>
        <v/>
      </c>
      <c r="DY108" s="1" t="str">
        <f t="shared" si="64"/>
        <v>#NAME?</v>
      </c>
      <c r="EB108" s="1" t="str">
        <f t="shared" si="65"/>
        <v/>
      </c>
      <c r="EC108" s="1" t="str">
        <f t="shared" si="66"/>
        <v>#NAME?</v>
      </c>
      <c r="EF108" s="1" t="str">
        <f t="shared" si="67"/>
        <v/>
      </c>
      <c r="EG108" s="1" t="str">
        <f t="shared" si="68"/>
        <v>#NAME?</v>
      </c>
      <c r="EJ108" s="1" t="str">
        <f t="shared" si="69"/>
        <v/>
      </c>
      <c r="EK108" s="1" t="str">
        <f t="shared" si="70"/>
        <v>#NAME?</v>
      </c>
      <c r="EN108" s="1" t="str">
        <f t="shared" si="71"/>
        <v/>
      </c>
      <c r="EO108" s="1" t="str">
        <f t="shared" si="72"/>
        <v>#NAME?</v>
      </c>
      <c r="ER108" s="1" t="str">
        <f t="shared" si="73"/>
        <v/>
      </c>
      <c r="ES108" s="1" t="str">
        <f t="shared" si="74"/>
        <v>#NAME?</v>
      </c>
      <c r="EV108" s="1" t="str">
        <f t="shared" si="75"/>
        <v/>
      </c>
      <c r="EW108" s="1" t="str">
        <f t="shared" si="76"/>
        <v>#NAME?</v>
      </c>
      <c r="EZ108" s="2" t="str">
        <f t="shared" si="77"/>
        <v/>
      </c>
      <c r="FA108" s="2" t="str">
        <f t="shared" si="78"/>
        <v>#NAME?</v>
      </c>
      <c r="FD108" s="2" t="str">
        <f t="shared" si="79"/>
        <v/>
      </c>
      <c r="FE108" s="2" t="str">
        <f t="shared" si="80"/>
        <v>#NAME?</v>
      </c>
      <c r="FF108" s="1" t="s">
        <v>5531</v>
      </c>
      <c r="FG108" s="1" t="s">
        <v>5532</v>
      </c>
      <c r="FH108" s="2" t="str">
        <f t="shared" si="81"/>
        <v/>
      </c>
      <c r="FI108" s="2" t="str">
        <f t="shared" si="82"/>
        <v>#NAME?</v>
      </c>
      <c r="FL108" s="2" t="str">
        <f t="shared" si="83"/>
        <v/>
      </c>
      <c r="FM108" s="2" t="str">
        <f t="shared" si="84"/>
        <v>#NAME?</v>
      </c>
      <c r="FP108" s="2" t="str">
        <f t="shared" si="85"/>
        <v/>
      </c>
      <c r="FQ108" s="2" t="str">
        <f t="shared" si="86"/>
        <v>#NAME?</v>
      </c>
      <c r="FT108" s="2" t="str">
        <f t="shared" si="87"/>
        <v/>
      </c>
      <c r="FU108" s="2" t="str">
        <f t="shared" si="88"/>
        <v>#NAME?</v>
      </c>
      <c r="FX108" s="2" t="str">
        <f t="shared" si="89"/>
        <v/>
      </c>
      <c r="FY108" s="2" t="str">
        <f t="shared" si="90"/>
        <v>#NAME?</v>
      </c>
      <c r="GB108" s="2" t="str">
        <f t="shared" si="91"/>
        <v/>
      </c>
      <c r="GC108" s="2" t="str">
        <f t="shared" si="92"/>
        <v>#NAME?</v>
      </c>
      <c r="GF108" s="2" t="str">
        <f t="shared" si="93"/>
        <v/>
      </c>
      <c r="GG108" s="2" t="str">
        <f t="shared" si="94"/>
        <v>#NAME?</v>
      </c>
      <c r="GJ108" s="2" t="str">
        <f t="shared" si="95"/>
        <v/>
      </c>
      <c r="GK108" s="2" t="str">
        <f t="shared" si="96"/>
        <v>#NAME?</v>
      </c>
      <c r="GN108" s="2" t="str">
        <f t="shared" si="97"/>
        <v/>
      </c>
      <c r="GO108" s="2" t="str">
        <f t="shared" si="98"/>
        <v>#NAME?</v>
      </c>
      <c r="GR108" s="2" t="str">
        <f t="shared" si="141"/>
        <v/>
      </c>
      <c r="GS108" s="2" t="str">
        <f t="shared" si="142"/>
        <v>#NAME?</v>
      </c>
      <c r="GV108" s="2" t="str">
        <f t="shared" si="101"/>
        <v/>
      </c>
      <c r="GW108" s="2" t="str">
        <f t="shared" si="102"/>
        <v>#NAME?</v>
      </c>
      <c r="GZ108" s="2" t="str">
        <f t="shared" si="103"/>
        <v/>
      </c>
      <c r="HA108" s="2" t="str">
        <f t="shared" si="104"/>
        <v>#NAME?</v>
      </c>
      <c r="HD108" s="2" t="str">
        <f t="shared" si="105"/>
        <v/>
      </c>
      <c r="HE108" s="2" t="str">
        <f t="shared" si="106"/>
        <v>#NAME?</v>
      </c>
      <c r="HH108" s="2" t="str">
        <f t="shared" si="107"/>
        <v/>
      </c>
      <c r="HI108" s="2" t="str">
        <f t="shared" si="108"/>
        <v>#NAME?</v>
      </c>
      <c r="HL108" s="2" t="str">
        <f t="shared" si="109"/>
        <v/>
      </c>
      <c r="HM108" s="2" t="str">
        <f t="shared" si="110"/>
        <v>#NAME?</v>
      </c>
      <c r="HP108" s="2" t="str">
        <f t="shared" si="111"/>
        <v/>
      </c>
      <c r="HQ108" s="2" t="str">
        <f t="shared" si="112"/>
        <v>#NAME?</v>
      </c>
      <c r="HT108" s="2" t="str">
        <f t="shared" si="113"/>
        <v/>
      </c>
      <c r="HU108" s="2" t="str">
        <f t="shared" si="114"/>
        <v>#NAME?</v>
      </c>
      <c r="HV108" s="2" t="s">
        <v>3985</v>
      </c>
      <c r="HW108" s="2" t="s">
        <v>3986</v>
      </c>
      <c r="HX108" s="2" t="str">
        <f t="shared" si="115"/>
        <v/>
      </c>
      <c r="HY108" s="2" t="str">
        <f t="shared" si="116"/>
        <v>#NAME?</v>
      </c>
      <c r="HZ108" s="2" t="s">
        <v>5533</v>
      </c>
      <c r="IA108" s="2" t="s">
        <v>5534</v>
      </c>
      <c r="IB108" s="2" t="str">
        <f t="shared" si="117"/>
        <v/>
      </c>
      <c r="IC108" s="2" t="str">
        <f t="shared" si="118"/>
        <v>#NAME?</v>
      </c>
      <c r="ID108" s="2"/>
      <c r="IE108" s="2"/>
      <c r="IF108" s="2"/>
      <c r="IP108" s="1" t="s">
        <v>5535</v>
      </c>
      <c r="IQ108" s="14" t="s">
        <v>1738</v>
      </c>
      <c r="IR108" s="2" t="str">
        <f t="shared" si="125"/>
        <v/>
      </c>
      <c r="IS108" s="2" t="str">
        <f t="shared" si="126"/>
        <v>#NAME?</v>
      </c>
      <c r="IX108" s="2" t="s">
        <v>5364</v>
      </c>
      <c r="IY108" s="2" t="s">
        <v>5365</v>
      </c>
      <c r="IZ108" s="2" t="str">
        <f t="shared" si="129"/>
        <v/>
      </c>
      <c r="JA108" s="2" t="str">
        <f t="shared" si="130"/>
        <v>#NAME?</v>
      </c>
      <c r="JB108" s="2" t="s">
        <v>5533</v>
      </c>
      <c r="JC108" s="2" t="s">
        <v>5534</v>
      </c>
      <c r="JD108" s="2" t="str">
        <f t="shared" si="131"/>
        <v/>
      </c>
      <c r="JE108" s="2" t="str">
        <f t="shared" si="132"/>
        <v>#NAME?</v>
      </c>
      <c r="JF108" s="2"/>
      <c r="JG108" s="2"/>
      <c r="JH108" s="2"/>
      <c r="JI108" s="2"/>
      <c r="JJ108" s="2"/>
      <c r="JK108" s="2"/>
      <c r="JL108" s="2"/>
      <c r="JM108" s="2"/>
      <c r="JN108" s="2"/>
    </row>
    <row r="109" ht="15.75" customHeight="1">
      <c r="A109" s="2">
        <v>108.0</v>
      </c>
      <c r="D109" s="2" t="str">
        <f t="shared" si="1"/>
        <v/>
      </c>
      <c r="E109" s="2" t="str">
        <f t="shared" si="2"/>
        <v>#NAME?</v>
      </c>
      <c r="F109" s="1" t="s">
        <v>5536</v>
      </c>
      <c r="G109" s="1" t="s">
        <v>5537</v>
      </c>
      <c r="H109" s="1" t="str">
        <f t="shared" si="3"/>
        <v/>
      </c>
      <c r="I109" s="1" t="str">
        <f t="shared" si="4"/>
        <v>#NAME?</v>
      </c>
      <c r="P109" s="1" t="str">
        <f t="shared" si="7"/>
        <v/>
      </c>
      <c r="Q109" s="1" t="str">
        <f t="shared" si="8"/>
        <v>#NAME?</v>
      </c>
      <c r="T109" s="1" t="str">
        <f t="shared" si="9"/>
        <v/>
      </c>
      <c r="U109" s="1" t="str">
        <f t="shared" si="10"/>
        <v>#NAME?</v>
      </c>
      <c r="X109" s="1" t="str">
        <f t="shared" si="11"/>
        <v/>
      </c>
      <c r="Y109" s="1" t="str">
        <f t="shared" si="12"/>
        <v>#NAME?</v>
      </c>
      <c r="AB109" s="1" t="str">
        <f t="shared" si="13"/>
        <v/>
      </c>
      <c r="AC109" s="1" t="str">
        <f t="shared" si="14"/>
        <v>#NAME?</v>
      </c>
      <c r="AF109" s="1" t="str">
        <f t="shared" si="15"/>
        <v/>
      </c>
      <c r="AG109" s="1" t="str">
        <f t="shared" si="16"/>
        <v>#NAME?</v>
      </c>
      <c r="AJ109" s="1" t="str">
        <f t="shared" si="17"/>
        <v/>
      </c>
      <c r="AK109" s="1" t="str">
        <f t="shared" si="18"/>
        <v>#NAME?</v>
      </c>
      <c r="AN109" s="1" t="str">
        <f t="shared" si="19"/>
        <v/>
      </c>
      <c r="AO109" s="1" t="str">
        <f t="shared" si="20"/>
        <v>#NAME?</v>
      </c>
      <c r="AR109" s="1" t="str">
        <f t="shared" si="21"/>
        <v/>
      </c>
      <c r="AS109" s="1" t="str">
        <f t="shared" si="22"/>
        <v>#NAME?</v>
      </c>
      <c r="AV109" s="1" t="str">
        <f t="shared" si="23"/>
        <v/>
      </c>
      <c r="AW109" s="1" t="str">
        <f t="shared" si="24"/>
        <v>#NAME?</v>
      </c>
      <c r="AZ109" s="1" t="str">
        <f t="shared" si="25"/>
        <v/>
      </c>
      <c r="BA109" s="1" t="str">
        <f t="shared" si="26"/>
        <v>#NAME?</v>
      </c>
      <c r="BD109" s="1" t="str">
        <f t="shared" si="27"/>
        <v/>
      </c>
      <c r="BE109" s="1" t="str">
        <f t="shared" si="28"/>
        <v>#NAME?</v>
      </c>
      <c r="BH109" s="1" t="str">
        <f t="shared" si="29"/>
        <v/>
      </c>
      <c r="BI109" s="1" t="str">
        <f t="shared" si="30"/>
        <v>#NAME?</v>
      </c>
      <c r="BL109" s="1" t="str">
        <f t="shared" si="31"/>
        <v/>
      </c>
      <c r="BM109" s="1" t="str">
        <f t="shared" si="32"/>
        <v>#NAME?</v>
      </c>
      <c r="BP109" s="1" t="str">
        <f t="shared" si="33"/>
        <v/>
      </c>
      <c r="BQ109" s="1" t="str">
        <f t="shared" si="34"/>
        <v>#NAME?</v>
      </c>
      <c r="BT109" s="1" t="str">
        <f t="shared" si="35"/>
        <v/>
      </c>
      <c r="BU109" s="1" t="str">
        <f t="shared" si="36"/>
        <v>#NAME?</v>
      </c>
      <c r="BV109" s="1" t="s">
        <v>2326</v>
      </c>
      <c r="BW109" s="1" t="s">
        <v>5538</v>
      </c>
      <c r="BX109" s="1" t="str">
        <f t="shared" si="37"/>
        <v/>
      </c>
      <c r="BY109" s="1" t="str">
        <f t="shared" si="38"/>
        <v>#NAME?</v>
      </c>
      <c r="BZ109" s="1" t="s">
        <v>2686</v>
      </c>
      <c r="CA109" s="1" t="s">
        <v>5539</v>
      </c>
      <c r="CB109" s="1" t="str">
        <f t="shared" si="39"/>
        <v/>
      </c>
      <c r="CC109" s="1" t="str">
        <f t="shared" si="40"/>
        <v>#NAME?</v>
      </c>
      <c r="CD109" s="1" t="s">
        <v>4444</v>
      </c>
      <c r="CE109" s="14" t="s">
        <v>1738</v>
      </c>
      <c r="CF109" s="1" t="str">
        <f t="shared" si="41"/>
        <v/>
      </c>
      <c r="CG109" s="1" t="str">
        <f t="shared" si="42"/>
        <v>#NAME?</v>
      </c>
      <c r="CJ109" s="1" t="str">
        <f t="shared" si="43"/>
        <v/>
      </c>
      <c r="CK109" s="1" t="str">
        <f t="shared" si="44"/>
        <v>#NAME?</v>
      </c>
      <c r="CN109" s="1" t="str">
        <f t="shared" si="45"/>
        <v/>
      </c>
      <c r="CO109" s="1" t="str">
        <f t="shared" si="46"/>
        <v>#NAME?</v>
      </c>
      <c r="CR109" s="1" t="str">
        <f t="shared" si="47"/>
        <v/>
      </c>
      <c r="CS109" s="1" t="str">
        <f t="shared" si="48"/>
        <v>#NAME?</v>
      </c>
      <c r="CV109" s="1" t="str">
        <f t="shared" si="49"/>
        <v/>
      </c>
      <c r="CW109" s="1" t="str">
        <f t="shared" si="50"/>
        <v>#NAME?</v>
      </c>
      <c r="CZ109" s="1" t="str">
        <f t="shared" si="51"/>
        <v/>
      </c>
      <c r="DA109" s="1" t="str">
        <f t="shared" si="52"/>
        <v>#NAME?</v>
      </c>
      <c r="DD109" s="1" t="str">
        <f t="shared" si="53"/>
        <v/>
      </c>
      <c r="DE109" s="1" t="str">
        <f t="shared" si="54"/>
        <v>#NAME?</v>
      </c>
      <c r="DH109" s="1" t="str">
        <f t="shared" si="55"/>
        <v/>
      </c>
      <c r="DI109" s="1" t="str">
        <f t="shared" si="56"/>
        <v>#NAME?</v>
      </c>
      <c r="DL109" s="1" t="str">
        <f t="shared" si="57"/>
        <v/>
      </c>
      <c r="DM109" s="1" t="str">
        <f t="shared" si="58"/>
        <v>#NAME?</v>
      </c>
      <c r="DP109" s="1" t="str">
        <f t="shared" si="59"/>
        <v/>
      </c>
      <c r="DQ109" s="1" t="str">
        <f t="shared" si="60"/>
        <v>#NAME?</v>
      </c>
      <c r="DT109" s="1" t="str">
        <f t="shared" si="61"/>
        <v/>
      </c>
      <c r="DU109" s="1" t="str">
        <f t="shared" si="62"/>
        <v>#NAME?</v>
      </c>
      <c r="DX109" s="1" t="str">
        <f t="shared" si="63"/>
        <v/>
      </c>
      <c r="DY109" s="1" t="str">
        <f t="shared" si="64"/>
        <v>#NAME?</v>
      </c>
      <c r="EB109" s="1" t="str">
        <f t="shared" si="65"/>
        <v/>
      </c>
      <c r="EC109" s="1" t="str">
        <f t="shared" si="66"/>
        <v>#NAME?</v>
      </c>
      <c r="EF109" s="1" t="str">
        <f t="shared" si="67"/>
        <v/>
      </c>
      <c r="EG109" s="1" t="str">
        <f t="shared" si="68"/>
        <v>#NAME?</v>
      </c>
      <c r="EJ109" s="1" t="str">
        <f t="shared" si="69"/>
        <v/>
      </c>
      <c r="EK109" s="1" t="str">
        <f t="shared" si="70"/>
        <v>#NAME?</v>
      </c>
      <c r="EN109" s="1" t="str">
        <f t="shared" si="71"/>
        <v/>
      </c>
      <c r="EO109" s="1" t="str">
        <f t="shared" si="72"/>
        <v>#NAME?</v>
      </c>
      <c r="ER109" s="1" t="str">
        <f t="shared" si="73"/>
        <v/>
      </c>
      <c r="ES109" s="1" t="str">
        <f t="shared" si="74"/>
        <v>#NAME?</v>
      </c>
      <c r="EV109" s="1" t="str">
        <f t="shared" si="75"/>
        <v/>
      </c>
      <c r="EW109" s="1" t="str">
        <f t="shared" si="76"/>
        <v>#NAME?</v>
      </c>
      <c r="EZ109" s="2" t="str">
        <f t="shared" si="77"/>
        <v/>
      </c>
      <c r="FA109" s="2" t="str">
        <f t="shared" si="78"/>
        <v>#NAME?</v>
      </c>
      <c r="FD109" s="2" t="str">
        <f t="shared" si="79"/>
        <v/>
      </c>
      <c r="FE109" s="2" t="str">
        <f t="shared" si="80"/>
        <v>#NAME?</v>
      </c>
      <c r="FF109" s="1" t="s">
        <v>5540</v>
      </c>
      <c r="FG109" s="1" t="s">
        <v>5541</v>
      </c>
      <c r="FH109" s="2" t="str">
        <f t="shared" si="81"/>
        <v/>
      </c>
      <c r="FI109" s="2" t="str">
        <f t="shared" si="82"/>
        <v>#NAME?</v>
      </c>
      <c r="FL109" s="2" t="str">
        <f t="shared" si="83"/>
        <v/>
      </c>
      <c r="FM109" s="2" t="str">
        <f t="shared" si="84"/>
        <v>#NAME?</v>
      </c>
      <c r="FP109" s="2" t="str">
        <f t="shared" si="85"/>
        <v/>
      </c>
      <c r="FQ109" s="2" t="str">
        <f t="shared" si="86"/>
        <v>#NAME?</v>
      </c>
      <c r="FT109" s="2" t="str">
        <f t="shared" si="87"/>
        <v/>
      </c>
      <c r="FU109" s="2" t="str">
        <f t="shared" si="88"/>
        <v>#NAME?</v>
      </c>
      <c r="FX109" s="2" t="str">
        <f t="shared" si="89"/>
        <v/>
      </c>
      <c r="FY109" s="2" t="str">
        <f t="shared" si="90"/>
        <v>#NAME?</v>
      </c>
      <c r="GB109" s="2" t="str">
        <f t="shared" si="91"/>
        <v/>
      </c>
      <c r="GC109" s="2" t="str">
        <f t="shared" si="92"/>
        <v>#NAME?</v>
      </c>
      <c r="GF109" s="2" t="str">
        <f t="shared" si="93"/>
        <v/>
      </c>
      <c r="GG109" s="2" t="str">
        <f t="shared" si="94"/>
        <v>#NAME?</v>
      </c>
      <c r="GJ109" s="2" t="str">
        <f t="shared" si="95"/>
        <v/>
      </c>
      <c r="GK109" s="2" t="str">
        <f t="shared" si="96"/>
        <v>#NAME?</v>
      </c>
      <c r="GN109" s="2" t="str">
        <f t="shared" si="97"/>
        <v/>
      </c>
      <c r="GO109" s="2" t="str">
        <f t="shared" si="98"/>
        <v>#NAME?</v>
      </c>
      <c r="GR109" s="2" t="str">
        <f t="shared" si="141"/>
        <v/>
      </c>
      <c r="GS109" s="2" t="str">
        <f t="shared" si="142"/>
        <v>#NAME?</v>
      </c>
      <c r="GV109" s="2" t="str">
        <f t="shared" si="101"/>
        <v/>
      </c>
      <c r="GW109" s="2" t="str">
        <f t="shared" si="102"/>
        <v>#NAME?</v>
      </c>
      <c r="GZ109" s="2" t="str">
        <f t="shared" si="103"/>
        <v/>
      </c>
      <c r="HA109" s="2" t="str">
        <f t="shared" si="104"/>
        <v>#NAME?</v>
      </c>
      <c r="HD109" s="2" t="str">
        <f t="shared" si="105"/>
        <v/>
      </c>
      <c r="HE109" s="2" t="str">
        <f t="shared" si="106"/>
        <v>#NAME?</v>
      </c>
      <c r="HH109" s="2" t="str">
        <f t="shared" si="107"/>
        <v/>
      </c>
      <c r="HI109" s="2" t="str">
        <f t="shared" si="108"/>
        <v>#NAME?</v>
      </c>
      <c r="HL109" s="2" t="str">
        <f t="shared" si="109"/>
        <v/>
      </c>
      <c r="HM109" s="2" t="str">
        <f t="shared" si="110"/>
        <v>#NAME?</v>
      </c>
      <c r="HP109" s="2" t="str">
        <f t="shared" si="111"/>
        <v/>
      </c>
      <c r="HQ109" s="2" t="str">
        <f t="shared" si="112"/>
        <v>#NAME?</v>
      </c>
      <c r="HT109" s="2" t="str">
        <f t="shared" si="113"/>
        <v/>
      </c>
      <c r="HU109" s="2" t="str">
        <f t="shared" si="114"/>
        <v>#NAME?</v>
      </c>
      <c r="HV109" s="2" t="s">
        <v>708</v>
      </c>
      <c r="HW109" s="2" t="s">
        <v>817</v>
      </c>
      <c r="HX109" s="2" t="str">
        <f t="shared" si="115"/>
        <v/>
      </c>
      <c r="HY109" s="2" t="str">
        <f t="shared" si="116"/>
        <v>#NAME?</v>
      </c>
      <c r="HZ109" s="2" t="s">
        <v>5542</v>
      </c>
      <c r="IA109" s="2" t="s">
        <v>5543</v>
      </c>
      <c r="IB109" s="2" t="str">
        <f t="shared" si="117"/>
        <v/>
      </c>
      <c r="IC109" s="2" t="str">
        <f t="shared" si="118"/>
        <v>#NAME?</v>
      </c>
      <c r="ID109" s="2"/>
      <c r="IE109" s="2"/>
      <c r="IF109" s="2"/>
      <c r="IP109" s="1" t="s">
        <v>5544</v>
      </c>
      <c r="IQ109" s="1" t="s">
        <v>1828</v>
      </c>
      <c r="IR109" s="2" t="str">
        <f t="shared" si="125"/>
        <v/>
      </c>
      <c r="IS109" s="2" t="str">
        <f t="shared" si="126"/>
        <v>#NAME?</v>
      </c>
      <c r="IX109" s="2" t="s">
        <v>5377</v>
      </c>
      <c r="IY109" s="2" t="s">
        <v>5378</v>
      </c>
      <c r="IZ109" s="2" t="str">
        <f t="shared" si="129"/>
        <v/>
      </c>
      <c r="JA109" s="2" t="str">
        <f t="shared" si="130"/>
        <v>#NAME?</v>
      </c>
      <c r="JB109" s="2" t="s">
        <v>5542</v>
      </c>
      <c r="JC109" s="2" t="s">
        <v>5543</v>
      </c>
      <c r="JD109" s="2" t="str">
        <f t="shared" si="131"/>
        <v/>
      </c>
      <c r="JE109" s="2" t="str">
        <f t="shared" si="132"/>
        <v>#NAME?</v>
      </c>
      <c r="JF109" s="2"/>
      <c r="JG109" s="2"/>
      <c r="JH109" s="2"/>
      <c r="JI109" s="2"/>
      <c r="JJ109" s="2"/>
      <c r="JK109" s="2"/>
      <c r="JL109" s="2"/>
      <c r="JM109" s="2"/>
      <c r="JN109" s="2"/>
    </row>
    <row r="110" ht="15.75" customHeight="1">
      <c r="A110" s="2">
        <v>109.0</v>
      </c>
      <c r="D110" s="2" t="str">
        <f t="shared" si="1"/>
        <v/>
      </c>
      <c r="E110" s="2" t="str">
        <f t="shared" si="2"/>
        <v>#NAME?</v>
      </c>
      <c r="F110" s="1" t="s">
        <v>5545</v>
      </c>
      <c r="G110" s="1" t="s">
        <v>5546</v>
      </c>
      <c r="H110" s="1" t="str">
        <f t="shared" si="3"/>
        <v/>
      </c>
      <c r="I110" s="1" t="str">
        <f t="shared" si="4"/>
        <v>#NAME?</v>
      </c>
      <c r="P110" s="1" t="str">
        <f t="shared" si="7"/>
        <v/>
      </c>
      <c r="Q110" s="1" t="str">
        <f t="shared" si="8"/>
        <v>#NAME?</v>
      </c>
      <c r="T110" s="1" t="str">
        <f t="shared" si="9"/>
        <v/>
      </c>
      <c r="U110" s="1" t="str">
        <f t="shared" si="10"/>
        <v>#NAME?</v>
      </c>
      <c r="X110" s="1" t="str">
        <f t="shared" si="11"/>
        <v/>
      </c>
      <c r="Y110" s="1" t="str">
        <f t="shared" si="12"/>
        <v>#NAME?</v>
      </c>
      <c r="AB110" s="1" t="str">
        <f t="shared" si="13"/>
        <v/>
      </c>
      <c r="AC110" s="1" t="str">
        <f t="shared" si="14"/>
        <v>#NAME?</v>
      </c>
      <c r="AF110" s="1" t="str">
        <f t="shared" si="15"/>
        <v/>
      </c>
      <c r="AG110" s="1" t="str">
        <f t="shared" si="16"/>
        <v>#NAME?</v>
      </c>
      <c r="AJ110" s="1" t="str">
        <f t="shared" si="17"/>
        <v/>
      </c>
      <c r="AK110" s="1" t="str">
        <f t="shared" si="18"/>
        <v>#NAME?</v>
      </c>
      <c r="AN110" s="1" t="str">
        <f t="shared" si="19"/>
        <v/>
      </c>
      <c r="AO110" s="1" t="str">
        <f t="shared" si="20"/>
        <v>#NAME?</v>
      </c>
      <c r="AR110" s="1" t="str">
        <f t="shared" si="21"/>
        <v/>
      </c>
      <c r="AS110" s="1" t="str">
        <f t="shared" si="22"/>
        <v>#NAME?</v>
      </c>
      <c r="AV110" s="1" t="str">
        <f t="shared" si="23"/>
        <v/>
      </c>
      <c r="AW110" s="1" t="str">
        <f t="shared" si="24"/>
        <v>#NAME?</v>
      </c>
      <c r="AZ110" s="1" t="str">
        <f t="shared" si="25"/>
        <v/>
      </c>
      <c r="BA110" s="1" t="str">
        <f t="shared" si="26"/>
        <v>#NAME?</v>
      </c>
      <c r="BD110" s="1" t="str">
        <f t="shared" si="27"/>
        <v/>
      </c>
      <c r="BE110" s="1" t="str">
        <f t="shared" si="28"/>
        <v>#NAME?</v>
      </c>
      <c r="BH110" s="1" t="str">
        <f t="shared" si="29"/>
        <v/>
      </c>
      <c r="BI110" s="1" t="str">
        <f t="shared" si="30"/>
        <v>#NAME?</v>
      </c>
      <c r="BL110" s="1" t="str">
        <f t="shared" si="31"/>
        <v/>
      </c>
      <c r="BM110" s="1" t="str">
        <f t="shared" si="32"/>
        <v>#NAME?</v>
      </c>
      <c r="BP110" s="1" t="str">
        <f t="shared" si="33"/>
        <v/>
      </c>
      <c r="BQ110" s="1" t="str">
        <f t="shared" si="34"/>
        <v>#NAME?</v>
      </c>
      <c r="BT110" s="1" t="str">
        <f t="shared" si="35"/>
        <v/>
      </c>
      <c r="BU110" s="1" t="str">
        <f t="shared" si="36"/>
        <v>#NAME?</v>
      </c>
      <c r="BV110" s="1" t="s">
        <v>2416</v>
      </c>
      <c r="BW110" s="1" t="s">
        <v>5547</v>
      </c>
      <c r="BX110" s="1" t="str">
        <f t="shared" si="37"/>
        <v/>
      </c>
      <c r="BY110" s="1" t="str">
        <f t="shared" si="38"/>
        <v>#NAME?</v>
      </c>
      <c r="CB110" s="1" t="str">
        <f t="shared" si="39"/>
        <v/>
      </c>
      <c r="CC110" s="1" t="str">
        <f t="shared" si="40"/>
        <v>#NAME?</v>
      </c>
      <c r="CD110" s="1" t="s">
        <v>1823</v>
      </c>
      <c r="CE110" s="1" t="s">
        <v>5548</v>
      </c>
      <c r="CF110" s="1" t="str">
        <f t="shared" si="41"/>
        <v/>
      </c>
      <c r="CG110" s="1" t="str">
        <f t="shared" si="42"/>
        <v>#NAME?</v>
      </c>
      <c r="CJ110" s="1" t="str">
        <f t="shared" si="43"/>
        <v/>
      </c>
      <c r="CK110" s="1" t="str">
        <f t="shared" si="44"/>
        <v>#NAME?</v>
      </c>
      <c r="CN110" s="1" t="str">
        <f t="shared" si="45"/>
        <v/>
      </c>
      <c r="CO110" s="1" t="str">
        <f t="shared" si="46"/>
        <v>#NAME?</v>
      </c>
      <c r="CR110" s="1" t="str">
        <f t="shared" si="47"/>
        <v/>
      </c>
      <c r="CS110" s="1" t="str">
        <f t="shared" si="48"/>
        <v>#NAME?</v>
      </c>
      <c r="CV110" s="1" t="str">
        <f t="shared" si="49"/>
        <v/>
      </c>
      <c r="CW110" s="1" t="str">
        <f t="shared" si="50"/>
        <v>#NAME?</v>
      </c>
      <c r="CZ110" s="1" t="str">
        <f t="shared" si="51"/>
        <v/>
      </c>
      <c r="DA110" s="1" t="str">
        <f t="shared" si="52"/>
        <v>#NAME?</v>
      </c>
      <c r="DD110" s="1" t="str">
        <f t="shared" si="53"/>
        <v/>
      </c>
      <c r="DE110" s="1" t="str">
        <f t="shared" si="54"/>
        <v>#NAME?</v>
      </c>
      <c r="DH110" s="1" t="str">
        <f t="shared" si="55"/>
        <v/>
      </c>
      <c r="DI110" s="1" t="str">
        <f t="shared" si="56"/>
        <v>#NAME?</v>
      </c>
      <c r="DL110" s="1" t="str">
        <f t="shared" si="57"/>
        <v/>
      </c>
      <c r="DM110" s="1" t="str">
        <f t="shared" si="58"/>
        <v>#NAME?</v>
      </c>
      <c r="DP110" s="1" t="str">
        <f t="shared" si="59"/>
        <v/>
      </c>
      <c r="DQ110" s="1" t="str">
        <f t="shared" si="60"/>
        <v>#NAME?</v>
      </c>
      <c r="DT110" s="1" t="str">
        <f t="shared" si="61"/>
        <v/>
      </c>
      <c r="DU110" s="1" t="str">
        <f t="shared" si="62"/>
        <v>#NAME?</v>
      </c>
      <c r="DX110" s="1" t="str">
        <f t="shared" si="63"/>
        <v/>
      </c>
      <c r="DY110" s="1" t="str">
        <f t="shared" si="64"/>
        <v>#NAME?</v>
      </c>
      <c r="EB110" s="1" t="str">
        <f t="shared" si="65"/>
        <v/>
      </c>
      <c r="EC110" s="1" t="str">
        <f t="shared" si="66"/>
        <v>#NAME?</v>
      </c>
      <c r="EF110" s="1" t="str">
        <f t="shared" si="67"/>
        <v/>
      </c>
      <c r="EG110" s="1" t="str">
        <f t="shared" si="68"/>
        <v>#NAME?</v>
      </c>
      <c r="EJ110" s="1" t="str">
        <f t="shared" si="69"/>
        <v/>
      </c>
      <c r="EK110" s="1" t="str">
        <f t="shared" si="70"/>
        <v>#NAME?</v>
      </c>
      <c r="EN110" s="1" t="str">
        <f t="shared" si="71"/>
        <v/>
      </c>
      <c r="EO110" s="1" t="str">
        <f t="shared" si="72"/>
        <v>#NAME?</v>
      </c>
      <c r="ER110" s="1" t="str">
        <f t="shared" si="73"/>
        <v/>
      </c>
      <c r="ES110" s="1" t="str">
        <f t="shared" si="74"/>
        <v>#NAME?</v>
      </c>
      <c r="EV110" s="1" t="str">
        <f t="shared" si="75"/>
        <v/>
      </c>
      <c r="EW110" s="1" t="str">
        <f t="shared" si="76"/>
        <v>#NAME?</v>
      </c>
      <c r="EZ110" s="2" t="str">
        <f t="shared" si="77"/>
        <v/>
      </c>
      <c r="FA110" s="2" t="str">
        <f t="shared" si="78"/>
        <v>#NAME?</v>
      </c>
      <c r="FD110" s="2" t="str">
        <f t="shared" si="79"/>
        <v/>
      </c>
      <c r="FE110" s="2" t="str">
        <f t="shared" si="80"/>
        <v>#NAME?</v>
      </c>
      <c r="FF110" s="1" t="s">
        <v>5549</v>
      </c>
      <c r="FG110" s="1" t="s">
        <v>5550</v>
      </c>
      <c r="FH110" s="2" t="str">
        <f t="shared" si="81"/>
        <v/>
      </c>
      <c r="FI110" s="2" t="str">
        <f t="shared" si="82"/>
        <v>#NAME?</v>
      </c>
      <c r="FL110" s="2" t="str">
        <f t="shared" si="83"/>
        <v/>
      </c>
      <c r="FM110" s="2" t="str">
        <f t="shared" si="84"/>
        <v>#NAME?</v>
      </c>
      <c r="FP110" s="2" t="str">
        <f t="shared" si="85"/>
        <v/>
      </c>
      <c r="FQ110" s="2" t="str">
        <f t="shared" si="86"/>
        <v>#NAME?</v>
      </c>
      <c r="FT110" s="2" t="str">
        <f t="shared" si="87"/>
        <v/>
      </c>
      <c r="FU110" s="2" t="str">
        <f t="shared" si="88"/>
        <v>#NAME?</v>
      </c>
      <c r="FX110" s="2" t="str">
        <f t="shared" si="89"/>
        <v/>
      </c>
      <c r="FY110" s="2" t="str">
        <f t="shared" si="90"/>
        <v>#NAME?</v>
      </c>
      <c r="GB110" s="2" t="str">
        <f t="shared" si="91"/>
        <v/>
      </c>
      <c r="GC110" s="2" t="str">
        <f t="shared" si="92"/>
        <v>#NAME?</v>
      </c>
      <c r="GF110" s="2" t="str">
        <f t="shared" si="93"/>
        <v/>
      </c>
      <c r="GG110" s="2" t="str">
        <f t="shared" si="94"/>
        <v>#NAME?</v>
      </c>
      <c r="GJ110" s="2" t="str">
        <f t="shared" si="95"/>
        <v/>
      </c>
      <c r="GK110" s="2" t="str">
        <f t="shared" si="96"/>
        <v>#NAME?</v>
      </c>
      <c r="GN110" s="2" t="str">
        <f t="shared" si="97"/>
        <v/>
      </c>
      <c r="GO110" s="2" t="str">
        <f t="shared" si="98"/>
        <v>#NAME?</v>
      </c>
      <c r="GR110" s="2" t="str">
        <f t="shared" si="141"/>
        <v/>
      </c>
      <c r="GS110" s="2" t="str">
        <f t="shared" si="142"/>
        <v>#NAME?</v>
      </c>
      <c r="GV110" s="2" t="str">
        <f t="shared" si="101"/>
        <v/>
      </c>
      <c r="GW110" s="2" t="str">
        <f t="shared" si="102"/>
        <v>#NAME?</v>
      </c>
      <c r="GZ110" s="2" t="str">
        <f t="shared" si="103"/>
        <v/>
      </c>
      <c r="HA110" s="2" t="str">
        <f t="shared" si="104"/>
        <v>#NAME?</v>
      </c>
      <c r="HD110" s="2" t="str">
        <f t="shared" si="105"/>
        <v/>
      </c>
      <c r="HE110" s="2" t="str">
        <f t="shared" si="106"/>
        <v>#NAME?</v>
      </c>
      <c r="HH110" s="2" t="str">
        <f t="shared" si="107"/>
        <v/>
      </c>
      <c r="HI110" s="2" t="str">
        <f t="shared" si="108"/>
        <v>#NAME?</v>
      </c>
      <c r="HL110" s="2" t="str">
        <f t="shared" si="109"/>
        <v/>
      </c>
      <c r="HM110" s="2" t="str">
        <f t="shared" si="110"/>
        <v>#NAME?</v>
      </c>
      <c r="HP110" s="2" t="str">
        <f t="shared" si="111"/>
        <v/>
      </c>
      <c r="HQ110" s="2" t="str">
        <f t="shared" si="112"/>
        <v>#NAME?</v>
      </c>
      <c r="HT110" s="2" t="str">
        <f t="shared" si="113"/>
        <v/>
      </c>
      <c r="HU110" s="2" t="str">
        <f t="shared" si="114"/>
        <v>#NAME?</v>
      </c>
      <c r="HV110" s="2" t="s">
        <v>4609</v>
      </c>
      <c r="HW110" s="2" t="s">
        <v>4610</v>
      </c>
      <c r="HX110" s="2" t="str">
        <f t="shared" si="115"/>
        <v/>
      </c>
      <c r="HY110" s="2" t="str">
        <f t="shared" si="116"/>
        <v>#NAME?</v>
      </c>
      <c r="HZ110" s="2"/>
      <c r="IA110" s="2"/>
      <c r="IB110" s="2" t="str">
        <f t="shared" si="117"/>
        <v/>
      </c>
      <c r="IC110" s="2" t="str">
        <f t="shared" si="118"/>
        <v>#NAME?</v>
      </c>
      <c r="ID110" s="2"/>
      <c r="IE110" s="2"/>
      <c r="IF110" s="2"/>
      <c r="IP110" s="1" t="s">
        <v>5551</v>
      </c>
      <c r="IQ110" s="1" t="s">
        <v>1822</v>
      </c>
      <c r="IR110" s="2" t="str">
        <f t="shared" si="125"/>
        <v/>
      </c>
      <c r="IS110" s="2" t="str">
        <f t="shared" si="126"/>
        <v>#NAME?</v>
      </c>
      <c r="IX110" s="2"/>
      <c r="IY110" s="2"/>
      <c r="IZ110" s="2" t="str">
        <f t="shared" si="129"/>
        <v/>
      </c>
      <c r="JA110" s="2" t="str">
        <f t="shared" si="130"/>
        <v>#NAME?</v>
      </c>
      <c r="JB110" s="2"/>
      <c r="JC110" s="2"/>
      <c r="JD110" s="2" t="str">
        <f t="shared" si="131"/>
        <v/>
      </c>
      <c r="JE110" s="2" t="str">
        <f t="shared" si="132"/>
        <v>#NAME?</v>
      </c>
      <c r="JF110" s="2"/>
      <c r="JG110" s="2"/>
      <c r="JH110" s="2"/>
      <c r="JI110" s="2"/>
      <c r="JJ110" s="2"/>
      <c r="JK110" s="2"/>
      <c r="JL110" s="2"/>
      <c r="JM110" s="2"/>
      <c r="JN110" s="2"/>
    </row>
    <row r="111" ht="15.75" customHeight="1">
      <c r="A111" s="2">
        <v>110.0</v>
      </c>
      <c r="D111" s="2" t="str">
        <f t="shared" si="1"/>
        <v/>
      </c>
      <c r="E111" s="2" t="str">
        <f t="shared" si="2"/>
        <v>#NAME?</v>
      </c>
      <c r="F111" s="1" t="s">
        <v>5552</v>
      </c>
      <c r="G111" s="1" t="s">
        <v>5553</v>
      </c>
      <c r="H111" s="1" t="str">
        <f t="shared" si="3"/>
        <v/>
      </c>
      <c r="I111" s="1" t="str">
        <f t="shared" si="4"/>
        <v>#NAME?</v>
      </c>
      <c r="P111" s="1" t="str">
        <f t="shared" si="7"/>
        <v/>
      </c>
      <c r="Q111" s="1" t="str">
        <f t="shared" si="8"/>
        <v>#NAME?</v>
      </c>
      <c r="T111" s="1" t="str">
        <f t="shared" si="9"/>
        <v/>
      </c>
      <c r="U111" s="1" t="str">
        <f t="shared" si="10"/>
        <v>#NAME?</v>
      </c>
      <c r="X111" s="1" t="str">
        <f t="shared" si="11"/>
        <v/>
      </c>
      <c r="Y111" s="1" t="str">
        <f t="shared" si="12"/>
        <v>#NAME?</v>
      </c>
      <c r="AB111" s="1" t="str">
        <f t="shared" si="13"/>
        <v/>
      </c>
      <c r="AC111" s="1" t="str">
        <f t="shared" si="14"/>
        <v>#NAME?</v>
      </c>
      <c r="AF111" s="1" t="str">
        <f t="shared" si="15"/>
        <v/>
      </c>
      <c r="AG111" s="1" t="str">
        <f t="shared" si="16"/>
        <v>#NAME?</v>
      </c>
      <c r="AJ111" s="1" t="str">
        <f t="shared" si="17"/>
        <v/>
      </c>
      <c r="AK111" s="1" t="str">
        <f t="shared" si="18"/>
        <v>#NAME?</v>
      </c>
      <c r="AN111" s="1" t="str">
        <f t="shared" si="19"/>
        <v/>
      </c>
      <c r="AO111" s="1" t="str">
        <f t="shared" si="20"/>
        <v>#NAME?</v>
      </c>
      <c r="AR111" s="1" t="str">
        <f t="shared" si="21"/>
        <v/>
      </c>
      <c r="AS111" s="1" t="str">
        <f t="shared" si="22"/>
        <v>#NAME?</v>
      </c>
      <c r="AV111" s="1" t="str">
        <f t="shared" si="23"/>
        <v/>
      </c>
      <c r="AW111" s="1" t="str">
        <f t="shared" si="24"/>
        <v>#NAME?</v>
      </c>
      <c r="AZ111" s="1" t="str">
        <f t="shared" si="25"/>
        <v/>
      </c>
      <c r="BA111" s="1" t="str">
        <f t="shared" si="26"/>
        <v>#NAME?</v>
      </c>
      <c r="BD111" s="1" t="str">
        <f t="shared" si="27"/>
        <v/>
      </c>
      <c r="BE111" s="1" t="str">
        <f t="shared" si="28"/>
        <v>#NAME?</v>
      </c>
      <c r="BH111" s="1" t="str">
        <f t="shared" si="29"/>
        <v/>
      </c>
      <c r="BI111" s="1" t="str">
        <f t="shared" si="30"/>
        <v>#NAME?</v>
      </c>
      <c r="BL111" s="1" t="str">
        <f t="shared" si="31"/>
        <v/>
      </c>
      <c r="BM111" s="1" t="str">
        <f t="shared" si="32"/>
        <v>#NAME?</v>
      </c>
      <c r="BP111" s="1" t="str">
        <f t="shared" si="33"/>
        <v/>
      </c>
      <c r="BQ111" s="1" t="str">
        <f t="shared" si="34"/>
        <v>#NAME?</v>
      </c>
      <c r="BT111" s="1" t="str">
        <f t="shared" si="35"/>
        <v/>
      </c>
      <c r="BU111" s="1" t="str">
        <f t="shared" si="36"/>
        <v>#NAME?</v>
      </c>
      <c r="BV111" s="1" t="s">
        <v>2518</v>
      </c>
      <c r="BW111" s="1" t="s">
        <v>5554</v>
      </c>
      <c r="BX111" s="1" t="str">
        <f t="shared" si="37"/>
        <v/>
      </c>
      <c r="BY111" s="1" t="str">
        <f t="shared" si="38"/>
        <v>#NAME?</v>
      </c>
      <c r="CB111" s="1" t="str">
        <f t="shared" si="39"/>
        <v/>
      </c>
      <c r="CC111" s="1" t="str">
        <f t="shared" si="40"/>
        <v>#NAME?</v>
      </c>
      <c r="CD111" s="1" t="s">
        <v>1925</v>
      </c>
      <c r="CE111" s="1" t="s">
        <v>5555</v>
      </c>
      <c r="CF111" s="1" t="str">
        <f t="shared" si="41"/>
        <v/>
      </c>
      <c r="CG111" s="1" t="str">
        <f t="shared" si="42"/>
        <v>#NAME?</v>
      </c>
      <c r="CJ111" s="1" t="str">
        <f t="shared" si="43"/>
        <v/>
      </c>
      <c r="CK111" s="1" t="str">
        <f t="shared" si="44"/>
        <v>#NAME?</v>
      </c>
      <c r="CN111" s="1" t="str">
        <f t="shared" si="45"/>
        <v/>
      </c>
      <c r="CO111" s="1" t="str">
        <f t="shared" si="46"/>
        <v>#NAME?</v>
      </c>
      <c r="CR111" s="1" t="str">
        <f t="shared" si="47"/>
        <v/>
      </c>
      <c r="CS111" s="1" t="str">
        <f t="shared" si="48"/>
        <v>#NAME?</v>
      </c>
      <c r="CV111" s="1" t="str">
        <f t="shared" si="49"/>
        <v/>
      </c>
      <c r="CW111" s="1" t="str">
        <f t="shared" si="50"/>
        <v>#NAME?</v>
      </c>
      <c r="CZ111" s="1" t="str">
        <f t="shared" si="51"/>
        <v/>
      </c>
      <c r="DA111" s="1" t="str">
        <f t="shared" si="52"/>
        <v>#NAME?</v>
      </c>
      <c r="DD111" s="1" t="str">
        <f t="shared" si="53"/>
        <v/>
      </c>
      <c r="DE111" s="1" t="str">
        <f t="shared" si="54"/>
        <v>#NAME?</v>
      </c>
      <c r="DH111" s="1" t="str">
        <f t="shared" si="55"/>
        <v/>
      </c>
      <c r="DI111" s="1" t="str">
        <f t="shared" si="56"/>
        <v>#NAME?</v>
      </c>
      <c r="DL111" s="1" t="str">
        <f t="shared" si="57"/>
        <v/>
      </c>
      <c r="DM111" s="1" t="str">
        <f t="shared" si="58"/>
        <v>#NAME?</v>
      </c>
      <c r="DP111" s="1" t="str">
        <f t="shared" si="59"/>
        <v/>
      </c>
      <c r="DQ111" s="1" t="str">
        <f t="shared" si="60"/>
        <v>#NAME?</v>
      </c>
      <c r="DT111" s="1" t="str">
        <f t="shared" si="61"/>
        <v/>
      </c>
      <c r="DU111" s="1" t="str">
        <f t="shared" si="62"/>
        <v>#NAME?</v>
      </c>
      <c r="DX111" s="1" t="str">
        <f t="shared" si="63"/>
        <v/>
      </c>
      <c r="DY111" s="1" t="str">
        <f t="shared" si="64"/>
        <v>#NAME?</v>
      </c>
      <c r="EB111" s="1" t="str">
        <f t="shared" si="65"/>
        <v/>
      </c>
      <c r="EC111" s="1" t="str">
        <f t="shared" si="66"/>
        <v>#NAME?</v>
      </c>
      <c r="EF111" s="1" t="str">
        <f t="shared" si="67"/>
        <v/>
      </c>
      <c r="EG111" s="1" t="str">
        <f t="shared" si="68"/>
        <v>#NAME?</v>
      </c>
      <c r="EJ111" s="1" t="str">
        <f t="shared" si="69"/>
        <v/>
      </c>
      <c r="EK111" s="1" t="str">
        <f t="shared" si="70"/>
        <v>#NAME?</v>
      </c>
      <c r="EN111" s="1" t="str">
        <f t="shared" si="71"/>
        <v/>
      </c>
      <c r="EO111" s="1" t="str">
        <f t="shared" si="72"/>
        <v>#NAME?</v>
      </c>
      <c r="ER111" s="1" t="str">
        <f t="shared" si="73"/>
        <v/>
      </c>
      <c r="ES111" s="1" t="str">
        <f t="shared" si="74"/>
        <v>#NAME?</v>
      </c>
      <c r="EV111" s="1" t="str">
        <f t="shared" si="75"/>
        <v/>
      </c>
      <c r="EW111" s="1" t="str">
        <f t="shared" si="76"/>
        <v>#NAME?</v>
      </c>
      <c r="EZ111" s="2" t="str">
        <f t="shared" si="77"/>
        <v/>
      </c>
      <c r="FA111" s="2" t="str">
        <f t="shared" si="78"/>
        <v>#NAME?</v>
      </c>
      <c r="FD111" s="2" t="str">
        <f t="shared" si="79"/>
        <v/>
      </c>
      <c r="FE111" s="2" t="str">
        <f t="shared" si="80"/>
        <v>#NAME?</v>
      </c>
      <c r="FF111" s="1" t="s">
        <v>5556</v>
      </c>
      <c r="FG111" s="1" t="s">
        <v>5557</v>
      </c>
      <c r="FH111" s="2" t="str">
        <f t="shared" si="81"/>
        <v/>
      </c>
      <c r="FI111" s="2" t="str">
        <f t="shared" si="82"/>
        <v>#NAME?</v>
      </c>
      <c r="FL111" s="2" t="str">
        <f t="shared" si="83"/>
        <v/>
      </c>
      <c r="FM111" s="2" t="str">
        <f t="shared" si="84"/>
        <v>#NAME?</v>
      </c>
      <c r="FP111" s="2" t="str">
        <f t="shared" si="85"/>
        <v/>
      </c>
      <c r="FQ111" s="2" t="str">
        <f t="shared" si="86"/>
        <v>#NAME?</v>
      </c>
      <c r="FT111" s="2" t="str">
        <f t="shared" si="87"/>
        <v/>
      </c>
      <c r="FU111" s="2" t="str">
        <f t="shared" si="88"/>
        <v>#NAME?</v>
      </c>
      <c r="FX111" s="2" t="str">
        <f t="shared" si="89"/>
        <v/>
      </c>
      <c r="FY111" s="2" t="str">
        <f t="shared" si="90"/>
        <v>#NAME?</v>
      </c>
      <c r="GB111" s="2" t="str">
        <f t="shared" si="91"/>
        <v/>
      </c>
      <c r="GC111" s="2" t="str">
        <f t="shared" si="92"/>
        <v>#NAME?</v>
      </c>
      <c r="GF111" s="2" t="str">
        <f t="shared" si="93"/>
        <v/>
      </c>
      <c r="GG111" s="2" t="str">
        <f t="shared" si="94"/>
        <v>#NAME?</v>
      </c>
      <c r="GJ111" s="2" t="str">
        <f t="shared" si="95"/>
        <v/>
      </c>
      <c r="GK111" s="2" t="str">
        <f t="shared" si="96"/>
        <v>#NAME?</v>
      </c>
      <c r="GN111" s="2" t="str">
        <f t="shared" si="97"/>
        <v/>
      </c>
      <c r="GO111" s="2" t="str">
        <f t="shared" si="98"/>
        <v>#NAME?</v>
      </c>
      <c r="GR111" s="2" t="str">
        <f t="shared" si="141"/>
        <v/>
      </c>
      <c r="GS111" s="2" t="str">
        <f t="shared" si="142"/>
        <v>#NAME?</v>
      </c>
      <c r="GV111" s="2" t="str">
        <f t="shared" si="101"/>
        <v/>
      </c>
      <c r="GW111" s="2" t="str">
        <f t="shared" si="102"/>
        <v>#NAME?</v>
      </c>
      <c r="GZ111" s="2" t="str">
        <f t="shared" si="103"/>
        <v/>
      </c>
      <c r="HA111" s="2" t="str">
        <f t="shared" si="104"/>
        <v>#NAME?</v>
      </c>
      <c r="HD111" s="2" t="str">
        <f t="shared" si="105"/>
        <v/>
      </c>
      <c r="HE111" s="2" t="str">
        <f t="shared" si="106"/>
        <v>#NAME?</v>
      </c>
      <c r="HH111" s="2" t="str">
        <f t="shared" si="107"/>
        <v/>
      </c>
      <c r="HI111" s="2" t="str">
        <f t="shared" si="108"/>
        <v>#NAME?</v>
      </c>
      <c r="HL111" s="2" t="str">
        <f t="shared" si="109"/>
        <v/>
      </c>
      <c r="HM111" s="2" t="str">
        <f t="shared" si="110"/>
        <v>#NAME?</v>
      </c>
      <c r="HP111" s="2" t="str">
        <f t="shared" si="111"/>
        <v/>
      </c>
      <c r="HQ111" s="2" t="str">
        <f t="shared" si="112"/>
        <v>#NAME?</v>
      </c>
      <c r="HT111" s="2" t="str">
        <f t="shared" si="113"/>
        <v/>
      </c>
      <c r="HU111" s="2" t="str">
        <f t="shared" si="114"/>
        <v>#NAME?</v>
      </c>
      <c r="HV111" s="2" t="s">
        <v>1072</v>
      </c>
      <c r="HW111" s="2" t="s">
        <v>1073</v>
      </c>
      <c r="HX111" s="2" t="str">
        <f t="shared" si="115"/>
        <v/>
      </c>
      <c r="HY111" s="2" t="str">
        <f t="shared" si="116"/>
        <v>#NAME?</v>
      </c>
      <c r="HZ111" s="2" t="s">
        <v>5558</v>
      </c>
      <c r="IA111" s="2" t="s">
        <v>5559</v>
      </c>
      <c r="IB111" s="2" t="str">
        <f t="shared" si="117"/>
        <v/>
      </c>
      <c r="IC111" s="2" t="str">
        <f t="shared" si="118"/>
        <v>#NAME?</v>
      </c>
      <c r="ID111" s="2"/>
      <c r="IE111" s="2"/>
      <c r="IF111" s="2"/>
      <c r="IP111" s="1" t="s">
        <v>5560</v>
      </c>
      <c r="IQ111" s="1" t="s">
        <v>1924</v>
      </c>
      <c r="IR111" s="2" t="str">
        <f t="shared" si="125"/>
        <v/>
      </c>
      <c r="IS111" s="2" t="str">
        <f t="shared" si="126"/>
        <v>#NAME?</v>
      </c>
      <c r="IX111" s="2" t="s">
        <v>5405</v>
      </c>
      <c r="IY111" s="14" t="s">
        <v>1738</v>
      </c>
      <c r="IZ111" s="2" t="str">
        <f t="shared" si="129"/>
        <v/>
      </c>
      <c r="JA111" s="2" t="str">
        <f t="shared" si="130"/>
        <v>#NAME?</v>
      </c>
      <c r="JB111" s="2" t="s">
        <v>5558</v>
      </c>
      <c r="JC111" s="2" t="s">
        <v>5559</v>
      </c>
      <c r="JD111" s="2" t="str">
        <f t="shared" si="131"/>
        <v/>
      </c>
      <c r="JE111" s="2" t="str">
        <f t="shared" si="132"/>
        <v>#NAME?</v>
      </c>
      <c r="JF111" s="2"/>
      <c r="JG111" s="2"/>
      <c r="JH111" s="2"/>
      <c r="JI111" s="2"/>
      <c r="JJ111" s="2"/>
      <c r="JK111" s="2"/>
      <c r="JL111" s="2"/>
      <c r="JM111" s="2"/>
      <c r="JN111" s="2"/>
    </row>
    <row r="112" ht="15.75" customHeight="1">
      <c r="A112" s="2">
        <v>111.0</v>
      </c>
      <c r="D112" s="2" t="str">
        <f t="shared" si="1"/>
        <v/>
      </c>
      <c r="E112" s="2" t="str">
        <f t="shared" si="2"/>
        <v>#NAME?</v>
      </c>
      <c r="F112" s="1" t="s">
        <v>5561</v>
      </c>
      <c r="G112" s="1" t="s">
        <v>5562</v>
      </c>
      <c r="H112" s="1" t="str">
        <f t="shared" si="3"/>
        <v/>
      </c>
      <c r="I112" s="1" t="str">
        <f t="shared" si="4"/>
        <v>#NAME?</v>
      </c>
      <c r="P112" s="1" t="str">
        <f t="shared" si="7"/>
        <v/>
      </c>
      <c r="Q112" s="1" t="str">
        <f t="shared" si="8"/>
        <v>#NAME?</v>
      </c>
      <c r="T112" s="1" t="str">
        <f t="shared" si="9"/>
        <v/>
      </c>
      <c r="U112" s="1" t="str">
        <f t="shared" si="10"/>
        <v>#NAME?</v>
      </c>
      <c r="X112" s="1" t="str">
        <f t="shared" si="11"/>
        <v/>
      </c>
      <c r="Y112" s="1" t="str">
        <f t="shared" si="12"/>
        <v>#NAME?</v>
      </c>
      <c r="AB112" s="1" t="str">
        <f t="shared" si="13"/>
        <v/>
      </c>
      <c r="AC112" s="1" t="str">
        <f t="shared" si="14"/>
        <v>#NAME?</v>
      </c>
      <c r="AF112" s="1" t="str">
        <f t="shared" si="15"/>
        <v/>
      </c>
      <c r="AG112" s="1" t="str">
        <f t="shared" si="16"/>
        <v>#NAME?</v>
      </c>
      <c r="AJ112" s="1" t="str">
        <f t="shared" si="17"/>
        <v/>
      </c>
      <c r="AK112" s="1" t="str">
        <f t="shared" si="18"/>
        <v>#NAME?</v>
      </c>
      <c r="AN112" s="1" t="str">
        <f t="shared" si="19"/>
        <v/>
      </c>
      <c r="AO112" s="1" t="str">
        <f t="shared" si="20"/>
        <v>#NAME?</v>
      </c>
      <c r="AR112" s="1" t="str">
        <f t="shared" si="21"/>
        <v/>
      </c>
      <c r="AS112" s="1" t="str">
        <f t="shared" si="22"/>
        <v>#NAME?</v>
      </c>
      <c r="AV112" s="1" t="str">
        <f t="shared" si="23"/>
        <v/>
      </c>
      <c r="AW112" s="1" t="str">
        <f t="shared" si="24"/>
        <v>#NAME?</v>
      </c>
      <c r="AZ112" s="1" t="str">
        <f t="shared" si="25"/>
        <v/>
      </c>
      <c r="BA112" s="1" t="str">
        <f t="shared" si="26"/>
        <v>#NAME?</v>
      </c>
      <c r="BD112" s="1" t="str">
        <f t="shared" si="27"/>
        <v/>
      </c>
      <c r="BE112" s="1" t="str">
        <f t="shared" si="28"/>
        <v>#NAME?</v>
      </c>
      <c r="BH112" s="1" t="str">
        <f t="shared" si="29"/>
        <v/>
      </c>
      <c r="BI112" s="1" t="str">
        <f t="shared" si="30"/>
        <v>#NAME?</v>
      </c>
      <c r="BL112" s="1" t="str">
        <f t="shared" si="31"/>
        <v/>
      </c>
      <c r="BM112" s="1" t="str">
        <f t="shared" si="32"/>
        <v>#NAME?</v>
      </c>
      <c r="BP112" s="1" t="str">
        <f t="shared" si="33"/>
        <v/>
      </c>
      <c r="BQ112" s="1" t="str">
        <f t="shared" si="34"/>
        <v>#NAME?</v>
      </c>
      <c r="BT112" s="1" t="str">
        <f t="shared" si="35"/>
        <v/>
      </c>
      <c r="BU112" s="1" t="str">
        <f t="shared" si="36"/>
        <v>#NAME?</v>
      </c>
      <c r="BV112" s="1" t="s">
        <v>2601</v>
      </c>
      <c r="BW112" s="1" t="s">
        <v>5563</v>
      </c>
      <c r="BX112" s="1" t="str">
        <f t="shared" si="37"/>
        <v/>
      </c>
      <c r="BY112" s="1" t="str">
        <f t="shared" si="38"/>
        <v>#NAME?</v>
      </c>
      <c r="CB112" s="1" t="str">
        <f t="shared" si="39"/>
        <v/>
      </c>
      <c r="CC112" s="1" t="str">
        <f t="shared" si="40"/>
        <v>#NAME?</v>
      </c>
      <c r="CD112" s="1" t="s">
        <v>2038</v>
      </c>
      <c r="CE112" s="1" t="s">
        <v>5564</v>
      </c>
      <c r="CF112" s="1" t="str">
        <f t="shared" si="41"/>
        <v/>
      </c>
      <c r="CG112" s="1" t="str">
        <f t="shared" si="42"/>
        <v>#NAME?</v>
      </c>
      <c r="CJ112" s="1" t="str">
        <f t="shared" si="43"/>
        <v/>
      </c>
      <c r="CK112" s="1" t="str">
        <f t="shared" si="44"/>
        <v>#NAME?</v>
      </c>
      <c r="CN112" s="1" t="str">
        <f t="shared" si="45"/>
        <v/>
      </c>
      <c r="CO112" s="1" t="str">
        <f t="shared" si="46"/>
        <v>#NAME?</v>
      </c>
      <c r="CR112" s="1" t="str">
        <f t="shared" si="47"/>
        <v/>
      </c>
      <c r="CS112" s="1" t="str">
        <f t="shared" si="48"/>
        <v>#NAME?</v>
      </c>
      <c r="CV112" s="1" t="str">
        <f t="shared" si="49"/>
        <v/>
      </c>
      <c r="CW112" s="1" t="str">
        <f t="shared" si="50"/>
        <v>#NAME?</v>
      </c>
      <c r="CZ112" s="1" t="str">
        <f t="shared" si="51"/>
        <v/>
      </c>
      <c r="DA112" s="1" t="str">
        <f t="shared" si="52"/>
        <v>#NAME?</v>
      </c>
      <c r="DD112" s="1" t="str">
        <f t="shared" si="53"/>
        <v/>
      </c>
      <c r="DE112" s="1" t="str">
        <f t="shared" si="54"/>
        <v>#NAME?</v>
      </c>
      <c r="DH112" s="1" t="str">
        <f t="shared" si="55"/>
        <v/>
      </c>
      <c r="DI112" s="1" t="str">
        <f t="shared" si="56"/>
        <v>#NAME?</v>
      </c>
      <c r="DL112" s="1" t="str">
        <f t="shared" si="57"/>
        <v/>
      </c>
      <c r="DM112" s="1" t="str">
        <f t="shared" si="58"/>
        <v>#NAME?</v>
      </c>
      <c r="DP112" s="1" t="str">
        <f t="shared" si="59"/>
        <v/>
      </c>
      <c r="DQ112" s="1" t="str">
        <f t="shared" si="60"/>
        <v>#NAME?</v>
      </c>
      <c r="DT112" s="1" t="str">
        <f t="shared" si="61"/>
        <v/>
      </c>
      <c r="DU112" s="1" t="str">
        <f t="shared" si="62"/>
        <v>#NAME?</v>
      </c>
      <c r="DX112" s="1" t="str">
        <f t="shared" si="63"/>
        <v/>
      </c>
      <c r="DY112" s="1" t="str">
        <f t="shared" si="64"/>
        <v>#NAME?</v>
      </c>
      <c r="EB112" s="1" t="str">
        <f t="shared" si="65"/>
        <v/>
      </c>
      <c r="EC112" s="1" t="str">
        <f t="shared" si="66"/>
        <v>#NAME?</v>
      </c>
      <c r="EF112" s="1" t="str">
        <f t="shared" si="67"/>
        <v/>
      </c>
      <c r="EG112" s="1" t="str">
        <f t="shared" si="68"/>
        <v>#NAME?</v>
      </c>
      <c r="EJ112" s="1" t="str">
        <f t="shared" si="69"/>
        <v/>
      </c>
      <c r="EK112" s="1" t="str">
        <f t="shared" si="70"/>
        <v>#NAME?</v>
      </c>
      <c r="EN112" s="1" t="str">
        <f t="shared" si="71"/>
        <v/>
      </c>
      <c r="EO112" s="1" t="str">
        <f t="shared" si="72"/>
        <v>#NAME?</v>
      </c>
      <c r="ER112" s="1" t="str">
        <f t="shared" si="73"/>
        <v/>
      </c>
      <c r="ES112" s="1" t="str">
        <f t="shared" si="74"/>
        <v>#NAME?</v>
      </c>
      <c r="EV112" s="1" t="str">
        <f t="shared" si="75"/>
        <v/>
      </c>
      <c r="EW112" s="1" t="str">
        <f t="shared" si="76"/>
        <v>#NAME?</v>
      </c>
      <c r="EZ112" s="2" t="str">
        <f t="shared" si="77"/>
        <v/>
      </c>
      <c r="FA112" s="2" t="str">
        <f t="shared" si="78"/>
        <v>#NAME?</v>
      </c>
      <c r="FD112" s="2" t="str">
        <f t="shared" si="79"/>
        <v/>
      </c>
      <c r="FE112" s="2" t="str">
        <f t="shared" si="80"/>
        <v>#NAME?</v>
      </c>
      <c r="FF112" s="1" t="s">
        <v>5565</v>
      </c>
      <c r="FG112" s="1" t="s">
        <v>5566</v>
      </c>
      <c r="FH112" s="2" t="str">
        <f t="shared" si="81"/>
        <v/>
      </c>
      <c r="FI112" s="2" t="str">
        <f t="shared" si="82"/>
        <v>#NAME?</v>
      </c>
      <c r="FL112" s="2" t="str">
        <f t="shared" si="83"/>
        <v/>
      </c>
      <c r="FM112" s="2" t="str">
        <f t="shared" si="84"/>
        <v>#NAME?</v>
      </c>
      <c r="FP112" s="2" t="str">
        <f t="shared" si="85"/>
        <v/>
      </c>
      <c r="FQ112" s="2" t="str">
        <f t="shared" si="86"/>
        <v>#NAME?</v>
      </c>
      <c r="FT112" s="2" t="str">
        <f t="shared" si="87"/>
        <v/>
      </c>
      <c r="FU112" s="2" t="str">
        <f t="shared" si="88"/>
        <v>#NAME?</v>
      </c>
      <c r="FX112" s="2" t="str">
        <f t="shared" si="89"/>
        <v/>
      </c>
      <c r="FY112" s="2" t="str">
        <f t="shared" si="90"/>
        <v>#NAME?</v>
      </c>
      <c r="GB112" s="2" t="str">
        <f t="shared" si="91"/>
        <v/>
      </c>
      <c r="GC112" s="2" t="str">
        <f t="shared" si="92"/>
        <v>#NAME?</v>
      </c>
      <c r="GF112" s="2" t="str">
        <f t="shared" si="93"/>
        <v/>
      </c>
      <c r="GG112" s="2" t="str">
        <f t="shared" si="94"/>
        <v>#NAME?</v>
      </c>
      <c r="GJ112" s="2" t="str">
        <f t="shared" si="95"/>
        <v/>
      </c>
      <c r="GK112" s="2" t="str">
        <f t="shared" si="96"/>
        <v>#NAME?</v>
      </c>
      <c r="GN112" s="2" t="str">
        <f t="shared" si="97"/>
        <v/>
      </c>
      <c r="GO112" s="2" t="str">
        <f t="shared" si="98"/>
        <v>#NAME?</v>
      </c>
      <c r="GR112" s="2" t="str">
        <f t="shared" si="141"/>
        <v/>
      </c>
      <c r="GS112" s="2" t="str">
        <f t="shared" si="142"/>
        <v>#NAME?</v>
      </c>
      <c r="GV112" s="2" t="str">
        <f t="shared" si="101"/>
        <v/>
      </c>
      <c r="GW112" s="2" t="str">
        <f t="shared" si="102"/>
        <v>#NAME?</v>
      </c>
      <c r="GZ112" s="2" t="str">
        <f t="shared" si="103"/>
        <v/>
      </c>
      <c r="HA112" s="2" t="str">
        <f t="shared" si="104"/>
        <v>#NAME?</v>
      </c>
      <c r="HD112" s="2" t="str">
        <f t="shared" si="105"/>
        <v/>
      </c>
      <c r="HE112" s="2" t="str">
        <f t="shared" si="106"/>
        <v>#NAME?</v>
      </c>
      <c r="HH112" s="2" t="str">
        <f t="shared" si="107"/>
        <v/>
      </c>
      <c r="HI112" s="2" t="str">
        <f t="shared" si="108"/>
        <v>#NAME?</v>
      </c>
      <c r="HL112" s="2" t="str">
        <f t="shared" si="109"/>
        <v/>
      </c>
      <c r="HM112" s="2" t="str">
        <f t="shared" si="110"/>
        <v>#NAME?</v>
      </c>
      <c r="HP112" s="2" t="str">
        <f t="shared" si="111"/>
        <v/>
      </c>
      <c r="HQ112" s="2" t="str">
        <f t="shared" si="112"/>
        <v>#NAME?</v>
      </c>
      <c r="HT112" s="2" t="str">
        <f t="shared" si="113"/>
        <v/>
      </c>
      <c r="HU112" s="2" t="str">
        <f t="shared" si="114"/>
        <v>#NAME?</v>
      </c>
      <c r="HV112" s="2" t="s">
        <v>3890</v>
      </c>
      <c r="HW112" s="2" t="s">
        <v>3891</v>
      </c>
      <c r="HX112" s="2" t="str">
        <f t="shared" si="115"/>
        <v/>
      </c>
      <c r="HY112" s="2" t="str">
        <f t="shared" si="116"/>
        <v>#NAME?</v>
      </c>
      <c r="HZ112" s="2" t="s">
        <v>5567</v>
      </c>
      <c r="IA112" s="2" t="s">
        <v>405</v>
      </c>
      <c r="IB112" s="2" t="str">
        <f t="shared" si="117"/>
        <v>EPS</v>
      </c>
      <c r="IC112" s="2" t="str">
        <f t="shared" si="118"/>
        <v>#NAME?</v>
      </c>
      <c r="ID112" s="2"/>
      <c r="IE112" s="2"/>
      <c r="IF112" s="2"/>
      <c r="IP112" s="1" t="s">
        <v>5568</v>
      </c>
      <c r="IQ112" s="1" t="s">
        <v>5569</v>
      </c>
      <c r="IR112" s="2" t="str">
        <f t="shared" si="125"/>
        <v/>
      </c>
      <c r="IS112" s="2" t="str">
        <f t="shared" si="126"/>
        <v>#NAME?</v>
      </c>
      <c r="IX112" s="2" t="s">
        <v>5414</v>
      </c>
      <c r="IY112" s="2" t="s">
        <v>5415</v>
      </c>
      <c r="IZ112" s="2" t="str">
        <f t="shared" si="129"/>
        <v/>
      </c>
      <c r="JA112" s="2" t="str">
        <f t="shared" si="130"/>
        <v>#NAME?</v>
      </c>
      <c r="JB112" s="2" t="s">
        <v>5567</v>
      </c>
      <c r="JC112" s="2" t="s">
        <v>405</v>
      </c>
      <c r="JD112" s="2" t="str">
        <f t="shared" si="131"/>
        <v>EPS</v>
      </c>
      <c r="JE112" s="2" t="str">
        <f t="shared" si="132"/>
        <v>#NAME?</v>
      </c>
      <c r="JF112" s="2"/>
      <c r="JG112" s="2"/>
      <c r="JH112" s="2"/>
      <c r="JI112" s="2"/>
      <c r="JJ112" s="2"/>
      <c r="JK112" s="2"/>
      <c r="JL112" s="2"/>
      <c r="JM112" s="2"/>
      <c r="JN112" s="2"/>
    </row>
    <row r="113" ht="15.75" customHeight="1">
      <c r="A113" s="2">
        <v>112.0</v>
      </c>
      <c r="D113" s="2" t="str">
        <f t="shared" si="1"/>
        <v/>
      </c>
      <c r="E113" s="2" t="str">
        <f t="shared" si="2"/>
        <v>#NAME?</v>
      </c>
      <c r="F113" s="1" t="s">
        <v>5570</v>
      </c>
      <c r="G113" s="1" t="s">
        <v>5571</v>
      </c>
      <c r="H113" s="1" t="str">
        <f t="shared" si="3"/>
        <v/>
      </c>
      <c r="I113" s="1" t="str">
        <f t="shared" si="4"/>
        <v>#NAME?</v>
      </c>
      <c r="P113" s="1" t="str">
        <f t="shared" si="7"/>
        <v/>
      </c>
      <c r="Q113" s="1" t="str">
        <f t="shared" si="8"/>
        <v>#NAME?</v>
      </c>
      <c r="T113" s="1" t="str">
        <f t="shared" si="9"/>
        <v/>
      </c>
      <c r="U113" s="1" t="str">
        <f t="shared" si="10"/>
        <v>#NAME?</v>
      </c>
      <c r="X113" s="1" t="str">
        <f t="shared" si="11"/>
        <v/>
      </c>
      <c r="Y113" s="1" t="str">
        <f t="shared" si="12"/>
        <v>#NAME?</v>
      </c>
      <c r="AB113" s="1" t="str">
        <f t="shared" si="13"/>
        <v/>
      </c>
      <c r="AC113" s="1" t="str">
        <f t="shared" si="14"/>
        <v>#NAME?</v>
      </c>
      <c r="AF113" s="1" t="str">
        <f t="shared" si="15"/>
        <v/>
      </c>
      <c r="AG113" s="1" t="str">
        <f t="shared" si="16"/>
        <v>#NAME?</v>
      </c>
      <c r="AJ113" s="1" t="str">
        <f t="shared" si="17"/>
        <v/>
      </c>
      <c r="AK113" s="1" t="str">
        <f t="shared" si="18"/>
        <v>#NAME?</v>
      </c>
      <c r="AN113" s="1" t="str">
        <f t="shared" si="19"/>
        <v/>
      </c>
      <c r="AO113" s="1" t="str">
        <f t="shared" si="20"/>
        <v>#NAME?</v>
      </c>
      <c r="AR113" s="1" t="str">
        <f t="shared" si="21"/>
        <v/>
      </c>
      <c r="AS113" s="1" t="str">
        <f t="shared" si="22"/>
        <v>#NAME?</v>
      </c>
      <c r="AV113" s="1" t="str">
        <f t="shared" si="23"/>
        <v/>
      </c>
      <c r="AW113" s="1" t="str">
        <f t="shared" si="24"/>
        <v>#NAME?</v>
      </c>
      <c r="AZ113" s="1" t="str">
        <f t="shared" si="25"/>
        <v/>
      </c>
      <c r="BA113" s="1" t="str">
        <f t="shared" si="26"/>
        <v>#NAME?</v>
      </c>
      <c r="BD113" s="1" t="str">
        <f t="shared" si="27"/>
        <v/>
      </c>
      <c r="BE113" s="1" t="str">
        <f t="shared" si="28"/>
        <v>#NAME?</v>
      </c>
      <c r="BH113" s="1" t="str">
        <f t="shared" si="29"/>
        <v/>
      </c>
      <c r="BI113" s="1" t="str">
        <f t="shared" si="30"/>
        <v>#NAME?</v>
      </c>
      <c r="BL113" s="1" t="str">
        <f t="shared" si="31"/>
        <v/>
      </c>
      <c r="BM113" s="1" t="str">
        <f t="shared" si="32"/>
        <v>#NAME?</v>
      </c>
      <c r="BP113" s="1" t="str">
        <f t="shared" si="33"/>
        <v/>
      </c>
      <c r="BQ113" s="1" t="str">
        <f t="shared" si="34"/>
        <v>#NAME?</v>
      </c>
      <c r="BT113" s="1" t="str">
        <f t="shared" si="35"/>
        <v/>
      </c>
      <c r="BU113" s="1" t="str">
        <f t="shared" si="36"/>
        <v>#NAME?</v>
      </c>
      <c r="BV113" s="1" t="s">
        <v>2686</v>
      </c>
      <c r="BW113" s="1" t="s">
        <v>5572</v>
      </c>
      <c r="BX113" s="1" t="str">
        <f t="shared" si="37"/>
        <v/>
      </c>
      <c r="BY113" s="1" t="str">
        <f t="shared" si="38"/>
        <v>#NAME?</v>
      </c>
      <c r="CB113" s="1" t="str">
        <f t="shared" si="39"/>
        <v/>
      </c>
      <c r="CC113" s="1" t="str">
        <f t="shared" si="40"/>
        <v>#NAME?</v>
      </c>
      <c r="CD113" s="1" t="s">
        <v>2135</v>
      </c>
      <c r="CE113" s="1" t="s">
        <v>5573</v>
      </c>
      <c r="CF113" s="1" t="str">
        <f t="shared" si="41"/>
        <v/>
      </c>
      <c r="CG113" s="1" t="str">
        <f t="shared" si="42"/>
        <v>#NAME?</v>
      </c>
      <c r="CJ113" s="1" t="str">
        <f t="shared" si="43"/>
        <v/>
      </c>
      <c r="CK113" s="1" t="str">
        <f t="shared" si="44"/>
        <v>#NAME?</v>
      </c>
      <c r="CN113" s="1" t="str">
        <f t="shared" si="45"/>
        <v/>
      </c>
      <c r="CO113" s="1" t="str">
        <f t="shared" si="46"/>
        <v>#NAME?</v>
      </c>
      <c r="CR113" s="1" t="str">
        <f t="shared" si="47"/>
        <v/>
      </c>
      <c r="CS113" s="1" t="str">
        <f t="shared" si="48"/>
        <v>#NAME?</v>
      </c>
      <c r="CV113" s="1" t="str">
        <f t="shared" si="49"/>
        <v/>
      </c>
      <c r="CW113" s="1" t="str">
        <f t="shared" si="50"/>
        <v>#NAME?</v>
      </c>
      <c r="CZ113" s="1" t="str">
        <f t="shared" si="51"/>
        <v/>
      </c>
      <c r="DA113" s="1" t="str">
        <f t="shared" si="52"/>
        <v>#NAME?</v>
      </c>
      <c r="DD113" s="1" t="str">
        <f t="shared" si="53"/>
        <v/>
      </c>
      <c r="DE113" s="1" t="str">
        <f t="shared" si="54"/>
        <v>#NAME?</v>
      </c>
      <c r="DH113" s="1" t="str">
        <f t="shared" si="55"/>
        <v/>
      </c>
      <c r="DI113" s="1" t="str">
        <f t="shared" si="56"/>
        <v>#NAME?</v>
      </c>
      <c r="DL113" s="1" t="str">
        <f t="shared" si="57"/>
        <v/>
      </c>
      <c r="DM113" s="1" t="str">
        <f t="shared" si="58"/>
        <v>#NAME?</v>
      </c>
      <c r="DP113" s="1" t="str">
        <f t="shared" si="59"/>
        <v/>
      </c>
      <c r="DQ113" s="1" t="str">
        <f t="shared" si="60"/>
        <v>#NAME?</v>
      </c>
      <c r="DT113" s="1" t="str">
        <f t="shared" si="61"/>
        <v/>
      </c>
      <c r="DU113" s="1" t="str">
        <f t="shared" si="62"/>
        <v>#NAME?</v>
      </c>
      <c r="DX113" s="1" t="str">
        <f t="shared" si="63"/>
        <v/>
      </c>
      <c r="DY113" s="1" t="str">
        <f t="shared" si="64"/>
        <v>#NAME?</v>
      </c>
      <c r="EB113" s="1" t="str">
        <f t="shared" si="65"/>
        <v/>
      </c>
      <c r="EC113" s="1" t="str">
        <f t="shared" si="66"/>
        <v>#NAME?</v>
      </c>
      <c r="EF113" s="1" t="str">
        <f t="shared" si="67"/>
        <v/>
      </c>
      <c r="EG113" s="1" t="str">
        <f t="shared" si="68"/>
        <v>#NAME?</v>
      </c>
      <c r="EJ113" s="1" t="str">
        <f t="shared" si="69"/>
        <v/>
      </c>
      <c r="EK113" s="1" t="str">
        <f t="shared" si="70"/>
        <v>#NAME?</v>
      </c>
      <c r="EN113" s="1" t="str">
        <f t="shared" si="71"/>
        <v/>
      </c>
      <c r="EO113" s="1" t="str">
        <f t="shared" si="72"/>
        <v>#NAME?</v>
      </c>
      <c r="ER113" s="1" t="str">
        <f t="shared" si="73"/>
        <v/>
      </c>
      <c r="ES113" s="1" t="str">
        <f t="shared" si="74"/>
        <v>#NAME?</v>
      </c>
      <c r="EV113" s="1" t="str">
        <f t="shared" si="75"/>
        <v/>
      </c>
      <c r="EW113" s="1" t="str">
        <f t="shared" si="76"/>
        <v>#NAME?</v>
      </c>
      <c r="EZ113" s="2" t="str">
        <f t="shared" si="77"/>
        <v/>
      </c>
      <c r="FA113" s="2" t="str">
        <f t="shared" si="78"/>
        <v>#NAME?</v>
      </c>
      <c r="FD113" s="2" t="str">
        <f t="shared" si="79"/>
        <v/>
      </c>
      <c r="FE113" s="2" t="str">
        <f t="shared" si="80"/>
        <v>#NAME?</v>
      </c>
      <c r="FF113" s="1" t="s">
        <v>5574</v>
      </c>
      <c r="FG113" s="1" t="s">
        <v>5575</v>
      </c>
      <c r="FH113" s="2" t="str">
        <f t="shared" si="81"/>
        <v/>
      </c>
      <c r="FI113" s="2" t="str">
        <f t="shared" si="82"/>
        <v>#NAME?</v>
      </c>
      <c r="FL113" s="2" t="str">
        <f t="shared" si="83"/>
        <v/>
      </c>
      <c r="FM113" s="2" t="str">
        <f t="shared" si="84"/>
        <v>#NAME?</v>
      </c>
      <c r="FP113" s="2" t="str">
        <f t="shared" si="85"/>
        <v/>
      </c>
      <c r="FQ113" s="2" t="str">
        <f t="shared" si="86"/>
        <v>#NAME?</v>
      </c>
      <c r="FT113" s="2" t="str">
        <f t="shared" si="87"/>
        <v/>
      </c>
      <c r="FU113" s="2" t="str">
        <f t="shared" si="88"/>
        <v>#NAME?</v>
      </c>
      <c r="FX113" s="2" t="str">
        <f t="shared" si="89"/>
        <v/>
      </c>
      <c r="FY113" s="2" t="str">
        <f t="shared" si="90"/>
        <v>#NAME?</v>
      </c>
      <c r="GB113" s="2" t="str">
        <f t="shared" si="91"/>
        <v/>
      </c>
      <c r="GC113" s="2" t="str">
        <f t="shared" si="92"/>
        <v>#NAME?</v>
      </c>
      <c r="GF113" s="2" t="str">
        <f t="shared" si="93"/>
        <v/>
      </c>
      <c r="GG113" s="2" t="str">
        <f t="shared" si="94"/>
        <v>#NAME?</v>
      </c>
      <c r="GJ113" s="2" t="str">
        <f t="shared" si="95"/>
        <v/>
      </c>
      <c r="GK113" s="2" t="str">
        <f t="shared" si="96"/>
        <v>#NAME?</v>
      </c>
      <c r="GN113" s="2" t="str">
        <f t="shared" si="97"/>
        <v/>
      </c>
      <c r="GO113" s="2" t="str">
        <f t="shared" si="98"/>
        <v>#NAME?</v>
      </c>
      <c r="GR113" s="2" t="str">
        <f t="shared" si="141"/>
        <v/>
      </c>
      <c r="GS113" s="2" t="str">
        <f t="shared" si="142"/>
        <v>#NAME?</v>
      </c>
      <c r="GV113" s="2" t="str">
        <f t="shared" si="101"/>
        <v/>
      </c>
      <c r="GW113" s="2" t="str">
        <f t="shared" si="102"/>
        <v>#NAME?</v>
      </c>
      <c r="GZ113" s="2" t="str">
        <f t="shared" si="103"/>
        <v/>
      </c>
      <c r="HA113" s="2" t="str">
        <f t="shared" si="104"/>
        <v>#NAME?</v>
      </c>
      <c r="HD113" s="2" t="str">
        <f t="shared" si="105"/>
        <v/>
      </c>
      <c r="HE113" s="2" t="str">
        <f t="shared" si="106"/>
        <v>#NAME?</v>
      </c>
      <c r="HH113" s="2" t="str">
        <f t="shared" si="107"/>
        <v/>
      </c>
      <c r="HI113" s="2" t="str">
        <f t="shared" si="108"/>
        <v>#NAME?</v>
      </c>
      <c r="HL113" s="2" t="str">
        <f t="shared" si="109"/>
        <v/>
      </c>
      <c r="HM113" s="2" t="str">
        <f t="shared" si="110"/>
        <v>#NAME?</v>
      </c>
      <c r="HP113" s="2" t="str">
        <f t="shared" si="111"/>
        <v/>
      </c>
      <c r="HQ113" s="2" t="str">
        <f t="shared" si="112"/>
        <v>#NAME?</v>
      </c>
      <c r="HT113" s="2" t="str">
        <f t="shared" si="113"/>
        <v/>
      </c>
      <c r="HU113" s="2" t="str">
        <f t="shared" si="114"/>
        <v>#NAME?</v>
      </c>
      <c r="HV113" s="2"/>
      <c r="HW113" s="2"/>
      <c r="HX113" s="2" t="str">
        <f t="shared" si="115"/>
        <v/>
      </c>
      <c r="HY113" s="2" t="str">
        <f t="shared" si="116"/>
        <v>#NAME?</v>
      </c>
      <c r="HZ113" s="2" t="s">
        <v>5576</v>
      </c>
      <c r="IA113" s="2" t="s">
        <v>5577</v>
      </c>
      <c r="IB113" s="2" t="str">
        <f t="shared" si="117"/>
        <v/>
      </c>
      <c r="IC113" s="2" t="str">
        <f t="shared" si="118"/>
        <v>#NAME?</v>
      </c>
      <c r="ID113" s="2"/>
      <c r="IE113" s="2"/>
      <c r="IF113" s="2"/>
      <c r="IP113" s="1" t="s">
        <v>5578</v>
      </c>
      <c r="IQ113" s="1" t="s">
        <v>5579</v>
      </c>
      <c r="IR113" s="2" t="str">
        <f t="shared" si="125"/>
        <v/>
      </c>
      <c r="IS113" s="2" t="str">
        <f t="shared" si="126"/>
        <v>#NAME?</v>
      </c>
      <c r="IX113" s="2" t="s">
        <v>5428</v>
      </c>
      <c r="IY113" s="2" t="s">
        <v>5429</v>
      </c>
      <c r="IZ113" s="2" t="str">
        <f t="shared" si="129"/>
        <v/>
      </c>
      <c r="JA113" s="2" t="str">
        <f t="shared" si="130"/>
        <v>#NAME?</v>
      </c>
      <c r="JB113" s="2" t="s">
        <v>5576</v>
      </c>
      <c r="JC113" s="2" t="s">
        <v>5577</v>
      </c>
      <c r="JD113" s="2" t="str">
        <f t="shared" si="131"/>
        <v/>
      </c>
      <c r="JE113" s="2" t="str">
        <f t="shared" si="132"/>
        <v>#NAME?</v>
      </c>
      <c r="JF113" s="2"/>
      <c r="JG113" s="2"/>
      <c r="JH113" s="2"/>
      <c r="JI113" s="2"/>
      <c r="JJ113" s="2"/>
      <c r="JK113" s="2"/>
      <c r="JL113" s="2"/>
      <c r="JM113" s="2"/>
      <c r="JN113" s="2"/>
    </row>
    <row r="114" ht="15.75" customHeight="1">
      <c r="A114" s="2">
        <v>113.0</v>
      </c>
      <c r="D114" s="2" t="str">
        <f t="shared" si="1"/>
        <v/>
      </c>
      <c r="E114" s="2" t="str">
        <f t="shared" si="2"/>
        <v>#NAME?</v>
      </c>
      <c r="F114" s="1" t="s">
        <v>5580</v>
      </c>
      <c r="G114" s="1" t="s">
        <v>5581</v>
      </c>
      <c r="H114" s="1" t="str">
        <f t="shared" si="3"/>
        <v/>
      </c>
      <c r="I114" s="1" t="str">
        <f t="shared" si="4"/>
        <v>#NAME?</v>
      </c>
      <c r="P114" s="1" t="str">
        <f t="shared" si="7"/>
        <v/>
      </c>
      <c r="Q114" s="1" t="str">
        <f t="shared" si="8"/>
        <v>#NAME?</v>
      </c>
      <c r="T114" s="1" t="str">
        <f t="shared" si="9"/>
        <v/>
      </c>
      <c r="U114" s="1" t="str">
        <f t="shared" si="10"/>
        <v>#NAME?</v>
      </c>
      <c r="X114" s="1" t="str">
        <f t="shared" si="11"/>
        <v/>
      </c>
      <c r="Y114" s="1" t="str">
        <f t="shared" si="12"/>
        <v>#NAME?</v>
      </c>
      <c r="AB114" s="1" t="str">
        <f t="shared" si="13"/>
        <v/>
      </c>
      <c r="AC114" s="1" t="str">
        <f t="shared" si="14"/>
        <v>#NAME?</v>
      </c>
      <c r="AF114" s="1" t="str">
        <f t="shared" si="15"/>
        <v/>
      </c>
      <c r="AG114" s="1" t="str">
        <f t="shared" si="16"/>
        <v>#NAME?</v>
      </c>
      <c r="AJ114" s="1" t="str">
        <f t="shared" si="17"/>
        <v/>
      </c>
      <c r="AK114" s="1" t="str">
        <f t="shared" si="18"/>
        <v>#NAME?</v>
      </c>
      <c r="AN114" s="1" t="str">
        <f t="shared" si="19"/>
        <v/>
      </c>
      <c r="AO114" s="1" t="str">
        <f t="shared" si="20"/>
        <v>#NAME?</v>
      </c>
      <c r="AR114" s="1" t="str">
        <f t="shared" si="21"/>
        <v/>
      </c>
      <c r="AS114" s="1" t="str">
        <f t="shared" si="22"/>
        <v>#NAME?</v>
      </c>
      <c r="AV114" s="1" t="str">
        <f t="shared" si="23"/>
        <v/>
      </c>
      <c r="AW114" s="1" t="str">
        <f t="shared" si="24"/>
        <v>#NAME?</v>
      </c>
      <c r="AZ114" s="1" t="str">
        <f t="shared" si="25"/>
        <v/>
      </c>
      <c r="BA114" s="1" t="str">
        <f t="shared" si="26"/>
        <v>#NAME?</v>
      </c>
      <c r="BD114" s="1" t="str">
        <f t="shared" si="27"/>
        <v/>
      </c>
      <c r="BE114" s="1" t="str">
        <f t="shared" si="28"/>
        <v>#NAME?</v>
      </c>
      <c r="BH114" s="1" t="str">
        <f t="shared" si="29"/>
        <v/>
      </c>
      <c r="BI114" s="1" t="str">
        <f t="shared" si="30"/>
        <v>#NAME?</v>
      </c>
      <c r="BL114" s="1" t="str">
        <f t="shared" si="31"/>
        <v/>
      </c>
      <c r="BM114" s="1" t="str">
        <f t="shared" si="32"/>
        <v>#NAME?</v>
      </c>
      <c r="BP114" s="1" t="str">
        <f t="shared" si="33"/>
        <v/>
      </c>
      <c r="BQ114" s="1" t="str">
        <f t="shared" si="34"/>
        <v>#NAME?</v>
      </c>
      <c r="BT114" s="1" t="str">
        <f t="shared" si="35"/>
        <v/>
      </c>
      <c r="BU114" s="1" t="str">
        <f t="shared" si="36"/>
        <v>#NAME?</v>
      </c>
      <c r="BV114" s="1" t="s">
        <v>5582</v>
      </c>
      <c r="BW114" s="1" t="s">
        <v>5583</v>
      </c>
      <c r="BX114" s="1" t="str">
        <f t="shared" si="37"/>
        <v/>
      </c>
      <c r="BY114" s="1" t="str">
        <f t="shared" si="38"/>
        <v>#NAME?</v>
      </c>
      <c r="CB114" s="1" t="str">
        <f t="shared" si="39"/>
        <v/>
      </c>
      <c r="CC114" s="1" t="str">
        <f t="shared" si="40"/>
        <v>#NAME?</v>
      </c>
      <c r="CD114" s="1" t="s">
        <v>2228</v>
      </c>
      <c r="CE114" s="1" t="s">
        <v>5584</v>
      </c>
      <c r="CF114" s="1" t="str">
        <f t="shared" si="41"/>
        <v/>
      </c>
      <c r="CG114" s="1" t="str">
        <f t="shared" si="42"/>
        <v>#NAME?</v>
      </c>
      <c r="CJ114" s="1" t="str">
        <f t="shared" si="43"/>
        <v/>
      </c>
      <c r="CK114" s="1" t="str">
        <f t="shared" si="44"/>
        <v>#NAME?</v>
      </c>
      <c r="CN114" s="1" t="str">
        <f t="shared" si="45"/>
        <v/>
      </c>
      <c r="CO114" s="1" t="str">
        <f t="shared" si="46"/>
        <v>#NAME?</v>
      </c>
      <c r="CR114" s="1" t="str">
        <f t="shared" si="47"/>
        <v/>
      </c>
      <c r="CS114" s="1" t="str">
        <f t="shared" si="48"/>
        <v>#NAME?</v>
      </c>
      <c r="CV114" s="1" t="str">
        <f t="shared" si="49"/>
        <v/>
      </c>
      <c r="CW114" s="1" t="str">
        <f t="shared" si="50"/>
        <v>#NAME?</v>
      </c>
      <c r="CZ114" s="1" t="str">
        <f t="shared" si="51"/>
        <v/>
      </c>
      <c r="DA114" s="1" t="str">
        <f t="shared" si="52"/>
        <v>#NAME?</v>
      </c>
      <c r="DD114" s="1" t="str">
        <f t="shared" si="53"/>
        <v/>
      </c>
      <c r="DE114" s="1" t="str">
        <f t="shared" si="54"/>
        <v>#NAME?</v>
      </c>
      <c r="DH114" s="1" t="str">
        <f t="shared" si="55"/>
        <v/>
      </c>
      <c r="DI114" s="1" t="str">
        <f t="shared" si="56"/>
        <v>#NAME?</v>
      </c>
      <c r="DL114" s="1" t="str">
        <f t="shared" si="57"/>
        <v/>
      </c>
      <c r="DM114" s="1" t="str">
        <f t="shared" si="58"/>
        <v>#NAME?</v>
      </c>
      <c r="DP114" s="1" t="str">
        <f t="shared" si="59"/>
        <v/>
      </c>
      <c r="DQ114" s="1" t="str">
        <f t="shared" si="60"/>
        <v>#NAME?</v>
      </c>
      <c r="DT114" s="1" t="str">
        <f t="shared" si="61"/>
        <v/>
      </c>
      <c r="DU114" s="1" t="str">
        <f t="shared" si="62"/>
        <v>#NAME?</v>
      </c>
      <c r="DX114" s="1" t="str">
        <f t="shared" si="63"/>
        <v/>
      </c>
      <c r="DY114" s="1" t="str">
        <f t="shared" si="64"/>
        <v>#NAME?</v>
      </c>
      <c r="EB114" s="1" t="str">
        <f t="shared" si="65"/>
        <v/>
      </c>
      <c r="EC114" s="1" t="str">
        <f t="shared" si="66"/>
        <v>#NAME?</v>
      </c>
      <c r="EF114" s="1" t="str">
        <f t="shared" si="67"/>
        <v/>
      </c>
      <c r="EG114" s="1" t="str">
        <f t="shared" si="68"/>
        <v>#NAME?</v>
      </c>
      <c r="EJ114" s="1" t="str">
        <f t="shared" si="69"/>
        <v/>
      </c>
      <c r="EK114" s="1" t="str">
        <f t="shared" si="70"/>
        <v>#NAME?</v>
      </c>
      <c r="EN114" s="1" t="str">
        <f t="shared" si="71"/>
        <v/>
      </c>
      <c r="EO114" s="1" t="str">
        <f t="shared" si="72"/>
        <v>#NAME?</v>
      </c>
      <c r="ER114" s="1" t="str">
        <f t="shared" si="73"/>
        <v/>
      </c>
      <c r="ES114" s="1" t="str">
        <f t="shared" si="74"/>
        <v>#NAME?</v>
      </c>
      <c r="EV114" s="1" t="str">
        <f t="shared" si="75"/>
        <v/>
      </c>
      <c r="EW114" s="1" t="str">
        <f t="shared" si="76"/>
        <v>#NAME?</v>
      </c>
      <c r="EZ114" s="2" t="str">
        <f t="shared" si="77"/>
        <v/>
      </c>
      <c r="FA114" s="2" t="str">
        <f t="shared" si="78"/>
        <v>#NAME?</v>
      </c>
      <c r="FD114" s="2" t="str">
        <f t="shared" si="79"/>
        <v/>
      </c>
      <c r="FE114" s="2" t="str">
        <f t="shared" si="80"/>
        <v>#NAME?</v>
      </c>
      <c r="FF114" s="1" t="s">
        <v>5585</v>
      </c>
      <c r="FG114" s="1" t="s">
        <v>5586</v>
      </c>
      <c r="FH114" s="2" t="str">
        <f t="shared" si="81"/>
        <v/>
      </c>
      <c r="FI114" s="2" t="str">
        <f t="shared" si="82"/>
        <v>#NAME?</v>
      </c>
      <c r="FL114" s="2" t="str">
        <f t="shared" si="83"/>
        <v/>
      </c>
      <c r="FM114" s="2" t="str">
        <f t="shared" si="84"/>
        <v>#NAME?</v>
      </c>
      <c r="FP114" s="2" t="str">
        <f t="shared" si="85"/>
        <v/>
      </c>
      <c r="FQ114" s="2" t="str">
        <f t="shared" si="86"/>
        <v>#NAME?</v>
      </c>
      <c r="FT114" s="2" t="str">
        <f t="shared" si="87"/>
        <v/>
      </c>
      <c r="FU114" s="2" t="str">
        <f t="shared" si="88"/>
        <v>#NAME?</v>
      </c>
      <c r="FX114" s="2" t="str">
        <f t="shared" si="89"/>
        <v/>
      </c>
      <c r="FY114" s="2" t="str">
        <f t="shared" si="90"/>
        <v>#NAME?</v>
      </c>
      <c r="GB114" s="2" t="str">
        <f t="shared" si="91"/>
        <v/>
      </c>
      <c r="GC114" s="2" t="str">
        <f t="shared" si="92"/>
        <v>#NAME?</v>
      </c>
      <c r="GF114" s="2" t="str">
        <f t="shared" si="93"/>
        <v/>
      </c>
      <c r="GG114" s="2" t="str">
        <f t="shared" si="94"/>
        <v>#NAME?</v>
      </c>
      <c r="GJ114" s="2" t="str">
        <f t="shared" si="95"/>
        <v/>
      </c>
      <c r="GK114" s="2" t="str">
        <f t="shared" si="96"/>
        <v>#NAME?</v>
      </c>
      <c r="GN114" s="2" t="str">
        <f t="shared" si="97"/>
        <v/>
      </c>
      <c r="GO114" s="2" t="str">
        <f t="shared" si="98"/>
        <v>#NAME?</v>
      </c>
      <c r="GR114" s="2" t="str">
        <f t="shared" si="141"/>
        <v/>
      </c>
      <c r="GS114" s="2" t="str">
        <f t="shared" si="142"/>
        <v>#NAME?</v>
      </c>
      <c r="GV114" s="2" t="str">
        <f t="shared" si="101"/>
        <v/>
      </c>
      <c r="GW114" s="2" t="str">
        <f t="shared" si="102"/>
        <v>#NAME?</v>
      </c>
      <c r="GZ114" s="2" t="str">
        <f t="shared" si="103"/>
        <v/>
      </c>
      <c r="HA114" s="2" t="str">
        <f t="shared" si="104"/>
        <v>#NAME?</v>
      </c>
      <c r="HD114" s="2" t="str">
        <f t="shared" si="105"/>
        <v/>
      </c>
      <c r="HE114" s="2" t="str">
        <f t="shared" si="106"/>
        <v>#NAME?</v>
      </c>
      <c r="HH114" s="2" t="str">
        <f t="shared" si="107"/>
        <v/>
      </c>
      <c r="HI114" s="2" t="str">
        <f t="shared" si="108"/>
        <v>#NAME?</v>
      </c>
      <c r="HL114" s="2" t="str">
        <f t="shared" si="109"/>
        <v/>
      </c>
      <c r="HM114" s="2" t="str">
        <f t="shared" si="110"/>
        <v>#NAME?</v>
      </c>
      <c r="HP114" s="2" t="str">
        <f t="shared" si="111"/>
        <v/>
      </c>
      <c r="HQ114" s="2" t="str">
        <f t="shared" si="112"/>
        <v>#NAME?</v>
      </c>
      <c r="HT114" s="2" t="str">
        <f t="shared" si="113"/>
        <v/>
      </c>
      <c r="HU114" s="2" t="str">
        <f t="shared" si="114"/>
        <v>#NAME?</v>
      </c>
      <c r="HV114" s="2" t="s">
        <v>5071</v>
      </c>
      <c r="HW114" s="14" t="s">
        <v>1738</v>
      </c>
      <c r="HX114" s="2" t="str">
        <f t="shared" si="115"/>
        <v/>
      </c>
      <c r="HY114" s="2" t="str">
        <f t="shared" si="116"/>
        <v>#NAME?</v>
      </c>
      <c r="HZ114" s="2" t="s">
        <v>5587</v>
      </c>
      <c r="IA114" s="2" t="s">
        <v>5588</v>
      </c>
      <c r="IB114" s="2" t="str">
        <f t="shared" si="117"/>
        <v/>
      </c>
      <c r="IC114" s="2" t="str">
        <f t="shared" si="118"/>
        <v>#NAME?</v>
      </c>
      <c r="ID114" s="2"/>
      <c r="IE114" s="2"/>
      <c r="IF114" s="2"/>
      <c r="IP114" s="1" t="s">
        <v>5589</v>
      </c>
      <c r="IQ114" s="1" t="s">
        <v>5590</v>
      </c>
      <c r="IR114" s="2" t="str">
        <f t="shared" si="125"/>
        <v/>
      </c>
      <c r="IS114" s="2" t="str">
        <f t="shared" si="126"/>
        <v>#NAME?</v>
      </c>
      <c r="IX114" s="2" t="s">
        <v>5444</v>
      </c>
      <c r="IY114" s="2" t="s">
        <v>5445</v>
      </c>
      <c r="IZ114" s="2" t="str">
        <f t="shared" si="129"/>
        <v/>
      </c>
      <c r="JA114" s="2" t="str">
        <f t="shared" si="130"/>
        <v>#NAME?</v>
      </c>
      <c r="JB114" s="2" t="s">
        <v>5587</v>
      </c>
      <c r="JC114" s="2" t="s">
        <v>5588</v>
      </c>
      <c r="JD114" s="2" t="str">
        <f t="shared" si="131"/>
        <v/>
      </c>
      <c r="JE114" s="2" t="str">
        <f t="shared" si="132"/>
        <v>#NAME?</v>
      </c>
      <c r="JF114" s="2"/>
      <c r="JG114" s="2"/>
      <c r="JH114" s="2"/>
      <c r="JI114" s="2"/>
      <c r="JJ114" s="2"/>
      <c r="JK114" s="2"/>
      <c r="JL114" s="2"/>
      <c r="JM114" s="2"/>
      <c r="JN114" s="2"/>
    </row>
    <row r="115" ht="15.75" customHeight="1">
      <c r="A115" s="2">
        <v>114.0</v>
      </c>
      <c r="D115" s="2" t="str">
        <f t="shared" si="1"/>
        <v/>
      </c>
      <c r="E115" s="2" t="str">
        <f t="shared" si="2"/>
        <v>#NAME?</v>
      </c>
      <c r="F115" s="1" t="s">
        <v>5591</v>
      </c>
      <c r="G115" s="1" t="s">
        <v>5592</v>
      </c>
      <c r="H115" s="1" t="str">
        <f t="shared" si="3"/>
        <v/>
      </c>
      <c r="I115" s="1" t="str">
        <f t="shared" si="4"/>
        <v>#NAME?</v>
      </c>
      <c r="P115" s="1" t="str">
        <f t="shared" si="7"/>
        <v/>
      </c>
      <c r="Q115" s="1" t="str">
        <f t="shared" si="8"/>
        <v>#NAME?</v>
      </c>
      <c r="T115" s="1" t="str">
        <f t="shared" si="9"/>
        <v/>
      </c>
      <c r="U115" s="1" t="str">
        <f t="shared" si="10"/>
        <v>#NAME?</v>
      </c>
      <c r="X115" s="1" t="str">
        <f t="shared" si="11"/>
        <v/>
      </c>
      <c r="Y115" s="1" t="str">
        <f t="shared" si="12"/>
        <v>#NAME?</v>
      </c>
      <c r="AB115" s="1" t="str">
        <f t="shared" si="13"/>
        <v/>
      </c>
      <c r="AC115" s="1" t="str">
        <f t="shared" si="14"/>
        <v>#NAME?</v>
      </c>
      <c r="AF115" s="1" t="str">
        <f t="shared" si="15"/>
        <v/>
      </c>
      <c r="AG115" s="1" t="str">
        <f t="shared" si="16"/>
        <v>#NAME?</v>
      </c>
      <c r="AJ115" s="1" t="str">
        <f t="shared" si="17"/>
        <v/>
      </c>
      <c r="AK115" s="1" t="str">
        <f t="shared" si="18"/>
        <v>#NAME?</v>
      </c>
      <c r="AN115" s="1" t="str">
        <f t="shared" si="19"/>
        <v/>
      </c>
      <c r="AO115" s="1" t="str">
        <f t="shared" si="20"/>
        <v>#NAME?</v>
      </c>
      <c r="AR115" s="1" t="str">
        <f t="shared" si="21"/>
        <v/>
      </c>
      <c r="AS115" s="1" t="str">
        <f t="shared" si="22"/>
        <v>#NAME?</v>
      </c>
      <c r="AV115" s="1" t="str">
        <f t="shared" si="23"/>
        <v/>
      </c>
      <c r="AW115" s="1" t="str">
        <f t="shared" si="24"/>
        <v>#NAME?</v>
      </c>
      <c r="AZ115" s="1" t="str">
        <f t="shared" si="25"/>
        <v/>
      </c>
      <c r="BA115" s="1" t="str">
        <f t="shared" si="26"/>
        <v>#NAME?</v>
      </c>
      <c r="BD115" s="1" t="str">
        <f t="shared" si="27"/>
        <v/>
      </c>
      <c r="BE115" s="1" t="str">
        <f t="shared" si="28"/>
        <v>#NAME?</v>
      </c>
      <c r="BH115" s="1" t="str">
        <f t="shared" si="29"/>
        <v/>
      </c>
      <c r="BI115" s="1" t="str">
        <f t="shared" si="30"/>
        <v>#NAME?</v>
      </c>
      <c r="BL115" s="1" t="str">
        <f t="shared" si="31"/>
        <v/>
      </c>
      <c r="BM115" s="1" t="str">
        <f t="shared" si="32"/>
        <v>#NAME?</v>
      </c>
      <c r="BP115" s="1" t="str">
        <f t="shared" si="33"/>
        <v/>
      </c>
      <c r="BQ115" s="1" t="str">
        <f t="shared" si="34"/>
        <v>#NAME?</v>
      </c>
      <c r="BT115" s="1" t="str">
        <f t="shared" si="35"/>
        <v/>
      </c>
      <c r="BU115" s="1" t="str">
        <f t="shared" si="36"/>
        <v>#NAME?</v>
      </c>
      <c r="BX115" s="1" t="str">
        <f t="shared" si="37"/>
        <v/>
      </c>
      <c r="BY115" s="1" t="str">
        <f t="shared" si="38"/>
        <v>#NAME?</v>
      </c>
      <c r="CB115" s="1" t="str">
        <f t="shared" si="39"/>
        <v/>
      </c>
      <c r="CC115" s="1" t="str">
        <f t="shared" si="40"/>
        <v>#NAME?</v>
      </c>
      <c r="CD115" s="1" t="s">
        <v>2326</v>
      </c>
      <c r="CE115" s="1" t="s">
        <v>5593</v>
      </c>
      <c r="CF115" s="1" t="str">
        <f t="shared" si="41"/>
        <v/>
      </c>
      <c r="CG115" s="1" t="str">
        <f t="shared" si="42"/>
        <v>#NAME?</v>
      </c>
      <c r="CJ115" s="1" t="str">
        <f t="shared" si="43"/>
        <v/>
      </c>
      <c r="CK115" s="1" t="str">
        <f t="shared" si="44"/>
        <v>#NAME?</v>
      </c>
      <c r="CN115" s="1" t="str">
        <f t="shared" si="45"/>
        <v/>
      </c>
      <c r="CO115" s="1" t="str">
        <f t="shared" si="46"/>
        <v>#NAME?</v>
      </c>
      <c r="CR115" s="1" t="str">
        <f t="shared" si="47"/>
        <v/>
      </c>
      <c r="CS115" s="1" t="str">
        <f t="shared" si="48"/>
        <v>#NAME?</v>
      </c>
      <c r="CV115" s="1" t="str">
        <f t="shared" si="49"/>
        <v/>
      </c>
      <c r="CW115" s="1" t="str">
        <f t="shared" si="50"/>
        <v>#NAME?</v>
      </c>
      <c r="CZ115" s="1" t="str">
        <f t="shared" si="51"/>
        <v/>
      </c>
      <c r="DA115" s="1" t="str">
        <f t="shared" si="52"/>
        <v>#NAME?</v>
      </c>
      <c r="DD115" s="1" t="str">
        <f t="shared" si="53"/>
        <v/>
      </c>
      <c r="DE115" s="1" t="str">
        <f t="shared" si="54"/>
        <v>#NAME?</v>
      </c>
      <c r="DH115" s="1" t="str">
        <f t="shared" si="55"/>
        <v/>
      </c>
      <c r="DI115" s="1" t="str">
        <f t="shared" si="56"/>
        <v>#NAME?</v>
      </c>
      <c r="DL115" s="1" t="str">
        <f t="shared" si="57"/>
        <v/>
      </c>
      <c r="DM115" s="1" t="str">
        <f t="shared" si="58"/>
        <v>#NAME?</v>
      </c>
      <c r="DP115" s="1" t="str">
        <f t="shared" si="59"/>
        <v/>
      </c>
      <c r="DQ115" s="1" t="str">
        <f t="shared" si="60"/>
        <v>#NAME?</v>
      </c>
      <c r="DT115" s="1" t="str">
        <f t="shared" si="61"/>
        <v/>
      </c>
      <c r="DU115" s="1" t="str">
        <f t="shared" si="62"/>
        <v>#NAME?</v>
      </c>
      <c r="DX115" s="1" t="str">
        <f t="shared" si="63"/>
        <v/>
      </c>
      <c r="DY115" s="1" t="str">
        <f t="shared" si="64"/>
        <v>#NAME?</v>
      </c>
      <c r="EB115" s="1" t="str">
        <f t="shared" si="65"/>
        <v/>
      </c>
      <c r="EC115" s="1" t="str">
        <f t="shared" si="66"/>
        <v>#NAME?</v>
      </c>
      <c r="EF115" s="1" t="str">
        <f t="shared" si="67"/>
        <v/>
      </c>
      <c r="EG115" s="1" t="str">
        <f t="shared" si="68"/>
        <v>#NAME?</v>
      </c>
      <c r="EJ115" s="1" t="str">
        <f t="shared" si="69"/>
        <v/>
      </c>
      <c r="EK115" s="1" t="str">
        <f t="shared" si="70"/>
        <v>#NAME?</v>
      </c>
      <c r="EN115" s="1" t="str">
        <f t="shared" si="71"/>
        <v/>
      </c>
      <c r="EO115" s="1" t="str">
        <f t="shared" si="72"/>
        <v>#NAME?</v>
      </c>
      <c r="ER115" s="1" t="str">
        <f t="shared" si="73"/>
        <v/>
      </c>
      <c r="ES115" s="1" t="str">
        <f t="shared" si="74"/>
        <v>#NAME?</v>
      </c>
      <c r="EV115" s="1" t="str">
        <f t="shared" si="75"/>
        <v/>
      </c>
      <c r="EW115" s="1" t="str">
        <f t="shared" si="76"/>
        <v>#NAME?</v>
      </c>
      <c r="EZ115" s="2" t="str">
        <f t="shared" si="77"/>
        <v/>
      </c>
      <c r="FA115" s="2" t="str">
        <f t="shared" si="78"/>
        <v>#NAME?</v>
      </c>
      <c r="FD115" s="2" t="str">
        <f t="shared" si="79"/>
        <v/>
      </c>
      <c r="FE115" s="2" t="str">
        <f t="shared" si="80"/>
        <v>#NAME?</v>
      </c>
      <c r="FF115" s="1" t="s">
        <v>5594</v>
      </c>
      <c r="FG115" s="1" t="s">
        <v>2359</v>
      </c>
      <c r="FH115" s="2" t="str">
        <f t="shared" si="81"/>
        <v/>
      </c>
      <c r="FI115" s="2" t="str">
        <f t="shared" si="82"/>
        <v>#NAME?</v>
      </c>
      <c r="FL115" s="2" t="str">
        <f t="shared" si="83"/>
        <v/>
      </c>
      <c r="FM115" s="2" t="str">
        <f t="shared" si="84"/>
        <v>#NAME?</v>
      </c>
      <c r="FP115" s="2" t="str">
        <f t="shared" si="85"/>
        <v/>
      </c>
      <c r="FQ115" s="2" t="str">
        <f t="shared" si="86"/>
        <v>#NAME?</v>
      </c>
      <c r="FT115" s="2" t="str">
        <f t="shared" si="87"/>
        <v/>
      </c>
      <c r="FU115" s="2" t="str">
        <f t="shared" si="88"/>
        <v>#NAME?</v>
      </c>
      <c r="FX115" s="2" t="str">
        <f t="shared" si="89"/>
        <v/>
      </c>
      <c r="FY115" s="2" t="str">
        <f t="shared" si="90"/>
        <v>#NAME?</v>
      </c>
      <c r="GB115" s="2" t="str">
        <f t="shared" si="91"/>
        <v/>
      </c>
      <c r="GC115" s="2" t="str">
        <f t="shared" si="92"/>
        <v>#NAME?</v>
      </c>
      <c r="GF115" s="2" t="str">
        <f t="shared" si="93"/>
        <v/>
      </c>
      <c r="GG115" s="2" t="str">
        <f t="shared" si="94"/>
        <v>#NAME?</v>
      </c>
      <c r="GJ115" s="2" t="str">
        <f t="shared" si="95"/>
        <v/>
      </c>
      <c r="GK115" s="2" t="str">
        <f t="shared" si="96"/>
        <v>#NAME?</v>
      </c>
      <c r="GN115" s="2" t="str">
        <f t="shared" si="97"/>
        <v/>
      </c>
      <c r="GO115" s="2" t="str">
        <f t="shared" si="98"/>
        <v>#NAME?</v>
      </c>
      <c r="GR115" s="2" t="str">
        <f t="shared" si="141"/>
        <v/>
      </c>
      <c r="GS115" s="2" t="str">
        <f t="shared" si="142"/>
        <v>#NAME?</v>
      </c>
      <c r="GV115" s="2" t="str">
        <f t="shared" si="101"/>
        <v/>
      </c>
      <c r="GW115" s="2" t="str">
        <f t="shared" si="102"/>
        <v>#NAME?</v>
      </c>
      <c r="GZ115" s="2" t="str">
        <f t="shared" si="103"/>
        <v/>
      </c>
      <c r="HA115" s="2" t="str">
        <f t="shared" si="104"/>
        <v>#NAME?</v>
      </c>
      <c r="HD115" s="2" t="str">
        <f t="shared" si="105"/>
        <v/>
      </c>
      <c r="HE115" s="2" t="str">
        <f t="shared" si="106"/>
        <v>#NAME?</v>
      </c>
      <c r="HH115" s="2" t="str">
        <f t="shared" si="107"/>
        <v/>
      </c>
      <c r="HI115" s="2" t="str">
        <f t="shared" si="108"/>
        <v>#NAME?</v>
      </c>
      <c r="HL115" s="2" t="str">
        <f t="shared" si="109"/>
        <v/>
      </c>
      <c r="HM115" s="2" t="str">
        <f t="shared" si="110"/>
        <v>#NAME?</v>
      </c>
      <c r="HP115" s="2" t="str">
        <f t="shared" si="111"/>
        <v/>
      </c>
      <c r="HQ115" s="2" t="str">
        <f t="shared" si="112"/>
        <v>#NAME?</v>
      </c>
      <c r="HT115" s="2" t="str">
        <f t="shared" si="113"/>
        <v/>
      </c>
      <c r="HU115" s="2" t="str">
        <f t="shared" si="114"/>
        <v>#NAME?</v>
      </c>
      <c r="HV115" s="2" t="s">
        <v>5260</v>
      </c>
      <c r="HW115" s="2" t="s">
        <v>5261</v>
      </c>
      <c r="HX115" s="2" t="str">
        <f t="shared" si="115"/>
        <v/>
      </c>
      <c r="HY115" s="2" t="str">
        <f t="shared" si="116"/>
        <v>#NAME?</v>
      </c>
      <c r="HZ115" s="2" t="s">
        <v>5595</v>
      </c>
      <c r="IA115" s="2" t="s">
        <v>3841</v>
      </c>
      <c r="IB115" s="2" t="str">
        <f t="shared" si="117"/>
        <v/>
      </c>
      <c r="IC115" s="2" t="str">
        <f t="shared" si="118"/>
        <v>#NAME?</v>
      </c>
      <c r="ID115" s="2"/>
      <c r="IE115" s="2"/>
      <c r="IF115" s="2"/>
      <c r="IR115" s="2" t="str">
        <f t="shared" si="125"/>
        <v/>
      </c>
      <c r="IS115" s="2" t="str">
        <f t="shared" si="126"/>
        <v>#NAME?</v>
      </c>
      <c r="IX115" s="2" t="s">
        <v>5455</v>
      </c>
      <c r="IY115" s="2" t="s">
        <v>5456</v>
      </c>
      <c r="IZ115" s="2" t="str">
        <f t="shared" si="129"/>
        <v/>
      </c>
      <c r="JA115" s="2" t="str">
        <f t="shared" si="130"/>
        <v>#NAME?</v>
      </c>
      <c r="JB115" s="2" t="s">
        <v>5595</v>
      </c>
      <c r="JC115" s="2" t="s">
        <v>3841</v>
      </c>
      <c r="JD115" s="2" t="str">
        <f t="shared" si="131"/>
        <v/>
      </c>
      <c r="JE115" s="2" t="str">
        <f t="shared" si="132"/>
        <v>#NAME?</v>
      </c>
      <c r="JF115" s="2"/>
      <c r="JG115" s="2"/>
      <c r="JH115" s="2"/>
      <c r="JI115" s="2"/>
      <c r="JJ115" s="2"/>
      <c r="JK115" s="2"/>
      <c r="JL115" s="2"/>
      <c r="JM115" s="2"/>
      <c r="JN115" s="2"/>
    </row>
    <row r="116" ht="15.75" customHeight="1">
      <c r="A116" s="2">
        <v>115.0</v>
      </c>
      <c r="D116" s="2" t="str">
        <f t="shared" si="1"/>
        <v/>
      </c>
      <c r="E116" s="2" t="str">
        <f t="shared" si="2"/>
        <v>#NAME?</v>
      </c>
      <c r="F116" s="1" t="s">
        <v>5596</v>
      </c>
      <c r="G116" s="1" t="s">
        <v>5597</v>
      </c>
      <c r="H116" s="1" t="str">
        <f t="shared" si="3"/>
        <v/>
      </c>
      <c r="I116" s="1" t="str">
        <f t="shared" si="4"/>
        <v>#NAME?</v>
      </c>
      <c r="P116" s="1" t="str">
        <f t="shared" si="7"/>
        <v/>
      </c>
      <c r="Q116" s="1" t="str">
        <f t="shared" si="8"/>
        <v>#NAME?</v>
      </c>
      <c r="T116" s="1" t="str">
        <f t="shared" si="9"/>
        <v/>
      </c>
      <c r="U116" s="1" t="str">
        <f t="shared" si="10"/>
        <v>#NAME?</v>
      </c>
      <c r="X116" s="1" t="str">
        <f t="shared" si="11"/>
        <v/>
      </c>
      <c r="Y116" s="1" t="str">
        <f t="shared" si="12"/>
        <v>#NAME?</v>
      </c>
      <c r="AB116" s="1" t="str">
        <f t="shared" si="13"/>
        <v/>
      </c>
      <c r="AC116" s="1" t="str">
        <f t="shared" si="14"/>
        <v>#NAME?</v>
      </c>
      <c r="AF116" s="1" t="str">
        <f t="shared" si="15"/>
        <v/>
      </c>
      <c r="AG116" s="1" t="str">
        <f t="shared" si="16"/>
        <v>#NAME?</v>
      </c>
      <c r="AJ116" s="1" t="str">
        <f t="shared" si="17"/>
        <v/>
      </c>
      <c r="AK116" s="1" t="str">
        <f t="shared" si="18"/>
        <v>#NAME?</v>
      </c>
      <c r="AN116" s="1" t="str">
        <f t="shared" si="19"/>
        <v/>
      </c>
      <c r="AO116" s="1" t="str">
        <f t="shared" si="20"/>
        <v>#NAME?</v>
      </c>
      <c r="AR116" s="1" t="str">
        <f t="shared" si="21"/>
        <v/>
      </c>
      <c r="AS116" s="1" t="str">
        <f t="shared" si="22"/>
        <v>#NAME?</v>
      </c>
      <c r="AV116" s="1" t="str">
        <f t="shared" si="23"/>
        <v/>
      </c>
      <c r="AW116" s="1" t="str">
        <f t="shared" si="24"/>
        <v>#NAME?</v>
      </c>
      <c r="AZ116" s="1" t="str">
        <f t="shared" si="25"/>
        <v/>
      </c>
      <c r="BA116" s="1" t="str">
        <f t="shared" si="26"/>
        <v>#NAME?</v>
      </c>
      <c r="BD116" s="1" t="str">
        <f t="shared" si="27"/>
        <v/>
      </c>
      <c r="BE116" s="1" t="str">
        <f t="shared" si="28"/>
        <v>#NAME?</v>
      </c>
      <c r="BH116" s="1" t="str">
        <f t="shared" si="29"/>
        <v/>
      </c>
      <c r="BI116" s="1" t="str">
        <f t="shared" si="30"/>
        <v>#NAME?</v>
      </c>
      <c r="BL116" s="1" t="str">
        <f t="shared" si="31"/>
        <v/>
      </c>
      <c r="BM116" s="1" t="str">
        <f t="shared" si="32"/>
        <v>#NAME?</v>
      </c>
      <c r="BP116" s="1" t="str">
        <f t="shared" si="33"/>
        <v/>
      </c>
      <c r="BQ116" s="1" t="str">
        <f t="shared" si="34"/>
        <v>#NAME?</v>
      </c>
      <c r="BT116" s="1" t="str">
        <f t="shared" si="35"/>
        <v/>
      </c>
      <c r="BU116" s="1" t="str">
        <f t="shared" si="36"/>
        <v>#NAME?</v>
      </c>
      <c r="BX116" s="1" t="str">
        <f t="shared" si="37"/>
        <v/>
      </c>
      <c r="BY116" s="1" t="str">
        <f t="shared" si="38"/>
        <v>#NAME?</v>
      </c>
      <c r="CB116" s="1" t="str">
        <f t="shared" si="39"/>
        <v/>
      </c>
      <c r="CC116" s="1" t="str">
        <f t="shared" si="40"/>
        <v>#NAME?</v>
      </c>
      <c r="CD116" s="1" t="s">
        <v>2416</v>
      </c>
      <c r="CE116" s="1" t="s">
        <v>5598</v>
      </c>
      <c r="CF116" s="1" t="str">
        <f t="shared" si="41"/>
        <v/>
      </c>
      <c r="CG116" s="1" t="str">
        <f t="shared" si="42"/>
        <v>#NAME?</v>
      </c>
      <c r="CJ116" s="1" t="str">
        <f t="shared" si="43"/>
        <v/>
      </c>
      <c r="CK116" s="1" t="str">
        <f t="shared" si="44"/>
        <v>#NAME?</v>
      </c>
      <c r="CN116" s="1" t="str">
        <f t="shared" si="45"/>
        <v/>
      </c>
      <c r="CO116" s="1" t="str">
        <f t="shared" si="46"/>
        <v>#NAME?</v>
      </c>
      <c r="CR116" s="1" t="str">
        <f t="shared" si="47"/>
        <v/>
      </c>
      <c r="CS116" s="1" t="str">
        <f t="shared" si="48"/>
        <v>#NAME?</v>
      </c>
      <c r="CV116" s="1" t="str">
        <f t="shared" si="49"/>
        <v/>
      </c>
      <c r="CW116" s="1" t="str">
        <f t="shared" si="50"/>
        <v>#NAME?</v>
      </c>
      <c r="CZ116" s="1" t="str">
        <f t="shared" si="51"/>
        <v/>
      </c>
      <c r="DA116" s="1" t="str">
        <f t="shared" si="52"/>
        <v>#NAME?</v>
      </c>
      <c r="DD116" s="1" t="str">
        <f t="shared" si="53"/>
        <v/>
      </c>
      <c r="DE116" s="1" t="str">
        <f t="shared" si="54"/>
        <v>#NAME?</v>
      </c>
      <c r="DH116" s="1" t="str">
        <f t="shared" si="55"/>
        <v/>
      </c>
      <c r="DI116" s="1" t="str">
        <f t="shared" si="56"/>
        <v>#NAME?</v>
      </c>
      <c r="DL116" s="1" t="str">
        <f t="shared" si="57"/>
        <v/>
      </c>
      <c r="DM116" s="1" t="str">
        <f t="shared" si="58"/>
        <v>#NAME?</v>
      </c>
      <c r="DP116" s="1" t="str">
        <f t="shared" si="59"/>
        <v/>
      </c>
      <c r="DQ116" s="1" t="str">
        <f t="shared" si="60"/>
        <v>#NAME?</v>
      </c>
      <c r="DT116" s="1" t="str">
        <f t="shared" si="61"/>
        <v/>
      </c>
      <c r="DU116" s="1" t="str">
        <f t="shared" si="62"/>
        <v>#NAME?</v>
      </c>
      <c r="DX116" s="1" t="str">
        <f t="shared" si="63"/>
        <v/>
      </c>
      <c r="DY116" s="1" t="str">
        <f t="shared" si="64"/>
        <v>#NAME?</v>
      </c>
      <c r="EB116" s="1" t="str">
        <f t="shared" si="65"/>
        <v/>
      </c>
      <c r="EC116" s="1" t="str">
        <f t="shared" si="66"/>
        <v>#NAME?</v>
      </c>
      <c r="EF116" s="1" t="str">
        <f t="shared" si="67"/>
        <v/>
      </c>
      <c r="EG116" s="1" t="str">
        <f t="shared" si="68"/>
        <v>#NAME?</v>
      </c>
      <c r="EJ116" s="1" t="str">
        <f t="shared" si="69"/>
        <v/>
      </c>
      <c r="EK116" s="1" t="str">
        <f t="shared" si="70"/>
        <v>#NAME?</v>
      </c>
      <c r="EN116" s="1" t="str">
        <f t="shared" si="71"/>
        <v/>
      </c>
      <c r="EO116" s="1" t="str">
        <f t="shared" si="72"/>
        <v>#NAME?</v>
      </c>
      <c r="ER116" s="1" t="str">
        <f t="shared" si="73"/>
        <v/>
      </c>
      <c r="ES116" s="1" t="str">
        <f t="shared" si="74"/>
        <v>#NAME?</v>
      </c>
      <c r="EV116" s="1" t="str">
        <f t="shared" si="75"/>
        <v/>
      </c>
      <c r="EW116" s="1" t="str">
        <f t="shared" si="76"/>
        <v>#NAME?</v>
      </c>
      <c r="EZ116" s="2" t="str">
        <f t="shared" si="77"/>
        <v/>
      </c>
      <c r="FA116" s="2" t="str">
        <f t="shared" si="78"/>
        <v>#NAME?</v>
      </c>
      <c r="FD116" s="2" t="str">
        <f t="shared" si="79"/>
        <v/>
      </c>
      <c r="FE116" s="2" t="str">
        <f t="shared" si="80"/>
        <v>#NAME?</v>
      </c>
      <c r="FF116" s="1" t="s">
        <v>5599</v>
      </c>
      <c r="FG116" s="1" t="s">
        <v>2718</v>
      </c>
      <c r="FH116" s="2" t="str">
        <f t="shared" si="81"/>
        <v/>
      </c>
      <c r="FI116" s="2" t="str">
        <f t="shared" si="82"/>
        <v>#NAME?</v>
      </c>
      <c r="FL116" s="2" t="str">
        <f t="shared" si="83"/>
        <v/>
      </c>
      <c r="FM116" s="2" t="str">
        <f t="shared" si="84"/>
        <v>#NAME?</v>
      </c>
      <c r="FP116" s="2" t="str">
        <f t="shared" si="85"/>
        <v/>
      </c>
      <c r="FQ116" s="2" t="str">
        <f t="shared" si="86"/>
        <v>#NAME?</v>
      </c>
      <c r="FT116" s="2" t="str">
        <f t="shared" si="87"/>
        <v/>
      </c>
      <c r="FU116" s="2" t="str">
        <f t="shared" si="88"/>
        <v>#NAME?</v>
      </c>
      <c r="FX116" s="2" t="str">
        <f t="shared" si="89"/>
        <v/>
      </c>
      <c r="FY116" s="2" t="str">
        <f t="shared" si="90"/>
        <v>#NAME?</v>
      </c>
      <c r="GB116" s="2" t="str">
        <f t="shared" si="91"/>
        <v/>
      </c>
      <c r="GC116" s="2" t="str">
        <f t="shared" si="92"/>
        <v>#NAME?</v>
      </c>
      <c r="GF116" s="2" t="str">
        <f t="shared" si="93"/>
        <v/>
      </c>
      <c r="GG116" s="2" t="str">
        <f t="shared" si="94"/>
        <v>#NAME?</v>
      </c>
      <c r="GJ116" s="2" t="str">
        <f t="shared" si="95"/>
        <v/>
      </c>
      <c r="GK116" s="2" t="str">
        <f t="shared" si="96"/>
        <v>#NAME?</v>
      </c>
      <c r="GN116" s="2" t="str">
        <f t="shared" si="97"/>
        <v/>
      </c>
      <c r="GO116" s="2" t="str">
        <f t="shared" si="98"/>
        <v>#NAME?</v>
      </c>
      <c r="GR116" s="2" t="str">
        <f t="shared" si="141"/>
        <v/>
      </c>
      <c r="GS116" s="2" t="str">
        <f t="shared" si="142"/>
        <v>#NAME?</v>
      </c>
      <c r="GV116" s="2" t="str">
        <f t="shared" si="101"/>
        <v/>
      </c>
      <c r="GW116" s="2" t="str">
        <f t="shared" si="102"/>
        <v>#NAME?</v>
      </c>
      <c r="GZ116" s="2" t="str">
        <f t="shared" si="103"/>
        <v/>
      </c>
      <c r="HA116" s="2" t="str">
        <f t="shared" si="104"/>
        <v>#NAME?</v>
      </c>
      <c r="HD116" s="2" t="str">
        <f t="shared" si="105"/>
        <v/>
      </c>
      <c r="HE116" s="2" t="str">
        <f t="shared" si="106"/>
        <v>#NAME?</v>
      </c>
      <c r="HH116" s="2" t="str">
        <f t="shared" si="107"/>
        <v/>
      </c>
      <c r="HI116" s="2" t="str">
        <f t="shared" si="108"/>
        <v>#NAME?</v>
      </c>
      <c r="HL116" s="2" t="str">
        <f t="shared" si="109"/>
        <v/>
      </c>
      <c r="HM116" s="2" t="str">
        <f t="shared" si="110"/>
        <v>#NAME?</v>
      </c>
      <c r="HP116" s="2" t="str">
        <f t="shared" si="111"/>
        <v/>
      </c>
      <c r="HQ116" s="2" t="str">
        <f t="shared" si="112"/>
        <v>#NAME?</v>
      </c>
      <c r="HT116" s="2" t="str">
        <f t="shared" si="113"/>
        <v/>
      </c>
      <c r="HU116" s="2" t="str">
        <f t="shared" si="114"/>
        <v>#NAME?</v>
      </c>
      <c r="HV116" s="2" t="s">
        <v>5084</v>
      </c>
      <c r="HW116" s="2" t="s">
        <v>5085</v>
      </c>
      <c r="HX116" s="2" t="str">
        <f t="shared" si="115"/>
        <v/>
      </c>
      <c r="HY116" s="2" t="str">
        <f t="shared" si="116"/>
        <v>#NAME?</v>
      </c>
      <c r="HZ116" s="2" t="s">
        <v>5600</v>
      </c>
      <c r="IA116" s="2" t="s">
        <v>5601</v>
      </c>
      <c r="IB116" s="2" t="str">
        <f t="shared" si="117"/>
        <v/>
      </c>
      <c r="IC116" s="2" t="str">
        <f t="shared" si="118"/>
        <v>#NAME?</v>
      </c>
      <c r="ID116" s="2"/>
      <c r="IE116" s="2"/>
      <c r="IF116" s="2"/>
      <c r="IP116" s="1" t="s">
        <v>5602</v>
      </c>
      <c r="IQ116" s="14" t="s">
        <v>1738</v>
      </c>
      <c r="IR116" s="2" t="str">
        <f t="shared" si="125"/>
        <v/>
      </c>
      <c r="IS116" s="2" t="str">
        <f t="shared" si="126"/>
        <v>#NAME?</v>
      </c>
      <c r="IX116" s="2" t="s">
        <v>5466</v>
      </c>
      <c r="IY116" s="2" t="s">
        <v>5467</v>
      </c>
      <c r="IZ116" s="2" t="str">
        <f t="shared" si="129"/>
        <v/>
      </c>
      <c r="JA116" s="2" t="str">
        <f t="shared" si="130"/>
        <v>#NAME?</v>
      </c>
      <c r="JB116" s="2" t="s">
        <v>5600</v>
      </c>
      <c r="JC116" s="2" t="s">
        <v>5601</v>
      </c>
      <c r="JD116" s="2" t="str">
        <f t="shared" si="131"/>
        <v/>
      </c>
      <c r="JE116" s="2" t="str">
        <f t="shared" si="132"/>
        <v>#NAME?</v>
      </c>
      <c r="JF116" s="2"/>
      <c r="JG116" s="2"/>
      <c r="JH116" s="2"/>
      <c r="JI116" s="2"/>
      <c r="JJ116" s="2"/>
      <c r="JK116" s="2"/>
      <c r="JL116" s="2"/>
      <c r="JM116" s="2"/>
      <c r="JN116" s="2"/>
    </row>
    <row r="117" ht="15.75" customHeight="1">
      <c r="A117" s="2">
        <v>116.0</v>
      </c>
      <c r="D117" s="2" t="str">
        <f t="shared" si="1"/>
        <v/>
      </c>
      <c r="E117" s="2" t="str">
        <f t="shared" si="2"/>
        <v>#NAME?</v>
      </c>
      <c r="F117" s="1" t="s">
        <v>5603</v>
      </c>
      <c r="G117" s="1" t="s">
        <v>5604</v>
      </c>
      <c r="H117" s="1" t="str">
        <f t="shared" si="3"/>
        <v/>
      </c>
      <c r="I117" s="1" t="str">
        <f t="shared" si="4"/>
        <v>#NAME?</v>
      </c>
      <c r="P117" s="1" t="str">
        <f t="shared" si="7"/>
        <v/>
      </c>
      <c r="Q117" s="1" t="str">
        <f t="shared" si="8"/>
        <v>#NAME?</v>
      </c>
      <c r="T117" s="1" t="str">
        <f t="shared" si="9"/>
        <v/>
      </c>
      <c r="U117" s="1" t="str">
        <f t="shared" si="10"/>
        <v>#NAME?</v>
      </c>
      <c r="X117" s="1" t="str">
        <f t="shared" si="11"/>
        <v/>
      </c>
      <c r="Y117" s="1" t="str">
        <f t="shared" si="12"/>
        <v>#NAME?</v>
      </c>
      <c r="AB117" s="1" t="str">
        <f t="shared" si="13"/>
        <v/>
      </c>
      <c r="AC117" s="1" t="str">
        <f t="shared" si="14"/>
        <v>#NAME?</v>
      </c>
      <c r="AF117" s="1" t="str">
        <f t="shared" si="15"/>
        <v/>
      </c>
      <c r="AG117" s="1" t="str">
        <f t="shared" si="16"/>
        <v>#NAME?</v>
      </c>
      <c r="AJ117" s="1" t="str">
        <f t="shared" si="17"/>
        <v/>
      </c>
      <c r="AK117" s="1" t="str">
        <f t="shared" si="18"/>
        <v>#NAME?</v>
      </c>
      <c r="AN117" s="1" t="str">
        <f t="shared" si="19"/>
        <v/>
      </c>
      <c r="AO117" s="1" t="str">
        <f t="shared" si="20"/>
        <v>#NAME?</v>
      </c>
      <c r="AR117" s="1" t="str">
        <f t="shared" si="21"/>
        <v/>
      </c>
      <c r="AS117" s="1" t="str">
        <f t="shared" si="22"/>
        <v>#NAME?</v>
      </c>
      <c r="AV117" s="1" t="str">
        <f t="shared" si="23"/>
        <v/>
      </c>
      <c r="AW117" s="1" t="str">
        <f t="shared" si="24"/>
        <v>#NAME?</v>
      </c>
      <c r="AZ117" s="1" t="str">
        <f t="shared" si="25"/>
        <v/>
      </c>
      <c r="BA117" s="1" t="str">
        <f t="shared" si="26"/>
        <v>#NAME?</v>
      </c>
      <c r="BD117" s="1" t="str">
        <f t="shared" si="27"/>
        <v/>
      </c>
      <c r="BE117" s="1" t="str">
        <f t="shared" si="28"/>
        <v>#NAME?</v>
      </c>
      <c r="BH117" s="1" t="str">
        <f t="shared" si="29"/>
        <v/>
      </c>
      <c r="BI117" s="1" t="str">
        <f t="shared" si="30"/>
        <v>#NAME?</v>
      </c>
      <c r="BL117" s="1" t="str">
        <f t="shared" si="31"/>
        <v/>
      </c>
      <c r="BM117" s="1" t="str">
        <f t="shared" si="32"/>
        <v>#NAME?</v>
      </c>
      <c r="BP117" s="1" t="str">
        <f t="shared" si="33"/>
        <v/>
      </c>
      <c r="BQ117" s="1" t="str">
        <f t="shared" si="34"/>
        <v>#NAME?</v>
      </c>
      <c r="BT117" s="1" t="str">
        <f t="shared" si="35"/>
        <v/>
      </c>
      <c r="BU117" s="1" t="str">
        <f t="shared" si="36"/>
        <v>#NAME?</v>
      </c>
      <c r="BX117" s="1" t="str">
        <f t="shared" si="37"/>
        <v/>
      </c>
      <c r="BY117" s="1" t="str">
        <f t="shared" si="38"/>
        <v>#NAME?</v>
      </c>
      <c r="CB117" s="1" t="str">
        <f t="shared" si="39"/>
        <v/>
      </c>
      <c r="CC117" s="1" t="str">
        <f t="shared" si="40"/>
        <v>#NAME?</v>
      </c>
      <c r="CD117" s="1" t="s">
        <v>2518</v>
      </c>
      <c r="CE117" s="1" t="s">
        <v>5605</v>
      </c>
      <c r="CF117" s="1" t="str">
        <f t="shared" si="41"/>
        <v/>
      </c>
      <c r="CG117" s="1" t="str">
        <f t="shared" si="42"/>
        <v>#NAME?</v>
      </c>
      <c r="CJ117" s="1" t="str">
        <f t="shared" si="43"/>
        <v/>
      </c>
      <c r="CK117" s="1" t="str">
        <f t="shared" si="44"/>
        <v>#NAME?</v>
      </c>
      <c r="CN117" s="1" t="str">
        <f t="shared" si="45"/>
        <v/>
      </c>
      <c r="CO117" s="1" t="str">
        <f t="shared" si="46"/>
        <v>#NAME?</v>
      </c>
      <c r="CR117" s="1" t="str">
        <f t="shared" si="47"/>
        <v/>
      </c>
      <c r="CS117" s="1" t="str">
        <f t="shared" si="48"/>
        <v>#NAME?</v>
      </c>
      <c r="CV117" s="1" t="str">
        <f t="shared" si="49"/>
        <v/>
      </c>
      <c r="CW117" s="1" t="str">
        <f t="shared" si="50"/>
        <v>#NAME?</v>
      </c>
      <c r="CZ117" s="1" t="str">
        <f t="shared" si="51"/>
        <v/>
      </c>
      <c r="DA117" s="1" t="str">
        <f t="shared" si="52"/>
        <v>#NAME?</v>
      </c>
      <c r="DD117" s="1" t="str">
        <f t="shared" si="53"/>
        <v/>
      </c>
      <c r="DE117" s="1" t="str">
        <f t="shared" si="54"/>
        <v>#NAME?</v>
      </c>
      <c r="DH117" s="1" t="str">
        <f t="shared" si="55"/>
        <v/>
      </c>
      <c r="DI117" s="1" t="str">
        <f t="shared" si="56"/>
        <v>#NAME?</v>
      </c>
      <c r="DL117" s="1" t="str">
        <f t="shared" si="57"/>
        <v/>
      </c>
      <c r="DM117" s="1" t="str">
        <f t="shared" si="58"/>
        <v>#NAME?</v>
      </c>
      <c r="DP117" s="1" t="str">
        <f t="shared" si="59"/>
        <v/>
      </c>
      <c r="DQ117" s="1" t="str">
        <f t="shared" si="60"/>
        <v>#NAME?</v>
      </c>
      <c r="DT117" s="1" t="str">
        <f t="shared" si="61"/>
        <v/>
      </c>
      <c r="DU117" s="1" t="str">
        <f t="shared" si="62"/>
        <v>#NAME?</v>
      </c>
      <c r="DX117" s="1" t="str">
        <f t="shared" si="63"/>
        <v/>
      </c>
      <c r="DY117" s="1" t="str">
        <f t="shared" si="64"/>
        <v>#NAME?</v>
      </c>
      <c r="EB117" s="1" t="str">
        <f t="shared" si="65"/>
        <v/>
      </c>
      <c r="EC117" s="1" t="str">
        <f t="shared" si="66"/>
        <v>#NAME?</v>
      </c>
      <c r="EF117" s="1" t="str">
        <f t="shared" si="67"/>
        <v/>
      </c>
      <c r="EG117" s="1" t="str">
        <f t="shared" si="68"/>
        <v>#NAME?</v>
      </c>
      <c r="EJ117" s="1" t="str">
        <f t="shared" si="69"/>
        <v/>
      </c>
      <c r="EK117" s="1" t="str">
        <f t="shared" si="70"/>
        <v>#NAME?</v>
      </c>
      <c r="EN117" s="1" t="str">
        <f t="shared" si="71"/>
        <v/>
      </c>
      <c r="EO117" s="1" t="str">
        <f t="shared" si="72"/>
        <v>#NAME?</v>
      </c>
      <c r="ER117" s="1" t="str">
        <f t="shared" si="73"/>
        <v/>
      </c>
      <c r="ES117" s="1" t="str">
        <f t="shared" si="74"/>
        <v>#NAME?</v>
      </c>
      <c r="EV117" s="1" t="str">
        <f t="shared" si="75"/>
        <v/>
      </c>
      <c r="EW117" s="1" t="str">
        <f t="shared" si="76"/>
        <v>#NAME?</v>
      </c>
      <c r="EZ117" s="2" t="str">
        <f t="shared" si="77"/>
        <v/>
      </c>
      <c r="FA117" s="2" t="str">
        <f t="shared" si="78"/>
        <v>#NAME?</v>
      </c>
      <c r="FD117" s="2" t="str">
        <f t="shared" si="79"/>
        <v/>
      </c>
      <c r="FE117" s="2" t="str">
        <f t="shared" si="80"/>
        <v>#NAME?</v>
      </c>
      <c r="FF117" s="1" t="s">
        <v>5606</v>
      </c>
      <c r="FG117" s="1" t="s">
        <v>2880</v>
      </c>
      <c r="FH117" s="2" t="str">
        <f t="shared" si="81"/>
        <v/>
      </c>
      <c r="FI117" s="2" t="str">
        <f t="shared" si="82"/>
        <v>#NAME?</v>
      </c>
      <c r="FL117" s="2" t="str">
        <f t="shared" si="83"/>
        <v/>
      </c>
      <c r="FM117" s="2" t="str">
        <f t="shared" si="84"/>
        <v>#NAME?</v>
      </c>
      <c r="FP117" s="2" t="str">
        <f t="shared" si="85"/>
        <v/>
      </c>
      <c r="FQ117" s="2" t="str">
        <f t="shared" si="86"/>
        <v>#NAME?</v>
      </c>
      <c r="FT117" s="2" t="str">
        <f t="shared" si="87"/>
        <v/>
      </c>
      <c r="FU117" s="2" t="str">
        <f t="shared" si="88"/>
        <v>#NAME?</v>
      </c>
      <c r="FX117" s="2" t="str">
        <f t="shared" si="89"/>
        <v/>
      </c>
      <c r="FY117" s="2" t="str">
        <f t="shared" si="90"/>
        <v>#NAME?</v>
      </c>
      <c r="GB117" s="2" t="str">
        <f t="shared" si="91"/>
        <v/>
      </c>
      <c r="GC117" s="2" t="str">
        <f t="shared" si="92"/>
        <v>#NAME?</v>
      </c>
      <c r="GF117" s="2" t="str">
        <f t="shared" si="93"/>
        <v/>
      </c>
      <c r="GG117" s="2" t="str">
        <f t="shared" si="94"/>
        <v>#NAME?</v>
      </c>
      <c r="GJ117" s="2" t="str">
        <f t="shared" si="95"/>
        <v/>
      </c>
      <c r="GK117" s="2" t="str">
        <f t="shared" si="96"/>
        <v>#NAME?</v>
      </c>
      <c r="GN117" s="2" t="str">
        <f t="shared" si="97"/>
        <v/>
      </c>
      <c r="GO117" s="2" t="str">
        <f t="shared" si="98"/>
        <v>#NAME?</v>
      </c>
      <c r="GR117" s="2" t="str">
        <f t="shared" si="141"/>
        <v/>
      </c>
      <c r="GS117" s="2" t="str">
        <f t="shared" si="142"/>
        <v>#NAME?</v>
      </c>
      <c r="GV117" s="2" t="str">
        <f t="shared" si="101"/>
        <v/>
      </c>
      <c r="GW117" s="2" t="str">
        <f t="shared" si="102"/>
        <v>#NAME?</v>
      </c>
      <c r="GZ117" s="2" t="str">
        <f t="shared" si="103"/>
        <v/>
      </c>
      <c r="HA117" s="2" t="str">
        <f t="shared" si="104"/>
        <v>#NAME?</v>
      </c>
      <c r="HD117" s="2" t="str">
        <f t="shared" si="105"/>
        <v/>
      </c>
      <c r="HE117" s="2" t="str">
        <f t="shared" si="106"/>
        <v>#NAME?</v>
      </c>
      <c r="HH117" s="2" t="str">
        <f t="shared" si="107"/>
        <v/>
      </c>
      <c r="HI117" s="2" t="str">
        <f t="shared" si="108"/>
        <v>#NAME?</v>
      </c>
      <c r="HL117" s="2" t="str">
        <f t="shared" si="109"/>
        <v/>
      </c>
      <c r="HM117" s="2" t="str">
        <f t="shared" si="110"/>
        <v>#NAME?</v>
      </c>
      <c r="HP117" s="2" t="str">
        <f t="shared" si="111"/>
        <v/>
      </c>
      <c r="HQ117" s="2" t="str">
        <f t="shared" si="112"/>
        <v>#NAME?</v>
      </c>
      <c r="HT117" s="2" t="str">
        <f t="shared" si="113"/>
        <v/>
      </c>
      <c r="HU117" s="2" t="str">
        <f t="shared" si="114"/>
        <v>#NAME?</v>
      </c>
      <c r="HV117" s="2" t="s">
        <v>5099</v>
      </c>
      <c r="HW117" s="2" t="s">
        <v>5100</v>
      </c>
      <c r="HX117" s="2" t="str">
        <f t="shared" si="115"/>
        <v/>
      </c>
      <c r="HY117" s="2" t="str">
        <f t="shared" si="116"/>
        <v>#NAME?</v>
      </c>
      <c r="HZ117" s="2"/>
      <c r="IA117" s="2"/>
      <c r="IB117" s="2" t="str">
        <f t="shared" si="117"/>
        <v/>
      </c>
      <c r="IC117" s="2" t="str">
        <f t="shared" si="118"/>
        <v>#NAME?</v>
      </c>
      <c r="ID117" s="2"/>
      <c r="IE117" s="2"/>
      <c r="IF117" s="2"/>
      <c r="IP117" s="1" t="s">
        <v>5607</v>
      </c>
      <c r="IQ117" s="1" t="s">
        <v>5608</v>
      </c>
      <c r="IR117" s="2" t="str">
        <f t="shared" si="125"/>
        <v/>
      </c>
      <c r="IS117" s="2" t="str">
        <f t="shared" si="126"/>
        <v>#NAME?</v>
      </c>
      <c r="IX117" s="2" t="s">
        <v>5478</v>
      </c>
      <c r="IY117" s="2" t="s">
        <v>5479</v>
      </c>
      <c r="IZ117" s="2" t="str">
        <f t="shared" si="129"/>
        <v/>
      </c>
      <c r="JA117" s="2" t="str">
        <f t="shared" si="130"/>
        <v>#NAME?</v>
      </c>
      <c r="JB117" s="2"/>
      <c r="JC117" s="2"/>
      <c r="JD117" s="2" t="str">
        <f t="shared" si="131"/>
        <v/>
      </c>
      <c r="JE117" s="2" t="str">
        <f t="shared" si="132"/>
        <v>#NAME?</v>
      </c>
      <c r="JF117" s="2"/>
      <c r="JG117" s="2"/>
      <c r="JH117" s="2"/>
      <c r="JI117" s="2"/>
      <c r="JJ117" s="2"/>
      <c r="JK117" s="2"/>
      <c r="JL117" s="2"/>
      <c r="JM117" s="2"/>
      <c r="JN117" s="2"/>
    </row>
    <row r="118" ht="15.75" customHeight="1">
      <c r="A118" s="2">
        <v>117.0</v>
      </c>
      <c r="D118" s="2" t="str">
        <f t="shared" si="1"/>
        <v/>
      </c>
      <c r="E118" s="2" t="str">
        <f t="shared" si="2"/>
        <v>#NAME?</v>
      </c>
      <c r="F118" s="1" t="s">
        <v>5609</v>
      </c>
      <c r="G118" s="1" t="s">
        <v>5610</v>
      </c>
      <c r="H118" s="1" t="str">
        <f t="shared" si="3"/>
        <v/>
      </c>
      <c r="I118" s="1" t="str">
        <f t="shared" si="4"/>
        <v>#NAME?</v>
      </c>
      <c r="P118" s="1" t="str">
        <f t="shared" si="7"/>
        <v/>
      </c>
      <c r="Q118" s="1" t="str">
        <f t="shared" si="8"/>
        <v>#NAME?</v>
      </c>
      <c r="T118" s="1" t="str">
        <f t="shared" si="9"/>
        <v/>
      </c>
      <c r="U118" s="1" t="str">
        <f t="shared" si="10"/>
        <v>#NAME?</v>
      </c>
      <c r="X118" s="1" t="str">
        <f t="shared" si="11"/>
        <v/>
      </c>
      <c r="Y118" s="1" t="str">
        <f t="shared" si="12"/>
        <v>#NAME?</v>
      </c>
      <c r="AB118" s="1" t="str">
        <f t="shared" si="13"/>
        <v/>
      </c>
      <c r="AC118" s="1" t="str">
        <f t="shared" si="14"/>
        <v>#NAME?</v>
      </c>
      <c r="AF118" s="1" t="str">
        <f t="shared" si="15"/>
        <v/>
      </c>
      <c r="AG118" s="1" t="str">
        <f t="shared" si="16"/>
        <v>#NAME?</v>
      </c>
      <c r="AJ118" s="1" t="str">
        <f t="shared" si="17"/>
        <v/>
      </c>
      <c r="AK118" s="1" t="str">
        <f t="shared" si="18"/>
        <v>#NAME?</v>
      </c>
      <c r="AN118" s="1" t="str">
        <f t="shared" si="19"/>
        <v/>
      </c>
      <c r="AO118" s="1" t="str">
        <f t="shared" si="20"/>
        <v>#NAME?</v>
      </c>
      <c r="AR118" s="1" t="str">
        <f t="shared" si="21"/>
        <v/>
      </c>
      <c r="AS118" s="1" t="str">
        <f t="shared" si="22"/>
        <v>#NAME?</v>
      </c>
      <c r="AV118" s="1" t="str">
        <f t="shared" si="23"/>
        <v/>
      </c>
      <c r="AW118" s="1" t="str">
        <f t="shared" si="24"/>
        <v>#NAME?</v>
      </c>
      <c r="AZ118" s="1" t="str">
        <f t="shared" si="25"/>
        <v/>
      </c>
      <c r="BA118" s="1" t="str">
        <f t="shared" si="26"/>
        <v>#NAME?</v>
      </c>
      <c r="BD118" s="1" t="str">
        <f t="shared" si="27"/>
        <v/>
      </c>
      <c r="BE118" s="1" t="str">
        <f t="shared" si="28"/>
        <v>#NAME?</v>
      </c>
      <c r="BH118" s="1" t="str">
        <f t="shared" si="29"/>
        <v/>
      </c>
      <c r="BI118" s="1" t="str">
        <f t="shared" si="30"/>
        <v>#NAME?</v>
      </c>
      <c r="BL118" s="1" t="str">
        <f t="shared" si="31"/>
        <v/>
      </c>
      <c r="BM118" s="1" t="str">
        <f t="shared" si="32"/>
        <v>#NAME?</v>
      </c>
      <c r="BP118" s="1" t="str">
        <f t="shared" si="33"/>
        <v/>
      </c>
      <c r="BQ118" s="1" t="str">
        <f t="shared" si="34"/>
        <v>#NAME?</v>
      </c>
      <c r="BT118" s="1" t="str">
        <f t="shared" si="35"/>
        <v/>
      </c>
      <c r="BU118" s="1" t="str">
        <f t="shared" si="36"/>
        <v>#NAME?</v>
      </c>
      <c r="BX118" s="1" t="str">
        <f t="shared" si="37"/>
        <v/>
      </c>
      <c r="BY118" s="1" t="str">
        <f t="shared" si="38"/>
        <v>#NAME?</v>
      </c>
      <c r="CB118" s="1" t="str">
        <f t="shared" si="39"/>
        <v/>
      </c>
      <c r="CC118" s="1" t="str">
        <f t="shared" si="40"/>
        <v>#NAME?</v>
      </c>
      <c r="CD118" s="1" t="s">
        <v>2601</v>
      </c>
      <c r="CE118" s="1" t="s">
        <v>5611</v>
      </c>
      <c r="CF118" s="1" t="str">
        <f t="shared" si="41"/>
        <v/>
      </c>
      <c r="CG118" s="1" t="str">
        <f t="shared" si="42"/>
        <v>#NAME?</v>
      </c>
      <c r="CJ118" s="1" t="str">
        <f t="shared" si="43"/>
        <v/>
      </c>
      <c r="CK118" s="1" t="str">
        <f t="shared" si="44"/>
        <v>#NAME?</v>
      </c>
      <c r="CN118" s="1" t="str">
        <f t="shared" si="45"/>
        <v/>
      </c>
      <c r="CO118" s="1" t="str">
        <f t="shared" si="46"/>
        <v>#NAME?</v>
      </c>
      <c r="CR118" s="1" t="str">
        <f t="shared" si="47"/>
        <v/>
      </c>
      <c r="CS118" s="1" t="str">
        <f t="shared" si="48"/>
        <v>#NAME?</v>
      </c>
      <c r="CV118" s="1" t="str">
        <f t="shared" si="49"/>
        <v/>
      </c>
      <c r="CW118" s="1" t="str">
        <f t="shared" si="50"/>
        <v>#NAME?</v>
      </c>
      <c r="CZ118" s="1" t="str">
        <f t="shared" si="51"/>
        <v/>
      </c>
      <c r="DA118" s="1" t="str">
        <f t="shared" si="52"/>
        <v>#NAME?</v>
      </c>
      <c r="DD118" s="1" t="str">
        <f t="shared" si="53"/>
        <v/>
      </c>
      <c r="DE118" s="1" t="str">
        <f t="shared" si="54"/>
        <v>#NAME?</v>
      </c>
      <c r="DH118" s="1" t="str">
        <f t="shared" si="55"/>
        <v/>
      </c>
      <c r="DI118" s="1" t="str">
        <f t="shared" si="56"/>
        <v>#NAME?</v>
      </c>
      <c r="DL118" s="1" t="str">
        <f t="shared" si="57"/>
        <v/>
      </c>
      <c r="DM118" s="1" t="str">
        <f t="shared" si="58"/>
        <v>#NAME?</v>
      </c>
      <c r="DP118" s="1" t="str">
        <f t="shared" si="59"/>
        <v/>
      </c>
      <c r="DQ118" s="1" t="str">
        <f t="shared" si="60"/>
        <v>#NAME?</v>
      </c>
      <c r="DT118" s="1" t="str">
        <f t="shared" si="61"/>
        <v/>
      </c>
      <c r="DU118" s="1" t="str">
        <f t="shared" si="62"/>
        <v>#NAME?</v>
      </c>
      <c r="DX118" s="1" t="str">
        <f t="shared" si="63"/>
        <v/>
      </c>
      <c r="DY118" s="1" t="str">
        <f t="shared" si="64"/>
        <v>#NAME?</v>
      </c>
      <c r="EB118" s="1" t="str">
        <f t="shared" si="65"/>
        <v/>
      </c>
      <c r="EC118" s="1" t="str">
        <f t="shared" si="66"/>
        <v>#NAME?</v>
      </c>
      <c r="EF118" s="1" t="str">
        <f t="shared" si="67"/>
        <v/>
      </c>
      <c r="EG118" s="1" t="str">
        <f t="shared" si="68"/>
        <v>#NAME?</v>
      </c>
      <c r="EJ118" s="1" t="str">
        <f t="shared" si="69"/>
        <v/>
      </c>
      <c r="EK118" s="1" t="str">
        <f t="shared" si="70"/>
        <v>#NAME?</v>
      </c>
      <c r="EN118" s="1" t="str">
        <f t="shared" si="71"/>
        <v/>
      </c>
      <c r="EO118" s="1" t="str">
        <f t="shared" si="72"/>
        <v>#NAME?</v>
      </c>
      <c r="ER118" s="1" t="str">
        <f t="shared" si="73"/>
        <v/>
      </c>
      <c r="ES118" s="1" t="str">
        <f t="shared" si="74"/>
        <v>#NAME?</v>
      </c>
      <c r="EV118" s="1" t="str">
        <f t="shared" si="75"/>
        <v/>
      </c>
      <c r="EW118" s="1" t="str">
        <f t="shared" si="76"/>
        <v>#NAME?</v>
      </c>
      <c r="EZ118" s="2" t="str">
        <f t="shared" si="77"/>
        <v/>
      </c>
      <c r="FA118" s="2" t="str">
        <f t="shared" si="78"/>
        <v>#NAME?</v>
      </c>
      <c r="FD118" s="2" t="str">
        <f t="shared" si="79"/>
        <v/>
      </c>
      <c r="FE118" s="2" t="str">
        <f t="shared" si="80"/>
        <v>#NAME?</v>
      </c>
      <c r="FF118" s="1" t="s">
        <v>5612</v>
      </c>
      <c r="FG118" s="1" t="s">
        <v>2803</v>
      </c>
      <c r="FH118" s="2" t="str">
        <f t="shared" si="81"/>
        <v/>
      </c>
      <c r="FI118" s="2" t="str">
        <f t="shared" si="82"/>
        <v>#NAME?</v>
      </c>
      <c r="FL118" s="2" t="str">
        <f t="shared" si="83"/>
        <v/>
      </c>
      <c r="FM118" s="2" t="str">
        <f t="shared" si="84"/>
        <v>#NAME?</v>
      </c>
      <c r="FP118" s="2" t="str">
        <f t="shared" si="85"/>
        <v/>
      </c>
      <c r="FQ118" s="2" t="str">
        <f t="shared" si="86"/>
        <v>#NAME?</v>
      </c>
      <c r="FT118" s="2" t="str">
        <f t="shared" si="87"/>
        <v/>
      </c>
      <c r="FU118" s="2" t="str">
        <f t="shared" si="88"/>
        <v>#NAME?</v>
      </c>
      <c r="FX118" s="2" t="str">
        <f t="shared" si="89"/>
        <v/>
      </c>
      <c r="FY118" s="2" t="str">
        <f t="shared" si="90"/>
        <v>#NAME?</v>
      </c>
      <c r="GB118" s="2" t="str">
        <f t="shared" si="91"/>
        <v/>
      </c>
      <c r="GC118" s="2" t="str">
        <f t="shared" si="92"/>
        <v>#NAME?</v>
      </c>
      <c r="GF118" s="2" t="str">
        <f t="shared" si="93"/>
        <v/>
      </c>
      <c r="GG118" s="2" t="str">
        <f t="shared" si="94"/>
        <v>#NAME?</v>
      </c>
      <c r="GJ118" s="2" t="str">
        <f t="shared" si="95"/>
        <v/>
      </c>
      <c r="GK118" s="2" t="str">
        <f t="shared" si="96"/>
        <v>#NAME?</v>
      </c>
      <c r="GN118" s="2" t="str">
        <f t="shared" si="97"/>
        <v/>
      </c>
      <c r="GO118" s="2" t="str">
        <f t="shared" si="98"/>
        <v>#NAME?</v>
      </c>
      <c r="GR118" s="2" t="str">
        <f t="shared" si="141"/>
        <v/>
      </c>
      <c r="GS118" s="2" t="str">
        <f t="shared" si="142"/>
        <v>#NAME?</v>
      </c>
      <c r="GV118" s="2" t="str">
        <f t="shared" si="101"/>
        <v/>
      </c>
      <c r="GW118" s="2" t="str">
        <f t="shared" si="102"/>
        <v>#NAME?</v>
      </c>
      <c r="GZ118" s="2" t="str">
        <f t="shared" si="103"/>
        <v/>
      </c>
      <c r="HA118" s="2" t="str">
        <f t="shared" si="104"/>
        <v>#NAME?</v>
      </c>
      <c r="HD118" s="2" t="str">
        <f t="shared" si="105"/>
        <v/>
      </c>
      <c r="HE118" s="2" t="str">
        <f t="shared" si="106"/>
        <v>#NAME?</v>
      </c>
      <c r="HH118" s="2" t="str">
        <f t="shared" si="107"/>
        <v/>
      </c>
      <c r="HI118" s="2" t="str">
        <f t="shared" si="108"/>
        <v>#NAME?</v>
      </c>
      <c r="HL118" s="2" t="str">
        <f t="shared" si="109"/>
        <v/>
      </c>
      <c r="HM118" s="2" t="str">
        <f t="shared" si="110"/>
        <v>#NAME?</v>
      </c>
      <c r="HP118" s="2" t="str">
        <f t="shared" si="111"/>
        <v/>
      </c>
      <c r="HQ118" s="2" t="str">
        <f t="shared" si="112"/>
        <v>#NAME?</v>
      </c>
      <c r="HT118" s="2" t="str">
        <f t="shared" si="113"/>
        <v/>
      </c>
      <c r="HU118" s="2" t="str">
        <f t="shared" si="114"/>
        <v>#NAME?</v>
      </c>
      <c r="HV118" s="2" t="s">
        <v>5116</v>
      </c>
      <c r="HW118" s="2" t="s">
        <v>5117</v>
      </c>
      <c r="HX118" s="2" t="str">
        <f t="shared" si="115"/>
        <v/>
      </c>
      <c r="HY118" s="2" t="str">
        <f t="shared" si="116"/>
        <v>#NAME?</v>
      </c>
      <c r="HZ118" s="2" t="s">
        <v>1126</v>
      </c>
      <c r="IA118" s="2" t="s">
        <v>1127</v>
      </c>
      <c r="IB118" s="2" t="str">
        <f t="shared" si="117"/>
        <v/>
      </c>
      <c r="IC118" s="2" t="str">
        <f t="shared" si="118"/>
        <v>#NAME?</v>
      </c>
      <c r="ID118" s="2"/>
      <c r="IE118" s="2"/>
      <c r="IF118" s="2"/>
      <c r="IP118" s="1" t="s">
        <v>5613</v>
      </c>
      <c r="IQ118" s="1" t="s">
        <v>5614</v>
      </c>
      <c r="IR118" s="2" t="str">
        <f t="shared" si="125"/>
        <v/>
      </c>
      <c r="IS118" s="2" t="str">
        <f t="shared" si="126"/>
        <v>#NAME?</v>
      </c>
      <c r="IX118" s="2" t="s">
        <v>5492</v>
      </c>
      <c r="IY118" s="2" t="s">
        <v>5493</v>
      </c>
      <c r="IZ118" s="2" t="str">
        <f t="shared" si="129"/>
        <v/>
      </c>
      <c r="JA118" s="2" t="str">
        <f t="shared" si="130"/>
        <v>#NAME?</v>
      </c>
      <c r="JB118" s="2" t="s">
        <v>1126</v>
      </c>
      <c r="JC118" s="2" t="s">
        <v>1127</v>
      </c>
      <c r="JD118" s="2" t="str">
        <f t="shared" si="131"/>
        <v/>
      </c>
      <c r="JE118" s="2" t="str">
        <f t="shared" si="132"/>
        <v>#NAME?</v>
      </c>
      <c r="JF118" s="2"/>
      <c r="JG118" s="2"/>
      <c r="JH118" s="2"/>
      <c r="JI118" s="2"/>
      <c r="JJ118" s="2"/>
      <c r="JK118" s="2"/>
      <c r="JL118" s="2"/>
      <c r="JM118" s="2"/>
      <c r="JN118" s="2"/>
    </row>
    <row r="119" ht="15.75" customHeight="1">
      <c r="A119" s="2">
        <v>118.0</v>
      </c>
      <c r="D119" s="2" t="str">
        <f t="shared" si="1"/>
        <v/>
      </c>
      <c r="E119" s="2" t="str">
        <f t="shared" si="2"/>
        <v>#NAME?</v>
      </c>
      <c r="F119" s="1" t="s">
        <v>5615</v>
      </c>
      <c r="G119" s="1" t="s">
        <v>5616</v>
      </c>
      <c r="H119" s="1" t="str">
        <f t="shared" si="3"/>
        <v/>
      </c>
      <c r="I119" s="1" t="str">
        <f t="shared" si="4"/>
        <v>#NAME?</v>
      </c>
      <c r="P119" s="1" t="str">
        <f t="shared" si="7"/>
        <v/>
      </c>
      <c r="Q119" s="1" t="str">
        <f t="shared" si="8"/>
        <v>#NAME?</v>
      </c>
      <c r="T119" s="1" t="str">
        <f t="shared" si="9"/>
        <v/>
      </c>
      <c r="U119" s="1" t="str">
        <f t="shared" si="10"/>
        <v>#NAME?</v>
      </c>
      <c r="X119" s="1" t="str">
        <f t="shared" si="11"/>
        <v/>
      </c>
      <c r="Y119" s="1" t="str">
        <f t="shared" si="12"/>
        <v>#NAME?</v>
      </c>
      <c r="AB119" s="1" t="str">
        <f t="shared" si="13"/>
        <v/>
      </c>
      <c r="AC119" s="1" t="str">
        <f t="shared" si="14"/>
        <v>#NAME?</v>
      </c>
      <c r="AF119" s="1" t="str">
        <f t="shared" si="15"/>
        <v/>
      </c>
      <c r="AG119" s="1" t="str">
        <f t="shared" si="16"/>
        <v>#NAME?</v>
      </c>
      <c r="AJ119" s="1" t="str">
        <f t="shared" si="17"/>
        <v/>
      </c>
      <c r="AK119" s="1" t="str">
        <f t="shared" si="18"/>
        <v>#NAME?</v>
      </c>
      <c r="AN119" s="1" t="str">
        <f t="shared" si="19"/>
        <v/>
      </c>
      <c r="AO119" s="1" t="str">
        <f t="shared" si="20"/>
        <v>#NAME?</v>
      </c>
      <c r="AR119" s="1" t="str">
        <f t="shared" si="21"/>
        <v/>
      </c>
      <c r="AS119" s="1" t="str">
        <f t="shared" si="22"/>
        <v>#NAME?</v>
      </c>
      <c r="AV119" s="1" t="str">
        <f t="shared" si="23"/>
        <v/>
      </c>
      <c r="AW119" s="1" t="str">
        <f t="shared" si="24"/>
        <v>#NAME?</v>
      </c>
      <c r="AZ119" s="1" t="str">
        <f t="shared" si="25"/>
        <v/>
      </c>
      <c r="BA119" s="1" t="str">
        <f t="shared" si="26"/>
        <v>#NAME?</v>
      </c>
      <c r="BD119" s="1" t="str">
        <f t="shared" si="27"/>
        <v/>
      </c>
      <c r="BE119" s="1" t="str">
        <f t="shared" si="28"/>
        <v>#NAME?</v>
      </c>
      <c r="BH119" s="1" t="str">
        <f t="shared" si="29"/>
        <v/>
      </c>
      <c r="BI119" s="1" t="str">
        <f t="shared" si="30"/>
        <v>#NAME?</v>
      </c>
      <c r="BL119" s="1" t="str">
        <f t="shared" si="31"/>
        <v/>
      </c>
      <c r="BM119" s="1" t="str">
        <f t="shared" si="32"/>
        <v>#NAME?</v>
      </c>
      <c r="BP119" s="1" t="str">
        <f t="shared" si="33"/>
        <v/>
      </c>
      <c r="BQ119" s="1" t="str">
        <f t="shared" si="34"/>
        <v>#NAME?</v>
      </c>
      <c r="BT119" s="1" t="str">
        <f t="shared" si="35"/>
        <v/>
      </c>
      <c r="BU119" s="1" t="str">
        <f t="shared" si="36"/>
        <v>#NAME?</v>
      </c>
      <c r="BX119" s="1" t="str">
        <f t="shared" si="37"/>
        <v/>
      </c>
      <c r="BY119" s="1" t="str">
        <f t="shared" si="38"/>
        <v>#NAME?</v>
      </c>
      <c r="CB119" s="1" t="str">
        <f t="shared" si="39"/>
        <v/>
      </c>
      <c r="CC119" s="1" t="str">
        <f t="shared" si="40"/>
        <v>#NAME?</v>
      </c>
      <c r="CD119" s="1" t="s">
        <v>2686</v>
      </c>
      <c r="CE119" s="1" t="s">
        <v>5617</v>
      </c>
      <c r="CF119" s="1" t="str">
        <f t="shared" si="41"/>
        <v/>
      </c>
      <c r="CG119" s="1" t="str">
        <f t="shared" si="42"/>
        <v>#NAME?</v>
      </c>
      <c r="CJ119" s="1" t="str">
        <f t="shared" si="43"/>
        <v/>
      </c>
      <c r="CK119" s="1" t="str">
        <f t="shared" si="44"/>
        <v>#NAME?</v>
      </c>
      <c r="CN119" s="1" t="str">
        <f t="shared" si="45"/>
        <v/>
      </c>
      <c r="CO119" s="1" t="str">
        <f t="shared" si="46"/>
        <v>#NAME?</v>
      </c>
      <c r="CR119" s="1" t="str">
        <f t="shared" si="47"/>
        <v/>
      </c>
      <c r="CS119" s="1" t="str">
        <f t="shared" si="48"/>
        <v>#NAME?</v>
      </c>
      <c r="CV119" s="1" t="str">
        <f t="shared" si="49"/>
        <v/>
      </c>
      <c r="CW119" s="1" t="str">
        <f t="shared" si="50"/>
        <v>#NAME?</v>
      </c>
      <c r="CZ119" s="1" t="str">
        <f t="shared" si="51"/>
        <v/>
      </c>
      <c r="DA119" s="1" t="str">
        <f t="shared" si="52"/>
        <v>#NAME?</v>
      </c>
      <c r="DD119" s="1" t="str">
        <f t="shared" si="53"/>
        <v/>
      </c>
      <c r="DE119" s="1" t="str">
        <f t="shared" si="54"/>
        <v>#NAME?</v>
      </c>
      <c r="DH119" s="1" t="str">
        <f t="shared" si="55"/>
        <v/>
      </c>
      <c r="DI119" s="1" t="str">
        <f t="shared" si="56"/>
        <v>#NAME?</v>
      </c>
      <c r="DL119" s="1" t="str">
        <f t="shared" si="57"/>
        <v/>
      </c>
      <c r="DM119" s="1" t="str">
        <f t="shared" si="58"/>
        <v>#NAME?</v>
      </c>
      <c r="DP119" s="1" t="str">
        <f t="shared" si="59"/>
        <v/>
      </c>
      <c r="DQ119" s="1" t="str">
        <f t="shared" si="60"/>
        <v>#NAME?</v>
      </c>
      <c r="DT119" s="1" t="str">
        <f t="shared" si="61"/>
        <v/>
      </c>
      <c r="DU119" s="1" t="str">
        <f t="shared" si="62"/>
        <v>#NAME?</v>
      </c>
      <c r="DX119" s="1" t="str">
        <f t="shared" si="63"/>
        <v/>
      </c>
      <c r="DY119" s="1" t="str">
        <f t="shared" si="64"/>
        <v>#NAME?</v>
      </c>
      <c r="EB119" s="1" t="str">
        <f t="shared" si="65"/>
        <v/>
      </c>
      <c r="EC119" s="1" t="str">
        <f t="shared" si="66"/>
        <v>#NAME?</v>
      </c>
      <c r="EF119" s="1" t="str">
        <f t="shared" si="67"/>
        <v/>
      </c>
      <c r="EG119" s="1" t="str">
        <f t="shared" si="68"/>
        <v>#NAME?</v>
      </c>
      <c r="EJ119" s="1" t="str">
        <f t="shared" si="69"/>
        <v/>
      </c>
      <c r="EK119" s="1" t="str">
        <f t="shared" si="70"/>
        <v>#NAME?</v>
      </c>
      <c r="EN119" s="1" t="str">
        <f t="shared" si="71"/>
        <v/>
      </c>
      <c r="EO119" s="1" t="str">
        <f t="shared" si="72"/>
        <v>#NAME?</v>
      </c>
      <c r="ER119" s="1" t="str">
        <f t="shared" si="73"/>
        <v/>
      </c>
      <c r="ES119" s="1" t="str">
        <f t="shared" si="74"/>
        <v>#NAME?</v>
      </c>
      <c r="EV119" s="1" t="str">
        <f t="shared" si="75"/>
        <v/>
      </c>
      <c r="EW119" s="1" t="str">
        <f t="shared" si="76"/>
        <v>#NAME?</v>
      </c>
      <c r="EZ119" s="2" t="str">
        <f t="shared" si="77"/>
        <v/>
      </c>
      <c r="FA119" s="2" t="str">
        <f t="shared" si="78"/>
        <v>#NAME?</v>
      </c>
      <c r="FD119" s="2" t="str">
        <f t="shared" si="79"/>
        <v/>
      </c>
      <c r="FE119" s="2" t="str">
        <f t="shared" si="80"/>
        <v>#NAME?</v>
      </c>
      <c r="FF119" s="1" t="s">
        <v>5618</v>
      </c>
      <c r="FG119" s="1" t="s">
        <v>4200</v>
      </c>
      <c r="FH119" s="2" t="str">
        <f t="shared" si="81"/>
        <v/>
      </c>
      <c r="FI119" s="2" t="str">
        <f t="shared" si="82"/>
        <v>#NAME?</v>
      </c>
      <c r="FL119" s="2" t="str">
        <f t="shared" si="83"/>
        <v/>
      </c>
      <c r="FM119" s="2" t="str">
        <f t="shared" si="84"/>
        <v>#NAME?</v>
      </c>
      <c r="FP119" s="2" t="str">
        <f t="shared" si="85"/>
        <v/>
      </c>
      <c r="FQ119" s="2" t="str">
        <f t="shared" si="86"/>
        <v>#NAME?</v>
      </c>
      <c r="FT119" s="2" t="str">
        <f t="shared" si="87"/>
        <v/>
      </c>
      <c r="FU119" s="2" t="str">
        <f t="shared" si="88"/>
        <v>#NAME?</v>
      </c>
      <c r="FX119" s="2" t="str">
        <f t="shared" si="89"/>
        <v/>
      </c>
      <c r="FY119" s="2" t="str">
        <f t="shared" si="90"/>
        <v>#NAME?</v>
      </c>
      <c r="GB119" s="2" t="str">
        <f t="shared" si="91"/>
        <v/>
      </c>
      <c r="GC119" s="2" t="str">
        <f t="shared" si="92"/>
        <v>#NAME?</v>
      </c>
      <c r="GF119" s="2" t="str">
        <f t="shared" si="93"/>
        <v/>
      </c>
      <c r="GG119" s="2" t="str">
        <f t="shared" si="94"/>
        <v>#NAME?</v>
      </c>
      <c r="GJ119" s="2" t="str">
        <f t="shared" si="95"/>
        <v/>
      </c>
      <c r="GK119" s="2" t="str">
        <f t="shared" si="96"/>
        <v>#NAME?</v>
      </c>
      <c r="GN119" s="2" t="str">
        <f t="shared" si="97"/>
        <v/>
      </c>
      <c r="GO119" s="2" t="str">
        <f t="shared" si="98"/>
        <v>#NAME?</v>
      </c>
      <c r="GR119" s="2" t="str">
        <f t="shared" si="141"/>
        <v/>
      </c>
      <c r="GS119" s="2" t="str">
        <f t="shared" si="142"/>
        <v>#NAME?</v>
      </c>
      <c r="GV119" s="2" t="str">
        <f t="shared" si="101"/>
        <v/>
      </c>
      <c r="GW119" s="2" t="str">
        <f t="shared" si="102"/>
        <v>#NAME?</v>
      </c>
      <c r="GZ119" s="2" t="str">
        <f t="shared" si="103"/>
        <v/>
      </c>
      <c r="HA119" s="2" t="str">
        <f t="shared" si="104"/>
        <v>#NAME?</v>
      </c>
      <c r="HD119" s="2" t="str">
        <f t="shared" si="105"/>
        <v/>
      </c>
      <c r="HE119" s="2" t="str">
        <f t="shared" si="106"/>
        <v>#NAME?</v>
      </c>
      <c r="HH119" s="2" t="str">
        <f t="shared" si="107"/>
        <v/>
      </c>
      <c r="HI119" s="2" t="str">
        <f t="shared" si="108"/>
        <v>#NAME?</v>
      </c>
      <c r="HL119" s="2" t="str">
        <f t="shared" si="109"/>
        <v/>
      </c>
      <c r="HM119" s="2" t="str">
        <f t="shared" si="110"/>
        <v>#NAME?</v>
      </c>
      <c r="HP119" s="2" t="str">
        <f t="shared" si="111"/>
        <v/>
      </c>
      <c r="HQ119" s="2" t="str">
        <f t="shared" si="112"/>
        <v>#NAME?</v>
      </c>
      <c r="HT119" s="2" t="str">
        <f t="shared" si="113"/>
        <v/>
      </c>
      <c r="HU119" s="2" t="str">
        <f t="shared" si="114"/>
        <v>#NAME?</v>
      </c>
      <c r="HV119" s="2" t="s">
        <v>5130</v>
      </c>
      <c r="HW119" s="2" t="s">
        <v>5131</v>
      </c>
      <c r="HX119" s="2" t="str">
        <f t="shared" si="115"/>
        <v/>
      </c>
      <c r="HY119" s="2" t="str">
        <f t="shared" si="116"/>
        <v>#NAME?</v>
      </c>
      <c r="HZ119" s="2" t="s">
        <v>5619</v>
      </c>
      <c r="IA119" s="2" t="s">
        <v>5620</v>
      </c>
      <c r="IB119" s="2" t="str">
        <f t="shared" si="117"/>
        <v/>
      </c>
      <c r="IC119" s="2" t="str">
        <f t="shared" si="118"/>
        <v>#NAME?</v>
      </c>
      <c r="ID119" s="2"/>
      <c r="IE119" s="2"/>
      <c r="IF119" s="2"/>
      <c r="IR119" s="2" t="str">
        <f t="shared" si="125"/>
        <v/>
      </c>
      <c r="IS119" s="2" t="str">
        <f t="shared" si="126"/>
        <v>#NAME?</v>
      </c>
      <c r="IX119" s="2" t="s">
        <v>5504</v>
      </c>
      <c r="IY119" s="2" t="s">
        <v>5505</v>
      </c>
      <c r="IZ119" s="2" t="str">
        <f t="shared" si="129"/>
        <v/>
      </c>
      <c r="JA119" s="2" t="str">
        <f t="shared" si="130"/>
        <v>#NAME?</v>
      </c>
      <c r="JB119" s="2" t="s">
        <v>5619</v>
      </c>
      <c r="JC119" s="2" t="s">
        <v>5620</v>
      </c>
      <c r="JD119" s="2" t="str">
        <f t="shared" si="131"/>
        <v/>
      </c>
      <c r="JE119" s="2" t="str">
        <f t="shared" si="132"/>
        <v>#NAME?</v>
      </c>
      <c r="JF119" s="2"/>
      <c r="JG119" s="2"/>
      <c r="JH119" s="2"/>
      <c r="JI119" s="2"/>
      <c r="JJ119" s="2"/>
      <c r="JK119" s="2"/>
      <c r="JL119" s="2"/>
      <c r="JM119" s="2"/>
      <c r="JN119" s="2"/>
    </row>
    <row r="120" ht="15.75" customHeight="1">
      <c r="A120" s="2">
        <v>119.0</v>
      </c>
      <c r="D120" s="2" t="str">
        <f t="shared" si="1"/>
        <v/>
      </c>
      <c r="E120" s="2" t="str">
        <f t="shared" si="2"/>
        <v>#NAME?</v>
      </c>
      <c r="F120" s="1" t="s">
        <v>5621</v>
      </c>
      <c r="G120" s="1" t="s">
        <v>5622</v>
      </c>
      <c r="H120" s="1" t="str">
        <f t="shared" si="3"/>
        <v/>
      </c>
      <c r="I120" s="1" t="str">
        <f t="shared" si="4"/>
        <v>#NAME?</v>
      </c>
      <c r="P120" s="1" t="str">
        <f t="shared" si="7"/>
        <v/>
      </c>
      <c r="Q120" s="1" t="str">
        <f t="shared" si="8"/>
        <v>#NAME?</v>
      </c>
      <c r="T120" s="1" t="str">
        <f t="shared" si="9"/>
        <v/>
      </c>
      <c r="U120" s="1" t="str">
        <f t="shared" si="10"/>
        <v>#NAME?</v>
      </c>
      <c r="X120" s="1" t="str">
        <f t="shared" si="11"/>
        <v/>
      </c>
      <c r="Y120" s="1" t="str">
        <f t="shared" si="12"/>
        <v>#NAME?</v>
      </c>
      <c r="AB120" s="1" t="str">
        <f t="shared" si="13"/>
        <v/>
      </c>
      <c r="AC120" s="1" t="str">
        <f t="shared" si="14"/>
        <v>#NAME?</v>
      </c>
      <c r="AF120" s="1" t="str">
        <f t="shared" si="15"/>
        <v/>
      </c>
      <c r="AG120" s="1" t="str">
        <f t="shared" si="16"/>
        <v>#NAME?</v>
      </c>
      <c r="AJ120" s="1" t="str">
        <f t="shared" si="17"/>
        <v/>
      </c>
      <c r="AK120" s="1" t="str">
        <f t="shared" si="18"/>
        <v>#NAME?</v>
      </c>
      <c r="AN120" s="1" t="str">
        <f t="shared" si="19"/>
        <v/>
      </c>
      <c r="AO120" s="1" t="str">
        <f t="shared" si="20"/>
        <v>#NAME?</v>
      </c>
      <c r="AR120" s="1" t="str">
        <f t="shared" si="21"/>
        <v/>
      </c>
      <c r="AS120" s="1" t="str">
        <f t="shared" si="22"/>
        <v>#NAME?</v>
      </c>
      <c r="AV120" s="1" t="str">
        <f t="shared" si="23"/>
        <v/>
      </c>
      <c r="AW120" s="1" t="str">
        <f t="shared" si="24"/>
        <v>#NAME?</v>
      </c>
      <c r="AZ120" s="1" t="str">
        <f t="shared" si="25"/>
        <v/>
      </c>
      <c r="BA120" s="1" t="str">
        <f t="shared" si="26"/>
        <v>#NAME?</v>
      </c>
      <c r="BD120" s="1" t="str">
        <f t="shared" si="27"/>
        <v/>
      </c>
      <c r="BE120" s="1" t="str">
        <f t="shared" si="28"/>
        <v>#NAME?</v>
      </c>
      <c r="BH120" s="1" t="str">
        <f t="shared" si="29"/>
        <v/>
      </c>
      <c r="BI120" s="1" t="str">
        <f t="shared" si="30"/>
        <v>#NAME?</v>
      </c>
      <c r="BL120" s="1" t="str">
        <f t="shared" si="31"/>
        <v/>
      </c>
      <c r="BM120" s="1" t="str">
        <f t="shared" si="32"/>
        <v>#NAME?</v>
      </c>
      <c r="BP120" s="1" t="str">
        <f t="shared" si="33"/>
        <v/>
      </c>
      <c r="BQ120" s="1" t="str">
        <f t="shared" si="34"/>
        <v>#NAME?</v>
      </c>
      <c r="BT120" s="1" t="str">
        <f t="shared" si="35"/>
        <v/>
      </c>
      <c r="BU120" s="1" t="str">
        <f t="shared" si="36"/>
        <v>#NAME?</v>
      </c>
      <c r="BX120" s="1" t="str">
        <f t="shared" si="37"/>
        <v/>
      </c>
      <c r="BY120" s="1" t="str">
        <f t="shared" si="38"/>
        <v>#NAME?</v>
      </c>
      <c r="CB120" s="1" t="str">
        <f t="shared" si="39"/>
        <v/>
      </c>
      <c r="CC120" s="1" t="str">
        <f t="shared" si="40"/>
        <v>#NAME?</v>
      </c>
      <c r="CD120" s="1" t="s">
        <v>5582</v>
      </c>
      <c r="CE120" s="1" t="s">
        <v>5623</v>
      </c>
      <c r="CF120" s="1" t="str">
        <f t="shared" si="41"/>
        <v/>
      </c>
      <c r="CG120" s="1" t="str">
        <f t="shared" si="42"/>
        <v>#NAME?</v>
      </c>
      <c r="CJ120" s="1" t="str">
        <f t="shared" si="43"/>
        <v/>
      </c>
      <c r="CK120" s="1" t="str">
        <f t="shared" si="44"/>
        <v>#NAME?</v>
      </c>
      <c r="CN120" s="1" t="str">
        <f t="shared" si="45"/>
        <v/>
      </c>
      <c r="CO120" s="1" t="str">
        <f t="shared" si="46"/>
        <v>#NAME?</v>
      </c>
      <c r="CR120" s="1" t="str">
        <f t="shared" si="47"/>
        <v/>
      </c>
      <c r="CS120" s="1" t="str">
        <f t="shared" si="48"/>
        <v>#NAME?</v>
      </c>
      <c r="CV120" s="1" t="str">
        <f t="shared" si="49"/>
        <v/>
      </c>
      <c r="CW120" s="1" t="str">
        <f t="shared" si="50"/>
        <v>#NAME?</v>
      </c>
      <c r="CZ120" s="1" t="str">
        <f t="shared" si="51"/>
        <v/>
      </c>
      <c r="DA120" s="1" t="str">
        <f t="shared" si="52"/>
        <v>#NAME?</v>
      </c>
      <c r="DD120" s="1" t="str">
        <f t="shared" si="53"/>
        <v/>
      </c>
      <c r="DE120" s="1" t="str">
        <f t="shared" si="54"/>
        <v>#NAME?</v>
      </c>
      <c r="DH120" s="1" t="str">
        <f t="shared" si="55"/>
        <v/>
      </c>
      <c r="DI120" s="1" t="str">
        <f t="shared" si="56"/>
        <v>#NAME?</v>
      </c>
      <c r="DL120" s="1" t="str">
        <f t="shared" si="57"/>
        <v/>
      </c>
      <c r="DM120" s="1" t="str">
        <f t="shared" si="58"/>
        <v>#NAME?</v>
      </c>
      <c r="DP120" s="1" t="str">
        <f t="shared" si="59"/>
        <v/>
      </c>
      <c r="DQ120" s="1" t="str">
        <f t="shared" si="60"/>
        <v>#NAME?</v>
      </c>
      <c r="DT120" s="1" t="str">
        <f t="shared" si="61"/>
        <v/>
      </c>
      <c r="DU120" s="1" t="str">
        <f t="shared" si="62"/>
        <v>#NAME?</v>
      </c>
      <c r="DX120" s="1" t="str">
        <f t="shared" si="63"/>
        <v/>
      </c>
      <c r="DY120" s="1" t="str">
        <f t="shared" si="64"/>
        <v>#NAME?</v>
      </c>
      <c r="EB120" s="1" t="str">
        <f t="shared" si="65"/>
        <v/>
      </c>
      <c r="EC120" s="1" t="str">
        <f t="shared" si="66"/>
        <v>#NAME?</v>
      </c>
      <c r="EF120" s="1" t="str">
        <f t="shared" si="67"/>
        <v/>
      </c>
      <c r="EG120" s="1" t="str">
        <f t="shared" si="68"/>
        <v>#NAME?</v>
      </c>
      <c r="EJ120" s="1" t="str">
        <f t="shared" si="69"/>
        <v/>
      </c>
      <c r="EK120" s="1" t="str">
        <f t="shared" si="70"/>
        <v>#NAME?</v>
      </c>
      <c r="EN120" s="1" t="str">
        <f t="shared" si="71"/>
        <v/>
      </c>
      <c r="EO120" s="1" t="str">
        <f t="shared" si="72"/>
        <v>#NAME?</v>
      </c>
      <c r="ER120" s="1" t="str">
        <f t="shared" si="73"/>
        <v/>
      </c>
      <c r="ES120" s="1" t="str">
        <f t="shared" si="74"/>
        <v>#NAME?</v>
      </c>
      <c r="EV120" s="1" t="str">
        <f t="shared" si="75"/>
        <v/>
      </c>
      <c r="EW120" s="1" t="str">
        <f t="shared" si="76"/>
        <v>#NAME?</v>
      </c>
      <c r="EZ120" s="2" t="str">
        <f t="shared" si="77"/>
        <v/>
      </c>
      <c r="FA120" s="2" t="str">
        <f t="shared" si="78"/>
        <v>#NAME?</v>
      </c>
      <c r="FD120" s="2" t="str">
        <f t="shared" si="79"/>
        <v/>
      </c>
      <c r="FE120" s="2" t="str">
        <f t="shared" si="80"/>
        <v>#NAME?</v>
      </c>
      <c r="FF120" s="1" t="s">
        <v>5624</v>
      </c>
      <c r="FG120" s="1" t="s">
        <v>3333</v>
      </c>
      <c r="FH120" s="2" t="str">
        <f t="shared" si="81"/>
        <v/>
      </c>
      <c r="FI120" s="2" t="str">
        <f t="shared" si="82"/>
        <v>#NAME?</v>
      </c>
      <c r="FL120" s="2" t="str">
        <f t="shared" si="83"/>
        <v/>
      </c>
      <c r="FM120" s="2" t="str">
        <f t="shared" si="84"/>
        <v>#NAME?</v>
      </c>
      <c r="FP120" s="2" t="str">
        <f t="shared" si="85"/>
        <v/>
      </c>
      <c r="FQ120" s="2" t="str">
        <f t="shared" si="86"/>
        <v>#NAME?</v>
      </c>
      <c r="FT120" s="2" t="str">
        <f t="shared" si="87"/>
        <v/>
      </c>
      <c r="FU120" s="2" t="str">
        <f t="shared" si="88"/>
        <v>#NAME?</v>
      </c>
      <c r="FX120" s="2" t="str">
        <f t="shared" si="89"/>
        <v/>
      </c>
      <c r="FY120" s="2" t="str">
        <f t="shared" si="90"/>
        <v>#NAME?</v>
      </c>
      <c r="GB120" s="2" t="str">
        <f t="shared" si="91"/>
        <v/>
      </c>
      <c r="GC120" s="2" t="str">
        <f t="shared" si="92"/>
        <v>#NAME?</v>
      </c>
      <c r="GF120" s="2" t="str">
        <f t="shared" si="93"/>
        <v/>
      </c>
      <c r="GG120" s="2" t="str">
        <f t="shared" si="94"/>
        <v>#NAME?</v>
      </c>
      <c r="GJ120" s="2" t="str">
        <f t="shared" si="95"/>
        <v/>
      </c>
      <c r="GK120" s="2" t="str">
        <f t="shared" si="96"/>
        <v>#NAME?</v>
      </c>
      <c r="GN120" s="2" t="str">
        <f t="shared" si="97"/>
        <v/>
      </c>
      <c r="GO120" s="2" t="str">
        <f t="shared" si="98"/>
        <v>#NAME?</v>
      </c>
      <c r="GR120" s="2" t="str">
        <f t="shared" si="141"/>
        <v/>
      </c>
      <c r="GS120" s="2" t="str">
        <f t="shared" si="142"/>
        <v>#NAME?</v>
      </c>
      <c r="GV120" s="2" t="str">
        <f t="shared" si="101"/>
        <v/>
      </c>
      <c r="GW120" s="2" t="str">
        <f t="shared" si="102"/>
        <v>#NAME?</v>
      </c>
      <c r="GZ120" s="2" t="str">
        <f t="shared" si="103"/>
        <v/>
      </c>
      <c r="HA120" s="2" t="str">
        <f t="shared" si="104"/>
        <v>#NAME?</v>
      </c>
      <c r="HD120" s="2" t="str">
        <f t="shared" si="105"/>
        <v/>
      </c>
      <c r="HE120" s="2" t="str">
        <f t="shared" si="106"/>
        <v>#NAME?</v>
      </c>
      <c r="HH120" s="2" t="str">
        <f t="shared" si="107"/>
        <v/>
      </c>
      <c r="HI120" s="2" t="str">
        <f t="shared" si="108"/>
        <v>#NAME?</v>
      </c>
      <c r="HL120" s="2" t="str">
        <f t="shared" si="109"/>
        <v/>
      </c>
      <c r="HM120" s="2" t="str">
        <f t="shared" si="110"/>
        <v>#NAME?</v>
      </c>
      <c r="HP120" s="2" t="str">
        <f t="shared" si="111"/>
        <v/>
      </c>
      <c r="HQ120" s="2" t="str">
        <f t="shared" si="112"/>
        <v>#NAME?</v>
      </c>
      <c r="HT120" s="2" t="str">
        <f t="shared" si="113"/>
        <v/>
      </c>
      <c r="HU120" s="2" t="str">
        <f t="shared" si="114"/>
        <v>#NAME?</v>
      </c>
      <c r="HV120" s="2" t="s">
        <v>5147</v>
      </c>
      <c r="HW120" s="2" t="s">
        <v>5148</v>
      </c>
      <c r="HX120" s="2" t="str">
        <f t="shared" si="115"/>
        <v/>
      </c>
      <c r="HY120" s="2" t="str">
        <f t="shared" si="116"/>
        <v>#NAME?</v>
      </c>
      <c r="HZ120" s="2" t="s">
        <v>5625</v>
      </c>
      <c r="IA120" s="2" t="s">
        <v>5626</v>
      </c>
      <c r="IB120" s="2" t="str">
        <f t="shared" si="117"/>
        <v/>
      </c>
      <c r="IC120" s="2" t="str">
        <f t="shared" si="118"/>
        <v>#NAME?</v>
      </c>
      <c r="ID120" s="2"/>
      <c r="IE120" s="2"/>
      <c r="IF120" s="2"/>
      <c r="IP120" s="1" t="s">
        <v>5627</v>
      </c>
      <c r="IQ120" s="14" t="s">
        <v>1738</v>
      </c>
      <c r="IR120" s="2" t="str">
        <f t="shared" si="125"/>
        <v/>
      </c>
      <c r="IS120" s="2" t="str">
        <f t="shared" si="126"/>
        <v>#NAME?</v>
      </c>
      <c r="IX120" s="2"/>
      <c r="IY120" s="2"/>
      <c r="IZ120" s="2" t="str">
        <f t="shared" si="129"/>
        <v/>
      </c>
      <c r="JA120" s="2" t="str">
        <f t="shared" si="130"/>
        <v>#NAME?</v>
      </c>
      <c r="JB120" s="2" t="s">
        <v>5625</v>
      </c>
      <c r="JC120" s="2" t="s">
        <v>5626</v>
      </c>
      <c r="JD120" s="2" t="str">
        <f t="shared" si="131"/>
        <v/>
      </c>
      <c r="JE120" s="2" t="str">
        <f t="shared" si="132"/>
        <v>#NAME?</v>
      </c>
      <c r="JF120" s="2"/>
      <c r="JG120" s="2"/>
      <c r="JH120" s="2"/>
      <c r="JI120" s="2"/>
      <c r="JJ120" s="2"/>
      <c r="JK120" s="2"/>
      <c r="JL120" s="2"/>
      <c r="JM120" s="2"/>
      <c r="JN120" s="2"/>
    </row>
    <row r="121" ht="15.75" customHeight="1">
      <c r="A121" s="2">
        <v>120.0</v>
      </c>
      <c r="D121" s="2" t="str">
        <f t="shared" si="1"/>
        <v/>
      </c>
      <c r="E121" s="2" t="str">
        <f t="shared" si="2"/>
        <v>#NAME?</v>
      </c>
      <c r="F121" s="1" t="s">
        <v>5628</v>
      </c>
      <c r="G121" s="1" t="s">
        <v>5629</v>
      </c>
      <c r="H121" s="1" t="str">
        <f t="shared" si="3"/>
        <v/>
      </c>
      <c r="I121" s="1" t="str">
        <f t="shared" si="4"/>
        <v>#NAME?</v>
      </c>
      <c r="P121" s="1" t="str">
        <f t="shared" si="7"/>
        <v/>
      </c>
      <c r="Q121" s="1" t="str">
        <f t="shared" si="8"/>
        <v>#NAME?</v>
      </c>
      <c r="T121" s="1" t="str">
        <f t="shared" si="9"/>
        <v/>
      </c>
      <c r="U121" s="1" t="str">
        <f t="shared" si="10"/>
        <v>#NAME?</v>
      </c>
      <c r="X121" s="1" t="str">
        <f t="shared" si="11"/>
        <v/>
      </c>
      <c r="Y121" s="1" t="str">
        <f t="shared" si="12"/>
        <v>#NAME?</v>
      </c>
      <c r="AB121" s="1" t="str">
        <f t="shared" si="13"/>
        <v/>
      </c>
      <c r="AC121" s="1" t="str">
        <f t="shared" si="14"/>
        <v>#NAME?</v>
      </c>
      <c r="AF121" s="1" t="str">
        <f t="shared" si="15"/>
        <v/>
      </c>
      <c r="AG121" s="1" t="str">
        <f t="shared" si="16"/>
        <v>#NAME?</v>
      </c>
      <c r="AJ121" s="1" t="str">
        <f t="shared" si="17"/>
        <v/>
      </c>
      <c r="AK121" s="1" t="str">
        <f t="shared" si="18"/>
        <v>#NAME?</v>
      </c>
      <c r="AN121" s="1" t="str">
        <f t="shared" si="19"/>
        <v/>
      </c>
      <c r="AO121" s="1" t="str">
        <f t="shared" si="20"/>
        <v>#NAME?</v>
      </c>
      <c r="AR121" s="1" t="str">
        <f t="shared" si="21"/>
        <v/>
      </c>
      <c r="AS121" s="1" t="str">
        <f t="shared" si="22"/>
        <v>#NAME?</v>
      </c>
      <c r="AV121" s="1" t="str">
        <f t="shared" si="23"/>
        <v/>
      </c>
      <c r="AW121" s="1" t="str">
        <f t="shared" si="24"/>
        <v>#NAME?</v>
      </c>
      <c r="AZ121" s="1" t="str">
        <f t="shared" si="25"/>
        <v/>
      </c>
      <c r="BA121" s="1" t="str">
        <f t="shared" si="26"/>
        <v>#NAME?</v>
      </c>
      <c r="BD121" s="1" t="str">
        <f t="shared" si="27"/>
        <v/>
      </c>
      <c r="BE121" s="1" t="str">
        <f t="shared" si="28"/>
        <v>#NAME?</v>
      </c>
      <c r="BH121" s="1" t="str">
        <f t="shared" si="29"/>
        <v/>
      </c>
      <c r="BI121" s="1" t="str">
        <f t="shared" si="30"/>
        <v>#NAME?</v>
      </c>
      <c r="BL121" s="1" t="str">
        <f t="shared" si="31"/>
        <v/>
      </c>
      <c r="BM121" s="1" t="str">
        <f t="shared" si="32"/>
        <v>#NAME?</v>
      </c>
      <c r="BP121" s="1" t="str">
        <f t="shared" si="33"/>
        <v/>
      </c>
      <c r="BQ121" s="1" t="str">
        <f t="shared" si="34"/>
        <v>#NAME?</v>
      </c>
      <c r="BT121" s="1" t="str">
        <f t="shared" si="35"/>
        <v/>
      </c>
      <c r="BU121" s="1" t="str">
        <f t="shared" si="36"/>
        <v>#NAME?</v>
      </c>
      <c r="BX121" s="1" t="str">
        <f t="shared" si="37"/>
        <v/>
      </c>
      <c r="BY121" s="1" t="str">
        <f t="shared" si="38"/>
        <v>#NAME?</v>
      </c>
      <c r="CB121" s="1" t="str">
        <f t="shared" si="39"/>
        <v/>
      </c>
      <c r="CC121" s="1" t="str">
        <f t="shared" si="40"/>
        <v>#NAME?</v>
      </c>
      <c r="CF121" s="1" t="str">
        <f t="shared" si="41"/>
        <v/>
      </c>
      <c r="CG121" s="1" t="str">
        <f t="shared" si="42"/>
        <v>#NAME?</v>
      </c>
      <c r="CJ121" s="1" t="str">
        <f t="shared" si="43"/>
        <v/>
      </c>
      <c r="CK121" s="1" t="str">
        <f t="shared" si="44"/>
        <v>#NAME?</v>
      </c>
      <c r="CN121" s="1" t="str">
        <f t="shared" si="45"/>
        <v/>
      </c>
      <c r="CO121" s="1" t="str">
        <f t="shared" si="46"/>
        <v>#NAME?</v>
      </c>
      <c r="CR121" s="1" t="str">
        <f t="shared" si="47"/>
        <v/>
      </c>
      <c r="CS121" s="1" t="str">
        <f t="shared" si="48"/>
        <v>#NAME?</v>
      </c>
      <c r="CV121" s="1" t="str">
        <f t="shared" si="49"/>
        <v/>
      </c>
      <c r="CW121" s="1" t="str">
        <f t="shared" si="50"/>
        <v>#NAME?</v>
      </c>
      <c r="CZ121" s="1" t="str">
        <f t="shared" si="51"/>
        <v/>
      </c>
      <c r="DA121" s="1" t="str">
        <f t="shared" si="52"/>
        <v>#NAME?</v>
      </c>
      <c r="DD121" s="1" t="str">
        <f t="shared" si="53"/>
        <v/>
      </c>
      <c r="DE121" s="1" t="str">
        <f t="shared" si="54"/>
        <v>#NAME?</v>
      </c>
      <c r="DH121" s="1" t="str">
        <f t="shared" si="55"/>
        <v/>
      </c>
      <c r="DI121" s="1" t="str">
        <f t="shared" si="56"/>
        <v>#NAME?</v>
      </c>
      <c r="DL121" s="1" t="str">
        <f t="shared" si="57"/>
        <v/>
      </c>
      <c r="DM121" s="1" t="str">
        <f t="shared" si="58"/>
        <v>#NAME?</v>
      </c>
      <c r="DP121" s="1" t="str">
        <f t="shared" si="59"/>
        <v/>
      </c>
      <c r="DQ121" s="1" t="str">
        <f t="shared" si="60"/>
        <v>#NAME?</v>
      </c>
      <c r="DT121" s="1" t="str">
        <f t="shared" si="61"/>
        <v/>
      </c>
      <c r="DU121" s="1" t="str">
        <f t="shared" si="62"/>
        <v>#NAME?</v>
      </c>
      <c r="DX121" s="1" t="str">
        <f t="shared" si="63"/>
        <v/>
      </c>
      <c r="DY121" s="1" t="str">
        <f t="shared" si="64"/>
        <v>#NAME?</v>
      </c>
      <c r="EB121" s="1" t="str">
        <f t="shared" si="65"/>
        <v/>
      </c>
      <c r="EC121" s="1" t="str">
        <f t="shared" si="66"/>
        <v>#NAME?</v>
      </c>
      <c r="EF121" s="1" t="str">
        <f t="shared" si="67"/>
        <v/>
      </c>
      <c r="EG121" s="1" t="str">
        <f t="shared" si="68"/>
        <v>#NAME?</v>
      </c>
      <c r="EJ121" s="1" t="str">
        <f t="shared" si="69"/>
        <v/>
      </c>
      <c r="EK121" s="1" t="str">
        <f t="shared" si="70"/>
        <v>#NAME?</v>
      </c>
      <c r="EN121" s="1" t="str">
        <f t="shared" si="71"/>
        <v/>
      </c>
      <c r="EO121" s="1" t="str">
        <f t="shared" si="72"/>
        <v>#NAME?</v>
      </c>
      <c r="ER121" s="1" t="str">
        <f t="shared" si="73"/>
        <v/>
      </c>
      <c r="ES121" s="1" t="str">
        <f t="shared" si="74"/>
        <v>#NAME?</v>
      </c>
      <c r="EV121" s="1" t="str">
        <f t="shared" si="75"/>
        <v/>
      </c>
      <c r="EW121" s="1" t="str">
        <f t="shared" si="76"/>
        <v>#NAME?</v>
      </c>
      <c r="EZ121" s="2" t="str">
        <f t="shared" si="77"/>
        <v/>
      </c>
      <c r="FA121" s="2" t="str">
        <f t="shared" si="78"/>
        <v>#NAME?</v>
      </c>
      <c r="FD121" s="2" t="str">
        <f t="shared" si="79"/>
        <v/>
      </c>
      <c r="FE121" s="2" t="str">
        <f t="shared" si="80"/>
        <v>#NAME?</v>
      </c>
      <c r="FF121" s="1" t="s">
        <v>5630</v>
      </c>
      <c r="FG121" s="1" t="s">
        <v>3399</v>
      </c>
      <c r="FH121" s="2" t="str">
        <f t="shared" si="81"/>
        <v/>
      </c>
      <c r="FI121" s="2" t="str">
        <f t="shared" si="82"/>
        <v>#NAME?</v>
      </c>
      <c r="FL121" s="2" t="str">
        <f t="shared" si="83"/>
        <v/>
      </c>
      <c r="FM121" s="2" t="str">
        <f t="shared" si="84"/>
        <v>#NAME?</v>
      </c>
      <c r="FP121" s="2" t="str">
        <f t="shared" si="85"/>
        <v/>
      </c>
      <c r="FQ121" s="2" t="str">
        <f t="shared" si="86"/>
        <v>#NAME?</v>
      </c>
      <c r="FT121" s="2" t="str">
        <f t="shared" si="87"/>
        <v/>
      </c>
      <c r="FU121" s="2" t="str">
        <f t="shared" si="88"/>
        <v>#NAME?</v>
      </c>
      <c r="FX121" s="2" t="str">
        <f t="shared" si="89"/>
        <v/>
      </c>
      <c r="FY121" s="2" t="str">
        <f t="shared" si="90"/>
        <v>#NAME?</v>
      </c>
      <c r="GB121" s="2" t="str">
        <f t="shared" si="91"/>
        <v/>
      </c>
      <c r="GC121" s="2" t="str">
        <f t="shared" si="92"/>
        <v>#NAME?</v>
      </c>
      <c r="GF121" s="2" t="str">
        <f t="shared" si="93"/>
        <v/>
      </c>
      <c r="GG121" s="2" t="str">
        <f t="shared" si="94"/>
        <v>#NAME?</v>
      </c>
      <c r="GJ121" s="2" t="str">
        <f t="shared" si="95"/>
        <v/>
      </c>
      <c r="GK121" s="2" t="str">
        <f t="shared" si="96"/>
        <v>#NAME?</v>
      </c>
      <c r="GN121" s="2" t="str">
        <f t="shared" si="97"/>
        <v/>
      </c>
      <c r="GO121" s="2" t="str">
        <f t="shared" si="98"/>
        <v>#NAME?</v>
      </c>
      <c r="GR121" s="2" t="str">
        <f t="shared" si="141"/>
        <v/>
      </c>
      <c r="GS121" s="2" t="str">
        <f t="shared" si="142"/>
        <v>#NAME?</v>
      </c>
      <c r="GV121" s="2" t="str">
        <f t="shared" si="101"/>
        <v/>
      </c>
      <c r="GW121" s="2" t="str">
        <f t="shared" si="102"/>
        <v>#NAME?</v>
      </c>
      <c r="GZ121" s="2" t="str">
        <f t="shared" si="103"/>
        <v/>
      </c>
      <c r="HA121" s="2" t="str">
        <f t="shared" si="104"/>
        <v>#NAME?</v>
      </c>
      <c r="HD121" s="2" t="str">
        <f t="shared" si="105"/>
        <v/>
      </c>
      <c r="HE121" s="2" t="str">
        <f t="shared" si="106"/>
        <v>#NAME?</v>
      </c>
      <c r="HH121" s="2" t="str">
        <f t="shared" si="107"/>
        <v/>
      </c>
      <c r="HI121" s="2" t="str">
        <f t="shared" si="108"/>
        <v>#NAME?</v>
      </c>
      <c r="HL121" s="2" t="str">
        <f t="shared" si="109"/>
        <v/>
      </c>
      <c r="HM121" s="2" t="str">
        <f t="shared" si="110"/>
        <v>#NAME?</v>
      </c>
      <c r="HP121" s="2" t="str">
        <f t="shared" si="111"/>
        <v/>
      </c>
      <c r="HQ121" s="2" t="str">
        <f t="shared" si="112"/>
        <v>#NAME?</v>
      </c>
      <c r="HT121" s="2" t="str">
        <f t="shared" si="113"/>
        <v/>
      </c>
      <c r="HU121" s="2" t="str">
        <f t="shared" si="114"/>
        <v>#NAME?</v>
      </c>
      <c r="HV121" s="2" t="s">
        <v>5163</v>
      </c>
      <c r="HW121" s="2" t="s">
        <v>5164</v>
      </c>
      <c r="HX121" s="2" t="str">
        <f t="shared" si="115"/>
        <v/>
      </c>
      <c r="HY121" s="2" t="str">
        <f t="shared" si="116"/>
        <v>#NAME?</v>
      </c>
      <c r="HZ121" s="2" t="s">
        <v>2894</v>
      </c>
      <c r="IA121" s="2" t="s">
        <v>1049</v>
      </c>
      <c r="IB121" s="2" t="str">
        <f t="shared" si="117"/>
        <v/>
      </c>
      <c r="IC121" s="2" t="str">
        <f t="shared" si="118"/>
        <v>#NAME?</v>
      </c>
      <c r="ID121" s="2"/>
      <c r="IE121" s="2"/>
      <c r="IF121" s="2"/>
      <c r="IP121" s="1" t="s">
        <v>5631</v>
      </c>
      <c r="IQ121" s="1" t="s">
        <v>5632</v>
      </c>
      <c r="IR121" s="2" t="str">
        <f t="shared" si="125"/>
        <v/>
      </c>
      <c r="IS121" s="2" t="str">
        <f t="shared" si="126"/>
        <v>#NAME?</v>
      </c>
      <c r="IX121" s="2" t="s">
        <v>5633</v>
      </c>
      <c r="IY121" s="14" t="s">
        <v>1738</v>
      </c>
      <c r="IZ121" s="2" t="str">
        <f t="shared" si="129"/>
        <v/>
      </c>
      <c r="JA121" s="2" t="str">
        <f t="shared" si="130"/>
        <v>#NAME?</v>
      </c>
      <c r="JB121" s="2" t="s">
        <v>2894</v>
      </c>
      <c r="JC121" s="2" t="s">
        <v>1049</v>
      </c>
      <c r="JD121" s="2" t="str">
        <f t="shared" si="131"/>
        <v/>
      </c>
      <c r="JE121" s="2" t="str">
        <f t="shared" si="132"/>
        <v>#NAME?</v>
      </c>
      <c r="JF121" s="2"/>
      <c r="JG121" s="2"/>
      <c r="JH121" s="2"/>
      <c r="JI121" s="2"/>
      <c r="JJ121" s="2"/>
      <c r="JK121" s="2"/>
      <c r="JL121" s="2"/>
      <c r="JM121" s="2"/>
      <c r="JN121" s="2"/>
    </row>
    <row r="122" ht="15.75" customHeight="1">
      <c r="A122" s="2">
        <v>121.0</v>
      </c>
      <c r="D122" s="2" t="str">
        <f t="shared" si="1"/>
        <v/>
      </c>
      <c r="E122" s="2" t="str">
        <f t="shared" si="2"/>
        <v>#NAME?</v>
      </c>
      <c r="F122" s="1" t="s">
        <v>5634</v>
      </c>
      <c r="G122" s="1" t="s">
        <v>5635</v>
      </c>
      <c r="H122" s="1" t="str">
        <f t="shared" si="3"/>
        <v/>
      </c>
      <c r="I122" s="1" t="str">
        <f t="shared" si="4"/>
        <v>#NAME?</v>
      </c>
      <c r="P122" s="1" t="str">
        <f t="shared" si="7"/>
        <v/>
      </c>
      <c r="Q122" s="1" t="str">
        <f t="shared" si="8"/>
        <v>#NAME?</v>
      </c>
      <c r="T122" s="1" t="str">
        <f t="shared" si="9"/>
        <v/>
      </c>
      <c r="U122" s="1" t="str">
        <f t="shared" si="10"/>
        <v>#NAME?</v>
      </c>
      <c r="X122" s="1" t="str">
        <f t="shared" si="11"/>
        <v/>
      </c>
      <c r="Y122" s="1" t="str">
        <f t="shared" si="12"/>
        <v>#NAME?</v>
      </c>
      <c r="AB122" s="1" t="str">
        <f t="shared" si="13"/>
        <v/>
      </c>
      <c r="AC122" s="1" t="str">
        <f t="shared" si="14"/>
        <v>#NAME?</v>
      </c>
      <c r="AF122" s="1" t="str">
        <f t="shared" si="15"/>
        <v/>
      </c>
      <c r="AG122" s="1" t="str">
        <f t="shared" si="16"/>
        <v>#NAME?</v>
      </c>
      <c r="AJ122" s="1" t="str">
        <f t="shared" si="17"/>
        <v/>
      </c>
      <c r="AK122" s="1" t="str">
        <f t="shared" si="18"/>
        <v>#NAME?</v>
      </c>
      <c r="AN122" s="1" t="str">
        <f t="shared" si="19"/>
        <v/>
      </c>
      <c r="AO122" s="1" t="str">
        <f t="shared" si="20"/>
        <v>#NAME?</v>
      </c>
      <c r="AR122" s="1" t="str">
        <f t="shared" si="21"/>
        <v/>
      </c>
      <c r="AS122" s="1" t="str">
        <f t="shared" si="22"/>
        <v>#NAME?</v>
      </c>
      <c r="AV122" s="1" t="str">
        <f t="shared" si="23"/>
        <v/>
      </c>
      <c r="AW122" s="1" t="str">
        <f t="shared" si="24"/>
        <v>#NAME?</v>
      </c>
      <c r="AZ122" s="1" t="str">
        <f t="shared" si="25"/>
        <v/>
      </c>
      <c r="BA122" s="1" t="str">
        <f t="shared" si="26"/>
        <v>#NAME?</v>
      </c>
      <c r="BD122" s="1" t="str">
        <f t="shared" si="27"/>
        <v/>
      </c>
      <c r="BE122" s="1" t="str">
        <f t="shared" si="28"/>
        <v>#NAME?</v>
      </c>
      <c r="BH122" s="1" t="str">
        <f t="shared" si="29"/>
        <v/>
      </c>
      <c r="BI122" s="1" t="str">
        <f t="shared" si="30"/>
        <v>#NAME?</v>
      </c>
      <c r="BL122" s="1" t="str">
        <f t="shared" si="31"/>
        <v/>
      </c>
      <c r="BM122" s="1" t="str">
        <f t="shared" si="32"/>
        <v>#NAME?</v>
      </c>
      <c r="BP122" s="1" t="str">
        <f t="shared" si="33"/>
        <v/>
      </c>
      <c r="BQ122" s="1" t="str">
        <f t="shared" si="34"/>
        <v>#NAME?</v>
      </c>
      <c r="BT122" s="1" t="str">
        <f t="shared" si="35"/>
        <v/>
      </c>
      <c r="BU122" s="1" t="str">
        <f t="shared" si="36"/>
        <v>#NAME?</v>
      </c>
      <c r="BX122" s="1" t="str">
        <f t="shared" si="37"/>
        <v/>
      </c>
      <c r="BY122" s="1" t="str">
        <f t="shared" si="38"/>
        <v>#NAME?</v>
      </c>
      <c r="CB122" s="1" t="str">
        <f t="shared" si="39"/>
        <v/>
      </c>
      <c r="CC122" s="1" t="str">
        <f t="shared" si="40"/>
        <v>#NAME?</v>
      </c>
      <c r="CF122" s="1" t="str">
        <f t="shared" si="41"/>
        <v/>
      </c>
      <c r="CG122" s="1" t="str">
        <f t="shared" si="42"/>
        <v>#NAME?</v>
      </c>
      <c r="CJ122" s="1" t="str">
        <f t="shared" si="43"/>
        <v/>
      </c>
      <c r="CK122" s="1" t="str">
        <f t="shared" si="44"/>
        <v>#NAME?</v>
      </c>
      <c r="CN122" s="1" t="str">
        <f t="shared" si="45"/>
        <v/>
      </c>
      <c r="CO122" s="1" t="str">
        <f t="shared" si="46"/>
        <v>#NAME?</v>
      </c>
      <c r="CR122" s="1" t="str">
        <f t="shared" si="47"/>
        <v/>
      </c>
      <c r="CS122" s="1" t="str">
        <f t="shared" si="48"/>
        <v>#NAME?</v>
      </c>
      <c r="CV122" s="1" t="str">
        <f t="shared" si="49"/>
        <v/>
      </c>
      <c r="CW122" s="1" t="str">
        <f t="shared" si="50"/>
        <v>#NAME?</v>
      </c>
      <c r="CZ122" s="1" t="str">
        <f t="shared" si="51"/>
        <v/>
      </c>
      <c r="DA122" s="1" t="str">
        <f t="shared" si="52"/>
        <v>#NAME?</v>
      </c>
      <c r="DD122" s="1" t="str">
        <f t="shared" si="53"/>
        <v/>
      </c>
      <c r="DE122" s="1" t="str">
        <f t="shared" si="54"/>
        <v>#NAME?</v>
      </c>
      <c r="DH122" s="1" t="str">
        <f t="shared" si="55"/>
        <v/>
      </c>
      <c r="DI122" s="1" t="str">
        <f t="shared" si="56"/>
        <v>#NAME?</v>
      </c>
      <c r="DL122" s="1" t="str">
        <f t="shared" si="57"/>
        <v/>
      </c>
      <c r="DM122" s="1" t="str">
        <f t="shared" si="58"/>
        <v>#NAME?</v>
      </c>
      <c r="DP122" s="1" t="str">
        <f t="shared" si="59"/>
        <v/>
      </c>
      <c r="DQ122" s="1" t="str">
        <f t="shared" si="60"/>
        <v>#NAME?</v>
      </c>
      <c r="DT122" s="1" t="str">
        <f t="shared" si="61"/>
        <v/>
      </c>
      <c r="DU122" s="1" t="str">
        <f t="shared" si="62"/>
        <v>#NAME?</v>
      </c>
      <c r="DX122" s="1" t="str">
        <f t="shared" si="63"/>
        <v/>
      </c>
      <c r="DY122" s="1" t="str">
        <f t="shared" si="64"/>
        <v>#NAME?</v>
      </c>
      <c r="EB122" s="1" t="str">
        <f t="shared" si="65"/>
        <v/>
      </c>
      <c r="EC122" s="1" t="str">
        <f t="shared" si="66"/>
        <v>#NAME?</v>
      </c>
      <c r="EF122" s="1" t="str">
        <f t="shared" si="67"/>
        <v/>
      </c>
      <c r="EG122" s="1" t="str">
        <f t="shared" si="68"/>
        <v>#NAME?</v>
      </c>
      <c r="EJ122" s="1" t="str">
        <f t="shared" si="69"/>
        <v/>
      </c>
      <c r="EK122" s="1" t="str">
        <f t="shared" si="70"/>
        <v>#NAME?</v>
      </c>
      <c r="EN122" s="1" t="str">
        <f t="shared" si="71"/>
        <v/>
      </c>
      <c r="EO122" s="1" t="str">
        <f t="shared" si="72"/>
        <v>#NAME?</v>
      </c>
      <c r="ER122" s="1" t="str">
        <f t="shared" si="73"/>
        <v/>
      </c>
      <c r="ES122" s="1" t="str">
        <f t="shared" si="74"/>
        <v>#NAME?</v>
      </c>
      <c r="EV122" s="1" t="str">
        <f t="shared" si="75"/>
        <v/>
      </c>
      <c r="EW122" s="1" t="str">
        <f t="shared" si="76"/>
        <v>#NAME?</v>
      </c>
      <c r="EZ122" s="2" t="str">
        <f t="shared" si="77"/>
        <v/>
      </c>
      <c r="FA122" s="2" t="str">
        <f t="shared" si="78"/>
        <v>#NAME?</v>
      </c>
      <c r="FD122" s="2" t="str">
        <f t="shared" si="79"/>
        <v/>
      </c>
      <c r="FE122" s="2" t="str">
        <f t="shared" si="80"/>
        <v>#NAME?</v>
      </c>
      <c r="FF122" s="1" t="s">
        <v>5636</v>
      </c>
      <c r="FG122" s="1" t="s">
        <v>3190</v>
      </c>
      <c r="FH122" s="2" t="str">
        <f t="shared" si="81"/>
        <v/>
      </c>
      <c r="FI122" s="2" t="str">
        <f t="shared" si="82"/>
        <v>#NAME?</v>
      </c>
      <c r="FL122" s="2" t="str">
        <f t="shared" si="83"/>
        <v/>
      </c>
      <c r="FM122" s="2" t="str">
        <f t="shared" si="84"/>
        <v>#NAME?</v>
      </c>
      <c r="FP122" s="2" t="str">
        <f t="shared" si="85"/>
        <v/>
      </c>
      <c r="FQ122" s="2" t="str">
        <f t="shared" si="86"/>
        <v>#NAME?</v>
      </c>
      <c r="FT122" s="2" t="str">
        <f t="shared" si="87"/>
        <v/>
      </c>
      <c r="FU122" s="2" t="str">
        <f t="shared" si="88"/>
        <v>#NAME?</v>
      </c>
      <c r="FX122" s="2" t="str">
        <f t="shared" si="89"/>
        <v/>
      </c>
      <c r="FY122" s="2" t="str">
        <f t="shared" si="90"/>
        <v>#NAME?</v>
      </c>
      <c r="GB122" s="2" t="str">
        <f t="shared" si="91"/>
        <v/>
      </c>
      <c r="GC122" s="2" t="str">
        <f t="shared" si="92"/>
        <v>#NAME?</v>
      </c>
      <c r="GF122" s="2" t="str">
        <f t="shared" si="93"/>
        <v/>
      </c>
      <c r="GG122" s="2" t="str">
        <f t="shared" si="94"/>
        <v>#NAME?</v>
      </c>
      <c r="GJ122" s="2" t="str">
        <f t="shared" si="95"/>
        <v/>
      </c>
      <c r="GK122" s="2" t="str">
        <f t="shared" si="96"/>
        <v>#NAME?</v>
      </c>
      <c r="GN122" s="2" t="str">
        <f t="shared" si="97"/>
        <v/>
      </c>
      <c r="GO122" s="2" t="str">
        <f t="shared" si="98"/>
        <v>#NAME?</v>
      </c>
      <c r="GR122" s="2" t="str">
        <f t="shared" si="141"/>
        <v/>
      </c>
      <c r="GS122" s="2" t="str">
        <f t="shared" si="142"/>
        <v>#NAME?</v>
      </c>
      <c r="GV122" s="2" t="str">
        <f t="shared" si="101"/>
        <v/>
      </c>
      <c r="GW122" s="2" t="str">
        <f t="shared" si="102"/>
        <v>#NAME?</v>
      </c>
      <c r="GZ122" s="2" t="str">
        <f t="shared" si="103"/>
        <v/>
      </c>
      <c r="HA122" s="2" t="str">
        <f t="shared" si="104"/>
        <v>#NAME?</v>
      </c>
      <c r="HD122" s="2" t="str">
        <f t="shared" si="105"/>
        <v/>
      </c>
      <c r="HE122" s="2" t="str">
        <f t="shared" si="106"/>
        <v>#NAME?</v>
      </c>
      <c r="HH122" s="2" t="str">
        <f t="shared" si="107"/>
        <v/>
      </c>
      <c r="HI122" s="2" t="str">
        <f t="shared" si="108"/>
        <v>#NAME?</v>
      </c>
      <c r="HL122" s="2" t="str">
        <f t="shared" si="109"/>
        <v/>
      </c>
      <c r="HM122" s="2" t="str">
        <f t="shared" si="110"/>
        <v>#NAME?</v>
      </c>
      <c r="HP122" s="2" t="str">
        <f t="shared" si="111"/>
        <v/>
      </c>
      <c r="HQ122" s="2" t="str">
        <f t="shared" si="112"/>
        <v>#NAME?</v>
      </c>
      <c r="HT122" s="2" t="str">
        <f t="shared" si="113"/>
        <v/>
      </c>
      <c r="HU122" s="2" t="str">
        <f t="shared" si="114"/>
        <v>#NAME?</v>
      </c>
      <c r="HV122" s="2" t="s">
        <v>5174</v>
      </c>
      <c r="HW122" s="2" t="s">
        <v>5175</v>
      </c>
      <c r="HX122" s="2" t="str">
        <f t="shared" si="115"/>
        <v/>
      </c>
      <c r="HY122" s="2" t="str">
        <f t="shared" si="116"/>
        <v>#NAME?</v>
      </c>
      <c r="HZ122" s="2"/>
      <c r="IA122" s="2"/>
      <c r="IB122" s="2" t="str">
        <f t="shared" si="117"/>
        <v/>
      </c>
      <c r="IC122" s="2" t="str">
        <f t="shared" si="118"/>
        <v>#NAME?</v>
      </c>
      <c r="ID122" s="2"/>
      <c r="IE122" s="2"/>
      <c r="IF122" s="2"/>
      <c r="IP122" s="1" t="s">
        <v>5637</v>
      </c>
      <c r="IQ122" s="1" t="s">
        <v>5638</v>
      </c>
      <c r="IR122" s="2" t="str">
        <f t="shared" si="125"/>
        <v/>
      </c>
      <c r="IS122" s="2" t="str">
        <f t="shared" si="126"/>
        <v>#NAME?</v>
      </c>
      <c r="IX122" s="2" t="s">
        <v>5639</v>
      </c>
      <c r="IY122" s="2" t="s">
        <v>5640</v>
      </c>
      <c r="IZ122" s="2" t="str">
        <f t="shared" si="129"/>
        <v/>
      </c>
      <c r="JA122" s="2" t="str">
        <f t="shared" si="130"/>
        <v>#NAME?</v>
      </c>
      <c r="JB122" s="2"/>
      <c r="JC122" s="2"/>
      <c r="JD122" s="2" t="str">
        <f t="shared" si="131"/>
        <v/>
      </c>
      <c r="JE122" s="2" t="str">
        <f t="shared" si="132"/>
        <v>#NAME?</v>
      </c>
      <c r="JF122" s="2"/>
      <c r="JG122" s="2"/>
      <c r="JH122" s="2"/>
      <c r="JI122" s="2"/>
      <c r="JJ122" s="2"/>
      <c r="JK122" s="2"/>
      <c r="JL122" s="2"/>
      <c r="JM122" s="2"/>
      <c r="JN122" s="2"/>
    </row>
    <row r="123" ht="15.75" customHeight="1">
      <c r="A123" s="2">
        <v>122.0</v>
      </c>
      <c r="D123" s="2" t="str">
        <f t="shared" si="1"/>
        <v/>
      </c>
      <c r="E123" s="2" t="str">
        <f t="shared" si="2"/>
        <v>#NAME?</v>
      </c>
      <c r="F123" s="1" t="s">
        <v>5641</v>
      </c>
      <c r="G123" s="1" t="s">
        <v>5642</v>
      </c>
      <c r="H123" s="1" t="str">
        <f t="shared" si="3"/>
        <v/>
      </c>
      <c r="I123" s="1" t="str">
        <f t="shared" si="4"/>
        <v>#NAME?</v>
      </c>
      <c r="P123" s="1" t="str">
        <f t="shared" si="7"/>
        <v/>
      </c>
      <c r="Q123" s="1" t="str">
        <f t="shared" si="8"/>
        <v>#NAME?</v>
      </c>
      <c r="T123" s="1" t="str">
        <f t="shared" si="9"/>
        <v/>
      </c>
      <c r="U123" s="1" t="str">
        <f t="shared" si="10"/>
        <v>#NAME?</v>
      </c>
      <c r="X123" s="1" t="str">
        <f t="shared" si="11"/>
        <v/>
      </c>
      <c r="Y123" s="1" t="str">
        <f t="shared" si="12"/>
        <v>#NAME?</v>
      </c>
      <c r="AB123" s="1" t="str">
        <f t="shared" si="13"/>
        <v/>
      </c>
      <c r="AC123" s="1" t="str">
        <f t="shared" si="14"/>
        <v>#NAME?</v>
      </c>
      <c r="AF123" s="1" t="str">
        <f t="shared" si="15"/>
        <v/>
      </c>
      <c r="AG123" s="1" t="str">
        <f t="shared" si="16"/>
        <v>#NAME?</v>
      </c>
      <c r="AJ123" s="1" t="str">
        <f t="shared" si="17"/>
        <v/>
      </c>
      <c r="AK123" s="1" t="str">
        <f t="shared" si="18"/>
        <v>#NAME?</v>
      </c>
      <c r="AN123" s="1" t="str">
        <f t="shared" si="19"/>
        <v/>
      </c>
      <c r="AO123" s="1" t="str">
        <f t="shared" si="20"/>
        <v>#NAME?</v>
      </c>
      <c r="AR123" s="1" t="str">
        <f t="shared" si="21"/>
        <v/>
      </c>
      <c r="AS123" s="1" t="str">
        <f t="shared" si="22"/>
        <v>#NAME?</v>
      </c>
      <c r="AV123" s="1" t="str">
        <f t="shared" si="23"/>
        <v/>
      </c>
      <c r="AW123" s="1" t="str">
        <f t="shared" si="24"/>
        <v>#NAME?</v>
      </c>
      <c r="AZ123" s="1" t="str">
        <f t="shared" si="25"/>
        <v/>
      </c>
      <c r="BA123" s="1" t="str">
        <f t="shared" si="26"/>
        <v>#NAME?</v>
      </c>
      <c r="BD123" s="1" t="str">
        <f t="shared" si="27"/>
        <v/>
      </c>
      <c r="BE123" s="1" t="str">
        <f t="shared" si="28"/>
        <v>#NAME?</v>
      </c>
      <c r="BH123" s="1" t="str">
        <f t="shared" si="29"/>
        <v/>
      </c>
      <c r="BI123" s="1" t="str">
        <f t="shared" si="30"/>
        <v>#NAME?</v>
      </c>
      <c r="BL123" s="1" t="str">
        <f t="shared" si="31"/>
        <v/>
      </c>
      <c r="BM123" s="1" t="str">
        <f t="shared" si="32"/>
        <v>#NAME?</v>
      </c>
      <c r="BP123" s="1" t="str">
        <f t="shared" si="33"/>
        <v/>
      </c>
      <c r="BQ123" s="1" t="str">
        <f t="shared" si="34"/>
        <v>#NAME?</v>
      </c>
      <c r="BT123" s="1" t="str">
        <f t="shared" si="35"/>
        <v/>
      </c>
      <c r="BU123" s="1" t="str">
        <f t="shared" si="36"/>
        <v>#NAME?</v>
      </c>
      <c r="BX123" s="1" t="str">
        <f t="shared" si="37"/>
        <v/>
      </c>
      <c r="BY123" s="1" t="str">
        <f t="shared" si="38"/>
        <v>#NAME?</v>
      </c>
      <c r="CB123" s="1" t="str">
        <f t="shared" si="39"/>
        <v/>
      </c>
      <c r="CC123" s="1" t="str">
        <f t="shared" si="40"/>
        <v>#NAME?</v>
      </c>
      <c r="CF123" s="1" t="str">
        <f t="shared" si="41"/>
        <v/>
      </c>
      <c r="CG123" s="1" t="str">
        <f t="shared" si="42"/>
        <v>#NAME?</v>
      </c>
      <c r="CJ123" s="1" t="str">
        <f t="shared" si="43"/>
        <v/>
      </c>
      <c r="CK123" s="1" t="str">
        <f t="shared" si="44"/>
        <v>#NAME?</v>
      </c>
      <c r="CN123" s="1" t="str">
        <f t="shared" si="45"/>
        <v/>
      </c>
      <c r="CO123" s="1" t="str">
        <f t="shared" si="46"/>
        <v>#NAME?</v>
      </c>
      <c r="CR123" s="1" t="str">
        <f t="shared" si="47"/>
        <v/>
      </c>
      <c r="CS123" s="1" t="str">
        <f t="shared" si="48"/>
        <v>#NAME?</v>
      </c>
      <c r="CV123" s="1" t="str">
        <f t="shared" si="49"/>
        <v/>
      </c>
      <c r="CW123" s="1" t="str">
        <f t="shared" si="50"/>
        <v>#NAME?</v>
      </c>
      <c r="CZ123" s="1" t="str">
        <f t="shared" si="51"/>
        <v/>
      </c>
      <c r="DA123" s="1" t="str">
        <f t="shared" si="52"/>
        <v>#NAME?</v>
      </c>
      <c r="DD123" s="1" t="str">
        <f t="shared" si="53"/>
        <v/>
      </c>
      <c r="DE123" s="1" t="str">
        <f t="shared" si="54"/>
        <v>#NAME?</v>
      </c>
      <c r="DH123" s="1" t="str">
        <f t="shared" si="55"/>
        <v/>
      </c>
      <c r="DI123" s="1" t="str">
        <f t="shared" si="56"/>
        <v>#NAME?</v>
      </c>
      <c r="DL123" s="1" t="str">
        <f t="shared" si="57"/>
        <v/>
      </c>
      <c r="DM123" s="1" t="str">
        <f t="shared" si="58"/>
        <v>#NAME?</v>
      </c>
      <c r="DP123" s="1" t="str">
        <f t="shared" si="59"/>
        <v/>
      </c>
      <c r="DQ123" s="1" t="str">
        <f t="shared" si="60"/>
        <v>#NAME?</v>
      </c>
      <c r="DT123" s="1" t="str">
        <f t="shared" si="61"/>
        <v/>
      </c>
      <c r="DU123" s="1" t="str">
        <f t="shared" si="62"/>
        <v>#NAME?</v>
      </c>
      <c r="DX123" s="1" t="str">
        <f t="shared" si="63"/>
        <v/>
      </c>
      <c r="DY123" s="1" t="str">
        <f t="shared" si="64"/>
        <v>#NAME?</v>
      </c>
      <c r="EB123" s="1" t="str">
        <f t="shared" si="65"/>
        <v/>
      </c>
      <c r="EC123" s="1" t="str">
        <f t="shared" si="66"/>
        <v>#NAME?</v>
      </c>
      <c r="EF123" s="1" t="str">
        <f t="shared" si="67"/>
        <v/>
      </c>
      <c r="EG123" s="1" t="str">
        <f t="shared" si="68"/>
        <v>#NAME?</v>
      </c>
      <c r="EJ123" s="1" t="str">
        <f t="shared" si="69"/>
        <v/>
      </c>
      <c r="EK123" s="1" t="str">
        <f t="shared" si="70"/>
        <v>#NAME?</v>
      </c>
      <c r="EN123" s="1" t="str">
        <f t="shared" si="71"/>
        <v/>
      </c>
      <c r="EO123" s="1" t="str">
        <f t="shared" si="72"/>
        <v>#NAME?</v>
      </c>
      <c r="ER123" s="1" t="str">
        <f t="shared" si="73"/>
        <v/>
      </c>
      <c r="ES123" s="1" t="str">
        <f t="shared" si="74"/>
        <v>#NAME?</v>
      </c>
      <c r="EV123" s="1" t="str">
        <f t="shared" si="75"/>
        <v/>
      </c>
      <c r="EW123" s="1" t="str">
        <f t="shared" si="76"/>
        <v>#NAME?</v>
      </c>
      <c r="EZ123" s="2" t="str">
        <f t="shared" si="77"/>
        <v/>
      </c>
      <c r="FA123" s="2" t="str">
        <f t="shared" si="78"/>
        <v>#NAME?</v>
      </c>
      <c r="FD123" s="2" t="str">
        <f t="shared" si="79"/>
        <v/>
      </c>
      <c r="FE123" s="2" t="str">
        <f t="shared" si="80"/>
        <v>#NAME?</v>
      </c>
      <c r="FF123" s="1" t="s">
        <v>5643</v>
      </c>
      <c r="FG123" s="1" t="s">
        <v>3261</v>
      </c>
      <c r="FH123" s="2" t="str">
        <f t="shared" si="81"/>
        <v/>
      </c>
      <c r="FI123" s="2" t="str">
        <f t="shared" si="82"/>
        <v>#NAME?</v>
      </c>
      <c r="FL123" s="2" t="str">
        <f t="shared" si="83"/>
        <v/>
      </c>
      <c r="FM123" s="2" t="str">
        <f t="shared" si="84"/>
        <v>#NAME?</v>
      </c>
      <c r="FP123" s="2" t="str">
        <f t="shared" si="85"/>
        <v/>
      </c>
      <c r="FQ123" s="2" t="str">
        <f t="shared" si="86"/>
        <v>#NAME?</v>
      </c>
      <c r="FT123" s="2" t="str">
        <f t="shared" si="87"/>
        <v/>
      </c>
      <c r="FU123" s="2" t="str">
        <f t="shared" si="88"/>
        <v>#NAME?</v>
      </c>
      <c r="FX123" s="2" t="str">
        <f t="shared" si="89"/>
        <v/>
      </c>
      <c r="FY123" s="2" t="str">
        <f t="shared" si="90"/>
        <v>#NAME?</v>
      </c>
      <c r="GB123" s="2" t="str">
        <f t="shared" si="91"/>
        <v/>
      </c>
      <c r="GC123" s="2" t="str">
        <f t="shared" si="92"/>
        <v>#NAME?</v>
      </c>
      <c r="GF123" s="2" t="str">
        <f t="shared" si="93"/>
        <v/>
      </c>
      <c r="GG123" s="2" t="str">
        <f t="shared" si="94"/>
        <v>#NAME?</v>
      </c>
      <c r="GJ123" s="2" t="str">
        <f t="shared" si="95"/>
        <v/>
      </c>
      <c r="GK123" s="2" t="str">
        <f t="shared" si="96"/>
        <v>#NAME?</v>
      </c>
      <c r="GN123" s="2" t="str">
        <f t="shared" si="97"/>
        <v/>
      </c>
      <c r="GO123" s="2" t="str">
        <f t="shared" si="98"/>
        <v>#NAME?</v>
      </c>
      <c r="GR123" s="2" t="str">
        <f t="shared" si="141"/>
        <v/>
      </c>
      <c r="GS123" s="2" t="str">
        <f t="shared" si="142"/>
        <v>#NAME?</v>
      </c>
      <c r="GV123" s="2" t="str">
        <f t="shared" si="101"/>
        <v/>
      </c>
      <c r="GW123" s="2" t="str">
        <f t="shared" si="102"/>
        <v>#NAME?</v>
      </c>
      <c r="GZ123" s="2" t="str">
        <f t="shared" si="103"/>
        <v/>
      </c>
      <c r="HA123" s="2" t="str">
        <f t="shared" si="104"/>
        <v>#NAME?</v>
      </c>
      <c r="HD123" s="2" t="str">
        <f t="shared" si="105"/>
        <v/>
      </c>
      <c r="HE123" s="2" t="str">
        <f t="shared" si="106"/>
        <v>#NAME?</v>
      </c>
      <c r="HH123" s="2" t="str">
        <f t="shared" si="107"/>
        <v/>
      </c>
      <c r="HI123" s="2" t="str">
        <f t="shared" si="108"/>
        <v>#NAME?</v>
      </c>
      <c r="HL123" s="2" t="str">
        <f t="shared" si="109"/>
        <v/>
      </c>
      <c r="HM123" s="2" t="str">
        <f t="shared" si="110"/>
        <v>#NAME?</v>
      </c>
      <c r="HP123" s="2" t="str">
        <f t="shared" si="111"/>
        <v/>
      </c>
      <c r="HQ123" s="2" t="str">
        <f t="shared" si="112"/>
        <v>#NAME?</v>
      </c>
      <c r="HT123" s="2" t="str">
        <f t="shared" si="113"/>
        <v/>
      </c>
      <c r="HU123" s="2" t="str">
        <f t="shared" si="114"/>
        <v>#NAME?</v>
      </c>
      <c r="HV123" s="2" t="s">
        <v>610</v>
      </c>
      <c r="HW123" s="2" t="s">
        <v>611</v>
      </c>
      <c r="HX123" s="2" t="str">
        <f t="shared" si="115"/>
        <v/>
      </c>
      <c r="HY123" s="2" t="str">
        <f t="shared" si="116"/>
        <v>#NAME?</v>
      </c>
      <c r="HZ123" s="2" t="s">
        <v>5644</v>
      </c>
      <c r="IA123" s="14" t="s">
        <v>1738</v>
      </c>
      <c r="IB123" s="2" t="str">
        <f t="shared" si="117"/>
        <v/>
      </c>
      <c r="IC123" s="2" t="str">
        <f t="shared" si="118"/>
        <v>#NAME?</v>
      </c>
      <c r="ID123" s="2"/>
      <c r="IE123" s="2"/>
      <c r="IF123" s="2"/>
      <c r="IP123" s="1" t="s">
        <v>3</v>
      </c>
      <c r="IQ123" s="1" t="s">
        <v>5645</v>
      </c>
      <c r="IR123" s="2" t="str">
        <f t="shared" si="125"/>
        <v/>
      </c>
      <c r="IS123" s="2" t="str">
        <f t="shared" si="126"/>
        <v>#NAME?</v>
      </c>
      <c r="IX123" s="2" t="s">
        <v>5646</v>
      </c>
      <c r="IY123" s="2" t="s">
        <v>5647</v>
      </c>
      <c r="IZ123" s="2" t="str">
        <f t="shared" si="129"/>
        <v/>
      </c>
      <c r="JA123" s="2" t="str">
        <f t="shared" si="130"/>
        <v>#NAME?</v>
      </c>
      <c r="JB123" s="2" t="s">
        <v>5644</v>
      </c>
      <c r="JC123" s="14" t="s">
        <v>1738</v>
      </c>
      <c r="JD123" s="2" t="str">
        <f t="shared" si="131"/>
        <v/>
      </c>
      <c r="JE123" s="2" t="str">
        <f t="shared" si="132"/>
        <v>#NAME?</v>
      </c>
      <c r="JF123" s="2"/>
      <c r="JG123" s="2"/>
      <c r="JH123" s="2"/>
      <c r="JI123" s="2"/>
      <c r="JJ123" s="2"/>
      <c r="JK123" s="2"/>
      <c r="JL123" s="2"/>
      <c r="JM123" s="2"/>
      <c r="JN123" s="2"/>
    </row>
    <row r="124" ht="15.75" customHeight="1">
      <c r="A124" s="2">
        <v>123.0</v>
      </c>
      <c r="D124" s="2" t="str">
        <f t="shared" si="1"/>
        <v/>
      </c>
      <c r="E124" s="2" t="str">
        <f t="shared" si="2"/>
        <v>#NAME?</v>
      </c>
      <c r="F124" s="1" t="s">
        <v>5648</v>
      </c>
      <c r="G124" s="1" t="s">
        <v>5649</v>
      </c>
      <c r="H124" s="1" t="str">
        <f t="shared" si="3"/>
        <v/>
      </c>
      <c r="I124" s="1" t="str">
        <f t="shared" si="4"/>
        <v>#NAME?</v>
      </c>
      <c r="P124" s="1" t="str">
        <f t="shared" si="7"/>
        <v/>
      </c>
      <c r="Q124" s="1" t="str">
        <f t="shared" si="8"/>
        <v>#NAME?</v>
      </c>
      <c r="T124" s="1" t="str">
        <f t="shared" si="9"/>
        <v/>
      </c>
      <c r="U124" s="1" t="str">
        <f t="shared" si="10"/>
        <v>#NAME?</v>
      </c>
      <c r="X124" s="1" t="str">
        <f t="shared" si="11"/>
        <v/>
      </c>
      <c r="Y124" s="1" t="str">
        <f t="shared" si="12"/>
        <v>#NAME?</v>
      </c>
      <c r="AB124" s="1" t="str">
        <f t="shared" si="13"/>
        <v/>
      </c>
      <c r="AC124" s="1" t="str">
        <f t="shared" si="14"/>
        <v>#NAME?</v>
      </c>
      <c r="AF124" s="1" t="str">
        <f t="shared" si="15"/>
        <v/>
      </c>
      <c r="AG124" s="1" t="str">
        <f t="shared" si="16"/>
        <v>#NAME?</v>
      </c>
      <c r="AJ124" s="1" t="str">
        <f t="shared" si="17"/>
        <v/>
      </c>
      <c r="AK124" s="1" t="str">
        <f t="shared" si="18"/>
        <v>#NAME?</v>
      </c>
      <c r="AN124" s="1" t="str">
        <f t="shared" si="19"/>
        <v/>
      </c>
      <c r="AO124" s="1" t="str">
        <f t="shared" si="20"/>
        <v>#NAME?</v>
      </c>
      <c r="AR124" s="1" t="str">
        <f t="shared" si="21"/>
        <v/>
      </c>
      <c r="AS124" s="1" t="str">
        <f t="shared" si="22"/>
        <v>#NAME?</v>
      </c>
      <c r="AV124" s="1" t="str">
        <f t="shared" si="23"/>
        <v/>
      </c>
      <c r="AW124" s="1" t="str">
        <f t="shared" si="24"/>
        <v>#NAME?</v>
      </c>
      <c r="AZ124" s="1" t="str">
        <f t="shared" si="25"/>
        <v/>
      </c>
      <c r="BA124" s="1" t="str">
        <f t="shared" si="26"/>
        <v>#NAME?</v>
      </c>
      <c r="BD124" s="1" t="str">
        <f t="shared" si="27"/>
        <v/>
      </c>
      <c r="BE124" s="1" t="str">
        <f t="shared" si="28"/>
        <v>#NAME?</v>
      </c>
      <c r="BH124" s="1" t="str">
        <f t="shared" si="29"/>
        <v/>
      </c>
      <c r="BI124" s="1" t="str">
        <f t="shared" si="30"/>
        <v>#NAME?</v>
      </c>
      <c r="BL124" s="1" t="str">
        <f t="shared" si="31"/>
        <v/>
      </c>
      <c r="BM124" s="1" t="str">
        <f t="shared" si="32"/>
        <v>#NAME?</v>
      </c>
      <c r="BP124" s="1" t="str">
        <f t="shared" si="33"/>
        <v/>
      </c>
      <c r="BQ124" s="1" t="str">
        <f t="shared" si="34"/>
        <v>#NAME?</v>
      </c>
      <c r="BT124" s="1" t="str">
        <f t="shared" si="35"/>
        <v/>
      </c>
      <c r="BU124" s="1" t="str">
        <f t="shared" si="36"/>
        <v>#NAME?</v>
      </c>
      <c r="BX124" s="1" t="str">
        <f t="shared" si="37"/>
        <v/>
      </c>
      <c r="BY124" s="1" t="str">
        <f t="shared" si="38"/>
        <v>#NAME?</v>
      </c>
      <c r="CB124" s="1" t="str">
        <f t="shared" si="39"/>
        <v/>
      </c>
      <c r="CC124" s="1" t="str">
        <f t="shared" si="40"/>
        <v>#NAME?</v>
      </c>
      <c r="CF124" s="1" t="str">
        <f t="shared" si="41"/>
        <v/>
      </c>
      <c r="CG124" s="1" t="str">
        <f t="shared" si="42"/>
        <v>#NAME?</v>
      </c>
      <c r="CJ124" s="1" t="str">
        <f t="shared" si="43"/>
        <v/>
      </c>
      <c r="CK124" s="1" t="str">
        <f t="shared" si="44"/>
        <v>#NAME?</v>
      </c>
      <c r="CN124" s="1" t="str">
        <f t="shared" si="45"/>
        <v/>
      </c>
      <c r="CO124" s="1" t="str">
        <f t="shared" si="46"/>
        <v>#NAME?</v>
      </c>
      <c r="CR124" s="1" t="str">
        <f t="shared" si="47"/>
        <v/>
      </c>
      <c r="CS124" s="1" t="str">
        <f t="shared" si="48"/>
        <v>#NAME?</v>
      </c>
      <c r="CV124" s="1" t="str">
        <f t="shared" si="49"/>
        <v/>
      </c>
      <c r="CW124" s="1" t="str">
        <f t="shared" si="50"/>
        <v>#NAME?</v>
      </c>
      <c r="CZ124" s="1" t="str">
        <f t="shared" si="51"/>
        <v/>
      </c>
      <c r="DA124" s="1" t="str">
        <f t="shared" si="52"/>
        <v>#NAME?</v>
      </c>
      <c r="DD124" s="1" t="str">
        <f t="shared" si="53"/>
        <v/>
      </c>
      <c r="DE124" s="1" t="str">
        <f t="shared" si="54"/>
        <v>#NAME?</v>
      </c>
      <c r="DH124" s="1" t="str">
        <f t="shared" si="55"/>
        <v/>
      </c>
      <c r="DI124" s="1" t="str">
        <f t="shared" si="56"/>
        <v>#NAME?</v>
      </c>
      <c r="DL124" s="1" t="str">
        <f t="shared" si="57"/>
        <v/>
      </c>
      <c r="DM124" s="1" t="str">
        <f t="shared" si="58"/>
        <v>#NAME?</v>
      </c>
      <c r="DP124" s="1" t="str">
        <f t="shared" si="59"/>
        <v/>
      </c>
      <c r="DQ124" s="1" t="str">
        <f t="shared" si="60"/>
        <v>#NAME?</v>
      </c>
      <c r="DT124" s="1" t="str">
        <f t="shared" si="61"/>
        <v/>
      </c>
      <c r="DU124" s="1" t="str">
        <f t="shared" si="62"/>
        <v>#NAME?</v>
      </c>
      <c r="DX124" s="1" t="str">
        <f t="shared" si="63"/>
        <v/>
      </c>
      <c r="DY124" s="1" t="str">
        <f t="shared" si="64"/>
        <v>#NAME?</v>
      </c>
      <c r="EB124" s="1" t="str">
        <f t="shared" si="65"/>
        <v/>
      </c>
      <c r="EC124" s="1" t="str">
        <f t="shared" si="66"/>
        <v>#NAME?</v>
      </c>
      <c r="EF124" s="1" t="str">
        <f t="shared" si="67"/>
        <v/>
      </c>
      <c r="EG124" s="1" t="str">
        <f t="shared" si="68"/>
        <v>#NAME?</v>
      </c>
      <c r="EJ124" s="1" t="str">
        <f t="shared" si="69"/>
        <v/>
      </c>
      <c r="EK124" s="1" t="str">
        <f t="shared" si="70"/>
        <v>#NAME?</v>
      </c>
      <c r="EN124" s="1" t="str">
        <f t="shared" si="71"/>
        <v/>
      </c>
      <c r="EO124" s="1" t="str">
        <f t="shared" si="72"/>
        <v>#NAME?</v>
      </c>
      <c r="ER124" s="1" t="str">
        <f t="shared" si="73"/>
        <v/>
      </c>
      <c r="ES124" s="1" t="str">
        <f t="shared" si="74"/>
        <v>#NAME?</v>
      </c>
      <c r="EV124" s="1" t="str">
        <f t="shared" si="75"/>
        <v/>
      </c>
      <c r="EW124" s="1" t="str">
        <f t="shared" si="76"/>
        <v>#NAME?</v>
      </c>
      <c r="EZ124" s="2" t="str">
        <f t="shared" si="77"/>
        <v/>
      </c>
      <c r="FA124" s="2" t="str">
        <f t="shared" si="78"/>
        <v>#NAME?</v>
      </c>
      <c r="FD124" s="2" t="str">
        <f t="shared" si="79"/>
        <v/>
      </c>
      <c r="FE124" s="2" t="str">
        <f t="shared" si="80"/>
        <v>#NAME?</v>
      </c>
      <c r="FH124" s="2" t="str">
        <f t="shared" si="81"/>
        <v/>
      </c>
      <c r="FI124" s="2" t="str">
        <f t="shared" si="82"/>
        <v>#NAME?</v>
      </c>
      <c r="FL124" s="2" t="str">
        <f t="shared" si="83"/>
        <v/>
      </c>
      <c r="FM124" s="2" t="str">
        <f t="shared" si="84"/>
        <v>#NAME?</v>
      </c>
      <c r="FP124" s="2" t="str">
        <f t="shared" si="85"/>
        <v/>
      </c>
      <c r="FQ124" s="2" t="str">
        <f t="shared" si="86"/>
        <v>#NAME?</v>
      </c>
      <c r="FT124" s="2" t="str">
        <f t="shared" si="87"/>
        <v/>
      </c>
      <c r="FU124" s="2" t="str">
        <f t="shared" si="88"/>
        <v>#NAME?</v>
      </c>
      <c r="FX124" s="2" t="str">
        <f t="shared" si="89"/>
        <v/>
      </c>
      <c r="FY124" s="2" t="str">
        <f t="shared" si="90"/>
        <v>#NAME?</v>
      </c>
      <c r="GB124" s="2" t="str">
        <f t="shared" si="91"/>
        <v/>
      </c>
      <c r="GC124" s="2" t="str">
        <f t="shared" si="92"/>
        <v>#NAME?</v>
      </c>
      <c r="GF124" s="2" t="str">
        <f t="shared" si="93"/>
        <v/>
      </c>
      <c r="GG124" s="2" t="str">
        <f t="shared" si="94"/>
        <v>#NAME?</v>
      </c>
      <c r="GJ124" s="2" t="str">
        <f t="shared" si="95"/>
        <v/>
      </c>
      <c r="GK124" s="2" t="str">
        <f t="shared" si="96"/>
        <v>#NAME?</v>
      </c>
      <c r="GN124" s="2" t="str">
        <f t="shared" si="97"/>
        <v/>
      </c>
      <c r="GO124" s="2" t="str">
        <f t="shared" si="98"/>
        <v>#NAME?</v>
      </c>
      <c r="GR124" s="2" t="str">
        <f t="shared" si="141"/>
        <v/>
      </c>
      <c r="GS124" s="2" t="str">
        <f t="shared" si="142"/>
        <v>#NAME?</v>
      </c>
      <c r="GV124" s="2" t="str">
        <f t="shared" si="101"/>
        <v/>
      </c>
      <c r="GW124" s="2" t="str">
        <f t="shared" si="102"/>
        <v>#NAME?</v>
      </c>
      <c r="GZ124" s="2" t="str">
        <f t="shared" si="103"/>
        <v/>
      </c>
      <c r="HA124" s="2" t="str">
        <f t="shared" si="104"/>
        <v>#NAME?</v>
      </c>
      <c r="HD124" s="2" t="str">
        <f t="shared" si="105"/>
        <v/>
      </c>
      <c r="HE124" s="2" t="str">
        <f t="shared" si="106"/>
        <v>#NAME?</v>
      </c>
      <c r="HH124" s="2" t="str">
        <f t="shared" si="107"/>
        <v/>
      </c>
      <c r="HI124" s="2" t="str">
        <f t="shared" si="108"/>
        <v>#NAME?</v>
      </c>
      <c r="HL124" s="2" t="str">
        <f t="shared" si="109"/>
        <v/>
      </c>
      <c r="HM124" s="2" t="str">
        <f t="shared" si="110"/>
        <v>#NAME?</v>
      </c>
      <c r="HP124" s="2" t="str">
        <f t="shared" si="111"/>
        <v/>
      </c>
      <c r="HQ124" s="2" t="str">
        <f t="shared" si="112"/>
        <v>#NAME?</v>
      </c>
      <c r="HT124" s="2" t="str">
        <f t="shared" si="113"/>
        <v/>
      </c>
      <c r="HU124" s="2" t="str">
        <f t="shared" si="114"/>
        <v>#NAME?</v>
      </c>
      <c r="HV124" s="2" t="s">
        <v>5202</v>
      </c>
      <c r="HW124" s="2" t="s">
        <v>5203</v>
      </c>
      <c r="HX124" s="2" t="str">
        <f t="shared" si="115"/>
        <v/>
      </c>
      <c r="HY124" s="2" t="str">
        <f t="shared" si="116"/>
        <v>#NAME?</v>
      </c>
      <c r="HZ124" s="2" t="s">
        <v>5650</v>
      </c>
      <c r="IA124" s="2" t="s">
        <v>5651</v>
      </c>
      <c r="IB124" s="2" t="str">
        <f t="shared" si="117"/>
        <v/>
      </c>
      <c r="IC124" s="2" t="str">
        <f t="shared" si="118"/>
        <v>#NAME?</v>
      </c>
      <c r="ID124" s="2"/>
      <c r="IE124" s="2"/>
      <c r="IF124" s="2"/>
      <c r="IP124" s="1" t="s">
        <v>2396</v>
      </c>
      <c r="IQ124" s="1" t="s">
        <v>5652</v>
      </c>
      <c r="IR124" s="2" t="str">
        <f t="shared" si="125"/>
        <v/>
      </c>
      <c r="IS124" s="2" t="str">
        <f t="shared" si="126"/>
        <v>#NAME?</v>
      </c>
      <c r="IX124" s="2" t="s">
        <v>5653</v>
      </c>
      <c r="IY124" s="2" t="s">
        <v>5654</v>
      </c>
      <c r="IZ124" s="2" t="str">
        <f t="shared" si="129"/>
        <v/>
      </c>
      <c r="JA124" s="2" t="str">
        <f t="shared" si="130"/>
        <v>#NAME?</v>
      </c>
      <c r="JB124" s="2" t="s">
        <v>5650</v>
      </c>
      <c r="JC124" s="2" t="s">
        <v>5651</v>
      </c>
      <c r="JD124" s="2" t="str">
        <f t="shared" si="131"/>
        <v/>
      </c>
      <c r="JE124" s="2" t="str">
        <f t="shared" si="132"/>
        <v>#NAME?</v>
      </c>
      <c r="JF124" s="2"/>
      <c r="JG124" s="2"/>
      <c r="JH124" s="2"/>
      <c r="JI124" s="2"/>
      <c r="JJ124" s="2"/>
      <c r="JK124" s="2"/>
      <c r="JL124" s="2"/>
      <c r="JM124" s="2"/>
      <c r="JN124" s="2"/>
    </row>
    <row r="125" ht="15.75" customHeight="1">
      <c r="A125" s="2">
        <v>124.0</v>
      </c>
      <c r="D125" s="2" t="str">
        <f t="shared" si="1"/>
        <v/>
      </c>
      <c r="E125" s="2" t="str">
        <f t="shared" si="2"/>
        <v>#NAME?</v>
      </c>
      <c r="F125" s="1" t="s">
        <v>5655</v>
      </c>
      <c r="G125" s="1" t="s">
        <v>5656</v>
      </c>
      <c r="H125" s="1" t="str">
        <f t="shared" si="3"/>
        <v/>
      </c>
      <c r="I125" s="1" t="str">
        <f t="shared" si="4"/>
        <v>#NAME?</v>
      </c>
      <c r="P125" s="1" t="str">
        <f t="shared" si="7"/>
        <v/>
      </c>
      <c r="Q125" s="1" t="str">
        <f t="shared" si="8"/>
        <v>#NAME?</v>
      </c>
      <c r="T125" s="1" t="str">
        <f t="shared" si="9"/>
        <v/>
      </c>
      <c r="U125" s="1" t="str">
        <f t="shared" si="10"/>
        <v>#NAME?</v>
      </c>
      <c r="X125" s="1" t="str">
        <f t="shared" si="11"/>
        <v/>
      </c>
      <c r="Y125" s="1" t="str">
        <f t="shared" si="12"/>
        <v>#NAME?</v>
      </c>
      <c r="AB125" s="1" t="str">
        <f t="shared" si="13"/>
        <v/>
      </c>
      <c r="AC125" s="1" t="str">
        <f t="shared" si="14"/>
        <v>#NAME?</v>
      </c>
      <c r="AF125" s="1" t="str">
        <f t="shared" si="15"/>
        <v/>
      </c>
      <c r="AG125" s="1" t="str">
        <f t="shared" si="16"/>
        <v>#NAME?</v>
      </c>
      <c r="AJ125" s="1" t="str">
        <f t="shared" si="17"/>
        <v/>
      </c>
      <c r="AK125" s="1" t="str">
        <f t="shared" si="18"/>
        <v>#NAME?</v>
      </c>
      <c r="AN125" s="1" t="str">
        <f t="shared" si="19"/>
        <v/>
      </c>
      <c r="AO125" s="1" t="str">
        <f t="shared" si="20"/>
        <v>#NAME?</v>
      </c>
      <c r="AR125" s="1" t="str">
        <f t="shared" si="21"/>
        <v/>
      </c>
      <c r="AS125" s="1" t="str">
        <f t="shared" si="22"/>
        <v>#NAME?</v>
      </c>
      <c r="AV125" s="1" t="str">
        <f t="shared" si="23"/>
        <v/>
      </c>
      <c r="AW125" s="1" t="str">
        <f t="shared" si="24"/>
        <v>#NAME?</v>
      </c>
      <c r="AZ125" s="1" t="str">
        <f t="shared" si="25"/>
        <v/>
      </c>
      <c r="BA125" s="1" t="str">
        <f t="shared" si="26"/>
        <v>#NAME?</v>
      </c>
      <c r="BD125" s="1" t="str">
        <f t="shared" si="27"/>
        <v/>
      </c>
      <c r="BE125" s="1" t="str">
        <f t="shared" si="28"/>
        <v>#NAME?</v>
      </c>
      <c r="BH125" s="1" t="str">
        <f t="shared" si="29"/>
        <v/>
      </c>
      <c r="BI125" s="1" t="str">
        <f t="shared" si="30"/>
        <v>#NAME?</v>
      </c>
      <c r="BL125" s="1" t="str">
        <f t="shared" si="31"/>
        <v/>
      </c>
      <c r="BM125" s="1" t="str">
        <f t="shared" si="32"/>
        <v>#NAME?</v>
      </c>
      <c r="BP125" s="1" t="str">
        <f t="shared" si="33"/>
        <v/>
      </c>
      <c r="BQ125" s="1" t="str">
        <f t="shared" si="34"/>
        <v>#NAME?</v>
      </c>
      <c r="BT125" s="1" t="str">
        <f t="shared" si="35"/>
        <v/>
      </c>
      <c r="BU125" s="1" t="str">
        <f t="shared" si="36"/>
        <v>#NAME?</v>
      </c>
      <c r="BX125" s="1" t="str">
        <f t="shared" si="37"/>
        <v/>
      </c>
      <c r="BY125" s="1" t="str">
        <f t="shared" si="38"/>
        <v>#NAME?</v>
      </c>
      <c r="CB125" s="1" t="str">
        <f t="shared" si="39"/>
        <v/>
      </c>
      <c r="CC125" s="1" t="str">
        <f t="shared" si="40"/>
        <v>#NAME?</v>
      </c>
      <c r="CF125" s="1" t="str">
        <f t="shared" si="41"/>
        <v/>
      </c>
      <c r="CG125" s="1" t="str">
        <f t="shared" si="42"/>
        <v>#NAME?</v>
      </c>
      <c r="CJ125" s="1" t="str">
        <f t="shared" si="43"/>
        <v/>
      </c>
      <c r="CK125" s="1" t="str">
        <f t="shared" si="44"/>
        <v>#NAME?</v>
      </c>
      <c r="CN125" s="1" t="str">
        <f t="shared" si="45"/>
        <v/>
      </c>
      <c r="CO125" s="1" t="str">
        <f t="shared" si="46"/>
        <v>#NAME?</v>
      </c>
      <c r="CR125" s="1" t="str">
        <f t="shared" si="47"/>
        <v/>
      </c>
      <c r="CS125" s="1" t="str">
        <f t="shared" si="48"/>
        <v>#NAME?</v>
      </c>
      <c r="CV125" s="1" t="str">
        <f t="shared" si="49"/>
        <v/>
      </c>
      <c r="CW125" s="1" t="str">
        <f t="shared" si="50"/>
        <v>#NAME?</v>
      </c>
      <c r="CZ125" s="1" t="str">
        <f t="shared" si="51"/>
        <v/>
      </c>
      <c r="DA125" s="1" t="str">
        <f t="shared" si="52"/>
        <v>#NAME?</v>
      </c>
      <c r="DD125" s="1" t="str">
        <f t="shared" si="53"/>
        <v/>
      </c>
      <c r="DE125" s="1" t="str">
        <f t="shared" si="54"/>
        <v>#NAME?</v>
      </c>
      <c r="DH125" s="1" t="str">
        <f t="shared" si="55"/>
        <v/>
      </c>
      <c r="DI125" s="1" t="str">
        <f t="shared" si="56"/>
        <v>#NAME?</v>
      </c>
      <c r="DL125" s="1" t="str">
        <f t="shared" si="57"/>
        <v/>
      </c>
      <c r="DM125" s="1" t="str">
        <f t="shared" si="58"/>
        <v>#NAME?</v>
      </c>
      <c r="DP125" s="1" t="str">
        <f t="shared" si="59"/>
        <v/>
      </c>
      <c r="DQ125" s="1" t="str">
        <f t="shared" si="60"/>
        <v>#NAME?</v>
      </c>
      <c r="DT125" s="1" t="str">
        <f t="shared" si="61"/>
        <v/>
      </c>
      <c r="DU125" s="1" t="str">
        <f t="shared" si="62"/>
        <v>#NAME?</v>
      </c>
      <c r="DX125" s="1" t="str">
        <f t="shared" si="63"/>
        <v/>
      </c>
      <c r="DY125" s="1" t="str">
        <f t="shared" si="64"/>
        <v>#NAME?</v>
      </c>
      <c r="EB125" s="1" t="str">
        <f t="shared" si="65"/>
        <v/>
      </c>
      <c r="EC125" s="1" t="str">
        <f t="shared" si="66"/>
        <v>#NAME?</v>
      </c>
      <c r="EF125" s="1" t="str">
        <f t="shared" si="67"/>
        <v/>
      </c>
      <c r="EG125" s="1" t="str">
        <f t="shared" si="68"/>
        <v>#NAME?</v>
      </c>
      <c r="EJ125" s="1" t="str">
        <f t="shared" si="69"/>
        <v/>
      </c>
      <c r="EK125" s="1" t="str">
        <f t="shared" si="70"/>
        <v>#NAME?</v>
      </c>
      <c r="EN125" s="1" t="str">
        <f t="shared" si="71"/>
        <v/>
      </c>
      <c r="EO125" s="1" t="str">
        <f t="shared" si="72"/>
        <v>#NAME?</v>
      </c>
      <c r="ER125" s="1" t="str">
        <f t="shared" si="73"/>
        <v/>
      </c>
      <c r="ES125" s="1" t="str">
        <f t="shared" si="74"/>
        <v>#NAME?</v>
      </c>
      <c r="EV125" s="1" t="str">
        <f t="shared" si="75"/>
        <v/>
      </c>
      <c r="EW125" s="1" t="str">
        <f t="shared" si="76"/>
        <v>#NAME?</v>
      </c>
      <c r="EZ125" s="2" t="str">
        <f t="shared" si="77"/>
        <v/>
      </c>
      <c r="FA125" s="2" t="str">
        <f t="shared" si="78"/>
        <v>#NAME?</v>
      </c>
      <c r="FD125" s="2" t="str">
        <f t="shared" si="79"/>
        <v/>
      </c>
      <c r="FE125" s="2" t="str">
        <f t="shared" si="80"/>
        <v>#NAME?</v>
      </c>
      <c r="FH125" s="2" t="str">
        <f t="shared" si="81"/>
        <v/>
      </c>
      <c r="FI125" s="2" t="str">
        <f t="shared" si="82"/>
        <v>#NAME?</v>
      </c>
      <c r="FL125" s="2" t="str">
        <f t="shared" si="83"/>
        <v/>
      </c>
      <c r="FM125" s="2" t="str">
        <f t="shared" si="84"/>
        <v>#NAME?</v>
      </c>
      <c r="FP125" s="2" t="str">
        <f t="shared" si="85"/>
        <v/>
      </c>
      <c r="FQ125" s="2" t="str">
        <f t="shared" si="86"/>
        <v>#NAME?</v>
      </c>
      <c r="FT125" s="2" t="str">
        <f t="shared" si="87"/>
        <v/>
      </c>
      <c r="FU125" s="2" t="str">
        <f t="shared" si="88"/>
        <v>#NAME?</v>
      </c>
      <c r="FX125" s="2" t="str">
        <f t="shared" si="89"/>
        <v/>
      </c>
      <c r="FY125" s="2" t="str">
        <f t="shared" si="90"/>
        <v>#NAME?</v>
      </c>
      <c r="GB125" s="2" t="str">
        <f t="shared" si="91"/>
        <v/>
      </c>
      <c r="GC125" s="2" t="str">
        <f t="shared" si="92"/>
        <v>#NAME?</v>
      </c>
      <c r="GF125" s="2" t="str">
        <f t="shared" si="93"/>
        <v/>
      </c>
      <c r="GG125" s="2" t="str">
        <f t="shared" si="94"/>
        <v>#NAME?</v>
      </c>
      <c r="GJ125" s="2" t="str">
        <f t="shared" si="95"/>
        <v/>
      </c>
      <c r="GK125" s="2" t="str">
        <f t="shared" si="96"/>
        <v>#NAME?</v>
      </c>
      <c r="GN125" s="2" t="str">
        <f t="shared" si="97"/>
        <v/>
      </c>
      <c r="GO125" s="2" t="str">
        <f t="shared" si="98"/>
        <v>#NAME?</v>
      </c>
      <c r="GR125" s="2" t="str">
        <f t="shared" si="141"/>
        <v/>
      </c>
      <c r="GS125" s="2" t="str">
        <f t="shared" si="142"/>
        <v>#NAME?</v>
      </c>
      <c r="GV125" s="2" t="str">
        <f t="shared" si="101"/>
        <v/>
      </c>
      <c r="GW125" s="2" t="str">
        <f t="shared" si="102"/>
        <v>#NAME?</v>
      </c>
      <c r="GZ125" s="2" t="str">
        <f t="shared" si="103"/>
        <v/>
      </c>
      <c r="HA125" s="2" t="str">
        <f t="shared" si="104"/>
        <v>#NAME?</v>
      </c>
      <c r="HD125" s="2" t="str">
        <f t="shared" si="105"/>
        <v/>
      </c>
      <c r="HE125" s="2" t="str">
        <f t="shared" si="106"/>
        <v>#NAME?</v>
      </c>
      <c r="HH125" s="2" t="str">
        <f t="shared" si="107"/>
        <v/>
      </c>
      <c r="HI125" s="2" t="str">
        <f t="shared" si="108"/>
        <v>#NAME?</v>
      </c>
      <c r="HL125" s="2" t="str">
        <f t="shared" si="109"/>
        <v/>
      </c>
      <c r="HM125" s="2" t="str">
        <f t="shared" si="110"/>
        <v>#NAME?</v>
      </c>
      <c r="HP125" s="2" t="str">
        <f t="shared" si="111"/>
        <v/>
      </c>
      <c r="HQ125" s="2" t="str">
        <f t="shared" si="112"/>
        <v>#NAME?</v>
      </c>
      <c r="HT125" s="2" t="str">
        <f t="shared" si="113"/>
        <v/>
      </c>
      <c r="HU125" s="2" t="str">
        <f t="shared" si="114"/>
        <v>#NAME?</v>
      </c>
      <c r="HV125" s="2" t="s">
        <v>5214</v>
      </c>
      <c r="HW125" s="2" t="s">
        <v>5215</v>
      </c>
      <c r="HX125" s="2" t="str">
        <f t="shared" si="115"/>
        <v/>
      </c>
      <c r="HY125" s="2" t="str">
        <f t="shared" si="116"/>
        <v>#NAME?</v>
      </c>
      <c r="HZ125" s="2" t="s">
        <v>5657</v>
      </c>
      <c r="IA125" s="2" t="s">
        <v>5658</v>
      </c>
      <c r="IB125" s="2" t="str">
        <f t="shared" si="117"/>
        <v/>
      </c>
      <c r="IC125" s="2" t="str">
        <f t="shared" si="118"/>
        <v>#NAME?</v>
      </c>
      <c r="ID125" s="2"/>
      <c r="IE125" s="2"/>
      <c r="IF125" s="2"/>
      <c r="IP125" s="1" t="s">
        <v>1724</v>
      </c>
      <c r="IQ125" s="1" t="s">
        <v>5659</v>
      </c>
      <c r="IR125" s="2" t="str">
        <f t="shared" si="125"/>
        <v/>
      </c>
      <c r="IS125" s="2" t="str">
        <f t="shared" si="126"/>
        <v>#NAME?</v>
      </c>
      <c r="IX125" s="2" t="s">
        <v>5660</v>
      </c>
      <c r="IY125" s="2" t="s">
        <v>5661</v>
      </c>
      <c r="IZ125" s="2" t="str">
        <f t="shared" si="129"/>
        <v/>
      </c>
      <c r="JA125" s="2" t="str">
        <f t="shared" si="130"/>
        <v>#NAME?</v>
      </c>
      <c r="JB125" s="2" t="s">
        <v>5657</v>
      </c>
      <c r="JC125" s="2" t="s">
        <v>5658</v>
      </c>
      <c r="JD125" s="2" t="str">
        <f t="shared" si="131"/>
        <v/>
      </c>
      <c r="JE125" s="2" t="str">
        <f t="shared" si="132"/>
        <v>#NAME?</v>
      </c>
      <c r="JF125" s="2"/>
      <c r="JG125" s="2"/>
      <c r="JH125" s="2"/>
      <c r="JI125" s="2"/>
      <c r="JJ125" s="2"/>
      <c r="JK125" s="2"/>
      <c r="JL125" s="2"/>
      <c r="JM125" s="2"/>
      <c r="JN125" s="2"/>
    </row>
    <row r="126" ht="15.75" customHeight="1">
      <c r="A126" s="2">
        <v>125.0</v>
      </c>
      <c r="D126" s="2" t="str">
        <f t="shared" si="1"/>
        <v/>
      </c>
      <c r="E126" s="2" t="str">
        <f t="shared" si="2"/>
        <v>#NAME?</v>
      </c>
      <c r="F126" s="1" t="s">
        <v>5662</v>
      </c>
      <c r="G126" s="1" t="s">
        <v>5663</v>
      </c>
      <c r="H126" s="1" t="str">
        <f t="shared" si="3"/>
        <v/>
      </c>
      <c r="I126" s="1" t="str">
        <f t="shared" si="4"/>
        <v>#NAME?</v>
      </c>
      <c r="P126" s="1" t="str">
        <f t="shared" si="7"/>
        <v/>
      </c>
      <c r="Q126" s="1" t="str">
        <f t="shared" si="8"/>
        <v>#NAME?</v>
      </c>
      <c r="T126" s="1" t="str">
        <f t="shared" si="9"/>
        <v/>
      </c>
      <c r="U126" s="1" t="str">
        <f t="shared" si="10"/>
        <v>#NAME?</v>
      </c>
      <c r="X126" s="1" t="str">
        <f t="shared" si="11"/>
        <v/>
      </c>
      <c r="Y126" s="1" t="str">
        <f t="shared" si="12"/>
        <v>#NAME?</v>
      </c>
      <c r="AB126" s="1" t="str">
        <f t="shared" si="13"/>
        <v/>
      </c>
      <c r="AC126" s="1" t="str">
        <f t="shared" si="14"/>
        <v>#NAME?</v>
      </c>
      <c r="AF126" s="1" t="str">
        <f t="shared" si="15"/>
        <v/>
      </c>
      <c r="AG126" s="1" t="str">
        <f t="shared" si="16"/>
        <v>#NAME?</v>
      </c>
      <c r="AJ126" s="1" t="str">
        <f t="shared" si="17"/>
        <v/>
      </c>
      <c r="AK126" s="1" t="str">
        <f t="shared" si="18"/>
        <v>#NAME?</v>
      </c>
      <c r="AN126" s="1" t="str">
        <f t="shared" si="19"/>
        <v/>
      </c>
      <c r="AO126" s="1" t="str">
        <f t="shared" si="20"/>
        <v>#NAME?</v>
      </c>
      <c r="AR126" s="1" t="str">
        <f t="shared" si="21"/>
        <v/>
      </c>
      <c r="AS126" s="1" t="str">
        <f t="shared" si="22"/>
        <v>#NAME?</v>
      </c>
      <c r="AV126" s="1" t="str">
        <f t="shared" si="23"/>
        <v/>
      </c>
      <c r="AW126" s="1" t="str">
        <f t="shared" si="24"/>
        <v>#NAME?</v>
      </c>
      <c r="AZ126" s="1" t="str">
        <f t="shared" si="25"/>
        <v/>
      </c>
      <c r="BA126" s="1" t="str">
        <f t="shared" si="26"/>
        <v>#NAME?</v>
      </c>
      <c r="BD126" s="1" t="str">
        <f t="shared" si="27"/>
        <v/>
      </c>
      <c r="BE126" s="1" t="str">
        <f t="shared" si="28"/>
        <v>#NAME?</v>
      </c>
      <c r="BH126" s="1" t="str">
        <f t="shared" si="29"/>
        <v/>
      </c>
      <c r="BI126" s="1" t="str">
        <f t="shared" si="30"/>
        <v>#NAME?</v>
      </c>
      <c r="BL126" s="1" t="str">
        <f t="shared" si="31"/>
        <v/>
      </c>
      <c r="BM126" s="1" t="str">
        <f t="shared" si="32"/>
        <v>#NAME?</v>
      </c>
      <c r="BP126" s="1" t="str">
        <f t="shared" si="33"/>
        <v/>
      </c>
      <c r="BQ126" s="1" t="str">
        <f t="shared" si="34"/>
        <v>#NAME?</v>
      </c>
      <c r="BT126" s="1" t="str">
        <f t="shared" si="35"/>
        <v/>
      </c>
      <c r="BU126" s="1" t="str">
        <f t="shared" si="36"/>
        <v>#NAME?</v>
      </c>
      <c r="BX126" s="1" t="str">
        <f t="shared" si="37"/>
        <v/>
      </c>
      <c r="BY126" s="1" t="str">
        <f t="shared" si="38"/>
        <v>#NAME?</v>
      </c>
      <c r="CB126" s="1" t="str">
        <f t="shared" si="39"/>
        <v/>
      </c>
      <c r="CC126" s="1" t="str">
        <f t="shared" si="40"/>
        <v>#NAME?</v>
      </c>
      <c r="CF126" s="1" t="str">
        <f t="shared" si="41"/>
        <v/>
      </c>
      <c r="CG126" s="1" t="str">
        <f t="shared" si="42"/>
        <v>#NAME?</v>
      </c>
      <c r="CJ126" s="1" t="str">
        <f t="shared" si="43"/>
        <v/>
      </c>
      <c r="CK126" s="1" t="str">
        <f t="shared" si="44"/>
        <v>#NAME?</v>
      </c>
      <c r="CN126" s="1" t="str">
        <f t="shared" si="45"/>
        <v/>
      </c>
      <c r="CO126" s="1" t="str">
        <f t="shared" si="46"/>
        <v>#NAME?</v>
      </c>
      <c r="CR126" s="1" t="str">
        <f t="shared" si="47"/>
        <v/>
      </c>
      <c r="CS126" s="1" t="str">
        <f t="shared" si="48"/>
        <v>#NAME?</v>
      </c>
      <c r="CV126" s="1" t="str">
        <f t="shared" si="49"/>
        <v/>
      </c>
      <c r="CW126" s="1" t="str">
        <f t="shared" si="50"/>
        <v>#NAME?</v>
      </c>
      <c r="CZ126" s="1" t="str">
        <f t="shared" si="51"/>
        <v/>
      </c>
      <c r="DA126" s="1" t="str">
        <f t="shared" si="52"/>
        <v>#NAME?</v>
      </c>
      <c r="DD126" s="1" t="str">
        <f t="shared" si="53"/>
        <v/>
      </c>
      <c r="DE126" s="1" t="str">
        <f t="shared" si="54"/>
        <v>#NAME?</v>
      </c>
      <c r="DH126" s="1" t="str">
        <f t="shared" si="55"/>
        <v/>
      </c>
      <c r="DI126" s="1" t="str">
        <f t="shared" si="56"/>
        <v>#NAME?</v>
      </c>
      <c r="DL126" s="1" t="str">
        <f t="shared" si="57"/>
        <v/>
      </c>
      <c r="DM126" s="1" t="str">
        <f t="shared" si="58"/>
        <v>#NAME?</v>
      </c>
      <c r="DP126" s="1" t="str">
        <f t="shared" si="59"/>
        <v/>
      </c>
      <c r="DQ126" s="1" t="str">
        <f t="shared" si="60"/>
        <v>#NAME?</v>
      </c>
      <c r="DT126" s="1" t="str">
        <f t="shared" si="61"/>
        <v/>
      </c>
      <c r="DU126" s="1" t="str">
        <f t="shared" si="62"/>
        <v>#NAME?</v>
      </c>
      <c r="DX126" s="1" t="str">
        <f t="shared" si="63"/>
        <v/>
      </c>
      <c r="DY126" s="1" t="str">
        <f t="shared" si="64"/>
        <v>#NAME?</v>
      </c>
      <c r="EB126" s="1" t="str">
        <f t="shared" si="65"/>
        <v/>
      </c>
      <c r="EC126" s="1" t="str">
        <f t="shared" si="66"/>
        <v>#NAME?</v>
      </c>
      <c r="EF126" s="1" t="str">
        <f t="shared" si="67"/>
        <v/>
      </c>
      <c r="EG126" s="1" t="str">
        <f t="shared" si="68"/>
        <v>#NAME?</v>
      </c>
      <c r="EJ126" s="1" t="str">
        <f t="shared" si="69"/>
        <v/>
      </c>
      <c r="EK126" s="1" t="str">
        <f t="shared" si="70"/>
        <v>#NAME?</v>
      </c>
      <c r="EN126" s="1" t="str">
        <f t="shared" si="71"/>
        <v/>
      </c>
      <c r="EO126" s="1" t="str">
        <f t="shared" si="72"/>
        <v>#NAME?</v>
      </c>
      <c r="ER126" s="1" t="str">
        <f t="shared" si="73"/>
        <v/>
      </c>
      <c r="ES126" s="1" t="str">
        <f t="shared" si="74"/>
        <v>#NAME?</v>
      </c>
      <c r="EV126" s="1" t="str">
        <f t="shared" si="75"/>
        <v/>
      </c>
      <c r="EW126" s="1" t="str">
        <f t="shared" si="76"/>
        <v>#NAME?</v>
      </c>
      <c r="EZ126" s="2" t="str">
        <f t="shared" si="77"/>
        <v/>
      </c>
      <c r="FA126" s="2" t="str">
        <f t="shared" si="78"/>
        <v>#NAME?</v>
      </c>
      <c r="FD126" s="2" t="str">
        <f t="shared" si="79"/>
        <v/>
      </c>
      <c r="FE126" s="2" t="str">
        <f t="shared" si="80"/>
        <v>#NAME?</v>
      </c>
      <c r="FH126" s="2" t="str">
        <f t="shared" si="81"/>
        <v/>
      </c>
      <c r="FI126" s="2" t="str">
        <f t="shared" si="82"/>
        <v>#NAME?</v>
      </c>
      <c r="FL126" s="2" t="str">
        <f t="shared" si="83"/>
        <v/>
      </c>
      <c r="FM126" s="2" t="str">
        <f t="shared" si="84"/>
        <v>#NAME?</v>
      </c>
      <c r="FP126" s="2" t="str">
        <f t="shared" si="85"/>
        <v/>
      </c>
      <c r="FQ126" s="2" t="str">
        <f t="shared" si="86"/>
        <v>#NAME?</v>
      </c>
      <c r="FT126" s="2" t="str">
        <f t="shared" si="87"/>
        <v/>
      </c>
      <c r="FU126" s="2" t="str">
        <f t="shared" si="88"/>
        <v>#NAME?</v>
      </c>
      <c r="FX126" s="2" t="str">
        <f t="shared" si="89"/>
        <v/>
      </c>
      <c r="FY126" s="2" t="str">
        <f t="shared" si="90"/>
        <v>#NAME?</v>
      </c>
      <c r="GB126" s="2" t="str">
        <f t="shared" si="91"/>
        <v/>
      </c>
      <c r="GC126" s="2" t="str">
        <f t="shared" si="92"/>
        <v>#NAME?</v>
      </c>
      <c r="GF126" s="2" t="str">
        <f t="shared" si="93"/>
        <v/>
      </c>
      <c r="GG126" s="2" t="str">
        <f t="shared" si="94"/>
        <v>#NAME?</v>
      </c>
      <c r="GJ126" s="2" t="str">
        <f t="shared" si="95"/>
        <v/>
      </c>
      <c r="GK126" s="2" t="str">
        <f t="shared" si="96"/>
        <v>#NAME?</v>
      </c>
      <c r="GN126" s="2" t="str">
        <f t="shared" si="97"/>
        <v/>
      </c>
      <c r="GO126" s="2" t="str">
        <f t="shared" si="98"/>
        <v>#NAME?</v>
      </c>
      <c r="GR126" s="2" t="str">
        <f t="shared" si="141"/>
        <v/>
      </c>
      <c r="GS126" s="2" t="str">
        <f t="shared" si="142"/>
        <v>#NAME?</v>
      </c>
      <c r="GV126" s="2" t="str">
        <f t="shared" si="101"/>
        <v/>
      </c>
      <c r="GW126" s="2" t="str">
        <f t="shared" si="102"/>
        <v>#NAME?</v>
      </c>
      <c r="GZ126" s="2" t="str">
        <f t="shared" si="103"/>
        <v/>
      </c>
      <c r="HA126" s="2" t="str">
        <f t="shared" si="104"/>
        <v>#NAME?</v>
      </c>
      <c r="HD126" s="2" t="str">
        <f t="shared" si="105"/>
        <v/>
      </c>
      <c r="HE126" s="2" t="str">
        <f t="shared" si="106"/>
        <v>#NAME?</v>
      </c>
      <c r="HH126" s="2" t="str">
        <f t="shared" si="107"/>
        <v/>
      </c>
      <c r="HI126" s="2" t="str">
        <f t="shared" si="108"/>
        <v>#NAME?</v>
      </c>
      <c r="HL126" s="2" t="str">
        <f t="shared" si="109"/>
        <v/>
      </c>
      <c r="HM126" s="2" t="str">
        <f t="shared" si="110"/>
        <v>#NAME?</v>
      </c>
      <c r="HP126" s="2" t="str">
        <f t="shared" si="111"/>
        <v/>
      </c>
      <c r="HQ126" s="2" t="str">
        <f t="shared" si="112"/>
        <v>#NAME?</v>
      </c>
      <c r="HT126" s="2" t="str">
        <f t="shared" si="113"/>
        <v/>
      </c>
      <c r="HU126" s="2" t="str">
        <f t="shared" si="114"/>
        <v>#NAME?</v>
      </c>
      <c r="HV126" s="2" t="s">
        <v>5407</v>
      </c>
      <c r="HW126" s="2" t="s">
        <v>5408</v>
      </c>
      <c r="HX126" s="2" t="str">
        <f t="shared" si="115"/>
        <v/>
      </c>
      <c r="HY126" s="2" t="str">
        <f t="shared" si="116"/>
        <v>#NAME?</v>
      </c>
      <c r="HZ126" s="2" t="s">
        <v>5664</v>
      </c>
      <c r="IA126" s="2" t="s">
        <v>5665</v>
      </c>
      <c r="IB126" s="2" t="str">
        <f t="shared" si="117"/>
        <v/>
      </c>
      <c r="IC126" s="2" t="str">
        <f t="shared" si="118"/>
        <v>#NAME?</v>
      </c>
      <c r="ID126" s="2"/>
      <c r="IE126" s="2"/>
      <c r="IF126" s="2"/>
      <c r="IP126" s="1" t="s">
        <v>5666</v>
      </c>
      <c r="IQ126" s="1" t="s">
        <v>5667</v>
      </c>
      <c r="IR126" s="2" t="str">
        <f t="shared" si="125"/>
        <v/>
      </c>
      <c r="IS126" s="2" t="str">
        <f t="shared" si="126"/>
        <v>#NAME?</v>
      </c>
      <c r="IX126" s="2"/>
      <c r="IY126" s="2"/>
      <c r="IZ126" s="2" t="str">
        <f t="shared" si="129"/>
        <v/>
      </c>
      <c r="JA126" s="2" t="str">
        <f t="shared" si="130"/>
        <v>#NAME?</v>
      </c>
      <c r="JB126" s="2" t="s">
        <v>5664</v>
      </c>
      <c r="JC126" s="2" t="s">
        <v>5665</v>
      </c>
      <c r="JD126" s="2" t="str">
        <f t="shared" si="131"/>
        <v/>
      </c>
      <c r="JE126" s="2" t="str">
        <f t="shared" si="132"/>
        <v>#NAME?</v>
      </c>
      <c r="JF126" s="2"/>
      <c r="JG126" s="2"/>
      <c r="JH126" s="2"/>
      <c r="JI126" s="2"/>
      <c r="JJ126" s="2"/>
      <c r="JK126" s="2"/>
      <c r="JL126" s="2"/>
      <c r="JM126" s="2"/>
      <c r="JN126" s="2"/>
    </row>
    <row r="127" ht="15.75" customHeight="1">
      <c r="A127" s="2">
        <v>126.0</v>
      </c>
      <c r="D127" s="2" t="str">
        <f t="shared" si="1"/>
        <v/>
      </c>
      <c r="E127" s="2" t="str">
        <f t="shared" si="2"/>
        <v>#NAME?</v>
      </c>
      <c r="F127" s="1" t="s">
        <v>5668</v>
      </c>
      <c r="G127" s="1" t="s">
        <v>5669</v>
      </c>
      <c r="H127" s="1" t="str">
        <f t="shared" si="3"/>
        <v/>
      </c>
      <c r="I127" s="1" t="str">
        <f t="shared" si="4"/>
        <v>#NAME?</v>
      </c>
      <c r="P127" s="1" t="str">
        <f t="shared" si="7"/>
        <v/>
      </c>
      <c r="Q127" s="1" t="str">
        <f t="shared" si="8"/>
        <v>#NAME?</v>
      </c>
      <c r="T127" s="1" t="str">
        <f t="shared" si="9"/>
        <v/>
      </c>
      <c r="U127" s="1" t="str">
        <f t="shared" si="10"/>
        <v>#NAME?</v>
      </c>
      <c r="X127" s="1" t="str">
        <f t="shared" si="11"/>
        <v/>
      </c>
      <c r="Y127" s="1" t="str">
        <f t="shared" si="12"/>
        <v>#NAME?</v>
      </c>
      <c r="AB127" s="1" t="str">
        <f t="shared" si="13"/>
        <v/>
      </c>
      <c r="AC127" s="1" t="str">
        <f t="shared" si="14"/>
        <v>#NAME?</v>
      </c>
      <c r="AF127" s="1" t="str">
        <f t="shared" si="15"/>
        <v/>
      </c>
      <c r="AG127" s="1" t="str">
        <f t="shared" si="16"/>
        <v>#NAME?</v>
      </c>
      <c r="AJ127" s="1" t="str">
        <f t="shared" si="17"/>
        <v/>
      </c>
      <c r="AK127" s="1" t="str">
        <f t="shared" si="18"/>
        <v>#NAME?</v>
      </c>
      <c r="AN127" s="1" t="str">
        <f t="shared" si="19"/>
        <v/>
      </c>
      <c r="AO127" s="1" t="str">
        <f t="shared" si="20"/>
        <v>#NAME?</v>
      </c>
      <c r="AR127" s="1" t="str">
        <f t="shared" si="21"/>
        <v/>
      </c>
      <c r="AS127" s="1" t="str">
        <f t="shared" si="22"/>
        <v>#NAME?</v>
      </c>
      <c r="AV127" s="1" t="str">
        <f t="shared" si="23"/>
        <v/>
      </c>
      <c r="AW127" s="1" t="str">
        <f t="shared" si="24"/>
        <v>#NAME?</v>
      </c>
      <c r="AZ127" s="1" t="str">
        <f t="shared" si="25"/>
        <v/>
      </c>
      <c r="BA127" s="1" t="str">
        <f t="shared" si="26"/>
        <v>#NAME?</v>
      </c>
      <c r="BD127" s="1" t="str">
        <f t="shared" si="27"/>
        <v/>
      </c>
      <c r="BE127" s="1" t="str">
        <f t="shared" si="28"/>
        <v>#NAME?</v>
      </c>
      <c r="BH127" s="1" t="str">
        <f t="shared" si="29"/>
        <v/>
      </c>
      <c r="BI127" s="1" t="str">
        <f t="shared" si="30"/>
        <v>#NAME?</v>
      </c>
      <c r="BL127" s="1" t="str">
        <f t="shared" si="31"/>
        <v/>
      </c>
      <c r="BM127" s="1" t="str">
        <f t="shared" si="32"/>
        <v>#NAME?</v>
      </c>
      <c r="BP127" s="1" t="str">
        <f t="shared" si="33"/>
        <v/>
      </c>
      <c r="BQ127" s="1" t="str">
        <f t="shared" si="34"/>
        <v>#NAME?</v>
      </c>
      <c r="BT127" s="1" t="str">
        <f t="shared" si="35"/>
        <v/>
      </c>
      <c r="BU127" s="1" t="str">
        <f t="shared" si="36"/>
        <v>#NAME?</v>
      </c>
      <c r="BX127" s="1" t="str">
        <f t="shared" si="37"/>
        <v/>
      </c>
      <c r="BY127" s="1" t="str">
        <f t="shared" si="38"/>
        <v>#NAME?</v>
      </c>
      <c r="CB127" s="1" t="str">
        <f t="shared" si="39"/>
        <v/>
      </c>
      <c r="CC127" s="1" t="str">
        <f t="shared" si="40"/>
        <v>#NAME?</v>
      </c>
      <c r="CF127" s="1" t="str">
        <f t="shared" si="41"/>
        <v/>
      </c>
      <c r="CG127" s="1" t="str">
        <f t="shared" si="42"/>
        <v>#NAME?</v>
      </c>
      <c r="CJ127" s="1" t="str">
        <f t="shared" si="43"/>
        <v/>
      </c>
      <c r="CK127" s="1" t="str">
        <f t="shared" si="44"/>
        <v>#NAME?</v>
      </c>
      <c r="CN127" s="1" t="str">
        <f t="shared" si="45"/>
        <v/>
      </c>
      <c r="CO127" s="1" t="str">
        <f t="shared" si="46"/>
        <v>#NAME?</v>
      </c>
      <c r="CR127" s="1" t="str">
        <f t="shared" si="47"/>
        <v/>
      </c>
      <c r="CS127" s="1" t="str">
        <f t="shared" si="48"/>
        <v>#NAME?</v>
      </c>
      <c r="CV127" s="1" t="str">
        <f t="shared" si="49"/>
        <v/>
      </c>
      <c r="CW127" s="1" t="str">
        <f t="shared" si="50"/>
        <v>#NAME?</v>
      </c>
      <c r="CZ127" s="1" t="str">
        <f t="shared" si="51"/>
        <v/>
      </c>
      <c r="DA127" s="1" t="str">
        <f t="shared" si="52"/>
        <v>#NAME?</v>
      </c>
      <c r="DD127" s="1" t="str">
        <f t="shared" si="53"/>
        <v/>
      </c>
      <c r="DE127" s="1" t="str">
        <f t="shared" si="54"/>
        <v>#NAME?</v>
      </c>
      <c r="DH127" s="1" t="str">
        <f t="shared" si="55"/>
        <v/>
      </c>
      <c r="DI127" s="1" t="str">
        <f t="shared" si="56"/>
        <v>#NAME?</v>
      </c>
      <c r="DL127" s="1" t="str">
        <f t="shared" si="57"/>
        <v/>
      </c>
      <c r="DM127" s="1" t="str">
        <f t="shared" si="58"/>
        <v>#NAME?</v>
      </c>
      <c r="DP127" s="1" t="str">
        <f t="shared" si="59"/>
        <v/>
      </c>
      <c r="DQ127" s="1" t="str">
        <f t="shared" si="60"/>
        <v>#NAME?</v>
      </c>
      <c r="DT127" s="1" t="str">
        <f t="shared" si="61"/>
        <v/>
      </c>
      <c r="DU127" s="1" t="str">
        <f t="shared" si="62"/>
        <v>#NAME?</v>
      </c>
      <c r="DX127" s="1" t="str">
        <f t="shared" si="63"/>
        <v/>
      </c>
      <c r="DY127" s="1" t="str">
        <f t="shared" si="64"/>
        <v>#NAME?</v>
      </c>
      <c r="EB127" s="1" t="str">
        <f t="shared" si="65"/>
        <v/>
      </c>
      <c r="EC127" s="1" t="str">
        <f t="shared" si="66"/>
        <v>#NAME?</v>
      </c>
      <c r="EF127" s="1" t="str">
        <f t="shared" si="67"/>
        <v/>
      </c>
      <c r="EG127" s="1" t="str">
        <f t="shared" si="68"/>
        <v>#NAME?</v>
      </c>
      <c r="EJ127" s="1" t="str">
        <f t="shared" si="69"/>
        <v/>
      </c>
      <c r="EK127" s="1" t="str">
        <f t="shared" si="70"/>
        <v>#NAME?</v>
      </c>
      <c r="EN127" s="1" t="str">
        <f t="shared" si="71"/>
        <v/>
      </c>
      <c r="EO127" s="1" t="str">
        <f t="shared" si="72"/>
        <v>#NAME?</v>
      </c>
      <c r="ER127" s="1" t="str">
        <f t="shared" si="73"/>
        <v/>
      </c>
      <c r="ES127" s="1" t="str">
        <f t="shared" si="74"/>
        <v>#NAME?</v>
      </c>
      <c r="EV127" s="1" t="str">
        <f t="shared" si="75"/>
        <v/>
      </c>
      <c r="EW127" s="1" t="str">
        <f t="shared" si="76"/>
        <v>#NAME?</v>
      </c>
      <c r="EZ127" s="2" t="str">
        <f t="shared" si="77"/>
        <v/>
      </c>
      <c r="FA127" s="2" t="str">
        <f t="shared" si="78"/>
        <v>#NAME?</v>
      </c>
      <c r="FD127" s="2" t="str">
        <f t="shared" si="79"/>
        <v/>
      </c>
      <c r="FE127" s="2" t="str">
        <f t="shared" si="80"/>
        <v>#NAME?</v>
      </c>
      <c r="FH127" s="2" t="str">
        <f t="shared" si="81"/>
        <v/>
      </c>
      <c r="FI127" s="2" t="str">
        <f t="shared" si="82"/>
        <v>#NAME?</v>
      </c>
      <c r="FL127" s="2" t="str">
        <f t="shared" si="83"/>
        <v/>
      </c>
      <c r="FM127" s="2" t="str">
        <f t="shared" si="84"/>
        <v>#NAME?</v>
      </c>
      <c r="FP127" s="2" t="str">
        <f t="shared" si="85"/>
        <v/>
      </c>
      <c r="FQ127" s="2" t="str">
        <f t="shared" si="86"/>
        <v>#NAME?</v>
      </c>
      <c r="FT127" s="2" t="str">
        <f t="shared" si="87"/>
        <v/>
      </c>
      <c r="FU127" s="2" t="str">
        <f t="shared" si="88"/>
        <v>#NAME?</v>
      </c>
      <c r="FX127" s="2" t="str">
        <f t="shared" si="89"/>
        <v/>
      </c>
      <c r="FY127" s="2" t="str">
        <f t="shared" si="90"/>
        <v>#NAME?</v>
      </c>
      <c r="GB127" s="2" t="str">
        <f t="shared" si="91"/>
        <v/>
      </c>
      <c r="GC127" s="2" t="str">
        <f t="shared" si="92"/>
        <v>#NAME?</v>
      </c>
      <c r="GF127" s="2" t="str">
        <f t="shared" si="93"/>
        <v/>
      </c>
      <c r="GG127" s="2" t="str">
        <f t="shared" si="94"/>
        <v>#NAME?</v>
      </c>
      <c r="GJ127" s="2" t="str">
        <f t="shared" si="95"/>
        <v/>
      </c>
      <c r="GK127" s="2" t="str">
        <f t="shared" si="96"/>
        <v>#NAME?</v>
      </c>
      <c r="GN127" s="2" t="str">
        <f t="shared" si="97"/>
        <v/>
      </c>
      <c r="GO127" s="2" t="str">
        <f t="shared" si="98"/>
        <v>#NAME?</v>
      </c>
      <c r="GR127" s="2" t="str">
        <f t="shared" si="141"/>
        <v/>
      </c>
      <c r="GS127" s="2" t="str">
        <f t="shared" si="142"/>
        <v>#NAME?</v>
      </c>
      <c r="GV127" s="2" t="str">
        <f t="shared" si="101"/>
        <v/>
      </c>
      <c r="GW127" s="2" t="str">
        <f t="shared" si="102"/>
        <v>#NAME?</v>
      </c>
      <c r="GZ127" s="2" t="str">
        <f t="shared" si="103"/>
        <v/>
      </c>
      <c r="HA127" s="2" t="str">
        <f t="shared" si="104"/>
        <v>#NAME?</v>
      </c>
      <c r="HD127" s="2" t="str">
        <f t="shared" si="105"/>
        <v/>
      </c>
      <c r="HE127" s="2" t="str">
        <f t="shared" si="106"/>
        <v>#NAME?</v>
      </c>
      <c r="HH127" s="2" t="str">
        <f t="shared" si="107"/>
        <v/>
      </c>
      <c r="HI127" s="2" t="str">
        <f t="shared" si="108"/>
        <v>#NAME?</v>
      </c>
      <c r="HL127" s="2" t="str">
        <f t="shared" si="109"/>
        <v/>
      </c>
      <c r="HM127" s="2" t="str">
        <f t="shared" si="110"/>
        <v>#NAME?</v>
      </c>
      <c r="HP127" s="2" t="str">
        <f t="shared" si="111"/>
        <v/>
      </c>
      <c r="HQ127" s="2" t="str">
        <f t="shared" si="112"/>
        <v>#NAME?</v>
      </c>
      <c r="HT127" s="2" t="str">
        <f t="shared" si="113"/>
        <v/>
      </c>
      <c r="HU127" s="2" t="str">
        <f t="shared" si="114"/>
        <v>#NAME?</v>
      </c>
      <c r="HV127" s="2"/>
      <c r="HW127" s="2"/>
      <c r="HX127" s="2" t="str">
        <f t="shared" si="115"/>
        <v/>
      </c>
      <c r="HY127" s="2" t="str">
        <f t="shared" si="116"/>
        <v>#NAME?</v>
      </c>
      <c r="HZ127" s="2" t="s">
        <v>5670</v>
      </c>
      <c r="IA127" s="2" t="s">
        <v>5671</v>
      </c>
      <c r="IB127" s="2" t="str">
        <f t="shared" si="117"/>
        <v/>
      </c>
      <c r="IC127" s="2" t="str">
        <f t="shared" si="118"/>
        <v>#NAME?</v>
      </c>
      <c r="ID127" s="2"/>
      <c r="IE127" s="2"/>
      <c r="IF127" s="2"/>
      <c r="IR127" s="2" t="str">
        <f t="shared" si="125"/>
        <v/>
      </c>
      <c r="IS127" s="2" t="str">
        <f t="shared" si="126"/>
        <v>#NAME?</v>
      </c>
      <c r="IX127" s="2" t="s">
        <v>5672</v>
      </c>
      <c r="IY127" s="2" t="s">
        <v>5673</v>
      </c>
      <c r="IZ127" s="2" t="str">
        <f t="shared" si="129"/>
        <v/>
      </c>
      <c r="JA127" s="2" t="str">
        <f t="shared" si="130"/>
        <v>#NAME?</v>
      </c>
      <c r="JB127" s="2" t="s">
        <v>5670</v>
      </c>
      <c r="JC127" s="2" t="s">
        <v>5671</v>
      </c>
      <c r="JD127" s="2" t="str">
        <f t="shared" si="131"/>
        <v/>
      </c>
      <c r="JE127" s="2" t="str">
        <f t="shared" si="132"/>
        <v>#NAME?</v>
      </c>
      <c r="JF127" s="2"/>
      <c r="JG127" s="2"/>
      <c r="JH127" s="2"/>
      <c r="JI127" s="2"/>
      <c r="JJ127" s="2"/>
      <c r="JK127" s="2"/>
      <c r="JL127" s="2"/>
      <c r="JM127" s="2"/>
      <c r="JN127" s="2"/>
    </row>
    <row r="128" ht="15.75" customHeight="1">
      <c r="A128" s="2">
        <v>127.0</v>
      </c>
      <c r="D128" s="2" t="str">
        <f t="shared" si="1"/>
        <v/>
      </c>
      <c r="E128" s="2" t="str">
        <f t="shared" si="2"/>
        <v>#NAME?</v>
      </c>
      <c r="F128" s="1" t="s">
        <v>5674</v>
      </c>
      <c r="G128" s="1" t="s">
        <v>5675</v>
      </c>
      <c r="H128" s="1" t="str">
        <f t="shared" si="3"/>
        <v/>
      </c>
      <c r="I128" s="1" t="str">
        <f t="shared" si="4"/>
        <v>#NAME?</v>
      </c>
      <c r="P128" s="1" t="str">
        <f t="shared" si="7"/>
        <v/>
      </c>
      <c r="Q128" s="1" t="str">
        <f t="shared" si="8"/>
        <v>#NAME?</v>
      </c>
      <c r="T128" s="1" t="str">
        <f t="shared" si="9"/>
        <v/>
      </c>
      <c r="U128" s="1" t="str">
        <f t="shared" si="10"/>
        <v>#NAME?</v>
      </c>
      <c r="X128" s="1" t="str">
        <f t="shared" si="11"/>
        <v/>
      </c>
      <c r="Y128" s="1" t="str">
        <f t="shared" si="12"/>
        <v>#NAME?</v>
      </c>
      <c r="AB128" s="1" t="str">
        <f t="shared" si="13"/>
        <v/>
      </c>
      <c r="AC128" s="1" t="str">
        <f t="shared" si="14"/>
        <v>#NAME?</v>
      </c>
      <c r="AF128" s="1" t="str">
        <f t="shared" si="15"/>
        <v/>
      </c>
      <c r="AG128" s="1" t="str">
        <f t="shared" si="16"/>
        <v>#NAME?</v>
      </c>
      <c r="AJ128" s="1" t="str">
        <f t="shared" si="17"/>
        <v/>
      </c>
      <c r="AK128" s="1" t="str">
        <f t="shared" si="18"/>
        <v>#NAME?</v>
      </c>
      <c r="AN128" s="1" t="str">
        <f t="shared" si="19"/>
        <v/>
      </c>
      <c r="AO128" s="1" t="str">
        <f t="shared" si="20"/>
        <v>#NAME?</v>
      </c>
      <c r="AR128" s="1" t="str">
        <f t="shared" si="21"/>
        <v/>
      </c>
      <c r="AS128" s="1" t="str">
        <f t="shared" si="22"/>
        <v>#NAME?</v>
      </c>
      <c r="AV128" s="1" t="str">
        <f t="shared" si="23"/>
        <v/>
      </c>
      <c r="AW128" s="1" t="str">
        <f t="shared" si="24"/>
        <v>#NAME?</v>
      </c>
      <c r="AZ128" s="1" t="str">
        <f t="shared" si="25"/>
        <v/>
      </c>
      <c r="BA128" s="1" t="str">
        <f t="shared" si="26"/>
        <v>#NAME?</v>
      </c>
      <c r="BD128" s="1" t="str">
        <f t="shared" si="27"/>
        <v/>
      </c>
      <c r="BE128" s="1" t="str">
        <f t="shared" si="28"/>
        <v>#NAME?</v>
      </c>
      <c r="BH128" s="1" t="str">
        <f t="shared" si="29"/>
        <v/>
      </c>
      <c r="BI128" s="1" t="str">
        <f t="shared" si="30"/>
        <v>#NAME?</v>
      </c>
      <c r="BL128" s="1" t="str">
        <f t="shared" si="31"/>
        <v/>
      </c>
      <c r="BM128" s="1" t="str">
        <f t="shared" si="32"/>
        <v>#NAME?</v>
      </c>
      <c r="BP128" s="1" t="str">
        <f t="shared" si="33"/>
        <v/>
      </c>
      <c r="BQ128" s="1" t="str">
        <f t="shared" si="34"/>
        <v>#NAME?</v>
      </c>
      <c r="BT128" s="1" t="str">
        <f t="shared" si="35"/>
        <v/>
      </c>
      <c r="BU128" s="1" t="str">
        <f t="shared" si="36"/>
        <v>#NAME?</v>
      </c>
      <c r="BX128" s="1" t="str">
        <f t="shared" si="37"/>
        <v/>
      </c>
      <c r="BY128" s="1" t="str">
        <f t="shared" si="38"/>
        <v>#NAME?</v>
      </c>
      <c r="CB128" s="1" t="str">
        <f t="shared" si="39"/>
        <v/>
      </c>
      <c r="CC128" s="1" t="str">
        <f t="shared" si="40"/>
        <v>#NAME?</v>
      </c>
      <c r="CF128" s="1" t="str">
        <f t="shared" si="41"/>
        <v/>
      </c>
      <c r="CG128" s="1" t="str">
        <f t="shared" si="42"/>
        <v>#NAME?</v>
      </c>
      <c r="CJ128" s="1" t="str">
        <f t="shared" si="43"/>
        <v/>
      </c>
      <c r="CK128" s="1" t="str">
        <f t="shared" si="44"/>
        <v>#NAME?</v>
      </c>
      <c r="CN128" s="1" t="str">
        <f t="shared" si="45"/>
        <v/>
      </c>
      <c r="CO128" s="1" t="str">
        <f t="shared" si="46"/>
        <v>#NAME?</v>
      </c>
      <c r="CR128" s="1" t="str">
        <f t="shared" si="47"/>
        <v/>
      </c>
      <c r="CS128" s="1" t="str">
        <f t="shared" si="48"/>
        <v>#NAME?</v>
      </c>
      <c r="CV128" s="1" t="str">
        <f t="shared" si="49"/>
        <v/>
      </c>
      <c r="CW128" s="1" t="str">
        <f t="shared" si="50"/>
        <v>#NAME?</v>
      </c>
      <c r="CZ128" s="1" t="str">
        <f t="shared" si="51"/>
        <v/>
      </c>
      <c r="DA128" s="1" t="str">
        <f t="shared" si="52"/>
        <v>#NAME?</v>
      </c>
      <c r="DD128" s="1" t="str">
        <f t="shared" si="53"/>
        <v/>
      </c>
      <c r="DE128" s="1" t="str">
        <f t="shared" si="54"/>
        <v>#NAME?</v>
      </c>
      <c r="DH128" s="1" t="str">
        <f t="shared" si="55"/>
        <v/>
      </c>
      <c r="DI128" s="1" t="str">
        <f t="shared" si="56"/>
        <v>#NAME?</v>
      </c>
      <c r="DL128" s="1" t="str">
        <f t="shared" si="57"/>
        <v/>
      </c>
      <c r="DM128" s="1" t="str">
        <f t="shared" si="58"/>
        <v>#NAME?</v>
      </c>
      <c r="DP128" s="1" t="str">
        <f t="shared" si="59"/>
        <v/>
      </c>
      <c r="DQ128" s="1" t="str">
        <f t="shared" si="60"/>
        <v>#NAME?</v>
      </c>
      <c r="DT128" s="1" t="str">
        <f t="shared" si="61"/>
        <v/>
      </c>
      <c r="DU128" s="1" t="str">
        <f t="shared" si="62"/>
        <v>#NAME?</v>
      </c>
      <c r="DX128" s="1" t="str">
        <f t="shared" si="63"/>
        <v/>
      </c>
      <c r="DY128" s="1" t="str">
        <f t="shared" si="64"/>
        <v>#NAME?</v>
      </c>
      <c r="EB128" s="1" t="str">
        <f t="shared" si="65"/>
        <v/>
      </c>
      <c r="EC128" s="1" t="str">
        <f t="shared" si="66"/>
        <v>#NAME?</v>
      </c>
      <c r="EF128" s="1" t="str">
        <f t="shared" si="67"/>
        <v/>
      </c>
      <c r="EG128" s="1" t="str">
        <f t="shared" si="68"/>
        <v>#NAME?</v>
      </c>
      <c r="EJ128" s="1" t="str">
        <f t="shared" si="69"/>
        <v/>
      </c>
      <c r="EK128" s="1" t="str">
        <f t="shared" si="70"/>
        <v>#NAME?</v>
      </c>
      <c r="EN128" s="1" t="str">
        <f t="shared" si="71"/>
        <v/>
      </c>
      <c r="EO128" s="1" t="str">
        <f t="shared" si="72"/>
        <v>#NAME?</v>
      </c>
      <c r="ER128" s="1" t="str">
        <f t="shared" si="73"/>
        <v/>
      </c>
      <c r="ES128" s="1" t="str">
        <f t="shared" si="74"/>
        <v>#NAME?</v>
      </c>
      <c r="EV128" s="1" t="str">
        <f t="shared" si="75"/>
        <v/>
      </c>
      <c r="EW128" s="1" t="str">
        <f t="shared" si="76"/>
        <v>#NAME?</v>
      </c>
      <c r="EZ128" s="2" t="str">
        <f t="shared" si="77"/>
        <v/>
      </c>
      <c r="FA128" s="2" t="str">
        <f t="shared" si="78"/>
        <v>#NAME?</v>
      </c>
      <c r="FD128" s="2" t="str">
        <f t="shared" si="79"/>
        <v/>
      </c>
      <c r="FE128" s="2" t="str">
        <f t="shared" si="80"/>
        <v>#NAME?</v>
      </c>
      <c r="FH128" s="2" t="str">
        <f t="shared" si="81"/>
        <v/>
      </c>
      <c r="FI128" s="2" t="str">
        <f t="shared" si="82"/>
        <v>#NAME?</v>
      </c>
      <c r="FL128" s="2" t="str">
        <f t="shared" si="83"/>
        <v/>
      </c>
      <c r="FM128" s="2" t="str">
        <f t="shared" si="84"/>
        <v>#NAME?</v>
      </c>
      <c r="FP128" s="2" t="str">
        <f t="shared" si="85"/>
        <v/>
      </c>
      <c r="FQ128" s="2" t="str">
        <f t="shared" si="86"/>
        <v>#NAME?</v>
      </c>
      <c r="FT128" s="2" t="str">
        <f t="shared" si="87"/>
        <v/>
      </c>
      <c r="FU128" s="2" t="str">
        <f t="shared" si="88"/>
        <v>#NAME?</v>
      </c>
      <c r="FX128" s="2" t="str">
        <f t="shared" si="89"/>
        <v/>
      </c>
      <c r="FY128" s="2" t="str">
        <f t="shared" si="90"/>
        <v>#NAME?</v>
      </c>
      <c r="GB128" s="2" t="str">
        <f t="shared" si="91"/>
        <v/>
      </c>
      <c r="GC128" s="2" t="str">
        <f t="shared" si="92"/>
        <v>#NAME?</v>
      </c>
      <c r="GF128" s="2" t="str">
        <f t="shared" si="93"/>
        <v/>
      </c>
      <c r="GG128" s="2" t="str">
        <f t="shared" si="94"/>
        <v>#NAME?</v>
      </c>
      <c r="GJ128" s="2" t="str">
        <f t="shared" si="95"/>
        <v/>
      </c>
      <c r="GK128" s="2" t="str">
        <f t="shared" si="96"/>
        <v>#NAME?</v>
      </c>
      <c r="GN128" s="2" t="str">
        <f t="shared" si="97"/>
        <v/>
      </c>
      <c r="GO128" s="2" t="str">
        <f t="shared" si="98"/>
        <v>#NAME?</v>
      </c>
      <c r="GR128" s="2" t="str">
        <f t="shared" si="141"/>
        <v/>
      </c>
      <c r="GS128" s="2" t="str">
        <f t="shared" si="142"/>
        <v>#NAME?</v>
      </c>
      <c r="GV128" s="2" t="str">
        <f t="shared" si="101"/>
        <v/>
      </c>
      <c r="GW128" s="2" t="str">
        <f t="shared" si="102"/>
        <v>#NAME?</v>
      </c>
      <c r="GZ128" s="2" t="str">
        <f t="shared" si="103"/>
        <v/>
      </c>
      <c r="HA128" s="2" t="str">
        <f t="shared" si="104"/>
        <v>#NAME?</v>
      </c>
      <c r="HD128" s="2" t="str">
        <f t="shared" si="105"/>
        <v/>
      </c>
      <c r="HE128" s="2" t="str">
        <f t="shared" si="106"/>
        <v>#NAME?</v>
      </c>
      <c r="HH128" s="2" t="str">
        <f t="shared" si="107"/>
        <v/>
      </c>
      <c r="HI128" s="2" t="str">
        <f t="shared" si="108"/>
        <v>#NAME?</v>
      </c>
      <c r="HL128" s="2" t="str">
        <f t="shared" si="109"/>
        <v/>
      </c>
      <c r="HM128" s="2" t="str">
        <f t="shared" si="110"/>
        <v>#NAME?</v>
      </c>
      <c r="HP128" s="2" t="str">
        <f t="shared" si="111"/>
        <v/>
      </c>
      <c r="HQ128" s="2" t="str">
        <f t="shared" si="112"/>
        <v>#NAME?</v>
      </c>
      <c r="HT128" s="2" t="str">
        <f t="shared" si="113"/>
        <v/>
      </c>
      <c r="HU128" s="2" t="str">
        <f t="shared" si="114"/>
        <v>#NAME?</v>
      </c>
      <c r="HV128" s="2" t="s">
        <v>5431</v>
      </c>
      <c r="HW128" s="14" t="s">
        <v>1738</v>
      </c>
      <c r="HX128" s="2" t="str">
        <f t="shared" si="115"/>
        <v/>
      </c>
      <c r="HY128" s="2" t="str">
        <f t="shared" si="116"/>
        <v>#NAME?</v>
      </c>
      <c r="HZ128" s="2" t="s">
        <v>5676</v>
      </c>
      <c r="IA128" s="2" t="s">
        <v>5677</v>
      </c>
      <c r="IB128" s="2" t="str">
        <f t="shared" si="117"/>
        <v/>
      </c>
      <c r="IC128" s="2" t="str">
        <f t="shared" si="118"/>
        <v>#NAME?</v>
      </c>
      <c r="ID128" s="2"/>
      <c r="IE128" s="2"/>
      <c r="IF128" s="2"/>
      <c r="IP128" s="1" t="s">
        <v>5678</v>
      </c>
      <c r="IQ128" s="14" t="s">
        <v>1738</v>
      </c>
      <c r="IR128" s="2" t="str">
        <f t="shared" si="125"/>
        <v/>
      </c>
      <c r="IS128" s="2" t="str">
        <f t="shared" si="126"/>
        <v>#NAME?</v>
      </c>
      <c r="IX128" s="2" t="s">
        <v>5679</v>
      </c>
      <c r="IY128" s="2" t="s">
        <v>5680</v>
      </c>
      <c r="IZ128" s="2" t="str">
        <f t="shared" si="129"/>
        <v/>
      </c>
      <c r="JA128" s="2" t="str">
        <f t="shared" si="130"/>
        <v>#NAME?</v>
      </c>
      <c r="JB128" s="2" t="s">
        <v>5676</v>
      </c>
      <c r="JC128" s="2" t="s">
        <v>5677</v>
      </c>
      <c r="JD128" s="2" t="str">
        <f t="shared" si="131"/>
        <v/>
      </c>
      <c r="JE128" s="2" t="str">
        <f t="shared" si="132"/>
        <v>#NAME?</v>
      </c>
      <c r="JF128" s="2"/>
      <c r="JG128" s="2"/>
      <c r="JH128" s="2"/>
      <c r="JI128" s="2"/>
      <c r="JJ128" s="2"/>
      <c r="JK128" s="2"/>
      <c r="JL128" s="2"/>
      <c r="JM128" s="2"/>
      <c r="JN128" s="2"/>
    </row>
    <row r="129" ht="15.75" customHeight="1">
      <c r="A129" s="2">
        <v>128.0</v>
      </c>
      <c r="D129" s="2" t="str">
        <f t="shared" si="1"/>
        <v/>
      </c>
      <c r="E129" s="2" t="str">
        <f t="shared" si="2"/>
        <v>#NAME?</v>
      </c>
      <c r="F129" s="1" t="s">
        <v>5681</v>
      </c>
      <c r="G129" s="1" t="s">
        <v>5682</v>
      </c>
      <c r="H129" s="1" t="str">
        <f t="shared" si="3"/>
        <v/>
      </c>
      <c r="I129" s="1" t="str">
        <f t="shared" si="4"/>
        <v>#NAME?</v>
      </c>
      <c r="P129" s="1" t="str">
        <f t="shared" si="7"/>
        <v/>
      </c>
      <c r="Q129" s="1" t="str">
        <f t="shared" si="8"/>
        <v>#NAME?</v>
      </c>
      <c r="T129" s="1" t="str">
        <f t="shared" si="9"/>
        <v/>
      </c>
      <c r="U129" s="1" t="str">
        <f t="shared" si="10"/>
        <v>#NAME?</v>
      </c>
      <c r="X129" s="1" t="str">
        <f t="shared" si="11"/>
        <v/>
      </c>
      <c r="Y129" s="1" t="str">
        <f t="shared" si="12"/>
        <v>#NAME?</v>
      </c>
      <c r="AB129" s="1" t="str">
        <f t="shared" si="13"/>
        <v/>
      </c>
      <c r="AC129" s="1" t="str">
        <f t="shared" si="14"/>
        <v>#NAME?</v>
      </c>
      <c r="AF129" s="1" t="str">
        <f t="shared" si="15"/>
        <v/>
      </c>
      <c r="AG129" s="1" t="str">
        <f t="shared" si="16"/>
        <v>#NAME?</v>
      </c>
      <c r="AJ129" s="1" t="str">
        <f t="shared" si="17"/>
        <v/>
      </c>
      <c r="AK129" s="1" t="str">
        <f t="shared" si="18"/>
        <v>#NAME?</v>
      </c>
      <c r="AN129" s="1" t="str">
        <f t="shared" si="19"/>
        <v/>
      </c>
      <c r="AO129" s="1" t="str">
        <f t="shared" si="20"/>
        <v>#NAME?</v>
      </c>
      <c r="AR129" s="1" t="str">
        <f t="shared" si="21"/>
        <v/>
      </c>
      <c r="AS129" s="1" t="str">
        <f t="shared" si="22"/>
        <v>#NAME?</v>
      </c>
      <c r="AV129" s="1" t="str">
        <f t="shared" si="23"/>
        <v/>
      </c>
      <c r="AW129" s="1" t="str">
        <f t="shared" si="24"/>
        <v>#NAME?</v>
      </c>
      <c r="AZ129" s="1" t="str">
        <f t="shared" si="25"/>
        <v/>
      </c>
      <c r="BA129" s="1" t="str">
        <f t="shared" si="26"/>
        <v>#NAME?</v>
      </c>
      <c r="BD129" s="1" t="str">
        <f t="shared" si="27"/>
        <v/>
      </c>
      <c r="BE129" s="1" t="str">
        <f t="shared" si="28"/>
        <v>#NAME?</v>
      </c>
      <c r="BH129" s="1" t="str">
        <f t="shared" si="29"/>
        <v/>
      </c>
      <c r="BI129" s="1" t="str">
        <f t="shared" si="30"/>
        <v>#NAME?</v>
      </c>
      <c r="BL129" s="1" t="str">
        <f t="shared" si="31"/>
        <v/>
      </c>
      <c r="BM129" s="1" t="str">
        <f t="shared" si="32"/>
        <v>#NAME?</v>
      </c>
      <c r="BP129" s="1" t="str">
        <f t="shared" si="33"/>
        <v/>
      </c>
      <c r="BQ129" s="1" t="str">
        <f t="shared" si="34"/>
        <v>#NAME?</v>
      </c>
      <c r="BT129" s="1" t="str">
        <f t="shared" si="35"/>
        <v/>
      </c>
      <c r="BU129" s="1" t="str">
        <f t="shared" si="36"/>
        <v>#NAME?</v>
      </c>
      <c r="BX129" s="1" t="str">
        <f t="shared" si="37"/>
        <v/>
      </c>
      <c r="BY129" s="1" t="str">
        <f t="shared" si="38"/>
        <v>#NAME?</v>
      </c>
      <c r="CB129" s="1" t="str">
        <f t="shared" si="39"/>
        <v/>
      </c>
      <c r="CC129" s="1" t="str">
        <f t="shared" si="40"/>
        <v>#NAME?</v>
      </c>
      <c r="CF129" s="1" t="str">
        <f t="shared" si="41"/>
        <v/>
      </c>
      <c r="CG129" s="1" t="str">
        <f t="shared" si="42"/>
        <v>#NAME?</v>
      </c>
      <c r="CJ129" s="1" t="str">
        <f t="shared" si="43"/>
        <v/>
      </c>
      <c r="CK129" s="1" t="str">
        <f t="shared" si="44"/>
        <v>#NAME?</v>
      </c>
      <c r="CN129" s="1" t="str">
        <f t="shared" si="45"/>
        <v/>
      </c>
      <c r="CO129" s="1" t="str">
        <f t="shared" si="46"/>
        <v>#NAME?</v>
      </c>
      <c r="CR129" s="1" t="str">
        <f t="shared" si="47"/>
        <v/>
      </c>
      <c r="CS129" s="1" t="str">
        <f t="shared" si="48"/>
        <v>#NAME?</v>
      </c>
      <c r="CV129" s="1" t="str">
        <f t="shared" si="49"/>
        <v/>
      </c>
      <c r="CW129" s="1" t="str">
        <f t="shared" si="50"/>
        <v>#NAME?</v>
      </c>
      <c r="CZ129" s="1" t="str">
        <f t="shared" si="51"/>
        <v/>
      </c>
      <c r="DA129" s="1" t="str">
        <f t="shared" si="52"/>
        <v>#NAME?</v>
      </c>
      <c r="DD129" s="1" t="str">
        <f t="shared" si="53"/>
        <v/>
      </c>
      <c r="DE129" s="1" t="str">
        <f t="shared" si="54"/>
        <v>#NAME?</v>
      </c>
      <c r="DH129" s="1" t="str">
        <f t="shared" si="55"/>
        <v/>
      </c>
      <c r="DI129" s="1" t="str">
        <f t="shared" si="56"/>
        <v>#NAME?</v>
      </c>
      <c r="DL129" s="1" t="str">
        <f t="shared" si="57"/>
        <v/>
      </c>
      <c r="DM129" s="1" t="str">
        <f t="shared" si="58"/>
        <v>#NAME?</v>
      </c>
      <c r="DP129" s="1" t="str">
        <f t="shared" si="59"/>
        <v/>
      </c>
      <c r="DQ129" s="1" t="str">
        <f t="shared" si="60"/>
        <v>#NAME?</v>
      </c>
      <c r="DT129" s="1" t="str">
        <f t="shared" si="61"/>
        <v/>
      </c>
      <c r="DU129" s="1" t="str">
        <f t="shared" si="62"/>
        <v>#NAME?</v>
      </c>
      <c r="DX129" s="1" t="str">
        <f t="shared" si="63"/>
        <v/>
      </c>
      <c r="DY129" s="1" t="str">
        <f t="shared" si="64"/>
        <v>#NAME?</v>
      </c>
      <c r="EB129" s="1" t="str">
        <f t="shared" si="65"/>
        <v/>
      </c>
      <c r="EC129" s="1" t="str">
        <f t="shared" si="66"/>
        <v>#NAME?</v>
      </c>
      <c r="EF129" s="1" t="str">
        <f t="shared" si="67"/>
        <v/>
      </c>
      <c r="EG129" s="1" t="str">
        <f t="shared" si="68"/>
        <v>#NAME?</v>
      </c>
      <c r="EJ129" s="1" t="str">
        <f t="shared" si="69"/>
        <v/>
      </c>
      <c r="EK129" s="1" t="str">
        <f t="shared" si="70"/>
        <v>#NAME?</v>
      </c>
      <c r="EN129" s="1" t="str">
        <f t="shared" si="71"/>
        <v/>
      </c>
      <c r="EO129" s="1" t="str">
        <f t="shared" si="72"/>
        <v>#NAME?</v>
      </c>
      <c r="ER129" s="1" t="str">
        <f t="shared" si="73"/>
        <v/>
      </c>
      <c r="ES129" s="1" t="str">
        <f t="shared" si="74"/>
        <v>#NAME?</v>
      </c>
      <c r="EV129" s="1" t="str">
        <f t="shared" si="75"/>
        <v/>
      </c>
      <c r="EW129" s="1" t="str">
        <f t="shared" si="76"/>
        <v>#NAME?</v>
      </c>
      <c r="EZ129" s="2" t="str">
        <f t="shared" si="77"/>
        <v/>
      </c>
      <c r="FA129" s="2" t="str">
        <f t="shared" si="78"/>
        <v>#NAME?</v>
      </c>
      <c r="FD129" s="2" t="str">
        <f t="shared" si="79"/>
        <v/>
      </c>
      <c r="FE129" s="2" t="str">
        <f t="shared" si="80"/>
        <v>#NAME?</v>
      </c>
      <c r="FH129" s="2" t="str">
        <f t="shared" si="81"/>
        <v/>
      </c>
      <c r="FI129" s="2" t="str">
        <f t="shared" si="82"/>
        <v>#NAME?</v>
      </c>
      <c r="FL129" s="2" t="str">
        <f t="shared" si="83"/>
        <v/>
      </c>
      <c r="FM129" s="2" t="str">
        <f t="shared" si="84"/>
        <v>#NAME?</v>
      </c>
      <c r="FP129" s="2" t="str">
        <f t="shared" si="85"/>
        <v/>
      </c>
      <c r="FQ129" s="2" t="str">
        <f t="shared" si="86"/>
        <v>#NAME?</v>
      </c>
      <c r="FT129" s="2" t="str">
        <f t="shared" si="87"/>
        <v/>
      </c>
      <c r="FU129" s="2" t="str">
        <f t="shared" si="88"/>
        <v>#NAME?</v>
      </c>
      <c r="FX129" s="2" t="str">
        <f t="shared" si="89"/>
        <v/>
      </c>
      <c r="FY129" s="2" t="str">
        <f t="shared" si="90"/>
        <v>#NAME?</v>
      </c>
      <c r="GB129" s="2" t="str">
        <f t="shared" si="91"/>
        <v/>
      </c>
      <c r="GC129" s="2" t="str">
        <f t="shared" si="92"/>
        <v>#NAME?</v>
      </c>
      <c r="GF129" s="2" t="str">
        <f t="shared" si="93"/>
        <v/>
      </c>
      <c r="GG129" s="2" t="str">
        <f t="shared" si="94"/>
        <v>#NAME?</v>
      </c>
      <c r="GJ129" s="2" t="str">
        <f t="shared" si="95"/>
        <v/>
      </c>
      <c r="GK129" s="2" t="str">
        <f t="shared" si="96"/>
        <v>#NAME?</v>
      </c>
      <c r="GN129" s="2" t="str">
        <f t="shared" si="97"/>
        <v/>
      </c>
      <c r="GO129" s="2" t="str">
        <f t="shared" si="98"/>
        <v>#NAME?</v>
      </c>
      <c r="GR129" s="2" t="str">
        <f t="shared" si="141"/>
        <v/>
      </c>
      <c r="GS129" s="2" t="str">
        <f t="shared" si="142"/>
        <v>#NAME?</v>
      </c>
      <c r="GV129" s="2" t="str">
        <f t="shared" si="101"/>
        <v/>
      </c>
      <c r="GW129" s="2" t="str">
        <f t="shared" si="102"/>
        <v>#NAME?</v>
      </c>
      <c r="GZ129" s="2" t="str">
        <f t="shared" si="103"/>
        <v/>
      </c>
      <c r="HA129" s="2" t="str">
        <f t="shared" si="104"/>
        <v>#NAME?</v>
      </c>
      <c r="HD129" s="2" t="str">
        <f t="shared" si="105"/>
        <v/>
      </c>
      <c r="HE129" s="2" t="str">
        <f t="shared" si="106"/>
        <v>#NAME?</v>
      </c>
      <c r="HH129" s="2" t="str">
        <f t="shared" si="107"/>
        <v/>
      </c>
      <c r="HI129" s="2" t="str">
        <f t="shared" si="108"/>
        <v>#NAME?</v>
      </c>
      <c r="HL129" s="2" t="str">
        <f t="shared" si="109"/>
        <v/>
      </c>
      <c r="HM129" s="2" t="str">
        <f t="shared" si="110"/>
        <v>#NAME?</v>
      </c>
      <c r="HP129" s="2" t="str">
        <f t="shared" si="111"/>
        <v/>
      </c>
      <c r="HQ129" s="2" t="str">
        <f t="shared" si="112"/>
        <v>#NAME?</v>
      </c>
      <c r="HT129" s="2" t="str">
        <f t="shared" si="113"/>
        <v/>
      </c>
      <c r="HU129" s="2" t="str">
        <f t="shared" si="114"/>
        <v>#NAME?</v>
      </c>
      <c r="HV129" s="2" t="s">
        <v>5257</v>
      </c>
      <c r="HW129" s="2" t="s">
        <v>4831</v>
      </c>
      <c r="HX129" s="2" t="str">
        <f t="shared" si="115"/>
        <v/>
      </c>
      <c r="HY129" s="2" t="str">
        <f t="shared" si="116"/>
        <v>#NAME?</v>
      </c>
      <c r="HZ129" s="2"/>
      <c r="IA129" s="2"/>
      <c r="IB129" s="2" t="str">
        <f t="shared" si="117"/>
        <v/>
      </c>
      <c r="IC129" s="2" t="str">
        <f t="shared" si="118"/>
        <v>#NAME?</v>
      </c>
      <c r="ID129" s="2"/>
      <c r="IE129" s="2"/>
      <c r="IF129" s="2"/>
      <c r="IP129" s="1" t="s">
        <v>5631</v>
      </c>
      <c r="IQ129" s="1" t="s">
        <v>5683</v>
      </c>
      <c r="IR129" s="2" t="str">
        <f t="shared" si="125"/>
        <v/>
      </c>
      <c r="IS129" s="2" t="str">
        <f t="shared" si="126"/>
        <v>#NAME?</v>
      </c>
      <c r="IX129" s="2" t="s">
        <v>5684</v>
      </c>
      <c r="IY129" s="2" t="s">
        <v>5685</v>
      </c>
      <c r="IZ129" s="2" t="str">
        <f t="shared" si="129"/>
        <v/>
      </c>
      <c r="JA129" s="2" t="str">
        <f t="shared" si="130"/>
        <v>#NAME?</v>
      </c>
      <c r="JB129" s="2"/>
      <c r="JC129" s="2"/>
      <c r="JD129" s="2" t="str">
        <f t="shared" si="131"/>
        <v/>
      </c>
      <c r="JE129" s="2" t="str">
        <f t="shared" si="132"/>
        <v>#NAME?</v>
      </c>
      <c r="JF129" s="2"/>
      <c r="JG129" s="2"/>
      <c r="JH129" s="2"/>
      <c r="JI129" s="2"/>
      <c r="JJ129" s="2"/>
      <c r="JK129" s="2"/>
      <c r="JL129" s="2"/>
      <c r="JM129" s="2"/>
      <c r="JN129" s="2"/>
    </row>
    <row r="130" ht="15.75" customHeight="1">
      <c r="A130" s="2">
        <v>129.0</v>
      </c>
      <c r="D130" s="2" t="str">
        <f t="shared" si="1"/>
        <v/>
      </c>
      <c r="E130" s="2" t="str">
        <f t="shared" si="2"/>
        <v>#NAME?</v>
      </c>
      <c r="F130" s="1" t="s">
        <v>5686</v>
      </c>
      <c r="G130" s="1" t="s">
        <v>5687</v>
      </c>
      <c r="H130" s="1" t="str">
        <f t="shared" si="3"/>
        <v/>
      </c>
      <c r="I130" s="1" t="str">
        <f t="shared" si="4"/>
        <v>#NAME?</v>
      </c>
      <c r="P130" s="1" t="str">
        <f t="shared" si="7"/>
        <v/>
      </c>
      <c r="Q130" s="1" t="str">
        <f t="shared" si="8"/>
        <v>#NAME?</v>
      </c>
      <c r="T130" s="1" t="str">
        <f t="shared" si="9"/>
        <v/>
      </c>
      <c r="U130" s="1" t="str">
        <f t="shared" si="10"/>
        <v>#NAME?</v>
      </c>
      <c r="X130" s="1" t="str">
        <f t="shared" si="11"/>
        <v/>
      </c>
      <c r="Y130" s="1" t="str">
        <f t="shared" si="12"/>
        <v>#NAME?</v>
      </c>
      <c r="AB130" s="1" t="str">
        <f t="shared" si="13"/>
        <v/>
      </c>
      <c r="AC130" s="1" t="str">
        <f t="shared" si="14"/>
        <v>#NAME?</v>
      </c>
      <c r="AF130" s="1" t="str">
        <f t="shared" si="15"/>
        <v/>
      </c>
      <c r="AG130" s="1" t="str">
        <f t="shared" si="16"/>
        <v>#NAME?</v>
      </c>
      <c r="AJ130" s="1" t="str">
        <f t="shared" si="17"/>
        <v/>
      </c>
      <c r="AK130" s="1" t="str">
        <f t="shared" si="18"/>
        <v>#NAME?</v>
      </c>
      <c r="AN130" s="1" t="str">
        <f t="shared" si="19"/>
        <v/>
      </c>
      <c r="AO130" s="1" t="str">
        <f t="shared" si="20"/>
        <v>#NAME?</v>
      </c>
      <c r="AR130" s="1" t="str">
        <f t="shared" si="21"/>
        <v/>
      </c>
      <c r="AS130" s="1" t="str">
        <f t="shared" si="22"/>
        <v>#NAME?</v>
      </c>
      <c r="AV130" s="1" t="str">
        <f t="shared" si="23"/>
        <v/>
      </c>
      <c r="AW130" s="1" t="str">
        <f t="shared" si="24"/>
        <v>#NAME?</v>
      </c>
      <c r="AZ130" s="1" t="str">
        <f t="shared" si="25"/>
        <v/>
      </c>
      <c r="BA130" s="1" t="str">
        <f t="shared" si="26"/>
        <v>#NAME?</v>
      </c>
      <c r="BD130" s="1" t="str">
        <f t="shared" si="27"/>
        <v/>
      </c>
      <c r="BE130" s="1" t="str">
        <f t="shared" si="28"/>
        <v>#NAME?</v>
      </c>
      <c r="BH130" s="1" t="str">
        <f t="shared" si="29"/>
        <v/>
      </c>
      <c r="BI130" s="1" t="str">
        <f t="shared" si="30"/>
        <v>#NAME?</v>
      </c>
      <c r="BL130" s="1" t="str">
        <f t="shared" si="31"/>
        <v/>
      </c>
      <c r="BM130" s="1" t="str">
        <f t="shared" si="32"/>
        <v>#NAME?</v>
      </c>
      <c r="BP130" s="1" t="str">
        <f t="shared" si="33"/>
        <v/>
      </c>
      <c r="BQ130" s="1" t="str">
        <f t="shared" si="34"/>
        <v>#NAME?</v>
      </c>
      <c r="BT130" s="1" t="str">
        <f t="shared" si="35"/>
        <v/>
      </c>
      <c r="BU130" s="1" t="str">
        <f t="shared" si="36"/>
        <v>#NAME?</v>
      </c>
      <c r="BX130" s="1" t="str">
        <f t="shared" si="37"/>
        <v/>
      </c>
      <c r="BY130" s="1" t="str">
        <f t="shared" si="38"/>
        <v>#NAME?</v>
      </c>
      <c r="CB130" s="1" t="str">
        <f t="shared" si="39"/>
        <v/>
      </c>
      <c r="CC130" s="1" t="str">
        <f t="shared" si="40"/>
        <v>#NAME?</v>
      </c>
      <c r="CF130" s="1" t="str">
        <f t="shared" si="41"/>
        <v/>
      </c>
      <c r="CG130" s="1" t="str">
        <f t="shared" si="42"/>
        <v>#NAME?</v>
      </c>
      <c r="CJ130" s="1" t="str">
        <f t="shared" si="43"/>
        <v/>
      </c>
      <c r="CK130" s="1" t="str">
        <f t="shared" si="44"/>
        <v>#NAME?</v>
      </c>
      <c r="CN130" s="1" t="str">
        <f t="shared" si="45"/>
        <v/>
      </c>
      <c r="CO130" s="1" t="str">
        <f t="shared" si="46"/>
        <v>#NAME?</v>
      </c>
      <c r="CR130" s="1" t="str">
        <f t="shared" si="47"/>
        <v/>
      </c>
      <c r="CS130" s="1" t="str">
        <f t="shared" si="48"/>
        <v>#NAME?</v>
      </c>
      <c r="CV130" s="1" t="str">
        <f t="shared" si="49"/>
        <v/>
      </c>
      <c r="CW130" s="1" t="str">
        <f t="shared" si="50"/>
        <v>#NAME?</v>
      </c>
      <c r="CZ130" s="1" t="str">
        <f t="shared" si="51"/>
        <v/>
      </c>
      <c r="DA130" s="1" t="str">
        <f t="shared" si="52"/>
        <v>#NAME?</v>
      </c>
      <c r="DD130" s="1" t="str">
        <f t="shared" si="53"/>
        <v/>
      </c>
      <c r="DE130" s="1" t="str">
        <f t="shared" si="54"/>
        <v>#NAME?</v>
      </c>
      <c r="DH130" s="1" t="str">
        <f t="shared" si="55"/>
        <v/>
      </c>
      <c r="DI130" s="1" t="str">
        <f t="shared" si="56"/>
        <v>#NAME?</v>
      </c>
      <c r="DL130" s="1" t="str">
        <f t="shared" si="57"/>
        <v/>
      </c>
      <c r="DM130" s="1" t="str">
        <f t="shared" si="58"/>
        <v>#NAME?</v>
      </c>
      <c r="DP130" s="1" t="str">
        <f t="shared" si="59"/>
        <v/>
      </c>
      <c r="DQ130" s="1" t="str">
        <f t="shared" si="60"/>
        <v>#NAME?</v>
      </c>
      <c r="DT130" s="1" t="str">
        <f t="shared" si="61"/>
        <v/>
      </c>
      <c r="DU130" s="1" t="str">
        <f t="shared" si="62"/>
        <v>#NAME?</v>
      </c>
      <c r="DX130" s="1" t="str">
        <f t="shared" si="63"/>
        <v/>
      </c>
      <c r="DY130" s="1" t="str">
        <f t="shared" si="64"/>
        <v>#NAME?</v>
      </c>
      <c r="EB130" s="1" t="str">
        <f t="shared" si="65"/>
        <v/>
      </c>
      <c r="EC130" s="1" t="str">
        <f t="shared" si="66"/>
        <v>#NAME?</v>
      </c>
      <c r="EF130" s="1" t="str">
        <f t="shared" si="67"/>
        <v/>
      </c>
      <c r="EG130" s="1" t="str">
        <f t="shared" si="68"/>
        <v>#NAME?</v>
      </c>
      <c r="EJ130" s="1" t="str">
        <f t="shared" si="69"/>
        <v/>
      </c>
      <c r="EK130" s="1" t="str">
        <f t="shared" si="70"/>
        <v>#NAME?</v>
      </c>
      <c r="EN130" s="1" t="str">
        <f t="shared" si="71"/>
        <v/>
      </c>
      <c r="EO130" s="1" t="str">
        <f t="shared" si="72"/>
        <v>#NAME?</v>
      </c>
      <c r="ER130" s="1" t="str">
        <f t="shared" si="73"/>
        <v/>
      </c>
      <c r="ES130" s="1" t="str">
        <f t="shared" si="74"/>
        <v>#NAME?</v>
      </c>
      <c r="EV130" s="1" t="str">
        <f t="shared" si="75"/>
        <v/>
      </c>
      <c r="EW130" s="1" t="str">
        <f t="shared" si="76"/>
        <v>#NAME?</v>
      </c>
      <c r="EZ130" s="2" t="str">
        <f t="shared" si="77"/>
        <v/>
      </c>
      <c r="FA130" s="2" t="str">
        <f t="shared" si="78"/>
        <v>#NAME?</v>
      </c>
      <c r="FD130" s="2" t="str">
        <f t="shared" si="79"/>
        <v/>
      </c>
      <c r="FE130" s="2" t="str">
        <f t="shared" si="80"/>
        <v>#NAME?</v>
      </c>
      <c r="FH130" s="2" t="str">
        <f t="shared" si="81"/>
        <v/>
      </c>
      <c r="FI130" s="2" t="str">
        <f t="shared" si="82"/>
        <v>#NAME?</v>
      </c>
      <c r="FL130" s="2" t="str">
        <f t="shared" si="83"/>
        <v/>
      </c>
      <c r="FM130" s="2" t="str">
        <f t="shared" si="84"/>
        <v>#NAME?</v>
      </c>
      <c r="FP130" s="2" t="str">
        <f t="shared" si="85"/>
        <v/>
      </c>
      <c r="FQ130" s="2" t="str">
        <f t="shared" si="86"/>
        <v>#NAME?</v>
      </c>
      <c r="FT130" s="2" t="str">
        <f t="shared" si="87"/>
        <v/>
      </c>
      <c r="FU130" s="2" t="str">
        <f t="shared" si="88"/>
        <v>#NAME?</v>
      </c>
      <c r="FX130" s="2" t="str">
        <f t="shared" si="89"/>
        <v/>
      </c>
      <c r="FY130" s="2" t="str">
        <f t="shared" si="90"/>
        <v>#NAME?</v>
      </c>
      <c r="GB130" s="2" t="str">
        <f t="shared" si="91"/>
        <v/>
      </c>
      <c r="GC130" s="2" t="str">
        <f t="shared" si="92"/>
        <v>#NAME?</v>
      </c>
      <c r="GF130" s="2" t="str">
        <f t="shared" si="93"/>
        <v/>
      </c>
      <c r="GG130" s="2" t="str">
        <f t="shared" si="94"/>
        <v>#NAME?</v>
      </c>
      <c r="GJ130" s="2" t="str">
        <f t="shared" si="95"/>
        <v/>
      </c>
      <c r="GK130" s="2" t="str">
        <f t="shared" si="96"/>
        <v>#NAME?</v>
      </c>
      <c r="GN130" s="2" t="str">
        <f t="shared" si="97"/>
        <v/>
      </c>
      <c r="GO130" s="2" t="str">
        <f t="shared" si="98"/>
        <v>#NAME?</v>
      </c>
      <c r="GR130" s="2" t="str">
        <f t="shared" si="141"/>
        <v/>
      </c>
      <c r="GS130" s="2" t="str">
        <f t="shared" si="142"/>
        <v>#NAME?</v>
      </c>
      <c r="GV130" s="2" t="str">
        <f t="shared" si="101"/>
        <v/>
      </c>
      <c r="GW130" s="2" t="str">
        <f t="shared" si="102"/>
        <v>#NAME?</v>
      </c>
      <c r="GZ130" s="2" t="str">
        <f t="shared" si="103"/>
        <v/>
      </c>
      <c r="HA130" s="2" t="str">
        <f t="shared" si="104"/>
        <v>#NAME?</v>
      </c>
      <c r="HD130" s="2" t="str">
        <f t="shared" si="105"/>
        <v/>
      </c>
      <c r="HE130" s="2" t="str">
        <f t="shared" si="106"/>
        <v>#NAME?</v>
      </c>
      <c r="HH130" s="2" t="str">
        <f t="shared" si="107"/>
        <v/>
      </c>
      <c r="HI130" s="2" t="str">
        <f t="shared" si="108"/>
        <v>#NAME?</v>
      </c>
      <c r="HL130" s="2" t="str">
        <f t="shared" si="109"/>
        <v/>
      </c>
      <c r="HM130" s="2" t="str">
        <f t="shared" si="110"/>
        <v>#NAME?</v>
      </c>
      <c r="HP130" s="2" t="str">
        <f t="shared" si="111"/>
        <v/>
      </c>
      <c r="HQ130" s="2" t="str">
        <f t="shared" si="112"/>
        <v>#NAME?</v>
      </c>
      <c r="HT130" s="2" t="str">
        <f t="shared" si="113"/>
        <v/>
      </c>
      <c r="HU130" s="2" t="str">
        <f t="shared" si="114"/>
        <v>#NAME?</v>
      </c>
      <c r="HV130" s="2" t="s">
        <v>5272</v>
      </c>
      <c r="HW130" s="2" t="s">
        <v>4851</v>
      </c>
      <c r="HX130" s="2" t="str">
        <f t="shared" si="115"/>
        <v/>
      </c>
      <c r="HY130" s="2" t="str">
        <f t="shared" si="116"/>
        <v>#NAME?</v>
      </c>
      <c r="HZ130" s="2" t="s">
        <v>5688</v>
      </c>
      <c r="IA130" s="14" t="s">
        <v>1738</v>
      </c>
      <c r="IB130" s="2" t="str">
        <f t="shared" si="117"/>
        <v/>
      </c>
      <c r="IC130" s="2" t="str">
        <f t="shared" si="118"/>
        <v>#NAME?</v>
      </c>
      <c r="ID130" s="2"/>
      <c r="IE130" s="2"/>
      <c r="IF130" s="2"/>
      <c r="IP130" s="1" t="s">
        <v>5637</v>
      </c>
      <c r="IQ130" s="1" t="s">
        <v>5689</v>
      </c>
      <c r="IR130" s="2" t="str">
        <f t="shared" si="125"/>
        <v/>
      </c>
      <c r="IS130" s="2" t="str">
        <f t="shared" si="126"/>
        <v>#NAME?</v>
      </c>
      <c r="IX130" s="2"/>
      <c r="IY130" s="2"/>
      <c r="IZ130" s="2" t="str">
        <f t="shared" si="129"/>
        <v/>
      </c>
      <c r="JA130" s="2" t="str">
        <f t="shared" si="130"/>
        <v>#NAME?</v>
      </c>
      <c r="JB130" s="2" t="s">
        <v>5688</v>
      </c>
      <c r="JC130" s="14" t="s">
        <v>1738</v>
      </c>
      <c r="JD130" s="2" t="str">
        <f t="shared" si="131"/>
        <v/>
      </c>
      <c r="JE130" s="2" t="str">
        <f t="shared" si="132"/>
        <v>#NAME?</v>
      </c>
      <c r="JF130" s="2"/>
      <c r="JG130" s="2"/>
      <c r="JH130" s="2"/>
      <c r="JI130" s="2"/>
      <c r="JJ130" s="2"/>
      <c r="JK130" s="2"/>
      <c r="JL130" s="2"/>
      <c r="JM130" s="2"/>
      <c r="JN130" s="2"/>
    </row>
    <row r="131" ht="15.75" customHeight="1">
      <c r="A131" s="2">
        <v>130.0</v>
      </c>
      <c r="D131" s="2" t="str">
        <f t="shared" si="1"/>
        <v/>
      </c>
      <c r="E131" s="2" t="str">
        <f t="shared" si="2"/>
        <v>#NAME?</v>
      </c>
      <c r="F131" s="1" t="s">
        <v>5690</v>
      </c>
      <c r="G131" s="1" t="s">
        <v>5691</v>
      </c>
      <c r="H131" s="1" t="str">
        <f t="shared" si="3"/>
        <v/>
      </c>
      <c r="I131" s="1" t="str">
        <f t="shared" si="4"/>
        <v>#NAME?</v>
      </c>
      <c r="P131" s="1" t="str">
        <f t="shared" si="7"/>
        <v/>
      </c>
      <c r="Q131" s="1" t="str">
        <f t="shared" si="8"/>
        <v>#NAME?</v>
      </c>
      <c r="T131" s="1" t="str">
        <f t="shared" si="9"/>
        <v/>
      </c>
      <c r="U131" s="1" t="str">
        <f t="shared" si="10"/>
        <v>#NAME?</v>
      </c>
      <c r="X131" s="1" t="str">
        <f t="shared" si="11"/>
        <v/>
      </c>
      <c r="Y131" s="1" t="str">
        <f t="shared" si="12"/>
        <v>#NAME?</v>
      </c>
      <c r="AB131" s="1" t="str">
        <f t="shared" si="13"/>
        <v/>
      </c>
      <c r="AC131" s="1" t="str">
        <f t="shared" si="14"/>
        <v>#NAME?</v>
      </c>
      <c r="AF131" s="1" t="str">
        <f t="shared" si="15"/>
        <v/>
      </c>
      <c r="AG131" s="1" t="str">
        <f t="shared" si="16"/>
        <v>#NAME?</v>
      </c>
      <c r="AJ131" s="1" t="str">
        <f t="shared" si="17"/>
        <v/>
      </c>
      <c r="AK131" s="1" t="str">
        <f t="shared" si="18"/>
        <v>#NAME?</v>
      </c>
      <c r="AN131" s="1" t="str">
        <f t="shared" si="19"/>
        <v/>
      </c>
      <c r="AO131" s="1" t="str">
        <f t="shared" si="20"/>
        <v>#NAME?</v>
      </c>
      <c r="AR131" s="1" t="str">
        <f t="shared" si="21"/>
        <v/>
      </c>
      <c r="AS131" s="1" t="str">
        <f t="shared" si="22"/>
        <v>#NAME?</v>
      </c>
      <c r="AV131" s="1" t="str">
        <f t="shared" si="23"/>
        <v/>
      </c>
      <c r="AW131" s="1" t="str">
        <f t="shared" si="24"/>
        <v>#NAME?</v>
      </c>
      <c r="AZ131" s="1" t="str">
        <f t="shared" si="25"/>
        <v/>
      </c>
      <c r="BA131" s="1" t="str">
        <f t="shared" si="26"/>
        <v>#NAME?</v>
      </c>
      <c r="BD131" s="1" t="str">
        <f t="shared" si="27"/>
        <v/>
      </c>
      <c r="BE131" s="1" t="str">
        <f t="shared" si="28"/>
        <v>#NAME?</v>
      </c>
      <c r="BH131" s="1" t="str">
        <f t="shared" si="29"/>
        <v/>
      </c>
      <c r="BI131" s="1" t="str">
        <f t="shared" si="30"/>
        <v>#NAME?</v>
      </c>
      <c r="BL131" s="1" t="str">
        <f t="shared" si="31"/>
        <v/>
      </c>
      <c r="BM131" s="1" t="str">
        <f t="shared" si="32"/>
        <v>#NAME?</v>
      </c>
      <c r="BP131" s="1" t="str">
        <f t="shared" si="33"/>
        <v/>
      </c>
      <c r="BQ131" s="1" t="str">
        <f t="shared" si="34"/>
        <v>#NAME?</v>
      </c>
      <c r="BT131" s="1" t="str">
        <f t="shared" si="35"/>
        <v/>
      </c>
      <c r="BU131" s="1" t="str">
        <f t="shared" si="36"/>
        <v>#NAME?</v>
      </c>
      <c r="BX131" s="1" t="str">
        <f t="shared" si="37"/>
        <v/>
      </c>
      <c r="BY131" s="1" t="str">
        <f t="shared" si="38"/>
        <v>#NAME?</v>
      </c>
      <c r="CB131" s="1" t="str">
        <f t="shared" si="39"/>
        <v/>
      </c>
      <c r="CC131" s="1" t="str">
        <f t="shared" si="40"/>
        <v>#NAME?</v>
      </c>
      <c r="CF131" s="1" t="str">
        <f t="shared" si="41"/>
        <v/>
      </c>
      <c r="CG131" s="1" t="str">
        <f t="shared" si="42"/>
        <v>#NAME?</v>
      </c>
      <c r="CJ131" s="1" t="str">
        <f t="shared" si="43"/>
        <v/>
      </c>
      <c r="CK131" s="1" t="str">
        <f t="shared" si="44"/>
        <v>#NAME?</v>
      </c>
      <c r="CN131" s="1" t="str">
        <f t="shared" si="45"/>
        <v/>
      </c>
      <c r="CO131" s="1" t="str">
        <f t="shared" si="46"/>
        <v>#NAME?</v>
      </c>
      <c r="CR131" s="1" t="str">
        <f t="shared" si="47"/>
        <v/>
      </c>
      <c r="CS131" s="1" t="str">
        <f t="shared" si="48"/>
        <v>#NAME?</v>
      </c>
      <c r="CV131" s="1" t="str">
        <f t="shared" si="49"/>
        <v/>
      </c>
      <c r="CW131" s="1" t="str">
        <f t="shared" si="50"/>
        <v>#NAME?</v>
      </c>
      <c r="CZ131" s="1" t="str">
        <f t="shared" si="51"/>
        <v/>
      </c>
      <c r="DA131" s="1" t="str">
        <f t="shared" si="52"/>
        <v>#NAME?</v>
      </c>
      <c r="DD131" s="1" t="str">
        <f t="shared" si="53"/>
        <v/>
      </c>
      <c r="DE131" s="1" t="str">
        <f t="shared" si="54"/>
        <v>#NAME?</v>
      </c>
      <c r="DH131" s="1" t="str">
        <f t="shared" si="55"/>
        <v/>
      </c>
      <c r="DI131" s="1" t="str">
        <f t="shared" si="56"/>
        <v>#NAME?</v>
      </c>
      <c r="DL131" s="1" t="str">
        <f t="shared" si="57"/>
        <v/>
      </c>
      <c r="DM131" s="1" t="str">
        <f t="shared" si="58"/>
        <v>#NAME?</v>
      </c>
      <c r="DP131" s="1" t="str">
        <f t="shared" si="59"/>
        <v/>
      </c>
      <c r="DQ131" s="1" t="str">
        <f t="shared" si="60"/>
        <v>#NAME?</v>
      </c>
      <c r="DT131" s="1" t="str">
        <f t="shared" si="61"/>
        <v/>
      </c>
      <c r="DU131" s="1" t="str">
        <f t="shared" si="62"/>
        <v>#NAME?</v>
      </c>
      <c r="DX131" s="1" t="str">
        <f t="shared" si="63"/>
        <v/>
      </c>
      <c r="DY131" s="1" t="str">
        <f t="shared" si="64"/>
        <v>#NAME?</v>
      </c>
      <c r="EB131" s="1" t="str">
        <f t="shared" si="65"/>
        <v/>
      </c>
      <c r="EC131" s="1" t="str">
        <f t="shared" si="66"/>
        <v>#NAME?</v>
      </c>
      <c r="EF131" s="1" t="str">
        <f t="shared" si="67"/>
        <v/>
      </c>
      <c r="EG131" s="1" t="str">
        <f t="shared" si="68"/>
        <v>#NAME?</v>
      </c>
      <c r="EJ131" s="1" t="str">
        <f t="shared" si="69"/>
        <v/>
      </c>
      <c r="EK131" s="1" t="str">
        <f t="shared" si="70"/>
        <v>#NAME?</v>
      </c>
      <c r="EN131" s="1" t="str">
        <f t="shared" si="71"/>
        <v/>
      </c>
      <c r="EO131" s="1" t="str">
        <f t="shared" si="72"/>
        <v>#NAME?</v>
      </c>
      <c r="ER131" s="1" t="str">
        <f t="shared" si="73"/>
        <v/>
      </c>
      <c r="ES131" s="1" t="str">
        <f t="shared" si="74"/>
        <v>#NAME?</v>
      </c>
      <c r="EV131" s="1" t="str">
        <f t="shared" si="75"/>
        <v/>
      </c>
      <c r="EW131" s="1" t="str">
        <f t="shared" si="76"/>
        <v>#NAME?</v>
      </c>
      <c r="EZ131" s="2" t="str">
        <f t="shared" si="77"/>
        <v/>
      </c>
      <c r="FA131" s="2" t="str">
        <f t="shared" si="78"/>
        <v>#NAME?</v>
      </c>
      <c r="FD131" s="2" t="str">
        <f t="shared" si="79"/>
        <v/>
      </c>
      <c r="FE131" s="2" t="str">
        <f t="shared" si="80"/>
        <v>#NAME?</v>
      </c>
      <c r="FH131" s="2" t="str">
        <f t="shared" si="81"/>
        <v/>
      </c>
      <c r="FI131" s="2" t="str">
        <f t="shared" si="82"/>
        <v>#NAME?</v>
      </c>
      <c r="FL131" s="2" t="str">
        <f t="shared" si="83"/>
        <v/>
      </c>
      <c r="FM131" s="2" t="str">
        <f t="shared" si="84"/>
        <v>#NAME?</v>
      </c>
      <c r="FP131" s="2" t="str">
        <f t="shared" si="85"/>
        <v/>
      </c>
      <c r="FQ131" s="2" t="str">
        <f t="shared" si="86"/>
        <v>#NAME?</v>
      </c>
      <c r="FT131" s="2" t="str">
        <f t="shared" si="87"/>
        <v/>
      </c>
      <c r="FU131" s="2" t="str">
        <f t="shared" si="88"/>
        <v>#NAME?</v>
      </c>
      <c r="FX131" s="2" t="str">
        <f t="shared" si="89"/>
        <v/>
      </c>
      <c r="FY131" s="2" t="str">
        <f t="shared" si="90"/>
        <v>#NAME?</v>
      </c>
      <c r="GB131" s="2" t="str">
        <f t="shared" si="91"/>
        <v/>
      </c>
      <c r="GC131" s="2" t="str">
        <f t="shared" si="92"/>
        <v>#NAME?</v>
      </c>
      <c r="GF131" s="2" t="str">
        <f t="shared" si="93"/>
        <v/>
      </c>
      <c r="GG131" s="2" t="str">
        <f t="shared" si="94"/>
        <v>#NAME?</v>
      </c>
      <c r="GJ131" s="2" t="str">
        <f t="shared" si="95"/>
        <v/>
      </c>
      <c r="GK131" s="2" t="str">
        <f t="shared" si="96"/>
        <v>#NAME?</v>
      </c>
      <c r="GN131" s="2" t="str">
        <f t="shared" si="97"/>
        <v/>
      </c>
      <c r="GO131" s="2" t="str">
        <f t="shared" si="98"/>
        <v>#NAME?</v>
      </c>
      <c r="GR131" s="2" t="str">
        <f t="shared" si="141"/>
        <v/>
      </c>
      <c r="GS131" s="2" t="str">
        <f t="shared" si="142"/>
        <v>#NAME?</v>
      </c>
      <c r="GV131" s="2" t="str">
        <f t="shared" si="101"/>
        <v/>
      </c>
      <c r="GW131" s="2" t="str">
        <f t="shared" si="102"/>
        <v>#NAME?</v>
      </c>
      <c r="GZ131" s="2" t="str">
        <f t="shared" si="103"/>
        <v/>
      </c>
      <c r="HA131" s="2" t="str">
        <f t="shared" si="104"/>
        <v>#NAME?</v>
      </c>
      <c r="HD131" s="2" t="str">
        <f t="shared" si="105"/>
        <v/>
      </c>
      <c r="HE131" s="2" t="str">
        <f t="shared" si="106"/>
        <v>#NAME?</v>
      </c>
      <c r="HH131" s="2" t="str">
        <f t="shared" si="107"/>
        <v/>
      </c>
      <c r="HI131" s="2" t="str">
        <f t="shared" si="108"/>
        <v>#NAME?</v>
      </c>
      <c r="HL131" s="2" t="str">
        <f t="shared" si="109"/>
        <v/>
      </c>
      <c r="HM131" s="2" t="str">
        <f t="shared" si="110"/>
        <v>#NAME?</v>
      </c>
      <c r="HP131" s="2" t="str">
        <f t="shared" si="111"/>
        <v/>
      </c>
      <c r="HQ131" s="2" t="str">
        <f t="shared" si="112"/>
        <v>#NAME?</v>
      </c>
      <c r="HT131" s="2" t="str">
        <f t="shared" si="113"/>
        <v/>
      </c>
      <c r="HU131" s="2" t="str">
        <f t="shared" si="114"/>
        <v>#NAME?</v>
      </c>
      <c r="HV131" s="2" t="s">
        <v>5285</v>
      </c>
      <c r="HW131" s="2" t="s">
        <v>4872</v>
      </c>
      <c r="HX131" s="2" t="str">
        <f t="shared" si="115"/>
        <v/>
      </c>
      <c r="HY131" s="2" t="str">
        <f t="shared" si="116"/>
        <v>#NAME?</v>
      </c>
      <c r="HZ131" s="2" t="s">
        <v>5688</v>
      </c>
      <c r="IA131" s="2" t="s">
        <v>5692</v>
      </c>
      <c r="IB131" s="2" t="str">
        <f t="shared" si="117"/>
        <v/>
      </c>
      <c r="IC131" s="2" t="str">
        <f t="shared" si="118"/>
        <v>#NAME?</v>
      </c>
      <c r="ID131" s="2"/>
      <c r="IE131" s="2"/>
      <c r="IF131" s="2"/>
      <c r="IP131" s="1" t="s">
        <v>3</v>
      </c>
      <c r="IQ131" s="1" t="s">
        <v>5693</v>
      </c>
      <c r="IR131" s="2" t="str">
        <f t="shared" si="125"/>
        <v/>
      </c>
      <c r="IS131" s="2" t="str">
        <f t="shared" si="126"/>
        <v>#NAME?</v>
      </c>
      <c r="IX131" s="2" t="s">
        <v>5694</v>
      </c>
      <c r="IY131" s="2" t="s">
        <v>5695</v>
      </c>
      <c r="IZ131" s="2" t="str">
        <f t="shared" si="129"/>
        <v/>
      </c>
      <c r="JA131" s="2" t="str">
        <f t="shared" si="130"/>
        <v>#NAME?</v>
      </c>
      <c r="JB131" s="2" t="s">
        <v>5688</v>
      </c>
      <c r="JC131" s="2" t="s">
        <v>5692</v>
      </c>
      <c r="JD131" s="2" t="str">
        <f t="shared" si="131"/>
        <v/>
      </c>
      <c r="JE131" s="2" t="str">
        <f t="shared" si="132"/>
        <v>#NAME?</v>
      </c>
      <c r="JF131" s="2"/>
      <c r="JG131" s="2"/>
      <c r="JH131" s="2"/>
      <c r="JI131" s="2"/>
      <c r="JJ131" s="2"/>
      <c r="JK131" s="2"/>
      <c r="JL131" s="2"/>
      <c r="JM131" s="2"/>
      <c r="JN131" s="2"/>
    </row>
    <row r="132" ht="15.75" customHeight="1">
      <c r="A132" s="2">
        <v>131.0</v>
      </c>
      <c r="D132" s="2" t="str">
        <f t="shared" si="1"/>
        <v/>
      </c>
      <c r="E132" s="2" t="str">
        <f t="shared" si="2"/>
        <v>#NAME?</v>
      </c>
      <c r="F132" s="1" t="s">
        <v>5696</v>
      </c>
      <c r="G132" s="1" t="s">
        <v>5697</v>
      </c>
      <c r="H132" s="1" t="str">
        <f t="shared" si="3"/>
        <v/>
      </c>
      <c r="I132" s="1" t="str">
        <f t="shared" si="4"/>
        <v>#NAME?</v>
      </c>
      <c r="P132" s="1" t="str">
        <f t="shared" si="7"/>
        <v/>
      </c>
      <c r="Q132" s="1" t="str">
        <f t="shared" si="8"/>
        <v>#NAME?</v>
      </c>
      <c r="T132" s="1" t="str">
        <f t="shared" si="9"/>
        <v/>
      </c>
      <c r="U132" s="1" t="str">
        <f t="shared" si="10"/>
        <v>#NAME?</v>
      </c>
      <c r="X132" s="1" t="str">
        <f t="shared" si="11"/>
        <v/>
      </c>
      <c r="Y132" s="1" t="str">
        <f t="shared" si="12"/>
        <v>#NAME?</v>
      </c>
      <c r="AB132" s="1" t="str">
        <f t="shared" si="13"/>
        <v/>
      </c>
      <c r="AC132" s="1" t="str">
        <f t="shared" si="14"/>
        <v>#NAME?</v>
      </c>
      <c r="AF132" s="1" t="str">
        <f t="shared" si="15"/>
        <v/>
      </c>
      <c r="AG132" s="1" t="str">
        <f t="shared" si="16"/>
        <v>#NAME?</v>
      </c>
      <c r="AJ132" s="1" t="str">
        <f t="shared" si="17"/>
        <v/>
      </c>
      <c r="AK132" s="1" t="str">
        <f t="shared" si="18"/>
        <v>#NAME?</v>
      </c>
      <c r="AN132" s="1" t="str">
        <f t="shared" si="19"/>
        <v/>
      </c>
      <c r="AO132" s="1" t="str">
        <f t="shared" si="20"/>
        <v>#NAME?</v>
      </c>
      <c r="AR132" s="1" t="str">
        <f t="shared" si="21"/>
        <v/>
      </c>
      <c r="AS132" s="1" t="str">
        <f t="shared" si="22"/>
        <v>#NAME?</v>
      </c>
      <c r="AV132" s="1" t="str">
        <f t="shared" si="23"/>
        <v/>
      </c>
      <c r="AW132" s="1" t="str">
        <f t="shared" si="24"/>
        <v>#NAME?</v>
      </c>
      <c r="AZ132" s="1" t="str">
        <f t="shared" si="25"/>
        <v/>
      </c>
      <c r="BA132" s="1" t="str">
        <f t="shared" si="26"/>
        <v>#NAME?</v>
      </c>
      <c r="BD132" s="1" t="str">
        <f t="shared" si="27"/>
        <v/>
      </c>
      <c r="BE132" s="1" t="str">
        <f t="shared" si="28"/>
        <v>#NAME?</v>
      </c>
      <c r="BH132" s="1" t="str">
        <f t="shared" si="29"/>
        <v/>
      </c>
      <c r="BI132" s="1" t="str">
        <f t="shared" si="30"/>
        <v>#NAME?</v>
      </c>
      <c r="BL132" s="1" t="str">
        <f t="shared" si="31"/>
        <v/>
      </c>
      <c r="BM132" s="1" t="str">
        <f t="shared" si="32"/>
        <v>#NAME?</v>
      </c>
      <c r="BP132" s="1" t="str">
        <f t="shared" si="33"/>
        <v/>
      </c>
      <c r="BQ132" s="1" t="str">
        <f t="shared" si="34"/>
        <v>#NAME?</v>
      </c>
      <c r="BT132" s="1" t="str">
        <f t="shared" si="35"/>
        <v/>
      </c>
      <c r="BU132" s="1" t="str">
        <f t="shared" si="36"/>
        <v>#NAME?</v>
      </c>
      <c r="BX132" s="1" t="str">
        <f t="shared" si="37"/>
        <v/>
      </c>
      <c r="BY132" s="1" t="str">
        <f t="shared" si="38"/>
        <v>#NAME?</v>
      </c>
      <c r="CB132" s="1" t="str">
        <f t="shared" si="39"/>
        <v/>
      </c>
      <c r="CC132" s="1" t="str">
        <f t="shared" si="40"/>
        <v>#NAME?</v>
      </c>
      <c r="CF132" s="1" t="str">
        <f t="shared" si="41"/>
        <v/>
      </c>
      <c r="CG132" s="1" t="str">
        <f t="shared" si="42"/>
        <v>#NAME?</v>
      </c>
      <c r="CJ132" s="1" t="str">
        <f t="shared" si="43"/>
        <v/>
      </c>
      <c r="CK132" s="1" t="str">
        <f t="shared" si="44"/>
        <v>#NAME?</v>
      </c>
      <c r="CN132" s="1" t="str">
        <f t="shared" si="45"/>
        <v/>
      </c>
      <c r="CO132" s="1" t="str">
        <f t="shared" si="46"/>
        <v>#NAME?</v>
      </c>
      <c r="CR132" s="1" t="str">
        <f t="shared" si="47"/>
        <v/>
      </c>
      <c r="CS132" s="1" t="str">
        <f t="shared" si="48"/>
        <v>#NAME?</v>
      </c>
      <c r="CV132" s="1" t="str">
        <f t="shared" si="49"/>
        <v/>
      </c>
      <c r="CW132" s="1" t="str">
        <f t="shared" si="50"/>
        <v>#NAME?</v>
      </c>
      <c r="CZ132" s="1" t="str">
        <f t="shared" si="51"/>
        <v/>
      </c>
      <c r="DA132" s="1" t="str">
        <f t="shared" si="52"/>
        <v>#NAME?</v>
      </c>
      <c r="DD132" s="1" t="str">
        <f t="shared" si="53"/>
        <v/>
      </c>
      <c r="DE132" s="1" t="str">
        <f t="shared" si="54"/>
        <v>#NAME?</v>
      </c>
      <c r="DH132" s="1" t="str">
        <f t="shared" si="55"/>
        <v/>
      </c>
      <c r="DI132" s="1" t="str">
        <f t="shared" si="56"/>
        <v>#NAME?</v>
      </c>
      <c r="DL132" s="1" t="str">
        <f t="shared" si="57"/>
        <v/>
      </c>
      <c r="DM132" s="1" t="str">
        <f t="shared" si="58"/>
        <v>#NAME?</v>
      </c>
      <c r="DP132" s="1" t="str">
        <f t="shared" si="59"/>
        <v/>
      </c>
      <c r="DQ132" s="1" t="str">
        <f t="shared" si="60"/>
        <v>#NAME?</v>
      </c>
      <c r="DT132" s="1" t="str">
        <f t="shared" si="61"/>
        <v/>
      </c>
      <c r="DU132" s="1" t="str">
        <f t="shared" si="62"/>
        <v>#NAME?</v>
      </c>
      <c r="DX132" s="1" t="str">
        <f t="shared" si="63"/>
        <v/>
      </c>
      <c r="DY132" s="1" t="str">
        <f t="shared" si="64"/>
        <v>#NAME?</v>
      </c>
      <c r="EB132" s="1" t="str">
        <f t="shared" si="65"/>
        <v/>
      </c>
      <c r="EC132" s="1" t="str">
        <f t="shared" si="66"/>
        <v>#NAME?</v>
      </c>
      <c r="EF132" s="1" t="str">
        <f t="shared" si="67"/>
        <v/>
      </c>
      <c r="EG132" s="1" t="str">
        <f t="shared" si="68"/>
        <v>#NAME?</v>
      </c>
      <c r="EJ132" s="1" t="str">
        <f t="shared" si="69"/>
        <v/>
      </c>
      <c r="EK132" s="1" t="str">
        <f t="shared" si="70"/>
        <v>#NAME?</v>
      </c>
      <c r="EN132" s="1" t="str">
        <f t="shared" si="71"/>
        <v/>
      </c>
      <c r="EO132" s="1" t="str">
        <f t="shared" si="72"/>
        <v>#NAME?</v>
      </c>
      <c r="ER132" s="1" t="str">
        <f t="shared" si="73"/>
        <v/>
      </c>
      <c r="ES132" s="1" t="str">
        <f t="shared" si="74"/>
        <v>#NAME?</v>
      </c>
      <c r="EV132" s="1" t="str">
        <f t="shared" si="75"/>
        <v/>
      </c>
      <c r="EW132" s="1" t="str">
        <f t="shared" si="76"/>
        <v>#NAME?</v>
      </c>
      <c r="EZ132" s="2" t="str">
        <f t="shared" si="77"/>
        <v/>
      </c>
      <c r="FA132" s="2" t="str">
        <f t="shared" si="78"/>
        <v>#NAME?</v>
      </c>
      <c r="FD132" s="2" t="str">
        <f t="shared" si="79"/>
        <v/>
      </c>
      <c r="FE132" s="2" t="str">
        <f t="shared" si="80"/>
        <v>#NAME?</v>
      </c>
      <c r="FH132" s="2" t="str">
        <f t="shared" si="81"/>
        <v/>
      </c>
      <c r="FI132" s="2" t="str">
        <f t="shared" si="82"/>
        <v>#NAME?</v>
      </c>
      <c r="FL132" s="2" t="str">
        <f t="shared" si="83"/>
        <v/>
      </c>
      <c r="FM132" s="2" t="str">
        <f t="shared" si="84"/>
        <v>#NAME?</v>
      </c>
      <c r="FP132" s="2" t="str">
        <f t="shared" si="85"/>
        <v/>
      </c>
      <c r="FQ132" s="2" t="str">
        <f t="shared" si="86"/>
        <v>#NAME?</v>
      </c>
      <c r="FT132" s="2" t="str">
        <f t="shared" si="87"/>
        <v/>
      </c>
      <c r="FU132" s="2" t="str">
        <f t="shared" si="88"/>
        <v>#NAME?</v>
      </c>
      <c r="FX132" s="2" t="str">
        <f t="shared" si="89"/>
        <v/>
      </c>
      <c r="FY132" s="2" t="str">
        <f t="shared" si="90"/>
        <v>#NAME?</v>
      </c>
      <c r="GB132" s="2" t="str">
        <f t="shared" si="91"/>
        <v/>
      </c>
      <c r="GC132" s="2" t="str">
        <f t="shared" si="92"/>
        <v>#NAME?</v>
      </c>
      <c r="GF132" s="2" t="str">
        <f t="shared" si="93"/>
        <v/>
      </c>
      <c r="GG132" s="2" t="str">
        <f t="shared" si="94"/>
        <v>#NAME?</v>
      </c>
      <c r="GJ132" s="2" t="str">
        <f t="shared" si="95"/>
        <v/>
      </c>
      <c r="GK132" s="2" t="str">
        <f t="shared" si="96"/>
        <v>#NAME?</v>
      </c>
      <c r="GN132" s="2" t="str">
        <f t="shared" si="97"/>
        <v/>
      </c>
      <c r="GO132" s="2" t="str">
        <f t="shared" si="98"/>
        <v>#NAME?</v>
      </c>
      <c r="GR132" s="2" t="str">
        <f t="shared" si="141"/>
        <v/>
      </c>
      <c r="GS132" s="2" t="str">
        <f t="shared" si="142"/>
        <v>#NAME?</v>
      </c>
      <c r="GV132" s="2" t="str">
        <f t="shared" si="101"/>
        <v/>
      </c>
      <c r="GW132" s="2" t="str">
        <f t="shared" si="102"/>
        <v>#NAME?</v>
      </c>
      <c r="GZ132" s="2" t="str">
        <f t="shared" si="103"/>
        <v/>
      </c>
      <c r="HA132" s="2" t="str">
        <f t="shared" si="104"/>
        <v>#NAME?</v>
      </c>
      <c r="HD132" s="2" t="str">
        <f t="shared" si="105"/>
        <v/>
      </c>
      <c r="HE132" s="2" t="str">
        <f t="shared" si="106"/>
        <v>#NAME?</v>
      </c>
      <c r="HH132" s="2" t="str">
        <f t="shared" si="107"/>
        <v/>
      </c>
      <c r="HI132" s="2" t="str">
        <f t="shared" si="108"/>
        <v>#NAME?</v>
      </c>
      <c r="HL132" s="2" t="str">
        <f t="shared" si="109"/>
        <v/>
      </c>
      <c r="HM132" s="2" t="str">
        <f t="shared" si="110"/>
        <v>#NAME?</v>
      </c>
      <c r="HP132" s="2" t="str">
        <f t="shared" si="111"/>
        <v/>
      </c>
      <c r="HQ132" s="2" t="str">
        <f t="shared" si="112"/>
        <v>#NAME?</v>
      </c>
      <c r="HT132" s="2" t="str">
        <f t="shared" si="113"/>
        <v/>
      </c>
      <c r="HU132" s="2" t="str">
        <f t="shared" si="114"/>
        <v>#NAME?</v>
      </c>
      <c r="HV132" s="2" t="s">
        <v>5299</v>
      </c>
      <c r="HW132" s="2" t="s">
        <v>4892</v>
      </c>
      <c r="HX132" s="2" t="str">
        <f t="shared" si="115"/>
        <v/>
      </c>
      <c r="HY132" s="2" t="str">
        <f t="shared" si="116"/>
        <v>#NAME?</v>
      </c>
      <c r="HZ132" s="2" t="s">
        <v>5698</v>
      </c>
      <c r="IA132" s="2" t="s">
        <v>5699</v>
      </c>
      <c r="IB132" s="2" t="str">
        <f t="shared" si="117"/>
        <v/>
      </c>
      <c r="IC132" s="2" t="str">
        <f t="shared" si="118"/>
        <v>#NAME?</v>
      </c>
      <c r="ID132" s="2"/>
      <c r="IE132" s="2"/>
      <c r="IF132" s="2"/>
      <c r="IP132" s="1" t="s">
        <v>2396</v>
      </c>
      <c r="IQ132" s="1" t="s">
        <v>5700</v>
      </c>
      <c r="IR132" s="2" t="str">
        <f t="shared" si="125"/>
        <v/>
      </c>
      <c r="IS132" s="2" t="str">
        <f t="shared" si="126"/>
        <v>#NAME?</v>
      </c>
      <c r="IX132" s="2" t="s">
        <v>5701</v>
      </c>
      <c r="IY132" s="2" t="s">
        <v>5702</v>
      </c>
      <c r="IZ132" s="2" t="str">
        <f t="shared" si="129"/>
        <v/>
      </c>
      <c r="JA132" s="2" t="str">
        <f t="shared" si="130"/>
        <v>#NAME?</v>
      </c>
      <c r="JB132" s="2" t="s">
        <v>5698</v>
      </c>
      <c r="JC132" s="2" t="s">
        <v>5699</v>
      </c>
      <c r="JD132" s="2" t="str">
        <f t="shared" si="131"/>
        <v/>
      </c>
      <c r="JE132" s="2" t="str">
        <f t="shared" si="132"/>
        <v>#NAME?</v>
      </c>
      <c r="JF132" s="2"/>
      <c r="JG132" s="2"/>
      <c r="JH132" s="2"/>
      <c r="JI132" s="2"/>
      <c r="JJ132" s="2"/>
      <c r="JK132" s="2"/>
      <c r="JL132" s="2"/>
      <c r="JM132" s="2"/>
      <c r="JN132" s="2"/>
    </row>
    <row r="133" ht="15.75" customHeight="1">
      <c r="A133" s="2">
        <v>132.0</v>
      </c>
      <c r="D133" s="2" t="str">
        <f t="shared" si="1"/>
        <v/>
      </c>
      <c r="E133" s="2" t="str">
        <f t="shared" si="2"/>
        <v>#NAME?</v>
      </c>
      <c r="F133" s="1" t="s">
        <v>5703</v>
      </c>
      <c r="G133" s="1" t="s">
        <v>5704</v>
      </c>
      <c r="H133" s="1" t="str">
        <f t="shared" si="3"/>
        <v/>
      </c>
      <c r="I133" s="1" t="str">
        <f t="shared" si="4"/>
        <v>#NAME?</v>
      </c>
      <c r="P133" s="1" t="str">
        <f t="shared" si="7"/>
        <v/>
      </c>
      <c r="Q133" s="1" t="str">
        <f t="shared" si="8"/>
        <v>#NAME?</v>
      </c>
      <c r="T133" s="1" t="str">
        <f t="shared" si="9"/>
        <v/>
      </c>
      <c r="U133" s="1" t="str">
        <f t="shared" si="10"/>
        <v>#NAME?</v>
      </c>
      <c r="X133" s="1" t="str">
        <f t="shared" si="11"/>
        <v/>
      </c>
      <c r="Y133" s="1" t="str">
        <f t="shared" si="12"/>
        <v>#NAME?</v>
      </c>
      <c r="AB133" s="1" t="str">
        <f t="shared" si="13"/>
        <v/>
      </c>
      <c r="AC133" s="1" t="str">
        <f t="shared" si="14"/>
        <v>#NAME?</v>
      </c>
      <c r="AF133" s="1" t="str">
        <f t="shared" si="15"/>
        <v/>
      </c>
      <c r="AG133" s="1" t="str">
        <f t="shared" si="16"/>
        <v>#NAME?</v>
      </c>
      <c r="AJ133" s="1" t="str">
        <f t="shared" si="17"/>
        <v/>
      </c>
      <c r="AK133" s="1" t="str">
        <f t="shared" si="18"/>
        <v>#NAME?</v>
      </c>
      <c r="AN133" s="1" t="str">
        <f t="shared" si="19"/>
        <v/>
      </c>
      <c r="AO133" s="1" t="str">
        <f t="shared" si="20"/>
        <v>#NAME?</v>
      </c>
      <c r="AR133" s="1" t="str">
        <f t="shared" si="21"/>
        <v/>
      </c>
      <c r="AS133" s="1" t="str">
        <f t="shared" si="22"/>
        <v>#NAME?</v>
      </c>
      <c r="AV133" s="1" t="str">
        <f t="shared" si="23"/>
        <v/>
      </c>
      <c r="AW133" s="1" t="str">
        <f t="shared" si="24"/>
        <v>#NAME?</v>
      </c>
      <c r="AZ133" s="1" t="str">
        <f t="shared" si="25"/>
        <v/>
      </c>
      <c r="BA133" s="1" t="str">
        <f t="shared" si="26"/>
        <v>#NAME?</v>
      </c>
      <c r="BD133" s="1" t="str">
        <f t="shared" si="27"/>
        <v/>
      </c>
      <c r="BE133" s="1" t="str">
        <f t="shared" si="28"/>
        <v>#NAME?</v>
      </c>
      <c r="BH133" s="1" t="str">
        <f t="shared" si="29"/>
        <v/>
      </c>
      <c r="BI133" s="1" t="str">
        <f t="shared" si="30"/>
        <v>#NAME?</v>
      </c>
      <c r="BL133" s="1" t="str">
        <f t="shared" si="31"/>
        <v/>
      </c>
      <c r="BM133" s="1" t="str">
        <f t="shared" si="32"/>
        <v>#NAME?</v>
      </c>
      <c r="BP133" s="1" t="str">
        <f t="shared" si="33"/>
        <v/>
      </c>
      <c r="BQ133" s="1" t="str">
        <f t="shared" si="34"/>
        <v>#NAME?</v>
      </c>
      <c r="BT133" s="1" t="str">
        <f t="shared" si="35"/>
        <v/>
      </c>
      <c r="BU133" s="1" t="str">
        <f t="shared" si="36"/>
        <v>#NAME?</v>
      </c>
      <c r="BX133" s="1" t="str">
        <f t="shared" si="37"/>
        <v/>
      </c>
      <c r="BY133" s="1" t="str">
        <f t="shared" si="38"/>
        <v>#NAME?</v>
      </c>
      <c r="CB133" s="1" t="str">
        <f t="shared" si="39"/>
        <v/>
      </c>
      <c r="CC133" s="1" t="str">
        <f t="shared" si="40"/>
        <v>#NAME?</v>
      </c>
      <c r="CF133" s="1" t="str">
        <f t="shared" si="41"/>
        <v/>
      </c>
      <c r="CG133" s="1" t="str">
        <f t="shared" si="42"/>
        <v>#NAME?</v>
      </c>
      <c r="CJ133" s="1" t="str">
        <f t="shared" si="43"/>
        <v/>
      </c>
      <c r="CK133" s="1" t="str">
        <f t="shared" si="44"/>
        <v>#NAME?</v>
      </c>
      <c r="CN133" s="1" t="str">
        <f t="shared" si="45"/>
        <v/>
      </c>
      <c r="CO133" s="1" t="str">
        <f t="shared" si="46"/>
        <v>#NAME?</v>
      </c>
      <c r="CR133" s="1" t="str">
        <f t="shared" si="47"/>
        <v/>
      </c>
      <c r="CS133" s="1" t="str">
        <f t="shared" si="48"/>
        <v>#NAME?</v>
      </c>
      <c r="CV133" s="1" t="str">
        <f t="shared" si="49"/>
        <v/>
      </c>
      <c r="CW133" s="1" t="str">
        <f t="shared" si="50"/>
        <v>#NAME?</v>
      </c>
      <c r="CZ133" s="1" t="str">
        <f t="shared" si="51"/>
        <v/>
      </c>
      <c r="DA133" s="1" t="str">
        <f t="shared" si="52"/>
        <v>#NAME?</v>
      </c>
      <c r="DD133" s="1" t="str">
        <f t="shared" si="53"/>
        <v/>
      </c>
      <c r="DE133" s="1" t="str">
        <f t="shared" si="54"/>
        <v>#NAME?</v>
      </c>
      <c r="DH133" s="1" t="str">
        <f t="shared" si="55"/>
        <v/>
      </c>
      <c r="DI133" s="1" t="str">
        <f t="shared" si="56"/>
        <v>#NAME?</v>
      </c>
      <c r="DL133" s="1" t="str">
        <f t="shared" si="57"/>
        <v/>
      </c>
      <c r="DM133" s="1" t="str">
        <f t="shared" si="58"/>
        <v>#NAME?</v>
      </c>
      <c r="DP133" s="1" t="str">
        <f t="shared" si="59"/>
        <v/>
      </c>
      <c r="DQ133" s="1" t="str">
        <f t="shared" si="60"/>
        <v>#NAME?</v>
      </c>
      <c r="DT133" s="1" t="str">
        <f t="shared" si="61"/>
        <v/>
      </c>
      <c r="DU133" s="1" t="str">
        <f t="shared" si="62"/>
        <v>#NAME?</v>
      </c>
      <c r="DX133" s="1" t="str">
        <f t="shared" si="63"/>
        <v/>
      </c>
      <c r="DY133" s="1" t="str">
        <f t="shared" si="64"/>
        <v>#NAME?</v>
      </c>
      <c r="EB133" s="1" t="str">
        <f t="shared" si="65"/>
        <v/>
      </c>
      <c r="EC133" s="1" t="str">
        <f t="shared" si="66"/>
        <v>#NAME?</v>
      </c>
      <c r="EF133" s="1" t="str">
        <f t="shared" si="67"/>
        <v/>
      </c>
      <c r="EG133" s="1" t="str">
        <f t="shared" si="68"/>
        <v>#NAME?</v>
      </c>
      <c r="EJ133" s="1" t="str">
        <f t="shared" si="69"/>
        <v/>
      </c>
      <c r="EK133" s="1" t="str">
        <f t="shared" si="70"/>
        <v>#NAME?</v>
      </c>
      <c r="EN133" s="1" t="str">
        <f t="shared" si="71"/>
        <v/>
      </c>
      <c r="EO133" s="1" t="str">
        <f t="shared" si="72"/>
        <v>#NAME?</v>
      </c>
      <c r="ER133" s="1" t="str">
        <f t="shared" si="73"/>
        <v/>
      </c>
      <c r="ES133" s="1" t="str">
        <f t="shared" si="74"/>
        <v>#NAME?</v>
      </c>
      <c r="EV133" s="1" t="str">
        <f t="shared" si="75"/>
        <v/>
      </c>
      <c r="EW133" s="1" t="str">
        <f t="shared" si="76"/>
        <v>#NAME?</v>
      </c>
      <c r="EZ133" s="2" t="str">
        <f t="shared" si="77"/>
        <v/>
      </c>
      <c r="FA133" s="2" t="str">
        <f t="shared" si="78"/>
        <v>#NAME?</v>
      </c>
      <c r="FD133" s="2" t="str">
        <f t="shared" si="79"/>
        <v/>
      </c>
      <c r="FE133" s="2" t="str">
        <f t="shared" si="80"/>
        <v>#NAME?</v>
      </c>
      <c r="FH133" s="2" t="str">
        <f t="shared" si="81"/>
        <v/>
      </c>
      <c r="FI133" s="2" t="str">
        <f t="shared" si="82"/>
        <v>#NAME?</v>
      </c>
      <c r="FL133" s="2" t="str">
        <f t="shared" si="83"/>
        <v/>
      </c>
      <c r="FM133" s="2" t="str">
        <f t="shared" si="84"/>
        <v>#NAME?</v>
      </c>
      <c r="FP133" s="2" t="str">
        <f t="shared" si="85"/>
        <v/>
      </c>
      <c r="FQ133" s="2" t="str">
        <f t="shared" si="86"/>
        <v>#NAME?</v>
      </c>
      <c r="FT133" s="2" t="str">
        <f t="shared" si="87"/>
        <v/>
      </c>
      <c r="FU133" s="2" t="str">
        <f t="shared" si="88"/>
        <v>#NAME?</v>
      </c>
      <c r="FX133" s="2" t="str">
        <f t="shared" si="89"/>
        <v/>
      </c>
      <c r="FY133" s="2" t="str">
        <f t="shared" si="90"/>
        <v>#NAME?</v>
      </c>
      <c r="GB133" s="2" t="str">
        <f t="shared" si="91"/>
        <v/>
      </c>
      <c r="GC133" s="2" t="str">
        <f t="shared" si="92"/>
        <v>#NAME?</v>
      </c>
      <c r="GF133" s="2" t="str">
        <f t="shared" si="93"/>
        <v/>
      </c>
      <c r="GG133" s="2" t="str">
        <f t="shared" si="94"/>
        <v>#NAME?</v>
      </c>
      <c r="GJ133" s="2" t="str">
        <f t="shared" si="95"/>
        <v/>
      </c>
      <c r="GK133" s="2" t="str">
        <f t="shared" si="96"/>
        <v>#NAME?</v>
      </c>
      <c r="GN133" s="2" t="str">
        <f t="shared" si="97"/>
        <v/>
      </c>
      <c r="GO133" s="2" t="str">
        <f t="shared" si="98"/>
        <v>#NAME?</v>
      </c>
      <c r="GR133" s="2" t="str">
        <f t="shared" si="141"/>
        <v/>
      </c>
      <c r="GS133" s="2" t="str">
        <f t="shared" si="142"/>
        <v>#NAME?</v>
      </c>
      <c r="GV133" s="2" t="str">
        <f t="shared" si="101"/>
        <v/>
      </c>
      <c r="GW133" s="2" t="str">
        <f t="shared" si="102"/>
        <v>#NAME?</v>
      </c>
      <c r="GZ133" s="2" t="str">
        <f t="shared" si="103"/>
        <v/>
      </c>
      <c r="HA133" s="2" t="str">
        <f t="shared" si="104"/>
        <v>#NAME?</v>
      </c>
      <c r="HD133" s="2" t="str">
        <f t="shared" si="105"/>
        <v/>
      </c>
      <c r="HE133" s="2" t="str">
        <f t="shared" si="106"/>
        <v>#NAME?</v>
      </c>
      <c r="HH133" s="2" t="str">
        <f t="shared" si="107"/>
        <v/>
      </c>
      <c r="HI133" s="2" t="str">
        <f t="shared" si="108"/>
        <v>#NAME?</v>
      </c>
      <c r="HL133" s="2" t="str">
        <f t="shared" si="109"/>
        <v/>
      </c>
      <c r="HM133" s="2" t="str">
        <f t="shared" si="110"/>
        <v>#NAME?</v>
      </c>
      <c r="HP133" s="2" t="str">
        <f t="shared" si="111"/>
        <v/>
      </c>
      <c r="HQ133" s="2" t="str">
        <f t="shared" si="112"/>
        <v>#NAME?</v>
      </c>
      <c r="HT133" s="2" t="str">
        <f t="shared" si="113"/>
        <v/>
      </c>
      <c r="HU133" s="2" t="str">
        <f t="shared" si="114"/>
        <v>#NAME?</v>
      </c>
      <c r="HV133" s="2" t="s">
        <v>5243</v>
      </c>
      <c r="HW133" s="2" t="s">
        <v>5311</v>
      </c>
      <c r="HX133" s="2" t="str">
        <f t="shared" si="115"/>
        <v/>
      </c>
      <c r="HY133" s="2" t="str">
        <f t="shared" si="116"/>
        <v>#NAME?</v>
      </c>
      <c r="HZ133" s="2" t="s">
        <v>5705</v>
      </c>
      <c r="IA133" s="2" t="s">
        <v>5706</v>
      </c>
      <c r="IB133" s="2" t="str">
        <f t="shared" si="117"/>
        <v>EPS</v>
      </c>
      <c r="IC133" s="2" t="str">
        <f t="shared" si="118"/>
        <v>#NAME?</v>
      </c>
      <c r="ID133" s="2"/>
      <c r="IE133" s="2"/>
      <c r="IF133" s="2"/>
      <c r="IP133" s="1" t="s">
        <v>5666</v>
      </c>
      <c r="IQ133" s="1" t="s">
        <v>5707</v>
      </c>
      <c r="IR133" s="2" t="str">
        <f t="shared" si="125"/>
        <v/>
      </c>
      <c r="IS133" s="2" t="str">
        <f t="shared" si="126"/>
        <v>#NAME?</v>
      </c>
      <c r="IX133" s="2"/>
      <c r="IY133" s="2"/>
      <c r="IZ133" s="2"/>
      <c r="JA133" s="2"/>
      <c r="JB133" s="2" t="s">
        <v>5705</v>
      </c>
      <c r="JC133" s="2" t="s">
        <v>5706</v>
      </c>
      <c r="JD133" s="2" t="str">
        <f t="shared" si="131"/>
        <v>EPS</v>
      </c>
      <c r="JE133" s="2" t="str">
        <f t="shared" si="132"/>
        <v>#NAME?</v>
      </c>
      <c r="JF133" s="2"/>
      <c r="JG133" s="2"/>
      <c r="JH133" s="2"/>
      <c r="JI133" s="2"/>
      <c r="JJ133" s="2"/>
      <c r="JK133" s="2"/>
      <c r="JL133" s="2"/>
      <c r="JM133" s="2"/>
      <c r="JN133" s="2"/>
    </row>
    <row r="134" ht="15.75" customHeight="1">
      <c r="A134" s="2">
        <v>133.0</v>
      </c>
      <c r="D134" s="2" t="str">
        <f t="shared" si="1"/>
        <v/>
      </c>
      <c r="E134" s="2" t="str">
        <f t="shared" si="2"/>
        <v>#NAME?</v>
      </c>
      <c r="F134" s="1" t="s">
        <v>5708</v>
      </c>
      <c r="G134" s="1" t="s">
        <v>5709</v>
      </c>
      <c r="H134" s="1" t="str">
        <f t="shared" si="3"/>
        <v/>
      </c>
      <c r="I134" s="1" t="str">
        <f t="shared" si="4"/>
        <v>#NAME?</v>
      </c>
      <c r="P134" s="1" t="str">
        <f t="shared" si="7"/>
        <v/>
      </c>
      <c r="Q134" s="1" t="str">
        <f t="shared" si="8"/>
        <v>#NAME?</v>
      </c>
      <c r="T134" s="1" t="str">
        <f t="shared" si="9"/>
        <v/>
      </c>
      <c r="U134" s="1" t="str">
        <f t="shared" si="10"/>
        <v>#NAME?</v>
      </c>
      <c r="X134" s="1" t="str">
        <f t="shared" si="11"/>
        <v/>
      </c>
      <c r="Y134" s="1" t="str">
        <f t="shared" si="12"/>
        <v>#NAME?</v>
      </c>
      <c r="AB134" s="1" t="str">
        <f t="shared" si="13"/>
        <v/>
      </c>
      <c r="AC134" s="1" t="str">
        <f t="shared" si="14"/>
        <v>#NAME?</v>
      </c>
      <c r="AF134" s="1" t="str">
        <f t="shared" si="15"/>
        <v/>
      </c>
      <c r="AG134" s="1" t="str">
        <f t="shared" si="16"/>
        <v>#NAME?</v>
      </c>
      <c r="AJ134" s="1" t="str">
        <f t="shared" si="17"/>
        <v/>
      </c>
      <c r="AK134" s="1" t="str">
        <f t="shared" si="18"/>
        <v>#NAME?</v>
      </c>
      <c r="AN134" s="1" t="str">
        <f t="shared" si="19"/>
        <v/>
      </c>
      <c r="AO134" s="1" t="str">
        <f t="shared" si="20"/>
        <v>#NAME?</v>
      </c>
      <c r="AR134" s="1" t="str">
        <f t="shared" si="21"/>
        <v/>
      </c>
      <c r="AS134" s="1" t="str">
        <f t="shared" si="22"/>
        <v>#NAME?</v>
      </c>
      <c r="AV134" s="1" t="str">
        <f t="shared" si="23"/>
        <v/>
      </c>
      <c r="AW134" s="1" t="str">
        <f t="shared" si="24"/>
        <v>#NAME?</v>
      </c>
      <c r="AZ134" s="1" t="str">
        <f t="shared" si="25"/>
        <v/>
      </c>
      <c r="BA134" s="1" t="str">
        <f t="shared" si="26"/>
        <v>#NAME?</v>
      </c>
      <c r="BD134" s="1" t="str">
        <f t="shared" si="27"/>
        <v/>
      </c>
      <c r="BE134" s="1" t="str">
        <f t="shared" si="28"/>
        <v>#NAME?</v>
      </c>
      <c r="BH134" s="1" t="str">
        <f t="shared" si="29"/>
        <v/>
      </c>
      <c r="BI134" s="1" t="str">
        <f t="shared" si="30"/>
        <v>#NAME?</v>
      </c>
      <c r="BL134" s="1" t="str">
        <f t="shared" si="31"/>
        <v/>
      </c>
      <c r="BM134" s="1" t="str">
        <f t="shared" si="32"/>
        <v>#NAME?</v>
      </c>
      <c r="BP134" s="1" t="str">
        <f t="shared" si="33"/>
        <v/>
      </c>
      <c r="BQ134" s="1" t="str">
        <f t="shared" si="34"/>
        <v>#NAME?</v>
      </c>
      <c r="BT134" s="1" t="str">
        <f t="shared" si="35"/>
        <v/>
      </c>
      <c r="BU134" s="1" t="str">
        <f t="shared" si="36"/>
        <v>#NAME?</v>
      </c>
      <c r="BX134" s="1" t="str">
        <f t="shared" si="37"/>
        <v/>
      </c>
      <c r="BY134" s="1" t="str">
        <f t="shared" si="38"/>
        <v>#NAME?</v>
      </c>
      <c r="CB134" s="1" t="str">
        <f t="shared" si="39"/>
        <v/>
      </c>
      <c r="CC134" s="1" t="str">
        <f t="shared" si="40"/>
        <v>#NAME?</v>
      </c>
      <c r="CF134" s="1" t="str">
        <f t="shared" si="41"/>
        <v/>
      </c>
      <c r="CG134" s="1" t="str">
        <f t="shared" si="42"/>
        <v>#NAME?</v>
      </c>
      <c r="CJ134" s="1" t="str">
        <f t="shared" si="43"/>
        <v/>
      </c>
      <c r="CK134" s="1" t="str">
        <f t="shared" si="44"/>
        <v>#NAME?</v>
      </c>
      <c r="CN134" s="1" t="str">
        <f t="shared" si="45"/>
        <v/>
      </c>
      <c r="CO134" s="1" t="str">
        <f t="shared" si="46"/>
        <v>#NAME?</v>
      </c>
      <c r="CR134" s="1" t="str">
        <f t="shared" si="47"/>
        <v/>
      </c>
      <c r="CS134" s="1" t="str">
        <f t="shared" si="48"/>
        <v>#NAME?</v>
      </c>
      <c r="CV134" s="1" t="str">
        <f t="shared" si="49"/>
        <v/>
      </c>
      <c r="CW134" s="1" t="str">
        <f t="shared" si="50"/>
        <v>#NAME?</v>
      </c>
      <c r="CZ134" s="1" t="str">
        <f t="shared" si="51"/>
        <v/>
      </c>
      <c r="DA134" s="1" t="str">
        <f t="shared" si="52"/>
        <v>#NAME?</v>
      </c>
      <c r="DD134" s="1" t="str">
        <f t="shared" si="53"/>
        <v/>
      </c>
      <c r="DE134" s="1" t="str">
        <f t="shared" si="54"/>
        <v>#NAME?</v>
      </c>
      <c r="DH134" s="1" t="str">
        <f t="shared" si="55"/>
        <v/>
      </c>
      <c r="DI134" s="1" t="str">
        <f t="shared" si="56"/>
        <v>#NAME?</v>
      </c>
      <c r="DL134" s="1" t="str">
        <f t="shared" si="57"/>
        <v/>
      </c>
      <c r="DM134" s="1" t="str">
        <f t="shared" si="58"/>
        <v>#NAME?</v>
      </c>
      <c r="DP134" s="1" t="str">
        <f t="shared" si="59"/>
        <v/>
      </c>
      <c r="DQ134" s="1" t="str">
        <f t="shared" si="60"/>
        <v>#NAME?</v>
      </c>
      <c r="DT134" s="1" t="str">
        <f t="shared" si="61"/>
        <v/>
      </c>
      <c r="DU134" s="1" t="str">
        <f t="shared" si="62"/>
        <v>#NAME?</v>
      </c>
      <c r="DX134" s="1" t="str">
        <f t="shared" si="63"/>
        <v/>
      </c>
      <c r="DY134" s="1" t="str">
        <f t="shared" si="64"/>
        <v>#NAME?</v>
      </c>
      <c r="EB134" s="1" t="str">
        <f t="shared" si="65"/>
        <v/>
      </c>
      <c r="EC134" s="1" t="str">
        <f t="shared" si="66"/>
        <v>#NAME?</v>
      </c>
      <c r="EF134" s="1" t="str">
        <f t="shared" si="67"/>
        <v/>
      </c>
      <c r="EG134" s="1" t="str">
        <f t="shared" si="68"/>
        <v>#NAME?</v>
      </c>
      <c r="EJ134" s="1" t="str">
        <f t="shared" si="69"/>
        <v/>
      </c>
      <c r="EK134" s="1" t="str">
        <f t="shared" si="70"/>
        <v>#NAME?</v>
      </c>
      <c r="EN134" s="1" t="str">
        <f t="shared" si="71"/>
        <v/>
      </c>
      <c r="EO134" s="1" t="str">
        <f t="shared" si="72"/>
        <v>#NAME?</v>
      </c>
      <c r="ER134" s="1" t="str">
        <f t="shared" si="73"/>
        <v/>
      </c>
      <c r="ES134" s="1" t="str">
        <f t="shared" si="74"/>
        <v>#NAME?</v>
      </c>
      <c r="EV134" s="1" t="str">
        <f t="shared" si="75"/>
        <v/>
      </c>
      <c r="EW134" s="1" t="str">
        <f t="shared" si="76"/>
        <v>#NAME?</v>
      </c>
      <c r="EZ134" s="2" t="str">
        <f t="shared" si="77"/>
        <v/>
      </c>
      <c r="FA134" s="2" t="str">
        <f t="shared" si="78"/>
        <v>#NAME?</v>
      </c>
      <c r="FD134" s="2" t="str">
        <f t="shared" si="79"/>
        <v/>
      </c>
      <c r="FE134" s="2" t="str">
        <f t="shared" si="80"/>
        <v>#NAME?</v>
      </c>
      <c r="FH134" s="2" t="str">
        <f t="shared" si="81"/>
        <v/>
      </c>
      <c r="FI134" s="2" t="str">
        <f t="shared" si="82"/>
        <v>#NAME?</v>
      </c>
      <c r="FL134" s="2" t="str">
        <f t="shared" si="83"/>
        <v/>
      </c>
      <c r="FM134" s="2" t="str">
        <f t="shared" si="84"/>
        <v>#NAME?</v>
      </c>
      <c r="FP134" s="2" t="str">
        <f t="shared" si="85"/>
        <v/>
      </c>
      <c r="FQ134" s="2" t="str">
        <f t="shared" si="86"/>
        <v>#NAME?</v>
      </c>
      <c r="FT134" s="2" t="str">
        <f t="shared" si="87"/>
        <v/>
      </c>
      <c r="FU134" s="2" t="str">
        <f t="shared" si="88"/>
        <v>#NAME?</v>
      </c>
      <c r="FX134" s="2" t="str">
        <f t="shared" si="89"/>
        <v/>
      </c>
      <c r="FY134" s="2" t="str">
        <f t="shared" si="90"/>
        <v>#NAME?</v>
      </c>
      <c r="GB134" s="2" t="str">
        <f t="shared" si="91"/>
        <v/>
      </c>
      <c r="GC134" s="2" t="str">
        <f t="shared" si="92"/>
        <v>#NAME?</v>
      </c>
      <c r="GF134" s="2" t="str">
        <f t="shared" si="93"/>
        <v/>
      </c>
      <c r="GG134" s="2" t="str">
        <f t="shared" si="94"/>
        <v>#NAME?</v>
      </c>
      <c r="GJ134" s="2" t="str">
        <f t="shared" si="95"/>
        <v/>
      </c>
      <c r="GK134" s="2" t="str">
        <f t="shared" si="96"/>
        <v>#NAME?</v>
      </c>
      <c r="GN134" s="2" t="str">
        <f t="shared" si="97"/>
        <v/>
      </c>
      <c r="GO134" s="2" t="str">
        <f t="shared" si="98"/>
        <v>#NAME?</v>
      </c>
      <c r="GR134" s="2" t="str">
        <f t="shared" si="141"/>
        <v/>
      </c>
      <c r="GS134" s="2" t="str">
        <f t="shared" si="142"/>
        <v>#NAME?</v>
      </c>
      <c r="GV134" s="2" t="str">
        <f t="shared" si="101"/>
        <v/>
      </c>
      <c r="GW134" s="2" t="str">
        <f t="shared" si="102"/>
        <v>#NAME?</v>
      </c>
      <c r="GZ134" s="2" t="str">
        <f t="shared" si="103"/>
        <v/>
      </c>
      <c r="HA134" s="2" t="str">
        <f t="shared" si="104"/>
        <v>#NAME?</v>
      </c>
      <c r="HD134" s="2" t="str">
        <f t="shared" si="105"/>
        <v/>
      </c>
      <c r="HE134" s="2" t="str">
        <f t="shared" si="106"/>
        <v>#NAME?</v>
      </c>
      <c r="HH134" s="2" t="str">
        <f t="shared" si="107"/>
        <v/>
      </c>
      <c r="HI134" s="2" t="str">
        <f t="shared" si="108"/>
        <v>#NAME?</v>
      </c>
      <c r="HL134" s="2" t="str">
        <f t="shared" si="109"/>
        <v/>
      </c>
      <c r="HM134" s="2" t="str">
        <f t="shared" si="110"/>
        <v>#NAME?</v>
      </c>
      <c r="HP134" s="2" t="str">
        <f t="shared" si="111"/>
        <v/>
      </c>
      <c r="HQ134" s="2" t="str">
        <f t="shared" si="112"/>
        <v>#NAME?</v>
      </c>
      <c r="HT134" s="2" t="str">
        <f t="shared" si="113"/>
        <v/>
      </c>
      <c r="HU134" s="2" t="str">
        <f t="shared" si="114"/>
        <v>#NAME?</v>
      </c>
      <c r="HV134" s="2" t="s">
        <v>5323</v>
      </c>
      <c r="HW134" s="2" t="s">
        <v>5324</v>
      </c>
      <c r="HX134" s="2" t="str">
        <f t="shared" si="115"/>
        <v/>
      </c>
      <c r="HY134" s="2" t="str">
        <f t="shared" si="116"/>
        <v>#NAME?</v>
      </c>
      <c r="HZ134" s="2"/>
      <c r="IA134" s="2"/>
      <c r="IB134" s="2"/>
      <c r="IC134" s="2"/>
      <c r="ID134" s="2"/>
      <c r="IE134" s="2"/>
      <c r="IF134" s="2"/>
      <c r="IR134" s="2" t="str">
        <f t="shared" si="125"/>
        <v/>
      </c>
      <c r="IS134" s="2" t="str">
        <f t="shared" si="126"/>
        <v>#NAME?</v>
      </c>
      <c r="IX134" s="2"/>
      <c r="IY134" s="2"/>
      <c r="IZ134" s="2"/>
      <c r="JA134" s="2"/>
      <c r="JB134" s="2"/>
      <c r="JC134" s="2"/>
      <c r="JD134" s="2"/>
      <c r="JE134" s="2"/>
      <c r="JF134" s="2"/>
      <c r="JG134" s="2"/>
      <c r="JH134" s="2"/>
      <c r="JI134" s="2"/>
      <c r="JJ134" s="2"/>
      <c r="JK134" s="2"/>
      <c r="JL134" s="2"/>
      <c r="JM134" s="2"/>
      <c r="JN134" s="2"/>
    </row>
    <row r="135" ht="15.75" customHeight="1">
      <c r="A135" s="2">
        <v>134.0</v>
      </c>
      <c r="D135" s="2" t="str">
        <f t="shared" si="1"/>
        <v/>
      </c>
      <c r="E135" s="2" t="str">
        <f t="shared" si="2"/>
        <v>#NAME?</v>
      </c>
      <c r="F135" s="1" t="s">
        <v>5710</v>
      </c>
      <c r="G135" s="1" t="s">
        <v>5711</v>
      </c>
      <c r="H135" s="1" t="str">
        <f t="shared" si="3"/>
        <v/>
      </c>
      <c r="I135" s="1" t="str">
        <f t="shared" si="4"/>
        <v>#NAME?</v>
      </c>
      <c r="P135" s="1" t="str">
        <f t="shared" si="7"/>
        <v/>
      </c>
      <c r="Q135" s="1" t="str">
        <f t="shared" si="8"/>
        <v>#NAME?</v>
      </c>
      <c r="T135" s="1" t="str">
        <f t="shared" si="9"/>
        <v/>
      </c>
      <c r="U135" s="1" t="str">
        <f t="shared" si="10"/>
        <v>#NAME?</v>
      </c>
      <c r="X135" s="1" t="str">
        <f t="shared" si="11"/>
        <v/>
      </c>
      <c r="Y135" s="1" t="str">
        <f t="shared" si="12"/>
        <v>#NAME?</v>
      </c>
      <c r="AB135" s="1" t="str">
        <f t="shared" si="13"/>
        <v/>
      </c>
      <c r="AC135" s="1" t="str">
        <f t="shared" si="14"/>
        <v>#NAME?</v>
      </c>
      <c r="AF135" s="1" t="str">
        <f t="shared" si="15"/>
        <v/>
      </c>
      <c r="AG135" s="1" t="str">
        <f t="shared" si="16"/>
        <v>#NAME?</v>
      </c>
      <c r="AJ135" s="1" t="str">
        <f t="shared" si="17"/>
        <v/>
      </c>
      <c r="AK135" s="1" t="str">
        <f t="shared" si="18"/>
        <v>#NAME?</v>
      </c>
      <c r="AN135" s="1" t="str">
        <f t="shared" si="19"/>
        <v/>
      </c>
      <c r="AO135" s="1" t="str">
        <f t="shared" si="20"/>
        <v>#NAME?</v>
      </c>
      <c r="AR135" s="1" t="str">
        <f t="shared" si="21"/>
        <v/>
      </c>
      <c r="AS135" s="1" t="str">
        <f t="shared" si="22"/>
        <v>#NAME?</v>
      </c>
      <c r="AV135" s="1" t="str">
        <f t="shared" si="23"/>
        <v/>
      </c>
      <c r="AW135" s="1" t="str">
        <f t="shared" si="24"/>
        <v>#NAME?</v>
      </c>
      <c r="AZ135" s="1" t="str">
        <f t="shared" si="25"/>
        <v/>
      </c>
      <c r="BA135" s="1" t="str">
        <f t="shared" si="26"/>
        <v>#NAME?</v>
      </c>
      <c r="BD135" s="1" t="str">
        <f t="shared" si="27"/>
        <v/>
      </c>
      <c r="BE135" s="1" t="str">
        <f t="shared" si="28"/>
        <v>#NAME?</v>
      </c>
      <c r="BH135" s="1" t="str">
        <f t="shared" si="29"/>
        <v/>
      </c>
      <c r="BI135" s="1" t="str">
        <f t="shared" si="30"/>
        <v>#NAME?</v>
      </c>
      <c r="BL135" s="1" t="str">
        <f t="shared" si="31"/>
        <v/>
      </c>
      <c r="BM135" s="1" t="str">
        <f t="shared" si="32"/>
        <v>#NAME?</v>
      </c>
      <c r="BP135" s="1" t="str">
        <f t="shared" si="33"/>
        <v/>
      </c>
      <c r="BQ135" s="1" t="str">
        <f t="shared" si="34"/>
        <v>#NAME?</v>
      </c>
      <c r="BT135" s="1" t="str">
        <f t="shared" si="35"/>
        <v/>
      </c>
      <c r="BU135" s="1" t="str">
        <f t="shared" si="36"/>
        <v>#NAME?</v>
      </c>
      <c r="BX135" s="1" t="str">
        <f t="shared" si="37"/>
        <v/>
      </c>
      <c r="BY135" s="1" t="str">
        <f t="shared" si="38"/>
        <v>#NAME?</v>
      </c>
      <c r="CB135" s="1" t="str">
        <f t="shared" si="39"/>
        <v/>
      </c>
      <c r="CC135" s="1" t="str">
        <f t="shared" si="40"/>
        <v>#NAME?</v>
      </c>
      <c r="CF135" s="1" t="str">
        <f t="shared" si="41"/>
        <v/>
      </c>
      <c r="CG135" s="1" t="str">
        <f t="shared" si="42"/>
        <v>#NAME?</v>
      </c>
      <c r="CJ135" s="1" t="str">
        <f t="shared" si="43"/>
        <v/>
      </c>
      <c r="CK135" s="1" t="str">
        <f t="shared" si="44"/>
        <v>#NAME?</v>
      </c>
      <c r="CN135" s="1" t="str">
        <f t="shared" si="45"/>
        <v/>
      </c>
      <c r="CO135" s="1" t="str">
        <f t="shared" si="46"/>
        <v>#NAME?</v>
      </c>
      <c r="CR135" s="1" t="str">
        <f t="shared" si="47"/>
        <v/>
      </c>
      <c r="CS135" s="1" t="str">
        <f t="shared" si="48"/>
        <v>#NAME?</v>
      </c>
      <c r="CV135" s="1" t="str">
        <f t="shared" si="49"/>
        <v/>
      </c>
      <c r="CW135" s="1" t="str">
        <f t="shared" si="50"/>
        <v>#NAME?</v>
      </c>
      <c r="CZ135" s="1" t="str">
        <f t="shared" si="51"/>
        <v/>
      </c>
      <c r="DA135" s="1" t="str">
        <f t="shared" si="52"/>
        <v>#NAME?</v>
      </c>
      <c r="DD135" s="1" t="str">
        <f t="shared" si="53"/>
        <v/>
      </c>
      <c r="DE135" s="1" t="str">
        <f t="shared" si="54"/>
        <v>#NAME?</v>
      </c>
      <c r="DH135" s="1" t="str">
        <f t="shared" si="55"/>
        <v/>
      </c>
      <c r="DI135" s="1" t="str">
        <f t="shared" si="56"/>
        <v>#NAME?</v>
      </c>
      <c r="DL135" s="1" t="str">
        <f t="shared" si="57"/>
        <v/>
      </c>
      <c r="DM135" s="1" t="str">
        <f t="shared" si="58"/>
        <v>#NAME?</v>
      </c>
      <c r="DP135" s="1" t="str">
        <f t="shared" si="59"/>
        <v/>
      </c>
      <c r="DQ135" s="1" t="str">
        <f t="shared" si="60"/>
        <v>#NAME?</v>
      </c>
      <c r="DT135" s="1" t="str">
        <f t="shared" si="61"/>
        <v/>
      </c>
      <c r="DU135" s="1" t="str">
        <f t="shared" si="62"/>
        <v>#NAME?</v>
      </c>
      <c r="DX135" s="1" t="str">
        <f t="shared" si="63"/>
        <v/>
      </c>
      <c r="DY135" s="1" t="str">
        <f t="shared" si="64"/>
        <v>#NAME?</v>
      </c>
      <c r="EB135" s="1" t="str">
        <f t="shared" si="65"/>
        <v/>
      </c>
      <c r="EC135" s="1" t="str">
        <f t="shared" si="66"/>
        <v>#NAME?</v>
      </c>
      <c r="EF135" s="1" t="str">
        <f t="shared" si="67"/>
        <v/>
      </c>
      <c r="EG135" s="1" t="str">
        <f t="shared" si="68"/>
        <v>#NAME?</v>
      </c>
      <c r="EJ135" s="1" t="str">
        <f t="shared" si="69"/>
        <v/>
      </c>
      <c r="EK135" s="1" t="str">
        <f t="shared" si="70"/>
        <v>#NAME?</v>
      </c>
      <c r="EN135" s="1" t="str">
        <f t="shared" si="71"/>
        <v/>
      </c>
      <c r="EO135" s="1" t="str">
        <f t="shared" si="72"/>
        <v>#NAME?</v>
      </c>
      <c r="ER135" s="1" t="str">
        <f t="shared" si="73"/>
        <v/>
      </c>
      <c r="ES135" s="1" t="str">
        <f t="shared" si="74"/>
        <v>#NAME?</v>
      </c>
      <c r="EV135" s="1" t="str">
        <f t="shared" si="75"/>
        <v/>
      </c>
      <c r="EW135" s="1" t="str">
        <f t="shared" si="76"/>
        <v>#NAME?</v>
      </c>
      <c r="EZ135" s="2" t="str">
        <f t="shared" si="77"/>
        <v/>
      </c>
      <c r="FA135" s="2" t="str">
        <f t="shared" si="78"/>
        <v>#NAME?</v>
      </c>
      <c r="FD135" s="2" t="str">
        <f t="shared" si="79"/>
        <v/>
      </c>
      <c r="FE135" s="2" t="str">
        <f t="shared" si="80"/>
        <v>#NAME?</v>
      </c>
      <c r="FH135" s="2" t="str">
        <f t="shared" si="81"/>
        <v/>
      </c>
      <c r="FI135" s="2" t="str">
        <f t="shared" si="82"/>
        <v>#NAME?</v>
      </c>
      <c r="FL135" s="2" t="str">
        <f t="shared" si="83"/>
        <v/>
      </c>
      <c r="FM135" s="2" t="str">
        <f t="shared" si="84"/>
        <v>#NAME?</v>
      </c>
      <c r="FP135" s="2" t="str">
        <f t="shared" si="85"/>
        <v/>
      </c>
      <c r="FQ135" s="2" t="str">
        <f t="shared" si="86"/>
        <v>#NAME?</v>
      </c>
      <c r="FT135" s="2" t="str">
        <f t="shared" si="87"/>
        <v/>
      </c>
      <c r="FU135" s="2" t="str">
        <f t="shared" si="88"/>
        <v>#NAME?</v>
      </c>
      <c r="FX135" s="2" t="str">
        <f t="shared" si="89"/>
        <v/>
      </c>
      <c r="FY135" s="2" t="str">
        <f t="shared" si="90"/>
        <v>#NAME?</v>
      </c>
      <c r="GB135" s="2" t="str">
        <f t="shared" si="91"/>
        <v/>
      </c>
      <c r="GC135" s="2" t="str">
        <f t="shared" si="92"/>
        <v>#NAME?</v>
      </c>
      <c r="GF135" s="2" t="str">
        <f t="shared" si="93"/>
        <v/>
      </c>
      <c r="GG135" s="2" t="str">
        <f t="shared" si="94"/>
        <v>#NAME?</v>
      </c>
      <c r="GJ135" s="2" t="str">
        <f t="shared" si="95"/>
        <v/>
      </c>
      <c r="GK135" s="2" t="str">
        <f t="shared" si="96"/>
        <v>#NAME?</v>
      </c>
      <c r="GN135" s="2" t="str">
        <f t="shared" si="97"/>
        <v/>
      </c>
      <c r="GO135" s="2" t="str">
        <f t="shared" si="98"/>
        <v>#NAME?</v>
      </c>
      <c r="GR135" s="2" t="str">
        <f t="shared" si="141"/>
        <v/>
      </c>
      <c r="GS135" s="2" t="str">
        <f t="shared" si="142"/>
        <v>#NAME?</v>
      </c>
      <c r="GV135" s="2" t="str">
        <f t="shared" si="101"/>
        <v/>
      </c>
      <c r="GW135" s="2" t="str">
        <f t="shared" si="102"/>
        <v>#NAME?</v>
      </c>
      <c r="GZ135" s="2" t="str">
        <f t="shared" si="103"/>
        <v/>
      </c>
      <c r="HA135" s="2" t="str">
        <f t="shared" si="104"/>
        <v>#NAME?</v>
      </c>
      <c r="HD135" s="2" t="str">
        <f t="shared" si="105"/>
        <v/>
      </c>
      <c r="HE135" s="2" t="str">
        <f t="shared" si="106"/>
        <v>#NAME?</v>
      </c>
      <c r="HH135" s="2" t="str">
        <f t="shared" si="107"/>
        <v/>
      </c>
      <c r="HI135" s="2" t="str">
        <f t="shared" si="108"/>
        <v>#NAME?</v>
      </c>
      <c r="HL135" s="2" t="str">
        <f t="shared" si="109"/>
        <v/>
      </c>
      <c r="HM135" s="2" t="str">
        <f t="shared" si="110"/>
        <v>#NAME?</v>
      </c>
      <c r="HP135" s="2" t="str">
        <f t="shared" si="111"/>
        <v/>
      </c>
      <c r="HQ135" s="2" t="str">
        <f t="shared" si="112"/>
        <v>#NAME?</v>
      </c>
      <c r="HT135" s="2" t="str">
        <f t="shared" si="113"/>
        <v/>
      </c>
      <c r="HU135" s="2" t="str">
        <f t="shared" si="114"/>
        <v>#NAME?</v>
      </c>
      <c r="HV135" s="2" t="s">
        <v>5336</v>
      </c>
      <c r="HW135" s="2" t="s">
        <v>5337</v>
      </c>
      <c r="HX135" s="2" t="str">
        <f t="shared" si="115"/>
        <v/>
      </c>
      <c r="HY135" s="2" t="str">
        <f t="shared" si="116"/>
        <v>#NAME?</v>
      </c>
      <c r="HZ135" s="2"/>
      <c r="IA135" s="2"/>
      <c r="IB135" s="2"/>
      <c r="IC135" s="2"/>
      <c r="ID135" s="2"/>
      <c r="IE135" s="2"/>
      <c r="IF135" s="2"/>
      <c r="IP135" s="1" t="s">
        <v>5712</v>
      </c>
      <c r="IQ135" s="1" t="s">
        <v>5713</v>
      </c>
      <c r="IR135" s="2" t="str">
        <f t="shared" si="125"/>
        <v/>
      </c>
      <c r="IS135" s="2" t="str">
        <f t="shared" si="126"/>
        <v>#NAME?</v>
      </c>
      <c r="IX135" s="2"/>
      <c r="IY135" s="2"/>
      <c r="IZ135" s="2"/>
      <c r="JA135" s="2"/>
      <c r="JB135" s="2"/>
      <c r="JC135" s="2"/>
      <c r="JD135" s="2"/>
      <c r="JE135" s="2"/>
      <c r="JF135" s="2"/>
      <c r="JG135" s="2"/>
      <c r="JH135" s="2"/>
      <c r="JI135" s="2"/>
      <c r="JJ135" s="2"/>
      <c r="JK135" s="2"/>
      <c r="JL135" s="2"/>
      <c r="JM135" s="2"/>
      <c r="JN135" s="2"/>
    </row>
    <row r="136" ht="15.75" customHeight="1">
      <c r="A136" s="2">
        <v>135.0</v>
      </c>
      <c r="D136" s="2" t="str">
        <f t="shared" si="1"/>
        <v/>
      </c>
      <c r="E136" s="2" t="str">
        <f t="shared" si="2"/>
        <v>#NAME?</v>
      </c>
      <c r="F136" s="1" t="s">
        <v>5714</v>
      </c>
      <c r="G136" s="1" t="s">
        <v>5715</v>
      </c>
      <c r="H136" s="1" t="str">
        <f t="shared" si="3"/>
        <v/>
      </c>
      <c r="I136" s="1" t="str">
        <f t="shared" si="4"/>
        <v>#NAME?</v>
      </c>
      <c r="P136" s="1" t="str">
        <f t="shared" si="7"/>
        <v/>
      </c>
      <c r="Q136" s="1" t="str">
        <f t="shared" si="8"/>
        <v>#NAME?</v>
      </c>
      <c r="T136" s="1" t="str">
        <f t="shared" si="9"/>
        <v/>
      </c>
      <c r="U136" s="1" t="str">
        <f t="shared" si="10"/>
        <v>#NAME?</v>
      </c>
      <c r="X136" s="1" t="str">
        <f t="shared" si="11"/>
        <v/>
      </c>
      <c r="Y136" s="1" t="str">
        <f t="shared" si="12"/>
        <v>#NAME?</v>
      </c>
      <c r="AB136" s="1" t="str">
        <f t="shared" si="13"/>
        <v/>
      </c>
      <c r="AC136" s="1" t="str">
        <f t="shared" si="14"/>
        <v>#NAME?</v>
      </c>
      <c r="AF136" s="1" t="str">
        <f t="shared" si="15"/>
        <v/>
      </c>
      <c r="AG136" s="1" t="str">
        <f t="shared" si="16"/>
        <v>#NAME?</v>
      </c>
      <c r="AJ136" s="1" t="str">
        <f t="shared" si="17"/>
        <v/>
      </c>
      <c r="AK136" s="1" t="str">
        <f t="shared" si="18"/>
        <v>#NAME?</v>
      </c>
      <c r="AN136" s="1" t="str">
        <f t="shared" si="19"/>
        <v/>
      </c>
      <c r="AO136" s="1" t="str">
        <f t="shared" si="20"/>
        <v>#NAME?</v>
      </c>
      <c r="AR136" s="1" t="str">
        <f t="shared" si="21"/>
        <v/>
      </c>
      <c r="AS136" s="1" t="str">
        <f t="shared" si="22"/>
        <v>#NAME?</v>
      </c>
      <c r="AV136" s="1" t="str">
        <f t="shared" si="23"/>
        <v/>
      </c>
      <c r="AW136" s="1" t="str">
        <f t="shared" si="24"/>
        <v>#NAME?</v>
      </c>
      <c r="AZ136" s="1" t="str">
        <f t="shared" si="25"/>
        <v/>
      </c>
      <c r="BA136" s="1" t="str">
        <f t="shared" si="26"/>
        <v>#NAME?</v>
      </c>
      <c r="BD136" s="1" t="str">
        <f t="shared" si="27"/>
        <v/>
      </c>
      <c r="BE136" s="1" t="str">
        <f t="shared" si="28"/>
        <v>#NAME?</v>
      </c>
      <c r="BH136" s="1" t="str">
        <f t="shared" si="29"/>
        <v/>
      </c>
      <c r="BI136" s="1" t="str">
        <f t="shared" si="30"/>
        <v>#NAME?</v>
      </c>
      <c r="BL136" s="1" t="str">
        <f t="shared" si="31"/>
        <v/>
      </c>
      <c r="BM136" s="1" t="str">
        <f t="shared" si="32"/>
        <v>#NAME?</v>
      </c>
      <c r="BP136" s="1" t="str">
        <f t="shared" si="33"/>
        <v/>
      </c>
      <c r="BQ136" s="1" t="str">
        <f t="shared" si="34"/>
        <v>#NAME?</v>
      </c>
      <c r="BT136" s="1" t="str">
        <f t="shared" si="35"/>
        <v/>
      </c>
      <c r="BU136" s="1" t="str">
        <f t="shared" si="36"/>
        <v>#NAME?</v>
      </c>
      <c r="BX136" s="1" t="str">
        <f t="shared" si="37"/>
        <v/>
      </c>
      <c r="BY136" s="1" t="str">
        <f t="shared" si="38"/>
        <v>#NAME?</v>
      </c>
      <c r="CB136" s="1" t="str">
        <f t="shared" si="39"/>
        <v/>
      </c>
      <c r="CC136" s="1" t="str">
        <f t="shared" si="40"/>
        <v>#NAME?</v>
      </c>
      <c r="CF136" s="1" t="str">
        <f t="shared" si="41"/>
        <v/>
      </c>
      <c r="CG136" s="1" t="str">
        <f t="shared" si="42"/>
        <v>#NAME?</v>
      </c>
      <c r="CJ136" s="1" t="str">
        <f t="shared" si="43"/>
        <v/>
      </c>
      <c r="CK136" s="1" t="str">
        <f t="shared" si="44"/>
        <v>#NAME?</v>
      </c>
      <c r="CN136" s="1" t="str">
        <f t="shared" si="45"/>
        <v/>
      </c>
      <c r="CO136" s="1" t="str">
        <f t="shared" si="46"/>
        <v>#NAME?</v>
      </c>
      <c r="CR136" s="1" t="str">
        <f t="shared" si="47"/>
        <v/>
      </c>
      <c r="CS136" s="1" t="str">
        <f t="shared" si="48"/>
        <v>#NAME?</v>
      </c>
      <c r="CV136" s="1" t="str">
        <f t="shared" si="49"/>
        <v/>
      </c>
      <c r="CW136" s="1" t="str">
        <f t="shared" si="50"/>
        <v>#NAME?</v>
      </c>
      <c r="CZ136" s="1" t="str">
        <f t="shared" si="51"/>
        <v/>
      </c>
      <c r="DA136" s="1" t="str">
        <f t="shared" si="52"/>
        <v>#NAME?</v>
      </c>
      <c r="DD136" s="1" t="str">
        <f t="shared" si="53"/>
        <v/>
      </c>
      <c r="DE136" s="1" t="str">
        <f t="shared" si="54"/>
        <v>#NAME?</v>
      </c>
      <c r="DH136" s="1" t="str">
        <f t="shared" si="55"/>
        <v/>
      </c>
      <c r="DI136" s="1" t="str">
        <f t="shared" si="56"/>
        <v>#NAME?</v>
      </c>
      <c r="DL136" s="1" t="str">
        <f t="shared" si="57"/>
        <v/>
      </c>
      <c r="DM136" s="1" t="str">
        <f t="shared" si="58"/>
        <v>#NAME?</v>
      </c>
      <c r="DP136" s="1" t="str">
        <f t="shared" si="59"/>
        <v/>
      </c>
      <c r="DQ136" s="1" t="str">
        <f t="shared" si="60"/>
        <v>#NAME?</v>
      </c>
      <c r="DT136" s="1" t="str">
        <f t="shared" si="61"/>
        <v/>
      </c>
      <c r="DU136" s="1" t="str">
        <f t="shared" si="62"/>
        <v>#NAME?</v>
      </c>
      <c r="DX136" s="1" t="str">
        <f t="shared" si="63"/>
        <v/>
      </c>
      <c r="DY136" s="1" t="str">
        <f t="shared" si="64"/>
        <v>#NAME?</v>
      </c>
      <c r="EB136" s="1" t="str">
        <f t="shared" si="65"/>
        <v/>
      </c>
      <c r="EC136" s="1" t="str">
        <f t="shared" si="66"/>
        <v>#NAME?</v>
      </c>
      <c r="EF136" s="1" t="str">
        <f t="shared" si="67"/>
        <v/>
      </c>
      <c r="EG136" s="1" t="str">
        <f t="shared" si="68"/>
        <v>#NAME?</v>
      </c>
      <c r="EJ136" s="1" t="str">
        <f t="shared" si="69"/>
        <v/>
      </c>
      <c r="EK136" s="1" t="str">
        <f t="shared" si="70"/>
        <v>#NAME?</v>
      </c>
      <c r="EN136" s="1" t="str">
        <f t="shared" si="71"/>
        <v/>
      </c>
      <c r="EO136" s="1" t="str">
        <f t="shared" si="72"/>
        <v>#NAME?</v>
      </c>
      <c r="ER136" s="1" t="str">
        <f t="shared" si="73"/>
        <v/>
      </c>
      <c r="ES136" s="1" t="str">
        <f t="shared" si="74"/>
        <v>#NAME?</v>
      </c>
      <c r="EV136" s="1" t="str">
        <f t="shared" si="75"/>
        <v/>
      </c>
      <c r="EW136" s="1" t="str">
        <f t="shared" si="76"/>
        <v>#NAME?</v>
      </c>
      <c r="EZ136" s="2" t="str">
        <f t="shared" si="77"/>
        <v/>
      </c>
      <c r="FA136" s="2" t="str">
        <f t="shared" si="78"/>
        <v>#NAME?</v>
      </c>
      <c r="FD136" s="2" t="str">
        <f t="shared" si="79"/>
        <v/>
      </c>
      <c r="FE136" s="2" t="str">
        <f t="shared" si="80"/>
        <v>#NAME?</v>
      </c>
      <c r="FH136" s="2" t="str">
        <f t="shared" si="81"/>
        <v/>
      </c>
      <c r="FI136" s="2" t="str">
        <f t="shared" si="82"/>
        <v>#NAME?</v>
      </c>
      <c r="FL136" s="2" t="str">
        <f t="shared" si="83"/>
        <v/>
      </c>
      <c r="FM136" s="2" t="str">
        <f t="shared" si="84"/>
        <v>#NAME?</v>
      </c>
      <c r="FP136" s="2" t="str">
        <f t="shared" si="85"/>
        <v/>
      </c>
      <c r="FQ136" s="2" t="str">
        <f t="shared" si="86"/>
        <v>#NAME?</v>
      </c>
      <c r="FT136" s="2" t="str">
        <f t="shared" si="87"/>
        <v/>
      </c>
      <c r="FU136" s="2" t="str">
        <f t="shared" si="88"/>
        <v>#NAME?</v>
      </c>
      <c r="FX136" s="2" t="str">
        <f t="shared" si="89"/>
        <v/>
      </c>
      <c r="FY136" s="2" t="str">
        <f t="shared" si="90"/>
        <v>#NAME?</v>
      </c>
      <c r="GB136" s="2" t="str">
        <f t="shared" si="91"/>
        <v/>
      </c>
      <c r="GC136" s="2" t="str">
        <f t="shared" si="92"/>
        <v>#NAME?</v>
      </c>
      <c r="GF136" s="2" t="str">
        <f t="shared" si="93"/>
        <v/>
      </c>
      <c r="GG136" s="2" t="str">
        <f t="shared" si="94"/>
        <v>#NAME?</v>
      </c>
      <c r="GJ136" s="2" t="str">
        <f t="shared" si="95"/>
        <v/>
      </c>
      <c r="GK136" s="2" t="str">
        <f t="shared" si="96"/>
        <v>#NAME?</v>
      </c>
      <c r="GN136" s="2" t="str">
        <f t="shared" si="97"/>
        <v/>
      </c>
      <c r="GO136" s="2" t="str">
        <f t="shared" si="98"/>
        <v>#NAME?</v>
      </c>
      <c r="GR136" s="2" t="str">
        <f t="shared" si="141"/>
        <v/>
      </c>
      <c r="GS136" s="2" t="str">
        <f t="shared" si="142"/>
        <v>#NAME?</v>
      </c>
      <c r="GV136" s="2" t="str">
        <f t="shared" si="101"/>
        <v/>
      </c>
      <c r="GW136" s="2" t="str">
        <f t="shared" si="102"/>
        <v>#NAME?</v>
      </c>
      <c r="GZ136" s="2" t="str">
        <f t="shared" si="103"/>
        <v/>
      </c>
      <c r="HA136" s="2" t="str">
        <f t="shared" si="104"/>
        <v>#NAME?</v>
      </c>
      <c r="HD136" s="2" t="str">
        <f t="shared" si="105"/>
        <v/>
      </c>
      <c r="HE136" s="2" t="str">
        <f t="shared" si="106"/>
        <v>#NAME?</v>
      </c>
      <c r="HH136" s="2" t="str">
        <f t="shared" si="107"/>
        <v/>
      </c>
      <c r="HI136" s="2" t="str">
        <f t="shared" si="108"/>
        <v>#NAME?</v>
      </c>
      <c r="HL136" s="2" t="str">
        <f t="shared" si="109"/>
        <v/>
      </c>
      <c r="HM136" s="2" t="str">
        <f t="shared" si="110"/>
        <v>#NAME?</v>
      </c>
      <c r="HP136" s="2" t="str">
        <f t="shared" si="111"/>
        <v/>
      </c>
      <c r="HQ136" s="2" t="str">
        <f t="shared" si="112"/>
        <v>#NAME?</v>
      </c>
      <c r="HT136" s="2" t="str">
        <f t="shared" si="113"/>
        <v/>
      </c>
      <c r="HU136" s="2" t="str">
        <f t="shared" si="114"/>
        <v>#NAME?</v>
      </c>
      <c r="HV136" s="2" t="s">
        <v>5351</v>
      </c>
      <c r="HW136" s="2" t="s">
        <v>5352</v>
      </c>
      <c r="HX136" s="2" t="str">
        <f t="shared" si="115"/>
        <v/>
      </c>
      <c r="HY136" s="2" t="str">
        <f t="shared" si="116"/>
        <v>#NAME?</v>
      </c>
      <c r="HZ136" s="2"/>
      <c r="IA136" s="2"/>
      <c r="IB136" s="2"/>
      <c r="IC136" s="2"/>
      <c r="ID136" s="2"/>
      <c r="IE136" s="2"/>
      <c r="IF136" s="2"/>
      <c r="IR136" s="2" t="str">
        <f t="shared" si="125"/>
        <v/>
      </c>
      <c r="IS136" s="2" t="str">
        <f t="shared" si="126"/>
        <v>#NAME?</v>
      </c>
      <c r="IX136" s="2"/>
      <c r="IY136" s="2"/>
      <c r="IZ136" s="2"/>
      <c r="JA136" s="2"/>
      <c r="JB136" s="2"/>
      <c r="JC136" s="2"/>
      <c r="JD136" s="2"/>
      <c r="JE136" s="2"/>
      <c r="JF136" s="2"/>
      <c r="JG136" s="2"/>
      <c r="JH136" s="2"/>
      <c r="JI136" s="2"/>
      <c r="JJ136" s="2"/>
      <c r="JK136" s="2"/>
      <c r="JL136" s="2"/>
      <c r="JM136" s="2"/>
      <c r="JN136" s="2"/>
    </row>
    <row r="137" ht="15.75" customHeight="1">
      <c r="A137" s="2">
        <v>136.0</v>
      </c>
      <c r="D137" s="2" t="str">
        <f t="shared" si="1"/>
        <v/>
      </c>
      <c r="E137" s="2" t="str">
        <f t="shared" si="2"/>
        <v>#NAME?</v>
      </c>
      <c r="H137" s="1" t="str">
        <f t="shared" si="3"/>
        <v/>
      </c>
      <c r="I137" s="1" t="str">
        <f t="shared" si="4"/>
        <v>#NAME?</v>
      </c>
      <c r="P137" s="1" t="str">
        <f t="shared" si="7"/>
        <v/>
      </c>
      <c r="Q137" s="1" t="str">
        <f t="shared" si="8"/>
        <v>#NAME?</v>
      </c>
      <c r="T137" s="1" t="str">
        <f t="shared" si="9"/>
        <v/>
      </c>
      <c r="U137" s="1" t="str">
        <f t="shared" si="10"/>
        <v>#NAME?</v>
      </c>
      <c r="X137" s="1" t="str">
        <f t="shared" si="11"/>
        <v/>
      </c>
      <c r="Y137" s="1" t="str">
        <f t="shared" si="12"/>
        <v>#NAME?</v>
      </c>
      <c r="AB137" s="1" t="str">
        <f t="shared" si="13"/>
        <v/>
      </c>
      <c r="AC137" s="1" t="str">
        <f t="shared" si="14"/>
        <v>#NAME?</v>
      </c>
      <c r="AF137" s="1" t="str">
        <f t="shared" si="15"/>
        <v/>
      </c>
      <c r="AG137" s="1" t="str">
        <f t="shared" si="16"/>
        <v>#NAME?</v>
      </c>
      <c r="AJ137" s="1" t="str">
        <f t="shared" si="17"/>
        <v/>
      </c>
      <c r="AK137" s="1" t="str">
        <f t="shared" si="18"/>
        <v>#NAME?</v>
      </c>
      <c r="AN137" s="1" t="str">
        <f t="shared" si="19"/>
        <v/>
      </c>
      <c r="AO137" s="1" t="str">
        <f t="shared" si="20"/>
        <v>#NAME?</v>
      </c>
      <c r="AR137" s="1" t="str">
        <f t="shared" si="21"/>
        <v/>
      </c>
      <c r="AS137" s="1" t="str">
        <f t="shared" si="22"/>
        <v>#NAME?</v>
      </c>
      <c r="AV137" s="1" t="str">
        <f t="shared" si="23"/>
        <v/>
      </c>
      <c r="AW137" s="1" t="str">
        <f t="shared" si="24"/>
        <v>#NAME?</v>
      </c>
      <c r="AZ137" s="1" t="str">
        <f t="shared" si="25"/>
        <v/>
      </c>
      <c r="BA137" s="1" t="str">
        <f t="shared" si="26"/>
        <v>#NAME?</v>
      </c>
      <c r="BD137" s="1" t="str">
        <f t="shared" si="27"/>
        <v/>
      </c>
      <c r="BE137" s="1" t="str">
        <f t="shared" si="28"/>
        <v>#NAME?</v>
      </c>
      <c r="BH137" s="1" t="str">
        <f t="shared" si="29"/>
        <v/>
      </c>
      <c r="BI137" s="1" t="str">
        <f t="shared" si="30"/>
        <v>#NAME?</v>
      </c>
      <c r="BL137" s="1" t="str">
        <f t="shared" si="31"/>
        <v/>
      </c>
      <c r="BM137" s="1" t="str">
        <f t="shared" si="32"/>
        <v>#NAME?</v>
      </c>
      <c r="BP137" s="1" t="str">
        <f t="shared" si="33"/>
        <v/>
      </c>
      <c r="BQ137" s="1" t="str">
        <f t="shared" si="34"/>
        <v>#NAME?</v>
      </c>
      <c r="BT137" s="1" t="str">
        <f t="shared" si="35"/>
        <v/>
      </c>
      <c r="BU137" s="1" t="str">
        <f t="shared" si="36"/>
        <v>#NAME?</v>
      </c>
      <c r="BX137" s="1" t="str">
        <f t="shared" si="37"/>
        <v/>
      </c>
      <c r="BY137" s="1" t="str">
        <f t="shared" si="38"/>
        <v>#NAME?</v>
      </c>
      <c r="CB137" s="1" t="str">
        <f t="shared" si="39"/>
        <v/>
      </c>
      <c r="CC137" s="1" t="str">
        <f t="shared" si="40"/>
        <v>#NAME?</v>
      </c>
      <c r="CF137" s="1" t="str">
        <f t="shared" si="41"/>
        <v/>
      </c>
      <c r="CG137" s="1" t="str">
        <f t="shared" si="42"/>
        <v>#NAME?</v>
      </c>
      <c r="CJ137" s="1" t="str">
        <f t="shared" si="43"/>
        <v/>
      </c>
      <c r="CK137" s="1" t="str">
        <f t="shared" si="44"/>
        <v>#NAME?</v>
      </c>
      <c r="CN137" s="1" t="str">
        <f t="shared" si="45"/>
        <v/>
      </c>
      <c r="CO137" s="1" t="str">
        <f t="shared" si="46"/>
        <v>#NAME?</v>
      </c>
      <c r="CR137" s="1" t="str">
        <f t="shared" si="47"/>
        <v/>
      </c>
      <c r="CS137" s="1" t="str">
        <f t="shared" si="48"/>
        <v>#NAME?</v>
      </c>
      <c r="CV137" s="1" t="str">
        <f t="shared" si="49"/>
        <v/>
      </c>
      <c r="CW137" s="1" t="str">
        <f t="shared" si="50"/>
        <v>#NAME?</v>
      </c>
      <c r="CZ137" s="1" t="str">
        <f t="shared" si="51"/>
        <v/>
      </c>
      <c r="DA137" s="1" t="str">
        <f t="shared" si="52"/>
        <v>#NAME?</v>
      </c>
      <c r="DD137" s="1" t="str">
        <f t="shared" si="53"/>
        <v/>
      </c>
      <c r="DE137" s="1" t="str">
        <f t="shared" si="54"/>
        <v>#NAME?</v>
      </c>
      <c r="DH137" s="1" t="str">
        <f t="shared" si="55"/>
        <v/>
      </c>
      <c r="DI137" s="1" t="str">
        <f t="shared" si="56"/>
        <v>#NAME?</v>
      </c>
      <c r="DL137" s="1" t="str">
        <f t="shared" si="57"/>
        <v/>
      </c>
      <c r="DM137" s="1" t="str">
        <f t="shared" si="58"/>
        <v>#NAME?</v>
      </c>
      <c r="DP137" s="1" t="str">
        <f t="shared" si="59"/>
        <v/>
      </c>
      <c r="DQ137" s="1" t="str">
        <f t="shared" si="60"/>
        <v>#NAME?</v>
      </c>
      <c r="DT137" s="1" t="str">
        <f t="shared" si="61"/>
        <v/>
      </c>
      <c r="DU137" s="1" t="str">
        <f t="shared" si="62"/>
        <v>#NAME?</v>
      </c>
      <c r="DX137" s="1" t="str">
        <f t="shared" si="63"/>
        <v/>
      </c>
      <c r="DY137" s="1" t="str">
        <f t="shared" si="64"/>
        <v>#NAME?</v>
      </c>
      <c r="EB137" s="1" t="str">
        <f t="shared" si="65"/>
        <v/>
      </c>
      <c r="EC137" s="1" t="str">
        <f t="shared" si="66"/>
        <v>#NAME?</v>
      </c>
      <c r="EF137" s="1" t="str">
        <f t="shared" si="67"/>
        <v/>
      </c>
      <c r="EG137" s="1" t="str">
        <f t="shared" si="68"/>
        <v>#NAME?</v>
      </c>
      <c r="EJ137" s="1" t="str">
        <f t="shared" si="69"/>
        <v/>
      </c>
      <c r="EK137" s="1" t="str">
        <f t="shared" si="70"/>
        <v>#NAME?</v>
      </c>
      <c r="EN137" s="1" t="str">
        <f t="shared" si="71"/>
        <v/>
      </c>
      <c r="EO137" s="1" t="str">
        <f t="shared" si="72"/>
        <v>#NAME?</v>
      </c>
      <c r="ER137" s="1" t="str">
        <f t="shared" si="73"/>
        <v/>
      </c>
      <c r="ES137" s="1" t="str">
        <f t="shared" si="74"/>
        <v>#NAME?</v>
      </c>
      <c r="EV137" s="1" t="str">
        <f t="shared" si="75"/>
        <v/>
      </c>
      <c r="EW137" s="1" t="str">
        <f t="shared" si="76"/>
        <v>#NAME?</v>
      </c>
      <c r="EZ137" s="2" t="str">
        <f t="shared" si="77"/>
        <v/>
      </c>
      <c r="FA137" s="2" t="str">
        <f t="shared" si="78"/>
        <v>#NAME?</v>
      </c>
      <c r="FD137" s="2" t="str">
        <f t="shared" si="79"/>
        <v/>
      </c>
      <c r="FE137" s="2" t="str">
        <f t="shared" si="80"/>
        <v>#NAME?</v>
      </c>
      <c r="FH137" s="2" t="str">
        <f t="shared" si="81"/>
        <v/>
      </c>
      <c r="FI137" s="2" t="str">
        <f t="shared" si="82"/>
        <v>#NAME?</v>
      </c>
      <c r="FL137" s="2" t="str">
        <f t="shared" si="83"/>
        <v/>
      </c>
      <c r="FM137" s="2" t="str">
        <f t="shared" si="84"/>
        <v>#NAME?</v>
      </c>
      <c r="FP137" s="2" t="str">
        <f t="shared" si="85"/>
        <v/>
      </c>
      <c r="FQ137" s="2" t="str">
        <f t="shared" si="86"/>
        <v>#NAME?</v>
      </c>
      <c r="FT137" s="2" t="str">
        <f t="shared" si="87"/>
        <v/>
      </c>
      <c r="FU137" s="2" t="str">
        <f t="shared" si="88"/>
        <v>#NAME?</v>
      </c>
      <c r="FX137" s="2" t="str">
        <f t="shared" si="89"/>
        <v/>
      </c>
      <c r="FY137" s="2" t="str">
        <f t="shared" si="90"/>
        <v>#NAME?</v>
      </c>
      <c r="GB137" s="2" t="str">
        <f t="shared" si="91"/>
        <v/>
      </c>
      <c r="GC137" s="2" t="str">
        <f t="shared" si="92"/>
        <v>#NAME?</v>
      </c>
      <c r="GF137" s="2" t="str">
        <f t="shared" si="93"/>
        <v/>
      </c>
      <c r="GG137" s="2" t="str">
        <f t="shared" si="94"/>
        <v>#NAME?</v>
      </c>
      <c r="GJ137" s="2" t="str">
        <f t="shared" si="95"/>
        <v/>
      </c>
      <c r="GK137" s="2" t="str">
        <f t="shared" si="96"/>
        <v>#NAME?</v>
      </c>
      <c r="GN137" s="2" t="str">
        <f t="shared" si="97"/>
        <v/>
      </c>
      <c r="GO137" s="2" t="str">
        <f t="shared" si="98"/>
        <v>#NAME?</v>
      </c>
      <c r="GR137" s="2" t="str">
        <f t="shared" si="141"/>
        <v/>
      </c>
      <c r="GS137" s="2" t="str">
        <f t="shared" si="142"/>
        <v>#NAME?</v>
      </c>
      <c r="GV137" s="2" t="str">
        <f t="shared" si="101"/>
        <v/>
      </c>
      <c r="GW137" s="2" t="str">
        <f t="shared" si="102"/>
        <v>#NAME?</v>
      </c>
      <c r="GZ137" s="2" t="str">
        <f t="shared" si="103"/>
        <v/>
      </c>
      <c r="HA137" s="2" t="str">
        <f t="shared" si="104"/>
        <v>#NAME?</v>
      </c>
      <c r="HD137" s="2" t="str">
        <f t="shared" si="105"/>
        <v/>
      </c>
      <c r="HE137" s="2" t="str">
        <f t="shared" si="106"/>
        <v>#NAME?</v>
      </c>
      <c r="HH137" s="2" t="str">
        <f t="shared" si="107"/>
        <v/>
      </c>
      <c r="HI137" s="2" t="str">
        <f t="shared" si="108"/>
        <v>#NAME?</v>
      </c>
      <c r="HL137" s="2" t="str">
        <f t="shared" si="109"/>
        <v/>
      </c>
      <c r="HM137" s="2" t="str">
        <f t="shared" si="110"/>
        <v>#NAME?</v>
      </c>
      <c r="HP137" s="2" t="str">
        <f t="shared" si="111"/>
        <v/>
      </c>
      <c r="HQ137" s="2" t="str">
        <f t="shared" si="112"/>
        <v>#NAME?</v>
      </c>
      <c r="HT137" s="2" t="str">
        <f t="shared" si="113"/>
        <v/>
      </c>
      <c r="HU137" s="2" t="str">
        <f t="shared" si="114"/>
        <v>#NAME?</v>
      </c>
      <c r="HV137" s="2" t="s">
        <v>5364</v>
      </c>
      <c r="HW137" s="2" t="s">
        <v>5365</v>
      </c>
      <c r="HX137" s="2" t="str">
        <f t="shared" si="115"/>
        <v/>
      </c>
      <c r="HY137" s="2" t="str">
        <f t="shared" si="116"/>
        <v>#NAME?</v>
      </c>
      <c r="HZ137" s="2"/>
      <c r="IA137" s="2"/>
      <c r="IB137" s="2"/>
      <c r="IC137" s="2"/>
      <c r="ID137" s="2"/>
      <c r="IE137" s="2"/>
      <c r="IF137" s="2"/>
      <c r="IP137" s="1" t="s">
        <v>5716</v>
      </c>
      <c r="IQ137" s="14" t="s">
        <v>1738</v>
      </c>
      <c r="IR137" s="2" t="str">
        <f t="shared" si="125"/>
        <v/>
      </c>
      <c r="IS137" s="2" t="str">
        <f t="shared" si="126"/>
        <v>#NAME?</v>
      </c>
      <c r="IX137" s="2"/>
      <c r="IY137" s="2"/>
      <c r="IZ137" s="2"/>
      <c r="JA137" s="2"/>
      <c r="JB137" s="2"/>
      <c r="JC137" s="2"/>
      <c r="JD137" s="2"/>
      <c r="JE137" s="2"/>
      <c r="JF137" s="2"/>
      <c r="JG137" s="2"/>
      <c r="JH137" s="2"/>
      <c r="JI137" s="2"/>
      <c r="JJ137" s="2"/>
      <c r="JK137" s="2"/>
      <c r="JL137" s="2"/>
      <c r="JM137" s="2"/>
      <c r="JN137" s="2"/>
    </row>
    <row r="138" ht="15.75" customHeight="1">
      <c r="A138" s="2">
        <v>137.0</v>
      </c>
      <c r="D138" s="2" t="str">
        <f t="shared" si="1"/>
        <v/>
      </c>
      <c r="E138" s="2" t="str">
        <f t="shared" si="2"/>
        <v>#NAME?</v>
      </c>
      <c r="F138" s="1" t="s">
        <v>5717</v>
      </c>
      <c r="G138" s="14" t="s">
        <v>1738</v>
      </c>
      <c r="H138" s="1" t="str">
        <f t="shared" si="3"/>
        <v/>
      </c>
      <c r="I138" s="1" t="str">
        <f t="shared" si="4"/>
        <v>#NAME?</v>
      </c>
      <c r="P138" s="1" t="str">
        <f t="shared" si="7"/>
        <v/>
      </c>
      <c r="Q138" s="1" t="str">
        <f t="shared" si="8"/>
        <v>#NAME?</v>
      </c>
      <c r="T138" s="1" t="str">
        <f t="shared" si="9"/>
        <v/>
      </c>
      <c r="U138" s="1" t="str">
        <f t="shared" si="10"/>
        <v>#NAME?</v>
      </c>
      <c r="X138" s="1" t="str">
        <f t="shared" si="11"/>
        <v/>
      </c>
      <c r="Y138" s="1" t="str">
        <f t="shared" si="12"/>
        <v>#NAME?</v>
      </c>
      <c r="AB138" s="1" t="str">
        <f t="shared" si="13"/>
        <v/>
      </c>
      <c r="AC138" s="1" t="str">
        <f t="shared" si="14"/>
        <v>#NAME?</v>
      </c>
      <c r="AF138" s="1" t="str">
        <f t="shared" si="15"/>
        <v/>
      </c>
      <c r="AG138" s="1" t="str">
        <f t="shared" si="16"/>
        <v>#NAME?</v>
      </c>
      <c r="AJ138" s="1" t="str">
        <f t="shared" si="17"/>
        <v/>
      </c>
      <c r="AK138" s="1" t="str">
        <f t="shared" si="18"/>
        <v>#NAME?</v>
      </c>
      <c r="AN138" s="1" t="str">
        <f t="shared" si="19"/>
        <v/>
      </c>
      <c r="AO138" s="1" t="str">
        <f t="shared" si="20"/>
        <v>#NAME?</v>
      </c>
      <c r="AR138" s="1" t="str">
        <f t="shared" si="21"/>
        <v/>
      </c>
      <c r="AS138" s="1" t="str">
        <f t="shared" si="22"/>
        <v>#NAME?</v>
      </c>
      <c r="AV138" s="1" t="str">
        <f t="shared" si="23"/>
        <v/>
      </c>
      <c r="AW138" s="1" t="str">
        <f t="shared" si="24"/>
        <v>#NAME?</v>
      </c>
      <c r="AZ138" s="1" t="str">
        <f t="shared" si="25"/>
        <v/>
      </c>
      <c r="BA138" s="1" t="str">
        <f t="shared" si="26"/>
        <v>#NAME?</v>
      </c>
      <c r="BD138" s="1" t="str">
        <f t="shared" si="27"/>
        <v/>
      </c>
      <c r="BE138" s="1" t="str">
        <f t="shared" si="28"/>
        <v>#NAME?</v>
      </c>
      <c r="BH138" s="1" t="str">
        <f t="shared" si="29"/>
        <v/>
      </c>
      <c r="BI138" s="1" t="str">
        <f t="shared" si="30"/>
        <v>#NAME?</v>
      </c>
      <c r="BL138" s="1" t="str">
        <f t="shared" si="31"/>
        <v/>
      </c>
      <c r="BM138" s="1" t="str">
        <f t="shared" si="32"/>
        <v>#NAME?</v>
      </c>
      <c r="BP138" s="1" t="str">
        <f t="shared" si="33"/>
        <v/>
      </c>
      <c r="BQ138" s="1" t="str">
        <f t="shared" si="34"/>
        <v>#NAME?</v>
      </c>
      <c r="BT138" s="1" t="str">
        <f t="shared" si="35"/>
        <v/>
      </c>
      <c r="BU138" s="1" t="str">
        <f t="shared" si="36"/>
        <v>#NAME?</v>
      </c>
      <c r="BX138" s="1" t="str">
        <f t="shared" si="37"/>
        <v/>
      </c>
      <c r="BY138" s="1" t="str">
        <f t="shared" si="38"/>
        <v>#NAME?</v>
      </c>
      <c r="CB138" s="1" t="str">
        <f t="shared" si="39"/>
        <v/>
      </c>
      <c r="CC138" s="1" t="str">
        <f t="shared" si="40"/>
        <v>#NAME?</v>
      </c>
      <c r="CF138" s="1" t="str">
        <f t="shared" si="41"/>
        <v/>
      </c>
      <c r="CG138" s="1" t="str">
        <f t="shared" si="42"/>
        <v>#NAME?</v>
      </c>
      <c r="CJ138" s="1" t="str">
        <f t="shared" si="43"/>
        <v/>
      </c>
      <c r="CK138" s="1" t="str">
        <f t="shared" si="44"/>
        <v>#NAME?</v>
      </c>
      <c r="CN138" s="1" t="str">
        <f t="shared" si="45"/>
        <v/>
      </c>
      <c r="CO138" s="1" t="str">
        <f t="shared" si="46"/>
        <v>#NAME?</v>
      </c>
      <c r="CR138" s="1" t="str">
        <f t="shared" si="47"/>
        <v/>
      </c>
      <c r="CS138" s="1" t="str">
        <f t="shared" si="48"/>
        <v>#NAME?</v>
      </c>
      <c r="CV138" s="1" t="str">
        <f t="shared" si="49"/>
        <v/>
      </c>
      <c r="CW138" s="1" t="str">
        <f t="shared" si="50"/>
        <v>#NAME?</v>
      </c>
      <c r="CZ138" s="1" t="str">
        <f t="shared" si="51"/>
        <v/>
      </c>
      <c r="DA138" s="1" t="str">
        <f t="shared" si="52"/>
        <v>#NAME?</v>
      </c>
      <c r="DD138" s="1" t="str">
        <f t="shared" si="53"/>
        <v/>
      </c>
      <c r="DE138" s="1" t="str">
        <f t="shared" si="54"/>
        <v>#NAME?</v>
      </c>
      <c r="DH138" s="1" t="str">
        <f t="shared" si="55"/>
        <v/>
      </c>
      <c r="DI138" s="1" t="str">
        <f t="shared" si="56"/>
        <v>#NAME?</v>
      </c>
      <c r="DL138" s="1" t="str">
        <f t="shared" si="57"/>
        <v/>
      </c>
      <c r="DM138" s="1" t="str">
        <f t="shared" si="58"/>
        <v>#NAME?</v>
      </c>
      <c r="DP138" s="1" t="str">
        <f t="shared" si="59"/>
        <v/>
      </c>
      <c r="DQ138" s="1" t="str">
        <f t="shared" si="60"/>
        <v>#NAME?</v>
      </c>
      <c r="DT138" s="1" t="str">
        <f t="shared" si="61"/>
        <v/>
      </c>
      <c r="DU138" s="1" t="str">
        <f t="shared" si="62"/>
        <v>#NAME?</v>
      </c>
      <c r="DX138" s="1" t="str">
        <f t="shared" si="63"/>
        <v/>
      </c>
      <c r="DY138" s="1" t="str">
        <f t="shared" si="64"/>
        <v>#NAME?</v>
      </c>
      <c r="EB138" s="1" t="str">
        <f t="shared" si="65"/>
        <v/>
      </c>
      <c r="EC138" s="1" t="str">
        <f t="shared" si="66"/>
        <v>#NAME?</v>
      </c>
      <c r="EF138" s="1" t="str">
        <f t="shared" si="67"/>
        <v/>
      </c>
      <c r="EG138" s="1" t="str">
        <f t="shared" si="68"/>
        <v>#NAME?</v>
      </c>
      <c r="EJ138" s="1" t="str">
        <f t="shared" si="69"/>
        <v/>
      </c>
      <c r="EK138" s="1" t="str">
        <f t="shared" si="70"/>
        <v>#NAME?</v>
      </c>
      <c r="EN138" s="1" t="str">
        <f t="shared" si="71"/>
        <v/>
      </c>
      <c r="EO138" s="1" t="str">
        <f t="shared" si="72"/>
        <v>#NAME?</v>
      </c>
      <c r="ER138" s="1" t="str">
        <f t="shared" si="73"/>
        <v/>
      </c>
      <c r="ES138" s="1" t="str">
        <f t="shared" si="74"/>
        <v>#NAME?</v>
      </c>
      <c r="EV138" s="1" t="str">
        <f t="shared" si="75"/>
        <v/>
      </c>
      <c r="EW138" s="1" t="str">
        <f t="shared" si="76"/>
        <v>#NAME?</v>
      </c>
      <c r="EZ138" s="2" t="str">
        <f t="shared" si="77"/>
        <v/>
      </c>
      <c r="FA138" s="2" t="str">
        <f t="shared" si="78"/>
        <v>#NAME?</v>
      </c>
      <c r="FD138" s="2" t="str">
        <f t="shared" si="79"/>
        <v/>
      </c>
      <c r="FE138" s="2" t="str">
        <f t="shared" si="80"/>
        <v>#NAME?</v>
      </c>
      <c r="FH138" s="2" t="str">
        <f t="shared" si="81"/>
        <v/>
      </c>
      <c r="FI138" s="2" t="str">
        <f t="shared" si="82"/>
        <v>#NAME?</v>
      </c>
      <c r="FL138" s="2" t="str">
        <f t="shared" si="83"/>
        <v/>
      </c>
      <c r="FM138" s="2" t="str">
        <f t="shared" si="84"/>
        <v>#NAME?</v>
      </c>
      <c r="FP138" s="2" t="str">
        <f t="shared" si="85"/>
        <v/>
      </c>
      <c r="FQ138" s="2" t="str">
        <f t="shared" si="86"/>
        <v>#NAME?</v>
      </c>
      <c r="FT138" s="2" t="str">
        <f t="shared" si="87"/>
        <v/>
      </c>
      <c r="FU138" s="2" t="str">
        <f t="shared" si="88"/>
        <v>#NAME?</v>
      </c>
      <c r="FX138" s="2" t="str">
        <f t="shared" si="89"/>
        <v/>
      </c>
      <c r="FY138" s="2" t="str">
        <f t="shared" si="90"/>
        <v>#NAME?</v>
      </c>
      <c r="GB138" s="2" t="str">
        <f t="shared" si="91"/>
        <v/>
      </c>
      <c r="GC138" s="2" t="str">
        <f t="shared" si="92"/>
        <v>#NAME?</v>
      </c>
      <c r="GF138" s="2" t="str">
        <f t="shared" si="93"/>
        <v/>
      </c>
      <c r="GG138" s="2" t="str">
        <f t="shared" si="94"/>
        <v>#NAME?</v>
      </c>
      <c r="GJ138" s="2" t="str">
        <f t="shared" si="95"/>
        <v/>
      </c>
      <c r="GK138" s="2" t="str">
        <f t="shared" si="96"/>
        <v>#NAME?</v>
      </c>
      <c r="GN138" s="2" t="str">
        <f t="shared" si="97"/>
        <v/>
      </c>
      <c r="GO138" s="2" t="str">
        <f t="shared" si="98"/>
        <v>#NAME?</v>
      </c>
      <c r="GR138" s="2" t="str">
        <f t="shared" si="141"/>
        <v/>
      </c>
      <c r="GS138" s="2" t="str">
        <f t="shared" si="142"/>
        <v>#NAME?</v>
      </c>
      <c r="GV138" s="2" t="str">
        <f t="shared" si="101"/>
        <v/>
      </c>
      <c r="GW138" s="2" t="str">
        <f t="shared" si="102"/>
        <v>#NAME?</v>
      </c>
      <c r="GZ138" s="2" t="str">
        <f t="shared" si="103"/>
        <v/>
      </c>
      <c r="HA138" s="2" t="str">
        <f t="shared" si="104"/>
        <v>#NAME?</v>
      </c>
      <c r="HD138" s="2" t="str">
        <f t="shared" si="105"/>
        <v/>
      </c>
      <c r="HE138" s="2" t="str">
        <f t="shared" si="106"/>
        <v>#NAME?</v>
      </c>
      <c r="HH138" s="2" t="str">
        <f t="shared" si="107"/>
        <v/>
      </c>
      <c r="HI138" s="2" t="str">
        <f t="shared" si="108"/>
        <v>#NAME?</v>
      </c>
      <c r="HL138" s="2" t="str">
        <f t="shared" si="109"/>
        <v/>
      </c>
      <c r="HM138" s="2" t="str">
        <f t="shared" si="110"/>
        <v>#NAME?</v>
      </c>
      <c r="HP138" s="2" t="str">
        <f t="shared" si="111"/>
        <v/>
      </c>
      <c r="HQ138" s="2" t="str">
        <f t="shared" si="112"/>
        <v>#NAME?</v>
      </c>
      <c r="HT138" s="2" t="str">
        <f t="shared" si="113"/>
        <v/>
      </c>
      <c r="HU138" s="2" t="str">
        <f t="shared" si="114"/>
        <v>#NAME?</v>
      </c>
      <c r="HV138" s="2" t="s">
        <v>5377</v>
      </c>
      <c r="HW138" s="2" t="s">
        <v>5378</v>
      </c>
      <c r="HX138" s="2" t="str">
        <f t="shared" si="115"/>
        <v/>
      </c>
      <c r="HY138" s="2" t="str">
        <f t="shared" si="116"/>
        <v>#NAME?</v>
      </c>
      <c r="HZ138" s="2"/>
      <c r="IA138" s="2"/>
      <c r="IB138" s="2"/>
      <c r="IC138" s="2"/>
      <c r="ID138" s="2"/>
      <c r="IE138" s="2"/>
      <c r="IF138" s="2"/>
      <c r="IP138" s="1" t="s">
        <v>5631</v>
      </c>
      <c r="IQ138" s="1" t="s">
        <v>5718</v>
      </c>
      <c r="IR138" s="2" t="str">
        <f t="shared" si="125"/>
        <v/>
      </c>
      <c r="IS138" s="2" t="str">
        <f t="shared" si="126"/>
        <v>#NAME?</v>
      </c>
      <c r="IX138" s="2"/>
      <c r="IY138" s="2"/>
      <c r="IZ138" s="2"/>
      <c r="JA138" s="2"/>
      <c r="JB138" s="2"/>
      <c r="JC138" s="2"/>
      <c r="JD138" s="2"/>
      <c r="JE138" s="2"/>
      <c r="JF138" s="2"/>
      <c r="JG138" s="2"/>
      <c r="JH138" s="2"/>
      <c r="JI138" s="2"/>
      <c r="JJ138" s="2"/>
      <c r="JK138" s="2"/>
      <c r="JL138" s="2"/>
      <c r="JM138" s="2"/>
      <c r="JN138" s="2"/>
    </row>
    <row r="139" ht="15.75" customHeight="1">
      <c r="A139" s="2">
        <v>138.0</v>
      </c>
      <c r="D139" s="2" t="str">
        <f t="shared" si="1"/>
        <v/>
      </c>
      <c r="E139" s="2" t="str">
        <f t="shared" si="2"/>
        <v>#NAME?</v>
      </c>
      <c r="F139" s="1" t="s">
        <v>5719</v>
      </c>
      <c r="G139" s="1" t="s">
        <v>5720</v>
      </c>
      <c r="H139" s="1" t="str">
        <f t="shared" si="3"/>
        <v/>
      </c>
      <c r="I139" s="1" t="str">
        <f t="shared" si="4"/>
        <v>#NAME?</v>
      </c>
      <c r="P139" s="1" t="str">
        <f t="shared" si="7"/>
        <v/>
      </c>
      <c r="Q139" s="1" t="str">
        <f t="shared" si="8"/>
        <v>#NAME?</v>
      </c>
      <c r="T139" s="1" t="str">
        <f t="shared" si="9"/>
        <v/>
      </c>
      <c r="U139" s="1" t="str">
        <f t="shared" si="10"/>
        <v>#NAME?</v>
      </c>
      <c r="X139" s="1" t="str">
        <f t="shared" si="11"/>
        <v/>
      </c>
      <c r="Y139" s="1" t="str">
        <f t="shared" si="12"/>
        <v>#NAME?</v>
      </c>
      <c r="AB139" s="1" t="str">
        <f t="shared" si="13"/>
        <v/>
      </c>
      <c r="AC139" s="1" t="str">
        <f t="shared" si="14"/>
        <v>#NAME?</v>
      </c>
      <c r="AF139" s="1" t="str">
        <f t="shared" si="15"/>
        <v/>
      </c>
      <c r="AG139" s="1" t="str">
        <f t="shared" si="16"/>
        <v>#NAME?</v>
      </c>
      <c r="AJ139" s="1" t="str">
        <f t="shared" si="17"/>
        <v/>
      </c>
      <c r="AK139" s="1" t="str">
        <f t="shared" si="18"/>
        <v>#NAME?</v>
      </c>
      <c r="AN139" s="1" t="str">
        <f t="shared" si="19"/>
        <v/>
      </c>
      <c r="AO139" s="1" t="str">
        <f t="shared" si="20"/>
        <v>#NAME?</v>
      </c>
      <c r="AR139" s="1" t="str">
        <f t="shared" si="21"/>
        <v/>
      </c>
      <c r="AS139" s="1" t="str">
        <f t="shared" si="22"/>
        <v>#NAME?</v>
      </c>
      <c r="AV139" s="1" t="str">
        <f t="shared" si="23"/>
        <v/>
      </c>
      <c r="AW139" s="1" t="str">
        <f t="shared" si="24"/>
        <v>#NAME?</v>
      </c>
      <c r="AZ139" s="1" t="str">
        <f t="shared" si="25"/>
        <v/>
      </c>
      <c r="BA139" s="1" t="str">
        <f t="shared" si="26"/>
        <v>#NAME?</v>
      </c>
      <c r="BD139" s="1" t="str">
        <f t="shared" si="27"/>
        <v/>
      </c>
      <c r="BE139" s="1" t="str">
        <f t="shared" si="28"/>
        <v>#NAME?</v>
      </c>
      <c r="BH139" s="1" t="str">
        <f t="shared" si="29"/>
        <v/>
      </c>
      <c r="BI139" s="1" t="str">
        <f t="shared" si="30"/>
        <v>#NAME?</v>
      </c>
      <c r="BL139" s="1" t="str">
        <f t="shared" si="31"/>
        <v/>
      </c>
      <c r="BM139" s="1" t="str">
        <f t="shared" si="32"/>
        <v>#NAME?</v>
      </c>
      <c r="BP139" s="1" t="str">
        <f t="shared" si="33"/>
        <v/>
      </c>
      <c r="BQ139" s="1" t="str">
        <f t="shared" si="34"/>
        <v>#NAME?</v>
      </c>
      <c r="BT139" s="1" t="str">
        <f t="shared" si="35"/>
        <v/>
      </c>
      <c r="BU139" s="1" t="str">
        <f t="shared" si="36"/>
        <v>#NAME?</v>
      </c>
      <c r="BX139" s="1" t="str">
        <f t="shared" si="37"/>
        <v/>
      </c>
      <c r="BY139" s="1" t="str">
        <f t="shared" si="38"/>
        <v>#NAME?</v>
      </c>
      <c r="CB139" s="1" t="str">
        <f t="shared" si="39"/>
        <v/>
      </c>
      <c r="CC139" s="1" t="str">
        <f t="shared" si="40"/>
        <v>#NAME?</v>
      </c>
      <c r="CF139" s="1" t="str">
        <f t="shared" si="41"/>
        <v/>
      </c>
      <c r="CG139" s="1" t="str">
        <f t="shared" si="42"/>
        <v>#NAME?</v>
      </c>
      <c r="CJ139" s="1" t="str">
        <f t="shared" si="43"/>
        <v/>
      </c>
      <c r="CK139" s="1" t="str">
        <f t="shared" si="44"/>
        <v>#NAME?</v>
      </c>
      <c r="CN139" s="1" t="str">
        <f t="shared" si="45"/>
        <v/>
      </c>
      <c r="CO139" s="1" t="str">
        <f t="shared" si="46"/>
        <v>#NAME?</v>
      </c>
      <c r="CR139" s="1" t="str">
        <f t="shared" si="47"/>
        <v/>
      </c>
      <c r="CS139" s="1" t="str">
        <f t="shared" si="48"/>
        <v>#NAME?</v>
      </c>
      <c r="CV139" s="1" t="str">
        <f t="shared" si="49"/>
        <v/>
      </c>
      <c r="CW139" s="1" t="str">
        <f t="shared" si="50"/>
        <v>#NAME?</v>
      </c>
      <c r="CZ139" s="1" t="str">
        <f t="shared" si="51"/>
        <v/>
      </c>
      <c r="DA139" s="1" t="str">
        <f t="shared" si="52"/>
        <v>#NAME?</v>
      </c>
      <c r="DD139" s="1" t="str">
        <f t="shared" si="53"/>
        <v/>
      </c>
      <c r="DE139" s="1" t="str">
        <f t="shared" si="54"/>
        <v>#NAME?</v>
      </c>
      <c r="DH139" s="1" t="str">
        <f t="shared" si="55"/>
        <v/>
      </c>
      <c r="DI139" s="1" t="str">
        <f t="shared" si="56"/>
        <v>#NAME?</v>
      </c>
      <c r="DL139" s="1" t="str">
        <f t="shared" si="57"/>
        <v/>
      </c>
      <c r="DM139" s="1" t="str">
        <f t="shared" si="58"/>
        <v>#NAME?</v>
      </c>
      <c r="DP139" s="1" t="str">
        <f t="shared" si="59"/>
        <v/>
      </c>
      <c r="DQ139" s="1" t="str">
        <f t="shared" si="60"/>
        <v>#NAME?</v>
      </c>
      <c r="DT139" s="1" t="str">
        <f t="shared" si="61"/>
        <v/>
      </c>
      <c r="DU139" s="1" t="str">
        <f t="shared" si="62"/>
        <v>#NAME?</v>
      </c>
      <c r="DX139" s="1" t="str">
        <f t="shared" si="63"/>
        <v/>
      </c>
      <c r="DY139" s="1" t="str">
        <f t="shared" si="64"/>
        <v>#NAME?</v>
      </c>
      <c r="EB139" s="1" t="str">
        <f t="shared" si="65"/>
        <v/>
      </c>
      <c r="EC139" s="1" t="str">
        <f t="shared" si="66"/>
        <v>#NAME?</v>
      </c>
      <c r="EF139" s="1" t="str">
        <f t="shared" si="67"/>
        <v/>
      </c>
      <c r="EG139" s="1" t="str">
        <f t="shared" si="68"/>
        <v>#NAME?</v>
      </c>
      <c r="EJ139" s="1" t="str">
        <f t="shared" si="69"/>
        <v/>
      </c>
      <c r="EK139" s="1" t="str">
        <f t="shared" si="70"/>
        <v>#NAME?</v>
      </c>
      <c r="EN139" s="1" t="str">
        <f t="shared" si="71"/>
        <v/>
      </c>
      <c r="EO139" s="1" t="str">
        <f t="shared" si="72"/>
        <v>#NAME?</v>
      </c>
      <c r="ER139" s="1" t="str">
        <f t="shared" si="73"/>
        <v/>
      </c>
      <c r="ES139" s="1" t="str">
        <f t="shared" si="74"/>
        <v>#NAME?</v>
      </c>
      <c r="EV139" s="1" t="str">
        <f t="shared" si="75"/>
        <v/>
      </c>
      <c r="EW139" s="1" t="str">
        <f t="shared" si="76"/>
        <v>#NAME?</v>
      </c>
      <c r="EZ139" s="2" t="str">
        <f t="shared" si="77"/>
        <v/>
      </c>
      <c r="FA139" s="2" t="str">
        <f t="shared" si="78"/>
        <v>#NAME?</v>
      </c>
      <c r="FD139" s="2" t="str">
        <f t="shared" si="79"/>
        <v/>
      </c>
      <c r="FE139" s="2" t="str">
        <f t="shared" si="80"/>
        <v>#NAME?</v>
      </c>
      <c r="FH139" s="2" t="str">
        <f t="shared" si="81"/>
        <v/>
      </c>
      <c r="FI139" s="2" t="str">
        <f t="shared" si="82"/>
        <v>#NAME?</v>
      </c>
      <c r="FL139" s="2" t="str">
        <f t="shared" si="83"/>
        <v/>
      </c>
      <c r="FM139" s="2" t="str">
        <f t="shared" si="84"/>
        <v>#NAME?</v>
      </c>
      <c r="FP139" s="2" t="str">
        <f t="shared" si="85"/>
        <v/>
      </c>
      <c r="FQ139" s="2" t="str">
        <f t="shared" si="86"/>
        <v>#NAME?</v>
      </c>
      <c r="FT139" s="2" t="str">
        <f t="shared" si="87"/>
        <v/>
      </c>
      <c r="FU139" s="2" t="str">
        <f t="shared" si="88"/>
        <v>#NAME?</v>
      </c>
      <c r="FX139" s="2" t="str">
        <f t="shared" si="89"/>
        <v/>
      </c>
      <c r="FY139" s="2" t="str">
        <f t="shared" si="90"/>
        <v>#NAME?</v>
      </c>
      <c r="GB139" s="2" t="str">
        <f t="shared" si="91"/>
        <v/>
      </c>
      <c r="GC139" s="2" t="str">
        <f t="shared" si="92"/>
        <v>#NAME?</v>
      </c>
      <c r="GF139" s="2" t="str">
        <f t="shared" si="93"/>
        <v/>
      </c>
      <c r="GG139" s="2" t="str">
        <f t="shared" si="94"/>
        <v>#NAME?</v>
      </c>
      <c r="GJ139" s="2" t="str">
        <f t="shared" si="95"/>
        <v/>
      </c>
      <c r="GK139" s="2" t="str">
        <f t="shared" si="96"/>
        <v>#NAME?</v>
      </c>
      <c r="GN139" s="2" t="str">
        <f t="shared" si="97"/>
        <v/>
      </c>
      <c r="GO139" s="2" t="str">
        <f t="shared" si="98"/>
        <v>#NAME?</v>
      </c>
      <c r="GR139" s="2" t="str">
        <f t="shared" si="141"/>
        <v/>
      </c>
      <c r="GS139" s="2" t="str">
        <f t="shared" si="142"/>
        <v>#NAME?</v>
      </c>
      <c r="GV139" s="2" t="str">
        <f t="shared" si="101"/>
        <v/>
      </c>
      <c r="GW139" s="2" t="str">
        <f t="shared" si="102"/>
        <v>#NAME?</v>
      </c>
      <c r="GZ139" s="2" t="str">
        <f t="shared" si="103"/>
        <v/>
      </c>
      <c r="HA139" s="2" t="str">
        <f t="shared" si="104"/>
        <v>#NAME?</v>
      </c>
      <c r="HD139" s="2" t="str">
        <f t="shared" si="105"/>
        <v/>
      </c>
      <c r="HE139" s="2" t="str">
        <f t="shared" si="106"/>
        <v>#NAME?</v>
      </c>
      <c r="HH139" s="2" t="str">
        <f t="shared" si="107"/>
        <v/>
      </c>
      <c r="HI139" s="2" t="str">
        <f t="shared" si="108"/>
        <v>#NAME?</v>
      </c>
      <c r="HL139" s="2" t="str">
        <f t="shared" si="109"/>
        <v/>
      </c>
      <c r="HM139" s="2" t="str">
        <f t="shared" si="110"/>
        <v>#NAME?</v>
      </c>
      <c r="HP139" s="2" t="str">
        <f t="shared" si="111"/>
        <v/>
      </c>
      <c r="HQ139" s="2" t="str">
        <f t="shared" si="112"/>
        <v>#NAME?</v>
      </c>
      <c r="HT139" s="2" t="str">
        <f t="shared" si="113"/>
        <v/>
      </c>
      <c r="HU139" s="2" t="str">
        <f t="shared" si="114"/>
        <v>#NAME?</v>
      </c>
      <c r="HV139" s="2"/>
      <c r="HW139" s="2"/>
      <c r="HX139" s="2" t="str">
        <f t="shared" si="115"/>
        <v/>
      </c>
      <c r="HY139" s="2" t="str">
        <f t="shared" si="116"/>
        <v>#NAME?</v>
      </c>
      <c r="HZ139" s="2"/>
      <c r="IA139" s="2"/>
      <c r="IB139" s="2"/>
      <c r="IC139" s="2"/>
      <c r="ID139" s="2"/>
      <c r="IE139" s="2"/>
      <c r="IF139" s="2"/>
      <c r="IP139" s="1" t="s">
        <v>5637</v>
      </c>
      <c r="IQ139" s="1" t="s">
        <v>5721</v>
      </c>
      <c r="IR139" s="2" t="str">
        <f t="shared" si="125"/>
        <v/>
      </c>
      <c r="IS139" s="2" t="str">
        <f t="shared" si="126"/>
        <v>#NAME?</v>
      </c>
      <c r="IX139" s="2"/>
      <c r="IY139" s="2"/>
      <c r="IZ139" s="2"/>
      <c r="JA139" s="2"/>
      <c r="JB139" s="2"/>
      <c r="JC139" s="2"/>
      <c r="JD139" s="2"/>
      <c r="JE139" s="2"/>
      <c r="JF139" s="2"/>
      <c r="JG139" s="2"/>
      <c r="JH139" s="2"/>
      <c r="JI139" s="2"/>
      <c r="JJ139" s="2"/>
      <c r="JK139" s="2"/>
      <c r="JL139" s="2"/>
      <c r="JM139" s="2"/>
      <c r="JN139" s="2"/>
    </row>
    <row r="140" ht="15.75" customHeight="1">
      <c r="A140" s="2">
        <v>139.0</v>
      </c>
      <c r="D140" s="2" t="str">
        <f t="shared" si="1"/>
        <v/>
      </c>
      <c r="E140" s="2" t="str">
        <f t="shared" si="2"/>
        <v>#NAME?</v>
      </c>
      <c r="F140" s="1" t="s">
        <v>5722</v>
      </c>
      <c r="G140" s="1" t="s">
        <v>5723</v>
      </c>
      <c r="H140" s="1" t="str">
        <f t="shared" si="3"/>
        <v/>
      </c>
      <c r="I140" s="1" t="str">
        <f t="shared" si="4"/>
        <v>#NAME?</v>
      </c>
      <c r="P140" s="1" t="str">
        <f t="shared" si="7"/>
        <v/>
      </c>
      <c r="Q140" s="1" t="str">
        <f t="shared" si="8"/>
        <v>#NAME?</v>
      </c>
      <c r="T140" s="1" t="str">
        <f t="shared" si="9"/>
        <v/>
      </c>
      <c r="U140" s="1" t="str">
        <f t="shared" si="10"/>
        <v>#NAME?</v>
      </c>
      <c r="X140" s="1" t="str">
        <f t="shared" si="11"/>
        <v/>
      </c>
      <c r="Y140" s="1" t="str">
        <f t="shared" si="12"/>
        <v>#NAME?</v>
      </c>
      <c r="AB140" s="1" t="str">
        <f t="shared" si="13"/>
        <v/>
      </c>
      <c r="AC140" s="1" t="str">
        <f t="shared" si="14"/>
        <v>#NAME?</v>
      </c>
      <c r="AF140" s="1" t="str">
        <f t="shared" si="15"/>
        <v/>
      </c>
      <c r="AG140" s="1" t="str">
        <f t="shared" si="16"/>
        <v>#NAME?</v>
      </c>
      <c r="AJ140" s="1" t="str">
        <f t="shared" si="17"/>
        <v/>
      </c>
      <c r="AK140" s="1" t="str">
        <f t="shared" si="18"/>
        <v>#NAME?</v>
      </c>
      <c r="AN140" s="1" t="str">
        <f t="shared" si="19"/>
        <v/>
      </c>
      <c r="AO140" s="1" t="str">
        <f t="shared" si="20"/>
        <v>#NAME?</v>
      </c>
      <c r="AR140" s="1" t="str">
        <f t="shared" si="21"/>
        <v/>
      </c>
      <c r="AS140" s="1" t="str">
        <f t="shared" si="22"/>
        <v>#NAME?</v>
      </c>
      <c r="AV140" s="1" t="str">
        <f t="shared" si="23"/>
        <v/>
      </c>
      <c r="AW140" s="1" t="str">
        <f t="shared" si="24"/>
        <v>#NAME?</v>
      </c>
      <c r="AZ140" s="1" t="str">
        <f t="shared" si="25"/>
        <v/>
      </c>
      <c r="BA140" s="1" t="str">
        <f t="shared" si="26"/>
        <v>#NAME?</v>
      </c>
      <c r="BD140" s="1" t="str">
        <f t="shared" si="27"/>
        <v/>
      </c>
      <c r="BE140" s="1" t="str">
        <f t="shared" si="28"/>
        <v>#NAME?</v>
      </c>
      <c r="BH140" s="1" t="str">
        <f t="shared" si="29"/>
        <v/>
      </c>
      <c r="BI140" s="1" t="str">
        <f t="shared" si="30"/>
        <v>#NAME?</v>
      </c>
      <c r="BL140" s="1" t="str">
        <f t="shared" si="31"/>
        <v/>
      </c>
      <c r="BM140" s="1" t="str">
        <f t="shared" si="32"/>
        <v>#NAME?</v>
      </c>
      <c r="BP140" s="1" t="str">
        <f t="shared" si="33"/>
        <v/>
      </c>
      <c r="BQ140" s="1" t="str">
        <f t="shared" si="34"/>
        <v>#NAME?</v>
      </c>
      <c r="BT140" s="1" t="str">
        <f t="shared" si="35"/>
        <v/>
      </c>
      <c r="BU140" s="1" t="str">
        <f t="shared" si="36"/>
        <v>#NAME?</v>
      </c>
      <c r="BX140" s="1" t="str">
        <f t="shared" si="37"/>
        <v/>
      </c>
      <c r="BY140" s="1" t="str">
        <f t="shared" si="38"/>
        <v>#NAME?</v>
      </c>
      <c r="CB140" s="1" t="str">
        <f t="shared" si="39"/>
        <v/>
      </c>
      <c r="CC140" s="1" t="str">
        <f t="shared" si="40"/>
        <v>#NAME?</v>
      </c>
      <c r="CF140" s="1" t="str">
        <f t="shared" si="41"/>
        <v/>
      </c>
      <c r="CG140" s="1" t="str">
        <f t="shared" si="42"/>
        <v>#NAME?</v>
      </c>
      <c r="CJ140" s="1" t="str">
        <f t="shared" si="43"/>
        <v/>
      </c>
      <c r="CK140" s="1" t="str">
        <f t="shared" si="44"/>
        <v>#NAME?</v>
      </c>
      <c r="CN140" s="1" t="str">
        <f t="shared" si="45"/>
        <v/>
      </c>
      <c r="CO140" s="1" t="str">
        <f t="shared" si="46"/>
        <v>#NAME?</v>
      </c>
      <c r="CR140" s="1" t="str">
        <f t="shared" si="47"/>
        <v/>
      </c>
      <c r="CS140" s="1" t="str">
        <f t="shared" si="48"/>
        <v>#NAME?</v>
      </c>
      <c r="CV140" s="1" t="str">
        <f t="shared" si="49"/>
        <v/>
      </c>
      <c r="CW140" s="1" t="str">
        <f t="shared" si="50"/>
        <v>#NAME?</v>
      </c>
      <c r="CZ140" s="1" t="str">
        <f t="shared" si="51"/>
        <v/>
      </c>
      <c r="DA140" s="1" t="str">
        <f t="shared" si="52"/>
        <v>#NAME?</v>
      </c>
      <c r="DD140" s="1" t="str">
        <f t="shared" si="53"/>
        <v/>
      </c>
      <c r="DE140" s="1" t="str">
        <f t="shared" si="54"/>
        <v>#NAME?</v>
      </c>
      <c r="DH140" s="1" t="str">
        <f t="shared" si="55"/>
        <v/>
      </c>
      <c r="DI140" s="1" t="str">
        <f t="shared" si="56"/>
        <v>#NAME?</v>
      </c>
      <c r="DL140" s="1" t="str">
        <f t="shared" si="57"/>
        <v/>
      </c>
      <c r="DM140" s="1" t="str">
        <f t="shared" si="58"/>
        <v>#NAME?</v>
      </c>
      <c r="DP140" s="1" t="str">
        <f t="shared" si="59"/>
        <v/>
      </c>
      <c r="DQ140" s="1" t="str">
        <f t="shared" si="60"/>
        <v>#NAME?</v>
      </c>
      <c r="DT140" s="1" t="str">
        <f t="shared" si="61"/>
        <v/>
      </c>
      <c r="DU140" s="1" t="str">
        <f t="shared" si="62"/>
        <v>#NAME?</v>
      </c>
      <c r="DX140" s="1" t="str">
        <f t="shared" si="63"/>
        <v/>
      </c>
      <c r="DY140" s="1" t="str">
        <f t="shared" si="64"/>
        <v>#NAME?</v>
      </c>
      <c r="EB140" s="1" t="str">
        <f t="shared" si="65"/>
        <v/>
      </c>
      <c r="EC140" s="1" t="str">
        <f t="shared" si="66"/>
        <v>#NAME?</v>
      </c>
      <c r="EF140" s="1" t="str">
        <f t="shared" si="67"/>
        <v/>
      </c>
      <c r="EG140" s="1" t="str">
        <f t="shared" si="68"/>
        <v>#NAME?</v>
      </c>
      <c r="EJ140" s="1" t="str">
        <f t="shared" si="69"/>
        <v/>
      </c>
      <c r="EK140" s="1" t="str">
        <f t="shared" si="70"/>
        <v>#NAME?</v>
      </c>
      <c r="EN140" s="1" t="str">
        <f t="shared" si="71"/>
        <v/>
      </c>
      <c r="EO140" s="1" t="str">
        <f t="shared" si="72"/>
        <v>#NAME?</v>
      </c>
      <c r="ER140" s="1" t="str">
        <f t="shared" si="73"/>
        <v/>
      </c>
      <c r="ES140" s="1" t="str">
        <f t="shared" si="74"/>
        <v>#NAME?</v>
      </c>
      <c r="EV140" s="1" t="str">
        <f t="shared" si="75"/>
        <v/>
      </c>
      <c r="EW140" s="1" t="str">
        <f t="shared" si="76"/>
        <v>#NAME?</v>
      </c>
      <c r="EZ140" s="2" t="str">
        <f t="shared" si="77"/>
        <v/>
      </c>
      <c r="FA140" s="2" t="str">
        <f t="shared" si="78"/>
        <v>#NAME?</v>
      </c>
      <c r="FD140" s="2" t="str">
        <f t="shared" si="79"/>
        <v/>
      </c>
      <c r="FE140" s="2" t="str">
        <f t="shared" si="80"/>
        <v>#NAME?</v>
      </c>
      <c r="FH140" s="2" t="str">
        <f t="shared" si="81"/>
        <v/>
      </c>
      <c r="FI140" s="2" t="str">
        <f t="shared" si="82"/>
        <v>#NAME?</v>
      </c>
      <c r="FL140" s="2" t="str">
        <f t="shared" si="83"/>
        <v/>
      </c>
      <c r="FM140" s="2" t="str">
        <f t="shared" si="84"/>
        <v>#NAME?</v>
      </c>
      <c r="FP140" s="2" t="str">
        <f t="shared" si="85"/>
        <v/>
      </c>
      <c r="FQ140" s="2" t="str">
        <f t="shared" si="86"/>
        <v>#NAME?</v>
      </c>
      <c r="FT140" s="2" t="str">
        <f t="shared" si="87"/>
        <v/>
      </c>
      <c r="FU140" s="2" t="str">
        <f t="shared" si="88"/>
        <v>#NAME?</v>
      </c>
      <c r="FX140" s="2" t="str">
        <f t="shared" si="89"/>
        <v/>
      </c>
      <c r="FY140" s="2" t="str">
        <f t="shared" si="90"/>
        <v>#NAME?</v>
      </c>
      <c r="GB140" s="2" t="str">
        <f t="shared" si="91"/>
        <v/>
      </c>
      <c r="GC140" s="2" t="str">
        <f t="shared" si="92"/>
        <v>#NAME?</v>
      </c>
      <c r="GF140" s="2" t="str">
        <f t="shared" si="93"/>
        <v/>
      </c>
      <c r="GG140" s="2" t="str">
        <f t="shared" si="94"/>
        <v>#NAME?</v>
      </c>
      <c r="GJ140" s="2" t="str">
        <f t="shared" si="95"/>
        <v/>
      </c>
      <c r="GK140" s="2" t="str">
        <f t="shared" si="96"/>
        <v>#NAME?</v>
      </c>
      <c r="GN140" s="2" t="str">
        <f t="shared" si="97"/>
        <v/>
      </c>
      <c r="GO140" s="2" t="str">
        <f t="shared" si="98"/>
        <v>#NAME?</v>
      </c>
      <c r="GR140" s="2" t="str">
        <f t="shared" si="141"/>
        <v/>
      </c>
      <c r="GS140" s="2" t="str">
        <f t="shared" si="142"/>
        <v>#NAME?</v>
      </c>
      <c r="GV140" s="2" t="str">
        <f t="shared" si="101"/>
        <v/>
      </c>
      <c r="GW140" s="2" t="str">
        <f t="shared" si="102"/>
        <v>#NAME?</v>
      </c>
      <c r="GZ140" s="2" t="str">
        <f t="shared" si="103"/>
        <v/>
      </c>
      <c r="HA140" s="2" t="str">
        <f t="shared" si="104"/>
        <v>#NAME?</v>
      </c>
      <c r="HD140" s="2" t="str">
        <f t="shared" si="105"/>
        <v/>
      </c>
      <c r="HE140" s="2" t="str">
        <f t="shared" si="106"/>
        <v>#NAME?</v>
      </c>
      <c r="HH140" s="2" t="str">
        <f t="shared" si="107"/>
        <v/>
      </c>
      <c r="HI140" s="2" t="str">
        <f t="shared" si="108"/>
        <v>#NAME?</v>
      </c>
      <c r="HL140" s="2" t="str">
        <f t="shared" si="109"/>
        <v/>
      </c>
      <c r="HM140" s="2" t="str">
        <f t="shared" si="110"/>
        <v>#NAME?</v>
      </c>
      <c r="HP140" s="2" t="str">
        <f t="shared" si="111"/>
        <v/>
      </c>
      <c r="HQ140" s="2" t="str">
        <f t="shared" si="112"/>
        <v>#NAME?</v>
      </c>
      <c r="HT140" s="2" t="str">
        <f t="shared" si="113"/>
        <v/>
      </c>
      <c r="HU140" s="2" t="str">
        <f t="shared" si="114"/>
        <v>#NAME?</v>
      </c>
      <c r="HV140" s="2" t="s">
        <v>5405</v>
      </c>
      <c r="HW140" s="14" t="s">
        <v>1738</v>
      </c>
      <c r="HX140" s="2" t="str">
        <f t="shared" si="115"/>
        <v/>
      </c>
      <c r="HY140" s="2" t="str">
        <f t="shared" si="116"/>
        <v>#NAME?</v>
      </c>
      <c r="HZ140" s="2"/>
      <c r="IA140" s="2"/>
      <c r="IB140" s="2"/>
      <c r="IC140" s="2"/>
      <c r="ID140" s="2"/>
      <c r="IE140" s="2"/>
      <c r="IF140" s="2"/>
      <c r="IP140" s="1" t="s">
        <v>3</v>
      </c>
      <c r="IQ140" s="1" t="s">
        <v>5724</v>
      </c>
      <c r="IR140" s="2" t="str">
        <f t="shared" si="125"/>
        <v/>
      </c>
      <c r="IS140" s="2" t="str">
        <f t="shared" si="126"/>
        <v>#NAME?</v>
      </c>
      <c r="IX140" s="2"/>
      <c r="IY140" s="2"/>
      <c r="IZ140" s="2"/>
      <c r="JA140" s="2"/>
      <c r="JB140" s="2"/>
      <c r="JC140" s="2"/>
      <c r="JD140" s="2"/>
      <c r="JE140" s="2"/>
      <c r="JF140" s="2"/>
      <c r="JG140" s="2"/>
      <c r="JH140" s="2"/>
      <c r="JI140" s="2"/>
      <c r="JJ140" s="2"/>
      <c r="JK140" s="2"/>
      <c r="JL140" s="2"/>
      <c r="JM140" s="2"/>
      <c r="JN140" s="2"/>
    </row>
    <row r="141" ht="15.75" customHeight="1">
      <c r="A141" s="2">
        <v>140.0</v>
      </c>
      <c r="D141" s="2" t="str">
        <f t="shared" si="1"/>
        <v/>
      </c>
      <c r="E141" s="2" t="str">
        <f t="shared" si="2"/>
        <v>#NAME?</v>
      </c>
      <c r="F141" s="1" t="s">
        <v>5725</v>
      </c>
      <c r="G141" s="1" t="s">
        <v>5726</v>
      </c>
      <c r="H141" s="1" t="str">
        <f t="shared" si="3"/>
        <v/>
      </c>
      <c r="I141" s="1" t="str">
        <f t="shared" si="4"/>
        <v>#NAME?</v>
      </c>
      <c r="P141" s="1" t="str">
        <f t="shared" si="7"/>
        <v/>
      </c>
      <c r="Q141" s="1" t="str">
        <f t="shared" si="8"/>
        <v>#NAME?</v>
      </c>
      <c r="T141" s="1" t="str">
        <f t="shared" si="9"/>
        <v/>
      </c>
      <c r="U141" s="1" t="str">
        <f t="shared" si="10"/>
        <v>#NAME?</v>
      </c>
      <c r="X141" s="1" t="str">
        <f t="shared" si="11"/>
        <v/>
      </c>
      <c r="Y141" s="1" t="str">
        <f t="shared" si="12"/>
        <v>#NAME?</v>
      </c>
      <c r="AB141" s="1" t="str">
        <f t="shared" si="13"/>
        <v/>
      </c>
      <c r="AC141" s="1" t="str">
        <f t="shared" si="14"/>
        <v>#NAME?</v>
      </c>
      <c r="AF141" s="1" t="str">
        <f t="shared" si="15"/>
        <v/>
      </c>
      <c r="AG141" s="1" t="str">
        <f t="shared" si="16"/>
        <v>#NAME?</v>
      </c>
      <c r="AJ141" s="1" t="str">
        <f t="shared" si="17"/>
        <v/>
      </c>
      <c r="AK141" s="1" t="str">
        <f t="shared" si="18"/>
        <v>#NAME?</v>
      </c>
      <c r="AN141" s="1" t="str">
        <f t="shared" si="19"/>
        <v/>
      </c>
      <c r="AO141" s="1" t="str">
        <f t="shared" si="20"/>
        <v>#NAME?</v>
      </c>
      <c r="AR141" s="1" t="str">
        <f t="shared" si="21"/>
        <v/>
      </c>
      <c r="AS141" s="1" t="str">
        <f t="shared" si="22"/>
        <v>#NAME?</v>
      </c>
      <c r="AV141" s="1" t="str">
        <f t="shared" si="23"/>
        <v/>
      </c>
      <c r="AW141" s="1" t="str">
        <f t="shared" si="24"/>
        <v>#NAME?</v>
      </c>
      <c r="AZ141" s="1" t="str">
        <f t="shared" si="25"/>
        <v/>
      </c>
      <c r="BA141" s="1" t="str">
        <f t="shared" si="26"/>
        <v>#NAME?</v>
      </c>
      <c r="BD141" s="1" t="str">
        <f t="shared" si="27"/>
        <v/>
      </c>
      <c r="BE141" s="1" t="str">
        <f t="shared" si="28"/>
        <v>#NAME?</v>
      </c>
      <c r="BH141" s="1" t="str">
        <f t="shared" si="29"/>
        <v/>
      </c>
      <c r="BI141" s="1" t="str">
        <f t="shared" si="30"/>
        <v>#NAME?</v>
      </c>
      <c r="BL141" s="1" t="str">
        <f t="shared" si="31"/>
        <v/>
      </c>
      <c r="BM141" s="1" t="str">
        <f t="shared" si="32"/>
        <v>#NAME?</v>
      </c>
      <c r="BP141" s="1" t="str">
        <f t="shared" si="33"/>
        <v/>
      </c>
      <c r="BQ141" s="1" t="str">
        <f t="shared" si="34"/>
        <v>#NAME?</v>
      </c>
      <c r="BT141" s="1" t="str">
        <f t="shared" si="35"/>
        <v/>
      </c>
      <c r="BU141" s="1" t="str">
        <f t="shared" si="36"/>
        <v>#NAME?</v>
      </c>
      <c r="BX141" s="1" t="str">
        <f t="shared" si="37"/>
        <v/>
      </c>
      <c r="BY141" s="1" t="str">
        <f t="shared" si="38"/>
        <v>#NAME?</v>
      </c>
      <c r="CB141" s="1" t="str">
        <f t="shared" si="39"/>
        <v/>
      </c>
      <c r="CC141" s="1" t="str">
        <f t="shared" si="40"/>
        <v>#NAME?</v>
      </c>
      <c r="CF141" s="1" t="str">
        <f t="shared" si="41"/>
        <v/>
      </c>
      <c r="CG141" s="1" t="str">
        <f t="shared" si="42"/>
        <v>#NAME?</v>
      </c>
      <c r="CJ141" s="1" t="str">
        <f t="shared" si="43"/>
        <v/>
      </c>
      <c r="CK141" s="1" t="str">
        <f t="shared" si="44"/>
        <v>#NAME?</v>
      </c>
      <c r="CN141" s="1" t="str">
        <f t="shared" si="45"/>
        <v/>
      </c>
      <c r="CO141" s="1" t="str">
        <f t="shared" si="46"/>
        <v>#NAME?</v>
      </c>
      <c r="CR141" s="1" t="str">
        <f t="shared" si="47"/>
        <v/>
      </c>
      <c r="CS141" s="1" t="str">
        <f t="shared" si="48"/>
        <v>#NAME?</v>
      </c>
      <c r="CV141" s="1" t="str">
        <f t="shared" si="49"/>
        <v/>
      </c>
      <c r="CW141" s="1" t="str">
        <f t="shared" si="50"/>
        <v>#NAME?</v>
      </c>
      <c r="CZ141" s="1" t="str">
        <f t="shared" si="51"/>
        <v/>
      </c>
      <c r="DA141" s="1" t="str">
        <f t="shared" si="52"/>
        <v>#NAME?</v>
      </c>
      <c r="DD141" s="1" t="str">
        <f t="shared" si="53"/>
        <v/>
      </c>
      <c r="DE141" s="1" t="str">
        <f t="shared" si="54"/>
        <v>#NAME?</v>
      </c>
      <c r="DH141" s="1" t="str">
        <f t="shared" si="55"/>
        <v/>
      </c>
      <c r="DI141" s="1" t="str">
        <f t="shared" si="56"/>
        <v>#NAME?</v>
      </c>
      <c r="DL141" s="1" t="str">
        <f t="shared" si="57"/>
        <v/>
      </c>
      <c r="DM141" s="1" t="str">
        <f t="shared" si="58"/>
        <v>#NAME?</v>
      </c>
      <c r="DP141" s="1" t="str">
        <f t="shared" si="59"/>
        <v/>
      </c>
      <c r="DQ141" s="1" t="str">
        <f t="shared" si="60"/>
        <v>#NAME?</v>
      </c>
      <c r="DT141" s="1" t="str">
        <f t="shared" si="61"/>
        <v/>
      </c>
      <c r="DU141" s="1" t="str">
        <f t="shared" si="62"/>
        <v>#NAME?</v>
      </c>
      <c r="DX141" s="1" t="str">
        <f t="shared" si="63"/>
        <v/>
      </c>
      <c r="DY141" s="1" t="str">
        <f t="shared" si="64"/>
        <v>#NAME?</v>
      </c>
      <c r="EB141" s="1" t="str">
        <f t="shared" si="65"/>
        <v/>
      </c>
      <c r="EC141" s="1" t="str">
        <f t="shared" si="66"/>
        <v>#NAME?</v>
      </c>
      <c r="EF141" s="1" t="str">
        <f t="shared" si="67"/>
        <v/>
      </c>
      <c r="EG141" s="1" t="str">
        <f t="shared" si="68"/>
        <v>#NAME?</v>
      </c>
      <c r="EJ141" s="1" t="str">
        <f t="shared" si="69"/>
        <v/>
      </c>
      <c r="EK141" s="1" t="str">
        <f t="shared" si="70"/>
        <v>#NAME?</v>
      </c>
      <c r="EN141" s="1" t="str">
        <f t="shared" si="71"/>
        <v/>
      </c>
      <c r="EO141" s="1" t="str">
        <f t="shared" si="72"/>
        <v>#NAME?</v>
      </c>
      <c r="ER141" s="1" t="str">
        <f t="shared" si="73"/>
        <v/>
      </c>
      <c r="ES141" s="1" t="str">
        <f t="shared" si="74"/>
        <v>#NAME?</v>
      </c>
      <c r="EV141" s="1" t="str">
        <f t="shared" si="75"/>
        <v/>
      </c>
      <c r="EW141" s="1" t="str">
        <f t="shared" si="76"/>
        <v>#NAME?</v>
      </c>
      <c r="EZ141" s="2" t="str">
        <f t="shared" si="77"/>
        <v/>
      </c>
      <c r="FA141" s="2" t="str">
        <f t="shared" si="78"/>
        <v>#NAME?</v>
      </c>
      <c r="FD141" s="2" t="str">
        <f t="shared" si="79"/>
        <v/>
      </c>
      <c r="FE141" s="2" t="str">
        <f t="shared" si="80"/>
        <v>#NAME?</v>
      </c>
      <c r="FH141" s="2" t="str">
        <f t="shared" si="81"/>
        <v/>
      </c>
      <c r="FI141" s="2" t="str">
        <f t="shared" si="82"/>
        <v>#NAME?</v>
      </c>
      <c r="FL141" s="2" t="str">
        <f t="shared" si="83"/>
        <v/>
      </c>
      <c r="FM141" s="2" t="str">
        <f t="shared" si="84"/>
        <v>#NAME?</v>
      </c>
      <c r="FP141" s="2" t="str">
        <f t="shared" si="85"/>
        <v/>
      </c>
      <c r="FQ141" s="2" t="str">
        <f t="shared" si="86"/>
        <v>#NAME?</v>
      </c>
      <c r="FT141" s="2" t="str">
        <f t="shared" si="87"/>
        <v/>
      </c>
      <c r="FU141" s="2" t="str">
        <f t="shared" si="88"/>
        <v>#NAME?</v>
      </c>
      <c r="FX141" s="2" t="str">
        <f t="shared" si="89"/>
        <v/>
      </c>
      <c r="FY141" s="2" t="str">
        <f t="shared" si="90"/>
        <v>#NAME?</v>
      </c>
      <c r="GB141" s="2" t="str">
        <f t="shared" si="91"/>
        <v/>
      </c>
      <c r="GC141" s="2" t="str">
        <f t="shared" si="92"/>
        <v>#NAME?</v>
      </c>
      <c r="GF141" s="2" t="str">
        <f t="shared" si="93"/>
        <v/>
      </c>
      <c r="GG141" s="2" t="str">
        <f t="shared" si="94"/>
        <v>#NAME?</v>
      </c>
      <c r="GJ141" s="2" t="str">
        <f t="shared" si="95"/>
        <v/>
      </c>
      <c r="GK141" s="2" t="str">
        <f t="shared" si="96"/>
        <v>#NAME?</v>
      </c>
      <c r="GN141" s="2" t="str">
        <f t="shared" si="97"/>
        <v/>
      </c>
      <c r="GO141" s="2" t="str">
        <f t="shared" si="98"/>
        <v>#NAME?</v>
      </c>
      <c r="GR141" s="2" t="str">
        <f t="shared" si="141"/>
        <v/>
      </c>
      <c r="GS141" s="2" t="str">
        <f t="shared" si="142"/>
        <v>#NAME?</v>
      </c>
      <c r="GV141" s="2" t="str">
        <f t="shared" si="101"/>
        <v/>
      </c>
      <c r="GW141" s="2" t="str">
        <f t="shared" si="102"/>
        <v>#NAME?</v>
      </c>
      <c r="GZ141" s="2" t="str">
        <f t="shared" si="103"/>
        <v/>
      </c>
      <c r="HA141" s="2" t="str">
        <f t="shared" si="104"/>
        <v>#NAME?</v>
      </c>
      <c r="HD141" s="2" t="str">
        <f t="shared" si="105"/>
        <v/>
      </c>
      <c r="HE141" s="2" t="str">
        <f t="shared" si="106"/>
        <v>#NAME?</v>
      </c>
      <c r="HH141" s="2" t="str">
        <f t="shared" si="107"/>
        <v/>
      </c>
      <c r="HI141" s="2" t="str">
        <f t="shared" si="108"/>
        <v>#NAME?</v>
      </c>
      <c r="HL141" s="2" t="str">
        <f t="shared" si="109"/>
        <v/>
      </c>
      <c r="HM141" s="2" t="str">
        <f t="shared" si="110"/>
        <v>#NAME?</v>
      </c>
      <c r="HP141" s="2" t="str">
        <f t="shared" si="111"/>
        <v/>
      </c>
      <c r="HQ141" s="2" t="str">
        <f t="shared" si="112"/>
        <v>#NAME?</v>
      </c>
      <c r="HT141" s="2" t="str">
        <f t="shared" si="113"/>
        <v/>
      </c>
      <c r="HU141" s="2" t="str">
        <f t="shared" si="114"/>
        <v>#NAME?</v>
      </c>
      <c r="HV141" s="2" t="s">
        <v>5414</v>
      </c>
      <c r="HW141" s="2" t="s">
        <v>5415</v>
      </c>
      <c r="HX141" s="2" t="str">
        <f t="shared" si="115"/>
        <v/>
      </c>
      <c r="HY141" s="2" t="str">
        <f t="shared" si="116"/>
        <v>#NAME?</v>
      </c>
      <c r="HZ141" s="2"/>
      <c r="IA141" s="2"/>
      <c r="IB141" s="2"/>
      <c r="IC141" s="2"/>
      <c r="ID141" s="2"/>
      <c r="IE141" s="2"/>
      <c r="IF141" s="2"/>
      <c r="IP141" s="1" t="s">
        <v>5666</v>
      </c>
      <c r="IQ141" s="1" t="s">
        <v>5727</v>
      </c>
      <c r="IR141" s="2" t="str">
        <f t="shared" si="125"/>
        <v/>
      </c>
      <c r="IS141" s="2" t="str">
        <f t="shared" si="126"/>
        <v>#NAME?</v>
      </c>
      <c r="IX141" s="2"/>
      <c r="IY141" s="2"/>
      <c r="IZ141" s="2"/>
      <c r="JA141" s="2"/>
      <c r="JB141" s="2"/>
      <c r="JC141" s="2"/>
      <c r="JD141" s="2"/>
      <c r="JE141" s="2"/>
      <c r="JF141" s="2"/>
      <c r="JG141" s="2"/>
      <c r="JH141" s="2"/>
      <c r="JI141" s="2"/>
      <c r="JJ141" s="2"/>
      <c r="JK141" s="2"/>
      <c r="JL141" s="2"/>
      <c r="JM141" s="2"/>
      <c r="JN141" s="2"/>
    </row>
    <row r="142" ht="15.75" customHeight="1">
      <c r="A142" s="2">
        <v>141.0</v>
      </c>
      <c r="D142" s="2" t="str">
        <f t="shared" si="1"/>
        <v/>
      </c>
      <c r="E142" s="2" t="str">
        <f t="shared" si="2"/>
        <v>#NAME?</v>
      </c>
      <c r="F142" s="1" t="s">
        <v>5728</v>
      </c>
      <c r="G142" s="1" t="s">
        <v>5729</v>
      </c>
      <c r="H142" s="1" t="str">
        <f t="shared" si="3"/>
        <v/>
      </c>
      <c r="I142" s="1" t="str">
        <f t="shared" si="4"/>
        <v>#NAME?</v>
      </c>
      <c r="P142" s="1" t="str">
        <f t="shared" si="7"/>
        <v/>
      </c>
      <c r="Q142" s="1" t="str">
        <f t="shared" si="8"/>
        <v>#NAME?</v>
      </c>
      <c r="T142" s="1" t="str">
        <f t="shared" si="9"/>
        <v/>
      </c>
      <c r="U142" s="1" t="str">
        <f t="shared" si="10"/>
        <v>#NAME?</v>
      </c>
      <c r="X142" s="1" t="str">
        <f t="shared" si="11"/>
        <v/>
      </c>
      <c r="Y142" s="1" t="str">
        <f t="shared" si="12"/>
        <v>#NAME?</v>
      </c>
      <c r="AB142" s="1" t="str">
        <f t="shared" si="13"/>
        <v/>
      </c>
      <c r="AC142" s="1" t="str">
        <f t="shared" si="14"/>
        <v>#NAME?</v>
      </c>
      <c r="AF142" s="1" t="str">
        <f t="shared" si="15"/>
        <v/>
      </c>
      <c r="AG142" s="1" t="str">
        <f t="shared" si="16"/>
        <v>#NAME?</v>
      </c>
      <c r="AJ142" s="1" t="str">
        <f t="shared" si="17"/>
        <v/>
      </c>
      <c r="AK142" s="1" t="str">
        <f t="shared" si="18"/>
        <v>#NAME?</v>
      </c>
      <c r="AN142" s="1" t="str">
        <f t="shared" si="19"/>
        <v/>
      </c>
      <c r="AO142" s="1" t="str">
        <f t="shared" si="20"/>
        <v>#NAME?</v>
      </c>
      <c r="AR142" s="1" t="str">
        <f t="shared" si="21"/>
        <v/>
      </c>
      <c r="AS142" s="1" t="str">
        <f t="shared" si="22"/>
        <v>#NAME?</v>
      </c>
      <c r="AV142" s="1" t="str">
        <f t="shared" si="23"/>
        <v/>
      </c>
      <c r="AW142" s="1" t="str">
        <f t="shared" si="24"/>
        <v>#NAME?</v>
      </c>
      <c r="AZ142" s="1" t="str">
        <f t="shared" si="25"/>
        <v/>
      </c>
      <c r="BA142" s="1" t="str">
        <f t="shared" si="26"/>
        <v>#NAME?</v>
      </c>
      <c r="BD142" s="1" t="str">
        <f t="shared" si="27"/>
        <v/>
      </c>
      <c r="BE142" s="1" t="str">
        <f t="shared" si="28"/>
        <v>#NAME?</v>
      </c>
      <c r="BH142" s="1" t="str">
        <f t="shared" si="29"/>
        <v/>
      </c>
      <c r="BI142" s="1" t="str">
        <f t="shared" si="30"/>
        <v>#NAME?</v>
      </c>
      <c r="BL142" s="1" t="str">
        <f t="shared" si="31"/>
        <v/>
      </c>
      <c r="BM142" s="1" t="str">
        <f t="shared" si="32"/>
        <v>#NAME?</v>
      </c>
      <c r="BP142" s="1" t="str">
        <f t="shared" si="33"/>
        <v/>
      </c>
      <c r="BQ142" s="1" t="str">
        <f t="shared" si="34"/>
        <v>#NAME?</v>
      </c>
      <c r="BT142" s="1" t="str">
        <f t="shared" si="35"/>
        <v/>
      </c>
      <c r="BU142" s="1" t="str">
        <f t="shared" si="36"/>
        <v>#NAME?</v>
      </c>
      <c r="BX142" s="1" t="str">
        <f t="shared" si="37"/>
        <v/>
      </c>
      <c r="BY142" s="1" t="str">
        <f t="shared" si="38"/>
        <v>#NAME?</v>
      </c>
      <c r="CB142" s="1" t="str">
        <f t="shared" si="39"/>
        <v/>
      </c>
      <c r="CC142" s="1" t="str">
        <f t="shared" si="40"/>
        <v>#NAME?</v>
      </c>
      <c r="CF142" s="1" t="str">
        <f t="shared" si="41"/>
        <v/>
      </c>
      <c r="CG142" s="1" t="str">
        <f t="shared" si="42"/>
        <v>#NAME?</v>
      </c>
      <c r="CJ142" s="1" t="str">
        <f t="shared" si="43"/>
        <v/>
      </c>
      <c r="CK142" s="1" t="str">
        <f t="shared" si="44"/>
        <v>#NAME?</v>
      </c>
      <c r="CN142" s="1" t="str">
        <f t="shared" si="45"/>
        <v/>
      </c>
      <c r="CO142" s="1" t="str">
        <f t="shared" si="46"/>
        <v>#NAME?</v>
      </c>
      <c r="CR142" s="1" t="str">
        <f t="shared" si="47"/>
        <v/>
      </c>
      <c r="CS142" s="1" t="str">
        <f t="shared" si="48"/>
        <v>#NAME?</v>
      </c>
      <c r="CV142" s="1" t="str">
        <f t="shared" si="49"/>
        <v/>
      </c>
      <c r="CW142" s="1" t="str">
        <f t="shared" si="50"/>
        <v>#NAME?</v>
      </c>
      <c r="CZ142" s="1" t="str">
        <f t="shared" si="51"/>
        <v/>
      </c>
      <c r="DA142" s="1" t="str">
        <f t="shared" si="52"/>
        <v>#NAME?</v>
      </c>
      <c r="DD142" s="1" t="str">
        <f t="shared" si="53"/>
        <v/>
      </c>
      <c r="DE142" s="1" t="str">
        <f t="shared" si="54"/>
        <v>#NAME?</v>
      </c>
      <c r="DH142" s="1" t="str">
        <f t="shared" si="55"/>
        <v/>
      </c>
      <c r="DI142" s="1" t="str">
        <f t="shared" si="56"/>
        <v>#NAME?</v>
      </c>
      <c r="DL142" s="1" t="str">
        <f t="shared" si="57"/>
        <v/>
      </c>
      <c r="DM142" s="1" t="str">
        <f t="shared" si="58"/>
        <v>#NAME?</v>
      </c>
      <c r="DP142" s="1" t="str">
        <f t="shared" si="59"/>
        <v/>
      </c>
      <c r="DQ142" s="1" t="str">
        <f t="shared" si="60"/>
        <v>#NAME?</v>
      </c>
      <c r="DT142" s="1" t="str">
        <f t="shared" si="61"/>
        <v/>
      </c>
      <c r="DU142" s="1" t="str">
        <f t="shared" si="62"/>
        <v>#NAME?</v>
      </c>
      <c r="DX142" s="1" t="str">
        <f t="shared" si="63"/>
        <v/>
      </c>
      <c r="DY142" s="1" t="str">
        <f t="shared" si="64"/>
        <v>#NAME?</v>
      </c>
      <c r="EB142" s="1" t="str">
        <f t="shared" si="65"/>
        <v/>
      </c>
      <c r="EC142" s="1" t="str">
        <f t="shared" si="66"/>
        <v>#NAME?</v>
      </c>
      <c r="EF142" s="1" t="str">
        <f t="shared" si="67"/>
        <v/>
      </c>
      <c r="EG142" s="1" t="str">
        <f t="shared" si="68"/>
        <v>#NAME?</v>
      </c>
      <c r="EJ142" s="1" t="str">
        <f t="shared" si="69"/>
        <v/>
      </c>
      <c r="EK142" s="1" t="str">
        <f t="shared" si="70"/>
        <v>#NAME?</v>
      </c>
      <c r="EN142" s="1" t="str">
        <f t="shared" si="71"/>
        <v/>
      </c>
      <c r="EO142" s="1" t="str">
        <f t="shared" si="72"/>
        <v>#NAME?</v>
      </c>
      <c r="ER142" s="1" t="str">
        <f t="shared" si="73"/>
        <v/>
      </c>
      <c r="ES142" s="1" t="str">
        <f t="shared" si="74"/>
        <v>#NAME?</v>
      </c>
      <c r="EV142" s="1" t="str">
        <f t="shared" si="75"/>
        <v/>
      </c>
      <c r="EW142" s="1" t="str">
        <f t="shared" si="76"/>
        <v>#NAME?</v>
      </c>
      <c r="EZ142" s="2" t="str">
        <f t="shared" si="77"/>
        <v/>
      </c>
      <c r="FA142" s="2" t="str">
        <f t="shared" si="78"/>
        <v>#NAME?</v>
      </c>
      <c r="FD142" s="2" t="str">
        <f t="shared" si="79"/>
        <v/>
      </c>
      <c r="FE142" s="2" t="str">
        <f t="shared" si="80"/>
        <v>#NAME?</v>
      </c>
      <c r="FH142" s="2" t="str">
        <f t="shared" si="81"/>
        <v/>
      </c>
      <c r="FI142" s="2" t="str">
        <f t="shared" si="82"/>
        <v>#NAME?</v>
      </c>
      <c r="FL142" s="2" t="str">
        <f t="shared" si="83"/>
        <v/>
      </c>
      <c r="FM142" s="2" t="str">
        <f t="shared" si="84"/>
        <v>#NAME?</v>
      </c>
      <c r="FP142" s="2" t="str">
        <f t="shared" si="85"/>
        <v/>
      </c>
      <c r="FQ142" s="2" t="str">
        <f t="shared" si="86"/>
        <v>#NAME?</v>
      </c>
      <c r="FT142" s="2" t="str">
        <f t="shared" si="87"/>
        <v/>
      </c>
      <c r="FU142" s="2" t="str">
        <f t="shared" si="88"/>
        <v>#NAME?</v>
      </c>
      <c r="FX142" s="2" t="str">
        <f t="shared" si="89"/>
        <v/>
      </c>
      <c r="FY142" s="2" t="str">
        <f t="shared" si="90"/>
        <v>#NAME?</v>
      </c>
      <c r="GB142" s="2" t="str">
        <f t="shared" si="91"/>
        <v/>
      </c>
      <c r="GC142" s="2" t="str">
        <f t="shared" si="92"/>
        <v>#NAME?</v>
      </c>
      <c r="GF142" s="2" t="str">
        <f t="shared" si="93"/>
        <v/>
      </c>
      <c r="GG142" s="2" t="str">
        <f t="shared" si="94"/>
        <v>#NAME?</v>
      </c>
      <c r="GJ142" s="2" t="str">
        <f t="shared" si="95"/>
        <v/>
      </c>
      <c r="GK142" s="2" t="str">
        <f t="shared" si="96"/>
        <v>#NAME?</v>
      </c>
      <c r="GN142" s="2" t="str">
        <f t="shared" si="97"/>
        <v/>
      </c>
      <c r="GO142" s="2" t="str">
        <f t="shared" si="98"/>
        <v>#NAME?</v>
      </c>
      <c r="GR142" s="2" t="str">
        <f t="shared" si="141"/>
        <v/>
      </c>
      <c r="GS142" s="2" t="str">
        <f t="shared" si="142"/>
        <v>#NAME?</v>
      </c>
      <c r="GV142" s="2" t="str">
        <f t="shared" si="101"/>
        <v/>
      </c>
      <c r="GW142" s="2" t="str">
        <f t="shared" si="102"/>
        <v>#NAME?</v>
      </c>
      <c r="GZ142" s="2" t="str">
        <f t="shared" si="103"/>
        <v/>
      </c>
      <c r="HA142" s="2" t="str">
        <f t="shared" si="104"/>
        <v>#NAME?</v>
      </c>
      <c r="HD142" s="2" t="str">
        <f t="shared" si="105"/>
        <v/>
      </c>
      <c r="HE142" s="2" t="str">
        <f t="shared" si="106"/>
        <v>#NAME?</v>
      </c>
      <c r="HH142" s="2" t="str">
        <f t="shared" si="107"/>
        <v/>
      </c>
      <c r="HI142" s="2" t="str">
        <f t="shared" si="108"/>
        <v>#NAME?</v>
      </c>
      <c r="HL142" s="2" t="str">
        <f t="shared" si="109"/>
        <v/>
      </c>
      <c r="HM142" s="2" t="str">
        <f t="shared" si="110"/>
        <v>#NAME?</v>
      </c>
      <c r="HP142" s="2" t="str">
        <f t="shared" si="111"/>
        <v/>
      </c>
      <c r="HQ142" s="2" t="str">
        <f t="shared" si="112"/>
        <v>#NAME?</v>
      </c>
      <c r="HT142" s="2" t="str">
        <f t="shared" si="113"/>
        <v/>
      </c>
      <c r="HU142" s="2" t="str">
        <f t="shared" si="114"/>
        <v>#NAME?</v>
      </c>
      <c r="HV142" s="2" t="s">
        <v>5428</v>
      </c>
      <c r="HW142" s="2" t="s">
        <v>5429</v>
      </c>
      <c r="HX142" s="2" t="str">
        <f t="shared" si="115"/>
        <v/>
      </c>
      <c r="HY142" s="2" t="str">
        <f t="shared" si="116"/>
        <v>#NAME?</v>
      </c>
      <c r="HZ142" s="2"/>
      <c r="IA142" s="2"/>
      <c r="IB142" s="2"/>
      <c r="IC142" s="2"/>
      <c r="ID142" s="2"/>
      <c r="IE142" s="2"/>
      <c r="IF142" s="2"/>
      <c r="IR142" s="2" t="str">
        <f t="shared" si="125"/>
        <v/>
      </c>
      <c r="IS142" s="2" t="str">
        <f t="shared" si="126"/>
        <v>#NAME?</v>
      </c>
      <c r="IX142" s="2"/>
      <c r="IY142" s="2"/>
      <c r="IZ142" s="2"/>
      <c r="JA142" s="2"/>
      <c r="JB142" s="2"/>
      <c r="JC142" s="2"/>
      <c r="JD142" s="2"/>
      <c r="JE142" s="2"/>
      <c r="JF142" s="2"/>
      <c r="JG142" s="2"/>
      <c r="JH142" s="2"/>
      <c r="JI142" s="2"/>
      <c r="JJ142" s="2"/>
      <c r="JK142" s="2"/>
      <c r="JL142" s="2"/>
      <c r="JM142" s="2"/>
      <c r="JN142" s="2"/>
    </row>
    <row r="143" ht="15.75" customHeight="1">
      <c r="A143" s="2">
        <v>142.0</v>
      </c>
      <c r="D143" s="2" t="str">
        <f t="shared" si="1"/>
        <v/>
      </c>
      <c r="E143" s="2" t="str">
        <f t="shared" si="2"/>
        <v>#NAME?</v>
      </c>
      <c r="F143" s="1" t="s">
        <v>5730</v>
      </c>
      <c r="G143" s="1" t="s">
        <v>5731</v>
      </c>
      <c r="H143" s="1" t="str">
        <f t="shared" si="3"/>
        <v/>
      </c>
      <c r="I143" s="1" t="str">
        <f t="shared" si="4"/>
        <v>#NAME?</v>
      </c>
      <c r="P143" s="1" t="str">
        <f t="shared" si="7"/>
        <v/>
      </c>
      <c r="Q143" s="1" t="str">
        <f t="shared" si="8"/>
        <v>#NAME?</v>
      </c>
      <c r="T143" s="1" t="str">
        <f t="shared" si="9"/>
        <v/>
      </c>
      <c r="U143" s="1" t="str">
        <f t="shared" si="10"/>
        <v>#NAME?</v>
      </c>
      <c r="X143" s="1" t="str">
        <f t="shared" si="11"/>
        <v/>
      </c>
      <c r="Y143" s="1" t="str">
        <f t="shared" si="12"/>
        <v>#NAME?</v>
      </c>
      <c r="AB143" s="1" t="str">
        <f t="shared" si="13"/>
        <v/>
      </c>
      <c r="AC143" s="1" t="str">
        <f t="shared" si="14"/>
        <v>#NAME?</v>
      </c>
      <c r="AF143" s="1" t="str">
        <f t="shared" si="15"/>
        <v/>
      </c>
      <c r="AG143" s="1" t="str">
        <f t="shared" si="16"/>
        <v>#NAME?</v>
      </c>
      <c r="AJ143" s="1" t="str">
        <f t="shared" si="17"/>
        <v/>
      </c>
      <c r="AK143" s="1" t="str">
        <f t="shared" si="18"/>
        <v>#NAME?</v>
      </c>
      <c r="AN143" s="1" t="str">
        <f t="shared" si="19"/>
        <v/>
      </c>
      <c r="AO143" s="1" t="str">
        <f t="shared" si="20"/>
        <v>#NAME?</v>
      </c>
      <c r="AR143" s="1" t="str">
        <f t="shared" si="21"/>
        <v/>
      </c>
      <c r="AS143" s="1" t="str">
        <f t="shared" si="22"/>
        <v>#NAME?</v>
      </c>
      <c r="AV143" s="1" t="str">
        <f t="shared" si="23"/>
        <v/>
      </c>
      <c r="AW143" s="1" t="str">
        <f t="shared" si="24"/>
        <v>#NAME?</v>
      </c>
      <c r="AZ143" s="1" t="str">
        <f t="shared" si="25"/>
        <v/>
      </c>
      <c r="BA143" s="1" t="str">
        <f t="shared" si="26"/>
        <v>#NAME?</v>
      </c>
      <c r="BD143" s="1" t="str">
        <f t="shared" si="27"/>
        <v/>
      </c>
      <c r="BE143" s="1" t="str">
        <f t="shared" si="28"/>
        <v>#NAME?</v>
      </c>
      <c r="BH143" s="1" t="str">
        <f t="shared" si="29"/>
        <v/>
      </c>
      <c r="BI143" s="1" t="str">
        <f t="shared" si="30"/>
        <v>#NAME?</v>
      </c>
      <c r="BL143" s="1" t="str">
        <f t="shared" si="31"/>
        <v/>
      </c>
      <c r="BM143" s="1" t="str">
        <f t="shared" si="32"/>
        <v>#NAME?</v>
      </c>
      <c r="BP143" s="1" t="str">
        <f t="shared" si="33"/>
        <v/>
      </c>
      <c r="BQ143" s="1" t="str">
        <f t="shared" si="34"/>
        <v>#NAME?</v>
      </c>
      <c r="BT143" s="1" t="str">
        <f t="shared" si="35"/>
        <v/>
      </c>
      <c r="BU143" s="1" t="str">
        <f t="shared" si="36"/>
        <v>#NAME?</v>
      </c>
      <c r="BX143" s="1" t="str">
        <f t="shared" si="37"/>
        <v/>
      </c>
      <c r="BY143" s="1" t="str">
        <f t="shared" si="38"/>
        <v>#NAME?</v>
      </c>
      <c r="CB143" s="1" t="str">
        <f t="shared" si="39"/>
        <v/>
      </c>
      <c r="CC143" s="1" t="str">
        <f t="shared" si="40"/>
        <v>#NAME?</v>
      </c>
      <c r="CF143" s="1" t="str">
        <f t="shared" si="41"/>
        <v/>
      </c>
      <c r="CG143" s="1" t="str">
        <f t="shared" si="42"/>
        <v>#NAME?</v>
      </c>
      <c r="CJ143" s="1" t="str">
        <f t="shared" si="43"/>
        <v/>
      </c>
      <c r="CK143" s="1" t="str">
        <f t="shared" si="44"/>
        <v>#NAME?</v>
      </c>
      <c r="CN143" s="1" t="str">
        <f t="shared" si="45"/>
        <v/>
      </c>
      <c r="CO143" s="1" t="str">
        <f t="shared" si="46"/>
        <v>#NAME?</v>
      </c>
      <c r="CR143" s="1" t="str">
        <f t="shared" si="47"/>
        <v/>
      </c>
      <c r="CS143" s="1" t="str">
        <f t="shared" si="48"/>
        <v>#NAME?</v>
      </c>
      <c r="CV143" s="1" t="str">
        <f t="shared" si="49"/>
        <v/>
      </c>
      <c r="CW143" s="1" t="str">
        <f t="shared" si="50"/>
        <v>#NAME?</v>
      </c>
      <c r="CZ143" s="1" t="str">
        <f t="shared" si="51"/>
        <v/>
      </c>
      <c r="DA143" s="1" t="str">
        <f t="shared" si="52"/>
        <v>#NAME?</v>
      </c>
      <c r="DD143" s="1" t="str">
        <f t="shared" si="53"/>
        <v/>
      </c>
      <c r="DE143" s="1" t="str">
        <f t="shared" si="54"/>
        <v>#NAME?</v>
      </c>
      <c r="DH143" s="1" t="str">
        <f t="shared" si="55"/>
        <v/>
      </c>
      <c r="DI143" s="1" t="str">
        <f t="shared" si="56"/>
        <v>#NAME?</v>
      </c>
      <c r="DL143" s="1" t="str">
        <f t="shared" si="57"/>
        <v/>
      </c>
      <c r="DM143" s="1" t="str">
        <f t="shared" si="58"/>
        <v>#NAME?</v>
      </c>
      <c r="DP143" s="1" t="str">
        <f t="shared" si="59"/>
        <v/>
      </c>
      <c r="DQ143" s="1" t="str">
        <f t="shared" si="60"/>
        <v>#NAME?</v>
      </c>
      <c r="DT143" s="1" t="str">
        <f t="shared" si="61"/>
        <v/>
      </c>
      <c r="DU143" s="1" t="str">
        <f t="shared" si="62"/>
        <v>#NAME?</v>
      </c>
      <c r="DX143" s="1" t="str">
        <f t="shared" si="63"/>
        <v/>
      </c>
      <c r="DY143" s="1" t="str">
        <f t="shared" si="64"/>
        <v>#NAME?</v>
      </c>
      <c r="EB143" s="1" t="str">
        <f t="shared" si="65"/>
        <v/>
      </c>
      <c r="EC143" s="1" t="str">
        <f t="shared" si="66"/>
        <v>#NAME?</v>
      </c>
      <c r="EF143" s="1" t="str">
        <f t="shared" si="67"/>
        <v/>
      </c>
      <c r="EG143" s="1" t="str">
        <f t="shared" si="68"/>
        <v>#NAME?</v>
      </c>
      <c r="EJ143" s="1" t="str">
        <f t="shared" si="69"/>
        <v/>
      </c>
      <c r="EK143" s="1" t="str">
        <f t="shared" si="70"/>
        <v>#NAME?</v>
      </c>
      <c r="EN143" s="1" t="str">
        <f t="shared" si="71"/>
        <v/>
      </c>
      <c r="EO143" s="1" t="str">
        <f t="shared" si="72"/>
        <v>#NAME?</v>
      </c>
      <c r="ER143" s="1" t="str">
        <f t="shared" si="73"/>
        <v/>
      </c>
      <c r="ES143" s="1" t="str">
        <f t="shared" si="74"/>
        <v>#NAME?</v>
      </c>
      <c r="EV143" s="1" t="str">
        <f t="shared" si="75"/>
        <v/>
      </c>
      <c r="EW143" s="1" t="str">
        <f t="shared" si="76"/>
        <v>#NAME?</v>
      </c>
      <c r="EZ143" s="2" t="str">
        <f t="shared" si="77"/>
        <v/>
      </c>
      <c r="FA143" s="2" t="str">
        <f t="shared" si="78"/>
        <v>#NAME?</v>
      </c>
      <c r="FD143" s="2" t="str">
        <f t="shared" si="79"/>
        <v/>
      </c>
      <c r="FE143" s="2" t="str">
        <f t="shared" si="80"/>
        <v>#NAME?</v>
      </c>
      <c r="FH143" s="2" t="str">
        <f t="shared" si="81"/>
        <v/>
      </c>
      <c r="FI143" s="2" t="str">
        <f t="shared" si="82"/>
        <v>#NAME?</v>
      </c>
      <c r="FL143" s="2" t="str">
        <f t="shared" si="83"/>
        <v/>
      </c>
      <c r="FM143" s="2" t="str">
        <f t="shared" si="84"/>
        <v>#NAME?</v>
      </c>
      <c r="FP143" s="2" t="str">
        <f t="shared" si="85"/>
        <v/>
      </c>
      <c r="FQ143" s="2" t="str">
        <f t="shared" si="86"/>
        <v>#NAME?</v>
      </c>
      <c r="FT143" s="2" t="str">
        <f t="shared" si="87"/>
        <v/>
      </c>
      <c r="FU143" s="2" t="str">
        <f t="shared" si="88"/>
        <v>#NAME?</v>
      </c>
      <c r="FX143" s="2" t="str">
        <f t="shared" si="89"/>
        <v/>
      </c>
      <c r="FY143" s="2" t="str">
        <f t="shared" si="90"/>
        <v>#NAME?</v>
      </c>
      <c r="GB143" s="2" t="str">
        <f t="shared" si="91"/>
        <v/>
      </c>
      <c r="GC143" s="2" t="str">
        <f t="shared" si="92"/>
        <v>#NAME?</v>
      </c>
      <c r="GF143" s="2" t="str">
        <f t="shared" si="93"/>
        <v/>
      </c>
      <c r="GG143" s="2" t="str">
        <f t="shared" si="94"/>
        <v>#NAME?</v>
      </c>
      <c r="GJ143" s="2" t="str">
        <f t="shared" si="95"/>
        <v/>
      </c>
      <c r="GK143" s="2" t="str">
        <f t="shared" si="96"/>
        <v>#NAME?</v>
      </c>
      <c r="GN143" s="2" t="str">
        <f t="shared" si="97"/>
        <v/>
      </c>
      <c r="GO143" s="2" t="str">
        <f t="shared" si="98"/>
        <v>#NAME?</v>
      </c>
      <c r="GR143" s="2" t="str">
        <f t="shared" si="141"/>
        <v/>
      </c>
      <c r="GS143" s="2" t="str">
        <f t="shared" si="142"/>
        <v>#NAME?</v>
      </c>
      <c r="GV143" s="2" t="str">
        <f t="shared" si="101"/>
        <v/>
      </c>
      <c r="GW143" s="2" t="str">
        <f t="shared" si="102"/>
        <v>#NAME?</v>
      </c>
      <c r="GZ143" s="2" t="str">
        <f t="shared" si="103"/>
        <v/>
      </c>
      <c r="HA143" s="2" t="str">
        <f t="shared" si="104"/>
        <v>#NAME?</v>
      </c>
      <c r="HD143" s="2" t="str">
        <f t="shared" si="105"/>
        <v/>
      </c>
      <c r="HE143" s="2" t="str">
        <f t="shared" si="106"/>
        <v>#NAME?</v>
      </c>
      <c r="HH143" s="2" t="str">
        <f t="shared" si="107"/>
        <v/>
      </c>
      <c r="HI143" s="2" t="str">
        <f t="shared" si="108"/>
        <v>#NAME?</v>
      </c>
      <c r="HL143" s="2" t="str">
        <f t="shared" si="109"/>
        <v/>
      </c>
      <c r="HM143" s="2" t="str">
        <f t="shared" si="110"/>
        <v>#NAME?</v>
      </c>
      <c r="HP143" s="2" t="str">
        <f t="shared" si="111"/>
        <v/>
      </c>
      <c r="HQ143" s="2" t="str">
        <f t="shared" si="112"/>
        <v>#NAME?</v>
      </c>
      <c r="HT143" s="2" t="str">
        <f t="shared" si="113"/>
        <v/>
      </c>
      <c r="HU143" s="2" t="str">
        <f t="shared" si="114"/>
        <v>#NAME?</v>
      </c>
      <c r="HV143" s="2" t="s">
        <v>5444</v>
      </c>
      <c r="HW143" s="2" t="s">
        <v>5445</v>
      </c>
      <c r="HX143" s="2" t="str">
        <f t="shared" si="115"/>
        <v/>
      </c>
      <c r="HY143" s="2" t="str">
        <f t="shared" si="116"/>
        <v>#NAME?</v>
      </c>
      <c r="HZ143" s="2"/>
      <c r="IA143" s="2"/>
      <c r="IB143" s="2"/>
      <c r="IC143" s="2"/>
      <c r="ID143" s="2"/>
      <c r="IE143" s="2"/>
      <c r="IF143" s="2"/>
      <c r="IP143" s="1" t="s">
        <v>5732</v>
      </c>
      <c r="IQ143" s="14" t="s">
        <v>1738</v>
      </c>
      <c r="IR143" s="2" t="str">
        <f t="shared" si="125"/>
        <v/>
      </c>
      <c r="IS143" s="2" t="str">
        <f t="shared" si="126"/>
        <v>#NAME?</v>
      </c>
      <c r="IX143" s="2"/>
      <c r="IY143" s="2"/>
      <c r="IZ143" s="2"/>
      <c r="JA143" s="2"/>
      <c r="JB143" s="2"/>
      <c r="JC143" s="2"/>
      <c r="JD143" s="2"/>
      <c r="JE143" s="2"/>
      <c r="JF143" s="2"/>
      <c r="JG143" s="2"/>
      <c r="JH143" s="2"/>
      <c r="JI143" s="2"/>
      <c r="JJ143" s="2"/>
      <c r="JK143" s="2"/>
      <c r="JL143" s="2"/>
      <c r="JM143" s="2"/>
      <c r="JN143" s="2"/>
    </row>
    <row r="144" ht="15.75" customHeight="1">
      <c r="A144" s="2">
        <v>143.0</v>
      </c>
      <c r="D144" s="2" t="str">
        <f t="shared" si="1"/>
        <v/>
      </c>
      <c r="E144" s="2" t="str">
        <f t="shared" si="2"/>
        <v>#NAME?</v>
      </c>
      <c r="F144" s="1" t="s">
        <v>5733</v>
      </c>
      <c r="G144" s="1" t="s">
        <v>5734</v>
      </c>
      <c r="H144" s="1" t="str">
        <f t="shared" si="3"/>
        <v/>
      </c>
      <c r="I144" s="1" t="str">
        <f t="shared" si="4"/>
        <v>#NAME?</v>
      </c>
      <c r="P144" s="1" t="str">
        <f t="shared" si="7"/>
        <v/>
      </c>
      <c r="Q144" s="1" t="str">
        <f t="shared" si="8"/>
        <v>#NAME?</v>
      </c>
      <c r="T144" s="1" t="str">
        <f t="shared" si="9"/>
        <v/>
      </c>
      <c r="U144" s="1" t="str">
        <f t="shared" si="10"/>
        <v>#NAME?</v>
      </c>
      <c r="X144" s="1" t="str">
        <f t="shared" si="11"/>
        <v/>
      </c>
      <c r="Y144" s="1" t="str">
        <f t="shared" si="12"/>
        <v>#NAME?</v>
      </c>
      <c r="AB144" s="1" t="str">
        <f t="shared" si="13"/>
        <v/>
      </c>
      <c r="AC144" s="1" t="str">
        <f t="shared" si="14"/>
        <v>#NAME?</v>
      </c>
      <c r="AF144" s="1" t="str">
        <f t="shared" si="15"/>
        <v/>
      </c>
      <c r="AG144" s="1" t="str">
        <f t="shared" si="16"/>
        <v>#NAME?</v>
      </c>
      <c r="AJ144" s="1" t="str">
        <f t="shared" si="17"/>
        <v/>
      </c>
      <c r="AK144" s="1" t="str">
        <f t="shared" si="18"/>
        <v>#NAME?</v>
      </c>
      <c r="AN144" s="1" t="str">
        <f t="shared" si="19"/>
        <v/>
      </c>
      <c r="AO144" s="1" t="str">
        <f t="shared" si="20"/>
        <v>#NAME?</v>
      </c>
      <c r="AR144" s="1" t="str">
        <f t="shared" si="21"/>
        <v/>
      </c>
      <c r="AS144" s="1" t="str">
        <f t="shared" si="22"/>
        <v>#NAME?</v>
      </c>
      <c r="AV144" s="1" t="str">
        <f t="shared" si="23"/>
        <v/>
      </c>
      <c r="AW144" s="1" t="str">
        <f t="shared" si="24"/>
        <v>#NAME?</v>
      </c>
      <c r="AZ144" s="1" t="str">
        <f t="shared" si="25"/>
        <v/>
      </c>
      <c r="BA144" s="1" t="str">
        <f t="shared" si="26"/>
        <v>#NAME?</v>
      </c>
      <c r="BD144" s="1" t="str">
        <f t="shared" si="27"/>
        <v/>
      </c>
      <c r="BE144" s="1" t="str">
        <f t="shared" si="28"/>
        <v>#NAME?</v>
      </c>
      <c r="BH144" s="1" t="str">
        <f t="shared" si="29"/>
        <v/>
      </c>
      <c r="BI144" s="1" t="str">
        <f t="shared" si="30"/>
        <v>#NAME?</v>
      </c>
      <c r="BL144" s="1" t="str">
        <f t="shared" si="31"/>
        <v/>
      </c>
      <c r="BM144" s="1" t="str">
        <f t="shared" si="32"/>
        <v>#NAME?</v>
      </c>
      <c r="BP144" s="1" t="str">
        <f t="shared" si="33"/>
        <v/>
      </c>
      <c r="BQ144" s="1" t="str">
        <f t="shared" si="34"/>
        <v>#NAME?</v>
      </c>
      <c r="BT144" s="1" t="str">
        <f t="shared" si="35"/>
        <v/>
      </c>
      <c r="BU144" s="1" t="str">
        <f t="shared" si="36"/>
        <v>#NAME?</v>
      </c>
      <c r="BX144" s="1" t="str">
        <f t="shared" si="37"/>
        <v/>
      </c>
      <c r="BY144" s="1" t="str">
        <f t="shared" si="38"/>
        <v>#NAME?</v>
      </c>
      <c r="CB144" s="1" t="str">
        <f t="shared" si="39"/>
        <v/>
      </c>
      <c r="CC144" s="1" t="str">
        <f t="shared" si="40"/>
        <v>#NAME?</v>
      </c>
      <c r="CF144" s="1" t="str">
        <f t="shared" si="41"/>
        <v/>
      </c>
      <c r="CG144" s="1" t="str">
        <f t="shared" si="42"/>
        <v>#NAME?</v>
      </c>
      <c r="CJ144" s="1" t="str">
        <f t="shared" si="43"/>
        <v/>
      </c>
      <c r="CK144" s="1" t="str">
        <f t="shared" si="44"/>
        <v>#NAME?</v>
      </c>
      <c r="CN144" s="1" t="str">
        <f t="shared" si="45"/>
        <v/>
      </c>
      <c r="CO144" s="1" t="str">
        <f t="shared" si="46"/>
        <v>#NAME?</v>
      </c>
      <c r="CR144" s="1" t="str">
        <f t="shared" si="47"/>
        <v/>
      </c>
      <c r="CS144" s="1" t="str">
        <f t="shared" si="48"/>
        <v>#NAME?</v>
      </c>
      <c r="CV144" s="1" t="str">
        <f t="shared" si="49"/>
        <v/>
      </c>
      <c r="CW144" s="1" t="str">
        <f t="shared" si="50"/>
        <v>#NAME?</v>
      </c>
      <c r="CZ144" s="1" t="str">
        <f t="shared" si="51"/>
        <v/>
      </c>
      <c r="DA144" s="1" t="str">
        <f t="shared" si="52"/>
        <v>#NAME?</v>
      </c>
      <c r="DD144" s="1" t="str">
        <f t="shared" si="53"/>
        <v/>
      </c>
      <c r="DE144" s="1" t="str">
        <f t="shared" si="54"/>
        <v>#NAME?</v>
      </c>
      <c r="DH144" s="1" t="str">
        <f t="shared" si="55"/>
        <v/>
      </c>
      <c r="DI144" s="1" t="str">
        <f t="shared" si="56"/>
        <v>#NAME?</v>
      </c>
      <c r="DL144" s="1" t="str">
        <f t="shared" si="57"/>
        <v/>
      </c>
      <c r="DM144" s="1" t="str">
        <f t="shared" si="58"/>
        <v>#NAME?</v>
      </c>
      <c r="DP144" s="1" t="str">
        <f t="shared" si="59"/>
        <v/>
      </c>
      <c r="DQ144" s="1" t="str">
        <f t="shared" si="60"/>
        <v>#NAME?</v>
      </c>
      <c r="DT144" s="1" t="str">
        <f t="shared" si="61"/>
        <v/>
      </c>
      <c r="DU144" s="1" t="str">
        <f t="shared" si="62"/>
        <v>#NAME?</v>
      </c>
      <c r="DX144" s="1" t="str">
        <f t="shared" si="63"/>
        <v/>
      </c>
      <c r="DY144" s="1" t="str">
        <f t="shared" si="64"/>
        <v>#NAME?</v>
      </c>
      <c r="EB144" s="1" t="str">
        <f t="shared" si="65"/>
        <v/>
      </c>
      <c r="EC144" s="1" t="str">
        <f t="shared" si="66"/>
        <v>#NAME?</v>
      </c>
      <c r="EF144" s="1" t="str">
        <f t="shared" si="67"/>
        <v/>
      </c>
      <c r="EG144" s="1" t="str">
        <f t="shared" si="68"/>
        <v>#NAME?</v>
      </c>
      <c r="EJ144" s="1" t="str">
        <f t="shared" si="69"/>
        <v/>
      </c>
      <c r="EK144" s="1" t="str">
        <f t="shared" si="70"/>
        <v>#NAME?</v>
      </c>
      <c r="EN144" s="1" t="str">
        <f t="shared" si="71"/>
        <v/>
      </c>
      <c r="EO144" s="1" t="str">
        <f t="shared" si="72"/>
        <v>#NAME?</v>
      </c>
      <c r="ER144" s="1" t="str">
        <f t="shared" si="73"/>
        <v/>
      </c>
      <c r="ES144" s="1" t="str">
        <f t="shared" si="74"/>
        <v>#NAME?</v>
      </c>
      <c r="EV144" s="1" t="str">
        <f t="shared" si="75"/>
        <v/>
      </c>
      <c r="EW144" s="1" t="str">
        <f t="shared" si="76"/>
        <v>#NAME?</v>
      </c>
      <c r="EZ144" s="2" t="str">
        <f t="shared" si="77"/>
        <v/>
      </c>
      <c r="FA144" s="2" t="str">
        <f t="shared" si="78"/>
        <v>#NAME?</v>
      </c>
      <c r="FD144" s="2" t="str">
        <f t="shared" si="79"/>
        <v/>
      </c>
      <c r="FE144" s="2" t="str">
        <f t="shared" si="80"/>
        <v>#NAME?</v>
      </c>
      <c r="FH144" s="2" t="str">
        <f t="shared" si="81"/>
        <v/>
      </c>
      <c r="FI144" s="2" t="str">
        <f t="shared" si="82"/>
        <v>#NAME?</v>
      </c>
      <c r="FL144" s="2" t="str">
        <f t="shared" si="83"/>
        <v/>
      </c>
      <c r="FM144" s="2" t="str">
        <f t="shared" si="84"/>
        <v>#NAME?</v>
      </c>
      <c r="FP144" s="2" t="str">
        <f t="shared" si="85"/>
        <v/>
      </c>
      <c r="FQ144" s="2" t="str">
        <f t="shared" si="86"/>
        <v>#NAME?</v>
      </c>
      <c r="FT144" s="2" t="str">
        <f t="shared" si="87"/>
        <v/>
      </c>
      <c r="FU144" s="2" t="str">
        <f t="shared" si="88"/>
        <v>#NAME?</v>
      </c>
      <c r="FX144" s="2" t="str">
        <f t="shared" si="89"/>
        <v/>
      </c>
      <c r="FY144" s="2" t="str">
        <f t="shared" si="90"/>
        <v>#NAME?</v>
      </c>
      <c r="GB144" s="2" t="str">
        <f t="shared" si="91"/>
        <v/>
      </c>
      <c r="GC144" s="2" t="str">
        <f t="shared" si="92"/>
        <v>#NAME?</v>
      </c>
      <c r="GF144" s="2" t="str">
        <f t="shared" si="93"/>
        <v/>
      </c>
      <c r="GG144" s="2" t="str">
        <f t="shared" si="94"/>
        <v>#NAME?</v>
      </c>
      <c r="GJ144" s="2" t="str">
        <f t="shared" si="95"/>
        <v/>
      </c>
      <c r="GK144" s="2" t="str">
        <f t="shared" si="96"/>
        <v>#NAME?</v>
      </c>
      <c r="GN144" s="2" t="str">
        <f t="shared" si="97"/>
        <v/>
      </c>
      <c r="GO144" s="2" t="str">
        <f t="shared" si="98"/>
        <v>#NAME?</v>
      </c>
      <c r="GR144" s="2" t="str">
        <f t="shared" si="141"/>
        <v/>
      </c>
      <c r="GS144" s="2" t="str">
        <f t="shared" si="142"/>
        <v>#NAME?</v>
      </c>
      <c r="GV144" s="2" t="str">
        <f t="shared" si="101"/>
        <v/>
      </c>
      <c r="GW144" s="2" t="str">
        <f t="shared" si="102"/>
        <v>#NAME?</v>
      </c>
      <c r="GZ144" s="2" t="str">
        <f t="shared" si="103"/>
        <v/>
      </c>
      <c r="HA144" s="2" t="str">
        <f t="shared" si="104"/>
        <v>#NAME?</v>
      </c>
      <c r="HD144" s="2" t="str">
        <f t="shared" si="105"/>
        <v/>
      </c>
      <c r="HE144" s="2" t="str">
        <f t="shared" si="106"/>
        <v>#NAME?</v>
      </c>
      <c r="HH144" s="2" t="str">
        <f t="shared" si="107"/>
        <v/>
      </c>
      <c r="HI144" s="2" t="str">
        <f t="shared" si="108"/>
        <v>#NAME?</v>
      </c>
      <c r="HL144" s="2" t="str">
        <f t="shared" si="109"/>
        <v/>
      </c>
      <c r="HM144" s="2" t="str">
        <f t="shared" si="110"/>
        <v>#NAME?</v>
      </c>
      <c r="HP144" s="2" t="str">
        <f t="shared" si="111"/>
        <v/>
      </c>
      <c r="HQ144" s="2" t="str">
        <f t="shared" si="112"/>
        <v>#NAME?</v>
      </c>
      <c r="HT144" s="2" t="str">
        <f t="shared" si="113"/>
        <v/>
      </c>
      <c r="HU144" s="2" t="str">
        <f t="shared" si="114"/>
        <v>#NAME?</v>
      </c>
      <c r="HV144" s="2" t="s">
        <v>5455</v>
      </c>
      <c r="HW144" s="2" t="s">
        <v>5456</v>
      </c>
      <c r="HX144" s="2" t="str">
        <f t="shared" si="115"/>
        <v/>
      </c>
      <c r="HY144" s="2" t="str">
        <f t="shared" si="116"/>
        <v>#NAME?</v>
      </c>
      <c r="HZ144" s="2"/>
      <c r="IA144" s="2"/>
      <c r="IB144" s="2"/>
      <c r="IC144" s="2"/>
      <c r="ID144" s="2"/>
      <c r="IE144" s="2"/>
      <c r="IF144" s="2"/>
      <c r="IP144" s="1" t="s">
        <v>5631</v>
      </c>
      <c r="IQ144" s="1" t="s">
        <v>5735</v>
      </c>
      <c r="IR144" s="2" t="str">
        <f t="shared" si="125"/>
        <v/>
      </c>
      <c r="IS144" s="2" t="str">
        <f t="shared" si="126"/>
        <v>#NAME?</v>
      </c>
      <c r="IX144" s="2"/>
      <c r="IY144" s="2"/>
      <c r="IZ144" s="2"/>
      <c r="JA144" s="2"/>
      <c r="JB144" s="2"/>
      <c r="JC144" s="2"/>
      <c r="JD144" s="2"/>
      <c r="JE144" s="2"/>
      <c r="JF144" s="2"/>
      <c r="JG144" s="2"/>
      <c r="JH144" s="2"/>
      <c r="JI144" s="2"/>
      <c r="JJ144" s="2"/>
      <c r="JK144" s="2"/>
      <c r="JL144" s="2"/>
      <c r="JM144" s="2"/>
      <c r="JN144" s="2"/>
    </row>
    <row r="145" ht="15.75" customHeight="1">
      <c r="A145" s="2">
        <v>144.0</v>
      </c>
      <c r="D145" s="2" t="str">
        <f t="shared" si="1"/>
        <v/>
      </c>
      <c r="E145" s="2" t="str">
        <f t="shared" si="2"/>
        <v>#NAME?</v>
      </c>
      <c r="F145" s="1" t="s">
        <v>5736</v>
      </c>
      <c r="G145" s="1" t="s">
        <v>5737</v>
      </c>
      <c r="H145" s="1" t="str">
        <f t="shared" si="3"/>
        <v/>
      </c>
      <c r="I145" s="1" t="str">
        <f t="shared" si="4"/>
        <v>#NAME?</v>
      </c>
      <c r="P145" s="1" t="str">
        <f t="shared" si="7"/>
        <v/>
      </c>
      <c r="Q145" s="1" t="str">
        <f t="shared" si="8"/>
        <v>#NAME?</v>
      </c>
      <c r="T145" s="1" t="str">
        <f t="shared" si="9"/>
        <v/>
      </c>
      <c r="U145" s="1" t="str">
        <f t="shared" si="10"/>
        <v>#NAME?</v>
      </c>
      <c r="X145" s="1" t="str">
        <f t="shared" si="11"/>
        <v/>
      </c>
      <c r="Y145" s="1" t="str">
        <f t="shared" si="12"/>
        <v>#NAME?</v>
      </c>
      <c r="AB145" s="1" t="str">
        <f t="shared" si="13"/>
        <v/>
      </c>
      <c r="AC145" s="1" t="str">
        <f t="shared" si="14"/>
        <v>#NAME?</v>
      </c>
      <c r="AF145" s="1" t="str">
        <f t="shared" si="15"/>
        <v/>
      </c>
      <c r="AG145" s="1" t="str">
        <f t="shared" si="16"/>
        <v>#NAME?</v>
      </c>
      <c r="AJ145" s="1" t="str">
        <f t="shared" si="17"/>
        <v/>
      </c>
      <c r="AK145" s="1" t="str">
        <f t="shared" si="18"/>
        <v>#NAME?</v>
      </c>
      <c r="AN145" s="1" t="str">
        <f t="shared" si="19"/>
        <v/>
      </c>
      <c r="AO145" s="1" t="str">
        <f t="shared" si="20"/>
        <v>#NAME?</v>
      </c>
      <c r="AR145" s="1" t="str">
        <f t="shared" si="21"/>
        <v/>
      </c>
      <c r="AS145" s="1" t="str">
        <f t="shared" si="22"/>
        <v>#NAME?</v>
      </c>
      <c r="AV145" s="1" t="str">
        <f t="shared" si="23"/>
        <v/>
      </c>
      <c r="AW145" s="1" t="str">
        <f t="shared" si="24"/>
        <v>#NAME?</v>
      </c>
      <c r="AZ145" s="1" t="str">
        <f t="shared" si="25"/>
        <v/>
      </c>
      <c r="BA145" s="1" t="str">
        <f t="shared" si="26"/>
        <v>#NAME?</v>
      </c>
      <c r="BD145" s="1" t="str">
        <f t="shared" si="27"/>
        <v/>
      </c>
      <c r="BE145" s="1" t="str">
        <f t="shared" si="28"/>
        <v>#NAME?</v>
      </c>
      <c r="BH145" s="1" t="str">
        <f t="shared" si="29"/>
        <v/>
      </c>
      <c r="BI145" s="1" t="str">
        <f t="shared" si="30"/>
        <v>#NAME?</v>
      </c>
      <c r="BL145" s="1" t="str">
        <f t="shared" si="31"/>
        <v/>
      </c>
      <c r="BM145" s="1" t="str">
        <f t="shared" si="32"/>
        <v>#NAME?</v>
      </c>
      <c r="BP145" s="1" t="str">
        <f t="shared" si="33"/>
        <v/>
      </c>
      <c r="BQ145" s="1" t="str">
        <f t="shared" si="34"/>
        <v>#NAME?</v>
      </c>
      <c r="BT145" s="1" t="str">
        <f t="shared" si="35"/>
        <v/>
      </c>
      <c r="BU145" s="1" t="str">
        <f t="shared" si="36"/>
        <v>#NAME?</v>
      </c>
      <c r="BX145" s="1" t="str">
        <f t="shared" si="37"/>
        <v/>
      </c>
      <c r="BY145" s="1" t="str">
        <f t="shared" si="38"/>
        <v>#NAME?</v>
      </c>
      <c r="CB145" s="1" t="str">
        <f t="shared" si="39"/>
        <v/>
      </c>
      <c r="CC145" s="1" t="str">
        <f t="shared" si="40"/>
        <v>#NAME?</v>
      </c>
      <c r="CF145" s="1" t="str">
        <f t="shared" si="41"/>
        <v/>
      </c>
      <c r="CG145" s="1" t="str">
        <f t="shared" si="42"/>
        <v>#NAME?</v>
      </c>
      <c r="CJ145" s="1" t="str">
        <f t="shared" si="43"/>
        <v/>
      </c>
      <c r="CK145" s="1" t="str">
        <f t="shared" si="44"/>
        <v>#NAME?</v>
      </c>
      <c r="CN145" s="1" t="str">
        <f t="shared" si="45"/>
        <v/>
      </c>
      <c r="CO145" s="1" t="str">
        <f t="shared" si="46"/>
        <v>#NAME?</v>
      </c>
      <c r="CR145" s="1" t="str">
        <f t="shared" si="47"/>
        <v/>
      </c>
      <c r="CS145" s="1" t="str">
        <f t="shared" si="48"/>
        <v>#NAME?</v>
      </c>
      <c r="CV145" s="1" t="str">
        <f t="shared" si="49"/>
        <v/>
      </c>
      <c r="CW145" s="1" t="str">
        <f t="shared" si="50"/>
        <v>#NAME?</v>
      </c>
      <c r="CZ145" s="1" t="str">
        <f t="shared" si="51"/>
        <v/>
      </c>
      <c r="DA145" s="1" t="str">
        <f t="shared" si="52"/>
        <v>#NAME?</v>
      </c>
      <c r="DD145" s="1" t="str">
        <f t="shared" si="53"/>
        <v/>
      </c>
      <c r="DE145" s="1" t="str">
        <f t="shared" si="54"/>
        <v>#NAME?</v>
      </c>
      <c r="DH145" s="1" t="str">
        <f t="shared" si="55"/>
        <v/>
      </c>
      <c r="DI145" s="1" t="str">
        <f t="shared" si="56"/>
        <v>#NAME?</v>
      </c>
      <c r="DL145" s="1" t="str">
        <f t="shared" si="57"/>
        <v/>
      </c>
      <c r="DM145" s="1" t="str">
        <f t="shared" si="58"/>
        <v>#NAME?</v>
      </c>
      <c r="DP145" s="1" t="str">
        <f t="shared" si="59"/>
        <v/>
      </c>
      <c r="DQ145" s="1" t="str">
        <f t="shared" si="60"/>
        <v>#NAME?</v>
      </c>
      <c r="DT145" s="1" t="str">
        <f t="shared" si="61"/>
        <v/>
      </c>
      <c r="DU145" s="1" t="str">
        <f t="shared" si="62"/>
        <v>#NAME?</v>
      </c>
      <c r="DX145" s="1" t="str">
        <f t="shared" si="63"/>
        <v/>
      </c>
      <c r="DY145" s="1" t="str">
        <f t="shared" si="64"/>
        <v>#NAME?</v>
      </c>
      <c r="EB145" s="1" t="str">
        <f t="shared" si="65"/>
        <v/>
      </c>
      <c r="EC145" s="1" t="str">
        <f t="shared" si="66"/>
        <v>#NAME?</v>
      </c>
      <c r="EF145" s="1" t="str">
        <f t="shared" si="67"/>
        <v/>
      </c>
      <c r="EG145" s="1" t="str">
        <f t="shared" si="68"/>
        <v>#NAME?</v>
      </c>
      <c r="EJ145" s="1" t="str">
        <f t="shared" si="69"/>
        <v/>
      </c>
      <c r="EK145" s="1" t="str">
        <f t="shared" si="70"/>
        <v>#NAME?</v>
      </c>
      <c r="EN145" s="1" t="str">
        <f t="shared" si="71"/>
        <v/>
      </c>
      <c r="EO145" s="1" t="str">
        <f t="shared" si="72"/>
        <v>#NAME?</v>
      </c>
      <c r="ER145" s="1" t="str">
        <f t="shared" si="73"/>
        <v/>
      </c>
      <c r="ES145" s="1" t="str">
        <f t="shared" si="74"/>
        <v>#NAME?</v>
      </c>
      <c r="EV145" s="1" t="str">
        <f t="shared" si="75"/>
        <v/>
      </c>
      <c r="EW145" s="1" t="str">
        <f t="shared" si="76"/>
        <v>#NAME?</v>
      </c>
      <c r="EZ145" s="2" t="str">
        <f t="shared" si="77"/>
        <v/>
      </c>
      <c r="FA145" s="2" t="str">
        <f t="shared" si="78"/>
        <v>#NAME?</v>
      </c>
      <c r="FD145" s="2" t="str">
        <f t="shared" si="79"/>
        <v/>
      </c>
      <c r="FE145" s="2" t="str">
        <f t="shared" si="80"/>
        <v>#NAME?</v>
      </c>
      <c r="FH145" s="2" t="str">
        <f t="shared" si="81"/>
        <v/>
      </c>
      <c r="FI145" s="2" t="str">
        <f t="shared" si="82"/>
        <v>#NAME?</v>
      </c>
      <c r="FL145" s="2" t="str">
        <f t="shared" si="83"/>
        <v/>
      </c>
      <c r="FM145" s="2" t="str">
        <f t="shared" si="84"/>
        <v>#NAME?</v>
      </c>
      <c r="FP145" s="2" t="str">
        <f t="shared" si="85"/>
        <v/>
      </c>
      <c r="FQ145" s="2" t="str">
        <f t="shared" si="86"/>
        <v>#NAME?</v>
      </c>
      <c r="FT145" s="2" t="str">
        <f t="shared" si="87"/>
        <v/>
      </c>
      <c r="FU145" s="2" t="str">
        <f t="shared" si="88"/>
        <v>#NAME?</v>
      </c>
      <c r="FX145" s="2" t="str">
        <f t="shared" si="89"/>
        <v/>
      </c>
      <c r="FY145" s="2" t="str">
        <f t="shared" si="90"/>
        <v>#NAME?</v>
      </c>
      <c r="GB145" s="2" t="str">
        <f t="shared" si="91"/>
        <v/>
      </c>
      <c r="GC145" s="2" t="str">
        <f t="shared" si="92"/>
        <v>#NAME?</v>
      </c>
      <c r="GF145" s="2" t="str">
        <f t="shared" si="93"/>
        <v/>
      </c>
      <c r="GG145" s="2" t="str">
        <f t="shared" si="94"/>
        <v>#NAME?</v>
      </c>
      <c r="GJ145" s="2" t="str">
        <f t="shared" si="95"/>
        <v/>
      </c>
      <c r="GK145" s="2" t="str">
        <f t="shared" si="96"/>
        <v>#NAME?</v>
      </c>
      <c r="GN145" s="2" t="str">
        <f t="shared" si="97"/>
        <v/>
      </c>
      <c r="GO145" s="2" t="str">
        <f t="shared" si="98"/>
        <v>#NAME?</v>
      </c>
      <c r="GR145" s="2" t="str">
        <f t="shared" si="141"/>
        <v/>
      </c>
      <c r="GS145" s="2" t="str">
        <f t="shared" si="142"/>
        <v>#NAME?</v>
      </c>
      <c r="GV145" s="2" t="str">
        <f t="shared" si="101"/>
        <v/>
      </c>
      <c r="GW145" s="2" t="str">
        <f t="shared" si="102"/>
        <v>#NAME?</v>
      </c>
      <c r="GZ145" s="2" t="str">
        <f t="shared" si="103"/>
        <v/>
      </c>
      <c r="HA145" s="2" t="str">
        <f t="shared" si="104"/>
        <v>#NAME?</v>
      </c>
      <c r="HD145" s="2" t="str">
        <f t="shared" si="105"/>
        <v/>
      </c>
      <c r="HE145" s="2" t="str">
        <f t="shared" si="106"/>
        <v>#NAME?</v>
      </c>
      <c r="HH145" s="2" t="str">
        <f t="shared" si="107"/>
        <v/>
      </c>
      <c r="HI145" s="2" t="str">
        <f t="shared" si="108"/>
        <v>#NAME?</v>
      </c>
      <c r="HL145" s="2" t="str">
        <f t="shared" si="109"/>
        <v/>
      </c>
      <c r="HM145" s="2" t="str">
        <f t="shared" si="110"/>
        <v>#NAME?</v>
      </c>
      <c r="HP145" s="2" t="str">
        <f t="shared" si="111"/>
        <v/>
      </c>
      <c r="HQ145" s="2" t="str">
        <f t="shared" si="112"/>
        <v>#NAME?</v>
      </c>
      <c r="HT145" s="2" t="str">
        <f t="shared" si="113"/>
        <v/>
      </c>
      <c r="HU145" s="2" t="str">
        <f t="shared" si="114"/>
        <v>#NAME?</v>
      </c>
      <c r="HV145" s="2" t="s">
        <v>5466</v>
      </c>
      <c r="HW145" s="2" t="s">
        <v>5467</v>
      </c>
      <c r="HX145" s="2" t="str">
        <f t="shared" si="115"/>
        <v/>
      </c>
      <c r="HY145" s="2" t="str">
        <f t="shared" si="116"/>
        <v>#NAME?</v>
      </c>
      <c r="HZ145" s="2"/>
      <c r="IA145" s="2"/>
      <c r="IB145" s="2"/>
      <c r="IC145" s="2"/>
      <c r="ID145" s="2"/>
      <c r="IE145" s="2"/>
      <c r="IF145" s="2"/>
      <c r="IP145" s="1" t="s">
        <v>5637</v>
      </c>
      <c r="IQ145" s="1" t="s">
        <v>5738</v>
      </c>
      <c r="IR145" s="2" t="str">
        <f t="shared" si="125"/>
        <v/>
      </c>
      <c r="IS145" s="2" t="str">
        <f t="shared" si="126"/>
        <v>#NAME?</v>
      </c>
      <c r="IX145" s="2"/>
      <c r="IY145" s="2"/>
      <c r="IZ145" s="2"/>
      <c r="JA145" s="2"/>
      <c r="JB145" s="2"/>
      <c r="JC145" s="2"/>
      <c r="JD145" s="2"/>
      <c r="JE145" s="2"/>
      <c r="JF145" s="2"/>
      <c r="JG145" s="2"/>
      <c r="JH145" s="2"/>
      <c r="JI145" s="2"/>
      <c r="JJ145" s="2"/>
      <c r="JK145" s="2"/>
      <c r="JL145" s="2"/>
      <c r="JM145" s="2"/>
      <c r="JN145" s="2"/>
    </row>
    <row r="146" ht="15.75" customHeight="1">
      <c r="A146" s="2">
        <v>145.0</v>
      </c>
      <c r="D146" s="2" t="str">
        <f t="shared" si="1"/>
        <v/>
      </c>
      <c r="E146" s="2" t="str">
        <f t="shared" si="2"/>
        <v>#NAME?</v>
      </c>
      <c r="F146" s="1" t="s">
        <v>5739</v>
      </c>
      <c r="G146" s="1" t="s">
        <v>5740</v>
      </c>
      <c r="H146" s="1" t="str">
        <f t="shared" si="3"/>
        <v/>
      </c>
      <c r="I146" s="1" t="str">
        <f t="shared" si="4"/>
        <v>#NAME?</v>
      </c>
      <c r="P146" s="1" t="str">
        <f t="shared" si="7"/>
        <v/>
      </c>
      <c r="Q146" s="1" t="str">
        <f t="shared" si="8"/>
        <v>#NAME?</v>
      </c>
      <c r="T146" s="1" t="str">
        <f t="shared" si="9"/>
        <v/>
      </c>
      <c r="U146" s="1" t="str">
        <f t="shared" si="10"/>
        <v>#NAME?</v>
      </c>
      <c r="X146" s="1" t="str">
        <f t="shared" si="11"/>
        <v/>
      </c>
      <c r="Y146" s="1" t="str">
        <f t="shared" si="12"/>
        <v>#NAME?</v>
      </c>
      <c r="AB146" s="1" t="str">
        <f t="shared" si="13"/>
        <v/>
      </c>
      <c r="AC146" s="1" t="str">
        <f t="shared" si="14"/>
        <v>#NAME?</v>
      </c>
      <c r="AF146" s="1" t="str">
        <f t="shared" si="15"/>
        <v/>
      </c>
      <c r="AG146" s="1" t="str">
        <f t="shared" si="16"/>
        <v>#NAME?</v>
      </c>
      <c r="AJ146" s="1" t="str">
        <f t="shared" si="17"/>
        <v/>
      </c>
      <c r="AK146" s="1" t="str">
        <f t="shared" si="18"/>
        <v>#NAME?</v>
      </c>
      <c r="AN146" s="1" t="str">
        <f t="shared" si="19"/>
        <v/>
      </c>
      <c r="AO146" s="1" t="str">
        <f t="shared" si="20"/>
        <v>#NAME?</v>
      </c>
      <c r="AR146" s="1" t="str">
        <f t="shared" si="21"/>
        <v/>
      </c>
      <c r="AS146" s="1" t="str">
        <f t="shared" si="22"/>
        <v>#NAME?</v>
      </c>
      <c r="AV146" s="1" t="str">
        <f t="shared" si="23"/>
        <v/>
      </c>
      <c r="AW146" s="1" t="str">
        <f t="shared" si="24"/>
        <v>#NAME?</v>
      </c>
      <c r="AZ146" s="1" t="str">
        <f t="shared" si="25"/>
        <v/>
      </c>
      <c r="BA146" s="1" t="str">
        <f t="shared" si="26"/>
        <v>#NAME?</v>
      </c>
      <c r="BD146" s="1" t="str">
        <f t="shared" si="27"/>
        <v/>
      </c>
      <c r="BE146" s="1" t="str">
        <f t="shared" si="28"/>
        <v>#NAME?</v>
      </c>
      <c r="BH146" s="1" t="str">
        <f t="shared" si="29"/>
        <v/>
      </c>
      <c r="BI146" s="1" t="str">
        <f t="shared" si="30"/>
        <v>#NAME?</v>
      </c>
      <c r="BL146" s="1" t="str">
        <f t="shared" si="31"/>
        <v/>
      </c>
      <c r="BM146" s="1" t="str">
        <f t="shared" si="32"/>
        <v>#NAME?</v>
      </c>
      <c r="BP146" s="1" t="str">
        <f t="shared" si="33"/>
        <v/>
      </c>
      <c r="BQ146" s="1" t="str">
        <f t="shared" si="34"/>
        <v>#NAME?</v>
      </c>
      <c r="BT146" s="1" t="str">
        <f t="shared" si="35"/>
        <v/>
      </c>
      <c r="BU146" s="1" t="str">
        <f t="shared" si="36"/>
        <v>#NAME?</v>
      </c>
      <c r="BX146" s="1" t="str">
        <f t="shared" si="37"/>
        <v/>
      </c>
      <c r="BY146" s="1" t="str">
        <f t="shared" si="38"/>
        <v>#NAME?</v>
      </c>
      <c r="CB146" s="1" t="str">
        <f t="shared" si="39"/>
        <v/>
      </c>
      <c r="CC146" s="1" t="str">
        <f t="shared" si="40"/>
        <v>#NAME?</v>
      </c>
      <c r="CF146" s="1" t="str">
        <f t="shared" si="41"/>
        <v/>
      </c>
      <c r="CG146" s="1" t="str">
        <f t="shared" si="42"/>
        <v>#NAME?</v>
      </c>
      <c r="CJ146" s="1" t="str">
        <f t="shared" si="43"/>
        <v/>
      </c>
      <c r="CK146" s="1" t="str">
        <f t="shared" si="44"/>
        <v>#NAME?</v>
      </c>
      <c r="CN146" s="1" t="str">
        <f t="shared" si="45"/>
        <v/>
      </c>
      <c r="CO146" s="1" t="str">
        <f t="shared" si="46"/>
        <v>#NAME?</v>
      </c>
      <c r="CR146" s="1" t="str">
        <f t="shared" si="47"/>
        <v/>
      </c>
      <c r="CS146" s="1" t="str">
        <f t="shared" si="48"/>
        <v>#NAME?</v>
      </c>
      <c r="CV146" s="1" t="str">
        <f t="shared" si="49"/>
        <v/>
      </c>
      <c r="CW146" s="1" t="str">
        <f t="shared" si="50"/>
        <v>#NAME?</v>
      </c>
      <c r="CZ146" s="1" t="str">
        <f t="shared" si="51"/>
        <v/>
      </c>
      <c r="DA146" s="1" t="str">
        <f t="shared" si="52"/>
        <v>#NAME?</v>
      </c>
      <c r="DD146" s="1" t="str">
        <f t="shared" si="53"/>
        <v/>
      </c>
      <c r="DE146" s="1" t="str">
        <f t="shared" si="54"/>
        <v>#NAME?</v>
      </c>
      <c r="DH146" s="1" t="str">
        <f t="shared" si="55"/>
        <v/>
      </c>
      <c r="DI146" s="1" t="str">
        <f t="shared" si="56"/>
        <v>#NAME?</v>
      </c>
      <c r="DL146" s="1" t="str">
        <f t="shared" si="57"/>
        <v/>
      </c>
      <c r="DM146" s="1" t="str">
        <f t="shared" si="58"/>
        <v>#NAME?</v>
      </c>
      <c r="DP146" s="1" t="str">
        <f t="shared" si="59"/>
        <v/>
      </c>
      <c r="DQ146" s="1" t="str">
        <f t="shared" si="60"/>
        <v>#NAME?</v>
      </c>
      <c r="DT146" s="1" t="str">
        <f t="shared" si="61"/>
        <v/>
      </c>
      <c r="DU146" s="1" t="str">
        <f t="shared" si="62"/>
        <v>#NAME?</v>
      </c>
      <c r="DX146" s="1" t="str">
        <f t="shared" si="63"/>
        <v/>
      </c>
      <c r="DY146" s="1" t="str">
        <f t="shared" si="64"/>
        <v>#NAME?</v>
      </c>
      <c r="EB146" s="1" t="str">
        <f t="shared" si="65"/>
        <v/>
      </c>
      <c r="EC146" s="1" t="str">
        <f t="shared" si="66"/>
        <v>#NAME?</v>
      </c>
      <c r="EF146" s="1" t="str">
        <f t="shared" si="67"/>
        <v/>
      </c>
      <c r="EG146" s="1" t="str">
        <f t="shared" si="68"/>
        <v>#NAME?</v>
      </c>
      <c r="EJ146" s="1" t="str">
        <f t="shared" si="69"/>
        <v/>
      </c>
      <c r="EK146" s="1" t="str">
        <f t="shared" si="70"/>
        <v>#NAME?</v>
      </c>
      <c r="EN146" s="1" t="str">
        <f t="shared" si="71"/>
        <v/>
      </c>
      <c r="EO146" s="1" t="str">
        <f t="shared" si="72"/>
        <v>#NAME?</v>
      </c>
      <c r="ER146" s="1" t="str">
        <f t="shared" si="73"/>
        <v/>
      </c>
      <c r="ES146" s="1" t="str">
        <f t="shared" si="74"/>
        <v>#NAME?</v>
      </c>
      <c r="EV146" s="1" t="str">
        <f t="shared" si="75"/>
        <v/>
      </c>
      <c r="EW146" s="1" t="str">
        <f t="shared" si="76"/>
        <v>#NAME?</v>
      </c>
      <c r="EZ146" s="2" t="str">
        <f t="shared" si="77"/>
        <v/>
      </c>
      <c r="FA146" s="2" t="str">
        <f t="shared" si="78"/>
        <v>#NAME?</v>
      </c>
      <c r="FD146" s="2" t="str">
        <f t="shared" si="79"/>
        <v/>
      </c>
      <c r="FE146" s="2" t="str">
        <f t="shared" si="80"/>
        <v>#NAME?</v>
      </c>
      <c r="FH146" s="2" t="str">
        <f t="shared" si="81"/>
        <v/>
      </c>
      <c r="FI146" s="2" t="str">
        <f t="shared" si="82"/>
        <v>#NAME?</v>
      </c>
      <c r="FL146" s="2" t="str">
        <f t="shared" si="83"/>
        <v/>
      </c>
      <c r="FM146" s="2" t="str">
        <f t="shared" si="84"/>
        <v>#NAME?</v>
      </c>
      <c r="FP146" s="2" t="str">
        <f t="shared" si="85"/>
        <v/>
      </c>
      <c r="FQ146" s="2" t="str">
        <f t="shared" si="86"/>
        <v>#NAME?</v>
      </c>
      <c r="FT146" s="2" t="str">
        <f t="shared" si="87"/>
        <v/>
      </c>
      <c r="FU146" s="2" t="str">
        <f t="shared" si="88"/>
        <v>#NAME?</v>
      </c>
      <c r="FX146" s="2" t="str">
        <f t="shared" si="89"/>
        <v/>
      </c>
      <c r="FY146" s="2" t="str">
        <f t="shared" si="90"/>
        <v>#NAME?</v>
      </c>
      <c r="GB146" s="2" t="str">
        <f t="shared" si="91"/>
        <v/>
      </c>
      <c r="GC146" s="2" t="str">
        <f t="shared" si="92"/>
        <v>#NAME?</v>
      </c>
      <c r="GF146" s="2" t="str">
        <f t="shared" si="93"/>
        <v/>
      </c>
      <c r="GG146" s="2" t="str">
        <f t="shared" si="94"/>
        <v>#NAME?</v>
      </c>
      <c r="GJ146" s="2" t="str">
        <f t="shared" si="95"/>
        <v/>
      </c>
      <c r="GK146" s="2" t="str">
        <f t="shared" si="96"/>
        <v>#NAME?</v>
      </c>
      <c r="GN146" s="2" t="str">
        <f t="shared" si="97"/>
        <v/>
      </c>
      <c r="GO146" s="2" t="str">
        <f t="shared" si="98"/>
        <v>#NAME?</v>
      </c>
      <c r="GR146" s="2" t="str">
        <f t="shared" si="141"/>
        <v/>
      </c>
      <c r="GS146" s="2" t="str">
        <f t="shared" si="142"/>
        <v>#NAME?</v>
      </c>
      <c r="GV146" s="2" t="str">
        <f t="shared" si="101"/>
        <v/>
      </c>
      <c r="GW146" s="2" t="str">
        <f t="shared" si="102"/>
        <v>#NAME?</v>
      </c>
      <c r="GZ146" s="2" t="str">
        <f t="shared" si="103"/>
        <v/>
      </c>
      <c r="HA146" s="2" t="str">
        <f t="shared" si="104"/>
        <v>#NAME?</v>
      </c>
      <c r="HD146" s="2" t="str">
        <f t="shared" si="105"/>
        <v/>
      </c>
      <c r="HE146" s="2" t="str">
        <f t="shared" si="106"/>
        <v>#NAME?</v>
      </c>
      <c r="HH146" s="2" t="str">
        <f t="shared" si="107"/>
        <v/>
      </c>
      <c r="HI146" s="2" t="str">
        <f t="shared" si="108"/>
        <v>#NAME?</v>
      </c>
      <c r="HL146" s="2" t="str">
        <f t="shared" si="109"/>
        <v/>
      </c>
      <c r="HM146" s="2" t="str">
        <f t="shared" si="110"/>
        <v>#NAME?</v>
      </c>
      <c r="HP146" s="2" t="str">
        <f t="shared" si="111"/>
        <v/>
      </c>
      <c r="HQ146" s="2" t="str">
        <f t="shared" si="112"/>
        <v>#NAME?</v>
      </c>
      <c r="HT146" s="2" t="str">
        <f t="shared" si="113"/>
        <v/>
      </c>
      <c r="HU146" s="2" t="str">
        <f t="shared" si="114"/>
        <v>#NAME?</v>
      </c>
      <c r="HV146" s="2" t="s">
        <v>5478</v>
      </c>
      <c r="HW146" s="2" t="s">
        <v>5479</v>
      </c>
      <c r="HX146" s="2" t="str">
        <f t="shared" si="115"/>
        <v/>
      </c>
      <c r="HY146" s="2" t="str">
        <f t="shared" si="116"/>
        <v>#NAME?</v>
      </c>
      <c r="HZ146" s="2"/>
      <c r="IA146" s="2"/>
      <c r="IB146" s="2"/>
      <c r="IC146" s="2"/>
      <c r="ID146" s="2"/>
      <c r="IE146" s="2"/>
      <c r="IF146" s="2"/>
      <c r="IP146" s="1" t="s">
        <v>3</v>
      </c>
      <c r="IQ146" s="1" t="s">
        <v>5741</v>
      </c>
      <c r="IR146" s="2" t="str">
        <f t="shared" si="125"/>
        <v/>
      </c>
      <c r="IS146" s="2" t="str">
        <f t="shared" si="126"/>
        <v>#NAME?</v>
      </c>
      <c r="IX146" s="2"/>
      <c r="IY146" s="2"/>
      <c r="IZ146" s="2"/>
      <c r="JA146" s="2"/>
      <c r="JB146" s="2"/>
      <c r="JC146" s="2"/>
      <c r="JD146" s="2"/>
      <c r="JE146" s="2"/>
      <c r="JF146" s="2"/>
      <c r="JG146" s="2"/>
      <c r="JH146" s="2"/>
      <c r="JI146" s="2"/>
      <c r="JJ146" s="2"/>
      <c r="JK146" s="2"/>
      <c r="JL146" s="2"/>
      <c r="JM146" s="2"/>
      <c r="JN146" s="2"/>
    </row>
    <row r="147" ht="15.75" customHeight="1">
      <c r="A147" s="2">
        <v>146.0</v>
      </c>
      <c r="D147" s="2" t="str">
        <f t="shared" si="1"/>
        <v/>
      </c>
      <c r="E147" s="2" t="str">
        <f t="shared" si="2"/>
        <v>#NAME?</v>
      </c>
      <c r="F147" s="1" t="s">
        <v>5742</v>
      </c>
      <c r="G147" s="1" t="s">
        <v>5743</v>
      </c>
      <c r="H147" s="1" t="str">
        <f t="shared" si="3"/>
        <v/>
      </c>
      <c r="I147" s="1" t="str">
        <f t="shared" si="4"/>
        <v>#NAME?</v>
      </c>
      <c r="P147" s="1" t="str">
        <f t="shared" si="7"/>
        <v/>
      </c>
      <c r="Q147" s="1" t="str">
        <f t="shared" si="8"/>
        <v>#NAME?</v>
      </c>
      <c r="T147" s="1" t="str">
        <f t="shared" si="9"/>
        <v/>
      </c>
      <c r="U147" s="1" t="str">
        <f t="shared" si="10"/>
        <v>#NAME?</v>
      </c>
      <c r="X147" s="1" t="str">
        <f t="shared" si="11"/>
        <v/>
      </c>
      <c r="Y147" s="1" t="str">
        <f t="shared" si="12"/>
        <v>#NAME?</v>
      </c>
      <c r="AB147" s="1" t="str">
        <f t="shared" si="13"/>
        <v/>
      </c>
      <c r="AC147" s="1" t="str">
        <f t="shared" si="14"/>
        <v>#NAME?</v>
      </c>
      <c r="AF147" s="1" t="str">
        <f t="shared" si="15"/>
        <v/>
      </c>
      <c r="AG147" s="1" t="str">
        <f t="shared" si="16"/>
        <v>#NAME?</v>
      </c>
      <c r="AJ147" s="1" t="str">
        <f t="shared" si="17"/>
        <v/>
      </c>
      <c r="AK147" s="1" t="str">
        <f t="shared" si="18"/>
        <v>#NAME?</v>
      </c>
      <c r="AN147" s="1" t="str">
        <f t="shared" si="19"/>
        <v/>
      </c>
      <c r="AO147" s="1" t="str">
        <f t="shared" si="20"/>
        <v>#NAME?</v>
      </c>
      <c r="AR147" s="1" t="str">
        <f t="shared" si="21"/>
        <v/>
      </c>
      <c r="AS147" s="1" t="str">
        <f t="shared" si="22"/>
        <v>#NAME?</v>
      </c>
      <c r="AV147" s="1" t="str">
        <f t="shared" si="23"/>
        <v/>
      </c>
      <c r="AW147" s="1" t="str">
        <f t="shared" si="24"/>
        <v>#NAME?</v>
      </c>
      <c r="AZ147" s="1" t="str">
        <f t="shared" si="25"/>
        <v/>
      </c>
      <c r="BA147" s="1" t="str">
        <f t="shared" si="26"/>
        <v>#NAME?</v>
      </c>
      <c r="BD147" s="1" t="str">
        <f t="shared" si="27"/>
        <v/>
      </c>
      <c r="BE147" s="1" t="str">
        <f t="shared" si="28"/>
        <v>#NAME?</v>
      </c>
      <c r="BH147" s="1" t="str">
        <f t="shared" si="29"/>
        <v/>
      </c>
      <c r="BI147" s="1" t="str">
        <f t="shared" si="30"/>
        <v>#NAME?</v>
      </c>
      <c r="BL147" s="1" t="str">
        <f t="shared" si="31"/>
        <v/>
      </c>
      <c r="BM147" s="1" t="str">
        <f t="shared" si="32"/>
        <v>#NAME?</v>
      </c>
      <c r="BP147" s="1" t="str">
        <f t="shared" si="33"/>
        <v/>
      </c>
      <c r="BQ147" s="1" t="str">
        <f t="shared" si="34"/>
        <v>#NAME?</v>
      </c>
      <c r="BT147" s="1" t="str">
        <f t="shared" si="35"/>
        <v/>
      </c>
      <c r="BU147" s="1" t="str">
        <f t="shared" si="36"/>
        <v>#NAME?</v>
      </c>
      <c r="BX147" s="1" t="str">
        <f t="shared" si="37"/>
        <v/>
      </c>
      <c r="BY147" s="1" t="str">
        <f t="shared" si="38"/>
        <v>#NAME?</v>
      </c>
      <c r="CB147" s="1" t="str">
        <f t="shared" si="39"/>
        <v/>
      </c>
      <c r="CC147" s="1" t="str">
        <f t="shared" si="40"/>
        <v>#NAME?</v>
      </c>
      <c r="CF147" s="1" t="str">
        <f t="shared" si="41"/>
        <v/>
      </c>
      <c r="CG147" s="1" t="str">
        <f t="shared" si="42"/>
        <v>#NAME?</v>
      </c>
      <c r="CJ147" s="1" t="str">
        <f t="shared" si="43"/>
        <v/>
      </c>
      <c r="CK147" s="1" t="str">
        <f t="shared" si="44"/>
        <v>#NAME?</v>
      </c>
      <c r="CN147" s="1" t="str">
        <f t="shared" si="45"/>
        <v/>
      </c>
      <c r="CO147" s="1" t="str">
        <f t="shared" si="46"/>
        <v>#NAME?</v>
      </c>
      <c r="CR147" s="1" t="str">
        <f t="shared" si="47"/>
        <v/>
      </c>
      <c r="CS147" s="1" t="str">
        <f t="shared" si="48"/>
        <v>#NAME?</v>
      </c>
      <c r="CV147" s="1" t="str">
        <f t="shared" si="49"/>
        <v/>
      </c>
      <c r="CW147" s="1" t="str">
        <f t="shared" si="50"/>
        <v>#NAME?</v>
      </c>
      <c r="CZ147" s="1" t="str">
        <f t="shared" si="51"/>
        <v/>
      </c>
      <c r="DA147" s="1" t="str">
        <f t="shared" si="52"/>
        <v>#NAME?</v>
      </c>
      <c r="DD147" s="1" t="str">
        <f t="shared" si="53"/>
        <v/>
      </c>
      <c r="DE147" s="1" t="str">
        <f t="shared" si="54"/>
        <v>#NAME?</v>
      </c>
      <c r="DH147" s="1" t="str">
        <f t="shared" si="55"/>
        <v/>
      </c>
      <c r="DI147" s="1" t="str">
        <f t="shared" si="56"/>
        <v>#NAME?</v>
      </c>
      <c r="DL147" s="1" t="str">
        <f t="shared" si="57"/>
        <v/>
      </c>
      <c r="DM147" s="1" t="str">
        <f t="shared" si="58"/>
        <v>#NAME?</v>
      </c>
      <c r="DP147" s="1" t="str">
        <f t="shared" si="59"/>
        <v/>
      </c>
      <c r="DQ147" s="1" t="str">
        <f t="shared" si="60"/>
        <v>#NAME?</v>
      </c>
      <c r="DT147" s="1" t="str">
        <f t="shared" si="61"/>
        <v/>
      </c>
      <c r="DU147" s="1" t="str">
        <f t="shared" si="62"/>
        <v>#NAME?</v>
      </c>
      <c r="DX147" s="1" t="str">
        <f t="shared" si="63"/>
        <v/>
      </c>
      <c r="DY147" s="1" t="str">
        <f t="shared" si="64"/>
        <v>#NAME?</v>
      </c>
      <c r="EB147" s="1" t="str">
        <f t="shared" si="65"/>
        <v/>
      </c>
      <c r="EC147" s="1" t="str">
        <f t="shared" si="66"/>
        <v>#NAME?</v>
      </c>
      <c r="EF147" s="1" t="str">
        <f t="shared" si="67"/>
        <v/>
      </c>
      <c r="EG147" s="1" t="str">
        <f t="shared" si="68"/>
        <v>#NAME?</v>
      </c>
      <c r="EJ147" s="1" t="str">
        <f t="shared" si="69"/>
        <v/>
      </c>
      <c r="EK147" s="1" t="str">
        <f t="shared" si="70"/>
        <v>#NAME?</v>
      </c>
      <c r="EN147" s="1" t="str">
        <f t="shared" si="71"/>
        <v/>
      </c>
      <c r="EO147" s="1" t="str">
        <f t="shared" si="72"/>
        <v>#NAME?</v>
      </c>
      <c r="ER147" s="1" t="str">
        <f t="shared" si="73"/>
        <v/>
      </c>
      <c r="ES147" s="1" t="str">
        <f t="shared" si="74"/>
        <v>#NAME?</v>
      </c>
      <c r="EV147" s="1" t="str">
        <f t="shared" si="75"/>
        <v/>
      </c>
      <c r="EW147" s="1" t="str">
        <f t="shared" si="76"/>
        <v>#NAME?</v>
      </c>
      <c r="EZ147" s="2" t="str">
        <f t="shared" si="77"/>
        <v/>
      </c>
      <c r="FA147" s="2" t="str">
        <f t="shared" si="78"/>
        <v>#NAME?</v>
      </c>
      <c r="FD147" s="2" t="str">
        <f t="shared" si="79"/>
        <v/>
      </c>
      <c r="FE147" s="2" t="str">
        <f t="shared" si="80"/>
        <v>#NAME?</v>
      </c>
      <c r="FH147" s="2" t="str">
        <f t="shared" si="81"/>
        <v/>
      </c>
      <c r="FI147" s="2" t="str">
        <f t="shared" si="82"/>
        <v>#NAME?</v>
      </c>
      <c r="FL147" s="2" t="str">
        <f t="shared" si="83"/>
        <v/>
      </c>
      <c r="FM147" s="2" t="str">
        <f t="shared" si="84"/>
        <v>#NAME?</v>
      </c>
      <c r="FP147" s="2" t="str">
        <f t="shared" si="85"/>
        <v/>
      </c>
      <c r="FQ147" s="2" t="str">
        <f t="shared" si="86"/>
        <v>#NAME?</v>
      </c>
      <c r="FT147" s="2" t="str">
        <f t="shared" si="87"/>
        <v/>
      </c>
      <c r="FU147" s="2" t="str">
        <f t="shared" si="88"/>
        <v>#NAME?</v>
      </c>
      <c r="FX147" s="2" t="str">
        <f t="shared" si="89"/>
        <v/>
      </c>
      <c r="FY147" s="2" t="str">
        <f t="shared" si="90"/>
        <v>#NAME?</v>
      </c>
      <c r="GB147" s="2" t="str">
        <f t="shared" si="91"/>
        <v/>
      </c>
      <c r="GC147" s="2" t="str">
        <f t="shared" si="92"/>
        <v>#NAME?</v>
      </c>
      <c r="GF147" s="2" t="str">
        <f t="shared" si="93"/>
        <v/>
      </c>
      <c r="GG147" s="2" t="str">
        <f t="shared" si="94"/>
        <v>#NAME?</v>
      </c>
      <c r="GJ147" s="2" t="str">
        <f t="shared" si="95"/>
        <v/>
      </c>
      <c r="GK147" s="2" t="str">
        <f t="shared" si="96"/>
        <v>#NAME?</v>
      </c>
      <c r="GN147" s="2" t="str">
        <f t="shared" si="97"/>
        <v/>
      </c>
      <c r="GO147" s="2" t="str">
        <f t="shared" si="98"/>
        <v>#NAME?</v>
      </c>
      <c r="GR147" s="2" t="str">
        <f t="shared" si="141"/>
        <v/>
      </c>
      <c r="GS147" s="2" t="str">
        <f t="shared" si="142"/>
        <v>#NAME?</v>
      </c>
      <c r="GV147" s="2" t="str">
        <f t="shared" si="101"/>
        <v/>
      </c>
      <c r="GW147" s="2" t="str">
        <f t="shared" si="102"/>
        <v>#NAME?</v>
      </c>
      <c r="GZ147" s="2" t="str">
        <f t="shared" si="103"/>
        <v/>
      </c>
      <c r="HA147" s="2" t="str">
        <f t="shared" si="104"/>
        <v>#NAME?</v>
      </c>
      <c r="HD147" s="2" t="str">
        <f t="shared" si="105"/>
        <v/>
      </c>
      <c r="HE147" s="2" t="str">
        <f t="shared" si="106"/>
        <v>#NAME?</v>
      </c>
      <c r="HH147" s="2" t="str">
        <f t="shared" si="107"/>
        <v/>
      </c>
      <c r="HI147" s="2" t="str">
        <f t="shared" si="108"/>
        <v>#NAME?</v>
      </c>
      <c r="HL147" s="2" t="str">
        <f t="shared" si="109"/>
        <v/>
      </c>
      <c r="HM147" s="2" t="str">
        <f t="shared" si="110"/>
        <v>#NAME?</v>
      </c>
      <c r="HP147" s="2" t="str">
        <f t="shared" si="111"/>
        <v/>
      </c>
      <c r="HQ147" s="2" t="str">
        <f t="shared" si="112"/>
        <v>#NAME?</v>
      </c>
      <c r="HT147" s="2" t="str">
        <f t="shared" si="113"/>
        <v/>
      </c>
      <c r="HU147" s="2" t="str">
        <f t="shared" si="114"/>
        <v>#NAME?</v>
      </c>
      <c r="HV147" s="2" t="s">
        <v>5492</v>
      </c>
      <c r="HW147" s="2" t="s">
        <v>5493</v>
      </c>
      <c r="HX147" s="2" t="str">
        <f t="shared" si="115"/>
        <v/>
      </c>
      <c r="HY147" s="2" t="str">
        <f t="shared" si="116"/>
        <v>#NAME?</v>
      </c>
      <c r="HZ147" s="2"/>
      <c r="IA147" s="2"/>
      <c r="IB147" s="2"/>
      <c r="IC147" s="2"/>
      <c r="ID147" s="2"/>
      <c r="IE147" s="2"/>
      <c r="IF147" s="2"/>
      <c r="IP147" s="1" t="s">
        <v>5666</v>
      </c>
      <c r="IQ147" s="1" t="s">
        <v>5744</v>
      </c>
      <c r="IR147" s="2" t="str">
        <f t="shared" si="125"/>
        <v/>
      </c>
      <c r="IS147" s="2" t="str">
        <f t="shared" si="126"/>
        <v>#NAME?</v>
      </c>
      <c r="IX147" s="2"/>
      <c r="IY147" s="2"/>
      <c r="IZ147" s="2"/>
      <c r="JA147" s="2"/>
      <c r="JB147" s="2"/>
      <c r="JC147" s="2"/>
      <c r="JD147" s="2"/>
      <c r="JE147" s="2"/>
      <c r="JF147" s="2"/>
      <c r="JG147" s="2"/>
      <c r="JH147" s="2"/>
      <c r="JI147" s="2"/>
      <c r="JJ147" s="2"/>
      <c r="JK147" s="2"/>
      <c r="JL147" s="2"/>
      <c r="JM147" s="2"/>
      <c r="JN147" s="2"/>
    </row>
    <row r="148" ht="15.75" customHeight="1">
      <c r="A148" s="2">
        <v>147.0</v>
      </c>
      <c r="D148" s="2" t="str">
        <f t="shared" si="1"/>
        <v/>
      </c>
      <c r="E148" s="2" t="str">
        <f t="shared" si="2"/>
        <v>#NAME?</v>
      </c>
      <c r="F148" s="1" t="s">
        <v>5745</v>
      </c>
      <c r="G148" s="1" t="s">
        <v>5746</v>
      </c>
      <c r="H148" s="1" t="str">
        <f t="shared" si="3"/>
        <v/>
      </c>
      <c r="I148" s="1" t="str">
        <f t="shared" si="4"/>
        <v>#NAME?</v>
      </c>
      <c r="P148" s="1" t="str">
        <f t="shared" si="7"/>
        <v/>
      </c>
      <c r="Q148" s="1" t="str">
        <f t="shared" si="8"/>
        <v>#NAME?</v>
      </c>
      <c r="T148" s="1" t="str">
        <f t="shared" si="9"/>
        <v/>
      </c>
      <c r="U148" s="1" t="str">
        <f t="shared" si="10"/>
        <v>#NAME?</v>
      </c>
      <c r="X148" s="1" t="str">
        <f t="shared" si="11"/>
        <v/>
      </c>
      <c r="Y148" s="1" t="str">
        <f t="shared" si="12"/>
        <v>#NAME?</v>
      </c>
      <c r="AB148" s="1" t="str">
        <f t="shared" si="13"/>
        <v/>
      </c>
      <c r="AC148" s="1" t="str">
        <f t="shared" si="14"/>
        <v>#NAME?</v>
      </c>
      <c r="AF148" s="1" t="str">
        <f t="shared" si="15"/>
        <v/>
      </c>
      <c r="AG148" s="1" t="str">
        <f t="shared" si="16"/>
        <v>#NAME?</v>
      </c>
      <c r="AJ148" s="1" t="str">
        <f t="shared" si="17"/>
        <v/>
      </c>
      <c r="AK148" s="1" t="str">
        <f t="shared" si="18"/>
        <v>#NAME?</v>
      </c>
      <c r="AN148" s="1" t="str">
        <f t="shared" si="19"/>
        <v/>
      </c>
      <c r="AO148" s="1" t="str">
        <f t="shared" si="20"/>
        <v>#NAME?</v>
      </c>
      <c r="AR148" s="1" t="str">
        <f t="shared" si="21"/>
        <v/>
      </c>
      <c r="AS148" s="1" t="str">
        <f t="shared" si="22"/>
        <v>#NAME?</v>
      </c>
      <c r="AV148" s="1" t="str">
        <f t="shared" si="23"/>
        <v/>
      </c>
      <c r="AW148" s="1" t="str">
        <f t="shared" si="24"/>
        <v>#NAME?</v>
      </c>
      <c r="AZ148" s="1" t="str">
        <f t="shared" si="25"/>
        <v/>
      </c>
      <c r="BA148" s="1" t="str">
        <f t="shared" si="26"/>
        <v>#NAME?</v>
      </c>
      <c r="BD148" s="1" t="str">
        <f t="shared" si="27"/>
        <v/>
      </c>
      <c r="BE148" s="1" t="str">
        <f t="shared" si="28"/>
        <v>#NAME?</v>
      </c>
      <c r="BH148" s="1" t="str">
        <f t="shared" si="29"/>
        <v/>
      </c>
      <c r="BI148" s="1" t="str">
        <f t="shared" si="30"/>
        <v>#NAME?</v>
      </c>
      <c r="BL148" s="1" t="str">
        <f t="shared" si="31"/>
        <v/>
      </c>
      <c r="BM148" s="1" t="str">
        <f t="shared" si="32"/>
        <v>#NAME?</v>
      </c>
      <c r="BP148" s="1" t="str">
        <f t="shared" si="33"/>
        <v/>
      </c>
      <c r="BQ148" s="1" t="str">
        <f t="shared" si="34"/>
        <v>#NAME?</v>
      </c>
      <c r="BT148" s="1" t="str">
        <f t="shared" si="35"/>
        <v/>
      </c>
      <c r="BU148" s="1" t="str">
        <f t="shared" si="36"/>
        <v>#NAME?</v>
      </c>
      <c r="BX148" s="1" t="str">
        <f t="shared" si="37"/>
        <v/>
      </c>
      <c r="BY148" s="1" t="str">
        <f t="shared" si="38"/>
        <v>#NAME?</v>
      </c>
      <c r="CB148" s="1" t="str">
        <f t="shared" si="39"/>
        <v/>
      </c>
      <c r="CC148" s="1" t="str">
        <f t="shared" si="40"/>
        <v>#NAME?</v>
      </c>
      <c r="CF148" s="1" t="str">
        <f t="shared" si="41"/>
        <v/>
      </c>
      <c r="CG148" s="1" t="str">
        <f t="shared" si="42"/>
        <v>#NAME?</v>
      </c>
      <c r="CJ148" s="1" t="str">
        <f t="shared" si="43"/>
        <v/>
      </c>
      <c r="CK148" s="1" t="str">
        <f t="shared" si="44"/>
        <v>#NAME?</v>
      </c>
      <c r="CN148" s="1" t="str">
        <f t="shared" si="45"/>
        <v/>
      </c>
      <c r="CO148" s="1" t="str">
        <f t="shared" si="46"/>
        <v>#NAME?</v>
      </c>
      <c r="CR148" s="1" t="str">
        <f t="shared" si="47"/>
        <v/>
      </c>
      <c r="CS148" s="1" t="str">
        <f t="shared" si="48"/>
        <v>#NAME?</v>
      </c>
      <c r="CV148" s="1" t="str">
        <f t="shared" si="49"/>
        <v/>
      </c>
      <c r="CW148" s="1" t="str">
        <f t="shared" si="50"/>
        <v>#NAME?</v>
      </c>
      <c r="CZ148" s="1" t="str">
        <f t="shared" si="51"/>
        <v/>
      </c>
      <c r="DA148" s="1" t="str">
        <f t="shared" si="52"/>
        <v>#NAME?</v>
      </c>
      <c r="DD148" s="1" t="str">
        <f t="shared" si="53"/>
        <v/>
      </c>
      <c r="DE148" s="1" t="str">
        <f t="shared" si="54"/>
        <v>#NAME?</v>
      </c>
      <c r="DH148" s="1" t="str">
        <f t="shared" si="55"/>
        <v/>
      </c>
      <c r="DI148" s="1" t="str">
        <f t="shared" si="56"/>
        <v>#NAME?</v>
      </c>
      <c r="DL148" s="1" t="str">
        <f t="shared" si="57"/>
        <v/>
      </c>
      <c r="DM148" s="1" t="str">
        <f t="shared" si="58"/>
        <v>#NAME?</v>
      </c>
      <c r="DP148" s="1" t="str">
        <f t="shared" si="59"/>
        <v/>
      </c>
      <c r="DQ148" s="1" t="str">
        <f t="shared" si="60"/>
        <v>#NAME?</v>
      </c>
      <c r="DT148" s="1" t="str">
        <f t="shared" si="61"/>
        <v/>
      </c>
      <c r="DU148" s="1" t="str">
        <f t="shared" si="62"/>
        <v>#NAME?</v>
      </c>
      <c r="DX148" s="1" t="str">
        <f t="shared" si="63"/>
        <v/>
      </c>
      <c r="DY148" s="1" t="str">
        <f t="shared" si="64"/>
        <v>#NAME?</v>
      </c>
      <c r="EB148" s="1" t="str">
        <f t="shared" si="65"/>
        <v/>
      </c>
      <c r="EC148" s="1" t="str">
        <f t="shared" si="66"/>
        <v>#NAME?</v>
      </c>
      <c r="EF148" s="1" t="str">
        <f t="shared" si="67"/>
        <v/>
      </c>
      <c r="EG148" s="1" t="str">
        <f t="shared" si="68"/>
        <v>#NAME?</v>
      </c>
      <c r="EJ148" s="1" t="str">
        <f t="shared" si="69"/>
        <v/>
      </c>
      <c r="EK148" s="1" t="str">
        <f t="shared" si="70"/>
        <v>#NAME?</v>
      </c>
      <c r="EN148" s="1" t="str">
        <f t="shared" si="71"/>
        <v/>
      </c>
      <c r="EO148" s="1" t="str">
        <f t="shared" si="72"/>
        <v>#NAME?</v>
      </c>
      <c r="ER148" s="1" t="str">
        <f t="shared" si="73"/>
        <v/>
      </c>
      <c r="ES148" s="1" t="str">
        <f t="shared" si="74"/>
        <v>#NAME?</v>
      </c>
      <c r="EV148" s="1" t="str">
        <f t="shared" si="75"/>
        <v/>
      </c>
      <c r="EW148" s="1" t="str">
        <f t="shared" si="76"/>
        <v>#NAME?</v>
      </c>
      <c r="EZ148" s="2" t="str">
        <f t="shared" si="77"/>
        <v/>
      </c>
      <c r="FA148" s="2" t="str">
        <f t="shared" si="78"/>
        <v>#NAME?</v>
      </c>
      <c r="FD148" s="2" t="str">
        <f t="shared" si="79"/>
        <v/>
      </c>
      <c r="FE148" s="2" t="str">
        <f t="shared" si="80"/>
        <v>#NAME?</v>
      </c>
      <c r="FH148" s="2" t="str">
        <f t="shared" si="81"/>
        <v/>
      </c>
      <c r="FI148" s="2" t="str">
        <f t="shared" si="82"/>
        <v>#NAME?</v>
      </c>
      <c r="FL148" s="2" t="str">
        <f t="shared" si="83"/>
        <v/>
      </c>
      <c r="FM148" s="2" t="str">
        <f t="shared" si="84"/>
        <v>#NAME?</v>
      </c>
      <c r="FP148" s="2" t="str">
        <f t="shared" si="85"/>
        <v/>
      </c>
      <c r="FQ148" s="2" t="str">
        <f t="shared" si="86"/>
        <v>#NAME?</v>
      </c>
      <c r="FT148" s="2" t="str">
        <f t="shared" si="87"/>
        <v/>
      </c>
      <c r="FU148" s="2" t="str">
        <f t="shared" si="88"/>
        <v>#NAME?</v>
      </c>
      <c r="FX148" s="2" t="str">
        <f t="shared" si="89"/>
        <v/>
      </c>
      <c r="FY148" s="2" t="str">
        <f t="shared" si="90"/>
        <v>#NAME?</v>
      </c>
      <c r="GB148" s="2" t="str">
        <f t="shared" si="91"/>
        <v/>
      </c>
      <c r="GC148" s="2" t="str">
        <f t="shared" si="92"/>
        <v>#NAME?</v>
      </c>
      <c r="GF148" s="2" t="str">
        <f t="shared" si="93"/>
        <v/>
      </c>
      <c r="GG148" s="2" t="str">
        <f t="shared" si="94"/>
        <v>#NAME?</v>
      </c>
      <c r="GJ148" s="2" t="str">
        <f t="shared" si="95"/>
        <v/>
      </c>
      <c r="GK148" s="2" t="str">
        <f t="shared" si="96"/>
        <v>#NAME?</v>
      </c>
      <c r="GN148" s="2" t="str">
        <f t="shared" si="97"/>
        <v/>
      </c>
      <c r="GO148" s="2" t="str">
        <f t="shared" si="98"/>
        <v>#NAME?</v>
      </c>
      <c r="GR148" s="2" t="str">
        <f t="shared" si="141"/>
        <v/>
      </c>
      <c r="GS148" s="2" t="str">
        <f t="shared" si="142"/>
        <v>#NAME?</v>
      </c>
      <c r="GV148" s="2" t="str">
        <f t="shared" si="101"/>
        <v/>
      </c>
      <c r="GW148" s="2" t="str">
        <f t="shared" si="102"/>
        <v>#NAME?</v>
      </c>
      <c r="GZ148" s="2" t="str">
        <f t="shared" si="103"/>
        <v/>
      </c>
      <c r="HA148" s="2" t="str">
        <f t="shared" si="104"/>
        <v>#NAME?</v>
      </c>
      <c r="HD148" s="2" t="str">
        <f t="shared" si="105"/>
        <v/>
      </c>
      <c r="HE148" s="2" t="str">
        <f t="shared" si="106"/>
        <v>#NAME?</v>
      </c>
      <c r="HH148" s="2" t="str">
        <f t="shared" si="107"/>
        <v/>
      </c>
      <c r="HI148" s="2" t="str">
        <f t="shared" si="108"/>
        <v>#NAME?</v>
      </c>
      <c r="HL148" s="2" t="str">
        <f t="shared" si="109"/>
        <v/>
      </c>
      <c r="HM148" s="2" t="str">
        <f t="shared" si="110"/>
        <v>#NAME?</v>
      </c>
      <c r="HP148" s="2" t="str">
        <f t="shared" si="111"/>
        <v/>
      </c>
      <c r="HQ148" s="2" t="str">
        <f t="shared" si="112"/>
        <v>#NAME?</v>
      </c>
      <c r="HT148" s="2" t="str">
        <f t="shared" si="113"/>
        <v/>
      </c>
      <c r="HU148" s="2" t="str">
        <f t="shared" si="114"/>
        <v>#NAME?</v>
      </c>
      <c r="HV148" s="2" t="s">
        <v>5504</v>
      </c>
      <c r="HW148" s="2" t="s">
        <v>5505</v>
      </c>
      <c r="HX148" s="2" t="str">
        <f t="shared" si="115"/>
        <v/>
      </c>
      <c r="HY148" s="2" t="str">
        <f t="shared" si="116"/>
        <v>#NAME?</v>
      </c>
      <c r="HZ148" s="2"/>
      <c r="IA148" s="2"/>
      <c r="IB148" s="2"/>
      <c r="IC148" s="2"/>
      <c r="ID148" s="2"/>
      <c r="IE148" s="2"/>
      <c r="IF148" s="2"/>
      <c r="IR148" s="2" t="str">
        <f t="shared" si="125"/>
        <v/>
      </c>
      <c r="IS148" s="2" t="str">
        <f t="shared" si="126"/>
        <v>#NAME?</v>
      </c>
      <c r="IX148" s="2"/>
      <c r="IY148" s="2"/>
      <c r="IZ148" s="2"/>
      <c r="JA148" s="2"/>
      <c r="JB148" s="2"/>
      <c r="JC148" s="2"/>
      <c r="JD148" s="2"/>
      <c r="JE148" s="2"/>
      <c r="JF148" s="2"/>
      <c r="JG148" s="2"/>
      <c r="JH148" s="2"/>
      <c r="JI148" s="2"/>
      <c r="JJ148" s="2"/>
      <c r="JK148" s="2"/>
      <c r="JL148" s="2"/>
      <c r="JM148" s="2"/>
      <c r="JN148" s="2"/>
    </row>
    <row r="149" ht="15.75" customHeight="1">
      <c r="A149" s="2">
        <v>148.0</v>
      </c>
      <c r="D149" s="2" t="str">
        <f t="shared" si="1"/>
        <v/>
      </c>
      <c r="E149" s="2" t="str">
        <f t="shared" si="2"/>
        <v>#NAME?</v>
      </c>
      <c r="F149" s="1" t="s">
        <v>5747</v>
      </c>
      <c r="G149" s="1" t="s">
        <v>5748</v>
      </c>
      <c r="H149" s="1" t="str">
        <f t="shared" si="3"/>
        <v/>
      </c>
      <c r="I149" s="1" t="str">
        <f t="shared" si="4"/>
        <v>#NAME?</v>
      </c>
      <c r="P149" s="1" t="str">
        <f t="shared" si="7"/>
        <v/>
      </c>
      <c r="Q149" s="1" t="str">
        <f t="shared" si="8"/>
        <v>#NAME?</v>
      </c>
      <c r="T149" s="1" t="str">
        <f t="shared" si="9"/>
        <v/>
      </c>
      <c r="U149" s="1" t="str">
        <f t="shared" si="10"/>
        <v>#NAME?</v>
      </c>
      <c r="X149" s="1" t="str">
        <f t="shared" si="11"/>
        <v/>
      </c>
      <c r="Y149" s="1" t="str">
        <f t="shared" si="12"/>
        <v>#NAME?</v>
      </c>
      <c r="AB149" s="1" t="str">
        <f t="shared" si="13"/>
        <v/>
      </c>
      <c r="AC149" s="1" t="str">
        <f t="shared" si="14"/>
        <v>#NAME?</v>
      </c>
      <c r="AF149" s="1" t="str">
        <f t="shared" si="15"/>
        <v/>
      </c>
      <c r="AG149" s="1" t="str">
        <f t="shared" si="16"/>
        <v>#NAME?</v>
      </c>
      <c r="AJ149" s="1" t="str">
        <f t="shared" si="17"/>
        <v/>
      </c>
      <c r="AK149" s="1" t="str">
        <f t="shared" si="18"/>
        <v>#NAME?</v>
      </c>
      <c r="AN149" s="1" t="str">
        <f t="shared" si="19"/>
        <v/>
      </c>
      <c r="AO149" s="1" t="str">
        <f t="shared" si="20"/>
        <v>#NAME?</v>
      </c>
      <c r="AR149" s="1" t="str">
        <f t="shared" si="21"/>
        <v/>
      </c>
      <c r="AS149" s="1" t="str">
        <f t="shared" si="22"/>
        <v>#NAME?</v>
      </c>
      <c r="AV149" s="1" t="str">
        <f t="shared" si="23"/>
        <v/>
      </c>
      <c r="AW149" s="1" t="str">
        <f t="shared" si="24"/>
        <v>#NAME?</v>
      </c>
      <c r="AZ149" s="1" t="str">
        <f t="shared" si="25"/>
        <v/>
      </c>
      <c r="BA149" s="1" t="str">
        <f t="shared" si="26"/>
        <v>#NAME?</v>
      </c>
      <c r="BD149" s="1" t="str">
        <f t="shared" si="27"/>
        <v/>
      </c>
      <c r="BE149" s="1" t="str">
        <f t="shared" si="28"/>
        <v>#NAME?</v>
      </c>
      <c r="BH149" s="1" t="str">
        <f t="shared" si="29"/>
        <v/>
      </c>
      <c r="BI149" s="1" t="str">
        <f t="shared" si="30"/>
        <v>#NAME?</v>
      </c>
      <c r="BL149" s="1" t="str">
        <f t="shared" si="31"/>
        <v/>
      </c>
      <c r="BM149" s="1" t="str">
        <f t="shared" si="32"/>
        <v>#NAME?</v>
      </c>
      <c r="BP149" s="1" t="str">
        <f t="shared" si="33"/>
        <v/>
      </c>
      <c r="BQ149" s="1" t="str">
        <f t="shared" si="34"/>
        <v>#NAME?</v>
      </c>
      <c r="BT149" s="1" t="str">
        <f t="shared" si="35"/>
        <v/>
      </c>
      <c r="BU149" s="1" t="str">
        <f t="shared" si="36"/>
        <v>#NAME?</v>
      </c>
      <c r="BX149" s="1" t="str">
        <f t="shared" si="37"/>
        <v/>
      </c>
      <c r="BY149" s="1" t="str">
        <f t="shared" si="38"/>
        <v>#NAME?</v>
      </c>
      <c r="CB149" s="1" t="str">
        <f t="shared" si="39"/>
        <v/>
      </c>
      <c r="CC149" s="1" t="str">
        <f t="shared" si="40"/>
        <v>#NAME?</v>
      </c>
      <c r="CF149" s="1" t="str">
        <f t="shared" si="41"/>
        <v/>
      </c>
      <c r="CG149" s="1" t="str">
        <f t="shared" si="42"/>
        <v>#NAME?</v>
      </c>
      <c r="CJ149" s="1" t="str">
        <f t="shared" si="43"/>
        <v/>
      </c>
      <c r="CK149" s="1" t="str">
        <f t="shared" si="44"/>
        <v>#NAME?</v>
      </c>
      <c r="CN149" s="1" t="str">
        <f t="shared" si="45"/>
        <v/>
      </c>
      <c r="CO149" s="1" t="str">
        <f t="shared" si="46"/>
        <v>#NAME?</v>
      </c>
      <c r="CR149" s="1" t="str">
        <f t="shared" si="47"/>
        <v/>
      </c>
      <c r="CS149" s="1" t="str">
        <f t="shared" si="48"/>
        <v>#NAME?</v>
      </c>
      <c r="CV149" s="1" t="str">
        <f t="shared" si="49"/>
        <v/>
      </c>
      <c r="CW149" s="1" t="str">
        <f t="shared" si="50"/>
        <v>#NAME?</v>
      </c>
      <c r="CZ149" s="1" t="str">
        <f t="shared" si="51"/>
        <v/>
      </c>
      <c r="DA149" s="1" t="str">
        <f t="shared" si="52"/>
        <v>#NAME?</v>
      </c>
      <c r="DD149" s="1" t="str">
        <f t="shared" si="53"/>
        <v/>
      </c>
      <c r="DE149" s="1" t="str">
        <f t="shared" si="54"/>
        <v>#NAME?</v>
      </c>
      <c r="DH149" s="1" t="str">
        <f t="shared" si="55"/>
        <v/>
      </c>
      <c r="DI149" s="1" t="str">
        <f t="shared" si="56"/>
        <v>#NAME?</v>
      </c>
      <c r="DL149" s="1" t="str">
        <f t="shared" si="57"/>
        <v/>
      </c>
      <c r="DM149" s="1" t="str">
        <f t="shared" si="58"/>
        <v>#NAME?</v>
      </c>
      <c r="DP149" s="1" t="str">
        <f t="shared" si="59"/>
        <v/>
      </c>
      <c r="DQ149" s="1" t="str">
        <f t="shared" si="60"/>
        <v>#NAME?</v>
      </c>
      <c r="DT149" s="1" t="str">
        <f t="shared" si="61"/>
        <v/>
      </c>
      <c r="DU149" s="1" t="str">
        <f t="shared" si="62"/>
        <v>#NAME?</v>
      </c>
      <c r="DX149" s="1" t="str">
        <f t="shared" si="63"/>
        <v/>
      </c>
      <c r="DY149" s="1" t="str">
        <f t="shared" si="64"/>
        <v>#NAME?</v>
      </c>
      <c r="EB149" s="1" t="str">
        <f t="shared" si="65"/>
        <v/>
      </c>
      <c r="EC149" s="1" t="str">
        <f t="shared" si="66"/>
        <v>#NAME?</v>
      </c>
      <c r="EF149" s="1" t="str">
        <f t="shared" si="67"/>
        <v/>
      </c>
      <c r="EG149" s="1" t="str">
        <f t="shared" si="68"/>
        <v>#NAME?</v>
      </c>
      <c r="EJ149" s="1" t="str">
        <f t="shared" si="69"/>
        <v/>
      </c>
      <c r="EK149" s="1" t="str">
        <f t="shared" si="70"/>
        <v>#NAME?</v>
      </c>
      <c r="EN149" s="1" t="str">
        <f t="shared" si="71"/>
        <v/>
      </c>
      <c r="EO149" s="1" t="str">
        <f t="shared" si="72"/>
        <v>#NAME?</v>
      </c>
      <c r="ER149" s="1" t="str">
        <f t="shared" si="73"/>
        <v/>
      </c>
      <c r="ES149" s="1" t="str">
        <f t="shared" si="74"/>
        <v>#NAME?</v>
      </c>
      <c r="EV149" s="1" t="str">
        <f t="shared" si="75"/>
        <v/>
      </c>
      <c r="EW149" s="1" t="str">
        <f t="shared" si="76"/>
        <v>#NAME?</v>
      </c>
      <c r="EZ149" s="2" t="str">
        <f t="shared" si="77"/>
        <v/>
      </c>
      <c r="FA149" s="2" t="str">
        <f t="shared" si="78"/>
        <v>#NAME?</v>
      </c>
      <c r="FD149" s="2" t="str">
        <f t="shared" si="79"/>
        <v/>
      </c>
      <c r="FE149" s="2" t="str">
        <f t="shared" si="80"/>
        <v>#NAME?</v>
      </c>
      <c r="FH149" s="2" t="str">
        <f t="shared" si="81"/>
        <v/>
      </c>
      <c r="FI149" s="2" t="str">
        <f t="shared" si="82"/>
        <v>#NAME?</v>
      </c>
      <c r="FL149" s="2" t="str">
        <f t="shared" si="83"/>
        <v/>
      </c>
      <c r="FM149" s="2" t="str">
        <f t="shared" si="84"/>
        <v>#NAME?</v>
      </c>
      <c r="FP149" s="2" t="str">
        <f t="shared" si="85"/>
        <v/>
      </c>
      <c r="FQ149" s="2" t="str">
        <f t="shared" si="86"/>
        <v>#NAME?</v>
      </c>
      <c r="FT149" s="2" t="str">
        <f t="shared" si="87"/>
        <v/>
      </c>
      <c r="FU149" s="2" t="str">
        <f t="shared" si="88"/>
        <v>#NAME?</v>
      </c>
      <c r="FX149" s="2" t="str">
        <f t="shared" si="89"/>
        <v/>
      </c>
      <c r="FY149" s="2" t="str">
        <f t="shared" si="90"/>
        <v>#NAME?</v>
      </c>
      <c r="GB149" s="2" t="str">
        <f t="shared" si="91"/>
        <v/>
      </c>
      <c r="GC149" s="2" t="str">
        <f t="shared" si="92"/>
        <v>#NAME?</v>
      </c>
      <c r="GF149" s="2" t="str">
        <f t="shared" si="93"/>
        <v/>
      </c>
      <c r="GG149" s="2" t="str">
        <f t="shared" si="94"/>
        <v>#NAME?</v>
      </c>
      <c r="GJ149" s="2" t="str">
        <f t="shared" si="95"/>
        <v/>
      </c>
      <c r="GK149" s="2" t="str">
        <f t="shared" si="96"/>
        <v>#NAME?</v>
      </c>
      <c r="GN149" s="2" t="str">
        <f t="shared" si="97"/>
        <v/>
      </c>
      <c r="GO149" s="2" t="str">
        <f t="shared" si="98"/>
        <v>#NAME?</v>
      </c>
      <c r="GR149" s="2" t="str">
        <f t="shared" si="141"/>
        <v/>
      </c>
      <c r="GS149" s="2" t="str">
        <f t="shared" si="142"/>
        <v>#NAME?</v>
      </c>
      <c r="GV149" s="2" t="str">
        <f t="shared" si="101"/>
        <v/>
      </c>
      <c r="GW149" s="2" t="str">
        <f t="shared" si="102"/>
        <v>#NAME?</v>
      </c>
      <c r="GZ149" s="2" t="str">
        <f t="shared" si="103"/>
        <v/>
      </c>
      <c r="HA149" s="2" t="str">
        <f t="shared" si="104"/>
        <v>#NAME?</v>
      </c>
      <c r="HD149" s="2" t="str">
        <f t="shared" si="105"/>
        <v/>
      </c>
      <c r="HE149" s="2" t="str">
        <f t="shared" si="106"/>
        <v>#NAME?</v>
      </c>
      <c r="HH149" s="2" t="str">
        <f t="shared" si="107"/>
        <v/>
      </c>
      <c r="HI149" s="2" t="str">
        <f t="shared" si="108"/>
        <v>#NAME?</v>
      </c>
      <c r="HL149" s="2" t="str">
        <f t="shared" si="109"/>
        <v/>
      </c>
      <c r="HM149" s="2" t="str">
        <f t="shared" si="110"/>
        <v>#NAME?</v>
      </c>
      <c r="HP149" s="2" t="str">
        <f t="shared" si="111"/>
        <v/>
      </c>
      <c r="HQ149" s="2" t="str">
        <f t="shared" si="112"/>
        <v>#NAME?</v>
      </c>
      <c r="HT149" s="2" t="str">
        <f t="shared" si="113"/>
        <v/>
      </c>
      <c r="HU149" s="2" t="str">
        <f t="shared" si="114"/>
        <v>#NAME?</v>
      </c>
      <c r="HV149" s="2"/>
      <c r="HW149" s="2"/>
      <c r="HX149" s="2"/>
      <c r="HY149" s="2"/>
      <c r="HZ149" s="2"/>
      <c r="IA149" s="2"/>
      <c r="IB149" s="2"/>
      <c r="IC149" s="2"/>
      <c r="ID149" s="2"/>
      <c r="IE149" s="2"/>
      <c r="IF149" s="2"/>
      <c r="IP149" s="1" t="s">
        <v>5749</v>
      </c>
      <c r="IQ149" s="1" t="s">
        <v>5750</v>
      </c>
      <c r="IR149" s="2" t="str">
        <f t="shared" si="125"/>
        <v/>
      </c>
      <c r="IS149" s="2" t="str">
        <f t="shared" si="126"/>
        <v>#NAME?</v>
      </c>
      <c r="IX149" s="2"/>
      <c r="IY149" s="2"/>
      <c r="IZ149" s="2"/>
      <c r="JA149" s="2"/>
      <c r="JB149" s="2"/>
      <c r="JC149" s="2"/>
      <c r="JD149" s="2"/>
      <c r="JE149" s="2"/>
      <c r="JF149" s="2"/>
      <c r="JG149" s="2"/>
      <c r="JH149" s="2"/>
      <c r="JI149" s="2"/>
      <c r="JJ149" s="2"/>
      <c r="JK149" s="2"/>
      <c r="JL149" s="2"/>
      <c r="JM149" s="2"/>
      <c r="JN149" s="2"/>
    </row>
    <row r="150" ht="15.75" customHeight="1">
      <c r="A150" s="2">
        <v>149.0</v>
      </c>
      <c r="D150" s="2" t="str">
        <f t="shared" si="1"/>
        <v/>
      </c>
      <c r="E150" s="2" t="str">
        <f t="shared" si="2"/>
        <v>#NAME?</v>
      </c>
      <c r="F150" s="1" t="s">
        <v>5751</v>
      </c>
      <c r="G150" s="1" t="s">
        <v>5752</v>
      </c>
      <c r="H150" s="1" t="str">
        <f t="shared" si="3"/>
        <v/>
      </c>
      <c r="I150" s="1" t="str">
        <f t="shared" si="4"/>
        <v>#NAME?</v>
      </c>
      <c r="P150" s="1" t="str">
        <f t="shared" si="7"/>
        <v/>
      </c>
      <c r="Q150" s="1" t="str">
        <f t="shared" si="8"/>
        <v>#NAME?</v>
      </c>
      <c r="T150" s="1" t="str">
        <f t="shared" si="9"/>
        <v/>
      </c>
      <c r="U150" s="1" t="str">
        <f t="shared" si="10"/>
        <v>#NAME?</v>
      </c>
      <c r="X150" s="1" t="str">
        <f t="shared" si="11"/>
        <v/>
      </c>
      <c r="Y150" s="1" t="str">
        <f t="shared" si="12"/>
        <v>#NAME?</v>
      </c>
      <c r="AB150" s="1" t="str">
        <f t="shared" si="13"/>
        <v/>
      </c>
      <c r="AC150" s="1" t="str">
        <f t="shared" si="14"/>
        <v>#NAME?</v>
      </c>
      <c r="AF150" s="1" t="str">
        <f t="shared" si="15"/>
        <v/>
      </c>
      <c r="AG150" s="1" t="str">
        <f t="shared" si="16"/>
        <v>#NAME?</v>
      </c>
      <c r="AJ150" s="1" t="str">
        <f t="shared" si="17"/>
        <v/>
      </c>
      <c r="AK150" s="1" t="str">
        <f t="shared" si="18"/>
        <v>#NAME?</v>
      </c>
      <c r="AN150" s="1" t="str">
        <f t="shared" si="19"/>
        <v/>
      </c>
      <c r="AO150" s="1" t="str">
        <f t="shared" si="20"/>
        <v>#NAME?</v>
      </c>
      <c r="AR150" s="1" t="str">
        <f t="shared" si="21"/>
        <v/>
      </c>
      <c r="AS150" s="1" t="str">
        <f t="shared" si="22"/>
        <v>#NAME?</v>
      </c>
      <c r="AV150" s="1" t="str">
        <f t="shared" si="23"/>
        <v/>
      </c>
      <c r="AW150" s="1" t="str">
        <f t="shared" si="24"/>
        <v>#NAME?</v>
      </c>
      <c r="AZ150" s="1" t="str">
        <f t="shared" si="25"/>
        <v/>
      </c>
      <c r="BA150" s="1" t="str">
        <f t="shared" si="26"/>
        <v>#NAME?</v>
      </c>
      <c r="BD150" s="1" t="str">
        <f t="shared" si="27"/>
        <v/>
      </c>
      <c r="BE150" s="1" t="str">
        <f t="shared" si="28"/>
        <v>#NAME?</v>
      </c>
      <c r="BH150" s="1" t="str">
        <f t="shared" si="29"/>
        <v/>
      </c>
      <c r="BI150" s="1" t="str">
        <f t="shared" si="30"/>
        <v>#NAME?</v>
      </c>
      <c r="BL150" s="1" t="str">
        <f t="shared" si="31"/>
        <v/>
      </c>
      <c r="BM150" s="1" t="str">
        <f t="shared" si="32"/>
        <v>#NAME?</v>
      </c>
      <c r="BP150" s="1" t="str">
        <f t="shared" si="33"/>
        <v/>
      </c>
      <c r="BQ150" s="1" t="str">
        <f t="shared" si="34"/>
        <v>#NAME?</v>
      </c>
      <c r="BT150" s="1" t="str">
        <f t="shared" si="35"/>
        <v/>
      </c>
      <c r="BU150" s="1" t="str">
        <f t="shared" si="36"/>
        <v>#NAME?</v>
      </c>
      <c r="BX150" s="1" t="str">
        <f t="shared" si="37"/>
        <v/>
      </c>
      <c r="BY150" s="1" t="str">
        <f t="shared" si="38"/>
        <v>#NAME?</v>
      </c>
      <c r="CB150" s="1" t="str">
        <f t="shared" si="39"/>
        <v/>
      </c>
      <c r="CC150" s="1" t="str">
        <f t="shared" si="40"/>
        <v>#NAME?</v>
      </c>
      <c r="CF150" s="1" t="str">
        <f t="shared" si="41"/>
        <v/>
      </c>
      <c r="CG150" s="1" t="str">
        <f t="shared" si="42"/>
        <v>#NAME?</v>
      </c>
      <c r="CJ150" s="1" t="str">
        <f t="shared" si="43"/>
        <v/>
      </c>
      <c r="CK150" s="1" t="str">
        <f t="shared" si="44"/>
        <v>#NAME?</v>
      </c>
      <c r="CN150" s="1" t="str">
        <f t="shared" si="45"/>
        <v/>
      </c>
      <c r="CO150" s="1" t="str">
        <f t="shared" si="46"/>
        <v>#NAME?</v>
      </c>
      <c r="CR150" s="1" t="str">
        <f t="shared" si="47"/>
        <v/>
      </c>
      <c r="CS150" s="1" t="str">
        <f t="shared" si="48"/>
        <v>#NAME?</v>
      </c>
      <c r="CV150" s="1" t="str">
        <f t="shared" si="49"/>
        <v/>
      </c>
      <c r="CW150" s="1" t="str">
        <f t="shared" si="50"/>
        <v>#NAME?</v>
      </c>
      <c r="CZ150" s="1" t="str">
        <f t="shared" si="51"/>
        <v/>
      </c>
      <c r="DA150" s="1" t="str">
        <f t="shared" si="52"/>
        <v>#NAME?</v>
      </c>
      <c r="DD150" s="1" t="str">
        <f t="shared" si="53"/>
        <v/>
      </c>
      <c r="DE150" s="1" t="str">
        <f t="shared" si="54"/>
        <v>#NAME?</v>
      </c>
      <c r="DH150" s="1" t="str">
        <f t="shared" si="55"/>
        <v/>
      </c>
      <c r="DI150" s="1" t="str">
        <f t="shared" si="56"/>
        <v>#NAME?</v>
      </c>
      <c r="DL150" s="1" t="str">
        <f t="shared" si="57"/>
        <v/>
      </c>
      <c r="DM150" s="1" t="str">
        <f t="shared" si="58"/>
        <v>#NAME?</v>
      </c>
      <c r="DP150" s="1" t="str">
        <f t="shared" si="59"/>
        <v/>
      </c>
      <c r="DQ150" s="1" t="str">
        <f t="shared" si="60"/>
        <v>#NAME?</v>
      </c>
      <c r="DT150" s="1" t="str">
        <f t="shared" si="61"/>
        <v/>
      </c>
      <c r="DU150" s="1" t="str">
        <f t="shared" si="62"/>
        <v>#NAME?</v>
      </c>
      <c r="DX150" s="1" t="str">
        <f t="shared" si="63"/>
        <v/>
      </c>
      <c r="DY150" s="1" t="str">
        <f t="shared" si="64"/>
        <v>#NAME?</v>
      </c>
      <c r="EB150" s="1" t="str">
        <f t="shared" si="65"/>
        <v/>
      </c>
      <c r="EC150" s="1" t="str">
        <f t="shared" si="66"/>
        <v>#NAME?</v>
      </c>
      <c r="EF150" s="1" t="str">
        <f t="shared" si="67"/>
        <v/>
      </c>
      <c r="EG150" s="1" t="str">
        <f t="shared" si="68"/>
        <v>#NAME?</v>
      </c>
      <c r="EJ150" s="1" t="str">
        <f t="shared" si="69"/>
        <v/>
      </c>
      <c r="EK150" s="1" t="str">
        <f t="shared" si="70"/>
        <v>#NAME?</v>
      </c>
      <c r="EN150" s="1" t="str">
        <f t="shared" si="71"/>
        <v/>
      </c>
      <c r="EO150" s="1" t="str">
        <f t="shared" si="72"/>
        <v>#NAME?</v>
      </c>
      <c r="ER150" s="1" t="str">
        <f t="shared" si="73"/>
        <v/>
      </c>
      <c r="ES150" s="1" t="str">
        <f t="shared" si="74"/>
        <v>#NAME?</v>
      </c>
      <c r="EV150" s="1" t="str">
        <f t="shared" si="75"/>
        <v/>
      </c>
      <c r="EW150" s="1" t="str">
        <f t="shared" si="76"/>
        <v>#NAME?</v>
      </c>
      <c r="EZ150" s="2" t="str">
        <f t="shared" si="77"/>
        <v/>
      </c>
      <c r="FA150" s="2" t="str">
        <f t="shared" si="78"/>
        <v>#NAME?</v>
      </c>
      <c r="FD150" s="2" t="str">
        <f t="shared" si="79"/>
        <v/>
      </c>
      <c r="FE150" s="2" t="str">
        <f t="shared" si="80"/>
        <v>#NAME?</v>
      </c>
      <c r="FH150" s="2" t="str">
        <f t="shared" si="81"/>
        <v/>
      </c>
      <c r="FI150" s="2" t="str">
        <f t="shared" si="82"/>
        <v>#NAME?</v>
      </c>
      <c r="FL150" s="2" t="str">
        <f t="shared" si="83"/>
        <v/>
      </c>
      <c r="FM150" s="2" t="str">
        <f t="shared" si="84"/>
        <v>#NAME?</v>
      </c>
      <c r="FP150" s="2" t="str">
        <f t="shared" si="85"/>
        <v/>
      </c>
      <c r="FQ150" s="2" t="str">
        <f t="shared" si="86"/>
        <v>#NAME?</v>
      </c>
      <c r="FT150" s="2" t="str">
        <f t="shared" si="87"/>
        <v/>
      </c>
      <c r="FU150" s="2" t="str">
        <f t="shared" si="88"/>
        <v>#NAME?</v>
      </c>
      <c r="FX150" s="2" t="str">
        <f t="shared" si="89"/>
        <v/>
      </c>
      <c r="FY150" s="2" t="str">
        <f t="shared" si="90"/>
        <v>#NAME?</v>
      </c>
      <c r="GB150" s="2" t="str">
        <f t="shared" si="91"/>
        <v/>
      </c>
      <c r="GC150" s="2" t="str">
        <f t="shared" si="92"/>
        <v>#NAME?</v>
      </c>
      <c r="GF150" s="2" t="str">
        <f t="shared" si="93"/>
        <v/>
      </c>
      <c r="GG150" s="2" t="str">
        <f t="shared" si="94"/>
        <v>#NAME?</v>
      </c>
      <c r="GJ150" s="2" t="str">
        <f t="shared" si="95"/>
        <v/>
      </c>
      <c r="GK150" s="2" t="str">
        <f t="shared" si="96"/>
        <v>#NAME?</v>
      </c>
      <c r="GN150" s="2" t="str">
        <f t="shared" si="97"/>
        <v/>
      </c>
      <c r="GO150" s="2" t="str">
        <f t="shared" si="98"/>
        <v>#NAME?</v>
      </c>
      <c r="GR150" s="2" t="str">
        <f t="shared" si="141"/>
        <v/>
      </c>
      <c r="GS150" s="2" t="str">
        <f t="shared" si="142"/>
        <v>#NAME?</v>
      </c>
      <c r="GV150" s="2" t="str">
        <f t="shared" si="101"/>
        <v/>
      </c>
      <c r="GW150" s="2" t="str">
        <f t="shared" si="102"/>
        <v>#NAME?</v>
      </c>
      <c r="GZ150" s="2" t="str">
        <f t="shared" si="103"/>
        <v/>
      </c>
      <c r="HA150" s="2" t="str">
        <f t="shared" si="104"/>
        <v>#NAME?</v>
      </c>
      <c r="HD150" s="2" t="str">
        <f t="shared" si="105"/>
        <v/>
      </c>
      <c r="HE150" s="2" t="str">
        <f t="shared" si="106"/>
        <v>#NAME?</v>
      </c>
      <c r="HH150" s="2" t="str">
        <f t="shared" si="107"/>
        <v/>
      </c>
      <c r="HI150" s="2" t="str">
        <f t="shared" si="108"/>
        <v>#NAME?</v>
      </c>
      <c r="HL150" s="2" t="str">
        <f t="shared" si="109"/>
        <v/>
      </c>
      <c r="HM150" s="2" t="str">
        <f t="shared" si="110"/>
        <v>#NAME?</v>
      </c>
      <c r="HP150" s="2" t="str">
        <f t="shared" si="111"/>
        <v/>
      </c>
      <c r="HQ150" s="2" t="str">
        <f t="shared" si="112"/>
        <v>#NAME?</v>
      </c>
      <c r="HT150" s="2" t="str">
        <f t="shared" si="113"/>
        <v/>
      </c>
      <c r="HU150" s="2" t="str">
        <f t="shared" si="114"/>
        <v>#NAME?</v>
      </c>
      <c r="HV150" s="2"/>
      <c r="HW150" s="2"/>
      <c r="HX150" s="2"/>
      <c r="HY150" s="2"/>
      <c r="HZ150" s="2"/>
      <c r="IA150" s="2"/>
      <c r="IB150" s="2"/>
      <c r="IC150" s="2"/>
      <c r="ID150" s="2"/>
      <c r="IE150" s="2"/>
      <c r="IF150" s="2"/>
      <c r="IX150" s="2"/>
      <c r="IY150" s="2"/>
      <c r="IZ150" s="2"/>
      <c r="JA150" s="2"/>
      <c r="JB150" s="2"/>
      <c r="JC150" s="2"/>
      <c r="JD150" s="2"/>
      <c r="JE150" s="2"/>
      <c r="JF150" s="2"/>
      <c r="JG150" s="2"/>
      <c r="JH150" s="2"/>
      <c r="JI150" s="2"/>
      <c r="JJ150" s="2"/>
      <c r="JK150" s="2"/>
      <c r="JL150" s="2"/>
      <c r="JM150" s="2"/>
      <c r="JN150" s="2"/>
    </row>
    <row r="151" ht="15.75" customHeight="1">
      <c r="A151" s="2">
        <v>150.0</v>
      </c>
      <c r="D151" s="2" t="str">
        <f t="shared" si="1"/>
        <v/>
      </c>
      <c r="E151" s="2" t="str">
        <f t="shared" si="2"/>
        <v>#NAME?</v>
      </c>
      <c r="F151" s="1" t="s">
        <v>5753</v>
      </c>
      <c r="G151" s="1" t="s">
        <v>5754</v>
      </c>
      <c r="H151" s="1" t="str">
        <f t="shared" si="3"/>
        <v/>
      </c>
      <c r="I151" s="1" t="str">
        <f t="shared" si="4"/>
        <v>#NAME?</v>
      </c>
      <c r="P151" s="1" t="str">
        <f t="shared" si="7"/>
        <v/>
      </c>
      <c r="Q151" s="1" t="str">
        <f t="shared" si="8"/>
        <v>#NAME?</v>
      </c>
      <c r="T151" s="1" t="str">
        <f t="shared" si="9"/>
        <v/>
      </c>
      <c r="U151" s="1" t="str">
        <f t="shared" si="10"/>
        <v>#NAME?</v>
      </c>
      <c r="X151" s="1" t="str">
        <f t="shared" si="11"/>
        <v/>
      </c>
      <c r="Y151" s="1" t="str">
        <f t="shared" si="12"/>
        <v>#NAME?</v>
      </c>
      <c r="AB151" s="1" t="str">
        <f t="shared" si="13"/>
        <v/>
      </c>
      <c r="AC151" s="1" t="str">
        <f t="shared" si="14"/>
        <v>#NAME?</v>
      </c>
      <c r="AF151" s="1" t="str">
        <f t="shared" si="15"/>
        <v/>
      </c>
      <c r="AG151" s="1" t="str">
        <f t="shared" si="16"/>
        <v>#NAME?</v>
      </c>
      <c r="AJ151" s="1" t="str">
        <f t="shared" si="17"/>
        <v/>
      </c>
      <c r="AK151" s="1" t="str">
        <f t="shared" si="18"/>
        <v>#NAME?</v>
      </c>
      <c r="AN151" s="1" t="str">
        <f t="shared" si="19"/>
        <v/>
      </c>
      <c r="AO151" s="1" t="str">
        <f t="shared" si="20"/>
        <v>#NAME?</v>
      </c>
      <c r="AR151" s="1" t="str">
        <f t="shared" si="21"/>
        <v/>
      </c>
      <c r="AS151" s="1" t="str">
        <f t="shared" si="22"/>
        <v>#NAME?</v>
      </c>
      <c r="AV151" s="1" t="str">
        <f t="shared" si="23"/>
        <v/>
      </c>
      <c r="AW151" s="1" t="str">
        <f t="shared" si="24"/>
        <v>#NAME?</v>
      </c>
      <c r="AZ151" s="1" t="str">
        <f t="shared" si="25"/>
        <v/>
      </c>
      <c r="BA151" s="1" t="str">
        <f t="shared" si="26"/>
        <v>#NAME?</v>
      </c>
      <c r="BD151" s="1" t="str">
        <f t="shared" si="27"/>
        <v/>
      </c>
      <c r="BE151" s="1" t="str">
        <f t="shared" si="28"/>
        <v>#NAME?</v>
      </c>
      <c r="BH151" s="1" t="str">
        <f t="shared" si="29"/>
        <v/>
      </c>
      <c r="BI151" s="1" t="str">
        <f t="shared" si="30"/>
        <v>#NAME?</v>
      </c>
      <c r="BL151" s="1" t="str">
        <f t="shared" si="31"/>
        <v/>
      </c>
      <c r="BM151" s="1" t="str">
        <f t="shared" si="32"/>
        <v>#NAME?</v>
      </c>
      <c r="BP151" s="1" t="str">
        <f t="shared" si="33"/>
        <v/>
      </c>
      <c r="BQ151" s="1" t="str">
        <f t="shared" si="34"/>
        <v>#NAME?</v>
      </c>
      <c r="BT151" s="1" t="str">
        <f t="shared" si="35"/>
        <v/>
      </c>
      <c r="BU151" s="1" t="str">
        <f t="shared" si="36"/>
        <v>#NAME?</v>
      </c>
      <c r="BX151" s="1" t="str">
        <f t="shared" si="37"/>
        <v/>
      </c>
      <c r="BY151" s="1" t="str">
        <f t="shared" si="38"/>
        <v>#NAME?</v>
      </c>
      <c r="CB151" s="1" t="str">
        <f t="shared" si="39"/>
        <v/>
      </c>
      <c r="CC151" s="1" t="str">
        <f t="shared" si="40"/>
        <v>#NAME?</v>
      </c>
      <c r="CF151" s="1" t="str">
        <f t="shared" si="41"/>
        <v/>
      </c>
      <c r="CG151" s="1" t="str">
        <f t="shared" si="42"/>
        <v>#NAME?</v>
      </c>
      <c r="CJ151" s="1" t="str">
        <f t="shared" si="43"/>
        <v/>
      </c>
      <c r="CK151" s="1" t="str">
        <f t="shared" si="44"/>
        <v>#NAME?</v>
      </c>
      <c r="CN151" s="1" t="str">
        <f t="shared" si="45"/>
        <v/>
      </c>
      <c r="CO151" s="1" t="str">
        <f t="shared" si="46"/>
        <v>#NAME?</v>
      </c>
      <c r="CR151" s="1" t="str">
        <f t="shared" si="47"/>
        <v/>
      </c>
      <c r="CS151" s="1" t="str">
        <f t="shared" si="48"/>
        <v>#NAME?</v>
      </c>
      <c r="CV151" s="1" t="str">
        <f t="shared" si="49"/>
        <v/>
      </c>
      <c r="CW151" s="1" t="str">
        <f t="shared" si="50"/>
        <v>#NAME?</v>
      </c>
      <c r="CZ151" s="1" t="str">
        <f t="shared" si="51"/>
        <v/>
      </c>
      <c r="DA151" s="1" t="str">
        <f t="shared" si="52"/>
        <v>#NAME?</v>
      </c>
      <c r="DD151" s="1" t="str">
        <f t="shared" si="53"/>
        <v/>
      </c>
      <c r="DE151" s="1" t="str">
        <f t="shared" si="54"/>
        <v>#NAME?</v>
      </c>
      <c r="DH151" s="1" t="str">
        <f t="shared" si="55"/>
        <v/>
      </c>
      <c r="DI151" s="1" t="str">
        <f t="shared" si="56"/>
        <v>#NAME?</v>
      </c>
      <c r="DL151" s="1" t="str">
        <f t="shared" si="57"/>
        <v/>
      </c>
      <c r="DM151" s="1" t="str">
        <f t="shared" si="58"/>
        <v>#NAME?</v>
      </c>
      <c r="DP151" s="1" t="str">
        <f t="shared" si="59"/>
        <v/>
      </c>
      <c r="DQ151" s="1" t="str">
        <f t="shared" si="60"/>
        <v>#NAME?</v>
      </c>
      <c r="DT151" s="1" t="str">
        <f t="shared" si="61"/>
        <v/>
      </c>
      <c r="DU151" s="1" t="str">
        <f t="shared" si="62"/>
        <v>#NAME?</v>
      </c>
      <c r="DX151" s="1" t="str">
        <f t="shared" si="63"/>
        <v/>
      </c>
      <c r="DY151" s="1" t="str">
        <f t="shared" si="64"/>
        <v>#NAME?</v>
      </c>
      <c r="EB151" s="1" t="str">
        <f t="shared" si="65"/>
        <v/>
      </c>
      <c r="EC151" s="1" t="str">
        <f t="shared" si="66"/>
        <v>#NAME?</v>
      </c>
      <c r="EF151" s="1" t="str">
        <f t="shared" si="67"/>
        <v/>
      </c>
      <c r="EG151" s="1" t="str">
        <f t="shared" si="68"/>
        <v>#NAME?</v>
      </c>
      <c r="EJ151" s="1" t="str">
        <f t="shared" si="69"/>
        <v/>
      </c>
      <c r="EK151" s="1" t="str">
        <f t="shared" si="70"/>
        <v>#NAME?</v>
      </c>
      <c r="EN151" s="1" t="str">
        <f t="shared" si="71"/>
        <v/>
      </c>
      <c r="EO151" s="1" t="str">
        <f t="shared" si="72"/>
        <v>#NAME?</v>
      </c>
      <c r="ER151" s="1" t="str">
        <f t="shared" si="73"/>
        <v/>
      </c>
      <c r="ES151" s="1" t="str">
        <f t="shared" si="74"/>
        <v>#NAME?</v>
      </c>
      <c r="EV151" s="1" t="str">
        <f t="shared" si="75"/>
        <v/>
      </c>
      <c r="EW151" s="1" t="str">
        <f t="shared" si="76"/>
        <v>#NAME?</v>
      </c>
      <c r="EZ151" s="2" t="str">
        <f t="shared" si="77"/>
        <v/>
      </c>
      <c r="FA151" s="2" t="str">
        <f t="shared" si="78"/>
        <v>#NAME?</v>
      </c>
      <c r="FD151" s="2" t="str">
        <f t="shared" si="79"/>
        <v/>
      </c>
      <c r="FE151" s="2" t="str">
        <f t="shared" si="80"/>
        <v>#NAME?</v>
      </c>
      <c r="FH151" s="2" t="str">
        <f t="shared" si="81"/>
        <v/>
      </c>
      <c r="FI151" s="2" t="str">
        <f t="shared" si="82"/>
        <v>#NAME?</v>
      </c>
      <c r="FL151" s="2" t="str">
        <f t="shared" si="83"/>
        <v/>
      </c>
      <c r="FM151" s="2" t="str">
        <f t="shared" si="84"/>
        <v>#NAME?</v>
      </c>
      <c r="FP151" s="2" t="str">
        <f t="shared" si="85"/>
        <v/>
      </c>
      <c r="FQ151" s="2" t="str">
        <f t="shared" si="86"/>
        <v>#NAME?</v>
      </c>
      <c r="FT151" s="2" t="str">
        <f t="shared" si="87"/>
        <v/>
      </c>
      <c r="FU151" s="2" t="str">
        <f t="shared" si="88"/>
        <v>#NAME?</v>
      </c>
      <c r="FX151" s="2" t="str">
        <f t="shared" si="89"/>
        <v/>
      </c>
      <c r="FY151" s="2" t="str">
        <f t="shared" si="90"/>
        <v>#NAME?</v>
      </c>
      <c r="GB151" s="2" t="str">
        <f t="shared" si="91"/>
        <v/>
      </c>
      <c r="GC151" s="2" t="str">
        <f t="shared" si="92"/>
        <v>#NAME?</v>
      </c>
      <c r="GF151" s="2" t="str">
        <f t="shared" si="93"/>
        <v/>
      </c>
      <c r="GG151" s="2" t="str">
        <f t="shared" si="94"/>
        <v>#NAME?</v>
      </c>
      <c r="GJ151" s="2" t="str">
        <f t="shared" si="95"/>
        <v/>
      </c>
      <c r="GK151" s="2" t="str">
        <f t="shared" si="96"/>
        <v>#NAME?</v>
      </c>
      <c r="GN151" s="2" t="str">
        <f t="shared" si="97"/>
        <v/>
      </c>
      <c r="GO151" s="2" t="str">
        <f t="shared" si="98"/>
        <v>#NAME?</v>
      </c>
      <c r="GR151" s="2" t="str">
        <f t="shared" si="141"/>
        <v/>
      </c>
      <c r="GS151" s="2" t="str">
        <f t="shared" si="142"/>
        <v>#NAME?</v>
      </c>
      <c r="GV151" s="2" t="str">
        <f t="shared" si="101"/>
        <v/>
      </c>
      <c r="GW151" s="2" t="str">
        <f t="shared" si="102"/>
        <v>#NAME?</v>
      </c>
      <c r="GZ151" s="2" t="str">
        <f t="shared" si="103"/>
        <v/>
      </c>
      <c r="HA151" s="2" t="str">
        <f t="shared" si="104"/>
        <v>#NAME?</v>
      </c>
      <c r="HD151" s="2" t="str">
        <f t="shared" si="105"/>
        <v/>
      </c>
      <c r="HE151" s="2" t="str">
        <f t="shared" si="106"/>
        <v>#NAME?</v>
      </c>
      <c r="HH151" s="2" t="str">
        <f t="shared" si="107"/>
        <v/>
      </c>
      <c r="HI151" s="2" t="str">
        <f t="shared" si="108"/>
        <v>#NAME?</v>
      </c>
      <c r="HL151" s="2" t="str">
        <f t="shared" si="109"/>
        <v/>
      </c>
      <c r="HM151" s="2" t="str">
        <f t="shared" si="110"/>
        <v>#NAME?</v>
      </c>
      <c r="HP151" s="2" t="str">
        <f t="shared" si="111"/>
        <v/>
      </c>
      <c r="HQ151" s="2" t="str">
        <f t="shared" si="112"/>
        <v>#NAME?</v>
      </c>
      <c r="HT151" s="2" t="str">
        <f t="shared" si="113"/>
        <v/>
      </c>
      <c r="HU151" s="2" t="str">
        <f t="shared" si="114"/>
        <v>#NAME?</v>
      </c>
      <c r="HV151" s="2"/>
      <c r="HW151" s="2"/>
      <c r="HX151" s="2"/>
      <c r="HY151" s="2"/>
      <c r="HZ151" s="2"/>
      <c r="IA151" s="2"/>
      <c r="IB151" s="2"/>
      <c r="IC151" s="2"/>
      <c r="ID151" s="2"/>
      <c r="IE151" s="2"/>
      <c r="IF151" s="2"/>
      <c r="IX151" s="2"/>
      <c r="IY151" s="2"/>
      <c r="IZ151" s="2"/>
      <c r="JA151" s="2"/>
      <c r="JB151" s="2"/>
      <c r="JC151" s="2"/>
      <c r="JD151" s="2"/>
      <c r="JE151" s="2"/>
      <c r="JF151" s="2"/>
      <c r="JG151" s="2"/>
      <c r="JH151" s="2"/>
      <c r="JI151" s="2"/>
      <c r="JJ151" s="2"/>
      <c r="JK151" s="2"/>
      <c r="JL151" s="2"/>
      <c r="JM151" s="2"/>
      <c r="JN151" s="2"/>
    </row>
    <row r="152" ht="15.75" customHeight="1">
      <c r="A152" s="2">
        <v>151.0</v>
      </c>
      <c r="D152" s="2" t="str">
        <f t="shared" si="1"/>
        <v/>
      </c>
      <c r="E152" s="2" t="str">
        <f t="shared" si="2"/>
        <v>#NAME?</v>
      </c>
      <c r="F152" s="1" t="s">
        <v>5755</v>
      </c>
      <c r="G152" s="1" t="s">
        <v>5756</v>
      </c>
      <c r="H152" s="1" t="str">
        <f t="shared" si="3"/>
        <v/>
      </c>
      <c r="I152" s="1" t="str">
        <f t="shared" si="4"/>
        <v>#NAME?</v>
      </c>
      <c r="P152" s="1" t="str">
        <f t="shared" si="7"/>
        <v/>
      </c>
      <c r="Q152" s="1" t="str">
        <f t="shared" si="8"/>
        <v>#NAME?</v>
      </c>
      <c r="T152" s="1" t="str">
        <f t="shared" si="9"/>
        <v/>
      </c>
      <c r="U152" s="1" t="str">
        <f t="shared" si="10"/>
        <v>#NAME?</v>
      </c>
      <c r="X152" s="1" t="str">
        <f t="shared" si="11"/>
        <v/>
      </c>
      <c r="Y152" s="1" t="str">
        <f t="shared" si="12"/>
        <v>#NAME?</v>
      </c>
      <c r="AB152" s="1" t="str">
        <f t="shared" si="13"/>
        <v/>
      </c>
      <c r="AC152" s="1" t="str">
        <f t="shared" si="14"/>
        <v>#NAME?</v>
      </c>
      <c r="AF152" s="1" t="str">
        <f t="shared" si="15"/>
        <v/>
      </c>
      <c r="AG152" s="1" t="str">
        <f t="shared" si="16"/>
        <v>#NAME?</v>
      </c>
      <c r="AJ152" s="1" t="str">
        <f t="shared" si="17"/>
        <v/>
      </c>
      <c r="AK152" s="1" t="str">
        <f t="shared" si="18"/>
        <v>#NAME?</v>
      </c>
      <c r="AN152" s="1" t="str">
        <f t="shared" si="19"/>
        <v/>
      </c>
      <c r="AO152" s="1" t="str">
        <f t="shared" si="20"/>
        <v>#NAME?</v>
      </c>
      <c r="AR152" s="1" t="str">
        <f t="shared" si="21"/>
        <v/>
      </c>
      <c r="AS152" s="1" t="str">
        <f t="shared" si="22"/>
        <v>#NAME?</v>
      </c>
      <c r="AV152" s="1" t="str">
        <f t="shared" si="23"/>
        <v/>
      </c>
      <c r="AW152" s="1" t="str">
        <f t="shared" si="24"/>
        <v>#NAME?</v>
      </c>
      <c r="AZ152" s="1" t="str">
        <f t="shared" si="25"/>
        <v/>
      </c>
      <c r="BA152" s="1" t="str">
        <f t="shared" si="26"/>
        <v>#NAME?</v>
      </c>
      <c r="BD152" s="1" t="str">
        <f t="shared" si="27"/>
        <v/>
      </c>
      <c r="BE152" s="1" t="str">
        <f t="shared" si="28"/>
        <v>#NAME?</v>
      </c>
      <c r="BH152" s="1" t="str">
        <f t="shared" si="29"/>
        <v/>
      </c>
      <c r="BI152" s="1" t="str">
        <f t="shared" si="30"/>
        <v>#NAME?</v>
      </c>
      <c r="BL152" s="1" t="str">
        <f t="shared" si="31"/>
        <v/>
      </c>
      <c r="BM152" s="1" t="str">
        <f t="shared" si="32"/>
        <v>#NAME?</v>
      </c>
      <c r="BP152" s="1" t="str">
        <f t="shared" si="33"/>
        <v/>
      </c>
      <c r="BQ152" s="1" t="str">
        <f t="shared" si="34"/>
        <v>#NAME?</v>
      </c>
      <c r="BT152" s="1" t="str">
        <f t="shared" si="35"/>
        <v/>
      </c>
      <c r="BU152" s="1" t="str">
        <f t="shared" si="36"/>
        <v>#NAME?</v>
      </c>
      <c r="BX152" s="1" t="str">
        <f t="shared" si="37"/>
        <v/>
      </c>
      <c r="BY152" s="1" t="str">
        <f t="shared" si="38"/>
        <v>#NAME?</v>
      </c>
      <c r="CB152" s="1" t="str">
        <f t="shared" si="39"/>
        <v/>
      </c>
      <c r="CC152" s="1" t="str">
        <f t="shared" si="40"/>
        <v>#NAME?</v>
      </c>
      <c r="CF152" s="1" t="str">
        <f t="shared" si="41"/>
        <v/>
      </c>
      <c r="CG152" s="1" t="str">
        <f t="shared" si="42"/>
        <v>#NAME?</v>
      </c>
      <c r="CJ152" s="1" t="str">
        <f t="shared" si="43"/>
        <v/>
      </c>
      <c r="CK152" s="1" t="str">
        <f t="shared" si="44"/>
        <v>#NAME?</v>
      </c>
      <c r="CN152" s="1" t="str">
        <f t="shared" si="45"/>
        <v/>
      </c>
      <c r="CO152" s="1" t="str">
        <f t="shared" si="46"/>
        <v>#NAME?</v>
      </c>
      <c r="CR152" s="1" t="str">
        <f t="shared" si="47"/>
        <v/>
      </c>
      <c r="CS152" s="1" t="str">
        <f t="shared" si="48"/>
        <v>#NAME?</v>
      </c>
      <c r="CV152" s="1" t="str">
        <f t="shared" si="49"/>
        <v/>
      </c>
      <c r="CW152" s="1" t="str">
        <f t="shared" si="50"/>
        <v>#NAME?</v>
      </c>
      <c r="CZ152" s="1" t="str">
        <f t="shared" si="51"/>
        <v/>
      </c>
      <c r="DA152" s="1" t="str">
        <f t="shared" si="52"/>
        <v>#NAME?</v>
      </c>
      <c r="DD152" s="1" t="str">
        <f t="shared" si="53"/>
        <v/>
      </c>
      <c r="DE152" s="1" t="str">
        <f t="shared" si="54"/>
        <v>#NAME?</v>
      </c>
      <c r="DH152" s="1" t="str">
        <f t="shared" si="55"/>
        <v/>
      </c>
      <c r="DI152" s="1" t="str">
        <f t="shared" si="56"/>
        <v>#NAME?</v>
      </c>
      <c r="DL152" s="1" t="str">
        <f t="shared" si="57"/>
        <v/>
      </c>
      <c r="DM152" s="1" t="str">
        <f t="shared" si="58"/>
        <v>#NAME?</v>
      </c>
      <c r="DP152" s="1" t="str">
        <f t="shared" si="59"/>
        <v/>
      </c>
      <c r="DQ152" s="1" t="str">
        <f t="shared" si="60"/>
        <v>#NAME?</v>
      </c>
      <c r="DT152" s="1" t="str">
        <f t="shared" si="61"/>
        <v/>
      </c>
      <c r="DU152" s="1" t="str">
        <f t="shared" si="62"/>
        <v>#NAME?</v>
      </c>
      <c r="DX152" s="1" t="str">
        <f t="shared" si="63"/>
        <v/>
      </c>
      <c r="DY152" s="1" t="str">
        <f t="shared" si="64"/>
        <v>#NAME?</v>
      </c>
      <c r="EB152" s="1" t="str">
        <f t="shared" si="65"/>
        <v/>
      </c>
      <c r="EC152" s="1" t="str">
        <f t="shared" si="66"/>
        <v>#NAME?</v>
      </c>
      <c r="EF152" s="1" t="str">
        <f t="shared" si="67"/>
        <v/>
      </c>
      <c r="EG152" s="1" t="str">
        <f t="shared" si="68"/>
        <v>#NAME?</v>
      </c>
      <c r="EJ152" s="1" t="str">
        <f t="shared" si="69"/>
        <v/>
      </c>
      <c r="EK152" s="1" t="str">
        <f t="shared" si="70"/>
        <v>#NAME?</v>
      </c>
      <c r="EN152" s="1" t="str">
        <f t="shared" si="71"/>
        <v/>
      </c>
      <c r="EO152" s="1" t="str">
        <f t="shared" si="72"/>
        <v>#NAME?</v>
      </c>
      <c r="ER152" s="1" t="str">
        <f t="shared" si="73"/>
        <v/>
      </c>
      <c r="ES152" s="1" t="str">
        <f t="shared" si="74"/>
        <v>#NAME?</v>
      </c>
      <c r="EV152" s="1" t="str">
        <f t="shared" si="75"/>
        <v/>
      </c>
      <c r="EW152" s="1" t="str">
        <f t="shared" si="76"/>
        <v>#NAME?</v>
      </c>
      <c r="EZ152" s="2" t="str">
        <f t="shared" si="77"/>
        <v/>
      </c>
      <c r="FA152" s="2" t="str">
        <f t="shared" si="78"/>
        <v>#NAME?</v>
      </c>
      <c r="FD152" s="2" t="str">
        <f t="shared" si="79"/>
        <v/>
      </c>
      <c r="FE152" s="2" t="str">
        <f t="shared" si="80"/>
        <v>#NAME?</v>
      </c>
      <c r="FH152" s="2" t="str">
        <f t="shared" si="81"/>
        <v/>
      </c>
      <c r="FI152" s="2" t="str">
        <f t="shared" si="82"/>
        <v>#NAME?</v>
      </c>
      <c r="FL152" s="2" t="str">
        <f t="shared" si="83"/>
        <v/>
      </c>
      <c r="FM152" s="2" t="str">
        <f t="shared" si="84"/>
        <v>#NAME?</v>
      </c>
      <c r="FP152" s="2" t="str">
        <f t="shared" si="85"/>
        <v/>
      </c>
      <c r="FQ152" s="2" t="str">
        <f t="shared" si="86"/>
        <v>#NAME?</v>
      </c>
      <c r="FT152" s="2" t="str">
        <f t="shared" si="87"/>
        <v/>
      </c>
      <c r="FU152" s="2" t="str">
        <f t="shared" si="88"/>
        <v>#NAME?</v>
      </c>
      <c r="FX152" s="2" t="str">
        <f t="shared" si="89"/>
        <v/>
      </c>
      <c r="FY152" s="2" t="str">
        <f t="shared" si="90"/>
        <v>#NAME?</v>
      </c>
      <c r="GB152" s="2" t="str">
        <f t="shared" si="91"/>
        <v/>
      </c>
      <c r="GC152" s="2" t="str">
        <f t="shared" si="92"/>
        <v>#NAME?</v>
      </c>
      <c r="GF152" s="2" t="str">
        <f t="shared" si="93"/>
        <v/>
      </c>
      <c r="GG152" s="2" t="str">
        <f t="shared" si="94"/>
        <v>#NAME?</v>
      </c>
      <c r="GJ152" s="2" t="str">
        <f t="shared" si="95"/>
        <v/>
      </c>
      <c r="GK152" s="2" t="str">
        <f t="shared" si="96"/>
        <v>#NAME?</v>
      </c>
      <c r="GN152" s="2" t="str">
        <f t="shared" si="97"/>
        <v/>
      </c>
      <c r="GO152" s="2" t="str">
        <f t="shared" si="98"/>
        <v>#NAME?</v>
      </c>
      <c r="GR152" s="2" t="str">
        <f t="shared" si="141"/>
        <v/>
      </c>
      <c r="GS152" s="2" t="str">
        <f t="shared" si="142"/>
        <v>#NAME?</v>
      </c>
      <c r="GV152" s="2" t="str">
        <f t="shared" si="101"/>
        <v/>
      </c>
      <c r="GW152" s="2" t="str">
        <f t="shared" si="102"/>
        <v>#NAME?</v>
      </c>
      <c r="GZ152" s="2" t="str">
        <f t="shared" si="103"/>
        <v/>
      </c>
      <c r="HA152" s="2" t="str">
        <f t="shared" si="104"/>
        <v>#NAME?</v>
      </c>
      <c r="HD152" s="2" t="str">
        <f t="shared" si="105"/>
        <v/>
      </c>
      <c r="HE152" s="2" t="str">
        <f t="shared" si="106"/>
        <v>#NAME?</v>
      </c>
      <c r="HH152" s="2" t="str">
        <f t="shared" si="107"/>
        <v/>
      </c>
      <c r="HI152" s="2" t="str">
        <f t="shared" si="108"/>
        <v>#NAME?</v>
      </c>
      <c r="HL152" s="2" t="str">
        <f t="shared" si="109"/>
        <v/>
      </c>
      <c r="HM152" s="2" t="str">
        <f t="shared" si="110"/>
        <v>#NAME?</v>
      </c>
      <c r="HP152" s="2" t="str">
        <f t="shared" si="111"/>
        <v/>
      </c>
      <c r="HQ152" s="2" t="str">
        <f t="shared" si="112"/>
        <v>#NAME?</v>
      </c>
      <c r="HT152" s="2" t="str">
        <f t="shared" si="113"/>
        <v/>
      </c>
      <c r="HU152" s="2" t="str">
        <f t="shared" si="114"/>
        <v>#NAME?</v>
      </c>
      <c r="HV152" s="2"/>
      <c r="HW152" s="2"/>
      <c r="HX152" s="2"/>
      <c r="HY152" s="2"/>
      <c r="HZ152" s="2"/>
      <c r="IA152" s="2"/>
      <c r="IB152" s="2"/>
      <c r="IC152" s="2"/>
      <c r="ID152" s="2"/>
      <c r="IE152" s="2"/>
      <c r="IF152" s="2"/>
      <c r="IX152" s="2"/>
      <c r="IY152" s="2"/>
      <c r="IZ152" s="2"/>
      <c r="JA152" s="2"/>
      <c r="JB152" s="2"/>
      <c r="JC152" s="2"/>
      <c r="JD152" s="2"/>
      <c r="JE152" s="2"/>
      <c r="JF152" s="2"/>
      <c r="JG152" s="2"/>
      <c r="JH152" s="2"/>
      <c r="JI152" s="2"/>
      <c r="JJ152" s="2"/>
      <c r="JK152" s="2"/>
      <c r="JL152" s="2"/>
      <c r="JM152" s="2"/>
      <c r="JN152" s="2"/>
    </row>
    <row r="153" ht="15.75" customHeight="1">
      <c r="A153" s="2">
        <v>152.0</v>
      </c>
      <c r="D153" s="2" t="str">
        <f t="shared" si="1"/>
        <v/>
      </c>
      <c r="E153" s="2" t="str">
        <f t="shared" si="2"/>
        <v>#NAME?</v>
      </c>
      <c r="F153" s="1" t="s">
        <v>5757</v>
      </c>
      <c r="G153" s="1" t="s">
        <v>5758</v>
      </c>
      <c r="H153" s="1" t="str">
        <f t="shared" si="3"/>
        <v/>
      </c>
      <c r="I153" s="1" t="str">
        <f t="shared" si="4"/>
        <v>#NAME?</v>
      </c>
      <c r="P153" s="1" t="str">
        <f t="shared" si="7"/>
        <v/>
      </c>
      <c r="Q153" s="1" t="str">
        <f t="shared" si="8"/>
        <v>#NAME?</v>
      </c>
      <c r="T153" s="1" t="str">
        <f t="shared" si="9"/>
        <v/>
      </c>
      <c r="U153" s="1" t="str">
        <f t="shared" si="10"/>
        <v>#NAME?</v>
      </c>
      <c r="X153" s="1" t="str">
        <f t="shared" si="11"/>
        <v/>
      </c>
      <c r="Y153" s="1" t="str">
        <f t="shared" si="12"/>
        <v>#NAME?</v>
      </c>
      <c r="AB153" s="1" t="str">
        <f t="shared" si="13"/>
        <v/>
      </c>
      <c r="AC153" s="1" t="str">
        <f t="shared" si="14"/>
        <v>#NAME?</v>
      </c>
      <c r="AF153" s="1" t="str">
        <f t="shared" si="15"/>
        <v/>
      </c>
      <c r="AG153" s="1" t="str">
        <f t="shared" si="16"/>
        <v>#NAME?</v>
      </c>
      <c r="AJ153" s="1" t="str">
        <f t="shared" si="17"/>
        <v/>
      </c>
      <c r="AK153" s="1" t="str">
        <f t="shared" si="18"/>
        <v>#NAME?</v>
      </c>
      <c r="AN153" s="1" t="str">
        <f t="shared" si="19"/>
        <v/>
      </c>
      <c r="AO153" s="1" t="str">
        <f t="shared" si="20"/>
        <v>#NAME?</v>
      </c>
      <c r="AR153" s="1" t="str">
        <f t="shared" si="21"/>
        <v/>
      </c>
      <c r="AS153" s="1" t="str">
        <f t="shared" si="22"/>
        <v>#NAME?</v>
      </c>
      <c r="AV153" s="1" t="str">
        <f t="shared" si="23"/>
        <v/>
      </c>
      <c r="AW153" s="1" t="str">
        <f t="shared" si="24"/>
        <v>#NAME?</v>
      </c>
      <c r="AZ153" s="1" t="str">
        <f t="shared" si="25"/>
        <v/>
      </c>
      <c r="BA153" s="1" t="str">
        <f t="shared" si="26"/>
        <v>#NAME?</v>
      </c>
      <c r="BD153" s="1" t="str">
        <f t="shared" si="27"/>
        <v/>
      </c>
      <c r="BE153" s="1" t="str">
        <f t="shared" si="28"/>
        <v>#NAME?</v>
      </c>
      <c r="BH153" s="1" t="str">
        <f t="shared" si="29"/>
        <v/>
      </c>
      <c r="BI153" s="1" t="str">
        <f t="shared" si="30"/>
        <v>#NAME?</v>
      </c>
      <c r="BL153" s="1" t="str">
        <f t="shared" si="31"/>
        <v/>
      </c>
      <c r="BM153" s="1" t="str">
        <f t="shared" si="32"/>
        <v>#NAME?</v>
      </c>
      <c r="BP153" s="1" t="str">
        <f t="shared" si="33"/>
        <v/>
      </c>
      <c r="BQ153" s="1" t="str">
        <f t="shared" si="34"/>
        <v>#NAME?</v>
      </c>
      <c r="BT153" s="1" t="str">
        <f t="shared" si="35"/>
        <v/>
      </c>
      <c r="BU153" s="1" t="str">
        <f t="shared" si="36"/>
        <v>#NAME?</v>
      </c>
      <c r="BX153" s="1" t="str">
        <f t="shared" si="37"/>
        <v/>
      </c>
      <c r="BY153" s="1" t="str">
        <f t="shared" si="38"/>
        <v>#NAME?</v>
      </c>
      <c r="CB153" s="1" t="str">
        <f t="shared" si="39"/>
        <v/>
      </c>
      <c r="CC153" s="1" t="str">
        <f t="shared" si="40"/>
        <v>#NAME?</v>
      </c>
      <c r="CF153" s="1" t="str">
        <f t="shared" si="41"/>
        <v/>
      </c>
      <c r="CG153" s="1" t="str">
        <f t="shared" si="42"/>
        <v>#NAME?</v>
      </c>
      <c r="CJ153" s="1" t="str">
        <f t="shared" si="43"/>
        <v/>
      </c>
      <c r="CK153" s="1" t="str">
        <f t="shared" si="44"/>
        <v>#NAME?</v>
      </c>
      <c r="CN153" s="1" t="str">
        <f t="shared" si="45"/>
        <v/>
      </c>
      <c r="CO153" s="1" t="str">
        <f t="shared" si="46"/>
        <v>#NAME?</v>
      </c>
      <c r="CR153" s="1" t="str">
        <f t="shared" si="47"/>
        <v/>
      </c>
      <c r="CS153" s="1" t="str">
        <f t="shared" si="48"/>
        <v>#NAME?</v>
      </c>
      <c r="CV153" s="1" t="str">
        <f t="shared" si="49"/>
        <v/>
      </c>
      <c r="CW153" s="1" t="str">
        <f t="shared" si="50"/>
        <v>#NAME?</v>
      </c>
      <c r="CZ153" s="1" t="str">
        <f t="shared" si="51"/>
        <v/>
      </c>
      <c r="DA153" s="1" t="str">
        <f t="shared" si="52"/>
        <v>#NAME?</v>
      </c>
      <c r="DD153" s="1" t="str">
        <f t="shared" si="53"/>
        <v/>
      </c>
      <c r="DE153" s="1" t="str">
        <f t="shared" si="54"/>
        <v>#NAME?</v>
      </c>
      <c r="DH153" s="1" t="str">
        <f t="shared" si="55"/>
        <v/>
      </c>
      <c r="DI153" s="1" t="str">
        <f t="shared" si="56"/>
        <v>#NAME?</v>
      </c>
      <c r="DL153" s="1" t="str">
        <f t="shared" si="57"/>
        <v/>
      </c>
      <c r="DM153" s="1" t="str">
        <f t="shared" si="58"/>
        <v>#NAME?</v>
      </c>
      <c r="DP153" s="1" t="str">
        <f t="shared" si="59"/>
        <v/>
      </c>
      <c r="DQ153" s="1" t="str">
        <f t="shared" si="60"/>
        <v>#NAME?</v>
      </c>
      <c r="DT153" s="1" t="str">
        <f t="shared" si="61"/>
        <v/>
      </c>
      <c r="DU153" s="1" t="str">
        <f t="shared" si="62"/>
        <v>#NAME?</v>
      </c>
      <c r="DX153" s="1" t="str">
        <f t="shared" si="63"/>
        <v/>
      </c>
      <c r="DY153" s="1" t="str">
        <f t="shared" si="64"/>
        <v>#NAME?</v>
      </c>
      <c r="EB153" s="1" t="str">
        <f t="shared" si="65"/>
        <v/>
      </c>
      <c r="EC153" s="1" t="str">
        <f t="shared" si="66"/>
        <v>#NAME?</v>
      </c>
      <c r="EF153" s="1" t="str">
        <f t="shared" si="67"/>
        <v/>
      </c>
      <c r="EG153" s="1" t="str">
        <f t="shared" si="68"/>
        <v>#NAME?</v>
      </c>
      <c r="EJ153" s="1" t="str">
        <f t="shared" si="69"/>
        <v/>
      </c>
      <c r="EK153" s="1" t="str">
        <f t="shared" si="70"/>
        <v>#NAME?</v>
      </c>
      <c r="EN153" s="1" t="str">
        <f t="shared" si="71"/>
        <v/>
      </c>
      <c r="EO153" s="1" t="str">
        <f t="shared" si="72"/>
        <v>#NAME?</v>
      </c>
      <c r="ER153" s="1" t="str">
        <f t="shared" si="73"/>
        <v/>
      </c>
      <c r="ES153" s="1" t="str">
        <f t="shared" si="74"/>
        <v>#NAME?</v>
      </c>
      <c r="EV153" s="1" t="str">
        <f t="shared" si="75"/>
        <v/>
      </c>
      <c r="EW153" s="1" t="str">
        <f t="shared" si="76"/>
        <v>#NAME?</v>
      </c>
      <c r="EZ153" s="2" t="str">
        <f t="shared" si="77"/>
        <v/>
      </c>
      <c r="FA153" s="2" t="str">
        <f t="shared" si="78"/>
        <v>#NAME?</v>
      </c>
      <c r="FD153" s="2" t="str">
        <f t="shared" si="79"/>
        <v/>
      </c>
      <c r="FE153" s="2" t="str">
        <f t="shared" si="80"/>
        <v>#NAME?</v>
      </c>
      <c r="FH153" s="2" t="str">
        <f t="shared" si="81"/>
        <v/>
      </c>
      <c r="FI153" s="2" t="str">
        <f t="shared" si="82"/>
        <v>#NAME?</v>
      </c>
      <c r="FL153" s="2" t="str">
        <f t="shared" si="83"/>
        <v/>
      </c>
      <c r="FM153" s="2" t="str">
        <f t="shared" si="84"/>
        <v>#NAME?</v>
      </c>
      <c r="FP153" s="2" t="str">
        <f t="shared" si="85"/>
        <v/>
      </c>
      <c r="FQ153" s="2" t="str">
        <f t="shared" si="86"/>
        <v>#NAME?</v>
      </c>
      <c r="FT153" s="2" t="str">
        <f t="shared" si="87"/>
        <v/>
      </c>
      <c r="FU153" s="2" t="str">
        <f t="shared" si="88"/>
        <v>#NAME?</v>
      </c>
      <c r="FX153" s="2" t="str">
        <f t="shared" si="89"/>
        <v/>
      </c>
      <c r="FY153" s="2" t="str">
        <f t="shared" si="90"/>
        <v>#NAME?</v>
      </c>
      <c r="GB153" s="2" t="str">
        <f t="shared" si="91"/>
        <v/>
      </c>
      <c r="GC153" s="2" t="str">
        <f t="shared" si="92"/>
        <v>#NAME?</v>
      </c>
      <c r="GF153" s="2" t="str">
        <f t="shared" si="93"/>
        <v/>
      </c>
      <c r="GG153" s="2" t="str">
        <f t="shared" si="94"/>
        <v>#NAME?</v>
      </c>
      <c r="GJ153" s="2" t="str">
        <f t="shared" si="95"/>
        <v/>
      </c>
      <c r="GK153" s="2" t="str">
        <f t="shared" si="96"/>
        <v>#NAME?</v>
      </c>
      <c r="GN153" s="2" t="str">
        <f t="shared" si="97"/>
        <v/>
      </c>
      <c r="GO153" s="2" t="str">
        <f t="shared" si="98"/>
        <v>#NAME?</v>
      </c>
      <c r="GR153" s="2" t="str">
        <f t="shared" si="141"/>
        <v/>
      </c>
      <c r="GS153" s="2" t="str">
        <f t="shared" si="142"/>
        <v>#NAME?</v>
      </c>
      <c r="GV153" s="2" t="str">
        <f t="shared" si="101"/>
        <v/>
      </c>
      <c r="GW153" s="2" t="str">
        <f t="shared" si="102"/>
        <v>#NAME?</v>
      </c>
      <c r="GZ153" s="2" t="str">
        <f t="shared" si="103"/>
        <v/>
      </c>
      <c r="HA153" s="2" t="str">
        <f t="shared" si="104"/>
        <v>#NAME?</v>
      </c>
      <c r="HD153" s="2" t="str">
        <f t="shared" si="105"/>
        <v/>
      </c>
      <c r="HE153" s="2" t="str">
        <f t="shared" si="106"/>
        <v>#NAME?</v>
      </c>
      <c r="HH153" s="2" t="str">
        <f t="shared" si="107"/>
        <v/>
      </c>
      <c r="HI153" s="2" t="str">
        <f t="shared" si="108"/>
        <v>#NAME?</v>
      </c>
      <c r="HL153" s="2" t="str">
        <f t="shared" si="109"/>
        <v/>
      </c>
      <c r="HM153" s="2" t="str">
        <f t="shared" si="110"/>
        <v>#NAME?</v>
      </c>
      <c r="HP153" s="2" t="str">
        <f t="shared" si="111"/>
        <v/>
      </c>
      <c r="HQ153" s="2" t="str">
        <f t="shared" si="112"/>
        <v>#NAME?</v>
      </c>
      <c r="HT153" s="2" t="str">
        <f t="shared" si="113"/>
        <v/>
      </c>
      <c r="HU153" s="2" t="str">
        <f t="shared" si="114"/>
        <v>#NAME?</v>
      </c>
      <c r="HV153" s="2"/>
      <c r="HW153" s="2"/>
      <c r="HX153" s="2"/>
      <c r="HY153" s="2"/>
      <c r="HZ153" s="2"/>
      <c r="IA153" s="2"/>
      <c r="IB153" s="2"/>
      <c r="IC153" s="2"/>
      <c r="ID153" s="2"/>
      <c r="IE153" s="2"/>
      <c r="IF153" s="2"/>
      <c r="IX153" s="2"/>
      <c r="IY153" s="2"/>
      <c r="IZ153" s="2"/>
      <c r="JA153" s="2"/>
      <c r="JB153" s="2"/>
      <c r="JC153" s="2"/>
      <c r="JD153" s="2"/>
      <c r="JE153" s="2"/>
      <c r="JF153" s="2"/>
      <c r="JG153" s="2"/>
      <c r="JH153" s="2"/>
      <c r="JI153" s="2"/>
      <c r="JJ153" s="2"/>
      <c r="JK153" s="2"/>
      <c r="JL153" s="2"/>
      <c r="JM153" s="2"/>
      <c r="JN153" s="2"/>
    </row>
    <row r="154" ht="15.75" customHeight="1">
      <c r="A154" s="2">
        <v>153.0</v>
      </c>
      <c r="D154" s="2" t="str">
        <f t="shared" si="1"/>
        <v/>
      </c>
      <c r="E154" s="2" t="str">
        <f t="shared" si="2"/>
        <v>#NAME?</v>
      </c>
      <c r="F154" s="1" t="s">
        <v>5759</v>
      </c>
      <c r="G154" s="1" t="s">
        <v>5760</v>
      </c>
      <c r="H154" s="1" t="str">
        <f t="shared" si="3"/>
        <v/>
      </c>
      <c r="I154" s="1" t="str">
        <f t="shared" si="4"/>
        <v>#NAME?</v>
      </c>
      <c r="P154" s="1" t="str">
        <f t="shared" si="7"/>
        <v/>
      </c>
      <c r="Q154" s="1" t="str">
        <f t="shared" si="8"/>
        <v>#NAME?</v>
      </c>
      <c r="T154" s="1" t="str">
        <f t="shared" si="9"/>
        <v/>
      </c>
      <c r="U154" s="1" t="str">
        <f t="shared" si="10"/>
        <v>#NAME?</v>
      </c>
      <c r="X154" s="1" t="str">
        <f t="shared" si="11"/>
        <v/>
      </c>
      <c r="Y154" s="1" t="str">
        <f t="shared" si="12"/>
        <v>#NAME?</v>
      </c>
      <c r="AB154" s="1" t="str">
        <f t="shared" si="13"/>
        <v/>
      </c>
      <c r="AC154" s="1" t="str">
        <f t="shared" si="14"/>
        <v>#NAME?</v>
      </c>
      <c r="AF154" s="1" t="str">
        <f t="shared" si="15"/>
        <v/>
      </c>
      <c r="AG154" s="1" t="str">
        <f t="shared" si="16"/>
        <v>#NAME?</v>
      </c>
      <c r="AJ154" s="1" t="str">
        <f t="shared" si="17"/>
        <v/>
      </c>
      <c r="AK154" s="1" t="str">
        <f t="shared" si="18"/>
        <v>#NAME?</v>
      </c>
      <c r="AN154" s="1" t="str">
        <f t="shared" si="19"/>
        <v/>
      </c>
      <c r="AO154" s="1" t="str">
        <f t="shared" si="20"/>
        <v>#NAME?</v>
      </c>
      <c r="AR154" s="1" t="str">
        <f t="shared" si="21"/>
        <v/>
      </c>
      <c r="AS154" s="1" t="str">
        <f t="shared" si="22"/>
        <v>#NAME?</v>
      </c>
      <c r="AV154" s="1" t="str">
        <f t="shared" si="23"/>
        <v/>
      </c>
      <c r="AW154" s="1" t="str">
        <f t="shared" si="24"/>
        <v>#NAME?</v>
      </c>
      <c r="AZ154" s="1" t="str">
        <f t="shared" si="25"/>
        <v/>
      </c>
      <c r="BA154" s="1" t="str">
        <f t="shared" si="26"/>
        <v>#NAME?</v>
      </c>
      <c r="BD154" s="1" t="str">
        <f t="shared" si="27"/>
        <v/>
      </c>
      <c r="BE154" s="1" t="str">
        <f t="shared" si="28"/>
        <v>#NAME?</v>
      </c>
      <c r="BH154" s="1" t="str">
        <f t="shared" si="29"/>
        <v/>
      </c>
      <c r="BI154" s="1" t="str">
        <f t="shared" si="30"/>
        <v>#NAME?</v>
      </c>
      <c r="BL154" s="1" t="str">
        <f t="shared" si="31"/>
        <v/>
      </c>
      <c r="BM154" s="1" t="str">
        <f t="shared" si="32"/>
        <v>#NAME?</v>
      </c>
      <c r="BP154" s="1" t="str">
        <f t="shared" si="33"/>
        <v/>
      </c>
      <c r="BQ154" s="1" t="str">
        <f t="shared" si="34"/>
        <v>#NAME?</v>
      </c>
      <c r="BT154" s="1" t="str">
        <f t="shared" si="35"/>
        <v/>
      </c>
      <c r="BU154" s="1" t="str">
        <f t="shared" si="36"/>
        <v>#NAME?</v>
      </c>
      <c r="BX154" s="1" t="str">
        <f t="shared" si="37"/>
        <v/>
      </c>
      <c r="BY154" s="1" t="str">
        <f t="shared" si="38"/>
        <v>#NAME?</v>
      </c>
      <c r="CB154" s="1" t="str">
        <f t="shared" si="39"/>
        <v/>
      </c>
      <c r="CC154" s="1" t="str">
        <f t="shared" si="40"/>
        <v>#NAME?</v>
      </c>
      <c r="CF154" s="1" t="str">
        <f t="shared" si="41"/>
        <v/>
      </c>
      <c r="CG154" s="1" t="str">
        <f t="shared" si="42"/>
        <v>#NAME?</v>
      </c>
      <c r="CJ154" s="1" t="str">
        <f t="shared" si="43"/>
        <v/>
      </c>
      <c r="CK154" s="1" t="str">
        <f t="shared" si="44"/>
        <v>#NAME?</v>
      </c>
      <c r="CN154" s="1" t="str">
        <f t="shared" si="45"/>
        <v/>
      </c>
      <c r="CO154" s="1" t="str">
        <f t="shared" si="46"/>
        <v>#NAME?</v>
      </c>
      <c r="CR154" s="1" t="str">
        <f t="shared" si="47"/>
        <v/>
      </c>
      <c r="CS154" s="1" t="str">
        <f t="shared" si="48"/>
        <v>#NAME?</v>
      </c>
      <c r="CV154" s="1" t="str">
        <f t="shared" si="49"/>
        <v/>
      </c>
      <c r="CW154" s="1" t="str">
        <f t="shared" si="50"/>
        <v>#NAME?</v>
      </c>
      <c r="CZ154" s="1" t="str">
        <f t="shared" si="51"/>
        <v/>
      </c>
      <c r="DA154" s="1" t="str">
        <f t="shared" si="52"/>
        <v>#NAME?</v>
      </c>
      <c r="DD154" s="1" t="str">
        <f t="shared" si="53"/>
        <v/>
      </c>
      <c r="DE154" s="1" t="str">
        <f t="shared" si="54"/>
        <v>#NAME?</v>
      </c>
      <c r="DH154" s="1" t="str">
        <f t="shared" si="55"/>
        <v/>
      </c>
      <c r="DI154" s="1" t="str">
        <f t="shared" si="56"/>
        <v>#NAME?</v>
      </c>
      <c r="DL154" s="1" t="str">
        <f t="shared" si="57"/>
        <v/>
      </c>
      <c r="DM154" s="1" t="str">
        <f t="shared" si="58"/>
        <v>#NAME?</v>
      </c>
      <c r="DP154" s="1" t="str">
        <f t="shared" si="59"/>
        <v/>
      </c>
      <c r="DQ154" s="1" t="str">
        <f t="shared" si="60"/>
        <v>#NAME?</v>
      </c>
      <c r="DT154" s="1" t="str">
        <f t="shared" si="61"/>
        <v/>
      </c>
      <c r="DU154" s="1" t="str">
        <f t="shared" si="62"/>
        <v>#NAME?</v>
      </c>
      <c r="DX154" s="1" t="str">
        <f t="shared" si="63"/>
        <v/>
      </c>
      <c r="DY154" s="1" t="str">
        <f t="shared" si="64"/>
        <v>#NAME?</v>
      </c>
      <c r="EB154" s="1" t="str">
        <f t="shared" si="65"/>
        <v/>
      </c>
      <c r="EC154" s="1" t="str">
        <f t="shared" si="66"/>
        <v>#NAME?</v>
      </c>
      <c r="EF154" s="1" t="str">
        <f t="shared" si="67"/>
        <v/>
      </c>
      <c r="EG154" s="1" t="str">
        <f t="shared" si="68"/>
        <v>#NAME?</v>
      </c>
      <c r="EJ154" s="1" t="str">
        <f t="shared" si="69"/>
        <v/>
      </c>
      <c r="EK154" s="1" t="str">
        <f t="shared" si="70"/>
        <v>#NAME?</v>
      </c>
      <c r="EN154" s="1" t="str">
        <f t="shared" si="71"/>
        <v/>
      </c>
      <c r="EO154" s="1" t="str">
        <f t="shared" si="72"/>
        <v>#NAME?</v>
      </c>
      <c r="ER154" s="1" t="str">
        <f t="shared" si="73"/>
        <v/>
      </c>
      <c r="ES154" s="1" t="str">
        <f t="shared" si="74"/>
        <v>#NAME?</v>
      </c>
      <c r="EV154" s="1" t="str">
        <f t="shared" si="75"/>
        <v/>
      </c>
      <c r="EW154" s="1" t="str">
        <f t="shared" si="76"/>
        <v>#NAME?</v>
      </c>
      <c r="EZ154" s="2" t="str">
        <f t="shared" si="77"/>
        <v/>
      </c>
      <c r="FA154" s="2" t="str">
        <f t="shared" si="78"/>
        <v>#NAME?</v>
      </c>
      <c r="FD154" s="2" t="str">
        <f t="shared" si="79"/>
        <v/>
      </c>
      <c r="FE154" s="2" t="str">
        <f t="shared" si="80"/>
        <v>#NAME?</v>
      </c>
      <c r="FH154" s="2" t="str">
        <f t="shared" si="81"/>
        <v/>
      </c>
      <c r="FI154" s="2" t="str">
        <f t="shared" si="82"/>
        <v>#NAME?</v>
      </c>
      <c r="FL154" s="2" t="str">
        <f t="shared" si="83"/>
        <v/>
      </c>
      <c r="FM154" s="2" t="str">
        <f t="shared" si="84"/>
        <v>#NAME?</v>
      </c>
      <c r="FP154" s="2" t="str">
        <f t="shared" si="85"/>
        <v/>
      </c>
      <c r="FQ154" s="2" t="str">
        <f t="shared" si="86"/>
        <v>#NAME?</v>
      </c>
      <c r="FT154" s="2" t="str">
        <f t="shared" si="87"/>
        <v/>
      </c>
      <c r="FU154" s="2" t="str">
        <f t="shared" si="88"/>
        <v>#NAME?</v>
      </c>
      <c r="FX154" s="2" t="str">
        <f t="shared" si="89"/>
        <v/>
      </c>
      <c r="FY154" s="2" t="str">
        <f t="shared" si="90"/>
        <v>#NAME?</v>
      </c>
      <c r="GB154" s="2" t="str">
        <f t="shared" si="91"/>
        <v/>
      </c>
      <c r="GC154" s="2" t="str">
        <f t="shared" si="92"/>
        <v>#NAME?</v>
      </c>
      <c r="GF154" s="2" t="str">
        <f t="shared" si="93"/>
        <v/>
      </c>
      <c r="GG154" s="2" t="str">
        <f t="shared" si="94"/>
        <v>#NAME?</v>
      </c>
      <c r="GJ154" s="2" t="str">
        <f t="shared" si="95"/>
        <v/>
      </c>
      <c r="GK154" s="2" t="str">
        <f t="shared" si="96"/>
        <v>#NAME?</v>
      </c>
      <c r="GN154" s="2" t="str">
        <f t="shared" si="97"/>
        <v/>
      </c>
      <c r="GO154" s="2" t="str">
        <f t="shared" si="98"/>
        <v>#NAME?</v>
      </c>
      <c r="GR154" s="2" t="str">
        <f t="shared" si="141"/>
        <v/>
      </c>
      <c r="GS154" s="2" t="str">
        <f t="shared" si="142"/>
        <v>#NAME?</v>
      </c>
      <c r="GV154" s="2" t="str">
        <f t="shared" si="101"/>
        <v/>
      </c>
      <c r="GW154" s="2" t="str">
        <f t="shared" si="102"/>
        <v>#NAME?</v>
      </c>
      <c r="GZ154" s="2" t="str">
        <f t="shared" si="103"/>
        <v/>
      </c>
      <c r="HA154" s="2" t="str">
        <f t="shared" si="104"/>
        <v>#NAME?</v>
      </c>
      <c r="HD154" s="2" t="str">
        <f t="shared" si="105"/>
        <v/>
      </c>
      <c r="HE154" s="2" t="str">
        <f t="shared" si="106"/>
        <v>#NAME?</v>
      </c>
      <c r="HH154" s="2" t="str">
        <f t="shared" si="107"/>
        <v/>
      </c>
      <c r="HI154" s="2" t="str">
        <f t="shared" si="108"/>
        <v>#NAME?</v>
      </c>
      <c r="HL154" s="2" t="str">
        <f t="shared" si="109"/>
        <v/>
      </c>
      <c r="HM154" s="2" t="str">
        <f t="shared" si="110"/>
        <v>#NAME?</v>
      </c>
      <c r="HP154" s="2" t="str">
        <f t="shared" si="111"/>
        <v/>
      </c>
      <c r="HQ154" s="2" t="str">
        <f t="shared" si="112"/>
        <v>#NAME?</v>
      </c>
      <c r="HT154" s="2" t="str">
        <f t="shared" si="113"/>
        <v/>
      </c>
      <c r="HU154" s="2" t="str">
        <f t="shared" si="114"/>
        <v>#NAME?</v>
      </c>
      <c r="HV154" s="2"/>
      <c r="HW154" s="2"/>
      <c r="HX154" s="2"/>
      <c r="HY154" s="2"/>
      <c r="HZ154" s="2"/>
      <c r="IA154" s="2"/>
      <c r="IB154" s="2"/>
      <c r="IC154" s="2"/>
      <c r="ID154" s="2"/>
      <c r="IE154" s="2"/>
      <c r="IF154" s="2"/>
      <c r="IX154" s="2"/>
      <c r="IY154" s="2"/>
      <c r="IZ154" s="2"/>
      <c r="JA154" s="2"/>
      <c r="JB154" s="2"/>
      <c r="JC154" s="2"/>
      <c r="JD154" s="2"/>
      <c r="JE154" s="2"/>
      <c r="JF154" s="2"/>
      <c r="JG154" s="2"/>
      <c r="JH154" s="2"/>
      <c r="JI154" s="2"/>
      <c r="JJ154" s="2"/>
      <c r="JK154" s="2"/>
      <c r="JL154" s="2"/>
      <c r="JM154" s="2"/>
      <c r="JN154" s="2"/>
    </row>
    <row r="155" ht="15.75" customHeight="1">
      <c r="A155" s="2">
        <v>154.0</v>
      </c>
      <c r="D155" s="2" t="str">
        <f t="shared" si="1"/>
        <v/>
      </c>
      <c r="E155" s="2" t="str">
        <f t="shared" si="2"/>
        <v>#NAME?</v>
      </c>
      <c r="F155" s="1" t="s">
        <v>5761</v>
      </c>
      <c r="G155" s="1" t="s">
        <v>5762</v>
      </c>
      <c r="H155" s="1" t="str">
        <f t="shared" si="3"/>
        <v/>
      </c>
      <c r="I155" s="1" t="str">
        <f t="shared" si="4"/>
        <v>#NAME?</v>
      </c>
      <c r="P155" s="1" t="str">
        <f t="shared" si="7"/>
        <v/>
      </c>
      <c r="Q155" s="1" t="str">
        <f t="shared" si="8"/>
        <v>#NAME?</v>
      </c>
      <c r="T155" s="1" t="str">
        <f t="shared" si="9"/>
        <v/>
      </c>
      <c r="U155" s="1" t="str">
        <f t="shared" si="10"/>
        <v>#NAME?</v>
      </c>
      <c r="X155" s="1" t="str">
        <f t="shared" si="11"/>
        <v/>
      </c>
      <c r="Y155" s="1" t="str">
        <f t="shared" si="12"/>
        <v>#NAME?</v>
      </c>
      <c r="AB155" s="1" t="str">
        <f t="shared" si="13"/>
        <v/>
      </c>
      <c r="AC155" s="1" t="str">
        <f t="shared" si="14"/>
        <v>#NAME?</v>
      </c>
      <c r="AF155" s="1" t="str">
        <f t="shared" si="15"/>
        <v/>
      </c>
      <c r="AG155" s="1" t="str">
        <f t="shared" si="16"/>
        <v>#NAME?</v>
      </c>
      <c r="AJ155" s="1" t="str">
        <f t="shared" si="17"/>
        <v/>
      </c>
      <c r="AK155" s="1" t="str">
        <f t="shared" si="18"/>
        <v>#NAME?</v>
      </c>
      <c r="AN155" s="1" t="str">
        <f t="shared" si="19"/>
        <v/>
      </c>
      <c r="AO155" s="1" t="str">
        <f t="shared" si="20"/>
        <v>#NAME?</v>
      </c>
      <c r="AR155" s="1" t="str">
        <f t="shared" si="21"/>
        <v/>
      </c>
      <c r="AS155" s="1" t="str">
        <f t="shared" si="22"/>
        <v>#NAME?</v>
      </c>
      <c r="AV155" s="1" t="str">
        <f t="shared" si="23"/>
        <v/>
      </c>
      <c r="AW155" s="1" t="str">
        <f t="shared" si="24"/>
        <v>#NAME?</v>
      </c>
      <c r="AZ155" s="1" t="str">
        <f t="shared" si="25"/>
        <v/>
      </c>
      <c r="BA155" s="1" t="str">
        <f t="shared" si="26"/>
        <v>#NAME?</v>
      </c>
      <c r="BD155" s="1" t="str">
        <f t="shared" si="27"/>
        <v/>
      </c>
      <c r="BE155" s="1" t="str">
        <f t="shared" si="28"/>
        <v>#NAME?</v>
      </c>
      <c r="BH155" s="1" t="str">
        <f t="shared" si="29"/>
        <v/>
      </c>
      <c r="BI155" s="1" t="str">
        <f t="shared" si="30"/>
        <v>#NAME?</v>
      </c>
      <c r="BL155" s="1" t="str">
        <f t="shared" si="31"/>
        <v/>
      </c>
      <c r="BM155" s="1" t="str">
        <f t="shared" si="32"/>
        <v>#NAME?</v>
      </c>
      <c r="BP155" s="1" t="str">
        <f t="shared" si="33"/>
        <v/>
      </c>
      <c r="BQ155" s="1" t="str">
        <f t="shared" si="34"/>
        <v>#NAME?</v>
      </c>
      <c r="BT155" s="1" t="str">
        <f t="shared" si="35"/>
        <v/>
      </c>
      <c r="BU155" s="1" t="str">
        <f t="shared" si="36"/>
        <v>#NAME?</v>
      </c>
      <c r="BX155" s="1" t="str">
        <f t="shared" si="37"/>
        <v/>
      </c>
      <c r="BY155" s="1" t="str">
        <f t="shared" si="38"/>
        <v>#NAME?</v>
      </c>
      <c r="CB155" s="1" t="str">
        <f t="shared" si="39"/>
        <v/>
      </c>
      <c r="CC155" s="1" t="str">
        <f t="shared" si="40"/>
        <v>#NAME?</v>
      </c>
      <c r="CF155" s="1" t="str">
        <f t="shared" si="41"/>
        <v/>
      </c>
      <c r="CG155" s="1" t="str">
        <f t="shared" si="42"/>
        <v>#NAME?</v>
      </c>
      <c r="CJ155" s="1" t="str">
        <f t="shared" si="43"/>
        <v/>
      </c>
      <c r="CK155" s="1" t="str">
        <f t="shared" si="44"/>
        <v>#NAME?</v>
      </c>
      <c r="CN155" s="1" t="str">
        <f t="shared" si="45"/>
        <v/>
      </c>
      <c r="CO155" s="1" t="str">
        <f t="shared" si="46"/>
        <v>#NAME?</v>
      </c>
      <c r="CR155" s="1" t="str">
        <f t="shared" si="47"/>
        <v/>
      </c>
      <c r="CS155" s="1" t="str">
        <f t="shared" si="48"/>
        <v>#NAME?</v>
      </c>
      <c r="CV155" s="1" t="str">
        <f t="shared" si="49"/>
        <v/>
      </c>
      <c r="CW155" s="1" t="str">
        <f t="shared" si="50"/>
        <v>#NAME?</v>
      </c>
      <c r="CZ155" s="1" t="str">
        <f t="shared" si="51"/>
        <v/>
      </c>
      <c r="DA155" s="1" t="str">
        <f t="shared" si="52"/>
        <v>#NAME?</v>
      </c>
      <c r="DD155" s="1" t="str">
        <f t="shared" si="53"/>
        <v/>
      </c>
      <c r="DE155" s="1" t="str">
        <f t="shared" si="54"/>
        <v>#NAME?</v>
      </c>
      <c r="DH155" s="1" t="str">
        <f t="shared" si="55"/>
        <v/>
      </c>
      <c r="DI155" s="1" t="str">
        <f t="shared" si="56"/>
        <v>#NAME?</v>
      </c>
      <c r="DL155" s="1" t="str">
        <f t="shared" si="57"/>
        <v/>
      </c>
      <c r="DM155" s="1" t="str">
        <f t="shared" si="58"/>
        <v>#NAME?</v>
      </c>
      <c r="DP155" s="1" t="str">
        <f t="shared" si="59"/>
        <v/>
      </c>
      <c r="DQ155" s="1" t="str">
        <f t="shared" si="60"/>
        <v>#NAME?</v>
      </c>
      <c r="DT155" s="1" t="str">
        <f t="shared" si="61"/>
        <v/>
      </c>
      <c r="DU155" s="1" t="str">
        <f t="shared" si="62"/>
        <v>#NAME?</v>
      </c>
      <c r="DX155" s="1" t="str">
        <f t="shared" si="63"/>
        <v/>
      </c>
      <c r="DY155" s="1" t="str">
        <f t="shared" si="64"/>
        <v>#NAME?</v>
      </c>
      <c r="EB155" s="1" t="str">
        <f t="shared" si="65"/>
        <v/>
      </c>
      <c r="EC155" s="1" t="str">
        <f t="shared" si="66"/>
        <v>#NAME?</v>
      </c>
      <c r="EF155" s="1" t="str">
        <f t="shared" si="67"/>
        <v/>
      </c>
      <c r="EG155" s="1" t="str">
        <f t="shared" si="68"/>
        <v>#NAME?</v>
      </c>
      <c r="EJ155" s="1" t="str">
        <f t="shared" si="69"/>
        <v/>
      </c>
      <c r="EK155" s="1" t="str">
        <f t="shared" si="70"/>
        <v>#NAME?</v>
      </c>
      <c r="EN155" s="1" t="str">
        <f t="shared" si="71"/>
        <v/>
      </c>
      <c r="EO155" s="1" t="str">
        <f t="shared" si="72"/>
        <v>#NAME?</v>
      </c>
      <c r="ER155" s="1" t="str">
        <f t="shared" si="73"/>
        <v/>
      </c>
      <c r="ES155" s="1" t="str">
        <f t="shared" si="74"/>
        <v>#NAME?</v>
      </c>
      <c r="EV155" s="1" t="str">
        <f t="shared" si="75"/>
        <v/>
      </c>
      <c r="EW155" s="1" t="str">
        <f t="shared" si="76"/>
        <v>#NAME?</v>
      </c>
      <c r="EZ155" s="2" t="str">
        <f t="shared" si="77"/>
        <v/>
      </c>
      <c r="FA155" s="2" t="str">
        <f t="shared" si="78"/>
        <v>#NAME?</v>
      </c>
      <c r="FD155" s="2" t="str">
        <f t="shared" si="79"/>
        <v/>
      </c>
      <c r="FE155" s="2" t="str">
        <f t="shared" si="80"/>
        <v>#NAME?</v>
      </c>
      <c r="FH155" s="2" t="str">
        <f t="shared" si="81"/>
        <v/>
      </c>
      <c r="FI155" s="2" t="str">
        <f t="shared" si="82"/>
        <v>#NAME?</v>
      </c>
      <c r="FL155" s="2" t="str">
        <f t="shared" si="83"/>
        <v/>
      </c>
      <c r="FM155" s="2" t="str">
        <f t="shared" si="84"/>
        <v>#NAME?</v>
      </c>
      <c r="FP155" s="2" t="str">
        <f t="shared" si="85"/>
        <v/>
      </c>
      <c r="FQ155" s="2" t="str">
        <f t="shared" si="86"/>
        <v>#NAME?</v>
      </c>
      <c r="FT155" s="2" t="str">
        <f t="shared" si="87"/>
        <v/>
      </c>
      <c r="FU155" s="2" t="str">
        <f t="shared" si="88"/>
        <v>#NAME?</v>
      </c>
      <c r="FX155" s="2" t="str">
        <f t="shared" si="89"/>
        <v/>
      </c>
      <c r="FY155" s="2" t="str">
        <f t="shared" si="90"/>
        <v>#NAME?</v>
      </c>
      <c r="GB155" s="2" t="str">
        <f t="shared" si="91"/>
        <v/>
      </c>
      <c r="GC155" s="2" t="str">
        <f t="shared" si="92"/>
        <v>#NAME?</v>
      </c>
      <c r="GF155" s="2" t="str">
        <f t="shared" si="93"/>
        <v/>
      </c>
      <c r="GG155" s="2" t="str">
        <f t="shared" si="94"/>
        <v>#NAME?</v>
      </c>
      <c r="GJ155" s="2" t="str">
        <f t="shared" si="95"/>
        <v/>
      </c>
      <c r="GK155" s="2" t="str">
        <f t="shared" si="96"/>
        <v>#NAME?</v>
      </c>
      <c r="GN155" s="2" t="str">
        <f t="shared" si="97"/>
        <v/>
      </c>
      <c r="GO155" s="2" t="str">
        <f t="shared" si="98"/>
        <v>#NAME?</v>
      </c>
      <c r="GR155" s="2" t="str">
        <f t="shared" si="141"/>
        <v/>
      </c>
      <c r="GS155" s="2" t="str">
        <f t="shared" si="142"/>
        <v>#NAME?</v>
      </c>
      <c r="GV155" s="2" t="str">
        <f t="shared" si="101"/>
        <v/>
      </c>
      <c r="GW155" s="2" t="str">
        <f t="shared" si="102"/>
        <v>#NAME?</v>
      </c>
      <c r="GZ155" s="2" t="str">
        <f t="shared" si="103"/>
        <v/>
      </c>
      <c r="HA155" s="2" t="str">
        <f t="shared" si="104"/>
        <v>#NAME?</v>
      </c>
      <c r="HD155" s="2" t="str">
        <f t="shared" si="105"/>
        <v/>
      </c>
      <c r="HE155" s="2" t="str">
        <f t="shared" si="106"/>
        <v>#NAME?</v>
      </c>
      <c r="HH155" s="2" t="str">
        <f t="shared" si="107"/>
        <v/>
      </c>
      <c r="HI155" s="2" t="str">
        <f t="shared" si="108"/>
        <v>#NAME?</v>
      </c>
      <c r="HL155" s="2" t="str">
        <f t="shared" si="109"/>
        <v/>
      </c>
      <c r="HM155" s="2" t="str">
        <f t="shared" si="110"/>
        <v>#NAME?</v>
      </c>
      <c r="HP155" s="2" t="str">
        <f t="shared" si="111"/>
        <v/>
      </c>
      <c r="HQ155" s="2" t="str">
        <f t="shared" si="112"/>
        <v>#NAME?</v>
      </c>
      <c r="HT155" s="2" t="str">
        <f t="shared" si="113"/>
        <v/>
      </c>
      <c r="HU155" s="2" t="str">
        <f t="shared" si="114"/>
        <v>#NAME?</v>
      </c>
      <c r="HV155" s="2"/>
      <c r="HW155" s="2"/>
      <c r="HX155" s="2"/>
      <c r="HY155" s="2"/>
      <c r="HZ155" s="2"/>
      <c r="IA155" s="2"/>
      <c r="IB155" s="2"/>
      <c r="IC155" s="2"/>
      <c r="ID155" s="2"/>
      <c r="IE155" s="2"/>
      <c r="IF155" s="2"/>
      <c r="IX155" s="2"/>
      <c r="IY155" s="2"/>
      <c r="IZ155" s="2"/>
      <c r="JA155" s="2"/>
      <c r="JB155" s="2"/>
      <c r="JC155" s="2"/>
      <c r="JD155" s="2"/>
      <c r="JE155" s="2"/>
      <c r="JF155" s="2"/>
      <c r="JG155" s="2"/>
      <c r="JH155" s="2"/>
      <c r="JI155" s="2"/>
      <c r="JJ155" s="2"/>
      <c r="JK155" s="2"/>
      <c r="JL155" s="2"/>
      <c r="JM155" s="2"/>
      <c r="JN155" s="2"/>
    </row>
    <row r="156" ht="15.75" customHeight="1">
      <c r="A156" s="2">
        <v>155.0</v>
      </c>
      <c r="D156" s="2" t="str">
        <f t="shared" si="1"/>
        <v/>
      </c>
      <c r="E156" s="2" t="str">
        <f t="shared" si="2"/>
        <v>#NAME?</v>
      </c>
      <c r="F156" s="1" t="s">
        <v>5763</v>
      </c>
      <c r="G156" s="1" t="s">
        <v>5764</v>
      </c>
      <c r="H156" s="1" t="str">
        <f t="shared" si="3"/>
        <v/>
      </c>
      <c r="I156" s="1" t="str">
        <f t="shared" si="4"/>
        <v>#NAME?</v>
      </c>
      <c r="P156" s="1" t="str">
        <f t="shared" si="7"/>
        <v/>
      </c>
      <c r="Q156" s="1" t="str">
        <f t="shared" si="8"/>
        <v>#NAME?</v>
      </c>
      <c r="T156" s="1" t="str">
        <f t="shared" si="9"/>
        <v/>
      </c>
      <c r="U156" s="1" t="str">
        <f t="shared" si="10"/>
        <v>#NAME?</v>
      </c>
      <c r="X156" s="1" t="str">
        <f t="shared" si="11"/>
        <v/>
      </c>
      <c r="Y156" s="1" t="str">
        <f t="shared" si="12"/>
        <v>#NAME?</v>
      </c>
      <c r="AB156" s="1" t="str">
        <f t="shared" si="13"/>
        <v/>
      </c>
      <c r="AC156" s="1" t="str">
        <f t="shared" si="14"/>
        <v>#NAME?</v>
      </c>
      <c r="AF156" s="1" t="str">
        <f t="shared" si="15"/>
        <v/>
      </c>
      <c r="AG156" s="1" t="str">
        <f t="shared" si="16"/>
        <v>#NAME?</v>
      </c>
      <c r="AJ156" s="1" t="str">
        <f t="shared" si="17"/>
        <v/>
      </c>
      <c r="AK156" s="1" t="str">
        <f t="shared" si="18"/>
        <v>#NAME?</v>
      </c>
      <c r="AN156" s="1" t="str">
        <f t="shared" si="19"/>
        <v/>
      </c>
      <c r="AO156" s="1" t="str">
        <f t="shared" si="20"/>
        <v>#NAME?</v>
      </c>
      <c r="AR156" s="1" t="str">
        <f t="shared" si="21"/>
        <v/>
      </c>
      <c r="AS156" s="1" t="str">
        <f t="shared" si="22"/>
        <v>#NAME?</v>
      </c>
      <c r="AV156" s="1" t="str">
        <f t="shared" si="23"/>
        <v/>
      </c>
      <c r="AW156" s="1" t="str">
        <f t="shared" si="24"/>
        <v>#NAME?</v>
      </c>
      <c r="AZ156" s="1" t="str">
        <f t="shared" si="25"/>
        <v/>
      </c>
      <c r="BA156" s="1" t="str">
        <f t="shared" si="26"/>
        <v>#NAME?</v>
      </c>
      <c r="BD156" s="1" t="str">
        <f t="shared" si="27"/>
        <v/>
      </c>
      <c r="BE156" s="1" t="str">
        <f t="shared" si="28"/>
        <v>#NAME?</v>
      </c>
      <c r="BH156" s="1" t="str">
        <f t="shared" si="29"/>
        <v/>
      </c>
      <c r="BI156" s="1" t="str">
        <f t="shared" si="30"/>
        <v>#NAME?</v>
      </c>
      <c r="BL156" s="1" t="str">
        <f t="shared" si="31"/>
        <v/>
      </c>
      <c r="BM156" s="1" t="str">
        <f t="shared" si="32"/>
        <v>#NAME?</v>
      </c>
      <c r="BP156" s="1" t="str">
        <f t="shared" si="33"/>
        <v/>
      </c>
      <c r="BQ156" s="1" t="str">
        <f t="shared" si="34"/>
        <v>#NAME?</v>
      </c>
      <c r="BT156" s="1" t="str">
        <f t="shared" si="35"/>
        <v/>
      </c>
      <c r="BU156" s="1" t="str">
        <f t="shared" si="36"/>
        <v>#NAME?</v>
      </c>
      <c r="BX156" s="1" t="str">
        <f t="shared" si="37"/>
        <v/>
      </c>
      <c r="BY156" s="1" t="str">
        <f t="shared" si="38"/>
        <v>#NAME?</v>
      </c>
      <c r="CB156" s="1" t="str">
        <f t="shared" si="39"/>
        <v/>
      </c>
      <c r="CC156" s="1" t="str">
        <f t="shared" si="40"/>
        <v>#NAME?</v>
      </c>
      <c r="CF156" s="1" t="str">
        <f t="shared" si="41"/>
        <v/>
      </c>
      <c r="CG156" s="1" t="str">
        <f t="shared" si="42"/>
        <v>#NAME?</v>
      </c>
      <c r="CJ156" s="1" t="str">
        <f t="shared" si="43"/>
        <v/>
      </c>
      <c r="CK156" s="1" t="str">
        <f t="shared" si="44"/>
        <v>#NAME?</v>
      </c>
      <c r="CN156" s="1" t="str">
        <f t="shared" si="45"/>
        <v/>
      </c>
      <c r="CO156" s="1" t="str">
        <f t="shared" si="46"/>
        <v>#NAME?</v>
      </c>
      <c r="CR156" s="1" t="str">
        <f t="shared" si="47"/>
        <v/>
      </c>
      <c r="CS156" s="1" t="str">
        <f t="shared" si="48"/>
        <v>#NAME?</v>
      </c>
      <c r="CV156" s="1" t="str">
        <f t="shared" si="49"/>
        <v/>
      </c>
      <c r="CW156" s="1" t="str">
        <f t="shared" si="50"/>
        <v>#NAME?</v>
      </c>
      <c r="CZ156" s="1" t="str">
        <f t="shared" si="51"/>
        <v/>
      </c>
      <c r="DA156" s="1" t="str">
        <f t="shared" si="52"/>
        <v>#NAME?</v>
      </c>
      <c r="DD156" s="1" t="str">
        <f t="shared" si="53"/>
        <v/>
      </c>
      <c r="DE156" s="1" t="str">
        <f t="shared" si="54"/>
        <v>#NAME?</v>
      </c>
      <c r="DH156" s="1" t="str">
        <f t="shared" si="55"/>
        <v/>
      </c>
      <c r="DI156" s="1" t="str">
        <f t="shared" si="56"/>
        <v>#NAME?</v>
      </c>
      <c r="DL156" s="1" t="str">
        <f t="shared" si="57"/>
        <v/>
      </c>
      <c r="DM156" s="1" t="str">
        <f t="shared" si="58"/>
        <v>#NAME?</v>
      </c>
      <c r="DP156" s="1" t="str">
        <f t="shared" si="59"/>
        <v/>
      </c>
      <c r="DQ156" s="1" t="str">
        <f t="shared" si="60"/>
        <v>#NAME?</v>
      </c>
      <c r="DT156" s="1" t="str">
        <f t="shared" si="61"/>
        <v/>
      </c>
      <c r="DU156" s="1" t="str">
        <f t="shared" si="62"/>
        <v>#NAME?</v>
      </c>
      <c r="DX156" s="1" t="str">
        <f t="shared" si="63"/>
        <v/>
      </c>
      <c r="DY156" s="1" t="str">
        <f t="shared" si="64"/>
        <v>#NAME?</v>
      </c>
      <c r="EB156" s="1" t="str">
        <f t="shared" si="65"/>
        <v/>
      </c>
      <c r="EC156" s="1" t="str">
        <f t="shared" si="66"/>
        <v>#NAME?</v>
      </c>
      <c r="EF156" s="1" t="str">
        <f t="shared" si="67"/>
        <v/>
      </c>
      <c r="EG156" s="1" t="str">
        <f t="shared" si="68"/>
        <v>#NAME?</v>
      </c>
      <c r="EJ156" s="1" t="str">
        <f t="shared" si="69"/>
        <v/>
      </c>
      <c r="EK156" s="1" t="str">
        <f t="shared" si="70"/>
        <v>#NAME?</v>
      </c>
      <c r="EN156" s="1" t="str">
        <f t="shared" si="71"/>
        <v/>
      </c>
      <c r="EO156" s="1" t="str">
        <f t="shared" si="72"/>
        <v>#NAME?</v>
      </c>
      <c r="ER156" s="1" t="str">
        <f t="shared" si="73"/>
        <v/>
      </c>
      <c r="ES156" s="1" t="str">
        <f t="shared" si="74"/>
        <v>#NAME?</v>
      </c>
      <c r="EV156" s="1" t="str">
        <f t="shared" si="75"/>
        <v/>
      </c>
      <c r="EW156" s="1" t="str">
        <f t="shared" si="76"/>
        <v>#NAME?</v>
      </c>
      <c r="EZ156" s="2" t="str">
        <f t="shared" si="77"/>
        <v/>
      </c>
      <c r="FA156" s="2" t="str">
        <f t="shared" si="78"/>
        <v>#NAME?</v>
      </c>
      <c r="FD156" s="2" t="str">
        <f t="shared" si="79"/>
        <v/>
      </c>
      <c r="FE156" s="2" t="str">
        <f t="shared" si="80"/>
        <v>#NAME?</v>
      </c>
      <c r="FH156" s="2" t="str">
        <f t="shared" si="81"/>
        <v/>
      </c>
      <c r="FI156" s="2" t="str">
        <f t="shared" si="82"/>
        <v>#NAME?</v>
      </c>
      <c r="FL156" s="2" t="str">
        <f t="shared" si="83"/>
        <v/>
      </c>
      <c r="FM156" s="2" t="str">
        <f t="shared" si="84"/>
        <v>#NAME?</v>
      </c>
      <c r="FP156" s="2" t="str">
        <f t="shared" si="85"/>
        <v/>
      </c>
      <c r="FQ156" s="2" t="str">
        <f t="shared" si="86"/>
        <v>#NAME?</v>
      </c>
      <c r="FT156" s="2" t="str">
        <f t="shared" si="87"/>
        <v/>
      </c>
      <c r="FU156" s="2" t="str">
        <f t="shared" si="88"/>
        <v>#NAME?</v>
      </c>
      <c r="FX156" s="2" t="str">
        <f t="shared" si="89"/>
        <v/>
      </c>
      <c r="FY156" s="2" t="str">
        <f t="shared" si="90"/>
        <v>#NAME?</v>
      </c>
      <c r="GB156" s="2" t="str">
        <f t="shared" si="91"/>
        <v/>
      </c>
      <c r="GC156" s="2" t="str">
        <f t="shared" si="92"/>
        <v>#NAME?</v>
      </c>
      <c r="GF156" s="2" t="str">
        <f t="shared" si="93"/>
        <v/>
      </c>
      <c r="GG156" s="2" t="str">
        <f t="shared" si="94"/>
        <v>#NAME?</v>
      </c>
      <c r="GJ156" s="2" t="str">
        <f t="shared" si="95"/>
        <v/>
      </c>
      <c r="GK156" s="2" t="str">
        <f t="shared" si="96"/>
        <v>#NAME?</v>
      </c>
      <c r="GN156" s="2" t="str">
        <f t="shared" si="97"/>
        <v/>
      </c>
      <c r="GO156" s="2" t="str">
        <f t="shared" si="98"/>
        <v>#NAME?</v>
      </c>
      <c r="GR156" s="2" t="str">
        <f t="shared" si="141"/>
        <v/>
      </c>
      <c r="GS156" s="2" t="str">
        <f t="shared" si="142"/>
        <v>#NAME?</v>
      </c>
      <c r="GV156" s="2" t="str">
        <f t="shared" si="101"/>
        <v/>
      </c>
      <c r="GW156" s="2" t="str">
        <f t="shared" si="102"/>
        <v>#NAME?</v>
      </c>
      <c r="GZ156" s="2" t="str">
        <f t="shared" si="103"/>
        <v/>
      </c>
      <c r="HA156" s="2" t="str">
        <f t="shared" si="104"/>
        <v>#NAME?</v>
      </c>
      <c r="HD156" s="2" t="str">
        <f t="shared" si="105"/>
        <v/>
      </c>
      <c r="HE156" s="2" t="str">
        <f t="shared" si="106"/>
        <v>#NAME?</v>
      </c>
      <c r="HH156" s="2" t="str">
        <f t="shared" si="107"/>
        <v/>
      </c>
      <c r="HI156" s="2" t="str">
        <f t="shared" si="108"/>
        <v>#NAME?</v>
      </c>
      <c r="HL156" s="2" t="str">
        <f t="shared" si="109"/>
        <v/>
      </c>
      <c r="HM156" s="2" t="str">
        <f t="shared" si="110"/>
        <v>#NAME?</v>
      </c>
      <c r="HP156" s="2" t="str">
        <f t="shared" si="111"/>
        <v/>
      </c>
      <c r="HQ156" s="2" t="str">
        <f t="shared" si="112"/>
        <v>#NAME?</v>
      </c>
      <c r="HT156" s="2" t="str">
        <f t="shared" si="113"/>
        <v/>
      </c>
      <c r="HU156" s="2" t="str">
        <f t="shared" si="114"/>
        <v>#NAME?</v>
      </c>
      <c r="HV156" s="2"/>
      <c r="HW156" s="2"/>
      <c r="HX156" s="2"/>
      <c r="HY156" s="2"/>
      <c r="HZ156" s="2"/>
      <c r="IA156" s="2"/>
      <c r="IB156" s="2"/>
      <c r="IC156" s="2"/>
      <c r="ID156" s="2"/>
      <c r="IE156" s="2"/>
      <c r="IF156" s="2"/>
      <c r="IX156" s="2"/>
      <c r="IY156" s="2"/>
      <c r="IZ156" s="2"/>
      <c r="JA156" s="2"/>
      <c r="JB156" s="2"/>
      <c r="JC156" s="2"/>
      <c r="JD156" s="2"/>
      <c r="JE156" s="2"/>
      <c r="JF156" s="2"/>
      <c r="JG156" s="2"/>
      <c r="JH156" s="2"/>
      <c r="JI156" s="2"/>
      <c r="JJ156" s="2"/>
      <c r="JK156" s="2"/>
      <c r="JL156" s="2"/>
      <c r="JM156" s="2"/>
      <c r="JN156" s="2"/>
    </row>
    <row r="157" ht="15.75" customHeight="1">
      <c r="A157" s="2">
        <v>156.0</v>
      </c>
      <c r="D157" s="2" t="str">
        <f t="shared" si="1"/>
        <v/>
      </c>
      <c r="E157" s="2" t="str">
        <f t="shared" si="2"/>
        <v>#NAME?</v>
      </c>
      <c r="F157" s="1" t="s">
        <v>5765</v>
      </c>
      <c r="G157" s="1" t="s">
        <v>5766</v>
      </c>
      <c r="H157" s="1" t="str">
        <f t="shared" si="3"/>
        <v/>
      </c>
      <c r="I157" s="1" t="str">
        <f t="shared" si="4"/>
        <v>#NAME?</v>
      </c>
      <c r="P157" s="1" t="str">
        <f t="shared" si="7"/>
        <v/>
      </c>
      <c r="Q157" s="1" t="str">
        <f t="shared" si="8"/>
        <v>#NAME?</v>
      </c>
      <c r="T157" s="1" t="str">
        <f t="shared" si="9"/>
        <v/>
      </c>
      <c r="U157" s="1" t="str">
        <f t="shared" si="10"/>
        <v>#NAME?</v>
      </c>
      <c r="X157" s="1" t="str">
        <f t="shared" si="11"/>
        <v/>
      </c>
      <c r="Y157" s="1" t="str">
        <f t="shared" si="12"/>
        <v>#NAME?</v>
      </c>
      <c r="AB157" s="1" t="str">
        <f t="shared" si="13"/>
        <v/>
      </c>
      <c r="AC157" s="1" t="str">
        <f t="shared" si="14"/>
        <v>#NAME?</v>
      </c>
      <c r="AF157" s="1" t="str">
        <f t="shared" si="15"/>
        <v/>
      </c>
      <c r="AG157" s="1" t="str">
        <f t="shared" si="16"/>
        <v>#NAME?</v>
      </c>
      <c r="AJ157" s="1" t="str">
        <f t="shared" si="17"/>
        <v/>
      </c>
      <c r="AK157" s="1" t="str">
        <f t="shared" si="18"/>
        <v>#NAME?</v>
      </c>
      <c r="AN157" s="1" t="str">
        <f t="shared" si="19"/>
        <v/>
      </c>
      <c r="AO157" s="1" t="str">
        <f t="shared" si="20"/>
        <v>#NAME?</v>
      </c>
      <c r="AR157" s="1" t="str">
        <f t="shared" si="21"/>
        <v/>
      </c>
      <c r="AS157" s="1" t="str">
        <f t="shared" si="22"/>
        <v>#NAME?</v>
      </c>
      <c r="AV157" s="1" t="str">
        <f t="shared" si="23"/>
        <v/>
      </c>
      <c r="AW157" s="1" t="str">
        <f t="shared" si="24"/>
        <v>#NAME?</v>
      </c>
      <c r="AZ157" s="1" t="str">
        <f t="shared" si="25"/>
        <v/>
      </c>
      <c r="BA157" s="1" t="str">
        <f t="shared" si="26"/>
        <v>#NAME?</v>
      </c>
      <c r="BD157" s="1" t="str">
        <f t="shared" si="27"/>
        <v/>
      </c>
      <c r="BE157" s="1" t="str">
        <f t="shared" si="28"/>
        <v>#NAME?</v>
      </c>
      <c r="BH157" s="1" t="str">
        <f t="shared" si="29"/>
        <v/>
      </c>
      <c r="BI157" s="1" t="str">
        <f t="shared" si="30"/>
        <v>#NAME?</v>
      </c>
      <c r="BL157" s="1" t="str">
        <f t="shared" si="31"/>
        <v/>
      </c>
      <c r="BM157" s="1" t="str">
        <f t="shared" si="32"/>
        <v>#NAME?</v>
      </c>
      <c r="BP157" s="1" t="str">
        <f t="shared" si="33"/>
        <v/>
      </c>
      <c r="BQ157" s="1" t="str">
        <f t="shared" si="34"/>
        <v>#NAME?</v>
      </c>
      <c r="BT157" s="1" t="str">
        <f t="shared" si="35"/>
        <v/>
      </c>
      <c r="BU157" s="1" t="str">
        <f t="shared" si="36"/>
        <v>#NAME?</v>
      </c>
      <c r="BX157" s="1" t="str">
        <f t="shared" si="37"/>
        <v/>
      </c>
      <c r="BY157" s="1" t="str">
        <f t="shared" si="38"/>
        <v>#NAME?</v>
      </c>
      <c r="CB157" s="1" t="str">
        <f t="shared" si="39"/>
        <v/>
      </c>
      <c r="CC157" s="1" t="str">
        <f t="shared" si="40"/>
        <v>#NAME?</v>
      </c>
      <c r="CF157" s="1" t="str">
        <f t="shared" si="41"/>
        <v/>
      </c>
      <c r="CG157" s="1" t="str">
        <f t="shared" si="42"/>
        <v>#NAME?</v>
      </c>
      <c r="CJ157" s="1" t="str">
        <f t="shared" si="43"/>
        <v/>
      </c>
      <c r="CK157" s="1" t="str">
        <f t="shared" si="44"/>
        <v>#NAME?</v>
      </c>
      <c r="CN157" s="1" t="str">
        <f t="shared" si="45"/>
        <v/>
      </c>
      <c r="CO157" s="1" t="str">
        <f t="shared" si="46"/>
        <v>#NAME?</v>
      </c>
      <c r="CR157" s="1" t="str">
        <f t="shared" si="47"/>
        <v/>
      </c>
      <c r="CS157" s="1" t="str">
        <f t="shared" si="48"/>
        <v>#NAME?</v>
      </c>
      <c r="CV157" s="1" t="str">
        <f t="shared" si="49"/>
        <v/>
      </c>
      <c r="CW157" s="1" t="str">
        <f t="shared" si="50"/>
        <v>#NAME?</v>
      </c>
      <c r="CZ157" s="1" t="str">
        <f t="shared" si="51"/>
        <v/>
      </c>
      <c r="DA157" s="1" t="str">
        <f t="shared" si="52"/>
        <v>#NAME?</v>
      </c>
      <c r="DD157" s="1" t="str">
        <f t="shared" si="53"/>
        <v/>
      </c>
      <c r="DE157" s="1" t="str">
        <f t="shared" si="54"/>
        <v>#NAME?</v>
      </c>
      <c r="DH157" s="1" t="str">
        <f t="shared" si="55"/>
        <v/>
      </c>
      <c r="DI157" s="1" t="str">
        <f t="shared" si="56"/>
        <v>#NAME?</v>
      </c>
      <c r="DL157" s="1" t="str">
        <f t="shared" si="57"/>
        <v/>
      </c>
      <c r="DM157" s="1" t="str">
        <f t="shared" si="58"/>
        <v>#NAME?</v>
      </c>
      <c r="DP157" s="1" t="str">
        <f t="shared" si="59"/>
        <v/>
      </c>
      <c r="DQ157" s="1" t="str">
        <f t="shared" si="60"/>
        <v>#NAME?</v>
      </c>
      <c r="DT157" s="1" t="str">
        <f t="shared" si="61"/>
        <v/>
      </c>
      <c r="DU157" s="1" t="str">
        <f t="shared" si="62"/>
        <v>#NAME?</v>
      </c>
      <c r="DX157" s="1" t="str">
        <f t="shared" si="63"/>
        <v/>
      </c>
      <c r="DY157" s="1" t="str">
        <f t="shared" si="64"/>
        <v>#NAME?</v>
      </c>
      <c r="EB157" s="1" t="str">
        <f t="shared" si="65"/>
        <v/>
      </c>
      <c r="EC157" s="1" t="str">
        <f t="shared" si="66"/>
        <v>#NAME?</v>
      </c>
      <c r="EF157" s="1" t="str">
        <f t="shared" si="67"/>
        <v/>
      </c>
      <c r="EG157" s="1" t="str">
        <f t="shared" si="68"/>
        <v>#NAME?</v>
      </c>
      <c r="EJ157" s="1" t="str">
        <f t="shared" si="69"/>
        <v/>
      </c>
      <c r="EK157" s="1" t="str">
        <f t="shared" si="70"/>
        <v>#NAME?</v>
      </c>
      <c r="EN157" s="1" t="str">
        <f t="shared" si="71"/>
        <v/>
      </c>
      <c r="EO157" s="1" t="str">
        <f t="shared" si="72"/>
        <v>#NAME?</v>
      </c>
      <c r="ER157" s="1" t="str">
        <f t="shared" si="73"/>
        <v/>
      </c>
      <c r="ES157" s="1" t="str">
        <f t="shared" si="74"/>
        <v>#NAME?</v>
      </c>
      <c r="EV157" s="1" t="str">
        <f t="shared" si="75"/>
        <v/>
      </c>
      <c r="EW157" s="1" t="str">
        <f t="shared" si="76"/>
        <v>#NAME?</v>
      </c>
      <c r="EZ157" s="2" t="str">
        <f t="shared" si="77"/>
        <v/>
      </c>
      <c r="FA157" s="2" t="str">
        <f t="shared" si="78"/>
        <v>#NAME?</v>
      </c>
      <c r="FD157" s="2" t="str">
        <f t="shared" si="79"/>
        <v/>
      </c>
      <c r="FE157" s="2" t="str">
        <f t="shared" si="80"/>
        <v>#NAME?</v>
      </c>
      <c r="FH157" s="2" t="str">
        <f t="shared" si="81"/>
        <v/>
      </c>
      <c r="FI157" s="2" t="str">
        <f t="shared" si="82"/>
        <v>#NAME?</v>
      </c>
      <c r="FL157" s="2" t="str">
        <f t="shared" si="83"/>
        <v/>
      </c>
      <c r="FM157" s="2" t="str">
        <f t="shared" si="84"/>
        <v>#NAME?</v>
      </c>
      <c r="FP157" s="2" t="str">
        <f t="shared" si="85"/>
        <v/>
      </c>
      <c r="FQ157" s="2" t="str">
        <f t="shared" si="86"/>
        <v>#NAME?</v>
      </c>
      <c r="FT157" s="2" t="str">
        <f t="shared" si="87"/>
        <v/>
      </c>
      <c r="FU157" s="2" t="str">
        <f t="shared" si="88"/>
        <v>#NAME?</v>
      </c>
      <c r="FX157" s="2" t="str">
        <f t="shared" si="89"/>
        <v/>
      </c>
      <c r="FY157" s="2" t="str">
        <f t="shared" si="90"/>
        <v>#NAME?</v>
      </c>
      <c r="GB157" s="2" t="str">
        <f t="shared" si="91"/>
        <v/>
      </c>
      <c r="GC157" s="2" t="str">
        <f t="shared" si="92"/>
        <v>#NAME?</v>
      </c>
      <c r="GF157" s="2" t="str">
        <f t="shared" si="93"/>
        <v/>
      </c>
      <c r="GG157" s="2" t="str">
        <f t="shared" si="94"/>
        <v>#NAME?</v>
      </c>
      <c r="GJ157" s="2" t="str">
        <f t="shared" si="95"/>
        <v/>
      </c>
      <c r="GK157" s="2" t="str">
        <f t="shared" si="96"/>
        <v>#NAME?</v>
      </c>
      <c r="GN157" s="2" t="str">
        <f t="shared" si="97"/>
        <v/>
      </c>
      <c r="GO157" s="2" t="str">
        <f t="shared" si="98"/>
        <v>#NAME?</v>
      </c>
      <c r="GR157" s="2" t="str">
        <f t="shared" si="141"/>
        <v/>
      </c>
      <c r="GS157" s="2" t="str">
        <f t="shared" si="142"/>
        <v>#NAME?</v>
      </c>
      <c r="GV157" s="2" t="str">
        <f t="shared" si="101"/>
        <v/>
      </c>
      <c r="GW157" s="2" t="str">
        <f t="shared" si="102"/>
        <v>#NAME?</v>
      </c>
      <c r="GZ157" s="2" t="str">
        <f t="shared" si="103"/>
        <v/>
      </c>
      <c r="HA157" s="2" t="str">
        <f t="shared" si="104"/>
        <v>#NAME?</v>
      </c>
      <c r="HD157" s="2" t="str">
        <f t="shared" si="105"/>
        <v/>
      </c>
      <c r="HE157" s="2" t="str">
        <f t="shared" si="106"/>
        <v>#NAME?</v>
      </c>
      <c r="HH157" s="2" t="str">
        <f t="shared" si="107"/>
        <v/>
      </c>
      <c r="HI157" s="2" t="str">
        <f t="shared" si="108"/>
        <v>#NAME?</v>
      </c>
      <c r="HL157" s="2" t="str">
        <f t="shared" si="109"/>
        <v/>
      </c>
      <c r="HM157" s="2" t="str">
        <f t="shared" si="110"/>
        <v>#NAME?</v>
      </c>
      <c r="HP157" s="2" t="str">
        <f t="shared" si="111"/>
        <v/>
      </c>
      <c r="HQ157" s="2" t="str">
        <f t="shared" si="112"/>
        <v>#NAME?</v>
      </c>
      <c r="HT157" s="2" t="str">
        <f t="shared" si="113"/>
        <v/>
      </c>
      <c r="HU157" s="2" t="str">
        <f t="shared" si="114"/>
        <v>#NAME?</v>
      </c>
      <c r="HV157" s="2"/>
      <c r="HW157" s="2"/>
      <c r="HX157" s="2"/>
      <c r="HY157" s="2"/>
      <c r="HZ157" s="2"/>
      <c r="IA157" s="2"/>
      <c r="IB157" s="2"/>
      <c r="IC157" s="2"/>
      <c r="ID157" s="2"/>
      <c r="IE157" s="2"/>
      <c r="IF157" s="2"/>
      <c r="IX157" s="2"/>
      <c r="IY157" s="2"/>
      <c r="IZ157" s="2"/>
      <c r="JA157" s="2"/>
      <c r="JB157" s="2"/>
      <c r="JC157" s="2"/>
      <c r="JD157" s="2"/>
      <c r="JE157" s="2"/>
      <c r="JF157" s="2"/>
      <c r="JG157" s="2"/>
      <c r="JH157" s="2"/>
      <c r="JI157" s="2"/>
      <c r="JJ157" s="2"/>
      <c r="JK157" s="2"/>
      <c r="JL157" s="2"/>
      <c r="JM157" s="2"/>
      <c r="JN157" s="2"/>
    </row>
    <row r="158" ht="15.75" customHeight="1">
      <c r="A158" s="2">
        <v>157.0</v>
      </c>
      <c r="D158" s="2" t="str">
        <f t="shared" si="1"/>
        <v/>
      </c>
      <c r="E158" s="2" t="str">
        <f t="shared" si="2"/>
        <v>#NAME?</v>
      </c>
      <c r="F158" s="1" t="s">
        <v>5767</v>
      </c>
      <c r="G158" s="1" t="s">
        <v>5768</v>
      </c>
      <c r="H158" s="1" t="str">
        <f t="shared" si="3"/>
        <v/>
      </c>
      <c r="I158" s="1" t="str">
        <f t="shared" si="4"/>
        <v>#NAME?</v>
      </c>
      <c r="P158" s="1" t="str">
        <f t="shared" si="7"/>
        <v/>
      </c>
      <c r="Q158" s="1" t="str">
        <f t="shared" si="8"/>
        <v>#NAME?</v>
      </c>
      <c r="T158" s="1" t="str">
        <f t="shared" si="9"/>
        <v/>
      </c>
      <c r="U158" s="1" t="str">
        <f t="shared" si="10"/>
        <v>#NAME?</v>
      </c>
      <c r="X158" s="1" t="str">
        <f t="shared" si="11"/>
        <v/>
      </c>
      <c r="Y158" s="1" t="str">
        <f t="shared" si="12"/>
        <v>#NAME?</v>
      </c>
      <c r="AB158" s="1" t="str">
        <f t="shared" si="13"/>
        <v/>
      </c>
      <c r="AC158" s="1" t="str">
        <f t="shared" si="14"/>
        <v>#NAME?</v>
      </c>
      <c r="AF158" s="1" t="str">
        <f t="shared" si="15"/>
        <v/>
      </c>
      <c r="AG158" s="1" t="str">
        <f t="shared" si="16"/>
        <v>#NAME?</v>
      </c>
      <c r="AJ158" s="1" t="str">
        <f t="shared" si="17"/>
        <v/>
      </c>
      <c r="AK158" s="1" t="str">
        <f t="shared" si="18"/>
        <v>#NAME?</v>
      </c>
      <c r="AN158" s="1" t="str">
        <f t="shared" si="19"/>
        <v/>
      </c>
      <c r="AO158" s="1" t="str">
        <f t="shared" si="20"/>
        <v>#NAME?</v>
      </c>
      <c r="AR158" s="1" t="str">
        <f t="shared" si="21"/>
        <v/>
      </c>
      <c r="AS158" s="1" t="str">
        <f t="shared" si="22"/>
        <v>#NAME?</v>
      </c>
      <c r="AV158" s="1" t="str">
        <f t="shared" si="23"/>
        <v/>
      </c>
      <c r="AW158" s="1" t="str">
        <f t="shared" si="24"/>
        <v>#NAME?</v>
      </c>
      <c r="AZ158" s="1" t="str">
        <f t="shared" si="25"/>
        <v/>
      </c>
      <c r="BA158" s="1" t="str">
        <f t="shared" si="26"/>
        <v>#NAME?</v>
      </c>
      <c r="BD158" s="1" t="str">
        <f t="shared" si="27"/>
        <v/>
      </c>
      <c r="BE158" s="1" t="str">
        <f t="shared" si="28"/>
        <v>#NAME?</v>
      </c>
      <c r="BH158" s="1" t="str">
        <f t="shared" si="29"/>
        <v/>
      </c>
      <c r="BI158" s="1" t="str">
        <f t="shared" si="30"/>
        <v>#NAME?</v>
      </c>
      <c r="BL158" s="1" t="str">
        <f t="shared" si="31"/>
        <v/>
      </c>
      <c r="BM158" s="1" t="str">
        <f t="shared" si="32"/>
        <v>#NAME?</v>
      </c>
      <c r="BP158" s="1" t="str">
        <f t="shared" si="33"/>
        <v/>
      </c>
      <c r="BQ158" s="1" t="str">
        <f t="shared" si="34"/>
        <v>#NAME?</v>
      </c>
      <c r="BT158" s="1" t="str">
        <f t="shared" si="35"/>
        <v/>
      </c>
      <c r="BU158" s="1" t="str">
        <f t="shared" si="36"/>
        <v>#NAME?</v>
      </c>
      <c r="BX158" s="1" t="str">
        <f t="shared" si="37"/>
        <v/>
      </c>
      <c r="BY158" s="1" t="str">
        <f t="shared" si="38"/>
        <v>#NAME?</v>
      </c>
      <c r="CB158" s="1" t="str">
        <f t="shared" si="39"/>
        <v/>
      </c>
      <c r="CC158" s="1" t="str">
        <f t="shared" si="40"/>
        <v>#NAME?</v>
      </c>
      <c r="CF158" s="1" t="str">
        <f t="shared" si="41"/>
        <v/>
      </c>
      <c r="CG158" s="1" t="str">
        <f t="shared" si="42"/>
        <v>#NAME?</v>
      </c>
      <c r="CJ158" s="1" t="str">
        <f t="shared" si="43"/>
        <v/>
      </c>
      <c r="CK158" s="1" t="str">
        <f t="shared" si="44"/>
        <v>#NAME?</v>
      </c>
      <c r="CN158" s="1" t="str">
        <f t="shared" si="45"/>
        <v/>
      </c>
      <c r="CO158" s="1" t="str">
        <f t="shared" si="46"/>
        <v>#NAME?</v>
      </c>
      <c r="CR158" s="1" t="str">
        <f t="shared" si="47"/>
        <v/>
      </c>
      <c r="CS158" s="1" t="str">
        <f t="shared" si="48"/>
        <v>#NAME?</v>
      </c>
      <c r="CV158" s="1" t="str">
        <f t="shared" si="49"/>
        <v/>
      </c>
      <c r="CW158" s="1" t="str">
        <f t="shared" si="50"/>
        <v>#NAME?</v>
      </c>
      <c r="CZ158" s="1" t="str">
        <f t="shared" si="51"/>
        <v/>
      </c>
      <c r="DA158" s="1" t="str">
        <f t="shared" si="52"/>
        <v>#NAME?</v>
      </c>
      <c r="DD158" s="1" t="str">
        <f t="shared" si="53"/>
        <v/>
      </c>
      <c r="DE158" s="1" t="str">
        <f t="shared" si="54"/>
        <v>#NAME?</v>
      </c>
      <c r="DH158" s="1" t="str">
        <f t="shared" si="55"/>
        <v/>
      </c>
      <c r="DI158" s="1" t="str">
        <f t="shared" si="56"/>
        <v>#NAME?</v>
      </c>
      <c r="DL158" s="1" t="str">
        <f t="shared" si="57"/>
        <v/>
      </c>
      <c r="DM158" s="1" t="str">
        <f t="shared" si="58"/>
        <v>#NAME?</v>
      </c>
      <c r="DP158" s="1" t="str">
        <f t="shared" si="59"/>
        <v/>
      </c>
      <c r="DQ158" s="1" t="str">
        <f t="shared" si="60"/>
        <v>#NAME?</v>
      </c>
      <c r="DT158" s="1" t="str">
        <f t="shared" si="61"/>
        <v/>
      </c>
      <c r="DU158" s="1" t="str">
        <f t="shared" si="62"/>
        <v>#NAME?</v>
      </c>
      <c r="DX158" s="1" t="str">
        <f t="shared" si="63"/>
        <v/>
      </c>
      <c r="DY158" s="1" t="str">
        <f t="shared" si="64"/>
        <v>#NAME?</v>
      </c>
      <c r="EB158" s="1" t="str">
        <f t="shared" si="65"/>
        <v/>
      </c>
      <c r="EC158" s="1" t="str">
        <f t="shared" si="66"/>
        <v>#NAME?</v>
      </c>
      <c r="EF158" s="1" t="str">
        <f t="shared" si="67"/>
        <v/>
      </c>
      <c r="EG158" s="1" t="str">
        <f t="shared" si="68"/>
        <v>#NAME?</v>
      </c>
      <c r="EJ158" s="1" t="str">
        <f t="shared" si="69"/>
        <v/>
      </c>
      <c r="EK158" s="1" t="str">
        <f t="shared" si="70"/>
        <v>#NAME?</v>
      </c>
      <c r="EN158" s="1" t="str">
        <f t="shared" si="71"/>
        <v/>
      </c>
      <c r="EO158" s="1" t="str">
        <f t="shared" si="72"/>
        <v>#NAME?</v>
      </c>
      <c r="ER158" s="1" t="str">
        <f t="shared" si="73"/>
        <v/>
      </c>
      <c r="ES158" s="1" t="str">
        <f t="shared" si="74"/>
        <v>#NAME?</v>
      </c>
      <c r="EV158" s="1" t="str">
        <f t="shared" si="75"/>
        <v/>
      </c>
      <c r="EW158" s="1" t="str">
        <f t="shared" si="76"/>
        <v>#NAME?</v>
      </c>
      <c r="EZ158" s="2" t="str">
        <f t="shared" si="77"/>
        <v/>
      </c>
      <c r="FA158" s="2" t="str">
        <f t="shared" si="78"/>
        <v>#NAME?</v>
      </c>
      <c r="FD158" s="2" t="str">
        <f t="shared" si="79"/>
        <v/>
      </c>
      <c r="FE158" s="2" t="str">
        <f t="shared" si="80"/>
        <v>#NAME?</v>
      </c>
      <c r="FH158" s="2" t="str">
        <f t="shared" si="81"/>
        <v/>
      </c>
      <c r="FI158" s="2" t="str">
        <f t="shared" si="82"/>
        <v>#NAME?</v>
      </c>
      <c r="FL158" s="2" t="str">
        <f t="shared" si="83"/>
        <v/>
      </c>
      <c r="FM158" s="2" t="str">
        <f t="shared" si="84"/>
        <v>#NAME?</v>
      </c>
      <c r="FP158" s="2" t="str">
        <f t="shared" si="85"/>
        <v/>
      </c>
      <c r="FQ158" s="2" t="str">
        <f t="shared" si="86"/>
        <v>#NAME?</v>
      </c>
      <c r="FT158" s="2" t="str">
        <f t="shared" si="87"/>
        <v/>
      </c>
      <c r="FU158" s="2" t="str">
        <f t="shared" si="88"/>
        <v>#NAME?</v>
      </c>
      <c r="FX158" s="2" t="str">
        <f t="shared" si="89"/>
        <v/>
      </c>
      <c r="FY158" s="2" t="str">
        <f t="shared" si="90"/>
        <v>#NAME?</v>
      </c>
      <c r="GB158" s="2" t="str">
        <f t="shared" si="91"/>
        <v/>
      </c>
      <c r="GC158" s="2" t="str">
        <f t="shared" si="92"/>
        <v>#NAME?</v>
      </c>
      <c r="GF158" s="2" t="str">
        <f t="shared" si="93"/>
        <v/>
      </c>
      <c r="GG158" s="2" t="str">
        <f t="shared" si="94"/>
        <v>#NAME?</v>
      </c>
      <c r="GJ158" s="2" t="str">
        <f t="shared" si="95"/>
        <v/>
      </c>
      <c r="GK158" s="2" t="str">
        <f t="shared" si="96"/>
        <v>#NAME?</v>
      </c>
      <c r="GN158" s="2" t="str">
        <f t="shared" si="97"/>
        <v/>
      </c>
      <c r="GO158" s="2" t="str">
        <f t="shared" si="98"/>
        <v>#NAME?</v>
      </c>
      <c r="GR158" s="2" t="str">
        <f t="shared" si="141"/>
        <v/>
      </c>
      <c r="GS158" s="2" t="str">
        <f t="shared" si="142"/>
        <v>#NAME?</v>
      </c>
      <c r="GV158" s="2" t="str">
        <f t="shared" si="101"/>
        <v/>
      </c>
      <c r="GW158" s="2" t="str">
        <f t="shared" si="102"/>
        <v>#NAME?</v>
      </c>
      <c r="GZ158" s="2" t="str">
        <f t="shared" si="103"/>
        <v/>
      </c>
      <c r="HA158" s="2" t="str">
        <f t="shared" si="104"/>
        <v>#NAME?</v>
      </c>
      <c r="HD158" s="2" t="str">
        <f t="shared" si="105"/>
        <v/>
      </c>
      <c r="HE158" s="2" t="str">
        <f t="shared" si="106"/>
        <v>#NAME?</v>
      </c>
      <c r="HH158" s="2" t="str">
        <f t="shared" si="107"/>
        <v/>
      </c>
      <c r="HI158" s="2" t="str">
        <f t="shared" si="108"/>
        <v>#NAME?</v>
      </c>
      <c r="HL158" s="2" t="str">
        <f t="shared" si="109"/>
        <v/>
      </c>
      <c r="HM158" s="2" t="str">
        <f t="shared" si="110"/>
        <v>#NAME?</v>
      </c>
      <c r="HP158" s="2" t="str">
        <f t="shared" si="111"/>
        <v/>
      </c>
      <c r="HQ158" s="2" t="str">
        <f t="shared" si="112"/>
        <v>#NAME?</v>
      </c>
      <c r="HT158" s="2" t="str">
        <f t="shared" si="113"/>
        <v/>
      </c>
      <c r="HU158" s="2" t="str">
        <f t="shared" si="114"/>
        <v>#NAME?</v>
      </c>
      <c r="HV158" s="2"/>
      <c r="HW158" s="2"/>
      <c r="HX158" s="2"/>
      <c r="HY158" s="2"/>
      <c r="HZ158" s="2"/>
      <c r="IA158" s="2"/>
      <c r="IB158" s="2"/>
      <c r="IC158" s="2"/>
      <c r="ID158" s="2"/>
      <c r="IE158" s="2"/>
      <c r="IF158" s="2"/>
      <c r="IX158" s="2"/>
      <c r="IY158" s="2"/>
      <c r="IZ158" s="2"/>
      <c r="JA158" s="2"/>
      <c r="JB158" s="2"/>
      <c r="JC158" s="2"/>
      <c r="JD158" s="2"/>
      <c r="JE158" s="2"/>
      <c r="JF158" s="2"/>
      <c r="JG158" s="2"/>
      <c r="JH158" s="2"/>
      <c r="JI158" s="2"/>
      <c r="JJ158" s="2"/>
      <c r="JK158" s="2"/>
      <c r="JL158" s="2"/>
      <c r="JM158" s="2"/>
      <c r="JN158" s="2"/>
    </row>
    <row r="159" ht="15.75" customHeight="1">
      <c r="A159" s="2">
        <v>158.0</v>
      </c>
      <c r="D159" s="2" t="str">
        <f t="shared" si="1"/>
        <v/>
      </c>
      <c r="E159" s="2" t="str">
        <f t="shared" si="2"/>
        <v>#NAME?</v>
      </c>
      <c r="F159" s="1" t="s">
        <v>5769</v>
      </c>
      <c r="G159" s="1" t="s">
        <v>5770</v>
      </c>
      <c r="H159" s="1" t="str">
        <f t="shared" si="3"/>
        <v/>
      </c>
      <c r="I159" s="1" t="str">
        <f t="shared" si="4"/>
        <v>#NAME?</v>
      </c>
      <c r="P159" s="1" t="str">
        <f t="shared" si="7"/>
        <v/>
      </c>
      <c r="Q159" s="1" t="str">
        <f t="shared" si="8"/>
        <v>#NAME?</v>
      </c>
      <c r="T159" s="1" t="str">
        <f t="shared" si="9"/>
        <v/>
      </c>
      <c r="U159" s="1" t="str">
        <f t="shared" si="10"/>
        <v>#NAME?</v>
      </c>
      <c r="X159" s="1" t="str">
        <f t="shared" si="11"/>
        <v/>
      </c>
      <c r="Y159" s="1" t="str">
        <f t="shared" si="12"/>
        <v>#NAME?</v>
      </c>
      <c r="AB159" s="1" t="str">
        <f t="shared" si="13"/>
        <v/>
      </c>
      <c r="AC159" s="1" t="str">
        <f t="shared" si="14"/>
        <v>#NAME?</v>
      </c>
      <c r="AF159" s="1" t="str">
        <f t="shared" si="15"/>
        <v/>
      </c>
      <c r="AG159" s="1" t="str">
        <f t="shared" si="16"/>
        <v>#NAME?</v>
      </c>
      <c r="AJ159" s="1" t="str">
        <f t="shared" si="17"/>
        <v/>
      </c>
      <c r="AK159" s="1" t="str">
        <f t="shared" si="18"/>
        <v>#NAME?</v>
      </c>
      <c r="AN159" s="1" t="str">
        <f t="shared" si="19"/>
        <v/>
      </c>
      <c r="AO159" s="1" t="str">
        <f t="shared" si="20"/>
        <v>#NAME?</v>
      </c>
      <c r="AR159" s="1" t="str">
        <f t="shared" si="21"/>
        <v/>
      </c>
      <c r="AS159" s="1" t="str">
        <f t="shared" si="22"/>
        <v>#NAME?</v>
      </c>
      <c r="AV159" s="1" t="str">
        <f t="shared" si="23"/>
        <v/>
      </c>
      <c r="AW159" s="1" t="str">
        <f t="shared" si="24"/>
        <v>#NAME?</v>
      </c>
      <c r="AZ159" s="1" t="str">
        <f t="shared" si="25"/>
        <v/>
      </c>
      <c r="BA159" s="1" t="str">
        <f t="shared" si="26"/>
        <v>#NAME?</v>
      </c>
      <c r="BD159" s="1" t="str">
        <f t="shared" si="27"/>
        <v/>
      </c>
      <c r="BE159" s="1" t="str">
        <f t="shared" si="28"/>
        <v>#NAME?</v>
      </c>
      <c r="BH159" s="1" t="str">
        <f t="shared" si="29"/>
        <v/>
      </c>
      <c r="BI159" s="1" t="str">
        <f t="shared" si="30"/>
        <v>#NAME?</v>
      </c>
      <c r="BL159" s="1" t="str">
        <f t="shared" si="31"/>
        <v/>
      </c>
      <c r="BM159" s="1" t="str">
        <f t="shared" si="32"/>
        <v>#NAME?</v>
      </c>
      <c r="BP159" s="1" t="str">
        <f t="shared" si="33"/>
        <v/>
      </c>
      <c r="BQ159" s="1" t="str">
        <f t="shared" si="34"/>
        <v>#NAME?</v>
      </c>
      <c r="BT159" s="1" t="str">
        <f t="shared" si="35"/>
        <v/>
      </c>
      <c r="BU159" s="1" t="str">
        <f t="shared" si="36"/>
        <v>#NAME?</v>
      </c>
      <c r="BX159" s="1" t="str">
        <f t="shared" si="37"/>
        <v/>
      </c>
      <c r="BY159" s="1" t="str">
        <f t="shared" si="38"/>
        <v>#NAME?</v>
      </c>
      <c r="CB159" s="1" t="str">
        <f t="shared" si="39"/>
        <v/>
      </c>
      <c r="CC159" s="1" t="str">
        <f t="shared" si="40"/>
        <v>#NAME?</v>
      </c>
      <c r="CF159" s="1" t="str">
        <f t="shared" si="41"/>
        <v/>
      </c>
      <c r="CG159" s="1" t="str">
        <f t="shared" si="42"/>
        <v>#NAME?</v>
      </c>
      <c r="CJ159" s="1" t="str">
        <f t="shared" si="43"/>
        <v/>
      </c>
      <c r="CK159" s="1" t="str">
        <f t="shared" si="44"/>
        <v>#NAME?</v>
      </c>
      <c r="CN159" s="1" t="str">
        <f t="shared" si="45"/>
        <v/>
      </c>
      <c r="CO159" s="1" t="str">
        <f t="shared" si="46"/>
        <v>#NAME?</v>
      </c>
      <c r="CR159" s="1" t="str">
        <f t="shared" si="47"/>
        <v/>
      </c>
      <c r="CS159" s="1" t="str">
        <f t="shared" si="48"/>
        <v>#NAME?</v>
      </c>
      <c r="CV159" s="1" t="str">
        <f t="shared" si="49"/>
        <v/>
      </c>
      <c r="CW159" s="1" t="str">
        <f t="shared" si="50"/>
        <v>#NAME?</v>
      </c>
      <c r="CZ159" s="1" t="str">
        <f t="shared" si="51"/>
        <v/>
      </c>
      <c r="DA159" s="1" t="str">
        <f t="shared" si="52"/>
        <v>#NAME?</v>
      </c>
      <c r="DD159" s="1" t="str">
        <f t="shared" si="53"/>
        <v/>
      </c>
      <c r="DE159" s="1" t="str">
        <f t="shared" si="54"/>
        <v>#NAME?</v>
      </c>
      <c r="DH159" s="1" t="str">
        <f t="shared" si="55"/>
        <v/>
      </c>
      <c r="DI159" s="1" t="str">
        <f t="shared" si="56"/>
        <v>#NAME?</v>
      </c>
      <c r="DL159" s="1" t="str">
        <f t="shared" si="57"/>
        <v/>
      </c>
      <c r="DM159" s="1" t="str">
        <f t="shared" si="58"/>
        <v>#NAME?</v>
      </c>
      <c r="DP159" s="1" t="str">
        <f t="shared" si="59"/>
        <v/>
      </c>
      <c r="DQ159" s="1" t="str">
        <f t="shared" si="60"/>
        <v>#NAME?</v>
      </c>
      <c r="DT159" s="1" t="str">
        <f t="shared" si="61"/>
        <v/>
      </c>
      <c r="DU159" s="1" t="str">
        <f t="shared" si="62"/>
        <v>#NAME?</v>
      </c>
      <c r="DX159" s="1" t="str">
        <f t="shared" si="63"/>
        <v/>
      </c>
      <c r="DY159" s="1" t="str">
        <f t="shared" si="64"/>
        <v>#NAME?</v>
      </c>
      <c r="EB159" s="1" t="str">
        <f t="shared" si="65"/>
        <v/>
      </c>
      <c r="EC159" s="1" t="str">
        <f t="shared" si="66"/>
        <v>#NAME?</v>
      </c>
      <c r="EF159" s="1" t="str">
        <f t="shared" si="67"/>
        <v/>
      </c>
      <c r="EG159" s="1" t="str">
        <f t="shared" si="68"/>
        <v>#NAME?</v>
      </c>
      <c r="EJ159" s="1" t="str">
        <f t="shared" si="69"/>
        <v/>
      </c>
      <c r="EK159" s="1" t="str">
        <f t="shared" si="70"/>
        <v>#NAME?</v>
      </c>
      <c r="EN159" s="1" t="str">
        <f t="shared" si="71"/>
        <v/>
      </c>
      <c r="EO159" s="1" t="str">
        <f t="shared" si="72"/>
        <v>#NAME?</v>
      </c>
      <c r="ER159" s="1" t="str">
        <f t="shared" si="73"/>
        <v/>
      </c>
      <c r="ES159" s="1" t="str">
        <f t="shared" si="74"/>
        <v>#NAME?</v>
      </c>
      <c r="EV159" s="1" t="str">
        <f t="shared" si="75"/>
        <v/>
      </c>
      <c r="EW159" s="1" t="str">
        <f t="shared" si="76"/>
        <v>#NAME?</v>
      </c>
      <c r="EZ159" s="2" t="str">
        <f t="shared" si="77"/>
        <v/>
      </c>
      <c r="FA159" s="2" t="str">
        <f t="shared" si="78"/>
        <v>#NAME?</v>
      </c>
      <c r="FD159" s="2" t="str">
        <f t="shared" si="79"/>
        <v/>
      </c>
      <c r="FE159" s="2" t="str">
        <f t="shared" si="80"/>
        <v>#NAME?</v>
      </c>
      <c r="FH159" s="2" t="str">
        <f t="shared" si="81"/>
        <v/>
      </c>
      <c r="FI159" s="2" t="str">
        <f t="shared" si="82"/>
        <v>#NAME?</v>
      </c>
      <c r="FL159" s="2" t="str">
        <f t="shared" si="83"/>
        <v/>
      </c>
      <c r="FM159" s="2" t="str">
        <f t="shared" si="84"/>
        <v>#NAME?</v>
      </c>
      <c r="FP159" s="2" t="str">
        <f t="shared" si="85"/>
        <v/>
      </c>
      <c r="FQ159" s="2" t="str">
        <f t="shared" si="86"/>
        <v>#NAME?</v>
      </c>
      <c r="FT159" s="2" t="str">
        <f t="shared" si="87"/>
        <v/>
      </c>
      <c r="FU159" s="2" t="str">
        <f t="shared" si="88"/>
        <v>#NAME?</v>
      </c>
      <c r="FX159" s="2" t="str">
        <f t="shared" si="89"/>
        <v/>
      </c>
      <c r="FY159" s="2" t="str">
        <f t="shared" si="90"/>
        <v>#NAME?</v>
      </c>
      <c r="GB159" s="2" t="str">
        <f t="shared" si="91"/>
        <v/>
      </c>
      <c r="GC159" s="2" t="str">
        <f t="shared" si="92"/>
        <v>#NAME?</v>
      </c>
      <c r="GF159" s="2" t="str">
        <f t="shared" si="93"/>
        <v/>
      </c>
      <c r="GG159" s="2" t="str">
        <f t="shared" si="94"/>
        <v>#NAME?</v>
      </c>
      <c r="GJ159" s="2" t="str">
        <f t="shared" si="95"/>
        <v/>
      </c>
      <c r="GK159" s="2" t="str">
        <f t="shared" si="96"/>
        <v>#NAME?</v>
      </c>
      <c r="GN159" s="2" t="str">
        <f t="shared" si="97"/>
        <v/>
      </c>
      <c r="GO159" s="2" t="str">
        <f t="shared" si="98"/>
        <v>#NAME?</v>
      </c>
      <c r="GR159" s="2" t="str">
        <f t="shared" si="141"/>
        <v/>
      </c>
      <c r="GS159" s="2" t="str">
        <f t="shared" si="142"/>
        <v>#NAME?</v>
      </c>
      <c r="GV159" s="2" t="str">
        <f t="shared" si="101"/>
        <v/>
      </c>
      <c r="GW159" s="2" t="str">
        <f t="shared" si="102"/>
        <v>#NAME?</v>
      </c>
      <c r="GZ159" s="2" t="str">
        <f t="shared" si="103"/>
        <v/>
      </c>
      <c r="HA159" s="2" t="str">
        <f t="shared" si="104"/>
        <v>#NAME?</v>
      </c>
      <c r="HD159" s="2" t="str">
        <f t="shared" si="105"/>
        <v/>
      </c>
      <c r="HE159" s="2" t="str">
        <f t="shared" si="106"/>
        <v>#NAME?</v>
      </c>
      <c r="HH159" s="2" t="str">
        <f t="shared" si="107"/>
        <v/>
      </c>
      <c r="HI159" s="2" t="str">
        <f t="shared" si="108"/>
        <v>#NAME?</v>
      </c>
      <c r="HL159" s="2" t="str">
        <f t="shared" si="109"/>
        <v/>
      </c>
      <c r="HM159" s="2" t="str">
        <f t="shared" si="110"/>
        <v>#NAME?</v>
      </c>
      <c r="HP159" s="2" t="str">
        <f t="shared" si="111"/>
        <v/>
      </c>
      <c r="HQ159" s="2" t="str">
        <f t="shared" si="112"/>
        <v>#NAME?</v>
      </c>
      <c r="HT159" s="2" t="str">
        <f t="shared" si="113"/>
        <v/>
      </c>
      <c r="HU159" s="2" t="str">
        <f t="shared" si="114"/>
        <v>#NAME?</v>
      </c>
      <c r="HV159" s="2"/>
      <c r="HW159" s="2"/>
      <c r="HX159" s="2"/>
      <c r="HY159" s="2"/>
      <c r="HZ159" s="2"/>
      <c r="IA159" s="2"/>
      <c r="IB159" s="2"/>
      <c r="IC159" s="2"/>
      <c r="ID159" s="2"/>
      <c r="IE159" s="2"/>
      <c r="IF159" s="2"/>
      <c r="IX159" s="2"/>
      <c r="IY159" s="2"/>
      <c r="IZ159" s="2"/>
      <c r="JA159" s="2"/>
      <c r="JB159" s="2"/>
      <c r="JC159" s="2"/>
      <c r="JD159" s="2"/>
      <c r="JE159" s="2"/>
      <c r="JF159" s="2"/>
      <c r="JG159" s="2"/>
      <c r="JH159" s="2"/>
      <c r="JI159" s="2"/>
      <c r="JJ159" s="2"/>
      <c r="JK159" s="2"/>
      <c r="JL159" s="2"/>
      <c r="JM159" s="2"/>
      <c r="JN159" s="2"/>
    </row>
    <row r="160" ht="15.75" customHeight="1">
      <c r="A160" s="2">
        <v>159.0</v>
      </c>
      <c r="D160" s="2" t="str">
        <f t="shared" si="1"/>
        <v/>
      </c>
      <c r="E160" s="2" t="str">
        <f t="shared" si="2"/>
        <v>#NAME?</v>
      </c>
      <c r="F160" s="1" t="s">
        <v>5771</v>
      </c>
      <c r="G160" s="1" t="s">
        <v>5772</v>
      </c>
      <c r="H160" s="1" t="str">
        <f t="shared" si="3"/>
        <v/>
      </c>
      <c r="I160" s="1" t="str">
        <f t="shared" si="4"/>
        <v>#NAME?</v>
      </c>
      <c r="P160" s="1" t="str">
        <f t="shared" si="7"/>
        <v/>
      </c>
      <c r="Q160" s="1" t="str">
        <f t="shared" si="8"/>
        <v>#NAME?</v>
      </c>
      <c r="T160" s="1" t="str">
        <f t="shared" si="9"/>
        <v/>
      </c>
      <c r="U160" s="1" t="str">
        <f t="shared" si="10"/>
        <v>#NAME?</v>
      </c>
      <c r="X160" s="1" t="str">
        <f t="shared" si="11"/>
        <v/>
      </c>
      <c r="Y160" s="1" t="str">
        <f t="shared" si="12"/>
        <v>#NAME?</v>
      </c>
      <c r="AB160" s="1" t="str">
        <f t="shared" si="13"/>
        <v/>
      </c>
      <c r="AC160" s="1" t="str">
        <f t="shared" si="14"/>
        <v>#NAME?</v>
      </c>
      <c r="AF160" s="1" t="str">
        <f t="shared" si="15"/>
        <v/>
      </c>
      <c r="AG160" s="1" t="str">
        <f t="shared" si="16"/>
        <v>#NAME?</v>
      </c>
      <c r="AJ160" s="1" t="str">
        <f t="shared" si="17"/>
        <v/>
      </c>
      <c r="AK160" s="1" t="str">
        <f t="shared" si="18"/>
        <v>#NAME?</v>
      </c>
      <c r="AN160" s="1" t="str">
        <f t="shared" si="19"/>
        <v/>
      </c>
      <c r="AO160" s="1" t="str">
        <f t="shared" si="20"/>
        <v>#NAME?</v>
      </c>
      <c r="AR160" s="1" t="str">
        <f t="shared" si="21"/>
        <v/>
      </c>
      <c r="AS160" s="1" t="str">
        <f t="shared" si="22"/>
        <v>#NAME?</v>
      </c>
      <c r="AV160" s="1" t="str">
        <f t="shared" si="23"/>
        <v/>
      </c>
      <c r="AW160" s="1" t="str">
        <f t="shared" si="24"/>
        <v>#NAME?</v>
      </c>
      <c r="AZ160" s="1" t="str">
        <f t="shared" si="25"/>
        <v/>
      </c>
      <c r="BA160" s="1" t="str">
        <f t="shared" si="26"/>
        <v>#NAME?</v>
      </c>
      <c r="BD160" s="1" t="str">
        <f t="shared" si="27"/>
        <v/>
      </c>
      <c r="BE160" s="1" t="str">
        <f t="shared" si="28"/>
        <v>#NAME?</v>
      </c>
      <c r="BH160" s="1" t="str">
        <f t="shared" si="29"/>
        <v/>
      </c>
      <c r="BI160" s="1" t="str">
        <f t="shared" si="30"/>
        <v>#NAME?</v>
      </c>
      <c r="BL160" s="1" t="str">
        <f t="shared" si="31"/>
        <v/>
      </c>
      <c r="BM160" s="1" t="str">
        <f t="shared" si="32"/>
        <v>#NAME?</v>
      </c>
      <c r="BP160" s="1" t="str">
        <f t="shared" si="33"/>
        <v/>
      </c>
      <c r="BQ160" s="1" t="str">
        <f t="shared" si="34"/>
        <v>#NAME?</v>
      </c>
      <c r="BT160" s="1" t="str">
        <f t="shared" si="35"/>
        <v/>
      </c>
      <c r="BU160" s="1" t="str">
        <f t="shared" si="36"/>
        <v>#NAME?</v>
      </c>
      <c r="BX160" s="1" t="str">
        <f t="shared" si="37"/>
        <v/>
      </c>
      <c r="BY160" s="1" t="str">
        <f t="shared" si="38"/>
        <v>#NAME?</v>
      </c>
      <c r="CB160" s="1" t="str">
        <f t="shared" si="39"/>
        <v/>
      </c>
      <c r="CC160" s="1" t="str">
        <f t="shared" si="40"/>
        <v>#NAME?</v>
      </c>
      <c r="CF160" s="1" t="str">
        <f t="shared" si="41"/>
        <v/>
      </c>
      <c r="CG160" s="1" t="str">
        <f t="shared" si="42"/>
        <v>#NAME?</v>
      </c>
      <c r="CJ160" s="1" t="str">
        <f t="shared" si="43"/>
        <v/>
      </c>
      <c r="CK160" s="1" t="str">
        <f t="shared" si="44"/>
        <v>#NAME?</v>
      </c>
      <c r="CN160" s="1" t="str">
        <f t="shared" si="45"/>
        <v/>
      </c>
      <c r="CO160" s="1" t="str">
        <f t="shared" si="46"/>
        <v>#NAME?</v>
      </c>
      <c r="CR160" s="1" t="str">
        <f t="shared" si="47"/>
        <v/>
      </c>
      <c r="CS160" s="1" t="str">
        <f t="shared" si="48"/>
        <v>#NAME?</v>
      </c>
      <c r="CV160" s="1" t="str">
        <f t="shared" si="49"/>
        <v/>
      </c>
      <c r="CW160" s="1" t="str">
        <f t="shared" si="50"/>
        <v>#NAME?</v>
      </c>
      <c r="CZ160" s="1" t="str">
        <f t="shared" si="51"/>
        <v/>
      </c>
      <c r="DA160" s="1" t="str">
        <f t="shared" si="52"/>
        <v>#NAME?</v>
      </c>
      <c r="DD160" s="1" t="str">
        <f t="shared" si="53"/>
        <v/>
      </c>
      <c r="DE160" s="1" t="str">
        <f t="shared" si="54"/>
        <v>#NAME?</v>
      </c>
      <c r="DH160" s="1" t="str">
        <f t="shared" si="55"/>
        <v/>
      </c>
      <c r="DI160" s="1" t="str">
        <f t="shared" si="56"/>
        <v>#NAME?</v>
      </c>
      <c r="DL160" s="1" t="str">
        <f t="shared" si="57"/>
        <v/>
      </c>
      <c r="DM160" s="1" t="str">
        <f t="shared" si="58"/>
        <v>#NAME?</v>
      </c>
      <c r="DP160" s="1" t="str">
        <f t="shared" si="59"/>
        <v/>
      </c>
      <c r="DQ160" s="1" t="str">
        <f t="shared" si="60"/>
        <v>#NAME?</v>
      </c>
      <c r="DT160" s="1" t="str">
        <f t="shared" si="61"/>
        <v/>
      </c>
      <c r="DU160" s="1" t="str">
        <f t="shared" si="62"/>
        <v>#NAME?</v>
      </c>
      <c r="DX160" s="1" t="str">
        <f t="shared" si="63"/>
        <v/>
      </c>
      <c r="DY160" s="1" t="str">
        <f t="shared" si="64"/>
        <v>#NAME?</v>
      </c>
      <c r="EB160" s="1" t="str">
        <f t="shared" si="65"/>
        <v/>
      </c>
      <c r="EC160" s="1" t="str">
        <f t="shared" si="66"/>
        <v>#NAME?</v>
      </c>
      <c r="EF160" s="1" t="str">
        <f t="shared" si="67"/>
        <v/>
      </c>
      <c r="EG160" s="1" t="str">
        <f t="shared" si="68"/>
        <v>#NAME?</v>
      </c>
      <c r="EJ160" s="1" t="str">
        <f t="shared" si="69"/>
        <v/>
      </c>
      <c r="EK160" s="1" t="str">
        <f t="shared" si="70"/>
        <v>#NAME?</v>
      </c>
      <c r="EN160" s="1" t="str">
        <f t="shared" si="71"/>
        <v/>
      </c>
      <c r="EO160" s="1" t="str">
        <f t="shared" si="72"/>
        <v>#NAME?</v>
      </c>
      <c r="ER160" s="1" t="str">
        <f t="shared" si="73"/>
        <v/>
      </c>
      <c r="ES160" s="1" t="str">
        <f t="shared" si="74"/>
        <v>#NAME?</v>
      </c>
      <c r="EV160" s="1" t="str">
        <f t="shared" si="75"/>
        <v/>
      </c>
      <c r="EW160" s="1" t="str">
        <f t="shared" si="76"/>
        <v>#NAME?</v>
      </c>
      <c r="EZ160" s="2" t="str">
        <f t="shared" si="77"/>
        <v/>
      </c>
      <c r="FA160" s="2" t="str">
        <f t="shared" si="78"/>
        <v>#NAME?</v>
      </c>
      <c r="FD160" s="2" t="str">
        <f t="shared" si="79"/>
        <v/>
      </c>
      <c r="FE160" s="2" t="str">
        <f t="shared" si="80"/>
        <v>#NAME?</v>
      </c>
      <c r="FH160" s="2" t="str">
        <f t="shared" si="81"/>
        <v/>
      </c>
      <c r="FI160" s="2" t="str">
        <f t="shared" si="82"/>
        <v>#NAME?</v>
      </c>
      <c r="FL160" s="2" t="str">
        <f t="shared" si="83"/>
        <v/>
      </c>
      <c r="FM160" s="2" t="str">
        <f t="shared" si="84"/>
        <v>#NAME?</v>
      </c>
      <c r="FP160" s="2" t="str">
        <f t="shared" si="85"/>
        <v/>
      </c>
      <c r="FQ160" s="2" t="str">
        <f t="shared" si="86"/>
        <v>#NAME?</v>
      </c>
      <c r="FT160" s="2" t="str">
        <f t="shared" si="87"/>
        <v/>
      </c>
      <c r="FU160" s="2" t="str">
        <f t="shared" si="88"/>
        <v>#NAME?</v>
      </c>
      <c r="FX160" s="2" t="str">
        <f t="shared" si="89"/>
        <v/>
      </c>
      <c r="FY160" s="2" t="str">
        <f t="shared" si="90"/>
        <v>#NAME?</v>
      </c>
      <c r="GB160" s="2" t="str">
        <f t="shared" si="91"/>
        <v/>
      </c>
      <c r="GC160" s="2" t="str">
        <f t="shared" si="92"/>
        <v>#NAME?</v>
      </c>
      <c r="GF160" s="2" t="str">
        <f t="shared" si="93"/>
        <v/>
      </c>
      <c r="GG160" s="2" t="str">
        <f t="shared" si="94"/>
        <v>#NAME?</v>
      </c>
      <c r="GJ160" s="2" t="str">
        <f t="shared" si="95"/>
        <v/>
      </c>
      <c r="GK160" s="2" t="str">
        <f t="shared" si="96"/>
        <v>#NAME?</v>
      </c>
      <c r="GN160" s="2" t="str">
        <f t="shared" si="97"/>
        <v/>
      </c>
      <c r="GO160" s="2" t="str">
        <f t="shared" si="98"/>
        <v>#NAME?</v>
      </c>
      <c r="GR160" s="2" t="str">
        <f t="shared" si="141"/>
        <v/>
      </c>
      <c r="GS160" s="2" t="str">
        <f t="shared" si="142"/>
        <v>#NAME?</v>
      </c>
      <c r="GV160" s="2" t="str">
        <f t="shared" si="101"/>
        <v/>
      </c>
      <c r="GW160" s="2" t="str">
        <f t="shared" si="102"/>
        <v>#NAME?</v>
      </c>
      <c r="GZ160" s="2" t="str">
        <f t="shared" si="103"/>
        <v/>
      </c>
      <c r="HA160" s="2" t="str">
        <f t="shared" si="104"/>
        <v>#NAME?</v>
      </c>
      <c r="HD160" s="2" t="str">
        <f t="shared" si="105"/>
        <v/>
      </c>
      <c r="HE160" s="2" t="str">
        <f t="shared" si="106"/>
        <v>#NAME?</v>
      </c>
      <c r="HH160" s="2" t="str">
        <f t="shared" si="107"/>
        <v/>
      </c>
      <c r="HI160" s="2" t="str">
        <f t="shared" si="108"/>
        <v>#NAME?</v>
      </c>
      <c r="HL160" s="2" t="str">
        <f t="shared" si="109"/>
        <v/>
      </c>
      <c r="HM160" s="2" t="str">
        <f t="shared" si="110"/>
        <v>#NAME?</v>
      </c>
      <c r="HP160" s="2" t="str">
        <f t="shared" si="111"/>
        <v/>
      </c>
      <c r="HQ160" s="2" t="str">
        <f t="shared" si="112"/>
        <v>#NAME?</v>
      </c>
      <c r="HT160" s="2" t="str">
        <f t="shared" si="113"/>
        <v/>
      </c>
      <c r="HU160" s="2" t="str">
        <f t="shared" si="114"/>
        <v>#NAME?</v>
      </c>
      <c r="HV160" s="2"/>
      <c r="HW160" s="2"/>
      <c r="HX160" s="2"/>
      <c r="HY160" s="2"/>
      <c r="HZ160" s="2"/>
      <c r="IA160" s="2"/>
      <c r="IB160" s="2"/>
      <c r="IC160" s="2"/>
      <c r="ID160" s="2"/>
      <c r="IE160" s="2"/>
      <c r="IF160" s="2"/>
      <c r="IX160" s="2"/>
      <c r="IY160" s="2"/>
      <c r="IZ160" s="2"/>
      <c r="JA160" s="2"/>
      <c r="JB160" s="2"/>
      <c r="JC160" s="2"/>
      <c r="JD160" s="2"/>
      <c r="JE160" s="2"/>
      <c r="JF160" s="2"/>
      <c r="JG160" s="2"/>
      <c r="JH160" s="2"/>
      <c r="JI160" s="2"/>
      <c r="JJ160" s="2"/>
      <c r="JK160" s="2"/>
      <c r="JL160" s="2"/>
      <c r="JM160" s="2"/>
      <c r="JN160" s="2"/>
    </row>
    <row r="161" ht="15.75" customHeight="1">
      <c r="A161" s="2">
        <v>160.0</v>
      </c>
      <c r="D161" s="2" t="str">
        <f t="shared" si="1"/>
        <v/>
      </c>
      <c r="E161" s="2" t="str">
        <f t="shared" si="2"/>
        <v>#NAME?</v>
      </c>
      <c r="H161" s="1" t="str">
        <f t="shared" si="3"/>
        <v/>
      </c>
      <c r="I161" s="1" t="str">
        <f t="shared" si="4"/>
        <v>#NAME?</v>
      </c>
      <c r="P161" s="1" t="str">
        <f t="shared" si="7"/>
        <v/>
      </c>
      <c r="Q161" s="1" t="str">
        <f t="shared" si="8"/>
        <v>#NAME?</v>
      </c>
      <c r="T161" s="1" t="str">
        <f t="shared" si="9"/>
        <v/>
      </c>
      <c r="U161" s="1" t="str">
        <f t="shared" si="10"/>
        <v>#NAME?</v>
      </c>
      <c r="X161" s="1" t="str">
        <f t="shared" si="11"/>
        <v/>
      </c>
      <c r="Y161" s="1" t="str">
        <f t="shared" si="12"/>
        <v>#NAME?</v>
      </c>
      <c r="AB161" s="1" t="str">
        <f t="shared" si="13"/>
        <v/>
      </c>
      <c r="AC161" s="1" t="str">
        <f t="shared" si="14"/>
        <v>#NAME?</v>
      </c>
      <c r="AF161" s="1" t="str">
        <f t="shared" si="15"/>
        <v/>
      </c>
      <c r="AG161" s="1" t="str">
        <f t="shared" si="16"/>
        <v>#NAME?</v>
      </c>
      <c r="AJ161" s="1" t="str">
        <f t="shared" si="17"/>
        <v/>
      </c>
      <c r="AK161" s="1" t="str">
        <f t="shared" si="18"/>
        <v>#NAME?</v>
      </c>
      <c r="AN161" s="1" t="str">
        <f t="shared" si="19"/>
        <v/>
      </c>
      <c r="AO161" s="1" t="str">
        <f t="shared" si="20"/>
        <v>#NAME?</v>
      </c>
      <c r="AR161" s="1" t="str">
        <f t="shared" si="21"/>
        <v/>
      </c>
      <c r="AS161" s="1" t="str">
        <f t="shared" si="22"/>
        <v>#NAME?</v>
      </c>
      <c r="AV161" s="1" t="str">
        <f t="shared" si="23"/>
        <v/>
      </c>
      <c r="AW161" s="1" t="str">
        <f t="shared" si="24"/>
        <v>#NAME?</v>
      </c>
      <c r="AZ161" s="1" t="str">
        <f t="shared" si="25"/>
        <v/>
      </c>
      <c r="BA161" s="1" t="str">
        <f t="shared" si="26"/>
        <v>#NAME?</v>
      </c>
      <c r="BD161" s="1" t="str">
        <f t="shared" si="27"/>
        <v/>
      </c>
      <c r="BE161" s="1" t="str">
        <f t="shared" si="28"/>
        <v>#NAME?</v>
      </c>
      <c r="BH161" s="1" t="str">
        <f t="shared" si="29"/>
        <v/>
      </c>
      <c r="BI161" s="1" t="str">
        <f t="shared" si="30"/>
        <v>#NAME?</v>
      </c>
      <c r="BL161" s="1" t="str">
        <f t="shared" si="31"/>
        <v/>
      </c>
      <c r="BM161" s="1" t="str">
        <f t="shared" si="32"/>
        <v>#NAME?</v>
      </c>
      <c r="BP161" s="1" t="str">
        <f t="shared" si="33"/>
        <v/>
      </c>
      <c r="BQ161" s="1" t="str">
        <f t="shared" si="34"/>
        <v>#NAME?</v>
      </c>
      <c r="BT161" s="1" t="str">
        <f t="shared" si="35"/>
        <v/>
      </c>
      <c r="BU161" s="1" t="str">
        <f t="shared" si="36"/>
        <v>#NAME?</v>
      </c>
      <c r="BX161" s="1" t="str">
        <f t="shared" si="37"/>
        <v/>
      </c>
      <c r="BY161" s="1" t="str">
        <f t="shared" si="38"/>
        <v>#NAME?</v>
      </c>
      <c r="CB161" s="1" t="str">
        <f t="shared" si="39"/>
        <v/>
      </c>
      <c r="CC161" s="1" t="str">
        <f t="shared" si="40"/>
        <v>#NAME?</v>
      </c>
      <c r="CF161" s="1" t="str">
        <f t="shared" si="41"/>
        <v/>
      </c>
      <c r="CG161" s="1" t="str">
        <f t="shared" si="42"/>
        <v>#NAME?</v>
      </c>
      <c r="CJ161" s="1" t="str">
        <f t="shared" si="43"/>
        <v/>
      </c>
      <c r="CK161" s="1" t="str">
        <f t="shared" si="44"/>
        <v>#NAME?</v>
      </c>
      <c r="CN161" s="1" t="str">
        <f t="shared" si="45"/>
        <v/>
      </c>
      <c r="CO161" s="1" t="str">
        <f t="shared" si="46"/>
        <v>#NAME?</v>
      </c>
      <c r="CR161" s="1" t="str">
        <f t="shared" si="47"/>
        <v/>
      </c>
      <c r="CS161" s="1" t="str">
        <f t="shared" si="48"/>
        <v>#NAME?</v>
      </c>
      <c r="CV161" s="1" t="str">
        <f t="shared" si="49"/>
        <v/>
      </c>
      <c r="CW161" s="1" t="str">
        <f t="shared" si="50"/>
        <v>#NAME?</v>
      </c>
      <c r="CZ161" s="1" t="str">
        <f t="shared" si="51"/>
        <v/>
      </c>
      <c r="DA161" s="1" t="str">
        <f t="shared" si="52"/>
        <v>#NAME?</v>
      </c>
      <c r="DD161" s="1" t="str">
        <f t="shared" si="53"/>
        <v/>
      </c>
      <c r="DE161" s="1" t="str">
        <f t="shared" si="54"/>
        <v>#NAME?</v>
      </c>
      <c r="DH161" s="1" t="str">
        <f t="shared" si="55"/>
        <v/>
      </c>
      <c r="DI161" s="1" t="str">
        <f t="shared" si="56"/>
        <v>#NAME?</v>
      </c>
      <c r="DL161" s="1" t="str">
        <f t="shared" si="57"/>
        <v/>
      </c>
      <c r="DM161" s="1" t="str">
        <f t="shared" si="58"/>
        <v>#NAME?</v>
      </c>
      <c r="DP161" s="1" t="str">
        <f t="shared" si="59"/>
        <v/>
      </c>
      <c r="DQ161" s="1" t="str">
        <f t="shared" si="60"/>
        <v>#NAME?</v>
      </c>
      <c r="DT161" s="1" t="str">
        <f t="shared" si="61"/>
        <v/>
      </c>
      <c r="DU161" s="1" t="str">
        <f t="shared" si="62"/>
        <v>#NAME?</v>
      </c>
      <c r="DX161" s="1" t="str">
        <f t="shared" si="63"/>
        <v/>
      </c>
      <c r="DY161" s="1" t="str">
        <f t="shared" si="64"/>
        <v>#NAME?</v>
      </c>
      <c r="EB161" s="1" t="str">
        <f t="shared" si="65"/>
        <v/>
      </c>
      <c r="EC161" s="1" t="str">
        <f t="shared" si="66"/>
        <v>#NAME?</v>
      </c>
      <c r="EF161" s="1" t="str">
        <f t="shared" si="67"/>
        <v/>
      </c>
      <c r="EG161" s="1" t="str">
        <f t="shared" si="68"/>
        <v>#NAME?</v>
      </c>
      <c r="EJ161" s="1" t="str">
        <f t="shared" si="69"/>
        <v/>
      </c>
      <c r="EK161" s="1" t="str">
        <f t="shared" si="70"/>
        <v>#NAME?</v>
      </c>
      <c r="EN161" s="1" t="str">
        <f t="shared" si="71"/>
        <v/>
      </c>
      <c r="EO161" s="1" t="str">
        <f t="shared" si="72"/>
        <v>#NAME?</v>
      </c>
      <c r="ER161" s="1" t="str">
        <f t="shared" si="73"/>
        <v/>
      </c>
      <c r="ES161" s="1" t="str">
        <f t="shared" si="74"/>
        <v>#NAME?</v>
      </c>
      <c r="EV161" s="1" t="str">
        <f t="shared" si="75"/>
        <v/>
      </c>
      <c r="EW161" s="1" t="str">
        <f t="shared" si="76"/>
        <v>#NAME?</v>
      </c>
      <c r="EZ161" s="2" t="str">
        <f t="shared" si="77"/>
        <v/>
      </c>
      <c r="FA161" s="2" t="str">
        <f t="shared" si="78"/>
        <v>#NAME?</v>
      </c>
      <c r="FD161" s="2" t="str">
        <f t="shared" si="79"/>
        <v/>
      </c>
      <c r="FE161" s="2" t="str">
        <f t="shared" si="80"/>
        <v>#NAME?</v>
      </c>
      <c r="FH161" s="2" t="str">
        <f t="shared" si="81"/>
        <v/>
      </c>
      <c r="FI161" s="2" t="str">
        <f t="shared" si="82"/>
        <v>#NAME?</v>
      </c>
      <c r="FL161" s="2" t="str">
        <f t="shared" si="83"/>
        <v/>
      </c>
      <c r="FM161" s="2" t="str">
        <f t="shared" si="84"/>
        <v>#NAME?</v>
      </c>
      <c r="FP161" s="2" t="str">
        <f t="shared" si="85"/>
        <v/>
      </c>
      <c r="FQ161" s="2" t="str">
        <f t="shared" si="86"/>
        <v>#NAME?</v>
      </c>
      <c r="FT161" s="2" t="str">
        <f t="shared" si="87"/>
        <v/>
      </c>
      <c r="FU161" s="2" t="str">
        <f t="shared" si="88"/>
        <v>#NAME?</v>
      </c>
      <c r="FX161" s="2" t="str">
        <f t="shared" si="89"/>
        <v/>
      </c>
      <c r="FY161" s="2" t="str">
        <f t="shared" si="90"/>
        <v>#NAME?</v>
      </c>
      <c r="GB161" s="2" t="str">
        <f t="shared" si="91"/>
        <v/>
      </c>
      <c r="GC161" s="2" t="str">
        <f t="shared" si="92"/>
        <v>#NAME?</v>
      </c>
      <c r="GF161" s="2" t="str">
        <f t="shared" si="93"/>
        <v/>
      </c>
      <c r="GG161" s="2" t="str">
        <f t="shared" si="94"/>
        <v>#NAME?</v>
      </c>
      <c r="GJ161" s="2" t="str">
        <f t="shared" si="95"/>
        <v/>
      </c>
      <c r="GK161" s="2" t="str">
        <f t="shared" si="96"/>
        <v>#NAME?</v>
      </c>
      <c r="GN161" s="2" t="str">
        <f t="shared" si="97"/>
        <v/>
      </c>
      <c r="GO161" s="2" t="str">
        <f t="shared" si="98"/>
        <v>#NAME?</v>
      </c>
      <c r="GR161" s="2" t="str">
        <f t="shared" si="141"/>
        <v/>
      </c>
      <c r="GS161" s="2" t="str">
        <f t="shared" si="142"/>
        <v>#NAME?</v>
      </c>
      <c r="GV161" s="2" t="str">
        <f t="shared" si="101"/>
        <v/>
      </c>
      <c r="GW161" s="2" t="str">
        <f t="shared" si="102"/>
        <v>#NAME?</v>
      </c>
      <c r="GZ161" s="2" t="str">
        <f t="shared" si="103"/>
        <v/>
      </c>
      <c r="HA161" s="2" t="str">
        <f t="shared" si="104"/>
        <v>#NAME?</v>
      </c>
      <c r="HD161" s="2" t="str">
        <f t="shared" si="105"/>
        <v/>
      </c>
      <c r="HE161" s="2" t="str">
        <f t="shared" si="106"/>
        <v>#NAME?</v>
      </c>
      <c r="HH161" s="2" t="str">
        <f t="shared" si="107"/>
        <v/>
      </c>
      <c r="HI161" s="2" t="str">
        <f t="shared" si="108"/>
        <v>#NAME?</v>
      </c>
      <c r="HL161" s="2" t="str">
        <f t="shared" si="109"/>
        <v/>
      </c>
      <c r="HM161" s="2" t="str">
        <f t="shared" si="110"/>
        <v>#NAME?</v>
      </c>
      <c r="HP161" s="2" t="str">
        <f t="shared" si="111"/>
        <v/>
      </c>
      <c r="HQ161" s="2" t="str">
        <f t="shared" si="112"/>
        <v>#NAME?</v>
      </c>
      <c r="HT161" s="2" t="str">
        <f t="shared" si="113"/>
        <v/>
      </c>
      <c r="HU161" s="2" t="str">
        <f t="shared" si="114"/>
        <v>#NAME?</v>
      </c>
      <c r="HV161" s="2"/>
      <c r="HW161" s="2"/>
      <c r="HX161" s="2"/>
      <c r="HY161" s="2"/>
      <c r="HZ161" s="2"/>
      <c r="IA161" s="2"/>
      <c r="IB161" s="2"/>
      <c r="IC161" s="2"/>
      <c r="ID161" s="2"/>
      <c r="IE161" s="2"/>
      <c r="IF161" s="2"/>
      <c r="IX161" s="2"/>
      <c r="IY161" s="2"/>
      <c r="IZ161" s="2"/>
      <c r="JA161" s="2"/>
      <c r="JB161" s="2"/>
      <c r="JC161" s="2"/>
      <c r="JD161" s="2"/>
      <c r="JE161" s="2"/>
      <c r="JF161" s="2"/>
      <c r="JG161" s="2"/>
      <c r="JH161" s="2"/>
      <c r="JI161" s="2"/>
      <c r="JJ161" s="2"/>
      <c r="JK161" s="2"/>
      <c r="JL161" s="2"/>
      <c r="JM161" s="2"/>
      <c r="JN161" s="2"/>
    </row>
    <row r="162" ht="15.75" customHeight="1">
      <c r="A162" s="2">
        <v>161.0</v>
      </c>
      <c r="D162" s="2" t="str">
        <f t="shared" si="1"/>
        <v/>
      </c>
      <c r="E162" s="2" t="str">
        <f t="shared" si="2"/>
        <v>#NAME?</v>
      </c>
      <c r="H162" s="1" t="str">
        <f t="shared" si="3"/>
        <v/>
      </c>
      <c r="I162" s="1" t="str">
        <f t="shared" si="4"/>
        <v>#NAME?</v>
      </c>
      <c r="P162" s="1" t="str">
        <f t="shared" si="7"/>
        <v/>
      </c>
      <c r="Q162" s="1" t="str">
        <f t="shared" si="8"/>
        <v>#NAME?</v>
      </c>
      <c r="T162" s="1" t="str">
        <f t="shared" si="9"/>
        <v/>
      </c>
      <c r="U162" s="1" t="str">
        <f t="shared" si="10"/>
        <v>#NAME?</v>
      </c>
      <c r="X162" s="1" t="str">
        <f t="shared" si="11"/>
        <v/>
      </c>
      <c r="Y162" s="1" t="str">
        <f t="shared" si="12"/>
        <v>#NAME?</v>
      </c>
      <c r="AB162" s="1" t="str">
        <f t="shared" si="13"/>
        <v/>
      </c>
      <c r="AC162" s="1" t="str">
        <f t="shared" si="14"/>
        <v>#NAME?</v>
      </c>
      <c r="AF162" s="1" t="str">
        <f t="shared" si="15"/>
        <v/>
      </c>
      <c r="AG162" s="1" t="str">
        <f t="shared" si="16"/>
        <v>#NAME?</v>
      </c>
      <c r="AJ162" s="1" t="str">
        <f t="shared" si="17"/>
        <v/>
      </c>
      <c r="AK162" s="1" t="str">
        <f t="shared" si="18"/>
        <v>#NAME?</v>
      </c>
      <c r="AN162" s="1" t="str">
        <f t="shared" si="19"/>
        <v/>
      </c>
      <c r="AO162" s="1" t="str">
        <f t="shared" si="20"/>
        <v>#NAME?</v>
      </c>
      <c r="AR162" s="1" t="str">
        <f t="shared" si="21"/>
        <v/>
      </c>
      <c r="AS162" s="1" t="str">
        <f t="shared" si="22"/>
        <v>#NAME?</v>
      </c>
      <c r="AV162" s="1" t="str">
        <f t="shared" si="23"/>
        <v/>
      </c>
      <c r="AW162" s="1" t="str">
        <f t="shared" si="24"/>
        <v>#NAME?</v>
      </c>
      <c r="AZ162" s="1" t="str">
        <f t="shared" si="25"/>
        <v/>
      </c>
      <c r="BA162" s="1" t="str">
        <f t="shared" si="26"/>
        <v>#NAME?</v>
      </c>
      <c r="BD162" s="1" t="str">
        <f t="shared" si="27"/>
        <v/>
      </c>
      <c r="BE162" s="1" t="str">
        <f t="shared" si="28"/>
        <v>#NAME?</v>
      </c>
      <c r="BH162" s="1" t="str">
        <f t="shared" si="29"/>
        <v/>
      </c>
      <c r="BI162" s="1" t="str">
        <f t="shared" si="30"/>
        <v>#NAME?</v>
      </c>
      <c r="BL162" s="1" t="str">
        <f t="shared" si="31"/>
        <v/>
      </c>
      <c r="BM162" s="1" t="str">
        <f t="shared" si="32"/>
        <v>#NAME?</v>
      </c>
      <c r="BP162" s="1" t="str">
        <f t="shared" si="33"/>
        <v/>
      </c>
      <c r="BQ162" s="1" t="str">
        <f t="shared" si="34"/>
        <v>#NAME?</v>
      </c>
      <c r="BT162" s="1" t="str">
        <f t="shared" si="35"/>
        <v/>
      </c>
      <c r="BU162" s="1" t="str">
        <f t="shared" si="36"/>
        <v>#NAME?</v>
      </c>
      <c r="BX162" s="1" t="str">
        <f t="shared" si="37"/>
        <v/>
      </c>
      <c r="BY162" s="1" t="str">
        <f t="shared" si="38"/>
        <v>#NAME?</v>
      </c>
      <c r="CB162" s="1" t="str">
        <f t="shared" si="39"/>
        <v/>
      </c>
      <c r="CC162" s="1" t="str">
        <f t="shared" si="40"/>
        <v>#NAME?</v>
      </c>
      <c r="CF162" s="1" t="str">
        <f t="shared" si="41"/>
        <v/>
      </c>
      <c r="CG162" s="1" t="str">
        <f t="shared" si="42"/>
        <v>#NAME?</v>
      </c>
      <c r="CJ162" s="1" t="str">
        <f t="shared" si="43"/>
        <v/>
      </c>
      <c r="CK162" s="1" t="str">
        <f t="shared" si="44"/>
        <v>#NAME?</v>
      </c>
      <c r="CN162" s="1" t="str">
        <f t="shared" si="45"/>
        <v/>
      </c>
      <c r="CO162" s="1" t="str">
        <f t="shared" si="46"/>
        <v>#NAME?</v>
      </c>
      <c r="CR162" s="1" t="str">
        <f t="shared" si="47"/>
        <v/>
      </c>
      <c r="CS162" s="1" t="str">
        <f t="shared" si="48"/>
        <v>#NAME?</v>
      </c>
      <c r="CV162" s="1" t="str">
        <f t="shared" si="49"/>
        <v/>
      </c>
      <c r="CW162" s="1" t="str">
        <f t="shared" si="50"/>
        <v>#NAME?</v>
      </c>
      <c r="CZ162" s="1" t="str">
        <f t="shared" si="51"/>
        <v/>
      </c>
      <c r="DA162" s="1" t="str">
        <f t="shared" si="52"/>
        <v>#NAME?</v>
      </c>
      <c r="DD162" s="1" t="str">
        <f t="shared" si="53"/>
        <v/>
      </c>
      <c r="DE162" s="1" t="str">
        <f t="shared" si="54"/>
        <v>#NAME?</v>
      </c>
      <c r="DH162" s="1" t="str">
        <f t="shared" si="55"/>
        <v/>
      </c>
      <c r="DI162" s="1" t="str">
        <f t="shared" si="56"/>
        <v>#NAME?</v>
      </c>
      <c r="DL162" s="1" t="str">
        <f t="shared" si="57"/>
        <v/>
      </c>
      <c r="DM162" s="1" t="str">
        <f t="shared" si="58"/>
        <v>#NAME?</v>
      </c>
      <c r="DP162" s="1" t="str">
        <f t="shared" si="59"/>
        <v/>
      </c>
      <c r="DQ162" s="1" t="str">
        <f t="shared" si="60"/>
        <v>#NAME?</v>
      </c>
      <c r="DT162" s="1" t="str">
        <f t="shared" si="61"/>
        <v/>
      </c>
      <c r="DU162" s="1" t="str">
        <f t="shared" si="62"/>
        <v>#NAME?</v>
      </c>
      <c r="DX162" s="1" t="str">
        <f t="shared" si="63"/>
        <v/>
      </c>
      <c r="DY162" s="1" t="str">
        <f t="shared" si="64"/>
        <v>#NAME?</v>
      </c>
      <c r="EB162" s="1" t="str">
        <f t="shared" si="65"/>
        <v/>
      </c>
      <c r="EC162" s="1" t="str">
        <f t="shared" si="66"/>
        <v>#NAME?</v>
      </c>
      <c r="EF162" s="1" t="str">
        <f t="shared" si="67"/>
        <v/>
      </c>
      <c r="EG162" s="1" t="str">
        <f t="shared" si="68"/>
        <v>#NAME?</v>
      </c>
      <c r="EJ162" s="1" t="str">
        <f t="shared" si="69"/>
        <v/>
      </c>
      <c r="EK162" s="1" t="str">
        <f t="shared" si="70"/>
        <v>#NAME?</v>
      </c>
      <c r="EN162" s="1" t="str">
        <f t="shared" si="71"/>
        <v/>
      </c>
      <c r="EO162" s="1" t="str">
        <f t="shared" si="72"/>
        <v>#NAME?</v>
      </c>
      <c r="ER162" s="1" t="str">
        <f t="shared" si="73"/>
        <v/>
      </c>
      <c r="ES162" s="1" t="str">
        <f t="shared" si="74"/>
        <v>#NAME?</v>
      </c>
      <c r="EV162" s="1" t="str">
        <f t="shared" si="75"/>
        <v/>
      </c>
      <c r="EW162" s="1" t="str">
        <f t="shared" si="76"/>
        <v>#NAME?</v>
      </c>
      <c r="EZ162" s="2" t="str">
        <f t="shared" si="77"/>
        <v/>
      </c>
      <c r="FA162" s="2" t="str">
        <f t="shared" si="78"/>
        <v>#NAME?</v>
      </c>
      <c r="FD162" s="2" t="str">
        <f t="shared" si="79"/>
        <v/>
      </c>
      <c r="FE162" s="2" t="str">
        <f t="shared" si="80"/>
        <v>#NAME?</v>
      </c>
      <c r="FH162" s="2" t="str">
        <f t="shared" si="81"/>
        <v/>
      </c>
      <c r="FI162" s="2" t="str">
        <f t="shared" si="82"/>
        <v>#NAME?</v>
      </c>
      <c r="FL162" s="2" t="str">
        <f t="shared" si="83"/>
        <v/>
      </c>
      <c r="FM162" s="2" t="str">
        <f t="shared" si="84"/>
        <v>#NAME?</v>
      </c>
      <c r="FP162" s="2" t="str">
        <f t="shared" si="85"/>
        <v/>
      </c>
      <c r="FQ162" s="2" t="str">
        <f t="shared" si="86"/>
        <v>#NAME?</v>
      </c>
      <c r="FT162" s="2" t="str">
        <f t="shared" si="87"/>
        <v/>
      </c>
      <c r="FU162" s="2" t="str">
        <f t="shared" si="88"/>
        <v>#NAME?</v>
      </c>
      <c r="FX162" s="2" t="str">
        <f t="shared" si="89"/>
        <v/>
      </c>
      <c r="FY162" s="2" t="str">
        <f t="shared" si="90"/>
        <v>#NAME?</v>
      </c>
      <c r="GB162" s="2" t="str">
        <f t="shared" si="91"/>
        <v/>
      </c>
      <c r="GC162" s="2" t="str">
        <f t="shared" si="92"/>
        <v>#NAME?</v>
      </c>
      <c r="GF162" s="2" t="str">
        <f t="shared" si="93"/>
        <v/>
      </c>
      <c r="GG162" s="2" t="str">
        <f t="shared" si="94"/>
        <v>#NAME?</v>
      </c>
      <c r="GJ162" s="2" t="str">
        <f t="shared" si="95"/>
        <v/>
      </c>
      <c r="GK162" s="2" t="str">
        <f t="shared" si="96"/>
        <v>#NAME?</v>
      </c>
      <c r="GN162" s="2" t="str">
        <f t="shared" si="97"/>
        <v/>
      </c>
      <c r="GO162" s="2" t="str">
        <f t="shared" si="98"/>
        <v>#NAME?</v>
      </c>
      <c r="GR162" s="2" t="str">
        <f t="shared" si="141"/>
        <v/>
      </c>
      <c r="GS162" s="2" t="str">
        <f t="shared" si="142"/>
        <v>#NAME?</v>
      </c>
      <c r="GV162" s="2" t="str">
        <f t="shared" si="101"/>
        <v/>
      </c>
      <c r="GW162" s="2" t="str">
        <f t="shared" si="102"/>
        <v>#NAME?</v>
      </c>
      <c r="GZ162" s="2" t="str">
        <f t="shared" si="103"/>
        <v/>
      </c>
      <c r="HA162" s="2" t="str">
        <f t="shared" si="104"/>
        <v>#NAME?</v>
      </c>
      <c r="HD162" s="2" t="str">
        <f t="shared" si="105"/>
        <v/>
      </c>
      <c r="HE162" s="2" t="str">
        <f t="shared" si="106"/>
        <v>#NAME?</v>
      </c>
      <c r="HH162" s="2" t="str">
        <f t="shared" si="107"/>
        <v/>
      </c>
      <c r="HI162" s="2" t="str">
        <f t="shared" si="108"/>
        <v>#NAME?</v>
      </c>
      <c r="HL162" s="2" t="str">
        <f t="shared" si="109"/>
        <v/>
      </c>
      <c r="HM162" s="2" t="str">
        <f t="shared" si="110"/>
        <v>#NAME?</v>
      </c>
      <c r="HP162" s="2" t="str">
        <f t="shared" si="111"/>
        <v/>
      </c>
      <c r="HQ162" s="2" t="str">
        <f t="shared" si="112"/>
        <v>#NAME?</v>
      </c>
      <c r="HT162" s="2" t="str">
        <f t="shared" si="113"/>
        <v/>
      </c>
      <c r="HU162" s="2" t="str">
        <f t="shared" si="114"/>
        <v>#NAME?</v>
      </c>
      <c r="HV162" s="2"/>
      <c r="HW162" s="2"/>
      <c r="HX162" s="2"/>
      <c r="HY162" s="2"/>
      <c r="HZ162" s="2"/>
      <c r="IA162" s="2"/>
      <c r="IB162" s="2"/>
      <c r="IC162" s="2"/>
      <c r="ID162" s="2"/>
      <c r="IE162" s="2"/>
      <c r="IF162" s="2"/>
      <c r="IX162" s="2"/>
      <c r="IY162" s="2"/>
      <c r="IZ162" s="2"/>
      <c r="JA162" s="2"/>
      <c r="JB162" s="2"/>
      <c r="JC162" s="2"/>
      <c r="JD162" s="2"/>
      <c r="JE162" s="2"/>
      <c r="JF162" s="2"/>
      <c r="JG162" s="2"/>
      <c r="JH162" s="2"/>
      <c r="JI162" s="2"/>
      <c r="JJ162" s="2"/>
      <c r="JK162" s="2"/>
      <c r="JL162" s="2"/>
      <c r="JM162" s="2"/>
      <c r="JN162" s="2"/>
    </row>
    <row r="163" ht="15.75" customHeight="1">
      <c r="A163" s="2">
        <v>162.0</v>
      </c>
      <c r="D163" s="2" t="str">
        <f t="shared" si="1"/>
        <v/>
      </c>
      <c r="E163" s="2" t="str">
        <f t="shared" si="2"/>
        <v>#NAME?</v>
      </c>
      <c r="H163" s="1" t="str">
        <f t="shared" si="3"/>
        <v/>
      </c>
      <c r="I163" s="1" t="str">
        <f t="shared" si="4"/>
        <v>#NAME?</v>
      </c>
      <c r="P163" s="1" t="str">
        <f t="shared" si="7"/>
        <v/>
      </c>
      <c r="Q163" s="1" t="str">
        <f t="shared" si="8"/>
        <v>#NAME?</v>
      </c>
      <c r="T163" s="1" t="str">
        <f t="shared" si="9"/>
        <v/>
      </c>
      <c r="U163" s="1" t="str">
        <f t="shared" si="10"/>
        <v>#NAME?</v>
      </c>
      <c r="X163" s="1" t="str">
        <f t="shared" si="11"/>
        <v/>
      </c>
      <c r="Y163" s="1" t="str">
        <f t="shared" si="12"/>
        <v>#NAME?</v>
      </c>
      <c r="AB163" s="1" t="str">
        <f t="shared" si="13"/>
        <v/>
      </c>
      <c r="AC163" s="1" t="str">
        <f t="shared" si="14"/>
        <v>#NAME?</v>
      </c>
      <c r="AF163" s="1" t="str">
        <f t="shared" si="15"/>
        <v/>
      </c>
      <c r="AG163" s="1" t="str">
        <f t="shared" si="16"/>
        <v>#NAME?</v>
      </c>
      <c r="AJ163" s="1" t="str">
        <f t="shared" si="17"/>
        <v/>
      </c>
      <c r="AK163" s="1" t="str">
        <f t="shared" si="18"/>
        <v>#NAME?</v>
      </c>
      <c r="AN163" s="1" t="str">
        <f t="shared" si="19"/>
        <v/>
      </c>
      <c r="AO163" s="1" t="str">
        <f t="shared" si="20"/>
        <v>#NAME?</v>
      </c>
      <c r="AR163" s="1" t="str">
        <f t="shared" si="21"/>
        <v/>
      </c>
      <c r="AS163" s="1" t="str">
        <f t="shared" si="22"/>
        <v>#NAME?</v>
      </c>
      <c r="AV163" s="1" t="str">
        <f t="shared" si="23"/>
        <v/>
      </c>
      <c r="AW163" s="1" t="str">
        <f t="shared" si="24"/>
        <v>#NAME?</v>
      </c>
      <c r="AZ163" s="1" t="str">
        <f t="shared" si="25"/>
        <v/>
      </c>
      <c r="BA163" s="1" t="str">
        <f t="shared" si="26"/>
        <v>#NAME?</v>
      </c>
      <c r="BD163" s="1" t="str">
        <f t="shared" si="27"/>
        <v/>
      </c>
      <c r="BE163" s="1" t="str">
        <f t="shared" si="28"/>
        <v>#NAME?</v>
      </c>
      <c r="BH163" s="1" t="str">
        <f t="shared" si="29"/>
        <v/>
      </c>
      <c r="BI163" s="1" t="str">
        <f t="shared" si="30"/>
        <v>#NAME?</v>
      </c>
      <c r="BL163" s="1" t="str">
        <f t="shared" si="31"/>
        <v/>
      </c>
      <c r="BM163" s="1" t="str">
        <f t="shared" si="32"/>
        <v>#NAME?</v>
      </c>
      <c r="BP163" s="1" t="str">
        <f t="shared" si="33"/>
        <v/>
      </c>
      <c r="BQ163" s="1" t="str">
        <f t="shared" si="34"/>
        <v>#NAME?</v>
      </c>
      <c r="BT163" s="1" t="str">
        <f t="shared" si="35"/>
        <v/>
      </c>
      <c r="BU163" s="1" t="str">
        <f t="shared" si="36"/>
        <v>#NAME?</v>
      </c>
      <c r="BX163" s="1" t="str">
        <f t="shared" si="37"/>
        <v/>
      </c>
      <c r="BY163" s="1" t="str">
        <f t="shared" si="38"/>
        <v>#NAME?</v>
      </c>
      <c r="CB163" s="1" t="str">
        <f t="shared" si="39"/>
        <v/>
      </c>
      <c r="CC163" s="1" t="str">
        <f t="shared" si="40"/>
        <v>#NAME?</v>
      </c>
      <c r="CF163" s="1" t="str">
        <f t="shared" si="41"/>
        <v/>
      </c>
      <c r="CG163" s="1" t="str">
        <f t="shared" si="42"/>
        <v>#NAME?</v>
      </c>
      <c r="CJ163" s="1" t="str">
        <f t="shared" si="43"/>
        <v/>
      </c>
      <c r="CK163" s="1" t="str">
        <f t="shared" si="44"/>
        <v>#NAME?</v>
      </c>
      <c r="CN163" s="1" t="str">
        <f t="shared" si="45"/>
        <v/>
      </c>
      <c r="CO163" s="1" t="str">
        <f t="shared" si="46"/>
        <v>#NAME?</v>
      </c>
      <c r="CR163" s="1" t="str">
        <f t="shared" si="47"/>
        <v/>
      </c>
      <c r="CS163" s="1" t="str">
        <f t="shared" si="48"/>
        <v>#NAME?</v>
      </c>
      <c r="CV163" s="1" t="str">
        <f t="shared" si="49"/>
        <v/>
      </c>
      <c r="CW163" s="1" t="str">
        <f t="shared" si="50"/>
        <v>#NAME?</v>
      </c>
      <c r="CZ163" s="1" t="str">
        <f t="shared" si="51"/>
        <v/>
      </c>
      <c r="DA163" s="1" t="str">
        <f t="shared" si="52"/>
        <v>#NAME?</v>
      </c>
      <c r="DD163" s="1" t="str">
        <f t="shared" si="53"/>
        <v/>
      </c>
      <c r="DE163" s="1" t="str">
        <f t="shared" si="54"/>
        <v>#NAME?</v>
      </c>
      <c r="DH163" s="1" t="str">
        <f t="shared" si="55"/>
        <v/>
      </c>
      <c r="DI163" s="1" t="str">
        <f t="shared" si="56"/>
        <v>#NAME?</v>
      </c>
      <c r="DL163" s="1" t="str">
        <f t="shared" si="57"/>
        <v/>
      </c>
      <c r="DM163" s="1" t="str">
        <f t="shared" si="58"/>
        <v>#NAME?</v>
      </c>
      <c r="DP163" s="1" t="str">
        <f t="shared" si="59"/>
        <v/>
      </c>
      <c r="DQ163" s="1" t="str">
        <f t="shared" si="60"/>
        <v>#NAME?</v>
      </c>
      <c r="DT163" s="1" t="str">
        <f t="shared" si="61"/>
        <v/>
      </c>
      <c r="DU163" s="1" t="str">
        <f t="shared" si="62"/>
        <v>#NAME?</v>
      </c>
      <c r="DX163" s="1" t="str">
        <f t="shared" si="63"/>
        <v/>
      </c>
      <c r="DY163" s="1" t="str">
        <f t="shared" si="64"/>
        <v>#NAME?</v>
      </c>
      <c r="EB163" s="1" t="str">
        <f t="shared" si="65"/>
        <v/>
      </c>
      <c r="EC163" s="1" t="str">
        <f t="shared" si="66"/>
        <v>#NAME?</v>
      </c>
      <c r="EF163" s="1" t="str">
        <f t="shared" si="67"/>
        <v/>
      </c>
      <c r="EG163" s="1" t="str">
        <f t="shared" si="68"/>
        <v>#NAME?</v>
      </c>
      <c r="EJ163" s="1" t="str">
        <f t="shared" si="69"/>
        <v/>
      </c>
      <c r="EK163" s="1" t="str">
        <f t="shared" si="70"/>
        <v>#NAME?</v>
      </c>
      <c r="EN163" s="1" t="str">
        <f t="shared" si="71"/>
        <v/>
      </c>
      <c r="EO163" s="1" t="str">
        <f t="shared" si="72"/>
        <v>#NAME?</v>
      </c>
      <c r="ER163" s="1" t="str">
        <f t="shared" si="73"/>
        <v/>
      </c>
      <c r="ES163" s="1" t="str">
        <f t="shared" si="74"/>
        <v>#NAME?</v>
      </c>
      <c r="EV163" s="1" t="str">
        <f t="shared" si="75"/>
        <v/>
      </c>
      <c r="EW163" s="1" t="str">
        <f t="shared" si="76"/>
        <v>#NAME?</v>
      </c>
      <c r="EZ163" s="2" t="str">
        <f t="shared" si="77"/>
        <v/>
      </c>
      <c r="FA163" s="2" t="str">
        <f t="shared" si="78"/>
        <v>#NAME?</v>
      </c>
      <c r="FD163" s="2" t="str">
        <f t="shared" si="79"/>
        <v/>
      </c>
      <c r="FE163" s="2" t="str">
        <f t="shared" si="80"/>
        <v>#NAME?</v>
      </c>
      <c r="FH163" s="2" t="str">
        <f t="shared" si="81"/>
        <v/>
      </c>
      <c r="FI163" s="2" t="str">
        <f t="shared" si="82"/>
        <v>#NAME?</v>
      </c>
      <c r="FL163" s="2" t="str">
        <f t="shared" si="83"/>
        <v/>
      </c>
      <c r="FM163" s="2" t="str">
        <f t="shared" si="84"/>
        <v>#NAME?</v>
      </c>
      <c r="FP163" s="2" t="str">
        <f t="shared" si="85"/>
        <v/>
      </c>
      <c r="FQ163" s="2" t="str">
        <f t="shared" si="86"/>
        <v>#NAME?</v>
      </c>
      <c r="FT163" s="2" t="str">
        <f t="shared" si="87"/>
        <v/>
      </c>
      <c r="FU163" s="2" t="str">
        <f t="shared" si="88"/>
        <v>#NAME?</v>
      </c>
      <c r="FX163" s="2" t="str">
        <f t="shared" si="89"/>
        <v/>
      </c>
      <c r="FY163" s="2" t="str">
        <f t="shared" si="90"/>
        <v>#NAME?</v>
      </c>
      <c r="GB163" s="2" t="str">
        <f t="shared" si="91"/>
        <v/>
      </c>
      <c r="GC163" s="2" t="str">
        <f t="shared" si="92"/>
        <v>#NAME?</v>
      </c>
      <c r="GF163" s="2" t="str">
        <f t="shared" si="93"/>
        <v/>
      </c>
      <c r="GG163" s="2" t="str">
        <f t="shared" si="94"/>
        <v>#NAME?</v>
      </c>
      <c r="GJ163" s="2" t="str">
        <f t="shared" si="95"/>
        <v/>
      </c>
      <c r="GK163" s="2" t="str">
        <f t="shared" si="96"/>
        <v>#NAME?</v>
      </c>
      <c r="GN163" s="2" t="str">
        <f t="shared" si="97"/>
        <v/>
      </c>
      <c r="GO163" s="2" t="str">
        <f t="shared" si="98"/>
        <v>#NAME?</v>
      </c>
      <c r="GR163" s="2" t="str">
        <f t="shared" si="141"/>
        <v/>
      </c>
      <c r="GS163" s="2" t="str">
        <f t="shared" si="142"/>
        <v>#NAME?</v>
      </c>
      <c r="GV163" s="2" t="str">
        <f t="shared" si="101"/>
        <v/>
      </c>
      <c r="GW163" s="2" t="str">
        <f t="shared" si="102"/>
        <v>#NAME?</v>
      </c>
      <c r="GZ163" s="2" t="str">
        <f t="shared" si="103"/>
        <v/>
      </c>
      <c r="HA163" s="2" t="str">
        <f t="shared" si="104"/>
        <v>#NAME?</v>
      </c>
      <c r="HD163" s="2" t="str">
        <f t="shared" si="105"/>
        <v/>
      </c>
      <c r="HE163" s="2" t="str">
        <f t="shared" si="106"/>
        <v>#NAME?</v>
      </c>
      <c r="HH163" s="2" t="str">
        <f t="shared" si="107"/>
        <v/>
      </c>
      <c r="HI163" s="2" t="str">
        <f t="shared" si="108"/>
        <v>#NAME?</v>
      </c>
      <c r="HL163" s="2" t="str">
        <f t="shared" si="109"/>
        <v/>
      </c>
      <c r="HM163" s="2" t="str">
        <f t="shared" si="110"/>
        <v>#NAME?</v>
      </c>
      <c r="HP163" s="2" t="str">
        <f t="shared" si="111"/>
        <v/>
      </c>
      <c r="HQ163" s="2" t="str">
        <f t="shared" si="112"/>
        <v>#NAME?</v>
      </c>
      <c r="HT163" s="2" t="str">
        <f t="shared" si="113"/>
        <v/>
      </c>
      <c r="HU163" s="2" t="str">
        <f t="shared" si="114"/>
        <v>#NAME?</v>
      </c>
      <c r="HV163" s="2"/>
      <c r="HW163" s="2"/>
      <c r="HX163" s="2"/>
      <c r="HY163" s="2"/>
      <c r="HZ163" s="2"/>
      <c r="IA163" s="2"/>
      <c r="IB163" s="2"/>
      <c r="IC163" s="2"/>
      <c r="ID163" s="2"/>
      <c r="IE163" s="2"/>
      <c r="IF163" s="2"/>
      <c r="IX163" s="2"/>
      <c r="IY163" s="2"/>
      <c r="IZ163" s="2"/>
      <c r="JA163" s="2"/>
      <c r="JB163" s="2"/>
      <c r="JC163" s="2"/>
      <c r="JD163" s="2"/>
      <c r="JE163" s="2"/>
      <c r="JF163" s="2"/>
      <c r="JG163" s="2"/>
      <c r="JH163" s="2"/>
      <c r="JI163" s="2"/>
      <c r="JJ163" s="2"/>
      <c r="JK163" s="2"/>
      <c r="JL163" s="2"/>
      <c r="JM163" s="2"/>
      <c r="JN163" s="2"/>
    </row>
    <row r="164" ht="15.75" customHeight="1">
      <c r="A164" s="2">
        <v>163.0</v>
      </c>
      <c r="D164" s="2" t="str">
        <f t="shared" si="1"/>
        <v/>
      </c>
      <c r="E164" s="2" t="str">
        <f t="shared" si="2"/>
        <v>#NAME?</v>
      </c>
      <c r="H164" s="1" t="str">
        <f t="shared" si="3"/>
        <v/>
      </c>
      <c r="I164" s="1" t="str">
        <f t="shared" si="4"/>
        <v>#NAME?</v>
      </c>
      <c r="P164" s="1" t="str">
        <f t="shared" si="7"/>
        <v/>
      </c>
      <c r="Q164" s="1" t="str">
        <f t="shared" si="8"/>
        <v>#NAME?</v>
      </c>
      <c r="T164" s="1" t="str">
        <f t="shared" si="9"/>
        <v/>
      </c>
      <c r="U164" s="1" t="str">
        <f t="shared" si="10"/>
        <v>#NAME?</v>
      </c>
      <c r="X164" s="1" t="str">
        <f t="shared" si="11"/>
        <v/>
      </c>
      <c r="Y164" s="1" t="str">
        <f t="shared" si="12"/>
        <v>#NAME?</v>
      </c>
      <c r="AB164" s="1" t="str">
        <f t="shared" si="13"/>
        <v/>
      </c>
      <c r="AC164" s="1" t="str">
        <f t="shared" si="14"/>
        <v>#NAME?</v>
      </c>
      <c r="AF164" s="1" t="str">
        <f t="shared" si="15"/>
        <v/>
      </c>
      <c r="AG164" s="1" t="str">
        <f t="shared" si="16"/>
        <v>#NAME?</v>
      </c>
      <c r="AJ164" s="1" t="str">
        <f t="shared" si="17"/>
        <v/>
      </c>
      <c r="AK164" s="1" t="str">
        <f t="shared" si="18"/>
        <v>#NAME?</v>
      </c>
      <c r="AN164" s="1" t="str">
        <f t="shared" si="19"/>
        <v/>
      </c>
      <c r="AO164" s="1" t="str">
        <f t="shared" si="20"/>
        <v>#NAME?</v>
      </c>
      <c r="AR164" s="1" t="str">
        <f t="shared" si="21"/>
        <v/>
      </c>
      <c r="AS164" s="1" t="str">
        <f t="shared" si="22"/>
        <v>#NAME?</v>
      </c>
      <c r="AV164" s="1" t="str">
        <f t="shared" si="23"/>
        <v/>
      </c>
      <c r="AW164" s="1" t="str">
        <f t="shared" si="24"/>
        <v>#NAME?</v>
      </c>
      <c r="AZ164" s="1" t="str">
        <f t="shared" si="25"/>
        <v/>
      </c>
      <c r="BA164" s="1" t="str">
        <f t="shared" si="26"/>
        <v>#NAME?</v>
      </c>
      <c r="BD164" s="1" t="str">
        <f t="shared" si="27"/>
        <v/>
      </c>
      <c r="BE164" s="1" t="str">
        <f t="shared" si="28"/>
        <v>#NAME?</v>
      </c>
      <c r="BH164" s="1" t="str">
        <f t="shared" si="29"/>
        <v/>
      </c>
      <c r="BI164" s="1" t="str">
        <f t="shared" si="30"/>
        <v>#NAME?</v>
      </c>
      <c r="BL164" s="1" t="str">
        <f t="shared" si="31"/>
        <v/>
      </c>
      <c r="BM164" s="1" t="str">
        <f t="shared" si="32"/>
        <v>#NAME?</v>
      </c>
      <c r="BP164" s="1" t="str">
        <f t="shared" si="33"/>
        <v/>
      </c>
      <c r="BQ164" s="1" t="str">
        <f t="shared" si="34"/>
        <v>#NAME?</v>
      </c>
      <c r="BT164" s="1" t="str">
        <f t="shared" si="35"/>
        <v/>
      </c>
      <c r="BU164" s="1" t="str">
        <f t="shared" si="36"/>
        <v>#NAME?</v>
      </c>
      <c r="BX164" s="1" t="str">
        <f t="shared" si="37"/>
        <v/>
      </c>
      <c r="BY164" s="1" t="str">
        <f t="shared" si="38"/>
        <v>#NAME?</v>
      </c>
      <c r="CB164" s="1" t="str">
        <f t="shared" si="39"/>
        <v/>
      </c>
      <c r="CC164" s="1" t="str">
        <f t="shared" si="40"/>
        <v>#NAME?</v>
      </c>
      <c r="CF164" s="1" t="str">
        <f t="shared" si="41"/>
        <v/>
      </c>
      <c r="CG164" s="1" t="str">
        <f t="shared" si="42"/>
        <v>#NAME?</v>
      </c>
      <c r="CJ164" s="1" t="str">
        <f t="shared" si="43"/>
        <v/>
      </c>
      <c r="CK164" s="1" t="str">
        <f t="shared" si="44"/>
        <v>#NAME?</v>
      </c>
      <c r="CN164" s="1" t="str">
        <f t="shared" si="45"/>
        <v/>
      </c>
      <c r="CO164" s="1" t="str">
        <f t="shared" si="46"/>
        <v>#NAME?</v>
      </c>
      <c r="CR164" s="1" t="str">
        <f t="shared" si="47"/>
        <v/>
      </c>
      <c r="CS164" s="1" t="str">
        <f t="shared" si="48"/>
        <v>#NAME?</v>
      </c>
      <c r="CV164" s="1" t="str">
        <f t="shared" si="49"/>
        <v/>
      </c>
      <c r="CW164" s="1" t="str">
        <f t="shared" si="50"/>
        <v>#NAME?</v>
      </c>
      <c r="CZ164" s="1" t="str">
        <f t="shared" si="51"/>
        <v/>
      </c>
      <c r="DA164" s="1" t="str">
        <f t="shared" si="52"/>
        <v>#NAME?</v>
      </c>
      <c r="DD164" s="1" t="str">
        <f t="shared" si="53"/>
        <v/>
      </c>
      <c r="DE164" s="1" t="str">
        <f t="shared" si="54"/>
        <v>#NAME?</v>
      </c>
      <c r="DH164" s="1" t="str">
        <f t="shared" si="55"/>
        <v/>
      </c>
      <c r="DI164" s="1" t="str">
        <f t="shared" si="56"/>
        <v>#NAME?</v>
      </c>
      <c r="DL164" s="1" t="str">
        <f t="shared" si="57"/>
        <v/>
      </c>
      <c r="DM164" s="1" t="str">
        <f t="shared" si="58"/>
        <v>#NAME?</v>
      </c>
      <c r="DP164" s="1" t="str">
        <f t="shared" si="59"/>
        <v/>
      </c>
      <c r="DQ164" s="1" t="str">
        <f t="shared" si="60"/>
        <v>#NAME?</v>
      </c>
      <c r="DT164" s="1" t="str">
        <f t="shared" si="61"/>
        <v/>
      </c>
      <c r="DU164" s="1" t="str">
        <f t="shared" si="62"/>
        <v>#NAME?</v>
      </c>
      <c r="DX164" s="1" t="str">
        <f t="shared" si="63"/>
        <v/>
      </c>
      <c r="DY164" s="1" t="str">
        <f t="shared" si="64"/>
        <v>#NAME?</v>
      </c>
      <c r="EB164" s="1" t="str">
        <f t="shared" si="65"/>
        <v/>
      </c>
      <c r="EC164" s="1" t="str">
        <f t="shared" si="66"/>
        <v>#NAME?</v>
      </c>
      <c r="EF164" s="1" t="str">
        <f t="shared" si="67"/>
        <v/>
      </c>
      <c r="EG164" s="1" t="str">
        <f t="shared" si="68"/>
        <v>#NAME?</v>
      </c>
      <c r="EJ164" s="1" t="str">
        <f t="shared" si="69"/>
        <v/>
      </c>
      <c r="EK164" s="1" t="str">
        <f t="shared" si="70"/>
        <v>#NAME?</v>
      </c>
      <c r="EN164" s="1" t="str">
        <f t="shared" si="71"/>
        <v/>
      </c>
      <c r="EO164" s="1" t="str">
        <f t="shared" si="72"/>
        <v>#NAME?</v>
      </c>
      <c r="ER164" s="1" t="str">
        <f t="shared" si="73"/>
        <v/>
      </c>
      <c r="ES164" s="1" t="str">
        <f t="shared" si="74"/>
        <v>#NAME?</v>
      </c>
      <c r="EV164" s="1" t="str">
        <f t="shared" si="75"/>
        <v/>
      </c>
      <c r="EW164" s="1" t="str">
        <f t="shared" si="76"/>
        <v>#NAME?</v>
      </c>
      <c r="EZ164" s="2" t="str">
        <f t="shared" si="77"/>
        <v/>
      </c>
      <c r="FA164" s="2" t="str">
        <f t="shared" si="78"/>
        <v>#NAME?</v>
      </c>
      <c r="FD164" s="2" t="str">
        <f t="shared" si="79"/>
        <v/>
      </c>
      <c r="FE164" s="2" t="str">
        <f t="shared" si="80"/>
        <v>#NAME?</v>
      </c>
      <c r="FH164" s="2" t="str">
        <f t="shared" si="81"/>
        <v/>
      </c>
      <c r="FI164" s="2" t="str">
        <f t="shared" si="82"/>
        <v>#NAME?</v>
      </c>
      <c r="FL164" s="2" t="str">
        <f t="shared" si="83"/>
        <v/>
      </c>
      <c r="FM164" s="2" t="str">
        <f t="shared" si="84"/>
        <v>#NAME?</v>
      </c>
      <c r="FP164" s="2" t="str">
        <f t="shared" si="85"/>
        <v/>
      </c>
      <c r="FQ164" s="2" t="str">
        <f t="shared" si="86"/>
        <v>#NAME?</v>
      </c>
      <c r="FT164" s="2" t="str">
        <f t="shared" si="87"/>
        <v/>
      </c>
      <c r="FU164" s="2" t="str">
        <f t="shared" si="88"/>
        <v>#NAME?</v>
      </c>
      <c r="FX164" s="2" t="str">
        <f t="shared" si="89"/>
        <v/>
      </c>
      <c r="FY164" s="2" t="str">
        <f t="shared" si="90"/>
        <v>#NAME?</v>
      </c>
      <c r="GB164" s="2" t="str">
        <f t="shared" si="91"/>
        <v/>
      </c>
      <c r="GC164" s="2" t="str">
        <f t="shared" si="92"/>
        <v>#NAME?</v>
      </c>
      <c r="GF164" s="2" t="str">
        <f t="shared" si="93"/>
        <v/>
      </c>
      <c r="GG164" s="2" t="str">
        <f t="shared" si="94"/>
        <v>#NAME?</v>
      </c>
      <c r="GJ164" s="2" t="str">
        <f t="shared" si="95"/>
        <v/>
      </c>
      <c r="GK164" s="2" t="str">
        <f t="shared" si="96"/>
        <v>#NAME?</v>
      </c>
      <c r="GN164" s="2" t="str">
        <f t="shared" si="97"/>
        <v/>
      </c>
      <c r="GO164" s="2" t="str">
        <f t="shared" si="98"/>
        <v>#NAME?</v>
      </c>
      <c r="GR164" s="2" t="str">
        <f t="shared" si="141"/>
        <v/>
      </c>
      <c r="GS164" s="2" t="str">
        <f t="shared" si="142"/>
        <v>#NAME?</v>
      </c>
      <c r="GV164" s="2" t="str">
        <f t="shared" si="101"/>
        <v/>
      </c>
      <c r="GW164" s="2" t="str">
        <f t="shared" si="102"/>
        <v>#NAME?</v>
      </c>
      <c r="GZ164" s="2" t="str">
        <f t="shared" si="103"/>
        <v/>
      </c>
      <c r="HA164" s="2" t="str">
        <f t="shared" si="104"/>
        <v>#NAME?</v>
      </c>
      <c r="HD164" s="2" t="str">
        <f t="shared" si="105"/>
        <v/>
      </c>
      <c r="HE164" s="2" t="str">
        <f t="shared" si="106"/>
        <v>#NAME?</v>
      </c>
      <c r="HH164" s="2" t="str">
        <f t="shared" si="107"/>
        <v/>
      </c>
      <c r="HI164" s="2" t="str">
        <f t="shared" si="108"/>
        <v>#NAME?</v>
      </c>
      <c r="HL164" s="2" t="str">
        <f t="shared" si="109"/>
        <v/>
      </c>
      <c r="HM164" s="2" t="str">
        <f t="shared" si="110"/>
        <v>#NAME?</v>
      </c>
      <c r="HP164" s="2" t="str">
        <f t="shared" si="111"/>
        <v/>
      </c>
      <c r="HQ164" s="2" t="str">
        <f t="shared" si="112"/>
        <v>#NAME?</v>
      </c>
      <c r="HT164" s="2" t="str">
        <f t="shared" si="113"/>
        <v/>
      </c>
      <c r="HU164" s="2" t="str">
        <f t="shared" si="114"/>
        <v>#NAME?</v>
      </c>
      <c r="HV164" s="2"/>
      <c r="HW164" s="2"/>
      <c r="HX164" s="2"/>
      <c r="HY164" s="2"/>
      <c r="HZ164" s="2"/>
      <c r="IA164" s="2"/>
      <c r="IB164" s="2"/>
      <c r="IC164" s="2"/>
      <c r="ID164" s="2"/>
      <c r="IE164" s="2"/>
      <c r="IF164" s="2"/>
      <c r="IX164" s="2"/>
      <c r="IY164" s="2"/>
      <c r="IZ164" s="2"/>
      <c r="JA164" s="2"/>
      <c r="JB164" s="2"/>
      <c r="JC164" s="2"/>
      <c r="JD164" s="2"/>
      <c r="JE164" s="2"/>
      <c r="JF164" s="2"/>
      <c r="JG164" s="2"/>
      <c r="JH164" s="2"/>
      <c r="JI164" s="2"/>
      <c r="JJ164" s="2"/>
      <c r="JK164" s="2"/>
      <c r="JL164" s="2"/>
      <c r="JM164" s="2"/>
      <c r="JN164" s="2"/>
    </row>
    <row r="165" ht="15.75" customHeight="1">
      <c r="A165" s="2">
        <v>164.0</v>
      </c>
      <c r="D165" s="2" t="str">
        <f t="shared" si="1"/>
        <v/>
      </c>
      <c r="E165" s="2" t="str">
        <f t="shared" si="2"/>
        <v>#NAME?</v>
      </c>
      <c r="H165" s="1" t="str">
        <f t="shared" si="3"/>
        <v/>
      </c>
      <c r="I165" s="1" t="str">
        <f t="shared" si="4"/>
        <v>#NAME?</v>
      </c>
      <c r="P165" s="1" t="str">
        <f t="shared" si="7"/>
        <v/>
      </c>
      <c r="Q165" s="1" t="str">
        <f t="shared" si="8"/>
        <v>#NAME?</v>
      </c>
      <c r="T165" s="1" t="str">
        <f t="shared" si="9"/>
        <v/>
      </c>
      <c r="U165" s="1" t="str">
        <f t="shared" si="10"/>
        <v>#NAME?</v>
      </c>
      <c r="X165" s="1" t="str">
        <f t="shared" si="11"/>
        <v/>
      </c>
      <c r="Y165" s="1" t="str">
        <f t="shared" si="12"/>
        <v>#NAME?</v>
      </c>
      <c r="AB165" s="1" t="str">
        <f t="shared" si="13"/>
        <v/>
      </c>
      <c r="AC165" s="1" t="str">
        <f t="shared" si="14"/>
        <v>#NAME?</v>
      </c>
      <c r="AF165" s="1" t="str">
        <f t="shared" si="15"/>
        <v/>
      </c>
      <c r="AG165" s="1" t="str">
        <f t="shared" si="16"/>
        <v>#NAME?</v>
      </c>
      <c r="AJ165" s="1" t="str">
        <f t="shared" si="17"/>
        <v/>
      </c>
      <c r="AK165" s="1" t="str">
        <f t="shared" si="18"/>
        <v>#NAME?</v>
      </c>
      <c r="AN165" s="1" t="str">
        <f t="shared" si="19"/>
        <v/>
      </c>
      <c r="AO165" s="1" t="str">
        <f t="shared" si="20"/>
        <v>#NAME?</v>
      </c>
      <c r="AR165" s="1" t="str">
        <f t="shared" si="21"/>
        <v/>
      </c>
      <c r="AS165" s="1" t="str">
        <f t="shared" si="22"/>
        <v>#NAME?</v>
      </c>
      <c r="AV165" s="1" t="str">
        <f t="shared" si="23"/>
        <v/>
      </c>
      <c r="AW165" s="1" t="str">
        <f t="shared" si="24"/>
        <v>#NAME?</v>
      </c>
      <c r="AZ165" s="1" t="str">
        <f t="shared" si="25"/>
        <v/>
      </c>
      <c r="BA165" s="1" t="str">
        <f t="shared" si="26"/>
        <v>#NAME?</v>
      </c>
      <c r="BD165" s="1" t="str">
        <f t="shared" si="27"/>
        <v/>
      </c>
      <c r="BE165" s="1" t="str">
        <f t="shared" si="28"/>
        <v>#NAME?</v>
      </c>
      <c r="BH165" s="1" t="str">
        <f t="shared" si="29"/>
        <v/>
      </c>
      <c r="BI165" s="1" t="str">
        <f t="shared" si="30"/>
        <v>#NAME?</v>
      </c>
      <c r="BL165" s="1" t="str">
        <f t="shared" si="31"/>
        <v/>
      </c>
      <c r="BM165" s="1" t="str">
        <f t="shared" si="32"/>
        <v>#NAME?</v>
      </c>
      <c r="BP165" s="1" t="str">
        <f t="shared" si="33"/>
        <v/>
      </c>
      <c r="BQ165" s="1" t="str">
        <f t="shared" si="34"/>
        <v>#NAME?</v>
      </c>
      <c r="BT165" s="1" t="str">
        <f t="shared" si="35"/>
        <v/>
      </c>
      <c r="BU165" s="1" t="str">
        <f t="shared" si="36"/>
        <v>#NAME?</v>
      </c>
      <c r="BX165" s="1" t="str">
        <f t="shared" si="37"/>
        <v/>
      </c>
      <c r="BY165" s="1" t="str">
        <f t="shared" si="38"/>
        <v>#NAME?</v>
      </c>
      <c r="CB165" s="1" t="str">
        <f t="shared" si="39"/>
        <v/>
      </c>
      <c r="CC165" s="1" t="str">
        <f t="shared" si="40"/>
        <v>#NAME?</v>
      </c>
      <c r="CF165" s="1" t="str">
        <f t="shared" si="41"/>
        <v/>
      </c>
      <c r="CG165" s="1" t="str">
        <f t="shared" si="42"/>
        <v>#NAME?</v>
      </c>
      <c r="CJ165" s="1" t="str">
        <f t="shared" si="43"/>
        <v/>
      </c>
      <c r="CK165" s="1" t="str">
        <f t="shared" si="44"/>
        <v>#NAME?</v>
      </c>
      <c r="CN165" s="1" t="str">
        <f t="shared" si="45"/>
        <v/>
      </c>
      <c r="CO165" s="1" t="str">
        <f t="shared" si="46"/>
        <v>#NAME?</v>
      </c>
      <c r="CR165" s="1" t="str">
        <f t="shared" si="47"/>
        <v/>
      </c>
      <c r="CS165" s="1" t="str">
        <f t="shared" si="48"/>
        <v>#NAME?</v>
      </c>
      <c r="CV165" s="1" t="str">
        <f t="shared" si="49"/>
        <v/>
      </c>
      <c r="CW165" s="1" t="str">
        <f t="shared" si="50"/>
        <v>#NAME?</v>
      </c>
      <c r="CZ165" s="1" t="str">
        <f t="shared" si="51"/>
        <v/>
      </c>
      <c r="DA165" s="1" t="str">
        <f t="shared" si="52"/>
        <v>#NAME?</v>
      </c>
      <c r="DD165" s="1" t="str">
        <f t="shared" si="53"/>
        <v/>
      </c>
      <c r="DE165" s="1" t="str">
        <f t="shared" si="54"/>
        <v>#NAME?</v>
      </c>
      <c r="DH165" s="1" t="str">
        <f t="shared" si="55"/>
        <v/>
      </c>
      <c r="DI165" s="1" t="str">
        <f t="shared" si="56"/>
        <v>#NAME?</v>
      </c>
      <c r="DL165" s="1" t="str">
        <f t="shared" si="57"/>
        <v/>
      </c>
      <c r="DM165" s="1" t="str">
        <f t="shared" si="58"/>
        <v>#NAME?</v>
      </c>
      <c r="DP165" s="1" t="str">
        <f t="shared" si="59"/>
        <v/>
      </c>
      <c r="DQ165" s="1" t="str">
        <f t="shared" si="60"/>
        <v>#NAME?</v>
      </c>
      <c r="DT165" s="1" t="str">
        <f t="shared" si="61"/>
        <v/>
      </c>
      <c r="DU165" s="1" t="str">
        <f t="shared" si="62"/>
        <v>#NAME?</v>
      </c>
      <c r="DX165" s="1" t="str">
        <f t="shared" si="63"/>
        <v/>
      </c>
      <c r="DY165" s="1" t="str">
        <f t="shared" si="64"/>
        <v>#NAME?</v>
      </c>
      <c r="EB165" s="1" t="str">
        <f t="shared" si="65"/>
        <v/>
      </c>
      <c r="EC165" s="1" t="str">
        <f t="shared" si="66"/>
        <v>#NAME?</v>
      </c>
      <c r="EF165" s="1" t="str">
        <f t="shared" si="67"/>
        <v/>
      </c>
      <c r="EG165" s="1" t="str">
        <f t="shared" si="68"/>
        <v>#NAME?</v>
      </c>
      <c r="EJ165" s="1" t="str">
        <f t="shared" si="69"/>
        <v/>
      </c>
      <c r="EK165" s="1" t="str">
        <f t="shared" si="70"/>
        <v>#NAME?</v>
      </c>
      <c r="EN165" s="1" t="str">
        <f t="shared" si="71"/>
        <v/>
      </c>
      <c r="EO165" s="1" t="str">
        <f t="shared" si="72"/>
        <v>#NAME?</v>
      </c>
      <c r="ER165" s="1" t="str">
        <f t="shared" si="73"/>
        <v/>
      </c>
      <c r="ES165" s="1" t="str">
        <f t="shared" si="74"/>
        <v>#NAME?</v>
      </c>
      <c r="EV165" s="1" t="str">
        <f t="shared" si="75"/>
        <v/>
      </c>
      <c r="EW165" s="1" t="str">
        <f t="shared" si="76"/>
        <v>#NAME?</v>
      </c>
      <c r="EZ165" s="2" t="str">
        <f t="shared" si="77"/>
        <v/>
      </c>
      <c r="FA165" s="2" t="str">
        <f t="shared" si="78"/>
        <v>#NAME?</v>
      </c>
      <c r="FD165" s="2" t="str">
        <f t="shared" si="79"/>
        <v/>
      </c>
      <c r="FE165" s="2" t="str">
        <f t="shared" si="80"/>
        <v>#NAME?</v>
      </c>
      <c r="FH165" s="2" t="str">
        <f t="shared" si="81"/>
        <v/>
      </c>
      <c r="FI165" s="2" t="str">
        <f t="shared" si="82"/>
        <v>#NAME?</v>
      </c>
      <c r="FL165" s="2" t="str">
        <f t="shared" si="83"/>
        <v/>
      </c>
      <c r="FM165" s="2" t="str">
        <f t="shared" si="84"/>
        <v>#NAME?</v>
      </c>
      <c r="FP165" s="2" t="str">
        <f t="shared" si="85"/>
        <v/>
      </c>
      <c r="FQ165" s="2" t="str">
        <f t="shared" si="86"/>
        <v>#NAME?</v>
      </c>
      <c r="FT165" s="2" t="str">
        <f t="shared" si="87"/>
        <v/>
      </c>
      <c r="FU165" s="2" t="str">
        <f t="shared" si="88"/>
        <v>#NAME?</v>
      </c>
      <c r="FX165" s="2" t="str">
        <f t="shared" si="89"/>
        <v/>
      </c>
      <c r="FY165" s="2" t="str">
        <f t="shared" si="90"/>
        <v>#NAME?</v>
      </c>
      <c r="GB165" s="2" t="str">
        <f t="shared" si="91"/>
        <v/>
      </c>
      <c r="GC165" s="2" t="str">
        <f t="shared" si="92"/>
        <v>#NAME?</v>
      </c>
      <c r="GF165" s="2" t="str">
        <f t="shared" si="93"/>
        <v/>
      </c>
      <c r="GG165" s="2" t="str">
        <f t="shared" si="94"/>
        <v>#NAME?</v>
      </c>
      <c r="GJ165" s="2" t="str">
        <f t="shared" si="95"/>
        <v/>
      </c>
      <c r="GK165" s="2" t="str">
        <f t="shared" si="96"/>
        <v>#NAME?</v>
      </c>
      <c r="GN165" s="2" t="str">
        <f t="shared" si="97"/>
        <v/>
      </c>
      <c r="GO165" s="2" t="str">
        <f t="shared" si="98"/>
        <v>#NAME?</v>
      </c>
      <c r="GR165" s="2" t="str">
        <f t="shared" si="141"/>
        <v/>
      </c>
      <c r="GS165" s="2" t="str">
        <f t="shared" si="142"/>
        <v>#NAME?</v>
      </c>
      <c r="GV165" s="2" t="str">
        <f t="shared" si="101"/>
        <v/>
      </c>
      <c r="GW165" s="2" t="str">
        <f t="shared" si="102"/>
        <v>#NAME?</v>
      </c>
      <c r="GZ165" s="2" t="str">
        <f t="shared" si="103"/>
        <v/>
      </c>
      <c r="HA165" s="2" t="str">
        <f t="shared" si="104"/>
        <v>#NAME?</v>
      </c>
      <c r="HD165" s="2" t="str">
        <f t="shared" si="105"/>
        <v/>
      </c>
      <c r="HE165" s="2" t="str">
        <f t="shared" si="106"/>
        <v>#NAME?</v>
      </c>
      <c r="HH165" s="2" t="str">
        <f t="shared" si="107"/>
        <v/>
      </c>
      <c r="HI165" s="2" t="str">
        <f t="shared" si="108"/>
        <v>#NAME?</v>
      </c>
      <c r="HL165" s="2" t="str">
        <f t="shared" si="109"/>
        <v/>
      </c>
      <c r="HM165" s="2" t="str">
        <f t="shared" si="110"/>
        <v>#NAME?</v>
      </c>
      <c r="HP165" s="2" t="str">
        <f t="shared" si="111"/>
        <v/>
      </c>
      <c r="HQ165" s="2" t="str">
        <f t="shared" si="112"/>
        <v>#NAME?</v>
      </c>
      <c r="HT165" s="2" t="str">
        <f t="shared" si="113"/>
        <v/>
      </c>
      <c r="HU165" s="2" t="str">
        <f t="shared" si="114"/>
        <v>#NAME?</v>
      </c>
      <c r="HV165" s="2"/>
      <c r="HW165" s="2"/>
      <c r="HX165" s="2"/>
      <c r="HY165" s="2"/>
      <c r="HZ165" s="2"/>
      <c r="IA165" s="2"/>
      <c r="IB165" s="2"/>
      <c r="IC165" s="2"/>
      <c r="ID165" s="2"/>
      <c r="IE165" s="2"/>
      <c r="IF165" s="2"/>
      <c r="IX165" s="2"/>
      <c r="IY165" s="2"/>
      <c r="IZ165" s="2"/>
      <c r="JA165" s="2"/>
      <c r="JB165" s="2"/>
      <c r="JC165" s="2"/>
      <c r="JD165" s="2"/>
      <c r="JE165" s="2"/>
      <c r="JF165" s="2"/>
      <c r="JG165" s="2"/>
      <c r="JH165" s="2"/>
      <c r="JI165" s="2"/>
      <c r="JJ165" s="2"/>
      <c r="JK165" s="2"/>
      <c r="JL165" s="2"/>
      <c r="JM165" s="2"/>
      <c r="JN165" s="2"/>
    </row>
    <row r="166" ht="15.75" customHeight="1">
      <c r="A166" s="2">
        <v>165.0</v>
      </c>
      <c r="D166" s="2" t="str">
        <f t="shared" si="1"/>
        <v/>
      </c>
      <c r="E166" s="2" t="str">
        <f t="shared" si="2"/>
        <v>#NAME?</v>
      </c>
      <c r="H166" s="1" t="str">
        <f t="shared" si="3"/>
        <v/>
      </c>
      <c r="I166" s="1" t="str">
        <f t="shared" si="4"/>
        <v>#NAME?</v>
      </c>
      <c r="P166" s="1" t="str">
        <f t="shared" si="7"/>
        <v/>
      </c>
      <c r="Q166" s="1" t="str">
        <f t="shared" si="8"/>
        <v>#NAME?</v>
      </c>
      <c r="T166" s="1" t="str">
        <f t="shared" si="9"/>
        <v/>
      </c>
      <c r="U166" s="1" t="str">
        <f t="shared" si="10"/>
        <v>#NAME?</v>
      </c>
      <c r="X166" s="1" t="str">
        <f t="shared" si="11"/>
        <v/>
      </c>
      <c r="Y166" s="1" t="str">
        <f t="shared" si="12"/>
        <v>#NAME?</v>
      </c>
      <c r="AB166" s="1" t="str">
        <f t="shared" si="13"/>
        <v/>
      </c>
      <c r="AC166" s="1" t="str">
        <f t="shared" si="14"/>
        <v>#NAME?</v>
      </c>
      <c r="AF166" s="1" t="str">
        <f t="shared" si="15"/>
        <v/>
      </c>
      <c r="AG166" s="1" t="str">
        <f t="shared" si="16"/>
        <v>#NAME?</v>
      </c>
      <c r="AJ166" s="1" t="str">
        <f t="shared" si="17"/>
        <v/>
      </c>
      <c r="AK166" s="1" t="str">
        <f t="shared" si="18"/>
        <v>#NAME?</v>
      </c>
      <c r="AN166" s="1" t="str">
        <f t="shared" si="19"/>
        <v/>
      </c>
      <c r="AO166" s="1" t="str">
        <f t="shared" si="20"/>
        <v>#NAME?</v>
      </c>
      <c r="AR166" s="1" t="str">
        <f t="shared" si="21"/>
        <v/>
      </c>
      <c r="AS166" s="1" t="str">
        <f t="shared" si="22"/>
        <v>#NAME?</v>
      </c>
      <c r="AV166" s="1" t="str">
        <f t="shared" si="23"/>
        <v/>
      </c>
      <c r="AW166" s="1" t="str">
        <f t="shared" si="24"/>
        <v>#NAME?</v>
      </c>
      <c r="AZ166" s="1" t="str">
        <f t="shared" si="25"/>
        <v/>
      </c>
      <c r="BA166" s="1" t="str">
        <f t="shared" si="26"/>
        <v>#NAME?</v>
      </c>
      <c r="BD166" s="1" t="str">
        <f t="shared" si="27"/>
        <v/>
      </c>
      <c r="BE166" s="1" t="str">
        <f t="shared" si="28"/>
        <v>#NAME?</v>
      </c>
      <c r="BH166" s="1" t="str">
        <f t="shared" si="29"/>
        <v/>
      </c>
      <c r="BI166" s="1" t="str">
        <f t="shared" si="30"/>
        <v>#NAME?</v>
      </c>
      <c r="BL166" s="1" t="str">
        <f t="shared" si="31"/>
        <v/>
      </c>
      <c r="BM166" s="1" t="str">
        <f t="shared" si="32"/>
        <v>#NAME?</v>
      </c>
      <c r="BP166" s="1" t="str">
        <f t="shared" si="33"/>
        <v/>
      </c>
      <c r="BQ166" s="1" t="str">
        <f t="shared" si="34"/>
        <v>#NAME?</v>
      </c>
      <c r="BT166" s="1" t="str">
        <f t="shared" si="35"/>
        <v/>
      </c>
      <c r="BU166" s="1" t="str">
        <f t="shared" si="36"/>
        <v>#NAME?</v>
      </c>
      <c r="BX166" s="1" t="str">
        <f t="shared" si="37"/>
        <v/>
      </c>
      <c r="BY166" s="1" t="str">
        <f t="shared" si="38"/>
        <v>#NAME?</v>
      </c>
      <c r="CB166" s="1" t="str">
        <f t="shared" si="39"/>
        <v/>
      </c>
      <c r="CC166" s="1" t="str">
        <f t="shared" si="40"/>
        <v>#NAME?</v>
      </c>
      <c r="CF166" s="1" t="str">
        <f t="shared" si="41"/>
        <v/>
      </c>
      <c r="CG166" s="1" t="str">
        <f t="shared" si="42"/>
        <v>#NAME?</v>
      </c>
      <c r="CJ166" s="1" t="str">
        <f t="shared" si="43"/>
        <v/>
      </c>
      <c r="CK166" s="1" t="str">
        <f t="shared" si="44"/>
        <v>#NAME?</v>
      </c>
      <c r="CN166" s="1" t="str">
        <f t="shared" si="45"/>
        <v/>
      </c>
      <c r="CO166" s="1" t="str">
        <f t="shared" si="46"/>
        <v>#NAME?</v>
      </c>
      <c r="CR166" s="1" t="str">
        <f t="shared" si="47"/>
        <v/>
      </c>
      <c r="CS166" s="1" t="str">
        <f t="shared" si="48"/>
        <v>#NAME?</v>
      </c>
      <c r="CV166" s="1" t="str">
        <f t="shared" si="49"/>
        <v/>
      </c>
      <c r="CW166" s="1" t="str">
        <f t="shared" si="50"/>
        <v>#NAME?</v>
      </c>
      <c r="CZ166" s="1" t="str">
        <f t="shared" si="51"/>
        <v/>
      </c>
      <c r="DA166" s="1" t="str">
        <f t="shared" si="52"/>
        <v>#NAME?</v>
      </c>
      <c r="DD166" s="1" t="str">
        <f t="shared" si="53"/>
        <v/>
      </c>
      <c r="DE166" s="1" t="str">
        <f t="shared" si="54"/>
        <v>#NAME?</v>
      </c>
      <c r="DH166" s="1" t="str">
        <f t="shared" si="55"/>
        <v/>
      </c>
      <c r="DI166" s="1" t="str">
        <f t="shared" si="56"/>
        <v>#NAME?</v>
      </c>
      <c r="DL166" s="1" t="str">
        <f t="shared" si="57"/>
        <v/>
      </c>
      <c r="DM166" s="1" t="str">
        <f t="shared" si="58"/>
        <v>#NAME?</v>
      </c>
      <c r="DP166" s="1" t="str">
        <f t="shared" si="59"/>
        <v/>
      </c>
      <c r="DQ166" s="1" t="str">
        <f t="shared" si="60"/>
        <v>#NAME?</v>
      </c>
      <c r="DT166" s="1" t="str">
        <f t="shared" si="61"/>
        <v/>
      </c>
      <c r="DU166" s="1" t="str">
        <f t="shared" si="62"/>
        <v>#NAME?</v>
      </c>
      <c r="DX166" s="1" t="str">
        <f t="shared" si="63"/>
        <v/>
      </c>
      <c r="DY166" s="1" t="str">
        <f t="shared" si="64"/>
        <v>#NAME?</v>
      </c>
      <c r="EB166" s="1" t="str">
        <f t="shared" si="65"/>
        <v/>
      </c>
      <c r="EC166" s="1" t="str">
        <f t="shared" si="66"/>
        <v>#NAME?</v>
      </c>
      <c r="EF166" s="1" t="str">
        <f t="shared" si="67"/>
        <v/>
      </c>
      <c r="EG166" s="1" t="str">
        <f t="shared" si="68"/>
        <v>#NAME?</v>
      </c>
      <c r="EJ166" s="1" t="str">
        <f t="shared" si="69"/>
        <v/>
      </c>
      <c r="EK166" s="1" t="str">
        <f t="shared" si="70"/>
        <v>#NAME?</v>
      </c>
      <c r="EN166" s="1" t="str">
        <f t="shared" si="71"/>
        <v/>
      </c>
      <c r="EO166" s="1" t="str">
        <f t="shared" si="72"/>
        <v>#NAME?</v>
      </c>
      <c r="ER166" s="1" t="str">
        <f t="shared" si="73"/>
        <v/>
      </c>
      <c r="ES166" s="1" t="str">
        <f t="shared" si="74"/>
        <v>#NAME?</v>
      </c>
      <c r="EV166" s="1" t="str">
        <f t="shared" si="75"/>
        <v/>
      </c>
      <c r="EW166" s="1" t="str">
        <f t="shared" si="76"/>
        <v>#NAME?</v>
      </c>
      <c r="EZ166" s="2" t="str">
        <f t="shared" si="77"/>
        <v/>
      </c>
      <c r="FA166" s="2" t="str">
        <f t="shared" si="78"/>
        <v>#NAME?</v>
      </c>
      <c r="FD166" s="2" t="str">
        <f t="shared" si="79"/>
        <v/>
      </c>
      <c r="FE166" s="2" t="str">
        <f t="shared" si="80"/>
        <v>#NAME?</v>
      </c>
      <c r="FH166" s="2" t="str">
        <f t="shared" si="81"/>
        <v/>
      </c>
      <c r="FI166" s="2" t="str">
        <f t="shared" si="82"/>
        <v>#NAME?</v>
      </c>
      <c r="FL166" s="2" t="str">
        <f t="shared" si="83"/>
        <v/>
      </c>
      <c r="FM166" s="2" t="str">
        <f t="shared" si="84"/>
        <v>#NAME?</v>
      </c>
      <c r="FP166" s="2" t="str">
        <f t="shared" si="85"/>
        <v/>
      </c>
      <c r="FQ166" s="2" t="str">
        <f t="shared" si="86"/>
        <v>#NAME?</v>
      </c>
      <c r="FT166" s="2" t="str">
        <f t="shared" si="87"/>
        <v/>
      </c>
      <c r="FU166" s="2" t="str">
        <f t="shared" si="88"/>
        <v>#NAME?</v>
      </c>
      <c r="FX166" s="2" t="str">
        <f t="shared" si="89"/>
        <v/>
      </c>
      <c r="FY166" s="2" t="str">
        <f t="shared" si="90"/>
        <v>#NAME?</v>
      </c>
      <c r="GB166" s="2" t="str">
        <f t="shared" si="91"/>
        <v/>
      </c>
      <c r="GC166" s="2" t="str">
        <f t="shared" si="92"/>
        <v>#NAME?</v>
      </c>
      <c r="GF166" s="2" t="str">
        <f t="shared" si="93"/>
        <v/>
      </c>
      <c r="GG166" s="2" t="str">
        <f t="shared" si="94"/>
        <v>#NAME?</v>
      </c>
      <c r="GJ166" s="2" t="str">
        <f t="shared" si="95"/>
        <v/>
      </c>
      <c r="GK166" s="2" t="str">
        <f t="shared" si="96"/>
        <v>#NAME?</v>
      </c>
      <c r="GN166" s="2" t="str">
        <f t="shared" si="97"/>
        <v/>
      </c>
      <c r="GO166" s="2" t="str">
        <f t="shared" si="98"/>
        <v>#NAME?</v>
      </c>
      <c r="GR166" s="2" t="str">
        <f t="shared" si="141"/>
        <v/>
      </c>
      <c r="GS166" s="2" t="str">
        <f t="shared" si="142"/>
        <v>#NAME?</v>
      </c>
      <c r="GV166" s="2" t="str">
        <f t="shared" si="101"/>
        <v/>
      </c>
      <c r="GW166" s="2" t="str">
        <f t="shared" si="102"/>
        <v>#NAME?</v>
      </c>
      <c r="GZ166" s="2" t="str">
        <f t="shared" si="103"/>
        <v/>
      </c>
      <c r="HA166" s="2" t="str">
        <f t="shared" si="104"/>
        <v>#NAME?</v>
      </c>
      <c r="HD166" s="2" t="str">
        <f t="shared" si="105"/>
        <v/>
      </c>
      <c r="HE166" s="2" t="str">
        <f t="shared" si="106"/>
        <v>#NAME?</v>
      </c>
      <c r="HH166" s="2" t="str">
        <f t="shared" si="107"/>
        <v/>
      </c>
      <c r="HI166" s="2" t="str">
        <f t="shared" si="108"/>
        <v>#NAME?</v>
      </c>
      <c r="HL166" s="2" t="str">
        <f t="shared" si="109"/>
        <v/>
      </c>
      <c r="HM166" s="2" t="str">
        <f t="shared" si="110"/>
        <v>#NAME?</v>
      </c>
      <c r="HP166" s="2" t="str">
        <f t="shared" si="111"/>
        <v/>
      </c>
      <c r="HQ166" s="2" t="str">
        <f t="shared" si="112"/>
        <v>#NAME?</v>
      </c>
      <c r="HT166" s="2" t="str">
        <f t="shared" si="113"/>
        <v/>
      </c>
      <c r="HU166" s="2" t="str">
        <f t="shared" si="114"/>
        <v>#NAME?</v>
      </c>
      <c r="HV166" s="2"/>
      <c r="HW166" s="2"/>
      <c r="HX166" s="2"/>
      <c r="HY166" s="2"/>
      <c r="HZ166" s="2"/>
      <c r="IA166" s="2"/>
      <c r="IB166" s="2"/>
      <c r="IC166" s="2"/>
      <c r="ID166" s="2"/>
      <c r="IE166" s="2"/>
      <c r="IF166" s="2"/>
      <c r="IX166" s="2"/>
      <c r="IY166" s="2"/>
      <c r="IZ166" s="2"/>
      <c r="JA166" s="2"/>
      <c r="JB166" s="2"/>
      <c r="JC166" s="2"/>
      <c r="JD166" s="2"/>
      <c r="JE166" s="2"/>
      <c r="JF166" s="2"/>
      <c r="JG166" s="2"/>
      <c r="JH166" s="2"/>
      <c r="JI166" s="2"/>
      <c r="JJ166" s="2"/>
      <c r="JK166" s="2"/>
      <c r="JL166" s="2"/>
      <c r="JM166" s="2"/>
      <c r="JN166" s="2"/>
    </row>
    <row r="167" ht="15.75" customHeight="1">
      <c r="A167" s="2">
        <v>166.0</v>
      </c>
      <c r="D167" s="2" t="str">
        <f t="shared" si="1"/>
        <v/>
      </c>
      <c r="E167" s="2" t="str">
        <f t="shared" si="2"/>
        <v>#NAME?</v>
      </c>
      <c r="H167" s="1" t="str">
        <f t="shared" si="3"/>
        <v/>
      </c>
      <c r="I167" s="1" t="str">
        <f t="shared" si="4"/>
        <v>#NAME?</v>
      </c>
      <c r="P167" s="1" t="str">
        <f t="shared" si="7"/>
        <v/>
      </c>
      <c r="Q167" s="1" t="str">
        <f t="shared" si="8"/>
        <v>#NAME?</v>
      </c>
      <c r="T167" s="1" t="str">
        <f t="shared" si="9"/>
        <v/>
      </c>
      <c r="U167" s="1" t="str">
        <f t="shared" si="10"/>
        <v>#NAME?</v>
      </c>
      <c r="X167" s="1" t="str">
        <f t="shared" si="11"/>
        <v/>
      </c>
      <c r="Y167" s="1" t="str">
        <f t="shared" si="12"/>
        <v>#NAME?</v>
      </c>
      <c r="AB167" s="1" t="str">
        <f t="shared" si="13"/>
        <v/>
      </c>
      <c r="AC167" s="1" t="str">
        <f t="shared" si="14"/>
        <v>#NAME?</v>
      </c>
      <c r="AF167" s="1" t="str">
        <f t="shared" si="15"/>
        <v/>
      </c>
      <c r="AG167" s="1" t="str">
        <f t="shared" si="16"/>
        <v>#NAME?</v>
      </c>
      <c r="AJ167" s="1" t="str">
        <f t="shared" si="17"/>
        <v/>
      </c>
      <c r="AK167" s="1" t="str">
        <f t="shared" si="18"/>
        <v>#NAME?</v>
      </c>
      <c r="AN167" s="1" t="str">
        <f t="shared" si="19"/>
        <v/>
      </c>
      <c r="AO167" s="1" t="str">
        <f t="shared" si="20"/>
        <v>#NAME?</v>
      </c>
      <c r="AR167" s="1" t="str">
        <f t="shared" si="21"/>
        <v/>
      </c>
      <c r="AS167" s="1" t="str">
        <f t="shared" si="22"/>
        <v>#NAME?</v>
      </c>
      <c r="AV167" s="1" t="str">
        <f t="shared" si="23"/>
        <v/>
      </c>
      <c r="AW167" s="1" t="str">
        <f t="shared" si="24"/>
        <v>#NAME?</v>
      </c>
      <c r="AZ167" s="1" t="str">
        <f t="shared" si="25"/>
        <v/>
      </c>
      <c r="BA167" s="1" t="str">
        <f t="shared" si="26"/>
        <v>#NAME?</v>
      </c>
      <c r="BD167" s="1" t="str">
        <f t="shared" si="27"/>
        <v/>
      </c>
      <c r="BE167" s="1" t="str">
        <f t="shared" si="28"/>
        <v>#NAME?</v>
      </c>
      <c r="BH167" s="1" t="str">
        <f t="shared" si="29"/>
        <v/>
      </c>
      <c r="BI167" s="1" t="str">
        <f t="shared" si="30"/>
        <v>#NAME?</v>
      </c>
      <c r="BL167" s="1" t="str">
        <f t="shared" si="31"/>
        <v/>
      </c>
      <c r="BM167" s="1" t="str">
        <f t="shared" si="32"/>
        <v>#NAME?</v>
      </c>
      <c r="BP167" s="1" t="str">
        <f t="shared" si="33"/>
        <v/>
      </c>
      <c r="BQ167" s="1" t="str">
        <f t="shared" si="34"/>
        <v>#NAME?</v>
      </c>
      <c r="BT167" s="1" t="str">
        <f t="shared" si="35"/>
        <v/>
      </c>
      <c r="BU167" s="1" t="str">
        <f t="shared" si="36"/>
        <v>#NAME?</v>
      </c>
      <c r="BX167" s="1" t="str">
        <f t="shared" si="37"/>
        <v/>
      </c>
      <c r="BY167" s="1" t="str">
        <f t="shared" si="38"/>
        <v>#NAME?</v>
      </c>
      <c r="CB167" s="1" t="str">
        <f t="shared" si="39"/>
        <v/>
      </c>
      <c r="CC167" s="1" t="str">
        <f t="shared" si="40"/>
        <v>#NAME?</v>
      </c>
      <c r="CF167" s="1" t="str">
        <f t="shared" si="41"/>
        <v/>
      </c>
      <c r="CG167" s="1" t="str">
        <f t="shared" si="42"/>
        <v>#NAME?</v>
      </c>
      <c r="CJ167" s="1" t="str">
        <f t="shared" si="43"/>
        <v/>
      </c>
      <c r="CK167" s="1" t="str">
        <f t="shared" si="44"/>
        <v>#NAME?</v>
      </c>
      <c r="CN167" s="1" t="str">
        <f t="shared" si="45"/>
        <v/>
      </c>
      <c r="CO167" s="1" t="str">
        <f t="shared" si="46"/>
        <v>#NAME?</v>
      </c>
      <c r="CR167" s="1" t="str">
        <f t="shared" si="47"/>
        <v/>
      </c>
      <c r="CS167" s="1" t="str">
        <f t="shared" si="48"/>
        <v>#NAME?</v>
      </c>
      <c r="CV167" s="1" t="str">
        <f t="shared" si="49"/>
        <v/>
      </c>
      <c r="CW167" s="1" t="str">
        <f t="shared" si="50"/>
        <v>#NAME?</v>
      </c>
      <c r="CZ167" s="1" t="str">
        <f t="shared" si="51"/>
        <v/>
      </c>
      <c r="DA167" s="1" t="str">
        <f t="shared" si="52"/>
        <v>#NAME?</v>
      </c>
      <c r="DD167" s="1" t="str">
        <f t="shared" si="53"/>
        <v/>
      </c>
      <c r="DE167" s="1" t="str">
        <f t="shared" si="54"/>
        <v>#NAME?</v>
      </c>
      <c r="DH167" s="1" t="str">
        <f t="shared" si="55"/>
        <v/>
      </c>
      <c r="DI167" s="1" t="str">
        <f t="shared" si="56"/>
        <v>#NAME?</v>
      </c>
      <c r="DL167" s="1" t="str">
        <f t="shared" si="57"/>
        <v/>
      </c>
      <c r="DM167" s="1" t="str">
        <f t="shared" si="58"/>
        <v>#NAME?</v>
      </c>
      <c r="DP167" s="1" t="str">
        <f t="shared" si="59"/>
        <v/>
      </c>
      <c r="DQ167" s="1" t="str">
        <f t="shared" si="60"/>
        <v>#NAME?</v>
      </c>
      <c r="DT167" s="1" t="str">
        <f t="shared" si="61"/>
        <v/>
      </c>
      <c r="DU167" s="1" t="str">
        <f t="shared" si="62"/>
        <v>#NAME?</v>
      </c>
      <c r="DX167" s="1" t="str">
        <f t="shared" si="63"/>
        <v/>
      </c>
      <c r="DY167" s="1" t="str">
        <f t="shared" si="64"/>
        <v>#NAME?</v>
      </c>
      <c r="EB167" s="1" t="str">
        <f t="shared" si="65"/>
        <v/>
      </c>
      <c r="EC167" s="1" t="str">
        <f t="shared" si="66"/>
        <v>#NAME?</v>
      </c>
      <c r="EF167" s="1" t="str">
        <f t="shared" si="67"/>
        <v/>
      </c>
      <c r="EG167" s="1" t="str">
        <f t="shared" si="68"/>
        <v>#NAME?</v>
      </c>
      <c r="EJ167" s="1" t="str">
        <f t="shared" si="69"/>
        <v/>
      </c>
      <c r="EK167" s="1" t="str">
        <f t="shared" si="70"/>
        <v>#NAME?</v>
      </c>
      <c r="EN167" s="1" t="str">
        <f t="shared" si="71"/>
        <v/>
      </c>
      <c r="EO167" s="1" t="str">
        <f t="shared" si="72"/>
        <v>#NAME?</v>
      </c>
      <c r="ER167" s="1" t="str">
        <f t="shared" si="73"/>
        <v/>
      </c>
      <c r="ES167" s="1" t="str">
        <f t="shared" si="74"/>
        <v>#NAME?</v>
      </c>
      <c r="EV167" s="1" t="str">
        <f t="shared" si="75"/>
        <v/>
      </c>
      <c r="EW167" s="1" t="str">
        <f t="shared" si="76"/>
        <v>#NAME?</v>
      </c>
      <c r="EZ167" s="2" t="str">
        <f t="shared" si="77"/>
        <v/>
      </c>
      <c r="FA167" s="2" t="str">
        <f t="shared" si="78"/>
        <v>#NAME?</v>
      </c>
      <c r="FD167" s="2" t="str">
        <f t="shared" si="79"/>
        <v/>
      </c>
      <c r="FE167" s="2" t="str">
        <f t="shared" si="80"/>
        <v>#NAME?</v>
      </c>
      <c r="FH167" s="2" t="str">
        <f t="shared" si="81"/>
        <v/>
      </c>
      <c r="FI167" s="2" t="str">
        <f t="shared" si="82"/>
        <v>#NAME?</v>
      </c>
      <c r="FL167" s="2" t="str">
        <f t="shared" si="83"/>
        <v/>
      </c>
      <c r="FM167" s="2" t="str">
        <f t="shared" si="84"/>
        <v>#NAME?</v>
      </c>
      <c r="FP167" s="2" t="str">
        <f t="shared" si="85"/>
        <v/>
      </c>
      <c r="FQ167" s="2" t="str">
        <f t="shared" si="86"/>
        <v>#NAME?</v>
      </c>
      <c r="FT167" s="2" t="str">
        <f t="shared" si="87"/>
        <v/>
      </c>
      <c r="FU167" s="2" t="str">
        <f t="shared" si="88"/>
        <v>#NAME?</v>
      </c>
      <c r="FX167" s="2" t="str">
        <f t="shared" si="89"/>
        <v/>
      </c>
      <c r="FY167" s="2" t="str">
        <f t="shared" si="90"/>
        <v>#NAME?</v>
      </c>
      <c r="GB167" s="2" t="str">
        <f t="shared" si="91"/>
        <v/>
      </c>
      <c r="GC167" s="2" t="str">
        <f t="shared" si="92"/>
        <v>#NAME?</v>
      </c>
      <c r="GF167" s="2" t="str">
        <f t="shared" si="93"/>
        <v/>
      </c>
      <c r="GG167" s="2" t="str">
        <f t="shared" si="94"/>
        <v>#NAME?</v>
      </c>
      <c r="GJ167" s="2" t="str">
        <f t="shared" si="95"/>
        <v/>
      </c>
      <c r="GK167" s="2" t="str">
        <f t="shared" si="96"/>
        <v>#NAME?</v>
      </c>
      <c r="GN167" s="2" t="str">
        <f t="shared" si="97"/>
        <v/>
      </c>
      <c r="GO167" s="2" t="str">
        <f t="shared" si="98"/>
        <v>#NAME?</v>
      </c>
      <c r="GR167" s="2" t="str">
        <f t="shared" si="141"/>
        <v/>
      </c>
      <c r="GS167" s="2" t="str">
        <f t="shared" si="142"/>
        <v>#NAME?</v>
      </c>
      <c r="GV167" s="2" t="str">
        <f t="shared" si="101"/>
        <v/>
      </c>
      <c r="GW167" s="2" t="str">
        <f t="shared" si="102"/>
        <v>#NAME?</v>
      </c>
      <c r="GZ167" s="2" t="str">
        <f t="shared" si="103"/>
        <v/>
      </c>
      <c r="HA167" s="2" t="str">
        <f t="shared" si="104"/>
        <v>#NAME?</v>
      </c>
      <c r="HD167" s="2" t="str">
        <f t="shared" si="105"/>
        <v/>
      </c>
      <c r="HE167" s="2" t="str">
        <f t="shared" si="106"/>
        <v>#NAME?</v>
      </c>
      <c r="HH167" s="2" t="str">
        <f t="shared" si="107"/>
        <v/>
      </c>
      <c r="HI167" s="2" t="str">
        <f t="shared" si="108"/>
        <v>#NAME?</v>
      </c>
      <c r="HL167" s="2" t="str">
        <f t="shared" si="109"/>
        <v/>
      </c>
      <c r="HM167" s="2" t="str">
        <f t="shared" si="110"/>
        <v>#NAME?</v>
      </c>
      <c r="HP167" s="2" t="str">
        <f t="shared" si="111"/>
        <v/>
      </c>
      <c r="HQ167" s="2" t="str">
        <f t="shared" si="112"/>
        <v>#NAME?</v>
      </c>
      <c r="HT167" s="2" t="str">
        <f t="shared" si="113"/>
        <v/>
      </c>
      <c r="HU167" s="2" t="str">
        <f t="shared" si="114"/>
        <v>#NAME?</v>
      </c>
      <c r="HV167" s="2"/>
      <c r="HW167" s="2"/>
      <c r="HX167" s="2"/>
      <c r="HY167" s="2"/>
      <c r="HZ167" s="2"/>
      <c r="IA167" s="2"/>
      <c r="IB167" s="2"/>
      <c r="IC167" s="2"/>
      <c r="ID167" s="2"/>
      <c r="IE167" s="2"/>
      <c r="IF167" s="2"/>
      <c r="IX167" s="2"/>
      <c r="IY167" s="2"/>
      <c r="IZ167" s="2"/>
      <c r="JA167" s="2"/>
      <c r="JB167" s="2"/>
      <c r="JC167" s="2"/>
      <c r="JD167" s="2"/>
      <c r="JE167" s="2"/>
      <c r="JF167" s="2"/>
      <c r="JG167" s="2"/>
      <c r="JH167" s="2"/>
      <c r="JI167" s="2"/>
      <c r="JJ167" s="2"/>
      <c r="JK167" s="2"/>
      <c r="JL167" s="2"/>
      <c r="JM167" s="2"/>
      <c r="JN167" s="2"/>
    </row>
    <row r="168" ht="15.75" customHeight="1">
      <c r="A168" s="2">
        <v>167.0</v>
      </c>
      <c r="D168" s="2" t="str">
        <f t="shared" si="1"/>
        <v/>
      </c>
      <c r="E168" s="2" t="str">
        <f t="shared" si="2"/>
        <v>#NAME?</v>
      </c>
      <c r="H168" s="1" t="str">
        <f t="shared" si="3"/>
        <v/>
      </c>
      <c r="I168" s="1" t="str">
        <f t="shared" si="4"/>
        <v>#NAME?</v>
      </c>
      <c r="P168" s="1" t="str">
        <f t="shared" si="7"/>
        <v/>
      </c>
      <c r="Q168" s="1" t="str">
        <f t="shared" si="8"/>
        <v>#NAME?</v>
      </c>
      <c r="T168" s="1" t="str">
        <f t="shared" si="9"/>
        <v/>
      </c>
      <c r="U168" s="1" t="str">
        <f t="shared" si="10"/>
        <v>#NAME?</v>
      </c>
      <c r="X168" s="1" t="str">
        <f t="shared" si="11"/>
        <v/>
      </c>
      <c r="Y168" s="1" t="str">
        <f t="shared" si="12"/>
        <v>#NAME?</v>
      </c>
      <c r="AB168" s="1" t="str">
        <f t="shared" si="13"/>
        <v/>
      </c>
      <c r="AC168" s="1" t="str">
        <f t="shared" si="14"/>
        <v>#NAME?</v>
      </c>
      <c r="AF168" s="1" t="str">
        <f t="shared" si="15"/>
        <v/>
      </c>
      <c r="AG168" s="1" t="str">
        <f t="shared" si="16"/>
        <v>#NAME?</v>
      </c>
      <c r="AJ168" s="1" t="str">
        <f t="shared" si="17"/>
        <v/>
      </c>
      <c r="AK168" s="1" t="str">
        <f t="shared" si="18"/>
        <v>#NAME?</v>
      </c>
      <c r="AN168" s="1" t="str">
        <f t="shared" si="19"/>
        <v/>
      </c>
      <c r="AO168" s="1" t="str">
        <f t="shared" si="20"/>
        <v>#NAME?</v>
      </c>
      <c r="AR168" s="1" t="str">
        <f t="shared" si="21"/>
        <v/>
      </c>
      <c r="AS168" s="1" t="str">
        <f t="shared" si="22"/>
        <v>#NAME?</v>
      </c>
      <c r="AV168" s="1" t="str">
        <f t="shared" si="23"/>
        <v/>
      </c>
      <c r="AW168" s="1" t="str">
        <f t="shared" si="24"/>
        <v>#NAME?</v>
      </c>
      <c r="AZ168" s="1" t="str">
        <f t="shared" si="25"/>
        <v/>
      </c>
      <c r="BA168" s="1" t="str">
        <f t="shared" si="26"/>
        <v>#NAME?</v>
      </c>
      <c r="BD168" s="1" t="str">
        <f t="shared" si="27"/>
        <v/>
      </c>
      <c r="BE168" s="1" t="str">
        <f t="shared" si="28"/>
        <v>#NAME?</v>
      </c>
      <c r="BH168" s="1" t="str">
        <f t="shared" si="29"/>
        <v/>
      </c>
      <c r="BI168" s="1" t="str">
        <f t="shared" si="30"/>
        <v>#NAME?</v>
      </c>
      <c r="BL168" s="1" t="str">
        <f t="shared" si="31"/>
        <v/>
      </c>
      <c r="BM168" s="1" t="str">
        <f t="shared" si="32"/>
        <v>#NAME?</v>
      </c>
      <c r="BP168" s="1" t="str">
        <f t="shared" si="33"/>
        <v/>
      </c>
      <c r="BQ168" s="1" t="str">
        <f t="shared" si="34"/>
        <v>#NAME?</v>
      </c>
      <c r="BT168" s="1" t="str">
        <f t="shared" si="35"/>
        <v/>
      </c>
      <c r="BU168" s="1" t="str">
        <f t="shared" si="36"/>
        <v>#NAME?</v>
      </c>
      <c r="BX168" s="1" t="str">
        <f t="shared" si="37"/>
        <v/>
      </c>
      <c r="BY168" s="1" t="str">
        <f t="shared" si="38"/>
        <v>#NAME?</v>
      </c>
      <c r="CB168" s="1" t="str">
        <f t="shared" si="39"/>
        <v/>
      </c>
      <c r="CC168" s="1" t="str">
        <f t="shared" si="40"/>
        <v>#NAME?</v>
      </c>
      <c r="CF168" s="1" t="str">
        <f t="shared" si="41"/>
        <v/>
      </c>
      <c r="CG168" s="1" t="str">
        <f t="shared" si="42"/>
        <v>#NAME?</v>
      </c>
      <c r="CJ168" s="1" t="str">
        <f t="shared" si="43"/>
        <v/>
      </c>
      <c r="CK168" s="1" t="str">
        <f t="shared" si="44"/>
        <v>#NAME?</v>
      </c>
      <c r="CN168" s="1" t="str">
        <f t="shared" si="45"/>
        <v/>
      </c>
      <c r="CO168" s="1" t="str">
        <f t="shared" si="46"/>
        <v>#NAME?</v>
      </c>
      <c r="CR168" s="1" t="str">
        <f t="shared" si="47"/>
        <v/>
      </c>
      <c r="CS168" s="1" t="str">
        <f t="shared" si="48"/>
        <v>#NAME?</v>
      </c>
      <c r="CV168" s="1" t="str">
        <f t="shared" si="49"/>
        <v/>
      </c>
      <c r="CW168" s="1" t="str">
        <f t="shared" si="50"/>
        <v>#NAME?</v>
      </c>
      <c r="CZ168" s="1" t="str">
        <f t="shared" si="51"/>
        <v/>
      </c>
      <c r="DA168" s="1" t="str">
        <f t="shared" si="52"/>
        <v>#NAME?</v>
      </c>
      <c r="DD168" s="1" t="str">
        <f t="shared" si="53"/>
        <v/>
      </c>
      <c r="DE168" s="1" t="str">
        <f t="shared" si="54"/>
        <v>#NAME?</v>
      </c>
      <c r="DH168" s="1" t="str">
        <f t="shared" si="55"/>
        <v/>
      </c>
      <c r="DI168" s="1" t="str">
        <f t="shared" si="56"/>
        <v>#NAME?</v>
      </c>
      <c r="DL168" s="1" t="str">
        <f t="shared" si="57"/>
        <v/>
      </c>
      <c r="DM168" s="1" t="str">
        <f t="shared" si="58"/>
        <v>#NAME?</v>
      </c>
      <c r="DP168" s="1" t="str">
        <f t="shared" si="59"/>
        <v/>
      </c>
      <c r="DQ168" s="1" t="str">
        <f t="shared" si="60"/>
        <v>#NAME?</v>
      </c>
      <c r="DT168" s="1" t="str">
        <f t="shared" si="61"/>
        <v/>
      </c>
      <c r="DU168" s="1" t="str">
        <f t="shared" si="62"/>
        <v>#NAME?</v>
      </c>
      <c r="DX168" s="1" t="str">
        <f t="shared" si="63"/>
        <v/>
      </c>
      <c r="DY168" s="1" t="str">
        <f t="shared" si="64"/>
        <v>#NAME?</v>
      </c>
      <c r="EB168" s="1" t="str">
        <f t="shared" si="65"/>
        <v/>
      </c>
      <c r="EC168" s="1" t="str">
        <f t="shared" si="66"/>
        <v>#NAME?</v>
      </c>
      <c r="EF168" s="1" t="str">
        <f t="shared" si="67"/>
        <v/>
      </c>
      <c r="EG168" s="1" t="str">
        <f t="shared" si="68"/>
        <v>#NAME?</v>
      </c>
      <c r="EJ168" s="1" t="str">
        <f t="shared" si="69"/>
        <v/>
      </c>
      <c r="EK168" s="1" t="str">
        <f t="shared" si="70"/>
        <v>#NAME?</v>
      </c>
      <c r="EN168" s="1" t="str">
        <f t="shared" si="71"/>
        <v/>
      </c>
      <c r="EO168" s="1" t="str">
        <f t="shared" si="72"/>
        <v>#NAME?</v>
      </c>
      <c r="ER168" s="1" t="str">
        <f t="shared" si="73"/>
        <v/>
      </c>
      <c r="ES168" s="1" t="str">
        <f t="shared" si="74"/>
        <v>#NAME?</v>
      </c>
      <c r="EV168" s="1" t="str">
        <f t="shared" si="75"/>
        <v/>
      </c>
      <c r="EW168" s="1" t="str">
        <f t="shared" si="76"/>
        <v>#NAME?</v>
      </c>
      <c r="EZ168" s="2" t="str">
        <f t="shared" si="77"/>
        <v/>
      </c>
      <c r="FA168" s="2" t="str">
        <f t="shared" si="78"/>
        <v>#NAME?</v>
      </c>
      <c r="FD168" s="2" t="str">
        <f t="shared" si="79"/>
        <v/>
      </c>
      <c r="FE168" s="2" t="str">
        <f t="shared" si="80"/>
        <v>#NAME?</v>
      </c>
      <c r="FH168" s="2" t="str">
        <f t="shared" si="81"/>
        <v/>
      </c>
      <c r="FI168" s="2" t="str">
        <f t="shared" si="82"/>
        <v>#NAME?</v>
      </c>
      <c r="FL168" s="2" t="str">
        <f t="shared" si="83"/>
        <v/>
      </c>
      <c r="FM168" s="2" t="str">
        <f t="shared" si="84"/>
        <v>#NAME?</v>
      </c>
      <c r="FP168" s="2" t="str">
        <f t="shared" si="85"/>
        <v/>
      </c>
      <c r="FQ168" s="2" t="str">
        <f t="shared" si="86"/>
        <v>#NAME?</v>
      </c>
      <c r="FT168" s="2" t="str">
        <f t="shared" si="87"/>
        <v/>
      </c>
      <c r="FU168" s="2" t="str">
        <f t="shared" si="88"/>
        <v>#NAME?</v>
      </c>
      <c r="FX168" s="2" t="str">
        <f t="shared" si="89"/>
        <v/>
      </c>
      <c r="FY168" s="2" t="str">
        <f t="shared" si="90"/>
        <v>#NAME?</v>
      </c>
      <c r="GB168" s="2" t="str">
        <f t="shared" si="91"/>
        <v/>
      </c>
      <c r="GC168" s="2" t="str">
        <f t="shared" si="92"/>
        <v>#NAME?</v>
      </c>
      <c r="GF168" s="2" t="str">
        <f t="shared" si="93"/>
        <v/>
      </c>
      <c r="GG168" s="2" t="str">
        <f t="shared" si="94"/>
        <v>#NAME?</v>
      </c>
      <c r="GJ168" s="2" t="str">
        <f t="shared" si="95"/>
        <v/>
      </c>
      <c r="GK168" s="2" t="str">
        <f t="shared" si="96"/>
        <v>#NAME?</v>
      </c>
      <c r="GN168" s="2" t="str">
        <f t="shared" si="97"/>
        <v/>
      </c>
      <c r="GO168" s="2" t="str">
        <f t="shared" si="98"/>
        <v>#NAME?</v>
      </c>
      <c r="GR168" s="2" t="str">
        <f t="shared" si="141"/>
        <v/>
      </c>
      <c r="GS168" s="2" t="str">
        <f t="shared" si="142"/>
        <v>#NAME?</v>
      </c>
      <c r="GV168" s="2" t="str">
        <f t="shared" si="101"/>
        <v/>
      </c>
      <c r="GW168" s="2" t="str">
        <f t="shared" si="102"/>
        <v>#NAME?</v>
      </c>
      <c r="GZ168" s="2" t="str">
        <f t="shared" si="103"/>
        <v/>
      </c>
      <c r="HA168" s="2" t="str">
        <f t="shared" si="104"/>
        <v>#NAME?</v>
      </c>
      <c r="HD168" s="2" t="str">
        <f t="shared" si="105"/>
        <v/>
      </c>
      <c r="HE168" s="2" t="str">
        <f t="shared" si="106"/>
        <v>#NAME?</v>
      </c>
      <c r="HH168" s="2" t="str">
        <f t="shared" si="107"/>
        <v/>
      </c>
      <c r="HI168" s="2" t="str">
        <f t="shared" si="108"/>
        <v>#NAME?</v>
      </c>
      <c r="HL168" s="2" t="str">
        <f t="shared" si="109"/>
        <v/>
      </c>
      <c r="HM168" s="2" t="str">
        <f t="shared" si="110"/>
        <v>#NAME?</v>
      </c>
      <c r="HP168" s="2" t="str">
        <f t="shared" si="111"/>
        <v/>
      </c>
      <c r="HQ168" s="2" t="str">
        <f t="shared" si="112"/>
        <v>#NAME?</v>
      </c>
      <c r="HT168" s="2" t="str">
        <f t="shared" si="113"/>
        <v/>
      </c>
      <c r="HU168" s="2" t="str">
        <f t="shared" si="114"/>
        <v>#NAME?</v>
      </c>
      <c r="HV168" s="2"/>
      <c r="HW168" s="2"/>
      <c r="HX168" s="2"/>
      <c r="HY168" s="2"/>
      <c r="HZ168" s="2"/>
      <c r="IA168" s="2"/>
      <c r="IB168" s="2"/>
      <c r="IC168" s="2"/>
      <c r="ID168" s="2"/>
      <c r="IE168" s="2"/>
      <c r="IF168" s="2"/>
      <c r="IX168" s="2"/>
      <c r="IY168" s="2"/>
      <c r="IZ168" s="2"/>
      <c r="JA168" s="2"/>
      <c r="JB168" s="2"/>
      <c r="JC168" s="2"/>
      <c r="JD168" s="2"/>
      <c r="JE168" s="2"/>
      <c r="JF168" s="2"/>
      <c r="JG168" s="2"/>
      <c r="JH168" s="2"/>
      <c r="JI168" s="2"/>
      <c r="JJ168" s="2"/>
      <c r="JK168" s="2"/>
      <c r="JL168" s="2"/>
      <c r="JM168" s="2"/>
      <c r="JN168" s="2"/>
    </row>
    <row r="169" ht="15.75" customHeight="1">
      <c r="A169" s="2">
        <v>168.0</v>
      </c>
      <c r="D169" s="2" t="str">
        <f t="shared" si="1"/>
        <v/>
      </c>
      <c r="E169" s="2" t="str">
        <f t="shared" si="2"/>
        <v>#NAME?</v>
      </c>
      <c r="H169" s="1" t="str">
        <f t="shared" si="3"/>
        <v/>
      </c>
      <c r="I169" s="1" t="str">
        <f t="shared" si="4"/>
        <v>#NAME?</v>
      </c>
      <c r="P169" s="1" t="str">
        <f t="shared" si="7"/>
        <v/>
      </c>
      <c r="Q169" s="1" t="str">
        <f t="shared" si="8"/>
        <v>#NAME?</v>
      </c>
      <c r="T169" s="1" t="str">
        <f t="shared" si="9"/>
        <v/>
      </c>
      <c r="U169" s="1" t="str">
        <f t="shared" si="10"/>
        <v>#NAME?</v>
      </c>
      <c r="X169" s="1" t="str">
        <f t="shared" si="11"/>
        <v/>
      </c>
      <c r="Y169" s="1" t="str">
        <f t="shared" si="12"/>
        <v>#NAME?</v>
      </c>
      <c r="AB169" s="1" t="str">
        <f t="shared" si="13"/>
        <v/>
      </c>
      <c r="AC169" s="1" t="str">
        <f t="shared" si="14"/>
        <v>#NAME?</v>
      </c>
      <c r="AF169" s="1" t="str">
        <f t="shared" si="15"/>
        <v/>
      </c>
      <c r="AG169" s="1" t="str">
        <f t="shared" si="16"/>
        <v>#NAME?</v>
      </c>
      <c r="AJ169" s="1" t="str">
        <f t="shared" si="17"/>
        <v/>
      </c>
      <c r="AK169" s="1" t="str">
        <f t="shared" si="18"/>
        <v>#NAME?</v>
      </c>
      <c r="AN169" s="1" t="str">
        <f t="shared" si="19"/>
        <v/>
      </c>
      <c r="AO169" s="1" t="str">
        <f t="shared" si="20"/>
        <v>#NAME?</v>
      </c>
      <c r="AR169" s="1" t="str">
        <f t="shared" si="21"/>
        <v/>
      </c>
      <c r="AS169" s="1" t="str">
        <f t="shared" si="22"/>
        <v>#NAME?</v>
      </c>
      <c r="AV169" s="1" t="str">
        <f t="shared" si="23"/>
        <v/>
      </c>
      <c r="AW169" s="1" t="str">
        <f t="shared" si="24"/>
        <v>#NAME?</v>
      </c>
      <c r="AZ169" s="1" t="str">
        <f t="shared" si="25"/>
        <v/>
      </c>
      <c r="BA169" s="1" t="str">
        <f t="shared" si="26"/>
        <v>#NAME?</v>
      </c>
      <c r="BD169" s="1" t="str">
        <f t="shared" si="27"/>
        <v/>
      </c>
      <c r="BE169" s="1" t="str">
        <f t="shared" si="28"/>
        <v>#NAME?</v>
      </c>
      <c r="BH169" s="1" t="str">
        <f t="shared" si="29"/>
        <v/>
      </c>
      <c r="BI169" s="1" t="str">
        <f t="shared" si="30"/>
        <v>#NAME?</v>
      </c>
      <c r="BL169" s="1" t="str">
        <f t="shared" si="31"/>
        <v/>
      </c>
      <c r="BM169" s="1" t="str">
        <f t="shared" si="32"/>
        <v>#NAME?</v>
      </c>
      <c r="BP169" s="1" t="str">
        <f t="shared" si="33"/>
        <v/>
      </c>
      <c r="BQ169" s="1" t="str">
        <f t="shared" si="34"/>
        <v>#NAME?</v>
      </c>
      <c r="BT169" s="1" t="str">
        <f t="shared" si="35"/>
        <v/>
      </c>
      <c r="BU169" s="1" t="str">
        <f t="shared" si="36"/>
        <v>#NAME?</v>
      </c>
      <c r="BX169" s="1" t="str">
        <f t="shared" si="37"/>
        <v/>
      </c>
      <c r="BY169" s="1" t="str">
        <f t="shared" si="38"/>
        <v>#NAME?</v>
      </c>
      <c r="CB169" s="1" t="str">
        <f t="shared" si="39"/>
        <v/>
      </c>
      <c r="CC169" s="1" t="str">
        <f t="shared" si="40"/>
        <v>#NAME?</v>
      </c>
      <c r="CF169" s="1" t="str">
        <f t="shared" si="41"/>
        <v/>
      </c>
      <c r="CG169" s="1" t="str">
        <f t="shared" si="42"/>
        <v>#NAME?</v>
      </c>
      <c r="CJ169" s="1" t="str">
        <f t="shared" si="43"/>
        <v/>
      </c>
      <c r="CK169" s="1" t="str">
        <f t="shared" si="44"/>
        <v>#NAME?</v>
      </c>
      <c r="CN169" s="1" t="str">
        <f t="shared" si="45"/>
        <v/>
      </c>
      <c r="CO169" s="1" t="str">
        <f t="shared" si="46"/>
        <v>#NAME?</v>
      </c>
      <c r="CR169" s="1" t="str">
        <f t="shared" si="47"/>
        <v/>
      </c>
      <c r="CS169" s="1" t="str">
        <f t="shared" si="48"/>
        <v>#NAME?</v>
      </c>
      <c r="CV169" s="1" t="str">
        <f t="shared" si="49"/>
        <v/>
      </c>
      <c r="CW169" s="1" t="str">
        <f t="shared" si="50"/>
        <v>#NAME?</v>
      </c>
      <c r="CZ169" s="1" t="str">
        <f t="shared" si="51"/>
        <v/>
      </c>
      <c r="DA169" s="1" t="str">
        <f t="shared" si="52"/>
        <v>#NAME?</v>
      </c>
      <c r="DD169" s="1" t="str">
        <f t="shared" si="53"/>
        <v/>
      </c>
      <c r="DE169" s="1" t="str">
        <f t="shared" si="54"/>
        <v>#NAME?</v>
      </c>
      <c r="DH169" s="1" t="str">
        <f t="shared" si="55"/>
        <v/>
      </c>
      <c r="DI169" s="1" t="str">
        <f t="shared" si="56"/>
        <v>#NAME?</v>
      </c>
      <c r="DL169" s="1" t="str">
        <f t="shared" si="57"/>
        <v/>
      </c>
      <c r="DM169" s="1" t="str">
        <f t="shared" si="58"/>
        <v>#NAME?</v>
      </c>
      <c r="DP169" s="1" t="str">
        <f t="shared" si="59"/>
        <v/>
      </c>
      <c r="DQ169" s="1" t="str">
        <f t="shared" si="60"/>
        <v>#NAME?</v>
      </c>
      <c r="DT169" s="1" t="str">
        <f t="shared" si="61"/>
        <v/>
      </c>
      <c r="DU169" s="1" t="str">
        <f t="shared" si="62"/>
        <v>#NAME?</v>
      </c>
      <c r="DX169" s="1" t="str">
        <f t="shared" si="63"/>
        <v/>
      </c>
      <c r="DY169" s="1" t="str">
        <f t="shared" si="64"/>
        <v>#NAME?</v>
      </c>
      <c r="EB169" s="1" t="str">
        <f t="shared" si="65"/>
        <v/>
      </c>
      <c r="EC169" s="1" t="str">
        <f t="shared" si="66"/>
        <v>#NAME?</v>
      </c>
      <c r="EF169" s="1" t="str">
        <f t="shared" si="67"/>
        <v/>
      </c>
      <c r="EG169" s="1" t="str">
        <f t="shared" si="68"/>
        <v>#NAME?</v>
      </c>
      <c r="EJ169" s="1" t="str">
        <f t="shared" si="69"/>
        <v/>
      </c>
      <c r="EK169" s="1" t="str">
        <f t="shared" si="70"/>
        <v>#NAME?</v>
      </c>
      <c r="EN169" s="1" t="str">
        <f t="shared" si="71"/>
        <v/>
      </c>
      <c r="EO169" s="1" t="str">
        <f t="shared" si="72"/>
        <v>#NAME?</v>
      </c>
      <c r="ER169" s="1" t="str">
        <f t="shared" si="73"/>
        <v/>
      </c>
      <c r="ES169" s="1" t="str">
        <f t="shared" si="74"/>
        <v>#NAME?</v>
      </c>
      <c r="EV169" s="1" t="str">
        <f t="shared" si="75"/>
        <v/>
      </c>
      <c r="EW169" s="1" t="str">
        <f t="shared" si="76"/>
        <v>#NAME?</v>
      </c>
      <c r="EZ169" s="2" t="str">
        <f t="shared" si="77"/>
        <v/>
      </c>
      <c r="FA169" s="2" t="str">
        <f t="shared" si="78"/>
        <v>#NAME?</v>
      </c>
      <c r="FD169" s="2" t="str">
        <f t="shared" si="79"/>
        <v/>
      </c>
      <c r="FE169" s="2" t="str">
        <f t="shared" si="80"/>
        <v>#NAME?</v>
      </c>
      <c r="FH169" s="2" t="str">
        <f t="shared" si="81"/>
        <v/>
      </c>
      <c r="FI169" s="2" t="str">
        <f t="shared" si="82"/>
        <v>#NAME?</v>
      </c>
      <c r="FL169" s="2" t="str">
        <f t="shared" si="83"/>
        <v/>
      </c>
      <c r="FM169" s="2" t="str">
        <f t="shared" si="84"/>
        <v>#NAME?</v>
      </c>
      <c r="FP169" s="2" t="str">
        <f t="shared" si="85"/>
        <v/>
      </c>
      <c r="FQ169" s="2" t="str">
        <f t="shared" si="86"/>
        <v>#NAME?</v>
      </c>
      <c r="FT169" s="2" t="str">
        <f t="shared" si="87"/>
        <v/>
      </c>
      <c r="FU169" s="2" t="str">
        <f t="shared" si="88"/>
        <v>#NAME?</v>
      </c>
      <c r="FX169" s="2" t="str">
        <f t="shared" si="89"/>
        <v/>
      </c>
      <c r="FY169" s="2" t="str">
        <f t="shared" si="90"/>
        <v>#NAME?</v>
      </c>
      <c r="GB169" s="2" t="str">
        <f t="shared" si="91"/>
        <v/>
      </c>
      <c r="GC169" s="2" t="str">
        <f t="shared" si="92"/>
        <v>#NAME?</v>
      </c>
      <c r="GF169" s="2" t="str">
        <f t="shared" si="93"/>
        <v/>
      </c>
      <c r="GG169" s="2" t="str">
        <f t="shared" si="94"/>
        <v>#NAME?</v>
      </c>
      <c r="GJ169" s="2" t="str">
        <f t="shared" si="95"/>
        <v/>
      </c>
      <c r="GK169" s="2" t="str">
        <f t="shared" si="96"/>
        <v>#NAME?</v>
      </c>
      <c r="GN169" s="2" t="str">
        <f t="shared" si="97"/>
        <v/>
      </c>
      <c r="GO169" s="2" t="str">
        <f t="shared" si="98"/>
        <v>#NAME?</v>
      </c>
      <c r="GR169" s="2" t="str">
        <f t="shared" si="141"/>
        <v/>
      </c>
      <c r="GS169" s="2" t="str">
        <f t="shared" si="142"/>
        <v>#NAME?</v>
      </c>
      <c r="GV169" s="2" t="str">
        <f t="shared" si="101"/>
        <v/>
      </c>
      <c r="GW169" s="2" t="str">
        <f t="shared" si="102"/>
        <v>#NAME?</v>
      </c>
      <c r="GZ169" s="2" t="str">
        <f t="shared" si="103"/>
        <v/>
      </c>
      <c r="HA169" s="2" t="str">
        <f t="shared" si="104"/>
        <v>#NAME?</v>
      </c>
      <c r="HD169" s="2" t="str">
        <f t="shared" si="105"/>
        <v/>
      </c>
      <c r="HE169" s="2" t="str">
        <f t="shared" si="106"/>
        <v>#NAME?</v>
      </c>
      <c r="HH169" s="2" t="str">
        <f t="shared" si="107"/>
        <v/>
      </c>
      <c r="HI169" s="2" t="str">
        <f t="shared" si="108"/>
        <v>#NAME?</v>
      </c>
      <c r="HL169" s="2" t="str">
        <f t="shared" si="109"/>
        <v/>
      </c>
      <c r="HM169" s="2" t="str">
        <f t="shared" si="110"/>
        <v>#NAME?</v>
      </c>
      <c r="HP169" s="2" t="str">
        <f t="shared" si="111"/>
        <v/>
      </c>
      <c r="HQ169" s="2" t="str">
        <f t="shared" si="112"/>
        <v>#NAME?</v>
      </c>
      <c r="HT169" s="2" t="str">
        <f t="shared" si="113"/>
        <v/>
      </c>
      <c r="HU169" s="2" t="str">
        <f t="shared" si="114"/>
        <v>#NAME?</v>
      </c>
      <c r="HV169" s="2"/>
      <c r="HW169" s="2"/>
      <c r="HX169" s="2"/>
      <c r="HY169" s="2"/>
      <c r="HZ169" s="2"/>
      <c r="IA169" s="2"/>
      <c r="IB169" s="2"/>
      <c r="IC169" s="2"/>
      <c r="ID169" s="2"/>
      <c r="IE169" s="2"/>
      <c r="IF169" s="2"/>
      <c r="IX169" s="2"/>
      <c r="IY169" s="2"/>
      <c r="IZ169" s="2"/>
      <c r="JA169" s="2"/>
      <c r="JB169" s="2"/>
      <c r="JC169" s="2"/>
      <c r="JD169" s="2"/>
      <c r="JE169" s="2"/>
      <c r="JF169" s="2"/>
      <c r="JG169" s="2"/>
      <c r="JH169" s="2"/>
      <c r="JI169" s="2"/>
      <c r="JJ169" s="2"/>
      <c r="JK169" s="2"/>
      <c r="JL169" s="2"/>
      <c r="JM169" s="2"/>
      <c r="JN169" s="2"/>
    </row>
    <row r="170" ht="15.75" customHeight="1">
      <c r="A170" s="2">
        <v>169.0</v>
      </c>
      <c r="D170" s="2" t="str">
        <f t="shared" si="1"/>
        <v/>
      </c>
      <c r="E170" s="2" t="str">
        <f t="shared" si="2"/>
        <v>#NAME?</v>
      </c>
      <c r="H170" s="1" t="str">
        <f t="shared" si="3"/>
        <v/>
      </c>
      <c r="I170" s="1" t="str">
        <f t="shared" si="4"/>
        <v>#NAME?</v>
      </c>
      <c r="P170" s="1" t="str">
        <f t="shared" si="7"/>
        <v/>
      </c>
      <c r="Q170" s="1" t="str">
        <f t="shared" si="8"/>
        <v>#NAME?</v>
      </c>
      <c r="T170" s="1" t="str">
        <f t="shared" si="9"/>
        <v/>
      </c>
      <c r="U170" s="1" t="str">
        <f t="shared" si="10"/>
        <v>#NAME?</v>
      </c>
      <c r="X170" s="1" t="str">
        <f t="shared" si="11"/>
        <v/>
      </c>
      <c r="Y170" s="1" t="str">
        <f t="shared" si="12"/>
        <v>#NAME?</v>
      </c>
      <c r="AB170" s="1" t="str">
        <f t="shared" si="13"/>
        <v/>
      </c>
      <c r="AC170" s="1" t="str">
        <f t="shared" si="14"/>
        <v>#NAME?</v>
      </c>
      <c r="AF170" s="1" t="str">
        <f t="shared" si="15"/>
        <v/>
      </c>
      <c r="AG170" s="1" t="str">
        <f t="shared" si="16"/>
        <v>#NAME?</v>
      </c>
      <c r="AJ170" s="1" t="str">
        <f t="shared" si="17"/>
        <v/>
      </c>
      <c r="AK170" s="1" t="str">
        <f t="shared" si="18"/>
        <v>#NAME?</v>
      </c>
      <c r="AN170" s="1" t="str">
        <f t="shared" si="19"/>
        <v/>
      </c>
      <c r="AO170" s="1" t="str">
        <f t="shared" si="20"/>
        <v>#NAME?</v>
      </c>
      <c r="AR170" s="1" t="str">
        <f t="shared" si="21"/>
        <v/>
      </c>
      <c r="AS170" s="1" t="str">
        <f t="shared" si="22"/>
        <v>#NAME?</v>
      </c>
      <c r="AV170" s="1" t="str">
        <f t="shared" si="23"/>
        <v/>
      </c>
      <c r="AW170" s="1" t="str">
        <f t="shared" si="24"/>
        <v>#NAME?</v>
      </c>
      <c r="AZ170" s="1" t="str">
        <f t="shared" si="25"/>
        <v/>
      </c>
      <c r="BA170" s="1" t="str">
        <f t="shared" si="26"/>
        <v>#NAME?</v>
      </c>
      <c r="BD170" s="1" t="str">
        <f t="shared" si="27"/>
        <v/>
      </c>
      <c r="BE170" s="1" t="str">
        <f t="shared" si="28"/>
        <v>#NAME?</v>
      </c>
      <c r="BH170" s="1" t="str">
        <f t="shared" si="29"/>
        <v/>
      </c>
      <c r="BI170" s="1" t="str">
        <f t="shared" si="30"/>
        <v>#NAME?</v>
      </c>
      <c r="BL170" s="1" t="str">
        <f t="shared" si="31"/>
        <v/>
      </c>
      <c r="BM170" s="1" t="str">
        <f t="shared" si="32"/>
        <v>#NAME?</v>
      </c>
      <c r="BP170" s="1" t="str">
        <f t="shared" si="33"/>
        <v/>
      </c>
      <c r="BQ170" s="1" t="str">
        <f t="shared" si="34"/>
        <v>#NAME?</v>
      </c>
      <c r="BT170" s="1" t="str">
        <f t="shared" si="35"/>
        <v/>
      </c>
      <c r="BU170" s="1" t="str">
        <f t="shared" si="36"/>
        <v>#NAME?</v>
      </c>
      <c r="BX170" s="1" t="str">
        <f t="shared" si="37"/>
        <v/>
      </c>
      <c r="BY170" s="1" t="str">
        <f t="shared" si="38"/>
        <v>#NAME?</v>
      </c>
      <c r="CB170" s="1" t="str">
        <f t="shared" si="39"/>
        <v/>
      </c>
      <c r="CC170" s="1" t="str">
        <f t="shared" si="40"/>
        <v>#NAME?</v>
      </c>
      <c r="CF170" s="1" t="str">
        <f t="shared" si="41"/>
        <v/>
      </c>
      <c r="CG170" s="1" t="str">
        <f t="shared" si="42"/>
        <v>#NAME?</v>
      </c>
      <c r="CJ170" s="1" t="str">
        <f t="shared" si="43"/>
        <v/>
      </c>
      <c r="CK170" s="1" t="str">
        <f t="shared" si="44"/>
        <v>#NAME?</v>
      </c>
      <c r="CN170" s="1" t="str">
        <f t="shared" si="45"/>
        <v/>
      </c>
      <c r="CO170" s="1" t="str">
        <f t="shared" si="46"/>
        <v>#NAME?</v>
      </c>
      <c r="CR170" s="1" t="str">
        <f t="shared" si="47"/>
        <v/>
      </c>
      <c r="CS170" s="1" t="str">
        <f t="shared" si="48"/>
        <v>#NAME?</v>
      </c>
      <c r="CV170" s="1" t="str">
        <f t="shared" si="49"/>
        <v/>
      </c>
      <c r="CW170" s="1" t="str">
        <f t="shared" si="50"/>
        <v>#NAME?</v>
      </c>
      <c r="CZ170" s="1" t="str">
        <f t="shared" si="51"/>
        <v/>
      </c>
      <c r="DA170" s="1" t="str">
        <f t="shared" si="52"/>
        <v>#NAME?</v>
      </c>
      <c r="DD170" s="1" t="str">
        <f t="shared" si="53"/>
        <v/>
      </c>
      <c r="DE170" s="1" t="str">
        <f t="shared" si="54"/>
        <v>#NAME?</v>
      </c>
      <c r="DH170" s="1" t="str">
        <f t="shared" si="55"/>
        <v/>
      </c>
      <c r="DI170" s="1" t="str">
        <f t="shared" si="56"/>
        <v>#NAME?</v>
      </c>
      <c r="DL170" s="1" t="str">
        <f t="shared" si="57"/>
        <v/>
      </c>
      <c r="DM170" s="1" t="str">
        <f t="shared" si="58"/>
        <v>#NAME?</v>
      </c>
      <c r="DP170" s="1" t="str">
        <f t="shared" si="59"/>
        <v/>
      </c>
      <c r="DQ170" s="1" t="str">
        <f t="shared" si="60"/>
        <v>#NAME?</v>
      </c>
      <c r="DT170" s="1" t="str">
        <f t="shared" si="61"/>
        <v/>
      </c>
      <c r="DU170" s="1" t="str">
        <f t="shared" si="62"/>
        <v>#NAME?</v>
      </c>
      <c r="DX170" s="1" t="str">
        <f t="shared" si="63"/>
        <v/>
      </c>
      <c r="DY170" s="1" t="str">
        <f t="shared" si="64"/>
        <v>#NAME?</v>
      </c>
      <c r="EB170" s="1" t="str">
        <f t="shared" si="65"/>
        <v/>
      </c>
      <c r="EC170" s="1" t="str">
        <f t="shared" si="66"/>
        <v>#NAME?</v>
      </c>
      <c r="EF170" s="1" t="str">
        <f t="shared" si="67"/>
        <v/>
      </c>
      <c r="EG170" s="1" t="str">
        <f t="shared" si="68"/>
        <v>#NAME?</v>
      </c>
      <c r="EJ170" s="1" t="str">
        <f t="shared" si="69"/>
        <v/>
      </c>
      <c r="EK170" s="1" t="str">
        <f t="shared" si="70"/>
        <v>#NAME?</v>
      </c>
      <c r="EN170" s="1" t="str">
        <f t="shared" si="71"/>
        <v/>
      </c>
      <c r="EO170" s="1" t="str">
        <f t="shared" si="72"/>
        <v>#NAME?</v>
      </c>
      <c r="ER170" s="1" t="str">
        <f t="shared" si="73"/>
        <v/>
      </c>
      <c r="ES170" s="1" t="str">
        <f t="shared" si="74"/>
        <v>#NAME?</v>
      </c>
      <c r="EV170" s="1" t="str">
        <f t="shared" si="75"/>
        <v/>
      </c>
      <c r="EW170" s="1" t="str">
        <f t="shared" si="76"/>
        <v>#NAME?</v>
      </c>
      <c r="EZ170" s="2" t="str">
        <f t="shared" si="77"/>
        <v/>
      </c>
      <c r="FA170" s="2" t="str">
        <f t="shared" si="78"/>
        <v>#NAME?</v>
      </c>
      <c r="FD170" s="2" t="str">
        <f t="shared" si="79"/>
        <v/>
      </c>
      <c r="FE170" s="2" t="str">
        <f t="shared" si="80"/>
        <v>#NAME?</v>
      </c>
      <c r="FH170" s="2" t="str">
        <f t="shared" si="81"/>
        <v/>
      </c>
      <c r="FI170" s="2" t="str">
        <f t="shared" si="82"/>
        <v>#NAME?</v>
      </c>
      <c r="FL170" s="2" t="str">
        <f t="shared" si="83"/>
        <v/>
      </c>
      <c r="FM170" s="2" t="str">
        <f t="shared" si="84"/>
        <v>#NAME?</v>
      </c>
      <c r="FP170" s="2" t="str">
        <f t="shared" si="85"/>
        <v/>
      </c>
      <c r="FQ170" s="2" t="str">
        <f t="shared" si="86"/>
        <v>#NAME?</v>
      </c>
      <c r="FT170" s="2" t="str">
        <f t="shared" si="87"/>
        <v/>
      </c>
      <c r="FU170" s="2" t="str">
        <f t="shared" si="88"/>
        <v>#NAME?</v>
      </c>
      <c r="FX170" s="2" t="str">
        <f t="shared" si="89"/>
        <v/>
      </c>
      <c r="FY170" s="2" t="str">
        <f t="shared" si="90"/>
        <v>#NAME?</v>
      </c>
      <c r="GB170" s="2" t="str">
        <f t="shared" si="91"/>
        <v/>
      </c>
      <c r="GC170" s="2" t="str">
        <f t="shared" si="92"/>
        <v>#NAME?</v>
      </c>
      <c r="GF170" s="2" t="str">
        <f t="shared" si="93"/>
        <v/>
      </c>
      <c r="GG170" s="2" t="str">
        <f t="shared" si="94"/>
        <v>#NAME?</v>
      </c>
      <c r="GJ170" s="2" t="str">
        <f t="shared" si="95"/>
        <v/>
      </c>
      <c r="GK170" s="2" t="str">
        <f t="shared" si="96"/>
        <v>#NAME?</v>
      </c>
      <c r="GN170" s="2" t="str">
        <f t="shared" si="97"/>
        <v/>
      </c>
      <c r="GO170" s="2" t="str">
        <f t="shared" si="98"/>
        <v>#NAME?</v>
      </c>
      <c r="GR170" s="2" t="str">
        <f t="shared" si="141"/>
        <v/>
      </c>
      <c r="GS170" s="2" t="str">
        <f t="shared" si="142"/>
        <v>#NAME?</v>
      </c>
      <c r="GV170" s="2" t="str">
        <f t="shared" si="101"/>
        <v/>
      </c>
      <c r="GW170" s="2" t="str">
        <f t="shared" si="102"/>
        <v>#NAME?</v>
      </c>
      <c r="GZ170" s="2" t="str">
        <f t="shared" si="103"/>
        <v/>
      </c>
      <c r="HA170" s="2" t="str">
        <f t="shared" si="104"/>
        <v>#NAME?</v>
      </c>
      <c r="HD170" s="2" t="str">
        <f t="shared" si="105"/>
        <v/>
      </c>
      <c r="HE170" s="2" t="str">
        <f t="shared" si="106"/>
        <v>#NAME?</v>
      </c>
      <c r="HH170" s="2" t="str">
        <f t="shared" si="107"/>
        <v/>
      </c>
      <c r="HI170" s="2" t="str">
        <f t="shared" si="108"/>
        <v>#NAME?</v>
      </c>
      <c r="HL170" s="2" t="str">
        <f t="shared" si="109"/>
        <v/>
      </c>
      <c r="HM170" s="2" t="str">
        <f t="shared" si="110"/>
        <v>#NAME?</v>
      </c>
      <c r="HP170" s="2" t="str">
        <f t="shared" si="111"/>
        <v/>
      </c>
      <c r="HQ170" s="2" t="str">
        <f t="shared" si="112"/>
        <v>#NAME?</v>
      </c>
      <c r="HT170" s="2" t="str">
        <f t="shared" si="113"/>
        <v/>
      </c>
      <c r="HU170" s="2" t="str">
        <f t="shared" si="114"/>
        <v>#NAME?</v>
      </c>
      <c r="HV170" s="2"/>
      <c r="HW170" s="2"/>
      <c r="HX170" s="2"/>
      <c r="HY170" s="2"/>
      <c r="HZ170" s="2"/>
      <c r="IA170" s="2"/>
      <c r="IB170" s="2"/>
      <c r="IC170" s="2"/>
      <c r="ID170" s="2"/>
      <c r="IE170" s="2"/>
      <c r="IF170" s="2"/>
      <c r="IX170" s="2"/>
      <c r="IY170" s="2"/>
      <c r="IZ170" s="2"/>
      <c r="JA170" s="2"/>
      <c r="JB170" s="2"/>
      <c r="JC170" s="2"/>
      <c r="JD170" s="2"/>
      <c r="JE170" s="2"/>
      <c r="JF170" s="2"/>
      <c r="JG170" s="2"/>
      <c r="JH170" s="2"/>
      <c r="JI170" s="2"/>
      <c r="JJ170" s="2"/>
      <c r="JK170" s="2"/>
      <c r="JL170" s="2"/>
      <c r="JM170" s="2"/>
      <c r="JN170" s="2"/>
    </row>
    <row r="171" ht="15.75" customHeight="1">
      <c r="A171" s="2">
        <v>170.0</v>
      </c>
      <c r="D171" s="2" t="str">
        <f t="shared" si="1"/>
        <v/>
      </c>
      <c r="E171" s="2" t="str">
        <f t="shared" si="2"/>
        <v>#NAME?</v>
      </c>
      <c r="H171" s="1" t="str">
        <f t="shared" si="3"/>
        <v/>
      </c>
      <c r="I171" s="1" t="str">
        <f t="shared" si="4"/>
        <v>#NAME?</v>
      </c>
      <c r="P171" s="1" t="str">
        <f t="shared" si="7"/>
        <v/>
      </c>
      <c r="Q171" s="1" t="str">
        <f t="shared" si="8"/>
        <v>#NAME?</v>
      </c>
      <c r="T171" s="1" t="str">
        <f t="shared" si="9"/>
        <v/>
      </c>
      <c r="U171" s="1" t="str">
        <f t="shared" si="10"/>
        <v>#NAME?</v>
      </c>
      <c r="X171" s="1" t="str">
        <f t="shared" si="11"/>
        <v/>
      </c>
      <c r="Y171" s="1" t="str">
        <f t="shared" si="12"/>
        <v>#NAME?</v>
      </c>
      <c r="AB171" s="1" t="str">
        <f t="shared" si="13"/>
        <v/>
      </c>
      <c r="AC171" s="1" t="str">
        <f t="shared" si="14"/>
        <v>#NAME?</v>
      </c>
      <c r="AF171" s="1" t="str">
        <f t="shared" si="15"/>
        <v/>
      </c>
      <c r="AG171" s="1" t="str">
        <f t="shared" si="16"/>
        <v>#NAME?</v>
      </c>
      <c r="AJ171" s="1" t="str">
        <f t="shared" si="17"/>
        <v/>
      </c>
      <c r="AK171" s="1" t="str">
        <f t="shared" si="18"/>
        <v>#NAME?</v>
      </c>
      <c r="AN171" s="1" t="str">
        <f t="shared" si="19"/>
        <v/>
      </c>
      <c r="AO171" s="1" t="str">
        <f t="shared" si="20"/>
        <v>#NAME?</v>
      </c>
      <c r="AR171" s="1" t="str">
        <f t="shared" si="21"/>
        <v/>
      </c>
      <c r="AS171" s="1" t="str">
        <f t="shared" si="22"/>
        <v>#NAME?</v>
      </c>
      <c r="AV171" s="1" t="str">
        <f t="shared" si="23"/>
        <v/>
      </c>
      <c r="AW171" s="1" t="str">
        <f t="shared" si="24"/>
        <v>#NAME?</v>
      </c>
      <c r="AZ171" s="1" t="str">
        <f t="shared" si="25"/>
        <v/>
      </c>
      <c r="BA171" s="1" t="str">
        <f t="shared" si="26"/>
        <v>#NAME?</v>
      </c>
      <c r="BD171" s="1" t="str">
        <f t="shared" si="27"/>
        <v/>
      </c>
      <c r="BE171" s="1" t="str">
        <f t="shared" si="28"/>
        <v>#NAME?</v>
      </c>
      <c r="BH171" s="1" t="str">
        <f t="shared" si="29"/>
        <v/>
      </c>
      <c r="BI171" s="1" t="str">
        <f t="shared" si="30"/>
        <v>#NAME?</v>
      </c>
      <c r="BL171" s="1" t="str">
        <f t="shared" si="31"/>
        <v/>
      </c>
      <c r="BM171" s="1" t="str">
        <f t="shared" si="32"/>
        <v>#NAME?</v>
      </c>
      <c r="BP171" s="1" t="str">
        <f t="shared" si="33"/>
        <v/>
      </c>
      <c r="BQ171" s="1" t="str">
        <f t="shared" si="34"/>
        <v>#NAME?</v>
      </c>
      <c r="BT171" s="1" t="str">
        <f t="shared" si="35"/>
        <v/>
      </c>
      <c r="BU171" s="1" t="str">
        <f t="shared" si="36"/>
        <v>#NAME?</v>
      </c>
      <c r="BX171" s="1" t="str">
        <f t="shared" si="37"/>
        <v/>
      </c>
      <c r="BY171" s="1" t="str">
        <f t="shared" si="38"/>
        <v>#NAME?</v>
      </c>
      <c r="CB171" s="1" t="str">
        <f t="shared" si="39"/>
        <v/>
      </c>
      <c r="CC171" s="1" t="str">
        <f t="shared" si="40"/>
        <v>#NAME?</v>
      </c>
      <c r="CF171" s="1" t="str">
        <f t="shared" si="41"/>
        <v/>
      </c>
      <c r="CG171" s="1" t="str">
        <f t="shared" si="42"/>
        <v>#NAME?</v>
      </c>
      <c r="CJ171" s="1" t="str">
        <f t="shared" si="43"/>
        <v/>
      </c>
      <c r="CK171" s="1" t="str">
        <f t="shared" si="44"/>
        <v>#NAME?</v>
      </c>
      <c r="CN171" s="1" t="str">
        <f t="shared" si="45"/>
        <v/>
      </c>
      <c r="CO171" s="1" t="str">
        <f t="shared" si="46"/>
        <v>#NAME?</v>
      </c>
      <c r="CR171" s="1" t="str">
        <f t="shared" si="47"/>
        <v/>
      </c>
      <c r="CS171" s="1" t="str">
        <f t="shared" si="48"/>
        <v>#NAME?</v>
      </c>
      <c r="CV171" s="1" t="str">
        <f t="shared" si="49"/>
        <v/>
      </c>
      <c r="CW171" s="1" t="str">
        <f t="shared" si="50"/>
        <v>#NAME?</v>
      </c>
      <c r="CZ171" s="1" t="str">
        <f t="shared" si="51"/>
        <v/>
      </c>
      <c r="DA171" s="1" t="str">
        <f t="shared" si="52"/>
        <v>#NAME?</v>
      </c>
      <c r="DD171" s="1" t="str">
        <f t="shared" si="53"/>
        <v/>
      </c>
      <c r="DE171" s="1" t="str">
        <f t="shared" si="54"/>
        <v>#NAME?</v>
      </c>
      <c r="DH171" s="1" t="str">
        <f t="shared" si="55"/>
        <v/>
      </c>
      <c r="DI171" s="1" t="str">
        <f t="shared" si="56"/>
        <v>#NAME?</v>
      </c>
      <c r="DL171" s="1" t="str">
        <f t="shared" si="57"/>
        <v/>
      </c>
      <c r="DM171" s="1" t="str">
        <f t="shared" si="58"/>
        <v>#NAME?</v>
      </c>
      <c r="DP171" s="1" t="str">
        <f t="shared" si="59"/>
        <v/>
      </c>
      <c r="DQ171" s="1" t="str">
        <f t="shared" si="60"/>
        <v>#NAME?</v>
      </c>
      <c r="DT171" s="1" t="str">
        <f t="shared" si="61"/>
        <v/>
      </c>
      <c r="DU171" s="1" t="str">
        <f t="shared" si="62"/>
        <v>#NAME?</v>
      </c>
      <c r="DX171" s="1" t="str">
        <f t="shared" si="63"/>
        <v/>
      </c>
      <c r="DY171" s="1" t="str">
        <f t="shared" si="64"/>
        <v>#NAME?</v>
      </c>
      <c r="EB171" s="1" t="str">
        <f t="shared" si="65"/>
        <v/>
      </c>
      <c r="EC171" s="1" t="str">
        <f t="shared" si="66"/>
        <v>#NAME?</v>
      </c>
      <c r="EF171" s="1" t="str">
        <f t="shared" si="67"/>
        <v/>
      </c>
      <c r="EG171" s="1" t="str">
        <f t="shared" si="68"/>
        <v>#NAME?</v>
      </c>
      <c r="EJ171" s="1" t="str">
        <f t="shared" si="69"/>
        <v/>
      </c>
      <c r="EK171" s="1" t="str">
        <f t="shared" si="70"/>
        <v>#NAME?</v>
      </c>
      <c r="EN171" s="1" t="str">
        <f t="shared" si="71"/>
        <v/>
      </c>
      <c r="EO171" s="1" t="str">
        <f t="shared" si="72"/>
        <v>#NAME?</v>
      </c>
      <c r="ER171" s="1" t="str">
        <f t="shared" si="73"/>
        <v/>
      </c>
      <c r="ES171" s="1" t="str">
        <f t="shared" si="74"/>
        <v>#NAME?</v>
      </c>
      <c r="EV171" s="1" t="str">
        <f t="shared" si="75"/>
        <v/>
      </c>
      <c r="EW171" s="1" t="str">
        <f t="shared" si="76"/>
        <v>#NAME?</v>
      </c>
      <c r="EZ171" s="2" t="str">
        <f t="shared" si="77"/>
        <v/>
      </c>
      <c r="FA171" s="2" t="str">
        <f t="shared" si="78"/>
        <v>#NAME?</v>
      </c>
      <c r="FD171" s="2" t="str">
        <f t="shared" si="79"/>
        <v/>
      </c>
      <c r="FE171" s="2" t="str">
        <f t="shared" si="80"/>
        <v>#NAME?</v>
      </c>
      <c r="FH171" s="2" t="str">
        <f t="shared" si="81"/>
        <v/>
      </c>
      <c r="FI171" s="2" t="str">
        <f t="shared" si="82"/>
        <v>#NAME?</v>
      </c>
      <c r="FL171" s="2" t="str">
        <f t="shared" si="83"/>
        <v/>
      </c>
      <c r="FM171" s="2" t="str">
        <f t="shared" si="84"/>
        <v>#NAME?</v>
      </c>
      <c r="FP171" s="2" t="str">
        <f t="shared" si="85"/>
        <v/>
      </c>
      <c r="FQ171" s="2" t="str">
        <f t="shared" si="86"/>
        <v>#NAME?</v>
      </c>
      <c r="FT171" s="2" t="str">
        <f t="shared" si="87"/>
        <v/>
      </c>
      <c r="FU171" s="2" t="str">
        <f t="shared" si="88"/>
        <v>#NAME?</v>
      </c>
      <c r="FX171" s="2" t="str">
        <f t="shared" si="89"/>
        <v/>
      </c>
      <c r="FY171" s="2" t="str">
        <f t="shared" si="90"/>
        <v>#NAME?</v>
      </c>
      <c r="GB171" s="2" t="str">
        <f t="shared" si="91"/>
        <v/>
      </c>
      <c r="GC171" s="2" t="str">
        <f t="shared" si="92"/>
        <v>#NAME?</v>
      </c>
      <c r="GF171" s="2" t="str">
        <f t="shared" si="93"/>
        <v/>
      </c>
      <c r="GG171" s="2" t="str">
        <f t="shared" si="94"/>
        <v>#NAME?</v>
      </c>
      <c r="GJ171" s="2" t="str">
        <f t="shared" si="95"/>
        <v/>
      </c>
      <c r="GK171" s="2" t="str">
        <f t="shared" si="96"/>
        <v>#NAME?</v>
      </c>
      <c r="GN171" s="2" t="str">
        <f t="shared" si="97"/>
        <v/>
      </c>
      <c r="GO171" s="2" t="str">
        <f t="shared" si="98"/>
        <v>#NAME?</v>
      </c>
      <c r="GR171" s="2" t="str">
        <f t="shared" si="141"/>
        <v/>
      </c>
      <c r="GS171" s="2" t="str">
        <f t="shared" si="142"/>
        <v>#NAME?</v>
      </c>
      <c r="GV171" s="2" t="str">
        <f t="shared" si="101"/>
        <v/>
      </c>
      <c r="GW171" s="2" t="str">
        <f t="shared" si="102"/>
        <v>#NAME?</v>
      </c>
      <c r="GZ171" s="2" t="str">
        <f t="shared" si="103"/>
        <v/>
      </c>
      <c r="HA171" s="2" t="str">
        <f t="shared" si="104"/>
        <v>#NAME?</v>
      </c>
      <c r="HD171" s="2" t="str">
        <f t="shared" si="105"/>
        <v/>
      </c>
      <c r="HE171" s="2" t="str">
        <f t="shared" si="106"/>
        <v>#NAME?</v>
      </c>
      <c r="HH171" s="2" t="str">
        <f t="shared" si="107"/>
        <v/>
      </c>
      <c r="HI171" s="2" t="str">
        <f t="shared" si="108"/>
        <v>#NAME?</v>
      </c>
      <c r="HL171" s="2" t="str">
        <f t="shared" si="109"/>
        <v/>
      </c>
      <c r="HM171" s="2" t="str">
        <f t="shared" si="110"/>
        <v>#NAME?</v>
      </c>
      <c r="HP171" s="2" t="str">
        <f t="shared" si="111"/>
        <v/>
      </c>
      <c r="HQ171" s="2" t="str">
        <f t="shared" si="112"/>
        <v>#NAME?</v>
      </c>
      <c r="HT171" s="2" t="str">
        <f t="shared" si="113"/>
        <v/>
      </c>
      <c r="HU171" s="2" t="str">
        <f t="shared" si="114"/>
        <v>#NAME?</v>
      </c>
      <c r="HV171" s="2"/>
      <c r="HW171" s="2"/>
      <c r="HX171" s="2"/>
      <c r="HY171" s="2"/>
      <c r="HZ171" s="2"/>
      <c r="IA171" s="2"/>
      <c r="IB171" s="2"/>
      <c r="IC171" s="2"/>
      <c r="ID171" s="2"/>
      <c r="IE171" s="2"/>
      <c r="IF171" s="2"/>
      <c r="IX171" s="2"/>
      <c r="IY171" s="2"/>
      <c r="IZ171" s="2"/>
      <c r="JA171" s="2"/>
      <c r="JB171" s="2"/>
      <c r="JC171" s="2"/>
      <c r="JD171" s="2"/>
      <c r="JE171" s="2"/>
      <c r="JF171" s="2"/>
      <c r="JG171" s="2"/>
      <c r="JH171" s="2"/>
      <c r="JI171" s="2"/>
      <c r="JJ171" s="2"/>
      <c r="JK171" s="2"/>
      <c r="JL171" s="2"/>
      <c r="JM171" s="2"/>
      <c r="JN171" s="2"/>
    </row>
    <row r="172" ht="15.75" customHeight="1">
      <c r="A172" s="2">
        <v>171.0</v>
      </c>
      <c r="D172" s="2" t="str">
        <f t="shared" si="1"/>
        <v/>
      </c>
      <c r="E172" s="2" t="str">
        <f t="shared" si="2"/>
        <v>#NAME?</v>
      </c>
      <c r="H172" s="1" t="str">
        <f t="shared" si="3"/>
        <v/>
      </c>
      <c r="I172" s="1" t="str">
        <f t="shared" si="4"/>
        <v>#NAME?</v>
      </c>
      <c r="P172" s="1" t="str">
        <f t="shared" si="7"/>
        <v/>
      </c>
      <c r="Q172" s="1" t="str">
        <f t="shared" si="8"/>
        <v>#NAME?</v>
      </c>
      <c r="T172" s="1" t="str">
        <f t="shared" si="9"/>
        <v/>
      </c>
      <c r="U172" s="1" t="str">
        <f t="shared" si="10"/>
        <v>#NAME?</v>
      </c>
      <c r="X172" s="1" t="str">
        <f t="shared" si="11"/>
        <v/>
      </c>
      <c r="Y172" s="1" t="str">
        <f t="shared" si="12"/>
        <v>#NAME?</v>
      </c>
      <c r="AB172" s="1" t="str">
        <f t="shared" si="13"/>
        <v/>
      </c>
      <c r="AC172" s="1" t="str">
        <f t="shared" si="14"/>
        <v>#NAME?</v>
      </c>
      <c r="AF172" s="1" t="str">
        <f t="shared" si="15"/>
        <v/>
      </c>
      <c r="AG172" s="1" t="str">
        <f t="shared" si="16"/>
        <v>#NAME?</v>
      </c>
      <c r="AJ172" s="1" t="str">
        <f t="shared" si="17"/>
        <v/>
      </c>
      <c r="AK172" s="1" t="str">
        <f t="shared" si="18"/>
        <v>#NAME?</v>
      </c>
      <c r="AN172" s="1" t="str">
        <f t="shared" si="19"/>
        <v/>
      </c>
      <c r="AO172" s="1" t="str">
        <f t="shared" si="20"/>
        <v>#NAME?</v>
      </c>
      <c r="AR172" s="1" t="str">
        <f t="shared" si="21"/>
        <v/>
      </c>
      <c r="AS172" s="1" t="str">
        <f t="shared" si="22"/>
        <v>#NAME?</v>
      </c>
      <c r="AV172" s="1" t="str">
        <f t="shared" si="23"/>
        <v/>
      </c>
      <c r="AW172" s="1" t="str">
        <f t="shared" si="24"/>
        <v>#NAME?</v>
      </c>
      <c r="AZ172" s="1" t="str">
        <f t="shared" si="25"/>
        <v/>
      </c>
      <c r="BA172" s="1" t="str">
        <f t="shared" si="26"/>
        <v>#NAME?</v>
      </c>
      <c r="BD172" s="1" t="str">
        <f t="shared" si="27"/>
        <v/>
      </c>
      <c r="BE172" s="1" t="str">
        <f t="shared" si="28"/>
        <v>#NAME?</v>
      </c>
      <c r="BH172" s="1" t="str">
        <f t="shared" si="29"/>
        <v/>
      </c>
      <c r="BI172" s="1" t="str">
        <f t="shared" si="30"/>
        <v>#NAME?</v>
      </c>
      <c r="BL172" s="1" t="str">
        <f t="shared" si="31"/>
        <v/>
      </c>
      <c r="BM172" s="1" t="str">
        <f t="shared" si="32"/>
        <v>#NAME?</v>
      </c>
      <c r="BP172" s="1" t="str">
        <f t="shared" si="33"/>
        <v/>
      </c>
      <c r="BQ172" s="1" t="str">
        <f t="shared" si="34"/>
        <v>#NAME?</v>
      </c>
      <c r="BT172" s="1" t="str">
        <f t="shared" si="35"/>
        <v/>
      </c>
      <c r="BU172" s="1" t="str">
        <f t="shared" si="36"/>
        <v>#NAME?</v>
      </c>
      <c r="BX172" s="1" t="str">
        <f t="shared" si="37"/>
        <v/>
      </c>
      <c r="BY172" s="1" t="str">
        <f t="shared" si="38"/>
        <v>#NAME?</v>
      </c>
      <c r="CB172" s="1" t="str">
        <f t="shared" si="39"/>
        <v/>
      </c>
      <c r="CC172" s="1" t="str">
        <f t="shared" si="40"/>
        <v>#NAME?</v>
      </c>
      <c r="CF172" s="1" t="str">
        <f t="shared" si="41"/>
        <v/>
      </c>
      <c r="CG172" s="1" t="str">
        <f t="shared" si="42"/>
        <v>#NAME?</v>
      </c>
      <c r="CJ172" s="1" t="str">
        <f t="shared" si="43"/>
        <v/>
      </c>
      <c r="CK172" s="1" t="str">
        <f t="shared" si="44"/>
        <v>#NAME?</v>
      </c>
      <c r="CN172" s="1" t="str">
        <f t="shared" si="45"/>
        <v/>
      </c>
      <c r="CO172" s="1" t="str">
        <f t="shared" si="46"/>
        <v>#NAME?</v>
      </c>
      <c r="CR172" s="1" t="str">
        <f t="shared" si="47"/>
        <v/>
      </c>
      <c r="CS172" s="1" t="str">
        <f t="shared" si="48"/>
        <v>#NAME?</v>
      </c>
      <c r="CV172" s="1" t="str">
        <f t="shared" si="49"/>
        <v/>
      </c>
      <c r="CW172" s="1" t="str">
        <f t="shared" si="50"/>
        <v>#NAME?</v>
      </c>
      <c r="CZ172" s="1" t="str">
        <f t="shared" si="51"/>
        <v/>
      </c>
      <c r="DA172" s="1" t="str">
        <f t="shared" si="52"/>
        <v>#NAME?</v>
      </c>
      <c r="DD172" s="1" t="str">
        <f t="shared" si="53"/>
        <v/>
      </c>
      <c r="DE172" s="1" t="str">
        <f t="shared" si="54"/>
        <v>#NAME?</v>
      </c>
      <c r="DH172" s="1" t="str">
        <f t="shared" si="55"/>
        <v/>
      </c>
      <c r="DI172" s="1" t="str">
        <f t="shared" si="56"/>
        <v>#NAME?</v>
      </c>
      <c r="DL172" s="1" t="str">
        <f t="shared" si="57"/>
        <v/>
      </c>
      <c r="DM172" s="1" t="str">
        <f t="shared" si="58"/>
        <v>#NAME?</v>
      </c>
      <c r="DP172" s="1" t="str">
        <f t="shared" si="59"/>
        <v/>
      </c>
      <c r="DQ172" s="1" t="str">
        <f t="shared" si="60"/>
        <v>#NAME?</v>
      </c>
      <c r="DT172" s="1" t="str">
        <f t="shared" si="61"/>
        <v/>
      </c>
      <c r="DU172" s="1" t="str">
        <f t="shared" si="62"/>
        <v>#NAME?</v>
      </c>
      <c r="DX172" s="1" t="str">
        <f t="shared" si="63"/>
        <v/>
      </c>
      <c r="DY172" s="1" t="str">
        <f t="shared" si="64"/>
        <v>#NAME?</v>
      </c>
      <c r="EB172" s="1" t="str">
        <f t="shared" si="65"/>
        <v/>
      </c>
      <c r="EC172" s="1" t="str">
        <f t="shared" si="66"/>
        <v>#NAME?</v>
      </c>
      <c r="EF172" s="1" t="str">
        <f t="shared" si="67"/>
        <v/>
      </c>
      <c r="EG172" s="1" t="str">
        <f t="shared" si="68"/>
        <v>#NAME?</v>
      </c>
      <c r="EJ172" s="1" t="str">
        <f t="shared" si="69"/>
        <v/>
      </c>
      <c r="EK172" s="1" t="str">
        <f t="shared" si="70"/>
        <v>#NAME?</v>
      </c>
      <c r="EN172" s="1" t="str">
        <f t="shared" si="71"/>
        <v/>
      </c>
      <c r="EO172" s="1" t="str">
        <f t="shared" si="72"/>
        <v>#NAME?</v>
      </c>
      <c r="ER172" s="1" t="str">
        <f t="shared" si="73"/>
        <v/>
      </c>
      <c r="ES172" s="1" t="str">
        <f t="shared" si="74"/>
        <v>#NAME?</v>
      </c>
      <c r="EV172" s="1" t="str">
        <f t="shared" si="75"/>
        <v/>
      </c>
      <c r="EW172" s="1" t="str">
        <f t="shared" si="76"/>
        <v>#NAME?</v>
      </c>
      <c r="EZ172" s="2" t="str">
        <f t="shared" si="77"/>
        <v/>
      </c>
      <c r="FA172" s="2" t="str">
        <f t="shared" si="78"/>
        <v>#NAME?</v>
      </c>
      <c r="FD172" s="2" t="str">
        <f t="shared" si="79"/>
        <v/>
      </c>
      <c r="FE172" s="2" t="str">
        <f t="shared" si="80"/>
        <v>#NAME?</v>
      </c>
      <c r="FH172" s="2" t="str">
        <f t="shared" si="81"/>
        <v/>
      </c>
      <c r="FI172" s="2" t="str">
        <f t="shared" si="82"/>
        <v>#NAME?</v>
      </c>
      <c r="FL172" s="2" t="str">
        <f t="shared" si="83"/>
        <v/>
      </c>
      <c r="FM172" s="2" t="str">
        <f t="shared" si="84"/>
        <v>#NAME?</v>
      </c>
      <c r="FP172" s="2" t="str">
        <f t="shared" si="85"/>
        <v/>
      </c>
      <c r="FQ172" s="2" t="str">
        <f t="shared" si="86"/>
        <v>#NAME?</v>
      </c>
      <c r="FT172" s="2" t="str">
        <f t="shared" si="87"/>
        <v/>
      </c>
      <c r="FU172" s="2" t="str">
        <f t="shared" si="88"/>
        <v>#NAME?</v>
      </c>
      <c r="FX172" s="2" t="str">
        <f t="shared" si="89"/>
        <v/>
      </c>
      <c r="FY172" s="2" t="str">
        <f t="shared" si="90"/>
        <v>#NAME?</v>
      </c>
      <c r="GB172" s="2" t="str">
        <f t="shared" si="91"/>
        <v/>
      </c>
      <c r="GC172" s="2" t="str">
        <f t="shared" si="92"/>
        <v>#NAME?</v>
      </c>
      <c r="GF172" s="2" t="str">
        <f t="shared" si="93"/>
        <v/>
      </c>
      <c r="GG172" s="2" t="str">
        <f t="shared" si="94"/>
        <v>#NAME?</v>
      </c>
      <c r="GJ172" s="2" t="str">
        <f t="shared" si="95"/>
        <v/>
      </c>
      <c r="GK172" s="2" t="str">
        <f t="shared" si="96"/>
        <v>#NAME?</v>
      </c>
      <c r="GN172" s="2" t="str">
        <f t="shared" si="97"/>
        <v/>
      </c>
      <c r="GO172" s="2" t="str">
        <f t="shared" si="98"/>
        <v>#NAME?</v>
      </c>
      <c r="GR172" s="2" t="str">
        <f t="shared" si="141"/>
        <v/>
      </c>
      <c r="GS172" s="2" t="str">
        <f t="shared" si="142"/>
        <v>#NAME?</v>
      </c>
      <c r="GV172" s="2" t="str">
        <f t="shared" si="101"/>
        <v/>
      </c>
      <c r="GW172" s="2" t="str">
        <f t="shared" si="102"/>
        <v>#NAME?</v>
      </c>
      <c r="GZ172" s="2" t="str">
        <f t="shared" si="103"/>
        <v/>
      </c>
      <c r="HA172" s="2" t="str">
        <f t="shared" si="104"/>
        <v>#NAME?</v>
      </c>
      <c r="HD172" s="2" t="str">
        <f t="shared" si="105"/>
        <v/>
      </c>
      <c r="HE172" s="2" t="str">
        <f t="shared" si="106"/>
        <v>#NAME?</v>
      </c>
      <c r="HH172" s="2" t="str">
        <f t="shared" si="107"/>
        <v/>
      </c>
      <c r="HI172" s="2" t="str">
        <f t="shared" si="108"/>
        <v>#NAME?</v>
      </c>
      <c r="HL172" s="2" t="str">
        <f t="shared" si="109"/>
        <v/>
      </c>
      <c r="HM172" s="2" t="str">
        <f t="shared" si="110"/>
        <v>#NAME?</v>
      </c>
      <c r="HP172" s="2" t="str">
        <f t="shared" si="111"/>
        <v/>
      </c>
      <c r="HQ172" s="2" t="str">
        <f t="shared" si="112"/>
        <v>#NAME?</v>
      </c>
      <c r="HT172" s="2" t="str">
        <f t="shared" si="113"/>
        <v/>
      </c>
      <c r="HU172" s="2" t="str">
        <f t="shared" si="114"/>
        <v>#NAME?</v>
      </c>
      <c r="HV172" s="2"/>
      <c r="HW172" s="2"/>
      <c r="HX172" s="2"/>
      <c r="HY172" s="2"/>
      <c r="HZ172" s="2"/>
      <c r="IA172" s="2"/>
      <c r="IB172" s="2"/>
      <c r="IC172" s="2"/>
      <c r="ID172" s="2"/>
      <c r="IE172" s="2"/>
      <c r="IF172" s="2"/>
      <c r="IX172" s="2"/>
      <c r="IY172" s="2"/>
      <c r="IZ172" s="2"/>
      <c r="JA172" s="2"/>
      <c r="JB172" s="2"/>
      <c r="JC172" s="2"/>
      <c r="JD172" s="2"/>
      <c r="JE172" s="2"/>
      <c r="JF172" s="2"/>
      <c r="JG172" s="2"/>
      <c r="JH172" s="2"/>
      <c r="JI172" s="2"/>
      <c r="JJ172" s="2"/>
      <c r="JK172" s="2"/>
      <c r="JL172" s="2"/>
      <c r="JM172" s="2"/>
      <c r="JN172" s="2"/>
    </row>
    <row r="173" ht="15.75" customHeight="1">
      <c r="A173" s="2">
        <v>172.0</v>
      </c>
      <c r="D173" s="2" t="str">
        <f t="shared" si="1"/>
        <v/>
      </c>
      <c r="E173" s="2" t="str">
        <f t="shared" si="2"/>
        <v>#NAME?</v>
      </c>
      <c r="H173" s="1" t="str">
        <f t="shared" si="3"/>
        <v/>
      </c>
      <c r="I173" s="1" t="str">
        <f t="shared" si="4"/>
        <v>#NAME?</v>
      </c>
      <c r="P173" s="1" t="str">
        <f t="shared" si="7"/>
        <v/>
      </c>
      <c r="Q173" s="1" t="str">
        <f t="shared" si="8"/>
        <v>#NAME?</v>
      </c>
      <c r="T173" s="1" t="str">
        <f t="shared" si="9"/>
        <v/>
      </c>
      <c r="U173" s="1" t="str">
        <f t="shared" si="10"/>
        <v>#NAME?</v>
      </c>
      <c r="X173" s="1" t="str">
        <f t="shared" si="11"/>
        <v/>
      </c>
      <c r="Y173" s="1" t="str">
        <f t="shared" si="12"/>
        <v>#NAME?</v>
      </c>
      <c r="AB173" s="1" t="str">
        <f t="shared" si="13"/>
        <v/>
      </c>
      <c r="AC173" s="1" t="str">
        <f t="shared" si="14"/>
        <v>#NAME?</v>
      </c>
      <c r="AF173" s="1" t="str">
        <f t="shared" si="15"/>
        <v/>
      </c>
      <c r="AG173" s="1" t="str">
        <f t="shared" si="16"/>
        <v>#NAME?</v>
      </c>
      <c r="AJ173" s="1" t="str">
        <f t="shared" si="17"/>
        <v/>
      </c>
      <c r="AK173" s="1" t="str">
        <f t="shared" si="18"/>
        <v>#NAME?</v>
      </c>
      <c r="AN173" s="1" t="str">
        <f t="shared" si="19"/>
        <v/>
      </c>
      <c r="AO173" s="1" t="str">
        <f t="shared" si="20"/>
        <v>#NAME?</v>
      </c>
      <c r="AR173" s="1" t="str">
        <f t="shared" si="21"/>
        <v/>
      </c>
      <c r="AS173" s="1" t="str">
        <f t="shared" si="22"/>
        <v>#NAME?</v>
      </c>
      <c r="AV173" s="1" t="str">
        <f t="shared" si="23"/>
        <v/>
      </c>
      <c r="AW173" s="1" t="str">
        <f t="shared" si="24"/>
        <v>#NAME?</v>
      </c>
      <c r="AZ173" s="1" t="str">
        <f t="shared" si="25"/>
        <v/>
      </c>
      <c r="BA173" s="1" t="str">
        <f t="shared" si="26"/>
        <v>#NAME?</v>
      </c>
      <c r="BD173" s="1" t="str">
        <f t="shared" si="27"/>
        <v/>
      </c>
      <c r="BE173" s="1" t="str">
        <f t="shared" si="28"/>
        <v>#NAME?</v>
      </c>
      <c r="BH173" s="1" t="str">
        <f t="shared" si="29"/>
        <v/>
      </c>
      <c r="BI173" s="1" t="str">
        <f t="shared" si="30"/>
        <v>#NAME?</v>
      </c>
      <c r="BL173" s="1" t="str">
        <f t="shared" si="31"/>
        <v/>
      </c>
      <c r="BM173" s="1" t="str">
        <f t="shared" si="32"/>
        <v>#NAME?</v>
      </c>
      <c r="BP173" s="1" t="str">
        <f t="shared" si="33"/>
        <v/>
      </c>
      <c r="BQ173" s="1" t="str">
        <f t="shared" si="34"/>
        <v>#NAME?</v>
      </c>
      <c r="BT173" s="1" t="str">
        <f t="shared" si="35"/>
        <v/>
      </c>
      <c r="BU173" s="1" t="str">
        <f t="shared" si="36"/>
        <v>#NAME?</v>
      </c>
      <c r="BX173" s="1" t="str">
        <f t="shared" si="37"/>
        <v/>
      </c>
      <c r="BY173" s="1" t="str">
        <f t="shared" si="38"/>
        <v>#NAME?</v>
      </c>
      <c r="CB173" s="1" t="str">
        <f t="shared" si="39"/>
        <v/>
      </c>
      <c r="CC173" s="1" t="str">
        <f t="shared" si="40"/>
        <v>#NAME?</v>
      </c>
      <c r="CF173" s="1" t="str">
        <f t="shared" si="41"/>
        <v/>
      </c>
      <c r="CG173" s="1" t="str">
        <f t="shared" si="42"/>
        <v>#NAME?</v>
      </c>
      <c r="CJ173" s="1" t="str">
        <f t="shared" si="43"/>
        <v/>
      </c>
      <c r="CK173" s="1" t="str">
        <f t="shared" si="44"/>
        <v>#NAME?</v>
      </c>
      <c r="CN173" s="1" t="str">
        <f t="shared" si="45"/>
        <v/>
      </c>
      <c r="CO173" s="1" t="str">
        <f t="shared" si="46"/>
        <v>#NAME?</v>
      </c>
      <c r="CR173" s="1" t="str">
        <f t="shared" si="47"/>
        <v/>
      </c>
      <c r="CS173" s="1" t="str">
        <f t="shared" si="48"/>
        <v>#NAME?</v>
      </c>
      <c r="CV173" s="1" t="str">
        <f t="shared" si="49"/>
        <v/>
      </c>
      <c r="CW173" s="1" t="str">
        <f t="shared" si="50"/>
        <v>#NAME?</v>
      </c>
      <c r="CZ173" s="1" t="str">
        <f t="shared" si="51"/>
        <v/>
      </c>
      <c r="DA173" s="1" t="str">
        <f t="shared" si="52"/>
        <v>#NAME?</v>
      </c>
      <c r="DD173" s="1" t="str">
        <f t="shared" si="53"/>
        <v/>
      </c>
      <c r="DE173" s="1" t="str">
        <f t="shared" si="54"/>
        <v>#NAME?</v>
      </c>
      <c r="DH173" s="1" t="str">
        <f t="shared" si="55"/>
        <v/>
      </c>
      <c r="DI173" s="1" t="str">
        <f t="shared" si="56"/>
        <v>#NAME?</v>
      </c>
      <c r="DL173" s="1" t="str">
        <f t="shared" si="57"/>
        <v/>
      </c>
      <c r="DM173" s="1" t="str">
        <f t="shared" si="58"/>
        <v>#NAME?</v>
      </c>
      <c r="DP173" s="1" t="str">
        <f t="shared" si="59"/>
        <v/>
      </c>
      <c r="DQ173" s="1" t="str">
        <f t="shared" si="60"/>
        <v>#NAME?</v>
      </c>
      <c r="DT173" s="1" t="str">
        <f t="shared" si="61"/>
        <v/>
      </c>
      <c r="DU173" s="1" t="str">
        <f t="shared" si="62"/>
        <v>#NAME?</v>
      </c>
      <c r="DX173" s="1" t="str">
        <f t="shared" si="63"/>
        <v/>
      </c>
      <c r="DY173" s="1" t="str">
        <f t="shared" si="64"/>
        <v>#NAME?</v>
      </c>
      <c r="EB173" s="1" t="str">
        <f t="shared" si="65"/>
        <v/>
      </c>
      <c r="EC173" s="1" t="str">
        <f t="shared" si="66"/>
        <v>#NAME?</v>
      </c>
      <c r="EF173" s="1" t="str">
        <f t="shared" si="67"/>
        <v/>
      </c>
      <c r="EG173" s="1" t="str">
        <f t="shared" si="68"/>
        <v>#NAME?</v>
      </c>
      <c r="EJ173" s="1" t="str">
        <f t="shared" si="69"/>
        <v/>
      </c>
      <c r="EK173" s="1" t="str">
        <f t="shared" si="70"/>
        <v>#NAME?</v>
      </c>
      <c r="EN173" s="1" t="str">
        <f t="shared" si="71"/>
        <v/>
      </c>
      <c r="EO173" s="1" t="str">
        <f t="shared" si="72"/>
        <v>#NAME?</v>
      </c>
      <c r="ER173" s="1" t="str">
        <f t="shared" si="73"/>
        <v/>
      </c>
      <c r="ES173" s="1" t="str">
        <f t="shared" si="74"/>
        <v>#NAME?</v>
      </c>
      <c r="EV173" s="1" t="str">
        <f t="shared" si="75"/>
        <v/>
      </c>
      <c r="EW173" s="1" t="str">
        <f t="shared" si="76"/>
        <v>#NAME?</v>
      </c>
      <c r="EZ173" s="2" t="str">
        <f t="shared" si="77"/>
        <v/>
      </c>
      <c r="FA173" s="2" t="str">
        <f t="shared" si="78"/>
        <v>#NAME?</v>
      </c>
      <c r="FD173" s="2" t="str">
        <f t="shared" si="79"/>
        <v/>
      </c>
      <c r="FE173" s="2" t="str">
        <f t="shared" si="80"/>
        <v>#NAME?</v>
      </c>
      <c r="FH173" s="2" t="str">
        <f t="shared" si="81"/>
        <v/>
      </c>
      <c r="FI173" s="2" t="str">
        <f t="shared" si="82"/>
        <v>#NAME?</v>
      </c>
      <c r="FL173" s="2" t="str">
        <f t="shared" si="83"/>
        <v/>
      </c>
      <c r="FM173" s="2" t="str">
        <f t="shared" si="84"/>
        <v>#NAME?</v>
      </c>
      <c r="FP173" s="2" t="str">
        <f t="shared" si="85"/>
        <v/>
      </c>
      <c r="FQ173" s="2" t="str">
        <f t="shared" si="86"/>
        <v>#NAME?</v>
      </c>
      <c r="FT173" s="2" t="str">
        <f t="shared" si="87"/>
        <v/>
      </c>
      <c r="FU173" s="2" t="str">
        <f t="shared" si="88"/>
        <v>#NAME?</v>
      </c>
      <c r="FX173" s="2" t="str">
        <f t="shared" si="89"/>
        <v/>
      </c>
      <c r="FY173" s="2" t="str">
        <f t="shared" si="90"/>
        <v>#NAME?</v>
      </c>
      <c r="GB173" s="2" t="str">
        <f t="shared" si="91"/>
        <v/>
      </c>
      <c r="GC173" s="2" t="str">
        <f t="shared" si="92"/>
        <v>#NAME?</v>
      </c>
      <c r="GF173" s="2" t="str">
        <f t="shared" si="93"/>
        <v/>
      </c>
      <c r="GG173" s="2" t="str">
        <f t="shared" si="94"/>
        <v>#NAME?</v>
      </c>
      <c r="GJ173" s="2" t="str">
        <f t="shared" si="95"/>
        <v/>
      </c>
      <c r="GK173" s="2" t="str">
        <f t="shared" si="96"/>
        <v>#NAME?</v>
      </c>
      <c r="GN173" s="2" t="str">
        <f t="shared" si="97"/>
        <v/>
      </c>
      <c r="GO173" s="2" t="str">
        <f t="shared" si="98"/>
        <v>#NAME?</v>
      </c>
      <c r="GR173" s="2" t="str">
        <f t="shared" si="141"/>
        <v/>
      </c>
      <c r="GS173" s="2" t="str">
        <f t="shared" si="142"/>
        <v>#NAME?</v>
      </c>
      <c r="GV173" s="2" t="str">
        <f t="shared" si="101"/>
        <v/>
      </c>
      <c r="GW173" s="2" t="str">
        <f t="shared" si="102"/>
        <v>#NAME?</v>
      </c>
      <c r="GZ173" s="2" t="str">
        <f t="shared" si="103"/>
        <v/>
      </c>
      <c r="HA173" s="2" t="str">
        <f t="shared" si="104"/>
        <v>#NAME?</v>
      </c>
      <c r="HD173" s="2" t="str">
        <f t="shared" si="105"/>
        <v/>
      </c>
      <c r="HE173" s="2" t="str">
        <f t="shared" si="106"/>
        <v>#NAME?</v>
      </c>
      <c r="HH173" s="2" t="str">
        <f t="shared" si="107"/>
        <v/>
      </c>
      <c r="HI173" s="2" t="str">
        <f t="shared" si="108"/>
        <v>#NAME?</v>
      </c>
      <c r="HL173" s="2" t="str">
        <f t="shared" si="109"/>
        <v/>
      </c>
      <c r="HM173" s="2" t="str">
        <f t="shared" si="110"/>
        <v>#NAME?</v>
      </c>
      <c r="HP173" s="2" t="str">
        <f t="shared" si="111"/>
        <v/>
      </c>
      <c r="HQ173" s="2" t="str">
        <f t="shared" si="112"/>
        <v>#NAME?</v>
      </c>
      <c r="HT173" s="2" t="str">
        <f t="shared" si="113"/>
        <v/>
      </c>
      <c r="HU173" s="2" t="str">
        <f t="shared" si="114"/>
        <v>#NAME?</v>
      </c>
      <c r="HV173" s="2"/>
      <c r="HW173" s="2"/>
      <c r="HX173" s="2"/>
      <c r="HY173" s="2"/>
      <c r="HZ173" s="2"/>
      <c r="IA173" s="2"/>
      <c r="IB173" s="2"/>
      <c r="IC173" s="2"/>
      <c r="ID173" s="2"/>
      <c r="IE173" s="2"/>
      <c r="IF173" s="2"/>
      <c r="IX173" s="2"/>
      <c r="IY173" s="2"/>
      <c r="IZ173" s="2"/>
      <c r="JA173" s="2"/>
      <c r="JB173" s="2"/>
      <c r="JC173" s="2"/>
      <c r="JD173" s="2"/>
      <c r="JE173" s="2"/>
      <c r="JF173" s="2"/>
      <c r="JG173" s="2"/>
      <c r="JH173" s="2"/>
      <c r="JI173" s="2"/>
      <c r="JJ173" s="2"/>
      <c r="JK173" s="2"/>
      <c r="JL173" s="2"/>
      <c r="JM173" s="2"/>
      <c r="JN173" s="2"/>
    </row>
    <row r="174" ht="15.75" customHeight="1">
      <c r="A174" s="2">
        <v>173.0</v>
      </c>
      <c r="D174" s="2" t="str">
        <f t="shared" si="1"/>
        <v/>
      </c>
      <c r="E174" s="2" t="str">
        <f t="shared" si="2"/>
        <v>#NAME?</v>
      </c>
      <c r="H174" s="1" t="str">
        <f t="shared" si="3"/>
        <v/>
      </c>
      <c r="I174" s="1" t="str">
        <f t="shared" si="4"/>
        <v>#NAME?</v>
      </c>
      <c r="P174" s="1" t="str">
        <f t="shared" si="7"/>
        <v/>
      </c>
      <c r="Q174" s="1" t="str">
        <f t="shared" si="8"/>
        <v>#NAME?</v>
      </c>
      <c r="T174" s="1" t="str">
        <f t="shared" si="9"/>
        <v/>
      </c>
      <c r="U174" s="1" t="str">
        <f t="shared" si="10"/>
        <v>#NAME?</v>
      </c>
      <c r="X174" s="1" t="str">
        <f t="shared" si="11"/>
        <v/>
      </c>
      <c r="Y174" s="1" t="str">
        <f t="shared" si="12"/>
        <v>#NAME?</v>
      </c>
      <c r="AB174" s="1" t="str">
        <f t="shared" si="13"/>
        <v/>
      </c>
      <c r="AC174" s="1" t="str">
        <f t="shared" si="14"/>
        <v>#NAME?</v>
      </c>
      <c r="AF174" s="1" t="str">
        <f t="shared" si="15"/>
        <v/>
      </c>
      <c r="AG174" s="1" t="str">
        <f t="shared" si="16"/>
        <v>#NAME?</v>
      </c>
      <c r="AJ174" s="1" t="str">
        <f t="shared" si="17"/>
        <v/>
      </c>
      <c r="AK174" s="1" t="str">
        <f t="shared" si="18"/>
        <v>#NAME?</v>
      </c>
      <c r="AN174" s="1" t="str">
        <f t="shared" si="19"/>
        <v/>
      </c>
      <c r="AO174" s="1" t="str">
        <f t="shared" si="20"/>
        <v>#NAME?</v>
      </c>
      <c r="AR174" s="1" t="str">
        <f t="shared" si="21"/>
        <v/>
      </c>
      <c r="AS174" s="1" t="str">
        <f t="shared" si="22"/>
        <v>#NAME?</v>
      </c>
      <c r="AV174" s="1" t="str">
        <f t="shared" si="23"/>
        <v/>
      </c>
      <c r="AW174" s="1" t="str">
        <f t="shared" si="24"/>
        <v>#NAME?</v>
      </c>
      <c r="AZ174" s="1" t="str">
        <f t="shared" si="25"/>
        <v/>
      </c>
      <c r="BA174" s="1" t="str">
        <f t="shared" si="26"/>
        <v>#NAME?</v>
      </c>
      <c r="BD174" s="1" t="str">
        <f t="shared" si="27"/>
        <v/>
      </c>
      <c r="BE174" s="1" t="str">
        <f t="shared" si="28"/>
        <v>#NAME?</v>
      </c>
      <c r="BH174" s="1" t="str">
        <f t="shared" si="29"/>
        <v/>
      </c>
      <c r="BI174" s="1" t="str">
        <f t="shared" si="30"/>
        <v>#NAME?</v>
      </c>
      <c r="BL174" s="1" t="str">
        <f t="shared" si="31"/>
        <v/>
      </c>
      <c r="BM174" s="1" t="str">
        <f t="shared" si="32"/>
        <v>#NAME?</v>
      </c>
      <c r="BP174" s="1" t="str">
        <f t="shared" si="33"/>
        <v/>
      </c>
      <c r="BQ174" s="1" t="str">
        <f t="shared" si="34"/>
        <v>#NAME?</v>
      </c>
      <c r="BT174" s="1" t="str">
        <f t="shared" si="35"/>
        <v/>
      </c>
      <c r="BU174" s="1" t="str">
        <f t="shared" si="36"/>
        <v>#NAME?</v>
      </c>
      <c r="BX174" s="1" t="str">
        <f t="shared" si="37"/>
        <v/>
      </c>
      <c r="BY174" s="1" t="str">
        <f t="shared" si="38"/>
        <v>#NAME?</v>
      </c>
      <c r="CB174" s="1" t="str">
        <f t="shared" si="39"/>
        <v/>
      </c>
      <c r="CC174" s="1" t="str">
        <f t="shared" si="40"/>
        <v>#NAME?</v>
      </c>
      <c r="CF174" s="1" t="str">
        <f t="shared" si="41"/>
        <v/>
      </c>
      <c r="CG174" s="1" t="str">
        <f t="shared" si="42"/>
        <v>#NAME?</v>
      </c>
      <c r="CJ174" s="1" t="str">
        <f t="shared" si="43"/>
        <v/>
      </c>
      <c r="CK174" s="1" t="str">
        <f t="shared" si="44"/>
        <v>#NAME?</v>
      </c>
      <c r="CN174" s="1" t="str">
        <f t="shared" si="45"/>
        <v/>
      </c>
      <c r="CO174" s="1" t="str">
        <f t="shared" si="46"/>
        <v>#NAME?</v>
      </c>
      <c r="CR174" s="1" t="str">
        <f t="shared" si="47"/>
        <v/>
      </c>
      <c r="CS174" s="1" t="str">
        <f t="shared" si="48"/>
        <v>#NAME?</v>
      </c>
      <c r="CV174" s="1" t="str">
        <f t="shared" si="49"/>
        <v/>
      </c>
      <c r="CW174" s="1" t="str">
        <f t="shared" si="50"/>
        <v>#NAME?</v>
      </c>
      <c r="CZ174" s="1" t="str">
        <f t="shared" si="51"/>
        <v/>
      </c>
      <c r="DA174" s="1" t="str">
        <f t="shared" si="52"/>
        <v>#NAME?</v>
      </c>
      <c r="DD174" s="1" t="str">
        <f t="shared" si="53"/>
        <v/>
      </c>
      <c r="DE174" s="1" t="str">
        <f t="shared" si="54"/>
        <v>#NAME?</v>
      </c>
      <c r="DH174" s="1" t="str">
        <f t="shared" si="55"/>
        <v/>
      </c>
      <c r="DI174" s="1" t="str">
        <f t="shared" si="56"/>
        <v>#NAME?</v>
      </c>
      <c r="DL174" s="1" t="str">
        <f t="shared" si="57"/>
        <v/>
      </c>
      <c r="DM174" s="1" t="str">
        <f t="shared" si="58"/>
        <v>#NAME?</v>
      </c>
      <c r="DP174" s="1" t="str">
        <f t="shared" si="59"/>
        <v/>
      </c>
      <c r="DQ174" s="1" t="str">
        <f t="shared" si="60"/>
        <v>#NAME?</v>
      </c>
      <c r="DT174" s="1" t="str">
        <f t="shared" si="61"/>
        <v/>
      </c>
      <c r="DU174" s="1" t="str">
        <f t="shared" si="62"/>
        <v>#NAME?</v>
      </c>
      <c r="DX174" s="1" t="str">
        <f t="shared" si="63"/>
        <v/>
      </c>
      <c r="DY174" s="1" t="str">
        <f t="shared" si="64"/>
        <v>#NAME?</v>
      </c>
      <c r="EB174" s="1" t="str">
        <f t="shared" si="65"/>
        <v/>
      </c>
      <c r="EC174" s="1" t="str">
        <f t="shared" si="66"/>
        <v>#NAME?</v>
      </c>
      <c r="EF174" s="1" t="str">
        <f t="shared" si="67"/>
        <v/>
      </c>
      <c r="EG174" s="1" t="str">
        <f t="shared" si="68"/>
        <v>#NAME?</v>
      </c>
      <c r="EJ174" s="1" t="str">
        <f t="shared" si="69"/>
        <v/>
      </c>
      <c r="EK174" s="1" t="str">
        <f t="shared" si="70"/>
        <v>#NAME?</v>
      </c>
      <c r="EN174" s="1" t="str">
        <f t="shared" si="71"/>
        <v/>
      </c>
      <c r="EO174" s="1" t="str">
        <f t="shared" si="72"/>
        <v>#NAME?</v>
      </c>
      <c r="ER174" s="1" t="str">
        <f t="shared" si="73"/>
        <v/>
      </c>
      <c r="ES174" s="1" t="str">
        <f t="shared" si="74"/>
        <v>#NAME?</v>
      </c>
      <c r="EV174" s="1" t="str">
        <f t="shared" si="75"/>
        <v/>
      </c>
      <c r="EW174" s="1" t="str">
        <f t="shared" si="76"/>
        <v>#NAME?</v>
      </c>
      <c r="EZ174" s="2" t="str">
        <f t="shared" si="77"/>
        <v/>
      </c>
      <c r="FA174" s="2" t="str">
        <f t="shared" si="78"/>
        <v>#NAME?</v>
      </c>
      <c r="FD174" s="2" t="str">
        <f t="shared" si="79"/>
        <v/>
      </c>
      <c r="FE174" s="2" t="str">
        <f t="shared" si="80"/>
        <v>#NAME?</v>
      </c>
      <c r="FH174" s="2" t="str">
        <f t="shared" si="81"/>
        <v/>
      </c>
      <c r="FI174" s="2" t="str">
        <f t="shared" si="82"/>
        <v>#NAME?</v>
      </c>
      <c r="FL174" s="2" t="str">
        <f t="shared" si="83"/>
        <v/>
      </c>
      <c r="FM174" s="2" t="str">
        <f t="shared" si="84"/>
        <v>#NAME?</v>
      </c>
      <c r="FP174" s="2" t="str">
        <f t="shared" si="85"/>
        <v/>
      </c>
      <c r="FQ174" s="2" t="str">
        <f t="shared" si="86"/>
        <v>#NAME?</v>
      </c>
      <c r="FT174" s="2" t="str">
        <f t="shared" si="87"/>
        <v/>
      </c>
      <c r="FU174" s="2" t="str">
        <f t="shared" si="88"/>
        <v>#NAME?</v>
      </c>
      <c r="FX174" s="2" t="str">
        <f t="shared" si="89"/>
        <v/>
      </c>
      <c r="FY174" s="2" t="str">
        <f t="shared" si="90"/>
        <v>#NAME?</v>
      </c>
      <c r="GB174" s="2" t="str">
        <f t="shared" si="91"/>
        <v/>
      </c>
      <c r="GC174" s="2" t="str">
        <f t="shared" si="92"/>
        <v>#NAME?</v>
      </c>
      <c r="GF174" s="2" t="str">
        <f t="shared" si="93"/>
        <v/>
      </c>
      <c r="GG174" s="2" t="str">
        <f t="shared" si="94"/>
        <v>#NAME?</v>
      </c>
      <c r="GJ174" s="2" t="str">
        <f t="shared" si="95"/>
        <v/>
      </c>
      <c r="GK174" s="2" t="str">
        <f t="shared" si="96"/>
        <v>#NAME?</v>
      </c>
      <c r="GN174" s="2" t="str">
        <f t="shared" si="97"/>
        <v/>
      </c>
      <c r="GO174" s="2" t="str">
        <f t="shared" si="98"/>
        <v>#NAME?</v>
      </c>
      <c r="GR174" s="2" t="str">
        <f t="shared" si="141"/>
        <v/>
      </c>
      <c r="GS174" s="2" t="str">
        <f t="shared" si="142"/>
        <v>#NAME?</v>
      </c>
      <c r="GV174" s="2" t="str">
        <f t="shared" si="101"/>
        <v/>
      </c>
      <c r="GW174" s="2" t="str">
        <f t="shared" si="102"/>
        <v>#NAME?</v>
      </c>
      <c r="GZ174" s="2" t="str">
        <f t="shared" si="103"/>
        <v/>
      </c>
      <c r="HA174" s="2" t="str">
        <f t="shared" si="104"/>
        <v>#NAME?</v>
      </c>
      <c r="HD174" s="2" t="str">
        <f t="shared" si="105"/>
        <v/>
      </c>
      <c r="HE174" s="2" t="str">
        <f t="shared" si="106"/>
        <v>#NAME?</v>
      </c>
      <c r="HH174" s="2" t="str">
        <f t="shared" si="107"/>
        <v/>
      </c>
      <c r="HI174" s="2" t="str">
        <f t="shared" si="108"/>
        <v>#NAME?</v>
      </c>
      <c r="HL174" s="2" t="str">
        <f t="shared" si="109"/>
        <v/>
      </c>
      <c r="HM174" s="2" t="str">
        <f t="shared" si="110"/>
        <v>#NAME?</v>
      </c>
      <c r="HP174" s="2" t="str">
        <f t="shared" si="111"/>
        <v/>
      </c>
      <c r="HQ174" s="2" t="str">
        <f t="shared" si="112"/>
        <v>#NAME?</v>
      </c>
      <c r="HT174" s="2" t="str">
        <f t="shared" si="113"/>
        <v/>
      </c>
      <c r="HU174" s="2" t="str">
        <f t="shared" si="114"/>
        <v>#NAME?</v>
      </c>
      <c r="HV174" s="2"/>
      <c r="HW174" s="2"/>
      <c r="HX174" s="2"/>
      <c r="HY174" s="2"/>
      <c r="HZ174" s="2"/>
      <c r="IA174" s="2"/>
      <c r="IB174" s="2"/>
      <c r="IC174" s="2"/>
      <c r="ID174" s="2"/>
      <c r="IE174" s="2"/>
      <c r="IF174" s="2"/>
      <c r="IX174" s="2"/>
      <c r="IY174" s="2"/>
      <c r="IZ174" s="2"/>
      <c r="JA174" s="2"/>
      <c r="JB174" s="2"/>
      <c r="JC174" s="2"/>
      <c r="JD174" s="2"/>
      <c r="JE174" s="2"/>
      <c r="JF174" s="2"/>
      <c r="JG174" s="2"/>
      <c r="JH174" s="2"/>
      <c r="JI174" s="2"/>
      <c r="JJ174" s="2"/>
      <c r="JK174" s="2"/>
      <c r="JL174" s="2"/>
      <c r="JM174" s="2"/>
      <c r="JN174" s="2"/>
    </row>
    <row r="175" ht="15.75" customHeight="1">
      <c r="A175" s="2">
        <v>174.0</v>
      </c>
      <c r="D175" s="2" t="str">
        <f t="shared" si="1"/>
        <v/>
      </c>
      <c r="E175" s="2" t="str">
        <f t="shared" si="2"/>
        <v>#NAME?</v>
      </c>
      <c r="H175" s="1" t="str">
        <f t="shared" si="3"/>
        <v/>
      </c>
      <c r="I175" s="1" t="str">
        <f t="shared" si="4"/>
        <v>#NAME?</v>
      </c>
      <c r="P175" s="1" t="str">
        <f t="shared" si="7"/>
        <v/>
      </c>
      <c r="Q175" s="1" t="str">
        <f t="shared" si="8"/>
        <v>#NAME?</v>
      </c>
      <c r="T175" s="1" t="str">
        <f t="shared" si="9"/>
        <v/>
      </c>
      <c r="U175" s="1" t="str">
        <f t="shared" si="10"/>
        <v>#NAME?</v>
      </c>
      <c r="X175" s="1" t="str">
        <f t="shared" si="11"/>
        <v/>
      </c>
      <c r="Y175" s="1" t="str">
        <f t="shared" si="12"/>
        <v>#NAME?</v>
      </c>
      <c r="AB175" s="1" t="str">
        <f t="shared" si="13"/>
        <v/>
      </c>
      <c r="AC175" s="1" t="str">
        <f t="shared" si="14"/>
        <v>#NAME?</v>
      </c>
      <c r="AF175" s="1" t="str">
        <f t="shared" si="15"/>
        <v/>
      </c>
      <c r="AG175" s="1" t="str">
        <f t="shared" si="16"/>
        <v>#NAME?</v>
      </c>
      <c r="AJ175" s="1" t="str">
        <f t="shared" si="17"/>
        <v/>
      </c>
      <c r="AK175" s="1" t="str">
        <f t="shared" si="18"/>
        <v>#NAME?</v>
      </c>
      <c r="AN175" s="1" t="str">
        <f t="shared" si="19"/>
        <v/>
      </c>
      <c r="AO175" s="1" t="str">
        <f t="shared" si="20"/>
        <v>#NAME?</v>
      </c>
      <c r="AR175" s="1" t="str">
        <f t="shared" si="21"/>
        <v/>
      </c>
      <c r="AS175" s="1" t="str">
        <f t="shared" si="22"/>
        <v>#NAME?</v>
      </c>
      <c r="AV175" s="1" t="str">
        <f t="shared" si="23"/>
        <v/>
      </c>
      <c r="AW175" s="1" t="str">
        <f t="shared" si="24"/>
        <v>#NAME?</v>
      </c>
      <c r="AZ175" s="1" t="str">
        <f t="shared" si="25"/>
        <v/>
      </c>
      <c r="BA175" s="1" t="str">
        <f t="shared" si="26"/>
        <v>#NAME?</v>
      </c>
      <c r="BD175" s="1" t="str">
        <f t="shared" si="27"/>
        <v/>
      </c>
      <c r="BE175" s="1" t="str">
        <f t="shared" si="28"/>
        <v>#NAME?</v>
      </c>
      <c r="BH175" s="1" t="str">
        <f t="shared" si="29"/>
        <v/>
      </c>
      <c r="BI175" s="1" t="str">
        <f t="shared" si="30"/>
        <v>#NAME?</v>
      </c>
      <c r="BL175" s="1" t="str">
        <f t="shared" si="31"/>
        <v/>
      </c>
      <c r="BM175" s="1" t="str">
        <f t="shared" si="32"/>
        <v>#NAME?</v>
      </c>
      <c r="BP175" s="1" t="str">
        <f t="shared" si="33"/>
        <v/>
      </c>
      <c r="BQ175" s="1" t="str">
        <f t="shared" si="34"/>
        <v>#NAME?</v>
      </c>
      <c r="BT175" s="1" t="str">
        <f t="shared" si="35"/>
        <v/>
      </c>
      <c r="BU175" s="1" t="str">
        <f t="shared" si="36"/>
        <v>#NAME?</v>
      </c>
      <c r="BX175" s="1" t="str">
        <f t="shared" si="37"/>
        <v/>
      </c>
      <c r="BY175" s="1" t="str">
        <f t="shared" si="38"/>
        <v>#NAME?</v>
      </c>
      <c r="CB175" s="1" t="str">
        <f t="shared" si="39"/>
        <v/>
      </c>
      <c r="CC175" s="1" t="str">
        <f t="shared" si="40"/>
        <v>#NAME?</v>
      </c>
      <c r="CF175" s="1" t="str">
        <f t="shared" si="41"/>
        <v/>
      </c>
      <c r="CG175" s="1" t="str">
        <f t="shared" si="42"/>
        <v>#NAME?</v>
      </c>
      <c r="CJ175" s="1" t="str">
        <f t="shared" si="43"/>
        <v/>
      </c>
      <c r="CK175" s="1" t="str">
        <f t="shared" si="44"/>
        <v>#NAME?</v>
      </c>
      <c r="CN175" s="1" t="str">
        <f t="shared" si="45"/>
        <v/>
      </c>
      <c r="CO175" s="1" t="str">
        <f t="shared" si="46"/>
        <v>#NAME?</v>
      </c>
      <c r="CR175" s="1" t="str">
        <f t="shared" si="47"/>
        <v/>
      </c>
      <c r="CS175" s="1" t="str">
        <f t="shared" si="48"/>
        <v>#NAME?</v>
      </c>
      <c r="CV175" s="1" t="str">
        <f t="shared" si="49"/>
        <v/>
      </c>
      <c r="CW175" s="1" t="str">
        <f t="shared" si="50"/>
        <v>#NAME?</v>
      </c>
      <c r="CZ175" s="1" t="str">
        <f t="shared" si="51"/>
        <v/>
      </c>
      <c r="DA175" s="1" t="str">
        <f t="shared" si="52"/>
        <v>#NAME?</v>
      </c>
      <c r="DD175" s="1" t="str">
        <f t="shared" si="53"/>
        <v/>
      </c>
      <c r="DE175" s="1" t="str">
        <f t="shared" si="54"/>
        <v>#NAME?</v>
      </c>
      <c r="DH175" s="1" t="str">
        <f t="shared" si="55"/>
        <v/>
      </c>
      <c r="DI175" s="1" t="str">
        <f t="shared" si="56"/>
        <v>#NAME?</v>
      </c>
      <c r="DL175" s="1" t="str">
        <f t="shared" si="57"/>
        <v/>
      </c>
      <c r="DM175" s="1" t="str">
        <f t="shared" si="58"/>
        <v>#NAME?</v>
      </c>
      <c r="DP175" s="1" t="str">
        <f t="shared" si="59"/>
        <v/>
      </c>
      <c r="DQ175" s="1" t="str">
        <f t="shared" si="60"/>
        <v>#NAME?</v>
      </c>
      <c r="DT175" s="1" t="str">
        <f t="shared" si="61"/>
        <v/>
      </c>
      <c r="DU175" s="1" t="str">
        <f t="shared" si="62"/>
        <v>#NAME?</v>
      </c>
      <c r="DX175" s="1" t="str">
        <f t="shared" si="63"/>
        <v/>
      </c>
      <c r="DY175" s="1" t="str">
        <f t="shared" si="64"/>
        <v>#NAME?</v>
      </c>
      <c r="EB175" s="1" t="str">
        <f t="shared" si="65"/>
        <v/>
      </c>
      <c r="EC175" s="1" t="str">
        <f t="shared" si="66"/>
        <v>#NAME?</v>
      </c>
      <c r="EF175" s="1" t="str">
        <f t="shared" si="67"/>
        <v/>
      </c>
      <c r="EG175" s="1" t="str">
        <f t="shared" si="68"/>
        <v>#NAME?</v>
      </c>
      <c r="EJ175" s="1" t="str">
        <f t="shared" si="69"/>
        <v/>
      </c>
      <c r="EK175" s="1" t="str">
        <f t="shared" si="70"/>
        <v>#NAME?</v>
      </c>
      <c r="EN175" s="1" t="str">
        <f t="shared" si="71"/>
        <v/>
      </c>
      <c r="EO175" s="1" t="str">
        <f t="shared" si="72"/>
        <v>#NAME?</v>
      </c>
      <c r="ER175" s="1" t="str">
        <f t="shared" si="73"/>
        <v/>
      </c>
      <c r="ES175" s="1" t="str">
        <f t="shared" si="74"/>
        <v>#NAME?</v>
      </c>
      <c r="EV175" s="1" t="str">
        <f t="shared" si="75"/>
        <v/>
      </c>
      <c r="EW175" s="1" t="str">
        <f t="shared" si="76"/>
        <v>#NAME?</v>
      </c>
      <c r="EZ175" s="2" t="str">
        <f t="shared" si="77"/>
        <v/>
      </c>
      <c r="FA175" s="2" t="str">
        <f t="shared" si="78"/>
        <v>#NAME?</v>
      </c>
      <c r="FD175" s="2" t="str">
        <f t="shared" si="79"/>
        <v/>
      </c>
      <c r="FE175" s="2" t="str">
        <f t="shared" si="80"/>
        <v>#NAME?</v>
      </c>
      <c r="FH175" s="2" t="str">
        <f t="shared" si="81"/>
        <v/>
      </c>
      <c r="FI175" s="2" t="str">
        <f t="shared" si="82"/>
        <v>#NAME?</v>
      </c>
      <c r="FL175" s="2" t="str">
        <f t="shared" si="83"/>
        <v/>
      </c>
      <c r="FM175" s="2" t="str">
        <f t="shared" si="84"/>
        <v>#NAME?</v>
      </c>
      <c r="FP175" s="2" t="str">
        <f t="shared" si="85"/>
        <v/>
      </c>
      <c r="FQ175" s="2" t="str">
        <f t="shared" si="86"/>
        <v>#NAME?</v>
      </c>
      <c r="FT175" s="2" t="str">
        <f t="shared" si="87"/>
        <v/>
      </c>
      <c r="FU175" s="2" t="str">
        <f t="shared" si="88"/>
        <v>#NAME?</v>
      </c>
      <c r="FX175" s="2" t="str">
        <f t="shared" si="89"/>
        <v/>
      </c>
      <c r="FY175" s="2" t="str">
        <f t="shared" si="90"/>
        <v>#NAME?</v>
      </c>
      <c r="GB175" s="2" t="str">
        <f t="shared" si="91"/>
        <v/>
      </c>
      <c r="GC175" s="2" t="str">
        <f t="shared" si="92"/>
        <v>#NAME?</v>
      </c>
      <c r="GF175" s="2" t="str">
        <f t="shared" si="93"/>
        <v/>
      </c>
      <c r="GG175" s="2" t="str">
        <f t="shared" si="94"/>
        <v>#NAME?</v>
      </c>
      <c r="GJ175" s="2" t="str">
        <f t="shared" si="95"/>
        <v/>
      </c>
      <c r="GK175" s="2" t="str">
        <f t="shared" si="96"/>
        <v>#NAME?</v>
      </c>
      <c r="GN175" s="2" t="str">
        <f t="shared" si="97"/>
        <v/>
      </c>
      <c r="GO175" s="2" t="str">
        <f t="shared" si="98"/>
        <v>#NAME?</v>
      </c>
      <c r="GR175" s="2" t="str">
        <f t="shared" si="141"/>
        <v/>
      </c>
      <c r="GS175" s="2" t="str">
        <f t="shared" si="142"/>
        <v>#NAME?</v>
      </c>
      <c r="GV175" s="2" t="str">
        <f t="shared" si="101"/>
        <v/>
      </c>
      <c r="GW175" s="2" t="str">
        <f t="shared" si="102"/>
        <v>#NAME?</v>
      </c>
      <c r="GZ175" s="2" t="str">
        <f t="shared" si="103"/>
        <v/>
      </c>
      <c r="HA175" s="2" t="str">
        <f t="shared" si="104"/>
        <v>#NAME?</v>
      </c>
      <c r="HD175" s="2" t="str">
        <f t="shared" si="105"/>
        <v/>
      </c>
      <c r="HE175" s="2" t="str">
        <f t="shared" si="106"/>
        <v>#NAME?</v>
      </c>
      <c r="HH175" s="2" t="str">
        <f t="shared" si="107"/>
        <v/>
      </c>
      <c r="HI175" s="2" t="str">
        <f t="shared" si="108"/>
        <v>#NAME?</v>
      </c>
      <c r="HL175" s="2" t="str">
        <f t="shared" si="109"/>
        <v/>
      </c>
      <c r="HM175" s="2" t="str">
        <f t="shared" si="110"/>
        <v>#NAME?</v>
      </c>
      <c r="HP175" s="2" t="str">
        <f t="shared" si="111"/>
        <v/>
      </c>
      <c r="HQ175" s="2" t="str">
        <f t="shared" si="112"/>
        <v>#NAME?</v>
      </c>
      <c r="HT175" s="2" t="str">
        <f t="shared" si="113"/>
        <v/>
      </c>
      <c r="HU175" s="2" t="str">
        <f t="shared" si="114"/>
        <v>#NAME?</v>
      </c>
      <c r="HV175" s="2"/>
      <c r="HW175" s="2"/>
      <c r="HX175" s="2"/>
      <c r="HY175" s="2"/>
      <c r="HZ175" s="2"/>
      <c r="IA175" s="2"/>
      <c r="IB175" s="2"/>
      <c r="IC175" s="2"/>
      <c r="ID175" s="2"/>
      <c r="IE175" s="2"/>
      <c r="IF175" s="2"/>
      <c r="IX175" s="2"/>
      <c r="IY175" s="2"/>
      <c r="IZ175" s="2"/>
      <c r="JA175" s="2"/>
      <c r="JB175" s="2"/>
      <c r="JC175" s="2"/>
      <c r="JD175" s="2"/>
      <c r="JE175" s="2"/>
      <c r="JF175" s="2"/>
      <c r="JG175" s="2"/>
      <c r="JH175" s="2"/>
      <c r="JI175" s="2"/>
      <c r="JJ175" s="2"/>
      <c r="JK175" s="2"/>
      <c r="JL175" s="2"/>
      <c r="JM175" s="2"/>
      <c r="JN175" s="2"/>
    </row>
    <row r="176" ht="15.75" customHeight="1">
      <c r="A176" s="2">
        <v>175.0</v>
      </c>
      <c r="D176" s="2" t="str">
        <f t="shared" si="1"/>
        <v/>
      </c>
      <c r="E176" s="2" t="str">
        <f t="shared" si="2"/>
        <v>#NAME?</v>
      </c>
      <c r="H176" s="1" t="str">
        <f t="shared" si="3"/>
        <v/>
      </c>
      <c r="I176" s="1" t="str">
        <f t="shared" si="4"/>
        <v>#NAME?</v>
      </c>
      <c r="P176" s="1" t="str">
        <f t="shared" si="7"/>
        <v/>
      </c>
      <c r="Q176" s="1" t="str">
        <f t="shared" si="8"/>
        <v>#NAME?</v>
      </c>
      <c r="T176" s="1" t="str">
        <f t="shared" si="9"/>
        <v/>
      </c>
      <c r="U176" s="1" t="str">
        <f t="shared" si="10"/>
        <v>#NAME?</v>
      </c>
      <c r="X176" s="1" t="str">
        <f t="shared" si="11"/>
        <v/>
      </c>
      <c r="Y176" s="1" t="str">
        <f t="shared" si="12"/>
        <v>#NAME?</v>
      </c>
      <c r="AB176" s="1" t="str">
        <f t="shared" si="13"/>
        <v/>
      </c>
      <c r="AC176" s="1" t="str">
        <f t="shared" si="14"/>
        <v>#NAME?</v>
      </c>
      <c r="AF176" s="1" t="str">
        <f t="shared" si="15"/>
        <v/>
      </c>
      <c r="AG176" s="1" t="str">
        <f t="shared" si="16"/>
        <v>#NAME?</v>
      </c>
      <c r="AJ176" s="1" t="str">
        <f t="shared" si="17"/>
        <v/>
      </c>
      <c r="AK176" s="1" t="str">
        <f t="shared" si="18"/>
        <v>#NAME?</v>
      </c>
      <c r="AN176" s="1" t="str">
        <f t="shared" si="19"/>
        <v/>
      </c>
      <c r="AO176" s="1" t="str">
        <f t="shared" si="20"/>
        <v>#NAME?</v>
      </c>
      <c r="AR176" s="1" t="str">
        <f t="shared" si="21"/>
        <v/>
      </c>
      <c r="AS176" s="1" t="str">
        <f t="shared" si="22"/>
        <v>#NAME?</v>
      </c>
      <c r="AV176" s="1" t="str">
        <f t="shared" si="23"/>
        <v/>
      </c>
      <c r="AW176" s="1" t="str">
        <f t="shared" si="24"/>
        <v>#NAME?</v>
      </c>
      <c r="AZ176" s="1" t="str">
        <f t="shared" si="25"/>
        <v/>
      </c>
      <c r="BA176" s="1" t="str">
        <f t="shared" si="26"/>
        <v>#NAME?</v>
      </c>
      <c r="BD176" s="1" t="str">
        <f t="shared" si="27"/>
        <v/>
      </c>
      <c r="BE176" s="1" t="str">
        <f t="shared" si="28"/>
        <v>#NAME?</v>
      </c>
      <c r="BH176" s="1" t="str">
        <f t="shared" si="29"/>
        <v/>
      </c>
      <c r="BI176" s="1" t="str">
        <f t="shared" si="30"/>
        <v>#NAME?</v>
      </c>
      <c r="BL176" s="1" t="str">
        <f t="shared" si="31"/>
        <v/>
      </c>
      <c r="BM176" s="1" t="str">
        <f t="shared" si="32"/>
        <v>#NAME?</v>
      </c>
      <c r="BP176" s="1" t="str">
        <f t="shared" si="33"/>
        <v/>
      </c>
      <c r="BQ176" s="1" t="str">
        <f t="shared" si="34"/>
        <v>#NAME?</v>
      </c>
      <c r="BT176" s="1" t="str">
        <f t="shared" si="35"/>
        <v/>
      </c>
      <c r="BU176" s="1" t="str">
        <f t="shared" si="36"/>
        <v>#NAME?</v>
      </c>
      <c r="BX176" s="1" t="str">
        <f t="shared" si="37"/>
        <v/>
      </c>
      <c r="BY176" s="1" t="str">
        <f t="shared" si="38"/>
        <v>#NAME?</v>
      </c>
      <c r="CB176" s="1" t="str">
        <f t="shared" si="39"/>
        <v/>
      </c>
      <c r="CC176" s="1" t="str">
        <f t="shared" si="40"/>
        <v>#NAME?</v>
      </c>
      <c r="CF176" s="1" t="str">
        <f t="shared" si="41"/>
        <v/>
      </c>
      <c r="CG176" s="1" t="str">
        <f t="shared" si="42"/>
        <v>#NAME?</v>
      </c>
      <c r="CJ176" s="1" t="str">
        <f t="shared" si="43"/>
        <v/>
      </c>
      <c r="CK176" s="1" t="str">
        <f t="shared" si="44"/>
        <v>#NAME?</v>
      </c>
      <c r="CN176" s="1" t="str">
        <f t="shared" si="45"/>
        <v/>
      </c>
      <c r="CO176" s="1" t="str">
        <f t="shared" si="46"/>
        <v>#NAME?</v>
      </c>
      <c r="CR176" s="1" t="str">
        <f t="shared" si="47"/>
        <v/>
      </c>
      <c r="CS176" s="1" t="str">
        <f t="shared" si="48"/>
        <v>#NAME?</v>
      </c>
      <c r="CV176" s="1" t="str">
        <f t="shared" si="49"/>
        <v/>
      </c>
      <c r="CW176" s="1" t="str">
        <f t="shared" si="50"/>
        <v>#NAME?</v>
      </c>
      <c r="CZ176" s="1" t="str">
        <f t="shared" si="51"/>
        <v/>
      </c>
      <c r="DA176" s="1" t="str">
        <f t="shared" si="52"/>
        <v>#NAME?</v>
      </c>
      <c r="DD176" s="1" t="str">
        <f t="shared" si="53"/>
        <v/>
      </c>
      <c r="DE176" s="1" t="str">
        <f t="shared" si="54"/>
        <v>#NAME?</v>
      </c>
      <c r="DH176" s="1" t="str">
        <f t="shared" si="55"/>
        <v/>
      </c>
      <c r="DI176" s="1" t="str">
        <f t="shared" si="56"/>
        <v>#NAME?</v>
      </c>
      <c r="DL176" s="1" t="str">
        <f t="shared" si="57"/>
        <v/>
      </c>
      <c r="DM176" s="1" t="str">
        <f t="shared" si="58"/>
        <v>#NAME?</v>
      </c>
      <c r="DP176" s="1" t="str">
        <f t="shared" si="59"/>
        <v/>
      </c>
      <c r="DQ176" s="1" t="str">
        <f t="shared" si="60"/>
        <v>#NAME?</v>
      </c>
      <c r="DT176" s="1" t="str">
        <f t="shared" si="61"/>
        <v/>
      </c>
      <c r="DU176" s="1" t="str">
        <f t="shared" si="62"/>
        <v>#NAME?</v>
      </c>
      <c r="DX176" s="1" t="str">
        <f t="shared" si="63"/>
        <v/>
      </c>
      <c r="DY176" s="1" t="str">
        <f t="shared" si="64"/>
        <v>#NAME?</v>
      </c>
      <c r="EB176" s="1" t="str">
        <f t="shared" si="65"/>
        <v/>
      </c>
      <c r="EC176" s="1" t="str">
        <f t="shared" si="66"/>
        <v>#NAME?</v>
      </c>
      <c r="EF176" s="1" t="str">
        <f t="shared" si="67"/>
        <v/>
      </c>
      <c r="EG176" s="1" t="str">
        <f t="shared" si="68"/>
        <v>#NAME?</v>
      </c>
      <c r="EJ176" s="1" t="str">
        <f t="shared" si="69"/>
        <v/>
      </c>
      <c r="EK176" s="1" t="str">
        <f t="shared" si="70"/>
        <v>#NAME?</v>
      </c>
      <c r="EN176" s="1" t="str">
        <f t="shared" si="71"/>
        <v/>
      </c>
      <c r="EO176" s="1" t="str">
        <f t="shared" si="72"/>
        <v>#NAME?</v>
      </c>
      <c r="ER176" s="1" t="str">
        <f t="shared" si="73"/>
        <v/>
      </c>
      <c r="ES176" s="1" t="str">
        <f t="shared" si="74"/>
        <v>#NAME?</v>
      </c>
      <c r="EV176" s="1" t="str">
        <f t="shared" si="75"/>
        <v/>
      </c>
      <c r="EW176" s="1" t="str">
        <f t="shared" si="76"/>
        <v>#NAME?</v>
      </c>
      <c r="EZ176" s="2" t="str">
        <f t="shared" si="77"/>
        <v/>
      </c>
      <c r="FA176" s="2" t="str">
        <f t="shared" si="78"/>
        <v>#NAME?</v>
      </c>
      <c r="FD176" s="2" t="str">
        <f t="shared" si="79"/>
        <v/>
      </c>
      <c r="FE176" s="2" t="str">
        <f t="shared" si="80"/>
        <v>#NAME?</v>
      </c>
      <c r="FH176" s="2" t="str">
        <f t="shared" si="81"/>
        <v/>
      </c>
      <c r="FI176" s="2" t="str">
        <f t="shared" si="82"/>
        <v>#NAME?</v>
      </c>
      <c r="FL176" s="2" t="str">
        <f t="shared" si="83"/>
        <v/>
      </c>
      <c r="FM176" s="2" t="str">
        <f t="shared" si="84"/>
        <v>#NAME?</v>
      </c>
      <c r="FP176" s="2" t="str">
        <f t="shared" si="85"/>
        <v/>
      </c>
      <c r="FQ176" s="2" t="str">
        <f t="shared" si="86"/>
        <v>#NAME?</v>
      </c>
      <c r="FT176" s="2" t="str">
        <f t="shared" si="87"/>
        <v/>
      </c>
      <c r="FU176" s="2" t="str">
        <f t="shared" si="88"/>
        <v>#NAME?</v>
      </c>
      <c r="FX176" s="2" t="str">
        <f t="shared" si="89"/>
        <v/>
      </c>
      <c r="FY176" s="2" t="str">
        <f t="shared" si="90"/>
        <v>#NAME?</v>
      </c>
      <c r="GB176" s="2" t="str">
        <f t="shared" si="91"/>
        <v/>
      </c>
      <c r="GC176" s="2" t="str">
        <f t="shared" si="92"/>
        <v>#NAME?</v>
      </c>
      <c r="GF176" s="2" t="str">
        <f t="shared" si="93"/>
        <v/>
      </c>
      <c r="GG176" s="2" t="str">
        <f t="shared" si="94"/>
        <v>#NAME?</v>
      </c>
      <c r="GJ176" s="2" t="str">
        <f t="shared" si="95"/>
        <v/>
      </c>
      <c r="GK176" s="2" t="str">
        <f t="shared" si="96"/>
        <v>#NAME?</v>
      </c>
      <c r="GN176" s="2" t="str">
        <f t="shared" si="97"/>
        <v/>
      </c>
      <c r="GO176" s="2" t="str">
        <f t="shared" si="98"/>
        <v>#NAME?</v>
      </c>
      <c r="GR176" s="2" t="str">
        <f t="shared" si="141"/>
        <v/>
      </c>
      <c r="GS176" s="2" t="str">
        <f t="shared" si="142"/>
        <v>#NAME?</v>
      </c>
      <c r="GV176" s="2" t="str">
        <f t="shared" si="101"/>
        <v/>
      </c>
      <c r="GW176" s="2" t="str">
        <f t="shared" si="102"/>
        <v>#NAME?</v>
      </c>
      <c r="GZ176" s="2" t="str">
        <f t="shared" si="103"/>
        <v/>
      </c>
      <c r="HA176" s="2" t="str">
        <f t="shared" si="104"/>
        <v>#NAME?</v>
      </c>
      <c r="HD176" s="2" t="str">
        <f t="shared" si="105"/>
        <v/>
      </c>
      <c r="HE176" s="2" t="str">
        <f t="shared" si="106"/>
        <v>#NAME?</v>
      </c>
      <c r="HH176" s="2" t="str">
        <f t="shared" si="107"/>
        <v/>
      </c>
      <c r="HI176" s="2" t="str">
        <f t="shared" si="108"/>
        <v>#NAME?</v>
      </c>
      <c r="HL176" s="2" t="str">
        <f t="shared" si="109"/>
        <v/>
      </c>
      <c r="HM176" s="2" t="str">
        <f t="shared" si="110"/>
        <v>#NAME?</v>
      </c>
      <c r="HP176" s="2" t="str">
        <f t="shared" si="111"/>
        <v/>
      </c>
      <c r="HQ176" s="2" t="str">
        <f t="shared" si="112"/>
        <v>#NAME?</v>
      </c>
      <c r="HT176" s="2" t="str">
        <f t="shared" si="113"/>
        <v/>
      </c>
      <c r="HU176" s="2" t="str">
        <f t="shared" si="114"/>
        <v>#NAME?</v>
      </c>
      <c r="HV176" s="2"/>
      <c r="HW176" s="2"/>
      <c r="HX176" s="2"/>
      <c r="HY176" s="2"/>
      <c r="HZ176" s="2"/>
      <c r="IA176" s="2"/>
      <c r="IB176" s="2"/>
      <c r="IC176" s="2"/>
      <c r="ID176" s="2"/>
      <c r="IE176" s="2"/>
      <c r="IF176" s="2"/>
      <c r="IX176" s="2"/>
      <c r="IY176" s="2"/>
      <c r="IZ176" s="2"/>
      <c r="JA176" s="2"/>
      <c r="JB176" s="2"/>
      <c r="JC176" s="2"/>
      <c r="JD176" s="2"/>
      <c r="JE176" s="2"/>
      <c r="JF176" s="2"/>
      <c r="JG176" s="2"/>
      <c r="JH176" s="2"/>
      <c r="JI176" s="2"/>
      <c r="JJ176" s="2"/>
      <c r="JK176" s="2"/>
      <c r="JL176" s="2"/>
      <c r="JM176" s="2"/>
      <c r="JN176" s="2"/>
    </row>
    <row r="177" ht="15.75" customHeight="1">
      <c r="A177" s="2">
        <v>176.0</v>
      </c>
      <c r="D177" s="2" t="str">
        <f t="shared" si="1"/>
        <v/>
      </c>
      <c r="E177" s="2" t="str">
        <f t="shared" si="2"/>
        <v>#NAME?</v>
      </c>
      <c r="H177" s="1" t="str">
        <f t="shared" si="3"/>
        <v/>
      </c>
      <c r="I177" s="1" t="str">
        <f t="shared" si="4"/>
        <v>#NAME?</v>
      </c>
      <c r="P177" s="1" t="str">
        <f t="shared" si="7"/>
        <v/>
      </c>
      <c r="Q177" s="1" t="str">
        <f t="shared" si="8"/>
        <v>#NAME?</v>
      </c>
      <c r="T177" s="1" t="str">
        <f t="shared" si="9"/>
        <v/>
      </c>
      <c r="U177" s="1" t="str">
        <f t="shared" si="10"/>
        <v>#NAME?</v>
      </c>
      <c r="X177" s="1" t="str">
        <f t="shared" si="11"/>
        <v/>
      </c>
      <c r="Y177" s="1" t="str">
        <f t="shared" si="12"/>
        <v>#NAME?</v>
      </c>
      <c r="AB177" s="1" t="str">
        <f t="shared" si="13"/>
        <v/>
      </c>
      <c r="AC177" s="1" t="str">
        <f t="shared" si="14"/>
        <v>#NAME?</v>
      </c>
      <c r="AF177" s="1" t="str">
        <f t="shared" si="15"/>
        <v/>
      </c>
      <c r="AG177" s="1" t="str">
        <f t="shared" si="16"/>
        <v>#NAME?</v>
      </c>
      <c r="AJ177" s="1" t="str">
        <f t="shared" si="17"/>
        <v/>
      </c>
      <c r="AK177" s="1" t="str">
        <f t="shared" si="18"/>
        <v>#NAME?</v>
      </c>
      <c r="AN177" s="1" t="str">
        <f t="shared" si="19"/>
        <v/>
      </c>
      <c r="AO177" s="1" t="str">
        <f t="shared" si="20"/>
        <v>#NAME?</v>
      </c>
      <c r="AR177" s="1" t="str">
        <f t="shared" si="21"/>
        <v/>
      </c>
      <c r="AS177" s="1" t="str">
        <f t="shared" si="22"/>
        <v>#NAME?</v>
      </c>
      <c r="AV177" s="1" t="str">
        <f t="shared" si="23"/>
        <v/>
      </c>
      <c r="AW177" s="1" t="str">
        <f t="shared" si="24"/>
        <v>#NAME?</v>
      </c>
      <c r="AZ177" s="1" t="str">
        <f t="shared" si="25"/>
        <v/>
      </c>
      <c r="BA177" s="1" t="str">
        <f t="shared" si="26"/>
        <v>#NAME?</v>
      </c>
      <c r="BD177" s="1" t="str">
        <f t="shared" si="27"/>
        <v/>
      </c>
      <c r="BE177" s="1" t="str">
        <f t="shared" si="28"/>
        <v>#NAME?</v>
      </c>
      <c r="BH177" s="1" t="str">
        <f t="shared" si="29"/>
        <v/>
      </c>
      <c r="BI177" s="1" t="str">
        <f t="shared" si="30"/>
        <v>#NAME?</v>
      </c>
      <c r="BL177" s="1" t="str">
        <f t="shared" si="31"/>
        <v/>
      </c>
      <c r="BM177" s="1" t="str">
        <f t="shared" si="32"/>
        <v>#NAME?</v>
      </c>
      <c r="BP177" s="1" t="str">
        <f t="shared" si="33"/>
        <v/>
      </c>
      <c r="BQ177" s="1" t="str">
        <f t="shared" si="34"/>
        <v>#NAME?</v>
      </c>
      <c r="BT177" s="1" t="str">
        <f t="shared" si="35"/>
        <v/>
      </c>
      <c r="BU177" s="1" t="str">
        <f t="shared" si="36"/>
        <v>#NAME?</v>
      </c>
      <c r="BX177" s="1" t="str">
        <f t="shared" si="37"/>
        <v/>
      </c>
      <c r="BY177" s="1" t="str">
        <f t="shared" si="38"/>
        <v>#NAME?</v>
      </c>
      <c r="CB177" s="1" t="str">
        <f t="shared" si="39"/>
        <v/>
      </c>
      <c r="CC177" s="1" t="str">
        <f t="shared" si="40"/>
        <v>#NAME?</v>
      </c>
      <c r="CF177" s="1" t="str">
        <f t="shared" si="41"/>
        <v/>
      </c>
      <c r="CG177" s="1" t="str">
        <f t="shared" si="42"/>
        <v>#NAME?</v>
      </c>
      <c r="CJ177" s="1" t="str">
        <f t="shared" si="43"/>
        <v/>
      </c>
      <c r="CK177" s="1" t="str">
        <f t="shared" si="44"/>
        <v>#NAME?</v>
      </c>
      <c r="CN177" s="1" t="str">
        <f t="shared" si="45"/>
        <v/>
      </c>
      <c r="CO177" s="1" t="str">
        <f t="shared" si="46"/>
        <v>#NAME?</v>
      </c>
      <c r="CR177" s="1" t="str">
        <f t="shared" si="47"/>
        <v/>
      </c>
      <c r="CS177" s="1" t="str">
        <f t="shared" si="48"/>
        <v>#NAME?</v>
      </c>
      <c r="CV177" s="1" t="str">
        <f t="shared" si="49"/>
        <v/>
      </c>
      <c r="CW177" s="1" t="str">
        <f t="shared" si="50"/>
        <v>#NAME?</v>
      </c>
      <c r="CZ177" s="1" t="str">
        <f t="shared" si="51"/>
        <v/>
      </c>
      <c r="DA177" s="1" t="str">
        <f t="shared" si="52"/>
        <v>#NAME?</v>
      </c>
      <c r="DD177" s="1" t="str">
        <f t="shared" si="53"/>
        <v/>
      </c>
      <c r="DE177" s="1" t="str">
        <f t="shared" si="54"/>
        <v>#NAME?</v>
      </c>
      <c r="DH177" s="1" t="str">
        <f t="shared" si="55"/>
        <v/>
      </c>
      <c r="DI177" s="1" t="str">
        <f t="shared" si="56"/>
        <v>#NAME?</v>
      </c>
      <c r="DL177" s="1" t="str">
        <f t="shared" si="57"/>
        <v/>
      </c>
      <c r="DM177" s="1" t="str">
        <f t="shared" si="58"/>
        <v>#NAME?</v>
      </c>
      <c r="DP177" s="1" t="str">
        <f t="shared" si="59"/>
        <v/>
      </c>
      <c r="DQ177" s="1" t="str">
        <f t="shared" si="60"/>
        <v>#NAME?</v>
      </c>
      <c r="DT177" s="1" t="str">
        <f t="shared" si="61"/>
        <v/>
      </c>
      <c r="DU177" s="1" t="str">
        <f t="shared" si="62"/>
        <v>#NAME?</v>
      </c>
      <c r="DX177" s="1" t="str">
        <f t="shared" si="63"/>
        <v/>
      </c>
      <c r="DY177" s="1" t="str">
        <f t="shared" si="64"/>
        <v>#NAME?</v>
      </c>
      <c r="EB177" s="1" t="str">
        <f t="shared" si="65"/>
        <v/>
      </c>
      <c r="EC177" s="1" t="str">
        <f t="shared" si="66"/>
        <v>#NAME?</v>
      </c>
      <c r="EF177" s="1" t="str">
        <f t="shared" si="67"/>
        <v/>
      </c>
      <c r="EG177" s="1" t="str">
        <f t="shared" si="68"/>
        <v>#NAME?</v>
      </c>
      <c r="EJ177" s="1" t="str">
        <f t="shared" si="69"/>
        <v/>
      </c>
      <c r="EK177" s="1" t="str">
        <f t="shared" si="70"/>
        <v>#NAME?</v>
      </c>
      <c r="EN177" s="1" t="str">
        <f t="shared" si="71"/>
        <v/>
      </c>
      <c r="EO177" s="1" t="str">
        <f t="shared" si="72"/>
        <v>#NAME?</v>
      </c>
      <c r="ER177" s="1" t="str">
        <f t="shared" si="73"/>
        <v/>
      </c>
      <c r="ES177" s="1" t="str">
        <f t="shared" si="74"/>
        <v>#NAME?</v>
      </c>
      <c r="EV177" s="1" t="str">
        <f t="shared" si="75"/>
        <v/>
      </c>
      <c r="EW177" s="1" t="str">
        <f t="shared" si="76"/>
        <v>#NAME?</v>
      </c>
      <c r="EZ177" s="2" t="str">
        <f t="shared" si="77"/>
        <v/>
      </c>
      <c r="FA177" s="2" t="str">
        <f t="shared" si="78"/>
        <v>#NAME?</v>
      </c>
      <c r="FD177" s="2" t="str">
        <f t="shared" si="79"/>
        <v/>
      </c>
      <c r="FE177" s="2" t="str">
        <f t="shared" si="80"/>
        <v>#NAME?</v>
      </c>
      <c r="FH177" s="2" t="str">
        <f t="shared" si="81"/>
        <v/>
      </c>
      <c r="FI177" s="2" t="str">
        <f t="shared" si="82"/>
        <v>#NAME?</v>
      </c>
      <c r="FL177" s="2" t="str">
        <f t="shared" si="83"/>
        <v/>
      </c>
      <c r="FM177" s="2" t="str">
        <f t="shared" si="84"/>
        <v>#NAME?</v>
      </c>
      <c r="FP177" s="2" t="str">
        <f t="shared" si="85"/>
        <v/>
      </c>
      <c r="FQ177" s="2" t="str">
        <f t="shared" si="86"/>
        <v>#NAME?</v>
      </c>
      <c r="FT177" s="2" t="str">
        <f t="shared" si="87"/>
        <v/>
      </c>
      <c r="FU177" s="2" t="str">
        <f t="shared" si="88"/>
        <v>#NAME?</v>
      </c>
      <c r="FX177" s="2" t="str">
        <f t="shared" si="89"/>
        <v/>
      </c>
      <c r="FY177" s="2" t="str">
        <f t="shared" si="90"/>
        <v>#NAME?</v>
      </c>
      <c r="GB177" s="2" t="str">
        <f t="shared" si="91"/>
        <v/>
      </c>
      <c r="GC177" s="2" t="str">
        <f t="shared" si="92"/>
        <v>#NAME?</v>
      </c>
      <c r="GF177" s="2" t="str">
        <f t="shared" si="93"/>
        <v/>
      </c>
      <c r="GG177" s="2" t="str">
        <f t="shared" si="94"/>
        <v>#NAME?</v>
      </c>
      <c r="GJ177" s="2" t="str">
        <f t="shared" si="95"/>
        <v/>
      </c>
      <c r="GK177" s="2" t="str">
        <f t="shared" si="96"/>
        <v>#NAME?</v>
      </c>
      <c r="GN177" s="2" t="str">
        <f t="shared" si="97"/>
        <v/>
      </c>
      <c r="GO177" s="2" t="str">
        <f t="shared" si="98"/>
        <v>#NAME?</v>
      </c>
      <c r="GR177" s="2" t="str">
        <f t="shared" si="141"/>
        <v/>
      </c>
      <c r="GS177" s="2" t="str">
        <f t="shared" si="142"/>
        <v>#NAME?</v>
      </c>
      <c r="GV177" s="2" t="str">
        <f t="shared" si="101"/>
        <v/>
      </c>
      <c r="GW177" s="2" t="str">
        <f t="shared" si="102"/>
        <v>#NAME?</v>
      </c>
      <c r="GZ177" s="2" t="str">
        <f t="shared" si="103"/>
        <v/>
      </c>
      <c r="HA177" s="2" t="str">
        <f t="shared" si="104"/>
        <v>#NAME?</v>
      </c>
      <c r="HD177" s="2" t="str">
        <f t="shared" si="105"/>
        <v/>
      </c>
      <c r="HE177" s="2" t="str">
        <f t="shared" si="106"/>
        <v>#NAME?</v>
      </c>
      <c r="HH177" s="2" t="str">
        <f t="shared" si="107"/>
        <v/>
      </c>
      <c r="HI177" s="2" t="str">
        <f t="shared" si="108"/>
        <v>#NAME?</v>
      </c>
      <c r="HL177" s="2" t="str">
        <f t="shared" si="109"/>
        <v/>
      </c>
      <c r="HM177" s="2" t="str">
        <f t="shared" si="110"/>
        <v>#NAME?</v>
      </c>
      <c r="HP177" s="2" t="str">
        <f t="shared" si="111"/>
        <v/>
      </c>
      <c r="HQ177" s="2" t="str">
        <f t="shared" si="112"/>
        <v>#NAME?</v>
      </c>
      <c r="HT177" s="2" t="str">
        <f t="shared" si="113"/>
        <v/>
      </c>
      <c r="HU177" s="2" t="str">
        <f t="shared" si="114"/>
        <v>#NAME?</v>
      </c>
      <c r="HV177" s="2"/>
      <c r="HW177" s="2"/>
      <c r="HX177" s="2"/>
      <c r="HY177" s="2"/>
      <c r="HZ177" s="2"/>
      <c r="IA177" s="2"/>
      <c r="IB177" s="2"/>
      <c r="IC177" s="2"/>
      <c r="ID177" s="2"/>
      <c r="IE177" s="2"/>
      <c r="IF177" s="2"/>
      <c r="IX177" s="2"/>
      <c r="IY177" s="2"/>
      <c r="IZ177" s="2"/>
      <c r="JA177" s="2"/>
      <c r="JB177" s="2"/>
      <c r="JC177" s="2"/>
      <c r="JD177" s="2"/>
      <c r="JE177" s="2"/>
      <c r="JF177" s="2"/>
      <c r="JG177" s="2"/>
      <c r="JH177" s="2"/>
      <c r="JI177" s="2"/>
      <c r="JJ177" s="2"/>
      <c r="JK177" s="2"/>
      <c r="JL177" s="2"/>
      <c r="JM177" s="2"/>
      <c r="JN177" s="2"/>
    </row>
    <row r="178" ht="15.75" customHeight="1">
      <c r="A178" s="2">
        <v>177.0</v>
      </c>
      <c r="D178" s="2" t="str">
        <f t="shared" si="1"/>
        <v/>
      </c>
      <c r="E178" s="2" t="str">
        <f t="shared" si="2"/>
        <v>#NAME?</v>
      </c>
      <c r="H178" s="1" t="str">
        <f t="shared" si="3"/>
        <v/>
      </c>
      <c r="I178" s="1" t="str">
        <f t="shared" si="4"/>
        <v>#NAME?</v>
      </c>
      <c r="P178" s="1" t="str">
        <f t="shared" si="7"/>
        <v/>
      </c>
      <c r="Q178" s="1" t="str">
        <f t="shared" si="8"/>
        <v>#NAME?</v>
      </c>
      <c r="T178" s="1" t="str">
        <f t="shared" si="9"/>
        <v/>
      </c>
      <c r="U178" s="1" t="str">
        <f t="shared" si="10"/>
        <v>#NAME?</v>
      </c>
      <c r="X178" s="1" t="str">
        <f t="shared" si="11"/>
        <v/>
      </c>
      <c r="Y178" s="1" t="str">
        <f t="shared" si="12"/>
        <v>#NAME?</v>
      </c>
      <c r="AB178" s="1" t="str">
        <f t="shared" si="13"/>
        <v/>
      </c>
      <c r="AC178" s="1" t="str">
        <f t="shared" si="14"/>
        <v>#NAME?</v>
      </c>
      <c r="AF178" s="1" t="str">
        <f t="shared" si="15"/>
        <v/>
      </c>
      <c r="AG178" s="1" t="str">
        <f t="shared" si="16"/>
        <v>#NAME?</v>
      </c>
      <c r="AJ178" s="1" t="str">
        <f t="shared" si="17"/>
        <v/>
      </c>
      <c r="AK178" s="1" t="str">
        <f t="shared" si="18"/>
        <v>#NAME?</v>
      </c>
      <c r="AN178" s="1" t="str">
        <f t="shared" si="19"/>
        <v/>
      </c>
      <c r="AO178" s="1" t="str">
        <f t="shared" si="20"/>
        <v>#NAME?</v>
      </c>
      <c r="AR178" s="1" t="str">
        <f t="shared" si="21"/>
        <v/>
      </c>
      <c r="AS178" s="1" t="str">
        <f t="shared" si="22"/>
        <v>#NAME?</v>
      </c>
      <c r="AV178" s="1" t="str">
        <f t="shared" si="23"/>
        <v/>
      </c>
      <c r="AW178" s="1" t="str">
        <f t="shared" si="24"/>
        <v>#NAME?</v>
      </c>
      <c r="AZ178" s="1" t="str">
        <f t="shared" si="25"/>
        <v/>
      </c>
      <c r="BA178" s="1" t="str">
        <f t="shared" si="26"/>
        <v>#NAME?</v>
      </c>
      <c r="BD178" s="1" t="str">
        <f t="shared" si="27"/>
        <v/>
      </c>
      <c r="BE178" s="1" t="str">
        <f t="shared" si="28"/>
        <v>#NAME?</v>
      </c>
      <c r="BH178" s="1" t="str">
        <f t="shared" si="29"/>
        <v/>
      </c>
      <c r="BI178" s="1" t="str">
        <f t="shared" si="30"/>
        <v>#NAME?</v>
      </c>
      <c r="BL178" s="1" t="str">
        <f t="shared" si="31"/>
        <v/>
      </c>
      <c r="BM178" s="1" t="str">
        <f t="shared" si="32"/>
        <v>#NAME?</v>
      </c>
      <c r="BP178" s="1" t="str">
        <f t="shared" si="33"/>
        <v/>
      </c>
      <c r="BQ178" s="1" t="str">
        <f t="shared" si="34"/>
        <v>#NAME?</v>
      </c>
      <c r="BT178" s="1" t="str">
        <f t="shared" si="35"/>
        <v/>
      </c>
      <c r="BU178" s="1" t="str">
        <f t="shared" si="36"/>
        <v>#NAME?</v>
      </c>
      <c r="BX178" s="1" t="str">
        <f t="shared" si="37"/>
        <v/>
      </c>
      <c r="BY178" s="1" t="str">
        <f t="shared" si="38"/>
        <v>#NAME?</v>
      </c>
      <c r="CB178" s="1" t="str">
        <f t="shared" si="39"/>
        <v/>
      </c>
      <c r="CC178" s="1" t="str">
        <f t="shared" si="40"/>
        <v>#NAME?</v>
      </c>
      <c r="CF178" s="1" t="str">
        <f t="shared" si="41"/>
        <v/>
      </c>
      <c r="CG178" s="1" t="str">
        <f t="shared" si="42"/>
        <v>#NAME?</v>
      </c>
      <c r="CJ178" s="1" t="str">
        <f t="shared" si="43"/>
        <v/>
      </c>
      <c r="CK178" s="1" t="str">
        <f t="shared" si="44"/>
        <v>#NAME?</v>
      </c>
      <c r="CN178" s="1" t="str">
        <f t="shared" si="45"/>
        <v/>
      </c>
      <c r="CO178" s="1" t="str">
        <f t="shared" si="46"/>
        <v>#NAME?</v>
      </c>
      <c r="CR178" s="1" t="str">
        <f t="shared" si="47"/>
        <v/>
      </c>
      <c r="CS178" s="1" t="str">
        <f t="shared" si="48"/>
        <v>#NAME?</v>
      </c>
      <c r="CV178" s="1" t="str">
        <f t="shared" si="49"/>
        <v/>
      </c>
      <c r="CW178" s="1" t="str">
        <f t="shared" si="50"/>
        <v>#NAME?</v>
      </c>
      <c r="CZ178" s="1" t="str">
        <f t="shared" si="51"/>
        <v/>
      </c>
      <c r="DA178" s="1" t="str">
        <f t="shared" si="52"/>
        <v>#NAME?</v>
      </c>
      <c r="DD178" s="1" t="str">
        <f t="shared" si="53"/>
        <v/>
      </c>
      <c r="DE178" s="1" t="str">
        <f t="shared" si="54"/>
        <v>#NAME?</v>
      </c>
      <c r="DH178" s="1" t="str">
        <f t="shared" si="55"/>
        <v/>
      </c>
      <c r="DI178" s="1" t="str">
        <f t="shared" si="56"/>
        <v>#NAME?</v>
      </c>
      <c r="DL178" s="1" t="str">
        <f t="shared" si="57"/>
        <v/>
      </c>
      <c r="DM178" s="1" t="str">
        <f t="shared" si="58"/>
        <v>#NAME?</v>
      </c>
      <c r="DP178" s="1" t="str">
        <f t="shared" si="59"/>
        <v/>
      </c>
      <c r="DQ178" s="1" t="str">
        <f t="shared" si="60"/>
        <v>#NAME?</v>
      </c>
      <c r="DT178" s="1" t="str">
        <f t="shared" si="61"/>
        <v/>
      </c>
      <c r="DU178" s="1" t="str">
        <f t="shared" si="62"/>
        <v>#NAME?</v>
      </c>
      <c r="DX178" s="1" t="str">
        <f t="shared" si="63"/>
        <v/>
      </c>
      <c r="DY178" s="1" t="str">
        <f t="shared" si="64"/>
        <v>#NAME?</v>
      </c>
      <c r="EB178" s="1" t="str">
        <f t="shared" si="65"/>
        <v/>
      </c>
      <c r="EC178" s="1" t="str">
        <f t="shared" si="66"/>
        <v>#NAME?</v>
      </c>
      <c r="EF178" s="1" t="str">
        <f t="shared" si="67"/>
        <v/>
      </c>
      <c r="EG178" s="1" t="str">
        <f t="shared" si="68"/>
        <v>#NAME?</v>
      </c>
      <c r="EJ178" s="1" t="str">
        <f t="shared" si="69"/>
        <v/>
      </c>
      <c r="EK178" s="1" t="str">
        <f t="shared" si="70"/>
        <v>#NAME?</v>
      </c>
      <c r="EN178" s="1" t="str">
        <f t="shared" si="71"/>
        <v/>
      </c>
      <c r="EO178" s="1" t="str">
        <f t="shared" si="72"/>
        <v>#NAME?</v>
      </c>
      <c r="ER178" s="1" t="str">
        <f t="shared" si="73"/>
        <v/>
      </c>
      <c r="ES178" s="1" t="str">
        <f t="shared" si="74"/>
        <v>#NAME?</v>
      </c>
      <c r="EV178" s="1" t="str">
        <f t="shared" si="75"/>
        <v/>
      </c>
      <c r="EW178" s="1" t="str">
        <f t="shared" si="76"/>
        <v>#NAME?</v>
      </c>
      <c r="EZ178" s="2" t="str">
        <f t="shared" si="77"/>
        <v/>
      </c>
      <c r="FA178" s="2" t="str">
        <f t="shared" si="78"/>
        <v>#NAME?</v>
      </c>
      <c r="FD178" s="2" t="str">
        <f t="shared" si="79"/>
        <v/>
      </c>
      <c r="FE178" s="2" t="str">
        <f t="shared" si="80"/>
        <v>#NAME?</v>
      </c>
      <c r="FH178" s="2" t="str">
        <f t="shared" si="81"/>
        <v/>
      </c>
      <c r="FI178" s="2" t="str">
        <f t="shared" si="82"/>
        <v>#NAME?</v>
      </c>
      <c r="FL178" s="2" t="str">
        <f t="shared" si="83"/>
        <v/>
      </c>
      <c r="FM178" s="2" t="str">
        <f t="shared" si="84"/>
        <v>#NAME?</v>
      </c>
      <c r="FP178" s="2" t="str">
        <f t="shared" si="85"/>
        <v/>
      </c>
      <c r="FQ178" s="2" t="str">
        <f t="shared" si="86"/>
        <v>#NAME?</v>
      </c>
      <c r="FT178" s="2" t="str">
        <f t="shared" si="87"/>
        <v/>
      </c>
      <c r="FU178" s="2" t="str">
        <f t="shared" si="88"/>
        <v>#NAME?</v>
      </c>
      <c r="FX178" s="2" t="str">
        <f t="shared" si="89"/>
        <v/>
      </c>
      <c r="FY178" s="2" t="str">
        <f t="shared" si="90"/>
        <v>#NAME?</v>
      </c>
      <c r="GB178" s="2" t="str">
        <f t="shared" si="91"/>
        <v/>
      </c>
      <c r="GC178" s="2" t="str">
        <f t="shared" si="92"/>
        <v>#NAME?</v>
      </c>
      <c r="GF178" s="2" t="str">
        <f t="shared" si="93"/>
        <v/>
      </c>
      <c r="GG178" s="2" t="str">
        <f t="shared" si="94"/>
        <v>#NAME?</v>
      </c>
      <c r="GJ178" s="2" t="str">
        <f t="shared" si="95"/>
        <v/>
      </c>
      <c r="GK178" s="2" t="str">
        <f t="shared" si="96"/>
        <v>#NAME?</v>
      </c>
      <c r="GN178" s="2" t="str">
        <f t="shared" si="97"/>
        <v/>
      </c>
      <c r="GO178" s="2" t="str">
        <f t="shared" si="98"/>
        <v>#NAME?</v>
      </c>
      <c r="GR178" s="2" t="str">
        <f t="shared" si="141"/>
        <v/>
      </c>
      <c r="GS178" s="2" t="str">
        <f t="shared" si="142"/>
        <v>#NAME?</v>
      </c>
      <c r="GV178" s="2" t="str">
        <f t="shared" si="101"/>
        <v/>
      </c>
      <c r="GW178" s="2" t="str">
        <f t="shared" si="102"/>
        <v>#NAME?</v>
      </c>
      <c r="GZ178" s="2" t="str">
        <f t="shared" si="103"/>
        <v/>
      </c>
      <c r="HA178" s="2" t="str">
        <f t="shared" si="104"/>
        <v>#NAME?</v>
      </c>
      <c r="HD178" s="2" t="str">
        <f t="shared" si="105"/>
        <v/>
      </c>
      <c r="HE178" s="2" t="str">
        <f t="shared" si="106"/>
        <v>#NAME?</v>
      </c>
      <c r="HH178" s="2" t="str">
        <f t="shared" si="107"/>
        <v/>
      </c>
      <c r="HI178" s="2" t="str">
        <f t="shared" si="108"/>
        <v>#NAME?</v>
      </c>
      <c r="HL178" s="2" t="str">
        <f t="shared" si="109"/>
        <v/>
      </c>
      <c r="HM178" s="2" t="str">
        <f t="shared" si="110"/>
        <v>#NAME?</v>
      </c>
      <c r="HP178" s="2" t="str">
        <f t="shared" si="111"/>
        <v/>
      </c>
      <c r="HQ178" s="2" t="str">
        <f t="shared" si="112"/>
        <v>#NAME?</v>
      </c>
      <c r="HT178" s="2" t="str">
        <f t="shared" si="113"/>
        <v/>
      </c>
      <c r="HU178" s="2" t="str">
        <f t="shared" si="114"/>
        <v>#NAME?</v>
      </c>
      <c r="HV178" s="2"/>
      <c r="HW178" s="2"/>
      <c r="HX178" s="2"/>
      <c r="HY178" s="2"/>
      <c r="HZ178" s="2"/>
      <c r="IA178" s="2"/>
      <c r="IB178" s="2"/>
      <c r="IC178" s="2"/>
      <c r="ID178" s="2"/>
      <c r="IE178" s="2"/>
      <c r="IF178" s="2"/>
      <c r="IX178" s="2"/>
      <c r="IY178" s="2"/>
      <c r="IZ178" s="2"/>
      <c r="JA178" s="2"/>
      <c r="JB178" s="2"/>
      <c r="JC178" s="2"/>
      <c r="JD178" s="2"/>
      <c r="JE178" s="2"/>
      <c r="JF178" s="2"/>
      <c r="JG178" s="2"/>
      <c r="JH178" s="2"/>
      <c r="JI178" s="2"/>
      <c r="JJ178" s="2"/>
      <c r="JK178" s="2"/>
      <c r="JL178" s="2"/>
      <c r="JM178" s="2"/>
      <c r="JN178" s="2"/>
    </row>
    <row r="179" ht="15.75" customHeight="1">
      <c r="A179" s="2">
        <v>178.0</v>
      </c>
      <c r="D179" s="2" t="str">
        <f t="shared" si="1"/>
        <v/>
      </c>
      <c r="E179" s="2" t="str">
        <f t="shared" si="2"/>
        <v>#NAME?</v>
      </c>
      <c r="H179" s="1" t="str">
        <f t="shared" si="3"/>
        <v/>
      </c>
      <c r="I179" s="1" t="str">
        <f t="shared" si="4"/>
        <v>#NAME?</v>
      </c>
      <c r="P179" s="1" t="str">
        <f t="shared" si="7"/>
        <v/>
      </c>
      <c r="Q179" s="1" t="str">
        <f t="shared" si="8"/>
        <v>#NAME?</v>
      </c>
      <c r="T179" s="1" t="str">
        <f t="shared" si="9"/>
        <v/>
      </c>
      <c r="U179" s="1" t="str">
        <f t="shared" si="10"/>
        <v>#NAME?</v>
      </c>
      <c r="X179" s="1" t="str">
        <f t="shared" si="11"/>
        <v/>
      </c>
      <c r="Y179" s="1" t="str">
        <f t="shared" si="12"/>
        <v>#NAME?</v>
      </c>
      <c r="AB179" s="1" t="str">
        <f t="shared" si="13"/>
        <v/>
      </c>
      <c r="AC179" s="1" t="str">
        <f t="shared" si="14"/>
        <v>#NAME?</v>
      </c>
      <c r="AF179" s="1" t="str">
        <f t="shared" si="15"/>
        <v/>
      </c>
      <c r="AG179" s="1" t="str">
        <f t="shared" si="16"/>
        <v>#NAME?</v>
      </c>
      <c r="AJ179" s="1" t="str">
        <f t="shared" si="17"/>
        <v/>
      </c>
      <c r="AK179" s="1" t="str">
        <f t="shared" si="18"/>
        <v>#NAME?</v>
      </c>
      <c r="AN179" s="1" t="str">
        <f t="shared" si="19"/>
        <v/>
      </c>
      <c r="AO179" s="1" t="str">
        <f t="shared" si="20"/>
        <v>#NAME?</v>
      </c>
      <c r="AR179" s="1" t="str">
        <f t="shared" si="21"/>
        <v/>
      </c>
      <c r="AS179" s="1" t="str">
        <f t="shared" si="22"/>
        <v>#NAME?</v>
      </c>
      <c r="AV179" s="1" t="str">
        <f t="shared" si="23"/>
        <v/>
      </c>
      <c r="AW179" s="1" t="str">
        <f t="shared" si="24"/>
        <v>#NAME?</v>
      </c>
      <c r="AZ179" s="1" t="str">
        <f t="shared" si="25"/>
        <v/>
      </c>
      <c r="BA179" s="1" t="str">
        <f t="shared" si="26"/>
        <v>#NAME?</v>
      </c>
      <c r="BD179" s="1" t="str">
        <f t="shared" si="27"/>
        <v/>
      </c>
      <c r="BE179" s="1" t="str">
        <f t="shared" si="28"/>
        <v>#NAME?</v>
      </c>
      <c r="BH179" s="1" t="str">
        <f t="shared" si="29"/>
        <v/>
      </c>
      <c r="BI179" s="1" t="str">
        <f t="shared" si="30"/>
        <v>#NAME?</v>
      </c>
      <c r="BL179" s="1" t="str">
        <f t="shared" si="31"/>
        <v/>
      </c>
      <c r="BM179" s="1" t="str">
        <f t="shared" si="32"/>
        <v>#NAME?</v>
      </c>
      <c r="BP179" s="1" t="str">
        <f t="shared" si="33"/>
        <v/>
      </c>
      <c r="BQ179" s="1" t="str">
        <f t="shared" si="34"/>
        <v>#NAME?</v>
      </c>
      <c r="BT179" s="1" t="str">
        <f t="shared" si="35"/>
        <v/>
      </c>
      <c r="BU179" s="1" t="str">
        <f t="shared" si="36"/>
        <v>#NAME?</v>
      </c>
      <c r="BX179" s="1" t="str">
        <f t="shared" si="37"/>
        <v/>
      </c>
      <c r="BY179" s="1" t="str">
        <f t="shared" si="38"/>
        <v>#NAME?</v>
      </c>
      <c r="CB179" s="1" t="str">
        <f t="shared" si="39"/>
        <v/>
      </c>
      <c r="CC179" s="1" t="str">
        <f t="shared" si="40"/>
        <v>#NAME?</v>
      </c>
      <c r="CF179" s="1" t="str">
        <f t="shared" si="41"/>
        <v/>
      </c>
      <c r="CG179" s="1" t="str">
        <f t="shared" si="42"/>
        <v>#NAME?</v>
      </c>
      <c r="CJ179" s="1" t="str">
        <f t="shared" si="43"/>
        <v/>
      </c>
      <c r="CK179" s="1" t="str">
        <f t="shared" si="44"/>
        <v>#NAME?</v>
      </c>
      <c r="CN179" s="1" t="str">
        <f t="shared" si="45"/>
        <v/>
      </c>
      <c r="CO179" s="1" t="str">
        <f t="shared" si="46"/>
        <v>#NAME?</v>
      </c>
      <c r="CR179" s="1" t="str">
        <f t="shared" si="47"/>
        <v/>
      </c>
      <c r="CS179" s="1" t="str">
        <f t="shared" si="48"/>
        <v>#NAME?</v>
      </c>
      <c r="CV179" s="1" t="str">
        <f t="shared" si="49"/>
        <v/>
      </c>
      <c r="CW179" s="1" t="str">
        <f t="shared" si="50"/>
        <v>#NAME?</v>
      </c>
      <c r="CZ179" s="1" t="str">
        <f t="shared" si="51"/>
        <v/>
      </c>
      <c r="DA179" s="1" t="str">
        <f t="shared" si="52"/>
        <v>#NAME?</v>
      </c>
      <c r="DD179" s="1" t="str">
        <f t="shared" si="53"/>
        <v/>
      </c>
      <c r="DE179" s="1" t="str">
        <f t="shared" si="54"/>
        <v>#NAME?</v>
      </c>
      <c r="DH179" s="1" t="str">
        <f t="shared" si="55"/>
        <v/>
      </c>
      <c r="DI179" s="1" t="str">
        <f t="shared" si="56"/>
        <v>#NAME?</v>
      </c>
      <c r="DL179" s="1" t="str">
        <f t="shared" si="57"/>
        <v/>
      </c>
      <c r="DM179" s="1" t="str">
        <f t="shared" si="58"/>
        <v>#NAME?</v>
      </c>
      <c r="DP179" s="1" t="str">
        <f t="shared" si="59"/>
        <v/>
      </c>
      <c r="DQ179" s="1" t="str">
        <f t="shared" si="60"/>
        <v>#NAME?</v>
      </c>
      <c r="DT179" s="1" t="str">
        <f t="shared" si="61"/>
        <v/>
      </c>
      <c r="DU179" s="1" t="str">
        <f t="shared" si="62"/>
        <v>#NAME?</v>
      </c>
      <c r="DX179" s="1" t="str">
        <f t="shared" si="63"/>
        <v/>
      </c>
      <c r="DY179" s="1" t="str">
        <f t="shared" si="64"/>
        <v>#NAME?</v>
      </c>
      <c r="EB179" s="1" t="str">
        <f t="shared" si="65"/>
        <v/>
      </c>
      <c r="EC179" s="1" t="str">
        <f t="shared" si="66"/>
        <v>#NAME?</v>
      </c>
      <c r="EF179" s="1" t="str">
        <f t="shared" si="67"/>
        <v/>
      </c>
      <c r="EG179" s="1" t="str">
        <f t="shared" si="68"/>
        <v>#NAME?</v>
      </c>
      <c r="EJ179" s="1" t="str">
        <f t="shared" si="69"/>
        <v/>
      </c>
      <c r="EK179" s="1" t="str">
        <f t="shared" si="70"/>
        <v>#NAME?</v>
      </c>
      <c r="EN179" s="1" t="str">
        <f t="shared" si="71"/>
        <v/>
      </c>
      <c r="EO179" s="1" t="str">
        <f t="shared" si="72"/>
        <v>#NAME?</v>
      </c>
      <c r="ER179" s="1" t="str">
        <f t="shared" si="73"/>
        <v/>
      </c>
      <c r="ES179" s="1" t="str">
        <f t="shared" si="74"/>
        <v>#NAME?</v>
      </c>
      <c r="EV179" s="1" t="str">
        <f t="shared" si="75"/>
        <v/>
      </c>
      <c r="EW179" s="1" t="str">
        <f t="shared" si="76"/>
        <v>#NAME?</v>
      </c>
      <c r="EZ179" s="2" t="str">
        <f t="shared" si="77"/>
        <v/>
      </c>
      <c r="FA179" s="2" t="str">
        <f t="shared" si="78"/>
        <v>#NAME?</v>
      </c>
      <c r="FD179" s="2" t="str">
        <f t="shared" si="79"/>
        <v/>
      </c>
      <c r="FE179" s="2" t="str">
        <f t="shared" si="80"/>
        <v>#NAME?</v>
      </c>
      <c r="FH179" s="2" t="str">
        <f t="shared" si="81"/>
        <v/>
      </c>
      <c r="FI179" s="2" t="str">
        <f t="shared" si="82"/>
        <v>#NAME?</v>
      </c>
      <c r="FL179" s="2" t="str">
        <f t="shared" si="83"/>
        <v/>
      </c>
      <c r="FM179" s="2" t="str">
        <f t="shared" si="84"/>
        <v>#NAME?</v>
      </c>
      <c r="FP179" s="2" t="str">
        <f t="shared" si="85"/>
        <v/>
      </c>
      <c r="FQ179" s="2" t="str">
        <f t="shared" si="86"/>
        <v>#NAME?</v>
      </c>
      <c r="FT179" s="2" t="str">
        <f t="shared" si="87"/>
        <v/>
      </c>
      <c r="FU179" s="2" t="str">
        <f t="shared" si="88"/>
        <v>#NAME?</v>
      </c>
      <c r="FX179" s="2" t="str">
        <f t="shared" si="89"/>
        <v/>
      </c>
      <c r="FY179" s="2" t="str">
        <f t="shared" si="90"/>
        <v>#NAME?</v>
      </c>
      <c r="GB179" s="2" t="str">
        <f t="shared" si="91"/>
        <v/>
      </c>
      <c r="GC179" s="2" t="str">
        <f t="shared" si="92"/>
        <v>#NAME?</v>
      </c>
      <c r="GF179" s="2" t="str">
        <f t="shared" si="93"/>
        <v/>
      </c>
      <c r="GG179" s="2" t="str">
        <f t="shared" si="94"/>
        <v>#NAME?</v>
      </c>
      <c r="GJ179" s="2" t="str">
        <f t="shared" si="95"/>
        <v/>
      </c>
      <c r="GK179" s="2" t="str">
        <f t="shared" si="96"/>
        <v>#NAME?</v>
      </c>
      <c r="GN179" s="2" t="str">
        <f t="shared" si="97"/>
        <v/>
      </c>
      <c r="GO179" s="2" t="str">
        <f t="shared" si="98"/>
        <v>#NAME?</v>
      </c>
      <c r="GR179" s="2" t="str">
        <f t="shared" si="141"/>
        <v/>
      </c>
      <c r="GS179" s="2" t="str">
        <f t="shared" si="142"/>
        <v>#NAME?</v>
      </c>
      <c r="GV179" s="2" t="str">
        <f t="shared" si="101"/>
        <v/>
      </c>
      <c r="GW179" s="2" t="str">
        <f t="shared" si="102"/>
        <v>#NAME?</v>
      </c>
      <c r="GZ179" s="2" t="str">
        <f t="shared" si="103"/>
        <v/>
      </c>
      <c r="HA179" s="2" t="str">
        <f t="shared" si="104"/>
        <v>#NAME?</v>
      </c>
      <c r="HD179" s="2" t="str">
        <f t="shared" si="105"/>
        <v/>
      </c>
      <c r="HE179" s="2" t="str">
        <f t="shared" si="106"/>
        <v>#NAME?</v>
      </c>
      <c r="HH179" s="2" t="str">
        <f t="shared" si="107"/>
        <v/>
      </c>
      <c r="HI179" s="2" t="str">
        <f t="shared" si="108"/>
        <v>#NAME?</v>
      </c>
      <c r="HL179" s="2" t="str">
        <f t="shared" si="109"/>
        <v/>
      </c>
      <c r="HM179" s="2" t="str">
        <f t="shared" si="110"/>
        <v>#NAME?</v>
      </c>
      <c r="HP179" s="2" t="str">
        <f t="shared" si="111"/>
        <v/>
      </c>
      <c r="HQ179" s="2" t="str">
        <f t="shared" si="112"/>
        <v>#NAME?</v>
      </c>
      <c r="HT179" s="2" t="str">
        <f t="shared" si="113"/>
        <v/>
      </c>
      <c r="HU179" s="2" t="str">
        <f t="shared" si="114"/>
        <v>#NAME?</v>
      </c>
      <c r="HV179" s="2"/>
      <c r="HW179" s="2"/>
      <c r="HX179" s="2"/>
      <c r="HY179" s="2"/>
      <c r="HZ179" s="2"/>
      <c r="IA179" s="2"/>
      <c r="IB179" s="2"/>
      <c r="IC179" s="2"/>
      <c r="ID179" s="2"/>
      <c r="IE179" s="2"/>
      <c r="IF179" s="2"/>
      <c r="IX179" s="2"/>
      <c r="IY179" s="2"/>
      <c r="IZ179" s="2"/>
      <c r="JA179" s="2"/>
      <c r="JB179" s="2"/>
      <c r="JC179" s="2"/>
      <c r="JD179" s="2"/>
      <c r="JE179" s="2"/>
      <c r="JF179" s="2"/>
      <c r="JG179" s="2"/>
      <c r="JH179" s="2"/>
      <c r="JI179" s="2"/>
      <c r="JJ179" s="2"/>
      <c r="JK179" s="2"/>
      <c r="JL179" s="2"/>
      <c r="JM179" s="2"/>
      <c r="JN179" s="2"/>
    </row>
    <row r="180" ht="15.75" customHeight="1">
      <c r="A180" s="2">
        <v>179.0</v>
      </c>
      <c r="D180" s="2" t="str">
        <f t="shared" si="1"/>
        <v/>
      </c>
      <c r="E180" s="2" t="str">
        <f t="shared" si="2"/>
        <v>#NAME?</v>
      </c>
      <c r="H180" s="1" t="str">
        <f t="shared" si="3"/>
        <v/>
      </c>
      <c r="I180" s="1" t="str">
        <f t="shared" si="4"/>
        <v>#NAME?</v>
      </c>
      <c r="P180" s="1" t="str">
        <f t="shared" si="7"/>
        <v/>
      </c>
      <c r="Q180" s="1" t="str">
        <f t="shared" si="8"/>
        <v>#NAME?</v>
      </c>
      <c r="T180" s="1" t="str">
        <f t="shared" si="9"/>
        <v/>
      </c>
      <c r="U180" s="1" t="str">
        <f t="shared" si="10"/>
        <v>#NAME?</v>
      </c>
      <c r="X180" s="1" t="str">
        <f t="shared" si="11"/>
        <v/>
      </c>
      <c r="Y180" s="1" t="str">
        <f t="shared" si="12"/>
        <v>#NAME?</v>
      </c>
      <c r="AB180" s="1" t="str">
        <f t="shared" si="13"/>
        <v/>
      </c>
      <c r="AC180" s="1" t="str">
        <f t="shared" si="14"/>
        <v>#NAME?</v>
      </c>
      <c r="AF180" s="1" t="str">
        <f t="shared" si="15"/>
        <v/>
      </c>
      <c r="AG180" s="1" t="str">
        <f t="shared" si="16"/>
        <v>#NAME?</v>
      </c>
      <c r="AJ180" s="1" t="str">
        <f t="shared" si="17"/>
        <v/>
      </c>
      <c r="AK180" s="1" t="str">
        <f t="shared" si="18"/>
        <v>#NAME?</v>
      </c>
      <c r="AN180" s="1" t="str">
        <f t="shared" si="19"/>
        <v/>
      </c>
      <c r="AO180" s="1" t="str">
        <f t="shared" si="20"/>
        <v>#NAME?</v>
      </c>
      <c r="AR180" s="1" t="str">
        <f t="shared" si="21"/>
        <v/>
      </c>
      <c r="AS180" s="1" t="str">
        <f t="shared" si="22"/>
        <v>#NAME?</v>
      </c>
      <c r="AV180" s="1" t="str">
        <f t="shared" si="23"/>
        <v/>
      </c>
      <c r="AW180" s="1" t="str">
        <f t="shared" si="24"/>
        <v>#NAME?</v>
      </c>
      <c r="AZ180" s="1" t="str">
        <f t="shared" si="25"/>
        <v/>
      </c>
      <c r="BA180" s="1" t="str">
        <f t="shared" si="26"/>
        <v>#NAME?</v>
      </c>
      <c r="BD180" s="1" t="str">
        <f t="shared" si="27"/>
        <v/>
      </c>
      <c r="BE180" s="1" t="str">
        <f t="shared" si="28"/>
        <v>#NAME?</v>
      </c>
      <c r="BH180" s="1" t="str">
        <f t="shared" si="29"/>
        <v/>
      </c>
      <c r="BI180" s="1" t="str">
        <f t="shared" si="30"/>
        <v>#NAME?</v>
      </c>
      <c r="BL180" s="1" t="str">
        <f t="shared" si="31"/>
        <v/>
      </c>
      <c r="BM180" s="1" t="str">
        <f t="shared" si="32"/>
        <v>#NAME?</v>
      </c>
      <c r="BP180" s="1" t="str">
        <f t="shared" si="33"/>
        <v/>
      </c>
      <c r="BQ180" s="1" t="str">
        <f t="shared" si="34"/>
        <v>#NAME?</v>
      </c>
      <c r="BT180" s="1" t="str">
        <f t="shared" si="35"/>
        <v/>
      </c>
      <c r="BU180" s="1" t="str">
        <f t="shared" si="36"/>
        <v>#NAME?</v>
      </c>
      <c r="BX180" s="1" t="str">
        <f t="shared" si="37"/>
        <v/>
      </c>
      <c r="BY180" s="1" t="str">
        <f t="shared" si="38"/>
        <v>#NAME?</v>
      </c>
      <c r="CB180" s="1" t="str">
        <f t="shared" si="39"/>
        <v/>
      </c>
      <c r="CC180" s="1" t="str">
        <f t="shared" si="40"/>
        <v>#NAME?</v>
      </c>
      <c r="CF180" s="1" t="str">
        <f t="shared" si="41"/>
        <v/>
      </c>
      <c r="CG180" s="1" t="str">
        <f t="shared" si="42"/>
        <v>#NAME?</v>
      </c>
      <c r="CJ180" s="1" t="str">
        <f t="shared" si="43"/>
        <v/>
      </c>
      <c r="CK180" s="1" t="str">
        <f t="shared" si="44"/>
        <v>#NAME?</v>
      </c>
      <c r="CN180" s="1" t="str">
        <f t="shared" si="45"/>
        <v/>
      </c>
      <c r="CO180" s="1" t="str">
        <f t="shared" si="46"/>
        <v>#NAME?</v>
      </c>
      <c r="CR180" s="1" t="str">
        <f t="shared" si="47"/>
        <v/>
      </c>
      <c r="CS180" s="1" t="str">
        <f t="shared" si="48"/>
        <v>#NAME?</v>
      </c>
      <c r="CV180" s="1" t="str">
        <f t="shared" si="49"/>
        <v/>
      </c>
      <c r="CW180" s="1" t="str">
        <f t="shared" si="50"/>
        <v>#NAME?</v>
      </c>
      <c r="CZ180" s="1" t="str">
        <f t="shared" si="51"/>
        <v/>
      </c>
      <c r="DA180" s="1" t="str">
        <f t="shared" si="52"/>
        <v>#NAME?</v>
      </c>
      <c r="DD180" s="1" t="str">
        <f t="shared" si="53"/>
        <v/>
      </c>
      <c r="DE180" s="1" t="str">
        <f t="shared" si="54"/>
        <v>#NAME?</v>
      </c>
      <c r="DH180" s="1" t="str">
        <f t="shared" si="55"/>
        <v/>
      </c>
      <c r="DI180" s="1" t="str">
        <f t="shared" si="56"/>
        <v>#NAME?</v>
      </c>
      <c r="DL180" s="1" t="str">
        <f t="shared" si="57"/>
        <v/>
      </c>
      <c r="DM180" s="1" t="str">
        <f t="shared" si="58"/>
        <v>#NAME?</v>
      </c>
      <c r="DP180" s="1" t="str">
        <f t="shared" si="59"/>
        <v/>
      </c>
      <c r="DQ180" s="1" t="str">
        <f t="shared" si="60"/>
        <v>#NAME?</v>
      </c>
      <c r="DT180" s="1" t="str">
        <f t="shared" si="61"/>
        <v/>
      </c>
      <c r="DU180" s="1" t="str">
        <f t="shared" si="62"/>
        <v>#NAME?</v>
      </c>
      <c r="DX180" s="1" t="str">
        <f t="shared" si="63"/>
        <v/>
      </c>
      <c r="DY180" s="1" t="str">
        <f t="shared" si="64"/>
        <v>#NAME?</v>
      </c>
      <c r="EB180" s="1" t="str">
        <f t="shared" si="65"/>
        <v/>
      </c>
      <c r="EC180" s="1" t="str">
        <f t="shared" si="66"/>
        <v>#NAME?</v>
      </c>
      <c r="EF180" s="1" t="str">
        <f t="shared" si="67"/>
        <v/>
      </c>
      <c r="EG180" s="1" t="str">
        <f t="shared" si="68"/>
        <v>#NAME?</v>
      </c>
      <c r="EJ180" s="1" t="str">
        <f t="shared" si="69"/>
        <v/>
      </c>
      <c r="EK180" s="1" t="str">
        <f t="shared" si="70"/>
        <v>#NAME?</v>
      </c>
      <c r="EN180" s="1" t="str">
        <f t="shared" si="71"/>
        <v/>
      </c>
      <c r="EO180" s="1" t="str">
        <f t="shared" si="72"/>
        <v>#NAME?</v>
      </c>
      <c r="ER180" s="1" t="str">
        <f t="shared" si="73"/>
        <v/>
      </c>
      <c r="ES180" s="1" t="str">
        <f t="shared" si="74"/>
        <v>#NAME?</v>
      </c>
      <c r="EV180" s="1" t="str">
        <f t="shared" si="75"/>
        <v/>
      </c>
      <c r="EW180" s="1" t="str">
        <f t="shared" si="76"/>
        <v>#NAME?</v>
      </c>
      <c r="EZ180" s="2" t="str">
        <f t="shared" si="77"/>
        <v/>
      </c>
      <c r="FA180" s="2" t="str">
        <f t="shared" si="78"/>
        <v>#NAME?</v>
      </c>
      <c r="FD180" s="2" t="str">
        <f t="shared" si="79"/>
        <v/>
      </c>
      <c r="FE180" s="2" t="str">
        <f t="shared" si="80"/>
        <v>#NAME?</v>
      </c>
      <c r="FH180" s="2" t="str">
        <f t="shared" si="81"/>
        <v/>
      </c>
      <c r="FI180" s="2" t="str">
        <f t="shared" si="82"/>
        <v>#NAME?</v>
      </c>
      <c r="FL180" s="2" t="str">
        <f t="shared" si="83"/>
        <v/>
      </c>
      <c r="FM180" s="2" t="str">
        <f t="shared" si="84"/>
        <v>#NAME?</v>
      </c>
      <c r="FP180" s="2" t="str">
        <f t="shared" si="85"/>
        <v/>
      </c>
      <c r="FQ180" s="2" t="str">
        <f t="shared" si="86"/>
        <v>#NAME?</v>
      </c>
      <c r="FT180" s="2" t="str">
        <f t="shared" si="87"/>
        <v/>
      </c>
      <c r="FU180" s="2" t="str">
        <f t="shared" si="88"/>
        <v>#NAME?</v>
      </c>
      <c r="FX180" s="2" t="str">
        <f t="shared" si="89"/>
        <v/>
      </c>
      <c r="FY180" s="2" t="str">
        <f t="shared" si="90"/>
        <v>#NAME?</v>
      </c>
      <c r="GB180" s="2" t="str">
        <f t="shared" si="91"/>
        <v/>
      </c>
      <c r="GC180" s="2" t="str">
        <f t="shared" si="92"/>
        <v>#NAME?</v>
      </c>
      <c r="GF180" s="2" t="str">
        <f t="shared" si="93"/>
        <v/>
      </c>
      <c r="GG180" s="2" t="str">
        <f t="shared" si="94"/>
        <v>#NAME?</v>
      </c>
      <c r="GJ180" s="2" t="str">
        <f t="shared" si="95"/>
        <v/>
      </c>
      <c r="GK180" s="2" t="str">
        <f t="shared" si="96"/>
        <v>#NAME?</v>
      </c>
      <c r="GN180" s="2" t="str">
        <f t="shared" si="97"/>
        <v/>
      </c>
      <c r="GO180" s="2" t="str">
        <f t="shared" si="98"/>
        <v>#NAME?</v>
      </c>
      <c r="GR180" s="2" t="str">
        <f t="shared" si="141"/>
        <v/>
      </c>
      <c r="GS180" s="2" t="str">
        <f t="shared" si="142"/>
        <v>#NAME?</v>
      </c>
      <c r="GV180" s="2" t="str">
        <f t="shared" si="101"/>
        <v/>
      </c>
      <c r="GW180" s="2" t="str">
        <f t="shared" si="102"/>
        <v>#NAME?</v>
      </c>
      <c r="GZ180" s="2" t="str">
        <f t="shared" si="103"/>
        <v/>
      </c>
      <c r="HA180" s="2" t="str">
        <f t="shared" si="104"/>
        <v>#NAME?</v>
      </c>
      <c r="HD180" s="2" t="str">
        <f t="shared" si="105"/>
        <v/>
      </c>
      <c r="HE180" s="2" t="str">
        <f t="shared" si="106"/>
        <v>#NAME?</v>
      </c>
      <c r="HH180" s="2" t="str">
        <f t="shared" si="107"/>
        <v/>
      </c>
      <c r="HI180" s="2" t="str">
        <f t="shared" si="108"/>
        <v>#NAME?</v>
      </c>
      <c r="HL180" s="2" t="str">
        <f t="shared" si="109"/>
        <v/>
      </c>
      <c r="HM180" s="2" t="str">
        <f t="shared" si="110"/>
        <v>#NAME?</v>
      </c>
      <c r="HP180" s="2" t="str">
        <f t="shared" si="111"/>
        <v/>
      </c>
      <c r="HQ180" s="2" t="str">
        <f t="shared" si="112"/>
        <v>#NAME?</v>
      </c>
      <c r="HT180" s="2" t="str">
        <f t="shared" si="113"/>
        <v/>
      </c>
      <c r="HU180" s="2" t="str">
        <f t="shared" si="114"/>
        <v>#NAME?</v>
      </c>
      <c r="HV180" s="2"/>
      <c r="HW180" s="2"/>
      <c r="HX180" s="2"/>
      <c r="HY180" s="2"/>
      <c r="HZ180" s="2"/>
      <c r="IA180" s="2"/>
      <c r="IB180" s="2"/>
      <c r="IC180" s="2"/>
      <c r="ID180" s="2"/>
      <c r="IE180" s="2"/>
      <c r="IF180" s="2"/>
      <c r="IX180" s="2"/>
      <c r="IY180" s="2"/>
      <c r="IZ180" s="2"/>
      <c r="JA180" s="2"/>
      <c r="JB180" s="2"/>
      <c r="JC180" s="2"/>
      <c r="JD180" s="2"/>
      <c r="JE180" s="2"/>
      <c r="JF180" s="2"/>
      <c r="JG180" s="2"/>
      <c r="JH180" s="2"/>
      <c r="JI180" s="2"/>
      <c r="JJ180" s="2"/>
      <c r="JK180" s="2"/>
      <c r="JL180" s="2"/>
      <c r="JM180" s="2"/>
      <c r="JN180" s="2"/>
    </row>
    <row r="181" ht="15.75" customHeight="1">
      <c r="A181" s="2">
        <v>180.0</v>
      </c>
      <c r="D181" s="2" t="str">
        <f t="shared" si="1"/>
        <v/>
      </c>
      <c r="E181" s="2" t="str">
        <f t="shared" si="2"/>
        <v>#NAME?</v>
      </c>
      <c r="H181" s="1" t="str">
        <f t="shared" si="3"/>
        <v/>
      </c>
      <c r="I181" s="1" t="str">
        <f t="shared" si="4"/>
        <v>#NAME?</v>
      </c>
      <c r="P181" s="1" t="str">
        <f t="shared" si="7"/>
        <v/>
      </c>
      <c r="Q181" s="1" t="str">
        <f t="shared" si="8"/>
        <v>#NAME?</v>
      </c>
      <c r="T181" s="1" t="str">
        <f t="shared" si="9"/>
        <v/>
      </c>
      <c r="U181" s="1" t="str">
        <f t="shared" si="10"/>
        <v>#NAME?</v>
      </c>
      <c r="X181" s="1" t="str">
        <f t="shared" si="11"/>
        <v/>
      </c>
      <c r="Y181" s="1" t="str">
        <f t="shared" si="12"/>
        <v>#NAME?</v>
      </c>
      <c r="AB181" s="1" t="str">
        <f t="shared" si="13"/>
        <v/>
      </c>
      <c r="AC181" s="1" t="str">
        <f t="shared" si="14"/>
        <v>#NAME?</v>
      </c>
      <c r="AF181" s="1" t="str">
        <f t="shared" si="15"/>
        <v/>
      </c>
      <c r="AG181" s="1" t="str">
        <f t="shared" si="16"/>
        <v>#NAME?</v>
      </c>
      <c r="AJ181" s="1" t="str">
        <f t="shared" si="17"/>
        <v/>
      </c>
      <c r="AK181" s="1" t="str">
        <f t="shared" si="18"/>
        <v>#NAME?</v>
      </c>
      <c r="AN181" s="1" t="str">
        <f t="shared" si="19"/>
        <v/>
      </c>
      <c r="AO181" s="1" t="str">
        <f t="shared" si="20"/>
        <v>#NAME?</v>
      </c>
      <c r="AR181" s="1" t="str">
        <f t="shared" si="21"/>
        <v/>
      </c>
      <c r="AS181" s="1" t="str">
        <f t="shared" si="22"/>
        <v>#NAME?</v>
      </c>
      <c r="AV181" s="1" t="str">
        <f t="shared" si="23"/>
        <v/>
      </c>
      <c r="AW181" s="1" t="str">
        <f t="shared" si="24"/>
        <v>#NAME?</v>
      </c>
      <c r="AZ181" s="1" t="str">
        <f t="shared" si="25"/>
        <v/>
      </c>
      <c r="BA181" s="1" t="str">
        <f t="shared" si="26"/>
        <v>#NAME?</v>
      </c>
      <c r="BD181" s="1" t="str">
        <f t="shared" si="27"/>
        <v/>
      </c>
      <c r="BE181" s="1" t="str">
        <f t="shared" si="28"/>
        <v>#NAME?</v>
      </c>
      <c r="BH181" s="1" t="str">
        <f t="shared" si="29"/>
        <v/>
      </c>
      <c r="BI181" s="1" t="str">
        <f t="shared" si="30"/>
        <v>#NAME?</v>
      </c>
      <c r="BL181" s="1" t="str">
        <f t="shared" si="31"/>
        <v/>
      </c>
      <c r="BM181" s="1" t="str">
        <f t="shared" si="32"/>
        <v>#NAME?</v>
      </c>
      <c r="BP181" s="1" t="str">
        <f t="shared" si="33"/>
        <v/>
      </c>
      <c r="BQ181" s="1" t="str">
        <f t="shared" si="34"/>
        <v>#NAME?</v>
      </c>
      <c r="BT181" s="1" t="str">
        <f t="shared" si="35"/>
        <v/>
      </c>
      <c r="BU181" s="1" t="str">
        <f t="shared" si="36"/>
        <v>#NAME?</v>
      </c>
      <c r="BX181" s="1" t="str">
        <f t="shared" si="37"/>
        <v/>
      </c>
      <c r="BY181" s="1" t="str">
        <f t="shared" si="38"/>
        <v>#NAME?</v>
      </c>
      <c r="CB181" s="1" t="str">
        <f t="shared" si="39"/>
        <v/>
      </c>
      <c r="CC181" s="1" t="str">
        <f t="shared" si="40"/>
        <v>#NAME?</v>
      </c>
      <c r="CF181" s="1" t="str">
        <f t="shared" si="41"/>
        <v/>
      </c>
      <c r="CG181" s="1" t="str">
        <f t="shared" si="42"/>
        <v>#NAME?</v>
      </c>
      <c r="CJ181" s="1" t="str">
        <f t="shared" si="43"/>
        <v/>
      </c>
      <c r="CK181" s="1" t="str">
        <f t="shared" si="44"/>
        <v>#NAME?</v>
      </c>
      <c r="CN181" s="1" t="str">
        <f t="shared" si="45"/>
        <v/>
      </c>
      <c r="CO181" s="1" t="str">
        <f t="shared" si="46"/>
        <v>#NAME?</v>
      </c>
      <c r="CR181" s="1" t="str">
        <f t="shared" si="47"/>
        <v/>
      </c>
      <c r="CS181" s="1" t="str">
        <f t="shared" si="48"/>
        <v>#NAME?</v>
      </c>
      <c r="CV181" s="1" t="str">
        <f t="shared" si="49"/>
        <v/>
      </c>
      <c r="CW181" s="1" t="str">
        <f t="shared" si="50"/>
        <v>#NAME?</v>
      </c>
      <c r="CZ181" s="1" t="str">
        <f t="shared" si="51"/>
        <v/>
      </c>
      <c r="DA181" s="1" t="str">
        <f t="shared" si="52"/>
        <v>#NAME?</v>
      </c>
      <c r="DD181" s="1" t="str">
        <f t="shared" si="53"/>
        <v/>
      </c>
      <c r="DE181" s="1" t="str">
        <f t="shared" si="54"/>
        <v>#NAME?</v>
      </c>
      <c r="DH181" s="1" t="str">
        <f t="shared" si="55"/>
        <v/>
      </c>
      <c r="DI181" s="1" t="str">
        <f t="shared" si="56"/>
        <v>#NAME?</v>
      </c>
      <c r="DL181" s="1" t="str">
        <f t="shared" si="57"/>
        <v/>
      </c>
      <c r="DM181" s="1" t="str">
        <f t="shared" si="58"/>
        <v>#NAME?</v>
      </c>
      <c r="DP181" s="1" t="str">
        <f t="shared" si="59"/>
        <v/>
      </c>
      <c r="DQ181" s="1" t="str">
        <f t="shared" si="60"/>
        <v>#NAME?</v>
      </c>
      <c r="DT181" s="1" t="str">
        <f t="shared" si="61"/>
        <v/>
      </c>
      <c r="DU181" s="1" t="str">
        <f t="shared" si="62"/>
        <v>#NAME?</v>
      </c>
      <c r="DX181" s="1" t="str">
        <f t="shared" si="63"/>
        <v/>
      </c>
      <c r="DY181" s="1" t="str">
        <f t="shared" si="64"/>
        <v>#NAME?</v>
      </c>
      <c r="EB181" s="1" t="str">
        <f t="shared" si="65"/>
        <v/>
      </c>
      <c r="EC181" s="1" t="str">
        <f t="shared" si="66"/>
        <v>#NAME?</v>
      </c>
      <c r="EF181" s="1" t="str">
        <f t="shared" si="67"/>
        <v/>
      </c>
      <c r="EG181" s="1" t="str">
        <f t="shared" si="68"/>
        <v>#NAME?</v>
      </c>
      <c r="EJ181" s="1" t="str">
        <f t="shared" si="69"/>
        <v/>
      </c>
      <c r="EK181" s="1" t="str">
        <f t="shared" si="70"/>
        <v>#NAME?</v>
      </c>
      <c r="EN181" s="1" t="str">
        <f t="shared" si="71"/>
        <v/>
      </c>
      <c r="EO181" s="1" t="str">
        <f t="shared" si="72"/>
        <v>#NAME?</v>
      </c>
      <c r="ER181" s="1" t="str">
        <f t="shared" si="73"/>
        <v/>
      </c>
      <c r="ES181" s="1" t="str">
        <f t="shared" si="74"/>
        <v>#NAME?</v>
      </c>
      <c r="EV181" s="1" t="str">
        <f t="shared" si="75"/>
        <v/>
      </c>
      <c r="EW181" s="1" t="str">
        <f t="shared" si="76"/>
        <v>#NAME?</v>
      </c>
      <c r="EZ181" s="2" t="str">
        <f t="shared" si="77"/>
        <v/>
      </c>
      <c r="FA181" s="2" t="str">
        <f t="shared" si="78"/>
        <v>#NAME?</v>
      </c>
      <c r="FD181" s="2" t="str">
        <f t="shared" si="79"/>
        <v/>
      </c>
      <c r="FE181" s="2" t="str">
        <f t="shared" si="80"/>
        <v>#NAME?</v>
      </c>
      <c r="FH181" s="2" t="str">
        <f t="shared" si="81"/>
        <v/>
      </c>
      <c r="FI181" s="2" t="str">
        <f t="shared" si="82"/>
        <v>#NAME?</v>
      </c>
      <c r="FL181" s="2" t="str">
        <f t="shared" si="83"/>
        <v/>
      </c>
      <c r="FM181" s="2" t="str">
        <f t="shared" si="84"/>
        <v>#NAME?</v>
      </c>
      <c r="FP181" s="2" t="str">
        <f t="shared" si="85"/>
        <v/>
      </c>
      <c r="FQ181" s="2" t="str">
        <f t="shared" si="86"/>
        <v>#NAME?</v>
      </c>
      <c r="FT181" s="2" t="str">
        <f t="shared" si="87"/>
        <v/>
      </c>
      <c r="FU181" s="2" t="str">
        <f t="shared" si="88"/>
        <v>#NAME?</v>
      </c>
      <c r="FX181" s="2" t="str">
        <f t="shared" si="89"/>
        <v/>
      </c>
      <c r="FY181" s="2" t="str">
        <f t="shared" si="90"/>
        <v>#NAME?</v>
      </c>
      <c r="GB181" s="2" t="str">
        <f t="shared" si="91"/>
        <v/>
      </c>
      <c r="GC181" s="2" t="str">
        <f t="shared" si="92"/>
        <v>#NAME?</v>
      </c>
      <c r="GF181" s="2" t="str">
        <f t="shared" si="93"/>
        <v/>
      </c>
      <c r="GG181" s="2" t="str">
        <f t="shared" si="94"/>
        <v>#NAME?</v>
      </c>
      <c r="GJ181" s="2" t="str">
        <f t="shared" si="95"/>
        <v/>
      </c>
      <c r="GK181" s="2" t="str">
        <f t="shared" si="96"/>
        <v>#NAME?</v>
      </c>
      <c r="GN181" s="2" t="str">
        <f t="shared" si="97"/>
        <v/>
      </c>
      <c r="GO181" s="2" t="str">
        <f t="shared" si="98"/>
        <v>#NAME?</v>
      </c>
      <c r="GR181" s="2" t="str">
        <f t="shared" si="141"/>
        <v/>
      </c>
      <c r="GS181" s="2" t="str">
        <f t="shared" si="142"/>
        <v>#NAME?</v>
      </c>
      <c r="GV181" s="2" t="str">
        <f t="shared" si="101"/>
        <v/>
      </c>
      <c r="GW181" s="2" t="str">
        <f t="shared" si="102"/>
        <v>#NAME?</v>
      </c>
      <c r="GZ181" s="2" t="str">
        <f t="shared" si="103"/>
        <v/>
      </c>
      <c r="HA181" s="2" t="str">
        <f t="shared" si="104"/>
        <v>#NAME?</v>
      </c>
      <c r="HD181" s="2" t="str">
        <f t="shared" si="105"/>
        <v/>
      </c>
      <c r="HE181" s="2" t="str">
        <f t="shared" si="106"/>
        <v>#NAME?</v>
      </c>
      <c r="HH181" s="2" t="str">
        <f t="shared" si="107"/>
        <v/>
      </c>
      <c r="HI181" s="2" t="str">
        <f t="shared" si="108"/>
        <v>#NAME?</v>
      </c>
      <c r="HL181" s="2" t="str">
        <f t="shared" si="109"/>
        <v/>
      </c>
      <c r="HM181" s="2" t="str">
        <f t="shared" si="110"/>
        <v>#NAME?</v>
      </c>
      <c r="HP181" s="2" t="str">
        <f t="shared" si="111"/>
        <v/>
      </c>
      <c r="HQ181" s="2" t="str">
        <f t="shared" si="112"/>
        <v>#NAME?</v>
      </c>
      <c r="HT181" s="2" t="str">
        <f t="shared" si="113"/>
        <v/>
      </c>
      <c r="HU181" s="2" t="str">
        <f t="shared" si="114"/>
        <v>#NAME?</v>
      </c>
      <c r="HV181" s="2"/>
      <c r="HW181" s="2"/>
      <c r="HX181" s="2"/>
      <c r="HY181" s="2"/>
      <c r="HZ181" s="2"/>
      <c r="IA181" s="2"/>
      <c r="IB181" s="2"/>
      <c r="IC181" s="2"/>
      <c r="ID181" s="2"/>
      <c r="IE181" s="2"/>
      <c r="IF181" s="2"/>
      <c r="IX181" s="2"/>
      <c r="IY181" s="2"/>
      <c r="IZ181" s="2"/>
      <c r="JA181" s="2"/>
      <c r="JB181" s="2"/>
      <c r="JC181" s="2"/>
      <c r="JD181" s="2"/>
      <c r="JE181" s="2"/>
      <c r="JF181" s="2"/>
      <c r="JG181" s="2"/>
      <c r="JH181" s="2"/>
      <c r="JI181" s="2"/>
      <c r="JJ181" s="2"/>
      <c r="JK181" s="2"/>
      <c r="JL181" s="2"/>
      <c r="JM181" s="2"/>
      <c r="JN181" s="2"/>
    </row>
    <row r="182" ht="15.75" customHeight="1">
      <c r="A182" s="2">
        <v>181.0</v>
      </c>
      <c r="D182" s="2" t="str">
        <f t="shared" si="1"/>
        <v/>
      </c>
      <c r="E182" s="2" t="str">
        <f t="shared" si="2"/>
        <v>#NAME?</v>
      </c>
      <c r="H182" s="1" t="str">
        <f t="shared" si="3"/>
        <v/>
      </c>
      <c r="I182" s="1" t="str">
        <f t="shared" si="4"/>
        <v>#NAME?</v>
      </c>
      <c r="P182" s="1" t="str">
        <f t="shared" si="7"/>
        <v/>
      </c>
      <c r="Q182" s="1" t="str">
        <f t="shared" si="8"/>
        <v>#NAME?</v>
      </c>
      <c r="T182" s="1" t="str">
        <f t="shared" si="9"/>
        <v/>
      </c>
      <c r="U182" s="1" t="str">
        <f t="shared" si="10"/>
        <v>#NAME?</v>
      </c>
      <c r="X182" s="1" t="str">
        <f t="shared" si="11"/>
        <v/>
      </c>
      <c r="Y182" s="1" t="str">
        <f t="shared" si="12"/>
        <v>#NAME?</v>
      </c>
      <c r="AB182" s="1" t="str">
        <f t="shared" si="13"/>
        <v/>
      </c>
      <c r="AC182" s="1" t="str">
        <f t="shared" si="14"/>
        <v>#NAME?</v>
      </c>
      <c r="AF182" s="1" t="str">
        <f t="shared" si="15"/>
        <v/>
      </c>
      <c r="AG182" s="1" t="str">
        <f t="shared" si="16"/>
        <v>#NAME?</v>
      </c>
      <c r="AJ182" s="1" t="str">
        <f t="shared" si="17"/>
        <v/>
      </c>
      <c r="AK182" s="1" t="str">
        <f t="shared" si="18"/>
        <v>#NAME?</v>
      </c>
      <c r="AN182" s="1" t="str">
        <f t="shared" si="19"/>
        <v/>
      </c>
      <c r="AO182" s="1" t="str">
        <f t="shared" si="20"/>
        <v>#NAME?</v>
      </c>
      <c r="AR182" s="1" t="str">
        <f t="shared" si="21"/>
        <v/>
      </c>
      <c r="AS182" s="1" t="str">
        <f t="shared" si="22"/>
        <v>#NAME?</v>
      </c>
      <c r="AV182" s="1" t="str">
        <f t="shared" si="23"/>
        <v/>
      </c>
      <c r="AW182" s="1" t="str">
        <f t="shared" si="24"/>
        <v>#NAME?</v>
      </c>
      <c r="AZ182" s="1" t="str">
        <f t="shared" si="25"/>
        <v/>
      </c>
      <c r="BA182" s="1" t="str">
        <f t="shared" si="26"/>
        <v>#NAME?</v>
      </c>
      <c r="BD182" s="1" t="str">
        <f t="shared" si="27"/>
        <v/>
      </c>
      <c r="BE182" s="1" t="str">
        <f t="shared" si="28"/>
        <v>#NAME?</v>
      </c>
      <c r="BH182" s="1" t="str">
        <f t="shared" si="29"/>
        <v/>
      </c>
      <c r="BI182" s="1" t="str">
        <f t="shared" si="30"/>
        <v>#NAME?</v>
      </c>
      <c r="BL182" s="1" t="str">
        <f t="shared" si="31"/>
        <v/>
      </c>
      <c r="BM182" s="1" t="str">
        <f t="shared" si="32"/>
        <v>#NAME?</v>
      </c>
      <c r="BP182" s="1" t="str">
        <f t="shared" si="33"/>
        <v/>
      </c>
      <c r="BQ182" s="1" t="str">
        <f t="shared" si="34"/>
        <v>#NAME?</v>
      </c>
      <c r="BT182" s="1" t="str">
        <f t="shared" si="35"/>
        <v/>
      </c>
      <c r="BU182" s="1" t="str">
        <f t="shared" si="36"/>
        <v>#NAME?</v>
      </c>
      <c r="BX182" s="1" t="str">
        <f t="shared" si="37"/>
        <v/>
      </c>
      <c r="BY182" s="1" t="str">
        <f t="shared" si="38"/>
        <v>#NAME?</v>
      </c>
      <c r="CB182" s="1" t="str">
        <f t="shared" si="39"/>
        <v/>
      </c>
      <c r="CC182" s="1" t="str">
        <f t="shared" si="40"/>
        <v>#NAME?</v>
      </c>
      <c r="CF182" s="1" t="str">
        <f t="shared" si="41"/>
        <v/>
      </c>
      <c r="CG182" s="1" t="str">
        <f t="shared" si="42"/>
        <v>#NAME?</v>
      </c>
      <c r="CJ182" s="1" t="str">
        <f t="shared" si="43"/>
        <v/>
      </c>
      <c r="CK182" s="1" t="str">
        <f t="shared" si="44"/>
        <v>#NAME?</v>
      </c>
      <c r="CN182" s="1" t="str">
        <f t="shared" si="45"/>
        <v/>
      </c>
      <c r="CO182" s="1" t="str">
        <f t="shared" si="46"/>
        <v>#NAME?</v>
      </c>
      <c r="CR182" s="1" t="str">
        <f t="shared" si="47"/>
        <v/>
      </c>
      <c r="CS182" s="1" t="str">
        <f t="shared" si="48"/>
        <v>#NAME?</v>
      </c>
      <c r="CV182" s="1" t="str">
        <f t="shared" si="49"/>
        <v/>
      </c>
      <c r="CW182" s="1" t="str">
        <f t="shared" si="50"/>
        <v>#NAME?</v>
      </c>
      <c r="CZ182" s="1" t="str">
        <f t="shared" si="51"/>
        <v/>
      </c>
      <c r="DA182" s="1" t="str">
        <f t="shared" si="52"/>
        <v>#NAME?</v>
      </c>
      <c r="DD182" s="1" t="str">
        <f t="shared" si="53"/>
        <v/>
      </c>
      <c r="DE182" s="1" t="str">
        <f t="shared" si="54"/>
        <v>#NAME?</v>
      </c>
      <c r="DH182" s="1" t="str">
        <f t="shared" si="55"/>
        <v/>
      </c>
      <c r="DI182" s="1" t="str">
        <f t="shared" si="56"/>
        <v>#NAME?</v>
      </c>
      <c r="DL182" s="1" t="str">
        <f t="shared" si="57"/>
        <v/>
      </c>
      <c r="DM182" s="1" t="str">
        <f t="shared" si="58"/>
        <v>#NAME?</v>
      </c>
      <c r="DP182" s="1" t="str">
        <f t="shared" si="59"/>
        <v/>
      </c>
      <c r="DQ182" s="1" t="str">
        <f t="shared" si="60"/>
        <v>#NAME?</v>
      </c>
      <c r="DT182" s="1" t="str">
        <f t="shared" si="61"/>
        <v/>
      </c>
      <c r="DU182" s="1" t="str">
        <f t="shared" si="62"/>
        <v>#NAME?</v>
      </c>
      <c r="DX182" s="1" t="str">
        <f t="shared" si="63"/>
        <v/>
      </c>
      <c r="DY182" s="1" t="str">
        <f t="shared" si="64"/>
        <v>#NAME?</v>
      </c>
      <c r="EB182" s="1" t="str">
        <f t="shared" si="65"/>
        <v/>
      </c>
      <c r="EC182" s="1" t="str">
        <f t="shared" si="66"/>
        <v>#NAME?</v>
      </c>
      <c r="EF182" s="1" t="str">
        <f t="shared" si="67"/>
        <v/>
      </c>
      <c r="EG182" s="1" t="str">
        <f t="shared" si="68"/>
        <v>#NAME?</v>
      </c>
      <c r="EJ182" s="1" t="str">
        <f t="shared" si="69"/>
        <v/>
      </c>
      <c r="EK182" s="1" t="str">
        <f t="shared" si="70"/>
        <v>#NAME?</v>
      </c>
      <c r="EN182" s="1" t="str">
        <f t="shared" si="71"/>
        <v/>
      </c>
      <c r="EO182" s="1" t="str">
        <f t="shared" si="72"/>
        <v>#NAME?</v>
      </c>
      <c r="ER182" s="1" t="str">
        <f t="shared" si="73"/>
        <v/>
      </c>
      <c r="ES182" s="1" t="str">
        <f t="shared" si="74"/>
        <v>#NAME?</v>
      </c>
      <c r="EV182" s="1" t="str">
        <f t="shared" si="75"/>
        <v/>
      </c>
      <c r="EW182" s="1" t="str">
        <f t="shared" si="76"/>
        <v>#NAME?</v>
      </c>
      <c r="EZ182" s="2" t="str">
        <f t="shared" si="77"/>
        <v/>
      </c>
      <c r="FA182" s="2" t="str">
        <f t="shared" si="78"/>
        <v>#NAME?</v>
      </c>
      <c r="FD182" s="2" t="str">
        <f t="shared" si="79"/>
        <v/>
      </c>
      <c r="FE182" s="2" t="str">
        <f t="shared" si="80"/>
        <v>#NAME?</v>
      </c>
      <c r="FH182" s="2" t="str">
        <f t="shared" si="81"/>
        <v/>
      </c>
      <c r="FI182" s="2" t="str">
        <f t="shared" si="82"/>
        <v>#NAME?</v>
      </c>
      <c r="FL182" s="2" t="str">
        <f t="shared" si="83"/>
        <v/>
      </c>
      <c r="FM182" s="2" t="str">
        <f t="shared" si="84"/>
        <v>#NAME?</v>
      </c>
      <c r="FP182" s="2" t="str">
        <f t="shared" si="85"/>
        <v/>
      </c>
      <c r="FQ182" s="2" t="str">
        <f t="shared" si="86"/>
        <v>#NAME?</v>
      </c>
      <c r="FT182" s="2" t="str">
        <f t="shared" si="87"/>
        <v/>
      </c>
      <c r="FU182" s="2" t="str">
        <f t="shared" si="88"/>
        <v>#NAME?</v>
      </c>
      <c r="FX182" s="2" t="str">
        <f t="shared" si="89"/>
        <v/>
      </c>
      <c r="FY182" s="2" t="str">
        <f t="shared" si="90"/>
        <v>#NAME?</v>
      </c>
      <c r="GB182" s="2" t="str">
        <f t="shared" si="91"/>
        <v/>
      </c>
      <c r="GC182" s="2" t="str">
        <f t="shared" si="92"/>
        <v>#NAME?</v>
      </c>
      <c r="GF182" s="2" t="str">
        <f t="shared" si="93"/>
        <v/>
      </c>
      <c r="GG182" s="2" t="str">
        <f t="shared" si="94"/>
        <v>#NAME?</v>
      </c>
      <c r="GJ182" s="2" t="str">
        <f t="shared" si="95"/>
        <v/>
      </c>
      <c r="GK182" s="2" t="str">
        <f t="shared" si="96"/>
        <v>#NAME?</v>
      </c>
      <c r="GN182" s="2" t="str">
        <f t="shared" si="97"/>
        <v/>
      </c>
      <c r="GO182" s="2" t="str">
        <f t="shared" si="98"/>
        <v>#NAME?</v>
      </c>
      <c r="GR182" s="2" t="str">
        <f t="shared" si="141"/>
        <v/>
      </c>
      <c r="GS182" s="2" t="str">
        <f t="shared" si="142"/>
        <v>#NAME?</v>
      </c>
      <c r="GV182" s="2" t="str">
        <f t="shared" si="101"/>
        <v/>
      </c>
      <c r="GW182" s="2" t="str">
        <f t="shared" si="102"/>
        <v>#NAME?</v>
      </c>
      <c r="GZ182" s="2" t="str">
        <f t="shared" si="103"/>
        <v/>
      </c>
      <c r="HA182" s="2" t="str">
        <f t="shared" si="104"/>
        <v>#NAME?</v>
      </c>
      <c r="HD182" s="2" t="str">
        <f t="shared" si="105"/>
        <v/>
      </c>
      <c r="HE182" s="2" t="str">
        <f t="shared" si="106"/>
        <v>#NAME?</v>
      </c>
      <c r="HH182" s="2" t="str">
        <f t="shared" si="107"/>
        <v/>
      </c>
      <c r="HI182" s="2" t="str">
        <f t="shared" si="108"/>
        <v>#NAME?</v>
      </c>
      <c r="HL182" s="2" t="str">
        <f t="shared" si="109"/>
        <v/>
      </c>
      <c r="HM182" s="2" t="str">
        <f t="shared" si="110"/>
        <v>#NAME?</v>
      </c>
      <c r="HP182" s="2" t="str">
        <f t="shared" si="111"/>
        <v/>
      </c>
      <c r="HQ182" s="2" t="str">
        <f t="shared" si="112"/>
        <v>#NAME?</v>
      </c>
      <c r="HT182" s="2" t="str">
        <f t="shared" si="113"/>
        <v/>
      </c>
      <c r="HU182" s="2" t="str">
        <f t="shared" si="114"/>
        <v>#NAME?</v>
      </c>
      <c r="HV182" s="2"/>
      <c r="HW182" s="2"/>
      <c r="HX182" s="2"/>
      <c r="HY182" s="2"/>
      <c r="HZ182" s="2"/>
      <c r="IA182" s="2"/>
      <c r="IB182" s="2"/>
      <c r="IC182" s="2"/>
      <c r="ID182" s="2"/>
      <c r="IE182" s="2"/>
      <c r="IF182" s="2"/>
      <c r="IX182" s="2"/>
      <c r="IY182" s="2"/>
      <c r="IZ182" s="2"/>
      <c r="JA182" s="2"/>
      <c r="JB182" s="2"/>
      <c r="JC182" s="2"/>
      <c r="JD182" s="2"/>
      <c r="JE182" s="2"/>
      <c r="JF182" s="2"/>
      <c r="JG182" s="2"/>
      <c r="JH182" s="2"/>
      <c r="JI182" s="2"/>
      <c r="JJ182" s="2"/>
      <c r="JK182" s="2"/>
      <c r="JL182" s="2"/>
      <c r="JM182" s="2"/>
      <c r="JN182" s="2"/>
    </row>
    <row r="183" ht="15.75" customHeight="1">
      <c r="A183" s="2">
        <v>182.0</v>
      </c>
      <c r="D183" s="2" t="str">
        <f t="shared" si="1"/>
        <v/>
      </c>
      <c r="E183" s="2" t="str">
        <f t="shared" si="2"/>
        <v>#NAME?</v>
      </c>
      <c r="H183" s="1" t="str">
        <f t="shared" si="3"/>
        <v/>
      </c>
      <c r="I183" s="1" t="str">
        <f t="shared" si="4"/>
        <v>#NAME?</v>
      </c>
      <c r="P183" s="1" t="str">
        <f t="shared" si="7"/>
        <v/>
      </c>
      <c r="Q183" s="1" t="str">
        <f t="shared" si="8"/>
        <v>#NAME?</v>
      </c>
      <c r="T183" s="1" t="str">
        <f t="shared" si="9"/>
        <v/>
      </c>
      <c r="U183" s="1" t="str">
        <f t="shared" si="10"/>
        <v>#NAME?</v>
      </c>
      <c r="X183" s="1" t="str">
        <f t="shared" si="11"/>
        <v/>
      </c>
      <c r="Y183" s="1" t="str">
        <f t="shared" si="12"/>
        <v>#NAME?</v>
      </c>
      <c r="AB183" s="1" t="str">
        <f t="shared" si="13"/>
        <v/>
      </c>
      <c r="AC183" s="1" t="str">
        <f t="shared" si="14"/>
        <v>#NAME?</v>
      </c>
      <c r="AF183" s="1" t="str">
        <f t="shared" si="15"/>
        <v/>
      </c>
      <c r="AG183" s="1" t="str">
        <f t="shared" si="16"/>
        <v>#NAME?</v>
      </c>
      <c r="AJ183" s="1" t="str">
        <f t="shared" si="17"/>
        <v/>
      </c>
      <c r="AK183" s="1" t="str">
        <f t="shared" si="18"/>
        <v>#NAME?</v>
      </c>
      <c r="AN183" s="1" t="str">
        <f t="shared" si="19"/>
        <v/>
      </c>
      <c r="AO183" s="1" t="str">
        <f t="shared" si="20"/>
        <v>#NAME?</v>
      </c>
      <c r="AR183" s="1" t="str">
        <f t="shared" si="21"/>
        <v/>
      </c>
      <c r="AS183" s="1" t="str">
        <f t="shared" si="22"/>
        <v>#NAME?</v>
      </c>
      <c r="AV183" s="1" t="str">
        <f t="shared" si="23"/>
        <v/>
      </c>
      <c r="AW183" s="1" t="str">
        <f t="shared" si="24"/>
        <v>#NAME?</v>
      </c>
      <c r="AZ183" s="1" t="str">
        <f t="shared" si="25"/>
        <v/>
      </c>
      <c r="BA183" s="1" t="str">
        <f t="shared" si="26"/>
        <v>#NAME?</v>
      </c>
      <c r="BD183" s="1" t="str">
        <f t="shared" si="27"/>
        <v/>
      </c>
      <c r="BE183" s="1" t="str">
        <f t="shared" si="28"/>
        <v>#NAME?</v>
      </c>
      <c r="BH183" s="1" t="str">
        <f t="shared" si="29"/>
        <v/>
      </c>
      <c r="BI183" s="1" t="str">
        <f t="shared" si="30"/>
        <v>#NAME?</v>
      </c>
      <c r="BL183" s="1" t="str">
        <f t="shared" si="31"/>
        <v/>
      </c>
      <c r="BM183" s="1" t="str">
        <f t="shared" si="32"/>
        <v>#NAME?</v>
      </c>
      <c r="BP183" s="1" t="str">
        <f t="shared" si="33"/>
        <v/>
      </c>
      <c r="BQ183" s="1" t="str">
        <f t="shared" si="34"/>
        <v>#NAME?</v>
      </c>
      <c r="BT183" s="1" t="str">
        <f t="shared" si="35"/>
        <v/>
      </c>
      <c r="BU183" s="1" t="str">
        <f t="shared" si="36"/>
        <v>#NAME?</v>
      </c>
      <c r="BX183" s="1" t="str">
        <f t="shared" si="37"/>
        <v/>
      </c>
      <c r="BY183" s="1" t="str">
        <f t="shared" si="38"/>
        <v>#NAME?</v>
      </c>
      <c r="CB183" s="1" t="str">
        <f t="shared" si="39"/>
        <v/>
      </c>
      <c r="CC183" s="1" t="str">
        <f t="shared" si="40"/>
        <v>#NAME?</v>
      </c>
      <c r="CF183" s="1" t="str">
        <f t="shared" si="41"/>
        <v/>
      </c>
      <c r="CG183" s="1" t="str">
        <f t="shared" si="42"/>
        <v>#NAME?</v>
      </c>
      <c r="CJ183" s="1" t="str">
        <f t="shared" si="43"/>
        <v/>
      </c>
      <c r="CK183" s="1" t="str">
        <f t="shared" si="44"/>
        <v>#NAME?</v>
      </c>
      <c r="CN183" s="1" t="str">
        <f t="shared" si="45"/>
        <v/>
      </c>
      <c r="CO183" s="1" t="str">
        <f t="shared" si="46"/>
        <v>#NAME?</v>
      </c>
      <c r="CR183" s="1" t="str">
        <f t="shared" si="47"/>
        <v/>
      </c>
      <c r="CS183" s="1" t="str">
        <f t="shared" si="48"/>
        <v>#NAME?</v>
      </c>
      <c r="CV183" s="1" t="str">
        <f t="shared" si="49"/>
        <v/>
      </c>
      <c r="CW183" s="1" t="str">
        <f t="shared" si="50"/>
        <v>#NAME?</v>
      </c>
      <c r="CZ183" s="1" t="str">
        <f t="shared" si="51"/>
        <v/>
      </c>
      <c r="DA183" s="1" t="str">
        <f t="shared" si="52"/>
        <v>#NAME?</v>
      </c>
      <c r="DD183" s="1" t="str">
        <f t="shared" si="53"/>
        <v/>
      </c>
      <c r="DE183" s="1" t="str">
        <f t="shared" si="54"/>
        <v>#NAME?</v>
      </c>
      <c r="DH183" s="1" t="str">
        <f t="shared" si="55"/>
        <v/>
      </c>
      <c r="DI183" s="1" t="str">
        <f t="shared" si="56"/>
        <v>#NAME?</v>
      </c>
      <c r="DL183" s="1" t="str">
        <f t="shared" si="57"/>
        <v/>
      </c>
      <c r="DM183" s="1" t="str">
        <f t="shared" si="58"/>
        <v>#NAME?</v>
      </c>
      <c r="DP183" s="1" t="str">
        <f t="shared" si="59"/>
        <v/>
      </c>
      <c r="DQ183" s="1" t="str">
        <f t="shared" si="60"/>
        <v>#NAME?</v>
      </c>
      <c r="DT183" s="1" t="str">
        <f t="shared" si="61"/>
        <v/>
      </c>
      <c r="DU183" s="1" t="str">
        <f t="shared" si="62"/>
        <v>#NAME?</v>
      </c>
      <c r="DX183" s="1" t="str">
        <f t="shared" si="63"/>
        <v/>
      </c>
      <c r="DY183" s="1" t="str">
        <f t="shared" si="64"/>
        <v>#NAME?</v>
      </c>
      <c r="EB183" s="1" t="str">
        <f t="shared" si="65"/>
        <v/>
      </c>
      <c r="EC183" s="1" t="str">
        <f t="shared" si="66"/>
        <v>#NAME?</v>
      </c>
      <c r="EF183" s="1" t="str">
        <f t="shared" si="67"/>
        <v/>
      </c>
      <c r="EG183" s="1" t="str">
        <f t="shared" si="68"/>
        <v>#NAME?</v>
      </c>
      <c r="EJ183" s="1" t="str">
        <f t="shared" si="69"/>
        <v/>
      </c>
      <c r="EK183" s="1" t="str">
        <f t="shared" si="70"/>
        <v>#NAME?</v>
      </c>
      <c r="EN183" s="1" t="str">
        <f t="shared" si="71"/>
        <v/>
      </c>
      <c r="EO183" s="1" t="str">
        <f t="shared" si="72"/>
        <v>#NAME?</v>
      </c>
      <c r="ER183" s="1" t="str">
        <f t="shared" si="73"/>
        <v/>
      </c>
      <c r="ES183" s="1" t="str">
        <f t="shared" si="74"/>
        <v>#NAME?</v>
      </c>
      <c r="EV183" s="1" t="str">
        <f t="shared" si="75"/>
        <v/>
      </c>
      <c r="EW183" s="1" t="str">
        <f t="shared" si="76"/>
        <v>#NAME?</v>
      </c>
      <c r="EZ183" s="2" t="str">
        <f t="shared" si="77"/>
        <v/>
      </c>
      <c r="FA183" s="2" t="str">
        <f t="shared" si="78"/>
        <v>#NAME?</v>
      </c>
      <c r="FD183" s="2" t="str">
        <f t="shared" si="79"/>
        <v/>
      </c>
      <c r="FE183" s="2" t="str">
        <f t="shared" si="80"/>
        <v>#NAME?</v>
      </c>
      <c r="FH183" s="2" t="str">
        <f t="shared" si="81"/>
        <v/>
      </c>
      <c r="FI183" s="2" t="str">
        <f t="shared" si="82"/>
        <v>#NAME?</v>
      </c>
      <c r="FL183" s="2" t="str">
        <f t="shared" si="83"/>
        <v/>
      </c>
      <c r="FM183" s="2" t="str">
        <f t="shared" si="84"/>
        <v>#NAME?</v>
      </c>
      <c r="FP183" s="2" t="str">
        <f t="shared" si="85"/>
        <v/>
      </c>
      <c r="FQ183" s="2" t="str">
        <f t="shared" si="86"/>
        <v>#NAME?</v>
      </c>
      <c r="FT183" s="2" t="str">
        <f t="shared" si="87"/>
        <v/>
      </c>
      <c r="FU183" s="2" t="str">
        <f t="shared" si="88"/>
        <v>#NAME?</v>
      </c>
      <c r="FX183" s="2" t="str">
        <f t="shared" si="89"/>
        <v/>
      </c>
      <c r="FY183" s="2" t="str">
        <f t="shared" si="90"/>
        <v>#NAME?</v>
      </c>
      <c r="GB183" s="2" t="str">
        <f t="shared" si="91"/>
        <v/>
      </c>
      <c r="GC183" s="2" t="str">
        <f t="shared" si="92"/>
        <v>#NAME?</v>
      </c>
      <c r="GF183" s="2" t="str">
        <f t="shared" si="93"/>
        <v/>
      </c>
      <c r="GG183" s="2" t="str">
        <f t="shared" si="94"/>
        <v>#NAME?</v>
      </c>
      <c r="GJ183" s="2" t="str">
        <f t="shared" si="95"/>
        <v/>
      </c>
      <c r="GK183" s="2" t="str">
        <f t="shared" si="96"/>
        <v>#NAME?</v>
      </c>
      <c r="GN183" s="2" t="str">
        <f t="shared" si="97"/>
        <v/>
      </c>
      <c r="GO183" s="2" t="str">
        <f t="shared" si="98"/>
        <v>#NAME?</v>
      </c>
      <c r="GR183" s="2" t="str">
        <f t="shared" si="141"/>
        <v/>
      </c>
      <c r="GS183" s="2" t="str">
        <f t="shared" si="142"/>
        <v>#NAME?</v>
      </c>
      <c r="GV183" s="2" t="str">
        <f t="shared" si="101"/>
        <v/>
      </c>
      <c r="GW183" s="2" t="str">
        <f t="shared" si="102"/>
        <v>#NAME?</v>
      </c>
      <c r="GZ183" s="2" t="str">
        <f t="shared" si="103"/>
        <v/>
      </c>
      <c r="HA183" s="2" t="str">
        <f t="shared" si="104"/>
        <v>#NAME?</v>
      </c>
      <c r="HD183" s="2" t="str">
        <f t="shared" si="105"/>
        <v/>
      </c>
      <c r="HE183" s="2" t="str">
        <f t="shared" si="106"/>
        <v>#NAME?</v>
      </c>
      <c r="HH183" s="2" t="str">
        <f t="shared" si="107"/>
        <v/>
      </c>
      <c r="HI183" s="2" t="str">
        <f t="shared" si="108"/>
        <v>#NAME?</v>
      </c>
      <c r="HL183" s="2" t="str">
        <f t="shared" si="109"/>
        <v/>
      </c>
      <c r="HM183" s="2" t="str">
        <f t="shared" si="110"/>
        <v>#NAME?</v>
      </c>
      <c r="HP183" s="2" t="str">
        <f t="shared" si="111"/>
        <v/>
      </c>
      <c r="HQ183" s="2" t="str">
        <f t="shared" si="112"/>
        <v>#NAME?</v>
      </c>
      <c r="HT183" s="2" t="str">
        <f t="shared" si="113"/>
        <v/>
      </c>
      <c r="HU183" s="2" t="str">
        <f t="shared" si="114"/>
        <v>#NAME?</v>
      </c>
      <c r="HV183" s="2"/>
      <c r="HW183" s="2"/>
      <c r="HX183" s="2"/>
      <c r="HY183" s="2"/>
      <c r="HZ183" s="2"/>
      <c r="IA183" s="2"/>
      <c r="IB183" s="2"/>
      <c r="IC183" s="2"/>
      <c r="ID183" s="2"/>
      <c r="IE183" s="2"/>
      <c r="IF183" s="2"/>
      <c r="IX183" s="2"/>
      <c r="IY183" s="2"/>
      <c r="IZ183" s="2"/>
      <c r="JA183" s="2"/>
      <c r="JB183" s="2"/>
      <c r="JC183" s="2"/>
      <c r="JD183" s="2"/>
      <c r="JE183" s="2"/>
      <c r="JF183" s="2"/>
      <c r="JG183" s="2"/>
      <c r="JH183" s="2"/>
      <c r="JI183" s="2"/>
      <c r="JJ183" s="2"/>
      <c r="JK183" s="2"/>
      <c r="JL183" s="2"/>
      <c r="JM183" s="2"/>
      <c r="JN183" s="2"/>
    </row>
    <row r="184" ht="15.75" customHeight="1">
      <c r="A184" s="2">
        <v>183.0</v>
      </c>
      <c r="D184" s="2" t="str">
        <f t="shared" si="1"/>
        <v/>
      </c>
      <c r="E184" s="2" t="str">
        <f t="shared" si="2"/>
        <v>#NAME?</v>
      </c>
      <c r="H184" s="1" t="str">
        <f t="shared" si="3"/>
        <v/>
      </c>
      <c r="I184" s="1" t="str">
        <f t="shared" si="4"/>
        <v>#NAME?</v>
      </c>
      <c r="P184" s="1" t="str">
        <f t="shared" si="7"/>
        <v/>
      </c>
      <c r="Q184" s="1" t="str">
        <f t="shared" si="8"/>
        <v>#NAME?</v>
      </c>
      <c r="T184" s="1" t="str">
        <f t="shared" si="9"/>
        <v/>
      </c>
      <c r="U184" s="1" t="str">
        <f t="shared" si="10"/>
        <v>#NAME?</v>
      </c>
      <c r="X184" s="1" t="str">
        <f t="shared" si="11"/>
        <v/>
      </c>
      <c r="Y184" s="1" t="str">
        <f t="shared" si="12"/>
        <v>#NAME?</v>
      </c>
      <c r="AB184" s="1" t="str">
        <f t="shared" si="13"/>
        <v/>
      </c>
      <c r="AC184" s="1" t="str">
        <f t="shared" si="14"/>
        <v>#NAME?</v>
      </c>
      <c r="AF184" s="1" t="str">
        <f t="shared" si="15"/>
        <v/>
      </c>
      <c r="AG184" s="1" t="str">
        <f t="shared" si="16"/>
        <v>#NAME?</v>
      </c>
      <c r="AJ184" s="1" t="str">
        <f t="shared" si="17"/>
        <v/>
      </c>
      <c r="AK184" s="1" t="str">
        <f t="shared" si="18"/>
        <v>#NAME?</v>
      </c>
      <c r="AN184" s="1" t="str">
        <f t="shared" si="19"/>
        <v/>
      </c>
      <c r="AO184" s="1" t="str">
        <f t="shared" si="20"/>
        <v>#NAME?</v>
      </c>
      <c r="AR184" s="1" t="str">
        <f t="shared" si="21"/>
        <v/>
      </c>
      <c r="AS184" s="1" t="str">
        <f t="shared" si="22"/>
        <v>#NAME?</v>
      </c>
      <c r="AV184" s="1" t="str">
        <f t="shared" si="23"/>
        <v/>
      </c>
      <c r="AW184" s="1" t="str">
        <f t="shared" si="24"/>
        <v>#NAME?</v>
      </c>
      <c r="AZ184" s="1" t="str">
        <f t="shared" si="25"/>
        <v/>
      </c>
      <c r="BA184" s="1" t="str">
        <f t="shared" si="26"/>
        <v>#NAME?</v>
      </c>
      <c r="BD184" s="1" t="str">
        <f t="shared" si="27"/>
        <v/>
      </c>
      <c r="BE184" s="1" t="str">
        <f t="shared" si="28"/>
        <v>#NAME?</v>
      </c>
      <c r="BH184" s="1" t="str">
        <f t="shared" si="29"/>
        <v/>
      </c>
      <c r="BI184" s="1" t="str">
        <f t="shared" si="30"/>
        <v>#NAME?</v>
      </c>
      <c r="BL184" s="1" t="str">
        <f t="shared" si="31"/>
        <v/>
      </c>
      <c r="BM184" s="1" t="str">
        <f t="shared" si="32"/>
        <v>#NAME?</v>
      </c>
      <c r="BP184" s="1" t="str">
        <f t="shared" si="33"/>
        <v/>
      </c>
      <c r="BQ184" s="1" t="str">
        <f t="shared" si="34"/>
        <v>#NAME?</v>
      </c>
      <c r="BT184" s="1" t="str">
        <f t="shared" si="35"/>
        <v/>
      </c>
      <c r="BU184" s="1" t="str">
        <f t="shared" si="36"/>
        <v>#NAME?</v>
      </c>
      <c r="BX184" s="1" t="str">
        <f t="shared" si="37"/>
        <v/>
      </c>
      <c r="BY184" s="1" t="str">
        <f t="shared" si="38"/>
        <v>#NAME?</v>
      </c>
      <c r="CB184" s="1" t="str">
        <f t="shared" si="39"/>
        <v/>
      </c>
      <c r="CC184" s="1" t="str">
        <f t="shared" si="40"/>
        <v>#NAME?</v>
      </c>
      <c r="CF184" s="1" t="str">
        <f t="shared" si="41"/>
        <v/>
      </c>
      <c r="CG184" s="1" t="str">
        <f t="shared" si="42"/>
        <v>#NAME?</v>
      </c>
      <c r="CJ184" s="1" t="str">
        <f t="shared" si="43"/>
        <v/>
      </c>
      <c r="CK184" s="1" t="str">
        <f t="shared" si="44"/>
        <v>#NAME?</v>
      </c>
      <c r="CN184" s="1" t="str">
        <f t="shared" si="45"/>
        <v/>
      </c>
      <c r="CO184" s="1" t="str">
        <f t="shared" si="46"/>
        <v>#NAME?</v>
      </c>
      <c r="CR184" s="1" t="str">
        <f t="shared" si="47"/>
        <v/>
      </c>
      <c r="CS184" s="1" t="str">
        <f t="shared" si="48"/>
        <v>#NAME?</v>
      </c>
      <c r="CV184" s="1" t="str">
        <f t="shared" si="49"/>
        <v/>
      </c>
      <c r="CW184" s="1" t="str">
        <f t="shared" si="50"/>
        <v>#NAME?</v>
      </c>
      <c r="CZ184" s="1" t="str">
        <f t="shared" si="51"/>
        <v/>
      </c>
      <c r="DA184" s="1" t="str">
        <f t="shared" si="52"/>
        <v>#NAME?</v>
      </c>
      <c r="DD184" s="1" t="str">
        <f t="shared" si="53"/>
        <v/>
      </c>
      <c r="DE184" s="1" t="str">
        <f t="shared" si="54"/>
        <v>#NAME?</v>
      </c>
      <c r="DH184" s="1" t="str">
        <f t="shared" si="55"/>
        <v/>
      </c>
      <c r="DI184" s="1" t="str">
        <f t="shared" si="56"/>
        <v>#NAME?</v>
      </c>
      <c r="DL184" s="1" t="str">
        <f t="shared" si="57"/>
        <v/>
      </c>
      <c r="DM184" s="1" t="str">
        <f t="shared" si="58"/>
        <v>#NAME?</v>
      </c>
      <c r="DP184" s="1" t="str">
        <f t="shared" si="59"/>
        <v/>
      </c>
      <c r="DQ184" s="1" t="str">
        <f t="shared" si="60"/>
        <v>#NAME?</v>
      </c>
      <c r="DT184" s="1" t="str">
        <f t="shared" si="61"/>
        <v/>
      </c>
      <c r="DU184" s="1" t="str">
        <f t="shared" si="62"/>
        <v>#NAME?</v>
      </c>
      <c r="DX184" s="1" t="str">
        <f t="shared" si="63"/>
        <v/>
      </c>
      <c r="DY184" s="1" t="str">
        <f t="shared" si="64"/>
        <v>#NAME?</v>
      </c>
      <c r="EB184" s="1" t="str">
        <f t="shared" si="65"/>
        <v/>
      </c>
      <c r="EC184" s="1" t="str">
        <f t="shared" si="66"/>
        <v>#NAME?</v>
      </c>
      <c r="EF184" s="1" t="str">
        <f t="shared" si="67"/>
        <v/>
      </c>
      <c r="EG184" s="1" t="str">
        <f t="shared" si="68"/>
        <v>#NAME?</v>
      </c>
      <c r="EJ184" s="1" t="str">
        <f t="shared" si="69"/>
        <v/>
      </c>
      <c r="EK184" s="1" t="str">
        <f t="shared" si="70"/>
        <v>#NAME?</v>
      </c>
      <c r="EN184" s="1" t="str">
        <f t="shared" si="71"/>
        <v/>
      </c>
      <c r="EO184" s="1" t="str">
        <f t="shared" si="72"/>
        <v>#NAME?</v>
      </c>
      <c r="ER184" s="1" t="str">
        <f t="shared" si="73"/>
        <v/>
      </c>
      <c r="ES184" s="1" t="str">
        <f t="shared" si="74"/>
        <v>#NAME?</v>
      </c>
      <c r="EV184" s="1" t="str">
        <f t="shared" si="75"/>
        <v/>
      </c>
      <c r="EW184" s="1" t="str">
        <f t="shared" si="76"/>
        <v>#NAME?</v>
      </c>
      <c r="EZ184" s="2" t="str">
        <f t="shared" si="77"/>
        <v/>
      </c>
      <c r="FA184" s="2" t="str">
        <f t="shared" si="78"/>
        <v>#NAME?</v>
      </c>
      <c r="FD184" s="2" t="str">
        <f t="shared" si="79"/>
        <v/>
      </c>
      <c r="FE184" s="2" t="str">
        <f t="shared" si="80"/>
        <v>#NAME?</v>
      </c>
      <c r="FH184" s="2" t="str">
        <f t="shared" si="81"/>
        <v/>
      </c>
      <c r="FI184" s="2" t="str">
        <f t="shared" si="82"/>
        <v>#NAME?</v>
      </c>
      <c r="FL184" s="2" t="str">
        <f t="shared" si="83"/>
        <v/>
      </c>
      <c r="FM184" s="2" t="str">
        <f t="shared" si="84"/>
        <v>#NAME?</v>
      </c>
      <c r="FP184" s="2" t="str">
        <f t="shared" si="85"/>
        <v/>
      </c>
      <c r="FQ184" s="2" t="str">
        <f t="shared" si="86"/>
        <v>#NAME?</v>
      </c>
      <c r="FT184" s="2" t="str">
        <f t="shared" si="87"/>
        <v/>
      </c>
      <c r="FU184" s="2" t="str">
        <f t="shared" si="88"/>
        <v>#NAME?</v>
      </c>
      <c r="FX184" s="2" t="str">
        <f t="shared" si="89"/>
        <v/>
      </c>
      <c r="FY184" s="2" t="str">
        <f t="shared" si="90"/>
        <v>#NAME?</v>
      </c>
      <c r="GB184" s="2" t="str">
        <f t="shared" si="91"/>
        <v/>
      </c>
      <c r="GC184" s="2" t="str">
        <f t="shared" si="92"/>
        <v>#NAME?</v>
      </c>
      <c r="GF184" s="2" t="str">
        <f t="shared" si="93"/>
        <v/>
      </c>
      <c r="GG184" s="2" t="str">
        <f t="shared" si="94"/>
        <v>#NAME?</v>
      </c>
      <c r="GJ184" s="2" t="str">
        <f t="shared" si="95"/>
        <v/>
      </c>
      <c r="GK184" s="2" t="str">
        <f t="shared" si="96"/>
        <v>#NAME?</v>
      </c>
      <c r="GN184" s="2" t="str">
        <f t="shared" si="97"/>
        <v/>
      </c>
      <c r="GO184" s="2" t="str">
        <f t="shared" si="98"/>
        <v>#NAME?</v>
      </c>
      <c r="GR184" s="2" t="str">
        <f t="shared" si="141"/>
        <v/>
      </c>
      <c r="GS184" s="2" t="str">
        <f t="shared" si="142"/>
        <v>#NAME?</v>
      </c>
      <c r="GV184" s="2" t="str">
        <f t="shared" si="101"/>
        <v/>
      </c>
      <c r="GW184" s="2" t="str">
        <f t="shared" si="102"/>
        <v>#NAME?</v>
      </c>
      <c r="GZ184" s="2" t="str">
        <f t="shared" si="103"/>
        <v/>
      </c>
      <c r="HA184" s="2" t="str">
        <f t="shared" si="104"/>
        <v>#NAME?</v>
      </c>
      <c r="HD184" s="2" t="str">
        <f t="shared" si="105"/>
        <v/>
      </c>
      <c r="HE184" s="2" t="str">
        <f t="shared" si="106"/>
        <v>#NAME?</v>
      </c>
      <c r="HH184" s="2" t="str">
        <f t="shared" si="107"/>
        <v/>
      </c>
      <c r="HI184" s="2" t="str">
        <f t="shared" si="108"/>
        <v>#NAME?</v>
      </c>
      <c r="HL184" s="2" t="str">
        <f t="shared" si="109"/>
        <v/>
      </c>
      <c r="HM184" s="2" t="str">
        <f t="shared" si="110"/>
        <v>#NAME?</v>
      </c>
      <c r="HP184" s="2" t="str">
        <f t="shared" si="111"/>
        <v/>
      </c>
      <c r="HQ184" s="2" t="str">
        <f t="shared" si="112"/>
        <v>#NAME?</v>
      </c>
      <c r="HT184" s="2" t="str">
        <f t="shared" si="113"/>
        <v/>
      </c>
      <c r="HU184" s="2" t="str">
        <f t="shared" si="114"/>
        <v>#NAME?</v>
      </c>
      <c r="HV184" s="2"/>
      <c r="HW184" s="2"/>
      <c r="HX184" s="2"/>
      <c r="HY184" s="2"/>
      <c r="HZ184" s="2"/>
      <c r="IA184" s="2"/>
      <c r="IB184" s="2"/>
      <c r="IC184" s="2"/>
      <c r="ID184" s="2"/>
      <c r="IE184" s="2"/>
      <c r="IF184" s="2"/>
      <c r="IX184" s="2"/>
      <c r="IY184" s="2"/>
      <c r="IZ184" s="2"/>
      <c r="JA184" s="2"/>
      <c r="JB184" s="2"/>
      <c r="JC184" s="2"/>
      <c r="JD184" s="2"/>
      <c r="JE184" s="2"/>
      <c r="JF184" s="2"/>
      <c r="JG184" s="2"/>
      <c r="JH184" s="2"/>
      <c r="JI184" s="2"/>
      <c r="JJ184" s="2"/>
      <c r="JK184" s="2"/>
      <c r="JL184" s="2"/>
      <c r="JM184" s="2"/>
      <c r="JN184" s="2"/>
    </row>
    <row r="185" ht="15.75" customHeight="1">
      <c r="A185" s="2">
        <v>184.0</v>
      </c>
      <c r="D185" s="2" t="str">
        <f t="shared" si="1"/>
        <v/>
      </c>
      <c r="E185" s="2" t="str">
        <f t="shared" si="2"/>
        <v>#NAME?</v>
      </c>
      <c r="H185" s="1" t="str">
        <f t="shared" si="3"/>
        <v/>
      </c>
      <c r="I185" s="1" t="str">
        <f t="shared" si="4"/>
        <v>#NAME?</v>
      </c>
      <c r="P185" s="1" t="str">
        <f t="shared" si="7"/>
        <v/>
      </c>
      <c r="Q185" s="1" t="str">
        <f t="shared" si="8"/>
        <v>#NAME?</v>
      </c>
      <c r="T185" s="1" t="str">
        <f t="shared" si="9"/>
        <v/>
      </c>
      <c r="U185" s="1" t="str">
        <f t="shared" si="10"/>
        <v>#NAME?</v>
      </c>
      <c r="X185" s="1" t="str">
        <f t="shared" si="11"/>
        <v/>
      </c>
      <c r="Y185" s="1" t="str">
        <f t="shared" si="12"/>
        <v>#NAME?</v>
      </c>
      <c r="AB185" s="1" t="str">
        <f t="shared" si="13"/>
        <v/>
      </c>
      <c r="AC185" s="1" t="str">
        <f t="shared" si="14"/>
        <v>#NAME?</v>
      </c>
      <c r="AF185" s="1" t="str">
        <f t="shared" si="15"/>
        <v/>
      </c>
      <c r="AG185" s="1" t="str">
        <f t="shared" si="16"/>
        <v>#NAME?</v>
      </c>
      <c r="AJ185" s="1" t="str">
        <f t="shared" si="17"/>
        <v/>
      </c>
      <c r="AK185" s="1" t="str">
        <f t="shared" si="18"/>
        <v>#NAME?</v>
      </c>
      <c r="AN185" s="1" t="str">
        <f t="shared" si="19"/>
        <v/>
      </c>
      <c r="AO185" s="1" t="str">
        <f t="shared" si="20"/>
        <v>#NAME?</v>
      </c>
      <c r="AR185" s="1" t="str">
        <f t="shared" si="21"/>
        <v/>
      </c>
      <c r="AS185" s="1" t="str">
        <f t="shared" si="22"/>
        <v>#NAME?</v>
      </c>
      <c r="AV185" s="1" t="str">
        <f t="shared" si="23"/>
        <v/>
      </c>
      <c r="AW185" s="1" t="str">
        <f t="shared" si="24"/>
        <v>#NAME?</v>
      </c>
      <c r="AZ185" s="1" t="str">
        <f t="shared" si="25"/>
        <v/>
      </c>
      <c r="BA185" s="1" t="str">
        <f t="shared" si="26"/>
        <v>#NAME?</v>
      </c>
      <c r="BD185" s="1" t="str">
        <f t="shared" si="27"/>
        <v/>
      </c>
      <c r="BE185" s="1" t="str">
        <f t="shared" si="28"/>
        <v>#NAME?</v>
      </c>
      <c r="BH185" s="1" t="str">
        <f t="shared" si="29"/>
        <v/>
      </c>
      <c r="BI185" s="1" t="str">
        <f t="shared" si="30"/>
        <v>#NAME?</v>
      </c>
      <c r="BL185" s="1" t="str">
        <f t="shared" si="31"/>
        <v/>
      </c>
      <c r="BM185" s="1" t="str">
        <f t="shared" si="32"/>
        <v>#NAME?</v>
      </c>
      <c r="BP185" s="1" t="str">
        <f t="shared" si="33"/>
        <v/>
      </c>
      <c r="BQ185" s="1" t="str">
        <f t="shared" si="34"/>
        <v>#NAME?</v>
      </c>
      <c r="BT185" s="1" t="str">
        <f t="shared" si="35"/>
        <v/>
      </c>
      <c r="BU185" s="1" t="str">
        <f t="shared" si="36"/>
        <v>#NAME?</v>
      </c>
      <c r="BX185" s="1" t="str">
        <f t="shared" si="37"/>
        <v/>
      </c>
      <c r="BY185" s="1" t="str">
        <f t="shared" si="38"/>
        <v>#NAME?</v>
      </c>
      <c r="CB185" s="1" t="str">
        <f t="shared" si="39"/>
        <v/>
      </c>
      <c r="CC185" s="1" t="str">
        <f t="shared" si="40"/>
        <v>#NAME?</v>
      </c>
      <c r="CF185" s="1" t="str">
        <f t="shared" si="41"/>
        <v/>
      </c>
      <c r="CG185" s="1" t="str">
        <f t="shared" si="42"/>
        <v>#NAME?</v>
      </c>
      <c r="CJ185" s="1" t="str">
        <f t="shared" si="43"/>
        <v/>
      </c>
      <c r="CK185" s="1" t="str">
        <f t="shared" si="44"/>
        <v>#NAME?</v>
      </c>
      <c r="CN185" s="1" t="str">
        <f t="shared" si="45"/>
        <v/>
      </c>
      <c r="CO185" s="1" t="str">
        <f t="shared" si="46"/>
        <v>#NAME?</v>
      </c>
      <c r="CR185" s="1" t="str">
        <f t="shared" si="47"/>
        <v/>
      </c>
      <c r="CS185" s="1" t="str">
        <f t="shared" si="48"/>
        <v>#NAME?</v>
      </c>
      <c r="CV185" s="1" t="str">
        <f t="shared" si="49"/>
        <v/>
      </c>
      <c r="CW185" s="1" t="str">
        <f t="shared" si="50"/>
        <v>#NAME?</v>
      </c>
      <c r="CZ185" s="1" t="str">
        <f t="shared" si="51"/>
        <v/>
      </c>
      <c r="DA185" s="1" t="str">
        <f t="shared" si="52"/>
        <v>#NAME?</v>
      </c>
      <c r="DD185" s="1" t="str">
        <f t="shared" si="53"/>
        <v/>
      </c>
      <c r="DE185" s="1" t="str">
        <f t="shared" si="54"/>
        <v>#NAME?</v>
      </c>
      <c r="DH185" s="1" t="str">
        <f t="shared" si="55"/>
        <v/>
      </c>
      <c r="DI185" s="1" t="str">
        <f t="shared" si="56"/>
        <v>#NAME?</v>
      </c>
      <c r="DL185" s="1" t="str">
        <f t="shared" si="57"/>
        <v/>
      </c>
      <c r="DM185" s="1" t="str">
        <f t="shared" si="58"/>
        <v>#NAME?</v>
      </c>
      <c r="DP185" s="1" t="str">
        <f t="shared" si="59"/>
        <v/>
      </c>
      <c r="DQ185" s="1" t="str">
        <f t="shared" si="60"/>
        <v>#NAME?</v>
      </c>
      <c r="DT185" s="1" t="str">
        <f t="shared" si="61"/>
        <v/>
      </c>
      <c r="DU185" s="1" t="str">
        <f t="shared" si="62"/>
        <v>#NAME?</v>
      </c>
      <c r="DX185" s="1" t="str">
        <f t="shared" si="63"/>
        <v/>
      </c>
      <c r="DY185" s="1" t="str">
        <f t="shared" si="64"/>
        <v>#NAME?</v>
      </c>
      <c r="EB185" s="1" t="str">
        <f t="shared" si="65"/>
        <v/>
      </c>
      <c r="EC185" s="1" t="str">
        <f t="shared" si="66"/>
        <v>#NAME?</v>
      </c>
      <c r="EF185" s="1" t="str">
        <f t="shared" si="67"/>
        <v/>
      </c>
      <c r="EG185" s="1" t="str">
        <f t="shared" si="68"/>
        <v>#NAME?</v>
      </c>
      <c r="EJ185" s="1" t="str">
        <f t="shared" si="69"/>
        <v/>
      </c>
      <c r="EK185" s="1" t="str">
        <f t="shared" si="70"/>
        <v>#NAME?</v>
      </c>
      <c r="EN185" s="1" t="str">
        <f t="shared" si="71"/>
        <v/>
      </c>
      <c r="EO185" s="1" t="str">
        <f t="shared" si="72"/>
        <v>#NAME?</v>
      </c>
      <c r="ER185" s="1" t="str">
        <f t="shared" si="73"/>
        <v/>
      </c>
      <c r="ES185" s="1" t="str">
        <f t="shared" si="74"/>
        <v>#NAME?</v>
      </c>
      <c r="EV185" s="1" t="str">
        <f t="shared" si="75"/>
        <v/>
      </c>
      <c r="EW185" s="1" t="str">
        <f t="shared" si="76"/>
        <v>#NAME?</v>
      </c>
      <c r="EZ185" s="2" t="str">
        <f t="shared" si="77"/>
        <v/>
      </c>
      <c r="FA185" s="2" t="str">
        <f t="shared" si="78"/>
        <v>#NAME?</v>
      </c>
      <c r="FD185" s="2" t="str">
        <f t="shared" si="79"/>
        <v/>
      </c>
      <c r="FE185" s="2" t="str">
        <f t="shared" si="80"/>
        <v>#NAME?</v>
      </c>
      <c r="FH185" s="2" t="str">
        <f t="shared" si="81"/>
        <v/>
      </c>
      <c r="FI185" s="2" t="str">
        <f t="shared" si="82"/>
        <v>#NAME?</v>
      </c>
      <c r="FL185" s="2" t="str">
        <f t="shared" si="83"/>
        <v/>
      </c>
      <c r="FM185" s="2" t="str">
        <f t="shared" si="84"/>
        <v>#NAME?</v>
      </c>
      <c r="FP185" s="2" t="str">
        <f t="shared" si="85"/>
        <v/>
      </c>
      <c r="FQ185" s="2" t="str">
        <f t="shared" si="86"/>
        <v>#NAME?</v>
      </c>
      <c r="FT185" s="2" t="str">
        <f t="shared" si="87"/>
        <v/>
      </c>
      <c r="FU185" s="2" t="str">
        <f t="shared" si="88"/>
        <v>#NAME?</v>
      </c>
      <c r="FX185" s="2" t="str">
        <f t="shared" si="89"/>
        <v/>
      </c>
      <c r="FY185" s="2" t="str">
        <f t="shared" si="90"/>
        <v>#NAME?</v>
      </c>
      <c r="GB185" s="2" t="str">
        <f t="shared" si="91"/>
        <v/>
      </c>
      <c r="GC185" s="2" t="str">
        <f t="shared" si="92"/>
        <v>#NAME?</v>
      </c>
      <c r="GF185" s="2" t="str">
        <f t="shared" si="93"/>
        <v/>
      </c>
      <c r="GG185" s="2" t="str">
        <f t="shared" si="94"/>
        <v>#NAME?</v>
      </c>
      <c r="GJ185" s="2" t="str">
        <f t="shared" si="95"/>
        <v/>
      </c>
      <c r="GK185" s="2" t="str">
        <f t="shared" si="96"/>
        <v>#NAME?</v>
      </c>
      <c r="GN185" s="2" t="str">
        <f t="shared" si="97"/>
        <v/>
      </c>
      <c r="GO185" s="2" t="str">
        <f t="shared" si="98"/>
        <v>#NAME?</v>
      </c>
      <c r="GR185" s="2" t="str">
        <f t="shared" si="141"/>
        <v/>
      </c>
      <c r="GS185" s="2" t="str">
        <f t="shared" si="142"/>
        <v>#NAME?</v>
      </c>
      <c r="GV185" s="2" t="str">
        <f t="shared" si="101"/>
        <v/>
      </c>
      <c r="GW185" s="2" t="str">
        <f t="shared" si="102"/>
        <v>#NAME?</v>
      </c>
      <c r="GZ185" s="2" t="str">
        <f t="shared" si="103"/>
        <v/>
      </c>
      <c r="HA185" s="2" t="str">
        <f t="shared" si="104"/>
        <v>#NAME?</v>
      </c>
      <c r="HD185" s="2" t="str">
        <f t="shared" si="105"/>
        <v/>
      </c>
      <c r="HE185" s="2" t="str">
        <f t="shared" si="106"/>
        <v>#NAME?</v>
      </c>
      <c r="HH185" s="2" t="str">
        <f t="shared" si="107"/>
        <v/>
      </c>
      <c r="HI185" s="2" t="str">
        <f t="shared" si="108"/>
        <v>#NAME?</v>
      </c>
      <c r="HL185" s="2" t="str">
        <f t="shared" si="109"/>
        <v/>
      </c>
      <c r="HM185" s="2" t="str">
        <f t="shared" si="110"/>
        <v>#NAME?</v>
      </c>
      <c r="HP185" s="2" t="str">
        <f t="shared" si="111"/>
        <v/>
      </c>
      <c r="HQ185" s="2" t="str">
        <f t="shared" si="112"/>
        <v>#NAME?</v>
      </c>
      <c r="HT185" s="2" t="str">
        <f t="shared" si="113"/>
        <v/>
      </c>
      <c r="HU185" s="2" t="str">
        <f t="shared" si="114"/>
        <v>#NAME?</v>
      </c>
      <c r="HV185" s="2"/>
      <c r="HW185" s="2"/>
      <c r="HX185" s="2"/>
      <c r="HY185" s="2"/>
      <c r="HZ185" s="2"/>
      <c r="IA185" s="2"/>
      <c r="IB185" s="2"/>
      <c r="IC185" s="2"/>
      <c r="ID185" s="2"/>
      <c r="IE185" s="2"/>
      <c r="IF185" s="2"/>
      <c r="IX185" s="2"/>
      <c r="IY185" s="2"/>
      <c r="IZ185" s="2"/>
      <c r="JA185" s="2"/>
      <c r="JB185" s="2"/>
      <c r="JC185" s="2"/>
      <c r="JD185" s="2"/>
      <c r="JE185" s="2"/>
      <c r="JF185" s="2"/>
      <c r="JG185" s="2"/>
      <c r="JH185" s="2"/>
      <c r="JI185" s="2"/>
      <c r="JJ185" s="2"/>
      <c r="JK185" s="2"/>
      <c r="JL185" s="2"/>
      <c r="JM185" s="2"/>
      <c r="JN185" s="2"/>
    </row>
    <row r="186" ht="15.75" customHeight="1">
      <c r="A186" s="2">
        <v>185.0</v>
      </c>
      <c r="D186" s="2" t="str">
        <f t="shared" si="1"/>
        <v/>
      </c>
      <c r="E186" s="2" t="str">
        <f t="shared" si="2"/>
        <v>#NAME?</v>
      </c>
      <c r="H186" s="1" t="str">
        <f t="shared" si="3"/>
        <v/>
      </c>
      <c r="I186" s="1" t="str">
        <f t="shared" si="4"/>
        <v>#NAME?</v>
      </c>
      <c r="P186" s="1" t="str">
        <f t="shared" si="7"/>
        <v/>
      </c>
      <c r="Q186" s="1" t="str">
        <f t="shared" si="8"/>
        <v>#NAME?</v>
      </c>
      <c r="T186" s="1" t="str">
        <f t="shared" si="9"/>
        <v/>
      </c>
      <c r="U186" s="1" t="str">
        <f t="shared" si="10"/>
        <v>#NAME?</v>
      </c>
      <c r="X186" s="1" t="str">
        <f t="shared" si="11"/>
        <v/>
      </c>
      <c r="Y186" s="1" t="str">
        <f t="shared" si="12"/>
        <v>#NAME?</v>
      </c>
      <c r="AB186" s="1" t="str">
        <f t="shared" si="13"/>
        <v/>
      </c>
      <c r="AC186" s="1" t="str">
        <f t="shared" si="14"/>
        <v>#NAME?</v>
      </c>
      <c r="AF186" s="1" t="str">
        <f t="shared" si="15"/>
        <v/>
      </c>
      <c r="AG186" s="1" t="str">
        <f t="shared" si="16"/>
        <v>#NAME?</v>
      </c>
      <c r="AJ186" s="1" t="str">
        <f t="shared" si="17"/>
        <v/>
      </c>
      <c r="AK186" s="1" t="str">
        <f t="shared" si="18"/>
        <v>#NAME?</v>
      </c>
      <c r="AN186" s="1" t="str">
        <f t="shared" si="19"/>
        <v/>
      </c>
      <c r="AO186" s="1" t="str">
        <f t="shared" si="20"/>
        <v>#NAME?</v>
      </c>
      <c r="AR186" s="1" t="str">
        <f t="shared" si="21"/>
        <v/>
      </c>
      <c r="AS186" s="1" t="str">
        <f t="shared" si="22"/>
        <v>#NAME?</v>
      </c>
      <c r="AV186" s="1" t="str">
        <f t="shared" si="23"/>
        <v/>
      </c>
      <c r="AW186" s="1" t="str">
        <f t="shared" si="24"/>
        <v>#NAME?</v>
      </c>
      <c r="AZ186" s="1" t="str">
        <f t="shared" si="25"/>
        <v/>
      </c>
      <c r="BA186" s="1" t="str">
        <f t="shared" si="26"/>
        <v>#NAME?</v>
      </c>
      <c r="BD186" s="1" t="str">
        <f t="shared" si="27"/>
        <v/>
      </c>
      <c r="BE186" s="1" t="str">
        <f t="shared" si="28"/>
        <v>#NAME?</v>
      </c>
      <c r="BH186" s="1" t="str">
        <f t="shared" si="29"/>
        <v/>
      </c>
      <c r="BI186" s="1" t="str">
        <f t="shared" si="30"/>
        <v>#NAME?</v>
      </c>
      <c r="BL186" s="1" t="str">
        <f t="shared" si="31"/>
        <v/>
      </c>
      <c r="BM186" s="1" t="str">
        <f t="shared" si="32"/>
        <v>#NAME?</v>
      </c>
      <c r="BP186" s="1" t="str">
        <f t="shared" si="33"/>
        <v/>
      </c>
      <c r="BQ186" s="1" t="str">
        <f t="shared" si="34"/>
        <v>#NAME?</v>
      </c>
      <c r="BT186" s="1" t="str">
        <f t="shared" si="35"/>
        <v/>
      </c>
      <c r="BU186" s="1" t="str">
        <f t="shared" si="36"/>
        <v>#NAME?</v>
      </c>
      <c r="BX186" s="1" t="str">
        <f t="shared" si="37"/>
        <v/>
      </c>
      <c r="BY186" s="1" t="str">
        <f t="shared" si="38"/>
        <v>#NAME?</v>
      </c>
      <c r="CB186" s="1" t="str">
        <f t="shared" si="39"/>
        <v/>
      </c>
      <c r="CC186" s="1" t="str">
        <f t="shared" si="40"/>
        <v>#NAME?</v>
      </c>
      <c r="CF186" s="1" t="str">
        <f t="shared" si="41"/>
        <v/>
      </c>
      <c r="CG186" s="1" t="str">
        <f t="shared" si="42"/>
        <v>#NAME?</v>
      </c>
      <c r="CJ186" s="1" t="str">
        <f t="shared" si="43"/>
        <v/>
      </c>
      <c r="CK186" s="1" t="str">
        <f t="shared" si="44"/>
        <v>#NAME?</v>
      </c>
      <c r="CN186" s="1" t="str">
        <f t="shared" si="45"/>
        <v/>
      </c>
      <c r="CO186" s="1" t="str">
        <f t="shared" si="46"/>
        <v>#NAME?</v>
      </c>
      <c r="CR186" s="1" t="str">
        <f t="shared" si="47"/>
        <v/>
      </c>
      <c r="CS186" s="1" t="str">
        <f t="shared" si="48"/>
        <v>#NAME?</v>
      </c>
      <c r="CV186" s="1" t="str">
        <f t="shared" si="49"/>
        <v/>
      </c>
      <c r="CW186" s="1" t="str">
        <f t="shared" si="50"/>
        <v>#NAME?</v>
      </c>
      <c r="CZ186" s="1" t="str">
        <f t="shared" si="51"/>
        <v/>
      </c>
      <c r="DA186" s="1" t="str">
        <f t="shared" si="52"/>
        <v>#NAME?</v>
      </c>
      <c r="DD186" s="1" t="str">
        <f t="shared" si="53"/>
        <v/>
      </c>
      <c r="DE186" s="1" t="str">
        <f t="shared" si="54"/>
        <v>#NAME?</v>
      </c>
      <c r="DH186" s="1" t="str">
        <f t="shared" si="55"/>
        <v/>
      </c>
      <c r="DI186" s="1" t="str">
        <f t="shared" si="56"/>
        <v>#NAME?</v>
      </c>
      <c r="DL186" s="1" t="str">
        <f t="shared" si="57"/>
        <v/>
      </c>
      <c r="DM186" s="1" t="str">
        <f t="shared" si="58"/>
        <v>#NAME?</v>
      </c>
      <c r="DP186" s="1" t="str">
        <f t="shared" si="59"/>
        <v/>
      </c>
      <c r="DQ186" s="1" t="str">
        <f t="shared" si="60"/>
        <v>#NAME?</v>
      </c>
      <c r="DT186" s="1" t="str">
        <f t="shared" si="61"/>
        <v/>
      </c>
      <c r="DU186" s="1" t="str">
        <f t="shared" si="62"/>
        <v>#NAME?</v>
      </c>
      <c r="DX186" s="1" t="str">
        <f t="shared" si="63"/>
        <v/>
      </c>
      <c r="DY186" s="1" t="str">
        <f t="shared" si="64"/>
        <v>#NAME?</v>
      </c>
      <c r="EB186" s="1" t="str">
        <f t="shared" si="65"/>
        <v/>
      </c>
      <c r="EC186" s="1" t="str">
        <f t="shared" si="66"/>
        <v>#NAME?</v>
      </c>
      <c r="EF186" s="1" t="str">
        <f t="shared" si="67"/>
        <v/>
      </c>
      <c r="EG186" s="1" t="str">
        <f t="shared" si="68"/>
        <v>#NAME?</v>
      </c>
      <c r="EJ186" s="1" t="str">
        <f t="shared" si="69"/>
        <v/>
      </c>
      <c r="EK186" s="1" t="str">
        <f t="shared" si="70"/>
        <v>#NAME?</v>
      </c>
      <c r="EN186" s="1" t="str">
        <f t="shared" si="71"/>
        <v/>
      </c>
      <c r="EO186" s="1" t="str">
        <f t="shared" si="72"/>
        <v>#NAME?</v>
      </c>
      <c r="ER186" s="1" t="str">
        <f t="shared" si="73"/>
        <v/>
      </c>
      <c r="ES186" s="1" t="str">
        <f t="shared" si="74"/>
        <v>#NAME?</v>
      </c>
      <c r="EV186" s="1" t="str">
        <f t="shared" si="75"/>
        <v/>
      </c>
      <c r="EW186" s="1" t="str">
        <f t="shared" si="76"/>
        <v>#NAME?</v>
      </c>
      <c r="EZ186" s="2" t="str">
        <f t="shared" si="77"/>
        <v/>
      </c>
      <c r="FA186" s="2" t="str">
        <f t="shared" si="78"/>
        <v>#NAME?</v>
      </c>
      <c r="FD186" s="2" t="str">
        <f t="shared" si="79"/>
        <v/>
      </c>
      <c r="FE186" s="2" t="str">
        <f t="shared" si="80"/>
        <v>#NAME?</v>
      </c>
      <c r="FH186" s="2" t="str">
        <f t="shared" si="81"/>
        <v/>
      </c>
      <c r="FI186" s="2" t="str">
        <f t="shared" si="82"/>
        <v>#NAME?</v>
      </c>
      <c r="FL186" s="2" t="str">
        <f t="shared" si="83"/>
        <v/>
      </c>
      <c r="FM186" s="2" t="str">
        <f t="shared" si="84"/>
        <v>#NAME?</v>
      </c>
      <c r="FP186" s="2" t="str">
        <f t="shared" si="85"/>
        <v/>
      </c>
      <c r="FQ186" s="2" t="str">
        <f t="shared" si="86"/>
        <v>#NAME?</v>
      </c>
      <c r="FT186" s="2" t="str">
        <f t="shared" si="87"/>
        <v/>
      </c>
      <c r="FU186" s="2" t="str">
        <f t="shared" si="88"/>
        <v>#NAME?</v>
      </c>
      <c r="FX186" s="2" t="str">
        <f t="shared" si="89"/>
        <v/>
      </c>
      <c r="FY186" s="2" t="str">
        <f t="shared" si="90"/>
        <v>#NAME?</v>
      </c>
      <c r="GB186" s="2" t="str">
        <f t="shared" si="91"/>
        <v/>
      </c>
      <c r="GC186" s="2" t="str">
        <f t="shared" si="92"/>
        <v>#NAME?</v>
      </c>
      <c r="GF186" s="2" t="str">
        <f t="shared" si="93"/>
        <v/>
      </c>
      <c r="GG186" s="2" t="str">
        <f t="shared" si="94"/>
        <v>#NAME?</v>
      </c>
      <c r="GJ186" s="2" t="str">
        <f t="shared" si="95"/>
        <v/>
      </c>
      <c r="GK186" s="2" t="str">
        <f t="shared" si="96"/>
        <v>#NAME?</v>
      </c>
      <c r="GN186" s="2" t="str">
        <f t="shared" si="97"/>
        <v/>
      </c>
      <c r="GO186" s="2" t="str">
        <f t="shared" si="98"/>
        <v>#NAME?</v>
      </c>
      <c r="GR186" s="2" t="str">
        <f t="shared" si="141"/>
        <v/>
      </c>
      <c r="GS186" s="2" t="str">
        <f t="shared" si="142"/>
        <v>#NAME?</v>
      </c>
      <c r="GV186" s="2" t="str">
        <f t="shared" si="101"/>
        <v/>
      </c>
      <c r="GW186" s="2" t="str">
        <f t="shared" si="102"/>
        <v>#NAME?</v>
      </c>
      <c r="GZ186" s="2" t="str">
        <f t="shared" si="103"/>
        <v/>
      </c>
      <c r="HA186" s="2" t="str">
        <f t="shared" si="104"/>
        <v>#NAME?</v>
      </c>
      <c r="HD186" s="2" t="str">
        <f t="shared" si="105"/>
        <v/>
      </c>
      <c r="HE186" s="2" t="str">
        <f t="shared" si="106"/>
        <v>#NAME?</v>
      </c>
      <c r="HH186" s="2" t="str">
        <f t="shared" si="107"/>
        <v/>
      </c>
      <c r="HI186" s="2" t="str">
        <f t="shared" si="108"/>
        <v>#NAME?</v>
      </c>
      <c r="HL186" s="2" t="str">
        <f t="shared" si="109"/>
        <v/>
      </c>
      <c r="HM186" s="2" t="str">
        <f t="shared" si="110"/>
        <v>#NAME?</v>
      </c>
      <c r="HP186" s="2" t="str">
        <f t="shared" si="111"/>
        <v/>
      </c>
      <c r="HQ186" s="2" t="str">
        <f t="shared" si="112"/>
        <v>#NAME?</v>
      </c>
      <c r="HT186" s="2" t="str">
        <f t="shared" si="113"/>
        <v/>
      </c>
      <c r="HU186" s="2" t="str">
        <f t="shared" si="114"/>
        <v>#NAME?</v>
      </c>
      <c r="HV186" s="2"/>
      <c r="HW186" s="2"/>
      <c r="HX186" s="2"/>
      <c r="HY186" s="2"/>
      <c r="HZ186" s="2"/>
      <c r="IA186" s="2"/>
      <c r="IB186" s="2"/>
      <c r="IC186" s="2"/>
      <c r="ID186" s="2"/>
      <c r="IE186" s="2"/>
      <c r="IF186" s="2"/>
      <c r="IX186" s="2"/>
      <c r="IY186" s="2"/>
      <c r="IZ186" s="2"/>
      <c r="JA186" s="2"/>
      <c r="JB186" s="2"/>
      <c r="JC186" s="2"/>
      <c r="JD186" s="2"/>
      <c r="JE186" s="2"/>
      <c r="JF186" s="2"/>
      <c r="JG186" s="2"/>
      <c r="JH186" s="2"/>
      <c r="JI186" s="2"/>
      <c r="JJ186" s="2"/>
      <c r="JK186" s="2"/>
      <c r="JL186" s="2"/>
      <c r="JM186" s="2"/>
      <c r="JN186" s="2"/>
    </row>
    <row r="187" ht="15.75" customHeight="1">
      <c r="A187" s="2">
        <v>186.0</v>
      </c>
      <c r="D187" s="2" t="str">
        <f t="shared" si="1"/>
        <v/>
      </c>
      <c r="E187" s="2" t="str">
        <f t="shared" si="2"/>
        <v>#NAME?</v>
      </c>
      <c r="H187" s="1" t="str">
        <f t="shared" si="3"/>
        <v/>
      </c>
      <c r="I187" s="1" t="str">
        <f t="shared" si="4"/>
        <v>#NAME?</v>
      </c>
      <c r="P187" s="1" t="str">
        <f t="shared" si="7"/>
        <v/>
      </c>
      <c r="Q187" s="1" t="str">
        <f t="shared" si="8"/>
        <v>#NAME?</v>
      </c>
      <c r="T187" s="1" t="str">
        <f t="shared" si="9"/>
        <v/>
      </c>
      <c r="U187" s="1" t="str">
        <f t="shared" si="10"/>
        <v>#NAME?</v>
      </c>
      <c r="X187" s="1" t="str">
        <f t="shared" si="11"/>
        <v/>
      </c>
      <c r="Y187" s="1" t="str">
        <f t="shared" si="12"/>
        <v>#NAME?</v>
      </c>
      <c r="AB187" s="1" t="str">
        <f t="shared" si="13"/>
        <v/>
      </c>
      <c r="AC187" s="1" t="str">
        <f t="shared" si="14"/>
        <v>#NAME?</v>
      </c>
      <c r="AF187" s="1" t="str">
        <f t="shared" si="15"/>
        <v/>
      </c>
      <c r="AG187" s="1" t="str">
        <f t="shared" si="16"/>
        <v>#NAME?</v>
      </c>
      <c r="AJ187" s="1" t="str">
        <f t="shared" si="17"/>
        <v/>
      </c>
      <c r="AK187" s="1" t="str">
        <f t="shared" si="18"/>
        <v>#NAME?</v>
      </c>
      <c r="AN187" s="1" t="str">
        <f t="shared" si="19"/>
        <v/>
      </c>
      <c r="AO187" s="1" t="str">
        <f t="shared" si="20"/>
        <v>#NAME?</v>
      </c>
      <c r="AR187" s="1" t="str">
        <f t="shared" si="21"/>
        <v/>
      </c>
      <c r="AS187" s="1" t="str">
        <f t="shared" si="22"/>
        <v>#NAME?</v>
      </c>
      <c r="AV187" s="1" t="str">
        <f t="shared" si="23"/>
        <v/>
      </c>
      <c r="AW187" s="1" t="str">
        <f t="shared" si="24"/>
        <v>#NAME?</v>
      </c>
      <c r="AZ187" s="1" t="str">
        <f t="shared" si="25"/>
        <v/>
      </c>
      <c r="BA187" s="1" t="str">
        <f t="shared" si="26"/>
        <v>#NAME?</v>
      </c>
      <c r="BD187" s="1" t="str">
        <f t="shared" si="27"/>
        <v/>
      </c>
      <c r="BE187" s="1" t="str">
        <f t="shared" si="28"/>
        <v>#NAME?</v>
      </c>
      <c r="BH187" s="1" t="str">
        <f t="shared" si="29"/>
        <v/>
      </c>
      <c r="BI187" s="1" t="str">
        <f t="shared" si="30"/>
        <v>#NAME?</v>
      </c>
      <c r="BL187" s="1" t="str">
        <f t="shared" si="31"/>
        <v/>
      </c>
      <c r="BM187" s="1" t="str">
        <f t="shared" si="32"/>
        <v>#NAME?</v>
      </c>
      <c r="BP187" s="1" t="str">
        <f t="shared" si="33"/>
        <v/>
      </c>
      <c r="BQ187" s="1" t="str">
        <f t="shared" si="34"/>
        <v>#NAME?</v>
      </c>
      <c r="BT187" s="1" t="str">
        <f t="shared" si="35"/>
        <v/>
      </c>
      <c r="BU187" s="1" t="str">
        <f t="shared" si="36"/>
        <v>#NAME?</v>
      </c>
      <c r="BX187" s="1" t="str">
        <f t="shared" si="37"/>
        <v/>
      </c>
      <c r="BY187" s="1" t="str">
        <f t="shared" si="38"/>
        <v>#NAME?</v>
      </c>
      <c r="CB187" s="1" t="str">
        <f t="shared" si="39"/>
        <v/>
      </c>
      <c r="CC187" s="1" t="str">
        <f t="shared" si="40"/>
        <v>#NAME?</v>
      </c>
      <c r="CF187" s="1" t="str">
        <f t="shared" si="41"/>
        <v/>
      </c>
      <c r="CG187" s="1" t="str">
        <f t="shared" si="42"/>
        <v>#NAME?</v>
      </c>
      <c r="CJ187" s="1" t="str">
        <f t="shared" si="43"/>
        <v/>
      </c>
      <c r="CK187" s="1" t="str">
        <f t="shared" si="44"/>
        <v>#NAME?</v>
      </c>
      <c r="CN187" s="1" t="str">
        <f t="shared" si="45"/>
        <v/>
      </c>
      <c r="CO187" s="1" t="str">
        <f t="shared" si="46"/>
        <v>#NAME?</v>
      </c>
      <c r="CR187" s="1" t="str">
        <f t="shared" si="47"/>
        <v/>
      </c>
      <c r="CS187" s="1" t="str">
        <f t="shared" si="48"/>
        <v>#NAME?</v>
      </c>
      <c r="CV187" s="1" t="str">
        <f t="shared" si="49"/>
        <v/>
      </c>
      <c r="CW187" s="1" t="str">
        <f t="shared" si="50"/>
        <v>#NAME?</v>
      </c>
      <c r="CZ187" s="1" t="str">
        <f t="shared" si="51"/>
        <v/>
      </c>
      <c r="DA187" s="1" t="str">
        <f t="shared" si="52"/>
        <v>#NAME?</v>
      </c>
      <c r="DD187" s="1" t="str">
        <f t="shared" si="53"/>
        <v/>
      </c>
      <c r="DE187" s="1" t="str">
        <f t="shared" si="54"/>
        <v>#NAME?</v>
      </c>
      <c r="DH187" s="1" t="str">
        <f t="shared" si="55"/>
        <v/>
      </c>
      <c r="DI187" s="1" t="str">
        <f t="shared" si="56"/>
        <v>#NAME?</v>
      </c>
      <c r="DL187" s="1" t="str">
        <f t="shared" si="57"/>
        <v/>
      </c>
      <c r="DM187" s="1" t="str">
        <f t="shared" si="58"/>
        <v>#NAME?</v>
      </c>
      <c r="DP187" s="1" t="str">
        <f t="shared" si="59"/>
        <v/>
      </c>
      <c r="DQ187" s="1" t="str">
        <f t="shared" si="60"/>
        <v>#NAME?</v>
      </c>
      <c r="DT187" s="1" t="str">
        <f t="shared" si="61"/>
        <v/>
      </c>
      <c r="DU187" s="1" t="str">
        <f t="shared" si="62"/>
        <v>#NAME?</v>
      </c>
      <c r="DX187" s="1" t="str">
        <f t="shared" si="63"/>
        <v/>
      </c>
      <c r="DY187" s="1" t="str">
        <f t="shared" si="64"/>
        <v>#NAME?</v>
      </c>
      <c r="EB187" s="1" t="str">
        <f t="shared" si="65"/>
        <v/>
      </c>
      <c r="EC187" s="1" t="str">
        <f t="shared" si="66"/>
        <v>#NAME?</v>
      </c>
      <c r="EF187" s="1" t="str">
        <f t="shared" si="67"/>
        <v/>
      </c>
      <c r="EG187" s="1" t="str">
        <f t="shared" si="68"/>
        <v>#NAME?</v>
      </c>
      <c r="EJ187" s="1" t="str">
        <f t="shared" si="69"/>
        <v/>
      </c>
      <c r="EK187" s="1" t="str">
        <f t="shared" si="70"/>
        <v>#NAME?</v>
      </c>
      <c r="EN187" s="1" t="str">
        <f t="shared" si="71"/>
        <v/>
      </c>
      <c r="EO187" s="1" t="str">
        <f t="shared" si="72"/>
        <v>#NAME?</v>
      </c>
      <c r="ER187" s="1" t="str">
        <f t="shared" si="73"/>
        <v/>
      </c>
      <c r="ES187" s="1" t="str">
        <f t="shared" si="74"/>
        <v>#NAME?</v>
      </c>
      <c r="EV187" s="1" t="str">
        <f t="shared" si="75"/>
        <v/>
      </c>
      <c r="EW187" s="1" t="str">
        <f t="shared" si="76"/>
        <v>#NAME?</v>
      </c>
      <c r="EZ187" s="2" t="str">
        <f t="shared" si="77"/>
        <v/>
      </c>
      <c r="FA187" s="2" t="str">
        <f t="shared" si="78"/>
        <v>#NAME?</v>
      </c>
      <c r="FD187" s="2" t="str">
        <f t="shared" si="79"/>
        <v/>
      </c>
      <c r="FE187" s="2" t="str">
        <f t="shared" si="80"/>
        <v>#NAME?</v>
      </c>
      <c r="FH187" s="2" t="str">
        <f t="shared" si="81"/>
        <v/>
      </c>
      <c r="FI187" s="2" t="str">
        <f t="shared" si="82"/>
        <v>#NAME?</v>
      </c>
      <c r="FL187" s="2" t="str">
        <f t="shared" si="83"/>
        <v/>
      </c>
      <c r="FM187" s="2" t="str">
        <f t="shared" si="84"/>
        <v>#NAME?</v>
      </c>
      <c r="FP187" s="2" t="str">
        <f t="shared" si="85"/>
        <v/>
      </c>
      <c r="FQ187" s="2" t="str">
        <f t="shared" si="86"/>
        <v>#NAME?</v>
      </c>
      <c r="FT187" s="2" t="str">
        <f t="shared" si="87"/>
        <v/>
      </c>
      <c r="FU187" s="2" t="str">
        <f t="shared" si="88"/>
        <v>#NAME?</v>
      </c>
      <c r="FX187" s="2" t="str">
        <f t="shared" si="89"/>
        <v/>
      </c>
      <c r="FY187" s="2" t="str">
        <f t="shared" si="90"/>
        <v>#NAME?</v>
      </c>
      <c r="GB187" s="2" t="str">
        <f t="shared" si="91"/>
        <v/>
      </c>
      <c r="GC187" s="2" t="str">
        <f t="shared" si="92"/>
        <v>#NAME?</v>
      </c>
      <c r="GF187" s="2" t="str">
        <f t="shared" si="93"/>
        <v/>
      </c>
      <c r="GG187" s="2" t="str">
        <f t="shared" si="94"/>
        <v>#NAME?</v>
      </c>
      <c r="GJ187" s="2" t="str">
        <f t="shared" si="95"/>
        <v/>
      </c>
      <c r="GK187" s="2" t="str">
        <f t="shared" si="96"/>
        <v>#NAME?</v>
      </c>
      <c r="GN187" s="2" t="str">
        <f t="shared" si="97"/>
        <v/>
      </c>
      <c r="GO187" s="2" t="str">
        <f t="shared" si="98"/>
        <v>#NAME?</v>
      </c>
      <c r="GR187" s="2" t="str">
        <f t="shared" si="141"/>
        <v/>
      </c>
      <c r="GS187" s="2" t="str">
        <f t="shared" si="142"/>
        <v>#NAME?</v>
      </c>
      <c r="GV187" s="2" t="str">
        <f t="shared" si="101"/>
        <v/>
      </c>
      <c r="GW187" s="2" t="str">
        <f t="shared" si="102"/>
        <v>#NAME?</v>
      </c>
      <c r="GZ187" s="2" t="str">
        <f t="shared" si="103"/>
        <v/>
      </c>
      <c r="HA187" s="2" t="str">
        <f t="shared" si="104"/>
        <v>#NAME?</v>
      </c>
      <c r="HD187" s="2" t="str">
        <f t="shared" si="105"/>
        <v/>
      </c>
      <c r="HE187" s="2" t="str">
        <f t="shared" si="106"/>
        <v>#NAME?</v>
      </c>
      <c r="HH187" s="2" t="str">
        <f t="shared" si="107"/>
        <v/>
      </c>
      <c r="HI187" s="2" t="str">
        <f t="shared" si="108"/>
        <v>#NAME?</v>
      </c>
      <c r="HL187" s="2" t="str">
        <f t="shared" si="109"/>
        <v/>
      </c>
      <c r="HM187" s="2" t="str">
        <f t="shared" si="110"/>
        <v>#NAME?</v>
      </c>
      <c r="HP187" s="2" t="str">
        <f t="shared" si="111"/>
        <v/>
      </c>
      <c r="HQ187" s="2" t="str">
        <f t="shared" si="112"/>
        <v>#NAME?</v>
      </c>
      <c r="HT187" s="2" t="str">
        <f t="shared" si="113"/>
        <v/>
      </c>
      <c r="HU187" s="2" t="str">
        <f t="shared" si="114"/>
        <v>#NAME?</v>
      </c>
      <c r="HV187" s="2"/>
      <c r="HW187" s="2"/>
      <c r="HX187" s="2"/>
      <c r="HY187" s="2"/>
      <c r="HZ187" s="2"/>
      <c r="IA187" s="2"/>
      <c r="IB187" s="2"/>
      <c r="IC187" s="2"/>
      <c r="ID187" s="2"/>
      <c r="IE187" s="2"/>
      <c r="IF187" s="2"/>
      <c r="IX187" s="2"/>
      <c r="IY187" s="2"/>
      <c r="IZ187" s="2"/>
      <c r="JA187" s="2"/>
      <c r="JB187" s="2"/>
      <c r="JC187" s="2"/>
      <c r="JD187" s="2"/>
      <c r="JE187" s="2"/>
      <c r="JF187" s="2"/>
      <c r="JG187" s="2"/>
      <c r="JH187" s="2"/>
      <c r="JI187" s="2"/>
      <c r="JJ187" s="2"/>
      <c r="JK187" s="2"/>
      <c r="JL187" s="2"/>
      <c r="JM187" s="2"/>
      <c r="JN187" s="2"/>
    </row>
    <row r="188" ht="15.75" customHeight="1">
      <c r="A188" s="2">
        <v>187.0</v>
      </c>
      <c r="D188" s="2" t="str">
        <f t="shared" si="1"/>
        <v/>
      </c>
      <c r="E188" s="2" t="str">
        <f t="shared" si="2"/>
        <v>#NAME?</v>
      </c>
      <c r="H188" s="1" t="str">
        <f t="shared" si="3"/>
        <v/>
      </c>
      <c r="I188" s="1" t="str">
        <f t="shared" si="4"/>
        <v>#NAME?</v>
      </c>
      <c r="P188" s="1" t="str">
        <f t="shared" si="7"/>
        <v/>
      </c>
      <c r="Q188" s="1" t="str">
        <f t="shared" si="8"/>
        <v>#NAME?</v>
      </c>
      <c r="T188" s="1" t="str">
        <f t="shared" si="9"/>
        <v/>
      </c>
      <c r="U188" s="1" t="str">
        <f t="shared" si="10"/>
        <v>#NAME?</v>
      </c>
      <c r="X188" s="1" t="str">
        <f t="shared" si="11"/>
        <v/>
      </c>
      <c r="Y188" s="1" t="str">
        <f t="shared" si="12"/>
        <v>#NAME?</v>
      </c>
      <c r="AB188" s="1" t="str">
        <f t="shared" si="13"/>
        <v/>
      </c>
      <c r="AC188" s="1" t="str">
        <f t="shared" si="14"/>
        <v>#NAME?</v>
      </c>
      <c r="AF188" s="1" t="str">
        <f t="shared" si="15"/>
        <v/>
      </c>
      <c r="AG188" s="1" t="str">
        <f t="shared" si="16"/>
        <v>#NAME?</v>
      </c>
      <c r="AJ188" s="1" t="str">
        <f t="shared" si="17"/>
        <v/>
      </c>
      <c r="AK188" s="1" t="str">
        <f t="shared" si="18"/>
        <v>#NAME?</v>
      </c>
      <c r="AN188" s="1" t="str">
        <f t="shared" si="19"/>
        <v/>
      </c>
      <c r="AO188" s="1" t="str">
        <f t="shared" si="20"/>
        <v>#NAME?</v>
      </c>
      <c r="AR188" s="1" t="str">
        <f t="shared" si="21"/>
        <v/>
      </c>
      <c r="AS188" s="1" t="str">
        <f t="shared" si="22"/>
        <v>#NAME?</v>
      </c>
      <c r="AV188" s="1" t="str">
        <f t="shared" si="23"/>
        <v/>
      </c>
      <c r="AW188" s="1" t="str">
        <f t="shared" si="24"/>
        <v>#NAME?</v>
      </c>
      <c r="AZ188" s="1" t="str">
        <f t="shared" si="25"/>
        <v/>
      </c>
      <c r="BA188" s="1" t="str">
        <f t="shared" si="26"/>
        <v>#NAME?</v>
      </c>
      <c r="BD188" s="1" t="str">
        <f t="shared" si="27"/>
        <v/>
      </c>
      <c r="BE188" s="1" t="str">
        <f t="shared" si="28"/>
        <v>#NAME?</v>
      </c>
      <c r="BH188" s="1" t="str">
        <f t="shared" si="29"/>
        <v/>
      </c>
      <c r="BI188" s="1" t="str">
        <f t="shared" si="30"/>
        <v>#NAME?</v>
      </c>
      <c r="BL188" s="1" t="str">
        <f t="shared" si="31"/>
        <v/>
      </c>
      <c r="BM188" s="1" t="str">
        <f t="shared" si="32"/>
        <v>#NAME?</v>
      </c>
      <c r="BP188" s="1" t="str">
        <f t="shared" si="33"/>
        <v/>
      </c>
      <c r="BQ188" s="1" t="str">
        <f t="shared" si="34"/>
        <v>#NAME?</v>
      </c>
      <c r="BT188" s="1" t="str">
        <f t="shared" si="35"/>
        <v/>
      </c>
      <c r="BU188" s="1" t="str">
        <f t="shared" si="36"/>
        <v>#NAME?</v>
      </c>
      <c r="BX188" s="1" t="str">
        <f t="shared" si="37"/>
        <v/>
      </c>
      <c r="BY188" s="1" t="str">
        <f t="shared" si="38"/>
        <v>#NAME?</v>
      </c>
      <c r="CB188" s="1" t="str">
        <f t="shared" si="39"/>
        <v/>
      </c>
      <c r="CC188" s="1" t="str">
        <f t="shared" si="40"/>
        <v>#NAME?</v>
      </c>
      <c r="CF188" s="1" t="str">
        <f t="shared" si="41"/>
        <v/>
      </c>
      <c r="CG188" s="1" t="str">
        <f t="shared" si="42"/>
        <v>#NAME?</v>
      </c>
      <c r="CJ188" s="1" t="str">
        <f t="shared" si="43"/>
        <v/>
      </c>
      <c r="CK188" s="1" t="str">
        <f t="shared" si="44"/>
        <v>#NAME?</v>
      </c>
      <c r="CN188" s="1" t="str">
        <f t="shared" si="45"/>
        <v/>
      </c>
      <c r="CO188" s="1" t="str">
        <f t="shared" si="46"/>
        <v>#NAME?</v>
      </c>
      <c r="CR188" s="1" t="str">
        <f t="shared" si="47"/>
        <v/>
      </c>
      <c r="CS188" s="1" t="str">
        <f t="shared" si="48"/>
        <v>#NAME?</v>
      </c>
      <c r="CV188" s="1" t="str">
        <f t="shared" si="49"/>
        <v/>
      </c>
      <c r="CW188" s="1" t="str">
        <f t="shared" si="50"/>
        <v>#NAME?</v>
      </c>
      <c r="CZ188" s="1" t="str">
        <f t="shared" si="51"/>
        <v/>
      </c>
      <c r="DA188" s="1" t="str">
        <f t="shared" si="52"/>
        <v>#NAME?</v>
      </c>
      <c r="DD188" s="1" t="str">
        <f t="shared" si="53"/>
        <v/>
      </c>
      <c r="DE188" s="1" t="str">
        <f t="shared" si="54"/>
        <v>#NAME?</v>
      </c>
      <c r="DH188" s="1" t="str">
        <f t="shared" si="55"/>
        <v/>
      </c>
      <c r="DI188" s="1" t="str">
        <f t="shared" si="56"/>
        <v>#NAME?</v>
      </c>
      <c r="DL188" s="1" t="str">
        <f t="shared" si="57"/>
        <v/>
      </c>
      <c r="DM188" s="1" t="str">
        <f t="shared" si="58"/>
        <v>#NAME?</v>
      </c>
      <c r="DP188" s="1" t="str">
        <f t="shared" si="59"/>
        <v/>
      </c>
      <c r="DQ188" s="1" t="str">
        <f t="shared" si="60"/>
        <v>#NAME?</v>
      </c>
      <c r="DT188" s="1" t="str">
        <f t="shared" si="61"/>
        <v/>
      </c>
      <c r="DU188" s="1" t="str">
        <f t="shared" si="62"/>
        <v>#NAME?</v>
      </c>
      <c r="DX188" s="1" t="str">
        <f t="shared" si="63"/>
        <v/>
      </c>
      <c r="DY188" s="1" t="str">
        <f t="shared" si="64"/>
        <v>#NAME?</v>
      </c>
      <c r="EB188" s="1" t="str">
        <f t="shared" si="65"/>
        <v/>
      </c>
      <c r="EC188" s="1" t="str">
        <f t="shared" si="66"/>
        <v>#NAME?</v>
      </c>
      <c r="EF188" s="1" t="str">
        <f t="shared" si="67"/>
        <v/>
      </c>
      <c r="EG188" s="1" t="str">
        <f t="shared" si="68"/>
        <v>#NAME?</v>
      </c>
      <c r="EJ188" s="1" t="str">
        <f t="shared" si="69"/>
        <v/>
      </c>
      <c r="EK188" s="1" t="str">
        <f t="shared" si="70"/>
        <v>#NAME?</v>
      </c>
      <c r="EN188" s="1" t="str">
        <f t="shared" si="71"/>
        <v/>
      </c>
      <c r="EO188" s="1" t="str">
        <f t="shared" si="72"/>
        <v>#NAME?</v>
      </c>
      <c r="ER188" s="1" t="str">
        <f t="shared" si="73"/>
        <v/>
      </c>
      <c r="ES188" s="1" t="str">
        <f t="shared" si="74"/>
        <v>#NAME?</v>
      </c>
      <c r="EV188" s="1" t="str">
        <f t="shared" si="75"/>
        <v/>
      </c>
      <c r="EW188" s="1" t="str">
        <f t="shared" si="76"/>
        <v>#NAME?</v>
      </c>
      <c r="EZ188" s="2" t="str">
        <f t="shared" si="77"/>
        <v/>
      </c>
      <c r="FA188" s="2" t="str">
        <f t="shared" si="78"/>
        <v>#NAME?</v>
      </c>
      <c r="FD188" s="2" t="str">
        <f t="shared" si="79"/>
        <v/>
      </c>
      <c r="FE188" s="2" t="str">
        <f t="shared" si="80"/>
        <v>#NAME?</v>
      </c>
      <c r="FH188" s="2" t="str">
        <f t="shared" si="81"/>
        <v/>
      </c>
      <c r="FI188" s="2" t="str">
        <f t="shared" si="82"/>
        <v>#NAME?</v>
      </c>
      <c r="FL188" s="2" t="str">
        <f t="shared" si="83"/>
        <v/>
      </c>
      <c r="FM188" s="2" t="str">
        <f t="shared" si="84"/>
        <v>#NAME?</v>
      </c>
      <c r="FP188" s="2" t="str">
        <f t="shared" si="85"/>
        <v/>
      </c>
      <c r="FQ188" s="2" t="str">
        <f t="shared" si="86"/>
        <v>#NAME?</v>
      </c>
      <c r="FT188" s="2" t="str">
        <f t="shared" si="87"/>
        <v/>
      </c>
      <c r="FU188" s="2" t="str">
        <f t="shared" si="88"/>
        <v>#NAME?</v>
      </c>
      <c r="FX188" s="2" t="str">
        <f t="shared" si="89"/>
        <v/>
      </c>
      <c r="FY188" s="2" t="str">
        <f t="shared" si="90"/>
        <v>#NAME?</v>
      </c>
      <c r="GB188" s="2" t="str">
        <f t="shared" si="91"/>
        <v/>
      </c>
      <c r="GC188" s="2" t="str">
        <f t="shared" si="92"/>
        <v>#NAME?</v>
      </c>
      <c r="GF188" s="2" t="str">
        <f t="shared" si="93"/>
        <v/>
      </c>
      <c r="GG188" s="2" t="str">
        <f t="shared" si="94"/>
        <v>#NAME?</v>
      </c>
      <c r="GJ188" s="2" t="str">
        <f t="shared" si="95"/>
        <v/>
      </c>
      <c r="GK188" s="2" t="str">
        <f t="shared" si="96"/>
        <v>#NAME?</v>
      </c>
      <c r="GN188" s="2" t="str">
        <f t="shared" si="97"/>
        <v/>
      </c>
      <c r="GO188" s="2" t="str">
        <f t="shared" si="98"/>
        <v>#NAME?</v>
      </c>
      <c r="GR188" s="2" t="str">
        <f t="shared" si="141"/>
        <v/>
      </c>
      <c r="GS188" s="2" t="str">
        <f t="shared" si="142"/>
        <v>#NAME?</v>
      </c>
      <c r="GV188" s="2" t="str">
        <f t="shared" si="101"/>
        <v/>
      </c>
      <c r="GW188" s="2" t="str">
        <f t="shared" si="102"/>
        <v>#NAME?</v>
      </c>
      <c r="GZ188" s="2" t="str">
        <f t="shared" si="103"/>
        <v/>
      </c>
      <c r="HA188" s="2" t="str">
        <f t="shared" si="104"/>
        <v>#NAME?</v>
      </c>
      <c r="HD188" s="2" t="str">
        <f t="shared" si="105"/>
        <v/>
      </c>
      <c r="HE188" s="2" t="str">
        <f t="shared" si="106"/>
        <v>#NAME?</v>
      </c>
      <c r="HH188" s="2" t="str">
        <f t="shared" si="107"/>
        <v/>
      </c>
      <c r="HI188" s="2" t="str">
        <f t="shared" si="108"/>
        <v>#NAME?</v>
      </c>
      <c r="HL188" s="2" t="str">
        <f t="shared" si="109"/>
        <v/>
      </c>
      <c r="HM188" s="2" t="str">
        <f t="shared" si="110"/>
        <v>#NAME?</v>
      </c>
      <c r="HP188" s="2" t="str">
        <f t="shared" si="111"/>
        <v/>
      </c>
      <c r="HQ188" s="2" t="str">
        <f t="shared" si="112"/>
        <v>#NAME?</v>
      </c>
      <c r="HT188" s="2" t="str">
        <f t="shared" si="113"/>
        <v/>
      </c>
      <c r="HU188" s="2" t="str">
        <f t="shared" si="114"/>
        <v>#NAME?</v>
      </c>
      <c r="HV188" s="2"/>
      <c r="HW188" s="2"/>
      <c r="HX188" s="2"/>
      <c r="HY188" s="2"/>
      <c r="HZ188" s="2"/>
      <c r="IA188" s="2"/>
      <c r="IB188" s="2"/>
      <c r="IC188" s="2"/>
      <c r="ID188" s="2"/>
      <c r="IE188" s="2"/>
      <c r="IF188" s="2"/>
      <c r="IX188" s="2"/>
      <c r="IY188" s="2"/>
      <c r="IZ188" s="2"/>
      <c r="JA188" s="2"/>
      <c r="JB188" s="2"/>
      <c r="JC188" s="2"/>
      <c r="JD188" s="2"/>
      <c r="JE188" s="2"/>
      <c r="JF188" s="2"/>
      <c r="JG188" s="2"/>
      <c r="JH188" s="2"/>
      <c r="JI188" s="2"/>
      <c r="JJ188" s="2"/>
      <c r="JK188" s="2"/>
      <c r="JL188" s="2"/>
      <c r="JM188" s="2"/>
      <c r="JN188" s="2"/>
    </row>
    <row r="189" ht="15.75" customHeight="1">
      <c r="A189" s="2">
        <v>188.0</v>
      </c>
      <c r="D189" s="2" t="str">
        <f t="shared" si="1"/>
        <v/>
      </c>
      <c r="E189" s="2" t="str">
        <f t="shared" si="2"/>
        <v>#NAME?</v>
      </c>
      <c r="H189" s="1" t="str">
        <f t="shared" si="3"/>
        <v/>
      </c>
      <c r="I189" s="1" t="str">
        <f t="shared" si="4"/>
        <v>#NAME?</v>
      </c>
      <c r="P189" s="1" t="str">
        <f t="shared" si="7"/>
        <v/>
      </c>
      <c r="Q189" s="1" t="str">
        <f t="shared" si="8"/>
        <v>#NAME?</v>
      </c>
      <c r="T189" s="1" t="str">
        <f t="shared" si="9"/>
        <v/>
      </c>
      <c r="U189" s="1" t="str">
        <f t="shared" si="10"/>
        <v>#NAME?</v>
      </c>
      <c r="X189" s="1" t="str">
        <f t="shared" si="11"/>
        <v/>
      </c>
      <c r="Y189" s="1" t="str">
        <f t="shared" si="12"/>
        <v>#NAME?</v>
      </c>
      <c r="AB189" s="1" t="str">
        <f t="shared" si="13"/>
        <v/>
      </c>
      <c r="AC189" s="1" t="str">
        <f t="shared" si="14"/>
        <v>#NAME?</v>
      </c>
      <c r="AF189" s="1" t="str">
        <f t="shared" si="15"/>
        <v/>
      </c>
      <c r="AG189" s="1" t="str">
        <f t="shared" si="16"/>
        <v>#NAME?</v>
      </c>
      <c r="AJ189" s="1" t="str">
        <f t="shared" si="17"/>
        <v/>
      </c>
      <c r="AK189" s="1" t="str">
        <f t="shared" si="18"/>
        <v>#NAME?</v>
      </c>
      <c r="AN189" s="1" t="str">
        <f t="shared" si="19"/>
        <v/>
      </c>
      <c r="AO189" s="1" t="str">
        <f t="shared" si="20"/>
        <v>#NAME?</v>
      </c>
      <c r="AR189" s="1" t="str">
        <f t="shared" si="21"/>
        <v/>
      </c>
      <c r="AS189" s="1" t="str">
        <f t="shared" si="22"/>
        <v>#NAME?</v>
      </c>
      <c r="AV189" s="1" t="str">
        <f t="shared" si="23"/>
        <v/>
      </c>
      <c r="AW189" s="1" t="str">
        <f t="shared" si="24"/>
        <v>#NAME?</v>
      </c>
      <c r="AZ189" s="1" t="str">
        <f t="shared" si="25"/>
        <v/>
      </c>
      <c r="BA189" s="1" t="str">
        <f t="shared" si="26"/>
        <v>#NAME?</v>
      </c>
      <c r="BD189" s="1" t="str">
        <f t="shared" si="27"/>
        <v/>
      </c>
      <c r="BE189" s="1" t="str">
        <f t="shared" si="28"/>
        <v>#NAME?</v>
      </c>
      <c r="BH189" s="1" t="str">
        <f t="shared" si="29"/>
        <v/>
      </c>
      <c r="BI189" s="1" t="str">
        <f t="shared" si="30"/>
        <v>#NAME?</v>
      </c>
      <c r="BL189" s="1" t="str">
        <f t="shared" si="31"/>
        <v/>
      </c>
      <c r="BM189" s="1" t="str">
        <f t="shared" si="32"/>
        <v>#NAME?</v>
      </c>
      <c r="BP189" s="1" t="str">
        <f t="shared" si="33"/>
        <v/>
      </c>
      <c r="BQ189" s="1" t="str">
        <f t="shared" si="34"/>
        <v>#NAME?</v>
      </c>
      <c r="BT189" s="1" t="str">
        <f t="shared" si="35"/>
        <v/>
      </c>
      <c r="BU189" s="1" t="str">
        <f t="shared" si="36"/>
        <v>#NAME?</v>
      </c>
      <c r="BX189" s="1" t="str">
        <f t="shared" si="37"/>
        <v/>
      </c>
      <c r="BY189" s="1" t="str">
        <f t="shared" si="38"/>
        <v>#NAME?</v>
      </c>
      <c r="CB189" s="1" t="str">
        <f t="shared" si="39"/>
        <v/>
      </c>
      <c r="CC189" s="1" t="str">
        <f t="shared" si="40"/>
        <v>#NAME?</v>
      </c>
      <c r="CF189" s="1" t="str">
        <f t="shared" si="41"/>
        <v/>
      </c>
      <c r="CG189" s="1" t="str">
        <f t="shared" si="42"/>
        <v>#NAME?</v>
      </c>
      <c r="CJ189" s="1" t="str">
        <f t="shared" si="43"/>
        <v/>
      </c>
      <c r="CK189" s="1" t="str">
        <f t="shared" si="44"/>
        <v>#NAME?</v>
      </c>
      <c r="CN189" s="1" t="str">
        <f t="shared" si="45"/>
        <v/>
      </c>
      <c r="CO189" s="1" t="str">
        <f t="shared" si="46"/>
        <v>#NAME?</v>
      </c>
      <c r="CR189" s="1" t="str">
        <f t="shared" si="47"/>
        <v/>
      </c>
      <c r="CS189" s="1" t="str">
        <f t="shared" si="48"/>
        <v>#NAME?</v>
      </c>
      <c r="CV189" s="1" t="str">
        <f t="shared" si="49"/>
        <v/>
      </c>
      <c r="CW189" s="1" t="str">
        <f t="shared" si="50"/>
        <v>#NAME?</v>
      </c>
      <c r="CZ189" s="1" t="str">
        <f t="shared" si="51"/>
        <v/>
      </c>
      <c r="DA189" s="1" t="str">
        <f t="shared" si="52"/>
        <v>#NAME?</v>
      </c>
      <c r="DD189" s="1" t="str">
        <f t="shared" si="53"/>
        <v/>
      </c>
      <c r="DE189" s="1" t="str">
        <f t="shared" si="54"/>
        <v>#NAME?</v>
      </c>
      <c r="DH189" s="1" t="str">
        <f t="shared" si="55"/>
        <v/>
      </c>
      <c r="DI189" s="1" t="str">
        <f t="shared" si="56"/>
        <v>#NAME?</v>
      </c>
      <c r="DL189" s="1" t="str">
        <f t="shared" si="57"/>
        <v/>
      </c>
      <c r="DM189" s="1" t="str">
        <f t="shared" si="58"/>
        <v>#NAME?</v>
      </c>
      <c r="DP189" s="1" t="str">
        <f t="shared" si="59"/>
        <v/>
      </c>
      <c r="DQ189" s="1" t="str">
        <f t="shared" si="60"/>
        <v>#NAME?</v>
      </c>
      <c r="DT189" s="1" t="str">
        <f t="shared" si="61"/>
        <v/>
      </c>
      <c r="DU189" s="1" t="str">
        <f t="shared" si="62"/>
        <v>#NAME?</v>
      </c>
      <c r="DX189" s="1" t="str">
        <f t="shared" si="63"/>
        <v/>
      </c>
      <c r="DY189" s="1" t="str">
        <f t="shared" si="64"/>
        <v>#NAME?</v>
      </c>
      <c r="EB189" s="1" t="str">
        <f t="shared" si="65"/>
        <v/>
      </c>
      <c r="EC189" s="1" t="str">
        <f t="shared" si="66"/>
        <v>#NAME?</v>
      </c>
      <c r="EF189" s="1" t="str">
        <f t="shared" si="67"/>
        <v/>
      </c>
      <c r="EG189" s="1" t="str">
        <f t="shared" si="68"/>
        <v>#NAME?</v>
      </c>
      <c r="EJ189" s="1" t="str">
        <f t="shared" si="69"/>
        <v/>
      </c>
      <c r="EK189" s="1" t="str">
        <f t="shared" si="70"/>
        <v>#NAME?</v>
      </c>
      <c r="EN189" s="1" t="str">
        <f t="shared" si="71"/>
        <v/>
      </c>
      <c r="EO189" s="1" t="str">
        <f t="shared" si="72"/>
        <v>#NAME?</v>
      </c>
      <c r="ER189" s="1" t="str">
        <f t="shared" si="73"/>
        <v/>
      </c>
      <c r="ES189" s="1" t="str">
        <f t="shared" si="74"/>
        <v>#NAME?</v>
      </c>
      <c r="EV189" s="1" t="str">
        <f t="shared" si="75"/>
        <v/>
      </c>
      <c r="EW189" s="1" t="str">
        <f t="shared" si="76"/>
        <v>#NAME?</v>
      </c>
      <c r="EZ189" s="2" t="str">
        <f t="shared" si="77"/>
        <v/>
      </c>
      <c r="FA189" s="2" t="str">
        <f t="shared" si="78"/>
        <v>#NAME?</v>
      </c>
      <c r="FD189" s="2" t="str">
        <f t="shared" si="79"/>
        <v/>
      </c>
      <c r="FE189" s="2" t="str">
        <f t="shared" si="80"/>
        <v>#NAME?</v>
      </c>
      <c r="FH189" s="2" t="str">
        <f t="shared" si="81"/>
        <v/>
      </c>
      <c r="FI189" s="2" t="str">
        <f t="shared" si="82"/>
        <v>#NAME?</v>
      </c>
      <c r="FL189" s="2" t="str">
        <f t="shared" si="83"/>
        <v/>
      </c>
      <c r="FM189" s="2" t="str">
        <f t="shared" si="84"/>
        <v>#NAME?</v>
      </c>
      <c r="FP189" s="2" t="str">
        <f t="shared" si="85"/>
        <v/>
      </c>
      <c r="FQ189" s="2" t="str">
        <f t="shared" si="86"/>
        <v>#NAME?</v>
      </c>
      <c r="FT189" s="2" t="str">
        <f t="shared" si="87"/>
        <v/>
      </c>
      <c r="FU189" s="2" t="str">
        <f t="shared" si="88"/>
        <v>#NAME?</v>
      </c>
      <c r="FX189" s="2" t="str">
        <f t="shared" si="89"/>
        <v/>
      </c>
      <c r="FY189" s="2" t="str">
        <f t="shared" si="90"/>
        <v>#NAME?</v>
      </c>
      <c r="GB189" s="2" t="str">
        <f t="shared" si="91"/>
        <v/>
      </c>
      <c r="GC189" s="2" t="str">
        <f t="shared" si="92"/>
        <v>#NAME?</v>
      </c>
      <c r="GF189" s="2" t="str">
        <f t="shared" si="93"/>
        <v/>
      </c>
      <c r="GG189" s="2" t="str">
        <f t="shared" si="94"/>
        <v>#NAME?</v>
      </c>
      <c r="GJ189" s="2" t="str">
        <f t="shared" si="95"/>
        <v/>
      </c>
      <c r="GK189" s="2" t="str">
        <f t="shared" si="96"/>
        <v>#NAME?</v>
      </c>
      <c r="GN189" s="2" t="str">
        <f t="shared" si="97"/>
        <v/>
      </c>
      <c r="GO189" s="2" t="str">
        <f t="shared" si="98"/>
        <v>#NAME?</v>
      </c>
      <c r="GR189" s="2" t="str">
        <f t="shared" si="141"/>
        <v/>
      </c>
      <c r="GS189" s="2" t="str">
        <f t="shared" si="142"/>
        <v>#NAME?</v>
      </c>
      <c r="GV189" s="2" t="str">
        <f t="shared" si="101"/>
        <v/>
      </c>
      <c r="GW189" s="2" t="str">
        <f t="shared" si="102"/>
        <v>#NAME?</v>
      </c>
      <c r="GZ189" s="2" t="str">
        <f t="shared" si="103"/>
        <v/>
      </c>
      <c r="HA189" s="2" t="str">
        <f t="shared" si="104"/>
        <v>#NAME?</v>
      </c>
      <c r="HD189" s="2" t="str">
        <f t="shared" si="105"/>
        <v/>
      </c>
      <c r="HE189" s="2" t="str">
        <f t="shared" si="106"/>
        <v>#NAME?</v>
      </c>
      <c r="HH189" s="2" t="str">
        <f t="shared" si="107"/>
        <v/>
      </c>
      <c r="HI189" s="2" t="str">
        <f t="shared" si="108"/>
        <v>#NAME?</v>
      </c>
      <c r="HL189" s="2" t="str">
        <f t="shared" si="109"/>
        <v/>
      </c>
      <c r="HM189" s="2" t="str">
        <f t="shared" si="110"/>
        <v>#NAME?</v>
      </c>
      <c r="HP189" s="2" t="str">
        <f t="shared" si="111"/>
        <v/>
      </c>
      <c r="HQ189" s="2" t="str">
        <f t="shared" si="112"/>
        <v>#NAME?</v>
      </c>
      <c r="HT189" s="2" t="str">
        <f t="shared" si="113"/>
        <v/>
      </c>
      <c r="HU189" s="2" t="str">
        <f t="shared" si="114"/>
        <v>#NAME?</v>
      </c>
      <c r="HV189" s="2"/>
      <c r="HW189" s="2"/>
      <c r="HX189" s="2"/>
      <c r="HY189" s="2"/>
      <c r="HZ189" s="2"/>
      <c r="IA189" s="2"/>
      <c r="IB189" s="2"/>
      <c r="IC189" s="2"/>
      <c r="ID189" s="2"/>
      <c r="IE189" s="2"/>
      <c r="IF189" s="2"/>
      <c r="IX189" s="2"/>
      <c r="IY189" s="2"/>
      <c r="IZ189" s="2"/>
      <c r="JA189" s="2"/>
      <c r="JB189" s="2"/>
      <c r="JC189" s="2"/>
      <c r="JD189" s="2"/>
      <c r="JE189" s="2"/>
      <c r="JF189" s="2"/>
      <c r="JG189" s="2"/>
      <c r="JH189" s="2"/>
      <c r="JI189" s="2"/>
      <c r="JJ189" s="2"/>
      <c r="JK189" s="2"/>
      <c r="JL189" s="2"/>
      <c r="JM189" s="2"/>
      <c r="JN189" s="2"/>
    </row>
    <row r="190" ht="15.75" customHeight="1">
      <c r="A190" s="2">
        <v>189.0</v>
      </c>
      <c r="D190" s="2" t="str">
        <f t="shared" si="1"/>
        <v/>
      </c>
      <c r="E190" s="2" t="str">
        <f t="shared" si="2"/>
        <v>#NAME?</v>
      </c>
      <c r="H190" s="1" t="str">
        <f t="shared" si="3"/>
        <v/>
      </c>
      <c r="I190" s="1" t="str">
        <f t="shared" si="4"/>
        <v>#NAME?</v>
      </c>
      <c r="P190" s="1" t="str">
        <f t="shared" si="7"/>
        <v/>
      </c>
      <c r="Q190" s="1" t="str">
        <f t="shared" si="8"/>
        <v>#NAME?</v>
      </c>
      <c r="T190" s="1" t="str">
        <f t="shared" si="9"/>
        <v/>
      </c>
      <c r="U190" s="1" t="str">
        <f t="shared" si="10"/>
        <v>#NAME?</v>
      </c>
      <c r="X190" s="1" t="str">
        <f t="shared" si="11"/>
        <v/>
      </c>
      <c r="Y190" s="1" t="str">
        <f t="shared" si="12"/>
        <v>#NAME?</v>
      </c>
      <c r="AB190" s="1" t="str">
        <f t="shared" si="13"/>
        <v/>
      </c>
      <c r="AC190" s="1" t="str">
        <f t="shared" si="14"/>
        <v>#NAME?</v>
      </c>
      <c r="AF190" s="1" t="str">
        <f t="shared" si="15"/>
        <v/>
      </c>
      <c r="AG190" s="1" t="str">
        <f t="shared" si="16"/>
        <v>#NAME?</v>
      </c>
      <c r="AJ190" s="1" t="str">
        <f t="shared" si="17"/>
        <v/>
      </c>
      <c r="AK190" s="1" t="str">
        <f t="shared" si="18"/>
        <v>#NAME?</v>
      </c>
      <c r="AN190" s="1" t="str">
        <f t="shared" si="19"/>
        <v/>
      </c>
      <c r="AO190" s="1" t="str">
        <f t="shared" si="20"/>
        <v>#NAME?</v>
      </c>
      <c r="AR190" s="1" t="str">
        <f t="shared" si="21"/>
        <v/>
      </c>
      <c r="AS190" s="1" t="str">
        <f t="shared" si="22"/>
        <v>#NAME?</v>
      </c>
      <c r="AV190" s="1" t="str">
        <f t="shared" si="23"/>
        <v/>
      </c>
      <c r="AW190" s="1" t="str">
        <f t="shared" si="24"/>
        <v>#NAME?</v>
      </c>
      <c r="AZ190" s="1" t="str">
        <f t="shared" si="25"/>
        <v/>
      </c>
      <c r="BA190" s="1" t="str">
        <f t="shared" si="26"/>
        <v>#NAME?</v>
      </c>
      <c r="BD190" s="1" t="str">
        <f t="shared" si="27"/>
        <v/>
      </c>
      <c r="BE190" s="1" t="str">
        <f t="shared" si="28"/>
        <v>#NAME?</v>
      </c>
      <c r="BH190" s="1" t="str">
        <f t="shared" si="29"/>
        <v/>
      </c>
      <c r="BI190" s="1" t="str">
        <f t="shared" si="30"/>
        <v>#NAME?</v>
      </c>
      <c r="BL190" s="1" t="str">
        <f t="shared" si="31"/>
        <v/>
      </c>
      <c r="BM190" s="1" t="str">
        <f t="shared" si="32"/>
        <v>#NAME?</v>
      </c>
      <c r="BP190" s="1" t="str">
        <f t="shared" si="33"/>
        <v/>
      </c>
      <c r="BQ190" s="1" t="str">
        <f t="shared" si="34"/>
        <v>#NAME?</v>
      </c>
      <c r="BT190" s="1" t="str">
        <f t="shared" si="35"/>
        <v/>
      </c>
      <c r="BU190" s="1" t="str">
        <f t="shared" si="36"/>
        <v>#NAME?</v>
      </c>
      <c r="BX190" s="1" t="str">
        <f t="shared" si="37"/>
        <v/>
      </c>
      <c r="BY190" s="1" t="str">
        <f t="shared" si="38"/>
        <v>#NAME?</v>
      </c>
      <c r="CB190" s="1" t="str">
        <f t="shared" si="39"/>
        <v/>
      </c>
      <c r="CC190" s="1" t="str">
        <f t="shared" si="40"/>
        <v>#NAME?</v>
      </c>
      <c r="CF190" s="1" t="str">
        <f t="shared" si="41"/>
        <v/>
      </c>
      <c r="CG190" s="1" t="str">
        <f t="shared" si="42"/>
        <v>#NAME?</v>
      </c>
      <c r="CJ190" s="1" t="str">
        <f t="shared" si="43"/>
        <v/>
      </c>
      <c r="CK190" s="1" t="str">
        <f t="shared" si="44"/>
        <v>#NAME?</v>
      </c>
      <c r="CN190" s="1" t="str">
        <f t="shared" si="45"/>
        <v/>
      </c>
      <c r="CO190" s="1" t="str">
        <f t="shared" si="46"/>
        <v>#NAME?</v>
      </c>
      <c r="CR190" s="1" t="str">
        <f t="shared" si="47"/>
        <v/>
      </c>
      <c r="CS190" s="1" t="str">
        <f t="shared" si="48"/>
        <v>#NAME?</v>
      </c>
      <c r="CV190" s="1" t="str">
        <f t="shared" si="49"/>
        <v/>
      </c>
      <c r="CW190" s="1" t="str">
        <f t="shared" si="50"/>
        <v>#NAME?</v>
      </c>
      <c r="CZ190" s="1" t="str">
        <f t="shared" si="51"/>
        <v/>
      </c>
      <c r="DA190" s="1" t="str">
        <f t="shared" si="52"/>
        <v>#NAME?</v>
      </c>
      <c r="DD190" s="1" t="str">
        <f t="shared" si="53"/>
        <v/>
      </c>
      <c r="DE190" s="1" t="str">
        <f t="shared" si="54"/>
        <v>#NAME?</v>
      </c>
      <c r="DH190" s="1" t="str">
        <f t="shared" si="55"/>
        <v/>
      </c>
      <c r="DI190" s="1" t="str">
        <f t="shared" si="56"/>
        <v>#NAME?</v>
      </c>
      <c r="DL190" s="1" t="str">
        <f t="shared" si="57"/>
        <v/>
      </c>
      <c r="DM190" s="1" t="str">
        <f t="shared" si="58"/>
        <v>#NAME?</v>
      </c>
      <c r="DP190" s="1" t="str">
        <f t="shared" si="59"/>
        <v/>
      </c>
      <c r="DQ190" s="1" t="str">
        <f t="shared" si="60"/>
        <v>#NAME?</v>
      </c>
      <c r="DT190" s="1" t="str">
        <f t="shared" si="61"/>
        <v/>
      </c>
      <c r="DU190" s="1" t="str">
        <f t="shared" si="62"/>
        <v>#NAME?</v>
      </c>
      <c r="DX190" s="1" t="str">
        <f t="shared" si="63"/>
        <v/>
      </c>
      <c r="DY190" s="1" t="str">
        <f t="shared" si="64"/>
        <v>#NAME?</v>
      </c>
      <c r="EB190" s="1" t="str">
        <f t="shared" si="65"/>
        <v/>
      </c>
      <c r="EC190" s="1" t="str">
        <f t="shared" si="66"/>
        <v>#NAME?</v>
      </c>
      <c r="EF190" s="1" t="str">
        <f t="shared" si="67"/>
        <v/>
      </c>
      <c r="EG190" s="1" t="str">
        <f t="shared" si="68"/>
        <v>#NAME?</v>
      </c>
      <c r="EJ190" s="1" t="str">
        <f t="shared" si="69"/>
        <v/>
      </c>
      <c r="EK190" s="1" t="str">
        <f t="shared" si="70"/>
        <v>#NAME?</v>
      </c>
      <c r="EN190" s="1" t="str">
        <f t="shared" si="71"/>
        <v/>
      </c>
      <c r="EO190" s="1" t="str">
        <f t="shared" si="72"/>
        <v>#NAME?</v>
      </c>
      <c r="ER190" s="1" t="str">
        <f t="shared" si="73"/>
        <v/>
      </c>
      <c r="ES190" s="1" t="str">
        <f t="shared" si="74"/>
        <v>#NAME?</v>
      </c>
      <c r="EV190" s="1" t="str">
        <f t="shared" si="75"/>
        <v/>
      </c>
      <c r="EW190" s="1" t="str">
        <f t="shared" si="76"/>
        <v>#NAME?</v>
      </c>
      <c r="EZ190" s="2" t="str">
        <f t="shared" si="77"/>
        <v/>
      </c>
      <c r="FA190" s="2" t="str">
        <f t="shared" si="78"/>
        <v>#NAME?</v>
      </c>
      <c r="FD190" s="2" t="str">
        <f t="shared" si="79"/>
        <v/>
      </c>
      <c r="FE190" s="2" t="str">
        <f t="shared" si="80"/>
        <v>#NAME?</v>
      </c>
      <c r="FH190" s="2" t="str">
        <f t="shared" si="81"/>
        <v/>
      </c>
      <c r="FI190" s="2" t="str">
        <f t="shared" si="82"/>
        <v>#NAME?</v>
      </c>
      <c r="FL190" s="2" t="str">
        <f t="shared" si="83"/>
        <v/>
      </c>
      <c r="FM190" s="2" t="str">
        <f t="shared" si="84"/>
        <v>#NAME?</v>
      </c>
      <c r="FP190" s="2" t="str">
        <f t="shared" si="85"/>
        <v/>
      </c>
      <c r="FQ190" s="2" t="str">
        <f t="shared" si="86"/>
        <v>#NAME?</v>
      </c>
      <c r="FT190" s="2" t="str">
        <f t="shared" si="87"/>
        <v/>
      </c>
      <c r="FU190" s="2" t="str">
        <f t="shared" si="88"/>
        <v>#NAME?</v>
      </c>
      <c r="FX190" s="2" t="str">
        <f t="shared" si="89"/>
        <v/>
      </c>
      <c r="FY190" s="2" t="str">
        <f t="shared" si="90"/>
        <v>#NAME?</v>
      </c>
      <c r="GB190" s="2" t="str">
        <f t="shared" si="91"/>
        <v/>
      </c>
      <c r="GC190" s="2" t="str">
        <f t="shared" si="92"/>
        <v>#NAME?</v>
      </c>
      <c r="GF190" s="2" t="str">
        <f t="shared" si="93"/>
        <v/>
      </c>
      <c r="GG190" s="2" t="str">
        <f t="shared" si="94"/>
        <v>#NAME?</v>
      </c>
      <c r="GJ190" s="2" t="str">
        <f t="shared" si="95"/>
        <v/>
      </c>
      <c r="GK190" s="2" t="str">
        <f t="shared" si="96"/>
        <v>#NAME?</v>
      </c>
      <c r="GN190" s="2" t="str">
        <f t="shared" si="97"/>
        <v/>
      </c>
      <c r="GO190" s="2" t="str">
        <f t="shared" si="98"/>
        <v>#NAME?</v>
      </c>
      <c r="GR190" s="2" t="str">
        <f t="shared" si="141"/>
        <v/>
      </c>
      <c r="GS190" s="2" t="str">
        <f t="shared" si="142"/>
        <v>#NAME?</v>
      </c>
      <c r="GV190" s="2" t="str">
        <f t="shared" si="101"/>
        <v/>
      </c>
      <c r="GW190" s="2" t="str">
        <f t="shared" si="102"/>
        <v>#NAME?</v>
      </c>
      <c r="GZ190" s="2" t="str">
        <f t="shared" si="103"/>
        <v/>
      </c>
      <c r="HA190" s="2" t="str">
        <f t="shared" si="104"/>
        <v>#NAME?</v>
      </c>
      <c r="HD190" s="2" t="str">
        <f t="shared" si="105"/>
        <v/>
      </c>
      <c r="HE190" s="2" t="str">
        <f t="shared" si="106"/>
        <v>#NAME?</v>
      </c>
      <c r="HH190" s="2" t="str">
        <f t="shared" si="107"/>
        <v/>
      </c>
      <c r="HI190" s="2" t="str">
        <f t="shared" si="108"/>
        <v>#NAME?</v>
      </c>
      <c r="HL190" s="2" t="str">
        <f t="shared" si="109"/>
        <v/>
      </c>
      <c r="HM190" s="2" t="str">
        <f t="shared" si="110"/>
        <v>#NAME?</v>
      </c>
      <c r="HP190" s="2" t="str">
        <f t="shared" si="111"/>
        <v/>
      </c>
      <c r="HQ190" s="2" t="str">
        <f t="shared" si="112"/>
        <v>#NAME?</v>
      </c>
      <c r="HT190" s="2" t="str">
        <f t="shared" si="113"/>
        <v/>
      </c>
      <c r="HU190" s="2" t="str">
        <f t="shared" si="114"/>
        <v>#NAME?</v>
      </c>
      <c r="HV190" s="2"/>
      <c r="HW190" s="2"/>
      <c r="HX190" s="2"/>
      <c r="HY190" s="2"/>
      <c r="HZ190" s="2"/>
      <c r="IA190" s="2"/>
      <c r="IB190" s="2"/>
      <c r="IC190" s="2"/>
      <c r="ID190" s="2"/>
      <c r="IE190" s="2"/>
      <c r="IF190" s="2"/>
      <c r="IX190" s="2"/>
      <c r="IY190" s="2"/>
      <c r="IZ190" s="2"/>
      <c r="JA190" s="2"/>
      <c r="JB190" s="2"/>
      <c r="JC190" s="2"/>
      <c r="JD190" s="2"/>
      <c r="JE190" s="2"/>
      <c r="JF190" s="2"/>
      <c r="JG190" s="2"/>
      <c r="JH190" s="2"/>
      <c r="JI190" s="2"/>
      <c r="JJ190" s="2"/>
      <c r="JK190" s="2"/>
      <c r="JL190" s="2"/>
      <c r="JM190" s="2"/>
      <c r="JN190" s="2"/>
    </row>
    <row r="191" ht="15.75" customHeight="1">
      <c r="A191" s="2">
        <v>190.0</v>
      </c>
      <c r="D191" s="2" t="str">
        <f t="shared" si="1"/>
        <v/>
      </c>
      <c r="E191" s="2" t="str">
        <f t="shared" si="2"/>
        <v>#NAME?</v>
      </c>
      <c r="H191" s="1" t="str">
        <f t="shared" si="3"/>
        <v/>
      </c>
      <c r="I191" s="1" t="str">
        <f t="shared" si="4"/>
        <v>#NAME?</v>
      </c>
      <c r="P191" s="1" t="str">
        <f t="shared" si="7"/>
        <v/>
      </c>
      <c r="Q191" s="1" t="str">
        <f t="shared" si="8"/>
        <v>#NAME?</v>
      </c>
      <c r="T191" s="1" t="str">
        <f t="shared" si="9"/>
        <v/>
      </c>
      <c r="U191" s="1" t="str">
        <f t="shared" si="10"/>
        <v>#NAME?</v>
      </c>
      <c r="X191" s="1" t="str">
        <f t="shared" si="11"/>
        <v/>
      </c>
      <c r="Y191" s="1" t="str">
        <f t="shared" si="12"/>
        <v>#NAME?</v>
      </c>
      <c r="AB191" s="1" t="str">
        <f t="shared" si="13"/>
        <v/>
      </c>
      <c r="AC191" s="1" t="str">
        <f t="shared" si="14"/>
        <v>#NAME?</v>
      </c>
      <c r="AF191" s="1" t="str">
        <f t="shared" si="15"/>
        <v/>
      </c>
      <c r="AG191" s="1" t="str">
        <f t="shared" si="16"/>
        <v>#NAME?</v>
      </c>
      <c r="AJ191" s="1" t="str">
        <f t="shared" si="17"/>
        <v/>
      </c>
      <c r="AK191" s="1" t="str">
        <f t="shared" si="18"/>
        <v>#NAME?</v>
      </c>
      <c r="AN191" s="1" t="str">
        <f t="shared" si="19"/>
        <v/>
      </c>
      <c r="AO191" s="1" t="str">
        <f t="shared" si="20"/>
        <v>#NAME?</v>
      </c>
      <c r="AR191" s="1" t="str">
        <f t="shared" si="21"/>
        <v/>
      </c>
      <c r="AS191" s="1" t="str">
        <f t="shared" si="22"/>
        <v>#NAME?</v>
      </c>
      <c r="AV191" s="1" t="str">
        <f t="shared" si="23"/>
        <v/>
      </c>
      <c r="AW191" s="1" t="str">
        <f t="shared" si="24"/>
        <v>#NAME?</v>
      </c>
      <c r="AZ191" s="1" t="str">
        <f t="shared" si="25"/>
        <v/>
      </c>
      <c r="BA191" s="1" t="str">
        <f t="shared" si="26"/>
        <v>#NAME?</v>
      </c>
      <c r="BD191" s="1" t="str">
        <f t="shared" si="27"/>
        <v/>
      </c>
      <c r="BE191" s="1" t="str">
        <f t="shared" si="28"/>
        <v>#NAME?</v>
      </c>
      <c r="BH191" s="1" t="str">
        <f t="shared" si="29"/>
        <v/>
      </c>
      <c r="BI191" s="1" t="str">
        <f t="shared" si="30"/>
        <v>#NAME?</v>
      </c>
      <c r="BL191" s="1" t="str">
        <f t="shared" si="31"/>
        <v/>
      </c>
      <c r="BM191" s="1" t="str">
        <f t="shared" si="32"/>
        <v>#NAME?</v>
      </c>
      <c r="BP191" s="1" t="str">
        <f t="shared" si="33"/>
        <v/>
      </c>
      <c r="BQ191" s="1" t="str">
        <f t="shared" si="34"/>
        <v>#NAME?</v>
      </c>
      <c r="BT191" s="1" t="str">
        <f t="shared" si="35"/>
        <v/>
      </c>
      <c r="BU191" s="1" t="str">
        <f t="shared" si="36"/>
        <v>#NAME?</v>
      </c>
      <c r="BX191" s="1" t="str">
        <f t="shared" si="37"/>
        <v/>
      </c>
      <c r="BY191" s="1" t="str">
        <f t="shared" si="38"/>
        <v>#NAME?</v>
      </c>
      <c r="CB191" s="1" t="str">
        <f t="shared" si="39"/>
        <v/>
      </c>
      <c r="CC191" s="1" t="str">
        <f t="shared" si="40"/>
        <v>#NAME?</v>
      </c>
      <c r="CF191" s="1" t="str">
        <f t="shared" si="41"/>
        <v/>
      </c>
      <c r="CG191" s="1" t="str">
        <f t="shared" si="42"/>
        <v>#NAME?</v>
      </c>
      <c r="CJ191" s="1" t="str">
        <f t="shared" si="43"/>
        <v/>
      </c>
      <c r="CK191" s="1" t="str">
        <f t="shared" si="44"/>
        <v>#NAME?</v>
      </c>
      <c r="CN191" s="1" t="str">
        <f t="shared" si="45"/>
        <v/>
      </c>
      <c r="CO191" s="1" t="str">
        <f t="shared" si="46"/>
        <v>#NAME?</v>
      </c>
      <c r="CR191" s="1" t="str">
        <f t="shared" si="47"/>
        <v/>
      </c>
      <c r="CS191" s="1" t="str">
        <f t="shared" si="48"/>
        <v>#NAME?</v>
      </c>
      <c r="CV191" s="1" t="str">
        <f t="shared" si="49"/>
        <v/>
      </c>
      <c r="CW191" s="1" t="str">
        <f t="shared" si="50"/>
        <v>#NAME?</v>
      </c>
      <c r="CZ191" s="1" t="str">
        <f t="shared" si="51"/>
        <v/>
      </c>
      <c r="DA191" s="1" t="str">
        <f t="shared" si="52"/>
        <v>#NAME?</v>
      </c>
      <c r="DD191" s="1" t="str">
        <f t="shared" si="53"/>
        <v/>
      </c>
      <c r="DE191" s="1" t="str">
        <f t="shared" si="54"/>
        <v>#NAME?</v>
      </c>
      <c r="DH191" s="1" t="str">
        <f t="shared" si="55"/>
        <v/>
      </c>
      <c r="DI191" s="1" t="str">
        <f t="shared" si="56"/>
        <v>#NAME?</v>
      </c>
      <c r="DL191" s="1" t="str">
        <f t="shared" si="57"/>
        <v/>
      </c>
      <c r="DM191" s="1" t="str">
        <f t="shared" si="58"/>
        <v>#NAME?</v>
      </c>
      <c r="DP191" s="1" t="str">
        <f t="shared" si="59"/>
        <v/>
      </c>
      <c r="DQ191" s="1" t="str">
        <f t="shared" si="60"/>
        <v>#NAME?</v>
      </c>
      <c r="DT191" s="1" t="str">
        <f t="shared" si="61"/>
        <v/>
      </c>
      <c r="DU191" s="1" t="str">
        <f t="shared" si="62"/>
        <v>#NAME?</v>
      </c>
      <c r="DX191" s="1" t="str">
        <f t="shared" si="63"/>
        <v/>
      </c>
      <c r="DY191" s="1" t="str">
        <f t="shared" si="64"/>
        <v>#NAME?</v>
      </c>
      <c r="EB191" s="1" t="str">
        <f t="shared" si="65"/>
        <v/>
      </c>
      <c r="EC191" s="1" t="str">
        <f t="shared" si="66"/>
        <v>#NAME?</v>
      </c>
      <c r="EF191" s="1" t="str">
        <f t="shared" si="67"/>
        <v/>
      </c>
      <c r="EG191" s="1" t="str">
        <f t="shared" si="68"/>
        <v>#NAME?</v>
      </c>
      <c r="EJ191" s="1" t="str">
        <f t="shared" si="69"/>
        <v/>
      </c>
      <c r="EK191" s="1" t="str">
        <f t="shared" si="70"/>
        <v>#NAME?</v>
      </c>
      <c r="EN191" s="1" t="str">
        <f t="shared" si="71"/>
        <v/>
      </c>
      <c r="EO191" s="1" t="str">
        <f t="shared" si="72"/>
        <v>#NAME?</v>
      </c>
      <c r="ER191" s="1" t="str">
        <f t="shared" si="73"/>
        <v/>
      </c>
      <c r="ES191" s="1" t="str">
        <f t="shared" si="74"/>
        <v>#NAME?</v>
      </c>
      <c r="EV191" s="1" t="str">
        <f t="shared" si="75"/>
        <v/>
      </c>
      <c r="EW191" s="1" t="str">
        <f t="shared" si="76"/>
        <v>#NAME?</v>
      </c>
      <c r="EZ191" s="2" t="str">
        <f t="shared" si="77"/>
        <v/>
      </c>
      <c r="FA191" s="2" t="str">
        <f t="shared" si="78"/>
        <v>#NAME?</v>
      </c>
      <c r="FD191" s="2" t="str">
        <f t="shared" si="79"/>
        <v/>
      </c>
      <c r="FE191" s="2" t="str">
        <f t="shared" si="80"/>
        <v>#NAME?</v>
      </c>
      <c r="FH191" s="2" t="str">
        <f t="shared" si="81"/>
        <v/>
      </c>
      <c r="FI191" s="2" t="str">
        <f t="shared" si="82"/>
        <v>#NAME?</v>
      </c>
      <c r="FL191" s="2" t="str">
        <f t="shared" si="83"/>
        <v/>
      </c>
      <c r="FM191" s="2" t="str">
        <f t="shared" si="84"/>
        <v>#NAME?</v>
      </c>
      <c r="FP191" s="2" t="str">
        <f t="shared" si="85"/>
        <v/>
      </c>
      <c r="FQ191" s="2" t="str">
        <f t="shared" si="86"/>
        <v>#NAME?</v>
      </c>
      <c r="FT191" s="2" t="str">
        <f t="shared" si="87"/>
        <v/>
      </c>
      <c r="FU191" s="2" t="str">
        <f t="shared" si="88"/>
        <v>#NAME?</v>
      </c>
      <c r="FX191" s="2" t="str">
        <f t="shared" si="89"/>
        <v/>
      </c>
      <c r="FY191" s="2" t="str">
        <f t="shared" si="90"/>
        <v>#NAME?</v>
      </c>
      <c r="GB191" s="2" t="str">
        <f t="shared" si="91"/>
        <v/>
      </c>
      <c r="GC191" s="2" t="str">
        <f t="shared" si="92"/>
        <v>#NAME?</v>
      </c>
      <c r="GF191" s="2" t="str">
        <f t="shared" si="93"/>
        <v/>
      </c>
      <c r="GG191" s="2" t="str">
        <f t="shared" si="94"/>
        <v>#NAME?</v>
      </c>
      <c r="GJ191" s="2" t="str">
        <f t="shared" si="95"/>
        <v/>
      </c>
      <c r="GK191" s="2" t="str">
        <f t="shared" si="96"/>
        <v>#NAME?</v>
      </c>
      <c r="GN191" s="2" t="str">
        <f t="shared" si="97"/>
        <v/>
      </c>
      <c r="GO191" s="2" t="str">
        <f t="shared" si="98"/>
        <v>#NAME?</v>
      </c>
      <c r="GR191" s="2" t="str">
        <f t="shared" si="141"/>
        <v/>
      </c>
      <c r="GS191" s="2" t="str">
        <f t="shared" si="142"/>
        <v>#NAME?</v>
      </c>
      <c r="GV191" s="2" t="str">
        <f t="shared" si="101"/>
        <v/>
      </c>
      <c r="GW191" s="2" t="str">
        <f t="shared" si="102"/>
        <v>#NAME?</v>
      </c>
      <c r="GZ191" s="2" t="str">
        <f t="shared" si="103"/>
        <v/>
      </c>
      <c r="HA191" s="2" t="str">
        <f t="shared" si="104"/>
        <v>#NAME?</v>
      </c>
      <c r="HD191" s="2" t="str">
        <f t="shared" si="105"/>
        <v/>
      </c>
      <c r="HE191" s="2" t="str">
        <f t="shared" si="106"/>
        <v>#NAME?</v>
      </c>
      <c r="HH191" s="2" t="str">
        <f t="shared" si="107"/>
        <v/>
      </c>
      <c r="HI191" s="2" t="str">
        <f t="shared" si="108"/>
        <v>#NAME?</v>
      </c>
      <c r="HL191" s="2" t="str">
        <f t="shared" si="109"/>
        <v/>
      </c>
      <c r="HM191" s="2" t="str">
        <f t="shared" si="110"/>
        <v>#NAME?</v>
      </c>
      <c r="HP191" s="2" t="str">
        <f t="shared" si="111"/>
        <v/>
      </c>
      <c r="HQ191" s="2" t="str">
        <f t="shared" si="112"/>
        <v>#NAME?</v>
      </c>
      <c r="HT191" s="2" t="str">
        <f t="shared" si="113"/>
        <v/>
      </c>
      <c r="HU191" s="2" t="str">
        <f t="shared" si="114"/>
        <v>#NAME?</v>
      </c>
      <c r="HV191" s="2"/>
      <c r="HW191" s="2"/>
      <c r="HX191" s="2"/>
      <c r="HY191" s="2"/>
      <c r="HZ191" s="2"/>
      <c r="IA191" s="2"/>
      <c r="IB191" s="2"/>
      <c r="IC191" s="2"/>
      <c r="ID191" s="2"/>
      <c r="IE191" s="2"/>
      <c r="IF191" s="2"/>
      <c r="IX191" s="2"/>
      <c r="IY191" s="2"/>
      <c r="IZ191" s="2"/>
      <c r="JA191" s="2"/>
      <c r="JB191" s="2"/>
      <c r="JC191" s="2"/>
      <c r="JD191" s="2"/>
      <c r="JE191" s="2"/>
      <c r="JF191" s="2"/>
      <c r="JG191" s="2"/>
      <c r="JH191" s="2"/>
      <c r="JI191" s="2"/>
      <c r="JJ191" s="2"/>
      <c r="JK191" s="2"/>
      <c r="JL191" s="2"/>
      <c r="JM191" s="2"/>
      <c r="JN191" s="2"/>
    </row>
    <row r="192" ht="15.75" customHeight="1">
      <c r="A192" s="2">
        <v>191.0</v>
      </c>
      <c r="D192" s="2" t="str">
        <f t="shared" si="1"/>
        <v/>
      </c>
      <c r="E192" s="2" t="str">
        <f t="shared" si="2"/>
        <v>#NAME?</v>
      </c>
      <c r="H192" s="1" t="str">
        <f t="shared" si="3"/>
        <v/>
      </c>
      <c r="I192" s="1" t="str">
        <f t="shared" si="4"/>
        <v>#NAME?</v>
      </c>
      <c r="P192" s="1" t="str">
        <f t="shared" si="7"/>
        <v/>
      </c>
      <c r="Q192" s="1" t="str">
        <f t="shared" si="8"/>
        <v>#NAME?</v>
      </c>
      <c r="T192" s="1" t="str">
        <f t="shared" si="9"/>
        <v/>
      </c>
      <c r="U192" s="1" t="str">
        <f t="shared" si="10"/>
        <v>#NAME?</v>
      </c>
      <c r="X192" s="1" t="str">
        <f t="shared" si="11"/>
        <v/>
      </c>
      <c r="Y192" s="1" t="str">
        <f t="shared" si="12"/>
        <v>#NAME?</v>
      </c>
      <c r="AB192" s="1" t="str">
        <f t="shared" si="13"/>
        <v/>
      </c>
      <c r="AC192" s="1" t="str">
        <f t="shared" si="14"/>
        <v>#NAME?</v>
      </c>
      <c r="AF192" s="1" t="str">
        <f t="shared" si="15"/>
        <v/>
      </c>
      <c r="AG192" s="1" t="str">
        <f t="shared" si="16"/>
        <v>#NAME?</v>
      </c>
      <c r="AJ192" s="1" t="str">
        <f t="shared" si="17"/>
        <v/>
      </c>
      <c r="AK192" s="1" t="str">
        <f t="shared" si="18"/>
        <v>#NAME?</v>
      </c>
      <c r="AN192" s="1" t="str">
        <f t="shared" si="19"/>
        <v/>
      </c>
      <c r="AO192" s="1" t="str">
        <f t="shared" si="20"/>
        <v>#NAME?</v>
      </c>
      <c r="AR192" s="1" t="str">
        <f t="shared" si="21"/>
        <v/>
      </c>
      <c r="AS192" s="1" t="str">
        <f t="shared" si="22"/>
        <v>#NAME?</v>
      </c>
      <c r="AV192" s="1" t="str">
        <f t="shared" si="23"/>
        <v/>
      </c>
      <c r="AW192" s="1" t="str">
        <f t="shared" si="24"/>
        <v>#NAME?</v>
      </c>
      <c r="AZ192" s="1" t="str">
        <f t="shared" si="25"/>
        <v/>
      </c>
      <c r="BA192" s="1" t="str">
        <f t="shared" si="26"/>
        <v>#NAME?</v>
      </c>
      <c r="BD192" s="1" t="str">
        <f t="shared" si="27"/>
        <v/>
      </c>
      <c r="BE192" s="1" t="str">
        <f t="shared" si="28"/>
        <v>#NAME?</v>
      </c>
      <c r="BH192" s="1" t="str">
        <f t="shared" si="29"/>
        <v/>
      </c>
      <c r="BI192" s="1" t="str">
        <f t="shared" si="30"/>
        <v>#NAME?</v>
      </c>
      <c r="BL192" s="1" t="str">
        <f t="shared" si="31"/>
        <v/>
      </c>
      <c r="BM192" s="1" t="str">
        <f t="shared" si="32"/>
        <v>#NAME?</v>
      </c>
      <c r="BP192" s="1" t="str">
        <f t="shared" si="33"/>
        <v/>
      </c>
      <c r="BQ192" s="1" t="str">
        <f t="shared" si="34"/>
        <v>#NAME?</v>
      </c>
      <c r="BT192" s="1" t="str">
        <f t="shared" si="35"/>
        <v/>
      </c>
      <c r="BU192" s="1" t="str">
        <f t="shared" si="36"/>
        <v>#NAME?</v>
      </c>
      <c r="BX192" s="1" t="str">
        <f t="shared" si="37"/>
        <v/>
      </c>
      <c r="BY192" s="1" t="str">
        <f t="shared" si="38"/>
        <v>#NAME?</v>
      </c>
      <c r="CB192" s="1" t="str">
        <f t="shared" si="39"/>
        <v/>
      </c>
      <c r="CC192" s="1" t="str">
        <f t="shared" si="40"/>
        <v>#NAME?</v>
      </c>
      <c r="CF192" s="1" t="str">
        <f t="shared" si="41"/>
        <v/>
      </c>
      <c r="CG192" s="1" t="str">
        <f t="shared" si="42"/>
        <v>#NAME?</v>
      </c>
      <c r="CJ192" s="1" t="str">
        <f t="shared" si="43"/>
        <v/>
      </c>
      <c r="CK192" s="1" t="str">
        <f t="shared" si="44"/>
        <v>#NAME?</v>
      </c>
      <c r="CN192" s="1" t="str">
        <f t="shared" si="45"/>
        <v/>
      </c>
      <c r="CO192" s="1" t="str">
        <f t="shared" si="46"/>
        <v>#NAME?</v>
      </c>
      <c r="CR192" s="1" t="str">
        <f t="shared" si="47"/>
        <v/>
      </c>
      <c r="CS192" s="1" t="str">
        <f t="shared" si="48"/>
        <v>#NAME?</v>
      </c>
      <c r="CV192" s="1" t="str">
        <f t="shared" si="49"/>
        <v/>
      </c>
      <c r="CW192" s="1" t="str">
        <f t="shared" si="50"/>
        <v>#NAME?</v>
      </c>
      <c r="CZ192" s="1" t="str">
        <f t="shared" si="51"/>
        <v/>
      </c>
      <c r="DA192" s="1" t="str">
        <f t="shared" si="52"/>
        <v>#NAME?</v>
      </c>
      <c r="DD192" s="1" t="str">
        <f t="shared" si="53"/>
        <v/>
      </c>
      <c r="DE192" s="1" t="str">
        <f t="shared" si="54"/>
        <v>#NAME?</v>
      </c>
      <c r="DH192" s="1" t="str">
        <f t="shared" si="55"/>
        <v/>
      </c>
      <c r="DI192" s="1" t="str">
        <f t="shared" si="56"/>
        <v>#NAME?</v>
      </c>
      <c r="DL192" s="1" t="str">
        <f t="shared" si="57"/>
        <v/>
      </c>
      <c r="DM192" s="1" t="str">
        <f t="shared" si="58"/>
        <v>#NAME?</v>
      </c>
      <c r="DP192" s="1" t="str">
        <f t="shared" si="59"/>
        <v/>
      </c>
      <c r="DQ192" s="1" t="str">
        <f t="shared" si="60"/>
        <v>#NAME?</v>
      </c>
      <c r="DT192" s="1" t="str">
        <f t="shared" si="61"/>
        <v/>
      </c>
      <c r="DU192" s="1" t="str">
        <f t="shared" si="62"/>
        <v>#NAME?</v>
      </c>
      <c r="DX192" s="1" t="str">
        <f t="shared" si="63"/>
        <v/>
      </c>
      <c r="DY192" s="1" t="str">
        <f t="shared" si="64"/>
        <v>#NAME?</v>
      </c>
      <c r="EB192" s="1" t="str">
        <f t="shared" si="65"/>
        <v/>
      </c>
      <c r="EC192" s="1" t="str">
        <f t="shared" si="66"/>
        <v>#NAME?</v>
      </c>
      <c r="EF192" s="1" t="str">
        <f t="shared" si="67"/>
        <v/>
      </c>
      <c r="EG192" s="1" t="str">
        <f t="shared" si="68"/>
        <v>#NAME?</v>
      </c>
      <c r="EJ192" s="1" t="str">
        <f t="shared" si="69"/>
        <v/>
      </c>
      <c r="EK192" s="1" t="str">
        <f t="shared" si="70"/>
        <v>#NAME?</v>
      </c>
      <c r="EN192" s="1" t="str">
        <f t="shared" si="71"/>
        <v/>
      </c>
      <c r="EO192" s="1" t="str">
        <f t="shared" si="72"/>
        <v>#NAME?</v>
      </c>
      <c r="ER192" s="1" t="str">
        <f t="shared" si="73"/>
        <v/>
      </c>
      <c r="ES192" s="1" t="str">
        <f t="shared" si="74"/>
        <v>#NAME?</v>
      </c>
      <c r="EV192" s="1" t="str">
        <f t="shared" si="75"/>
        <v/>
      </c>
      <c r="EW192" s="1" t="str">
        <f t="shared" si="76"/>
        <v>#NAME?</v>
      </c>
      <c r="EZ192" s="2" t="str">
        <f t="shared" si="77"/>
        <v/>
      </c>
      <c r="FA192" s="2" t="str">
        <f t="shared" si="78"/>
        <v>#NAME?</v>
      </c>
      <c r="FD192" s="2" t="str">
        <f t="shared" si="79"/>
        <v/>
      </c>
      <c r="FE192" s="2" t="str">
        <f t="shared" si="80"/>
        <v>#NAME?</v>
      </c>
      <c r="FH192" s="2" t="str">
        <f t="shared" si="81"/>
        <v/>
      </c>
      <c r="FI192" s="2" t="str">
        <f t="shared" si="82"/>
        <v>#NAME?</v>
      </c>
      <c r="FL192" s="2" t="str">
        <f t="shared" si="83"/>
        <v/>
      </c>
      <c r="FM192" s="2" t="str">
        <f t="shared" si="84"/>
        <v>#NAME?</v>
      </c>
      <c r="FP192" s="2" t="str">
        <f t="shared" si="85"/>
        <v/>
      </c>
      <c r="FQ192" s="2" t="str">
        <f t="shared" si="86"/>
        <v>#NAME?</v>
      </c>
      <c r="FT192" s="2" t="str">
        <f t="shared" si="87"/>
        <v/>
      </c>
      <c r="FU192" s="2" t="str">
        <f t="shared" si="88"/>
        <v>#NAME?</v>
      </c>
      <c r="FX192" s="2" t="str">
        <f t="shared" si="89"/>
        <v/>
      </c>
      <c r="FY192" s="2" t="str">
        <f t="shared" si="90"/>
        <v>#NAME?</v>
      </c>
      <c r="GB192" s="2" t="str">
        <f t="shared" si="91"/>
        <v/>
      </c>
      <c r="GC192" s="2" t="str">
        <f t="shared" si="92"/>
        <v>#NAME?</v>
      </c>
      <c r="GF192" s="2" t="str">
        <f t="shared" si="93"/>
        <v/>
      </c>
      <c r="GG192" s="2" t="str">
        <f t="shared" si="94"/>
        <v>#NAME?</v>
      </c>
      <c r="GJ192" s="2" t="str">
        <f t="shared" si="95"/>
        <v/>
      </c>
      <c r="GK192" s="2" t="str">
        <f t="shared" si="96"/>
        <v>#NAME?</v>
      </c>
      <c r="GN192" s="2" t="str">
        <f t="shared" si="97"/>
        <v/>
      </c>
      <c r="GO192" s="2" t="str">
        <f t="shared" si="98"/>
        <v>#NAME?</v>
      </c>
      <c r="GR192" s="2" t="str">
        <f t="shared" si="141"/>
        <v/>
      </c>
      <c r="GS192" s="2" t="str">
        <f t="shared" si="142"/>
        <v>#NAME?</v>
      </c>
      <c r="GV192" s="2" t="str">
        <f t="shared" si="101"/>
        <v/>
      </c>
      <c r="GW192" s="2" t="str">
        <f t="shared" si="102"/>
        <v>#NAME?</v>
      </c>
      <c r="GZ192" s="2" t="str">
        <f t="shared" si="103"/>
        <v/>
      </c>
      <c r="HA192" s="2" t="str">
        <f t="shared" si="104"/>
        <v>#NAME?</v>
      </c>
      <c r="HD192" s="2" t="str">
        <f t="shared" si="105"/>
        <v/>
      </c>
      <c r="HE192" s="2" t="str">
        <f t="shared" si="106"/>
        <v>#NAME?</v>
      </c>
      <c r="HH192" s="2" t="str">
        <f t="shared" si="107"/>
        <v/>
      </c>
      <c r="HI192" s="2" t="str">
        <f t="shared" si="108"/>
        <v>#NAME?</v>
      </c>
      <c r="HL192" s="2" t="str">
        <f t="shared" si="109"/>
        <v/>
      </c>
      <c r="HM192" s="2" t="str">
        <f t="shared" si="110"/>
        <v>#NAME?</v>
      </c>
      <c r="HP192" s="2" t="str">
        <f t="shared" si="111"/>
        <v/>
      </c>
      <c r="HQ192" s="2" t="str">
        <f t="shared" si="112"/>
        <v>#NAME?</v>
      </c>
      <c r="HT192" s="2" t="str">
        <f t="shared" si="113"/>
        <v/>
      </c>
      <c r="HU192" s="2" t="str">
        <f t="shared" si="114"/>
        <v>#NAME?</v>
      </c>
      <c r="HV192" s="2"/>
      <c r="HW192" s="2"/>
      <c r="HX192" s="2"/>
      <c r="HY192" s="2"/>
      <c r="HZ192" s="2"/>
      <c r="IA192" s="2"/>
      <c r="IB192" s="2"/>
      <c r="IC192" s="2"/>
      <c r="ID192" s="2"/>
      <c r="IE192" s="2"/>
      <c r="IF192" s="2"/>
      <c r="IX192" s="2"/>
      <c r="IY192" s="2"/>
      <c r="IZ192" s="2"/>
      <c r="JA192" s="2"/>
      <c r="JB192" s="2"/>
      <c r="JC192" s="2"/>
      <c r="JD192" s="2"/>
      <c r="JE192" s="2"/>
      <c r="JF192" s="2"/>
      <c r="JG192" s="2"/>
      <c r="JH192" s="2"/>
      <c r="JI192" s="2"/>
      <c r="JJ192" s="2"/>
      <c r="JK192" s="2"/>
      <c r="JL192" s="2"/>
      <c r="JM192" s="2"/>
      <c r="JN192" s="2"/>
    </row>
    <row r="193" ht="15.75" customHeight="1">
      <c r="A193" s="2">
        <v>192.0</v>
      </c>
      <c r="D193" s="2" t="str">
        <f t="shared" si="1"/>
        <v/>
      </c>
      <c r="E193" s="2" t="str">
        <f t="shared" si="2"/>
        <v>#NAME?</v>
      </c>
      <c r="H193" s="1" t="str">
        <f t="shared" si="3"/>
        <v/>
      </c>
      <c r="I193" s="1" t="str">
        <f t="shared" si="4"/>
        <v>#NAME?</v>
      </c>
      <c r="P193" s="1" t="str">
        <f t="shared" si="7"/>
        <v/>
      </c>
      <c r="Q193" s="1" t="str">
        <f t="shared" si="8"/>
        <v>#NAME?</v>
      </c>
      <c r="T193" s="1" t="str">
        <f t="shared" si="9"/>
        <v/>
      </c>
      <c r="U193" s="1" t="str">
        <f t="shared" si="10"/>
        <v>#NAME?</v>
      </c>
      <c r="X193" s="1" t="str">
        <f t="shared" si="11"/>
        <v/>
      </c>
      <c r="Y193" s="1" t="str">
        <f t="shared" si="12"/>
        <v>#NAME?</v>
      </c>
      <c r="AB193" s="1" t="str">
        <f t="shared" si="13"/>
        <v/>
      </c>
      <c r="AC193" s="1" t="str">
        <f t="shared" si="14"/>
        <v>#NAME?</v>
      </c>
      <c r="AF193" s="1" t="str">
        <f t="shared" si="15"/>
        <v/>
      </c>
      <c r="AG193" s="1" t="str">
        <f t="shared" si="16"/>
        <v>#NAME?</v>
      </c>
      <c r="AJ193" s="1" t="str">
        <f t="shared" si="17"/>
        <v/>
      </c>
      <c r="AK193" s="1" t="str">
        <f t="shared" si="18"/>
        <v>#NAME?</v>
      </c>
      <c r="AN193" s="1" t="str">
        <f t="shared" si="19"/>
        <v/>
      </c>
      <c r="AO193" s="1" t="str">
        <f t="shared" si="20"/>
        <v>#NAME?</v>
      </c>
      <c r="AR193" s="1" t="str">
        <f t="shared" si="21"/>
        <v/>
      </c>
      <c r="AS193" s="1" t="str">
        <f t="shared" si="22"/>
        <v>#NAME?</v>
      </c>
      <c r="AV193" s="1" t="str">
        <f t="shared" si="23"/>
        <v/>
      </c>
      <c r="AW193" s="1" t="str">
        <f t="shared" si="24"/>
        <v>#NAME?</v>
      </c>
      <c r="AZ193" s="1" t="str">
        <f t="shared" si="25"/>
        <v/>
      </c>
      <c r="BA193" s="1" t="str">
        <f t="shared" si="26"/>
        <v>#NAME?</v>
      </c>
      <c r="BD193" s="1" t="str">
        <f t="shared" si="27"/>
        <v/>
      </c>
      <c r="BE193" s="1" t="str">
        <f t="shared" si="28"/>
        <v>#NAME?</v>
      </c>
      <c r="BH193" s="1" t="str">
        <f t="shared" si="29"/>
        <v/>
      </c>
      <c r="BI193" s="1" t="str">
        <f t="shared" si="30"/>
        <v>#NAME?</v>
      </c>
      <c r="BL193" s="1" t="str">
        <f t="shared" si="31"/>
        <v/>
      </c>
      <c r="BM193" s="1" t="str">
        <f t="shared" si="32"/>
        <v>#NAME?</v>
      </c>
      <c r="BP193" s="1" t="str">
        <f t="shared" si="33"/>
        <v/>
      </c>
      <c r="BQ193" s="1" t="str">
        <f t="shared" si="34"/>
        <v>#NAME?</v>
      </c>
      <c r="BT193" s="1" t="str">
        <f t="shared" si="35"/>
        <v/>
      </c>
      <c r="BU193" s="1" t="str">
        <f t="shared" si="36"/>
        <v>#NAME?</v>
      </c>
      <c r="BX193" s="1" t="str">
        <f t="shared" si="37"/>
        <v/>
      </c>
      <c r="BY193" s="1" t="str">
        <f t="shared" si="38"/>
        <v>#NAME?</v>
      </c>
      <c r="CB193" s="1" t="str">
        <f t="shared" si="39"/>
        <v/>
      </c>
      <c r="CC193" s="1" t="str">
        <f t="shared" si="40"/>
        <v>#NAME?</v>
      </c>
      <c r="CF193" s="1" t="str">
        <f t="shared" si="41"/>
        <v/>
      </c>
      <c r="CG193" s="1" t="str">
        <f t="shared" si="42"/>
        <v>#NAME?</v>
      </c>
      <c r="CJ193" s="1" t="str">
        <f t="shared" si="43"/>
        <v/>
      </c>
      <c r="CK193" s="1" t="str">
        <f t="shared" si="44"/>
        <v>#NAME?</v>
      </c>
      <c r="CN193" s="1" t="str">
        <f t="shared" si="45"/>
        <v/>
      </c>
      <c r="CO193" s="1" t="str">
        <f t="shared" si="46"/>
        <v>#NAME?</v>
      </c>
      <c r="CR193" s="1" t="str">
        <f t="shared" si="47"/>
        <v/>
      </c>
      <c r="CS193" s="1" t="str">
        <f t="shared" si="48"/>
        <v>#NAME?</v>
      </c>
      <c r="CV193" s="1" t="str">
        <f t="shared" si="49"/>
        <v/>
      </c>
      <c r="CW193" s="1" t="str">
        <f t="shared" si="50"/>
        <v>#NAME?</v>
      </c>
      <c r="CZ193" s="1" t="str">
        <f t="shared" si="51"/>
        <v/>
      </c>
      <c r="DA193" s="1" t="str">
        <f t="shared" si="52"/>
        <v>#NAME?</v>
      </c>
      <c r="DD193" s="1" t="str">
        <f t="shared" si="53"/>
        <v/>
      </c>
      <c r="DE193" s="1" t="str">
        <f t="shared" si="54"/>
        <v>#NAME?</v>
      </c>
      <c r="DH193" s="1" t="str">
        <f t="shared" si="55"/>
        <v/>
      </c>
      <c r="DI193" s="1" t="str">
        <f t="shared" si="56"/>
        <v>#NAME?</v>
      </c>
      <c r="DL193" s="1" t="str">
        <f t="shared" si="57"/>
        <v/>
      </c>
      <c r="DM193" s="1" t="str">
        <f t="shared" si="58"/>
        <v>#NAME?</v>
      </c>
      <c r="DP193" s="1" t="str">
        <f t="shared" si="59"/>
        <v/>
      </c>
      <c r="DQ193" s="1" t="str">
        <f t="shared" si="60"/>
        <v>#NAME?</v>
      </c>
      <c r="DT193" s="1" t="str">
        <f t="shared" si="61"/>
        <v/>
      </c>
      <c r="DU193" s="1" t="str">
        <f t="shared" si="62"/>
        <v>#NAME?</v>
      </c>
      <c r="DX193" s="1" t="str">
        <f t="shared" si="63"/>
        <v/>
      </c>
      <c r="DY193" s="1" t="str">
        <f t="shared" si="64"/>
        <v>#NAME?</v>
      </c>
      <c r="EB193" s="1" t="str">
        <f t="shared" si="65"/>
        <v/>
      </c>
      <c r="EC193" s="1" t="str">
        <f t="shared" si="66"/>
        <v>#NAME?</v>
      </c>
      <c r="EF193" s="1" t="str">
        <f t="shared" si="67"/>
        <v/>
      </c>
      <c r="EG193" s="1" t="str">
        <f t="shared" si="68"/>
        <v>#NAME?</v>
      </c>
      <c r="EJ193" s="1" t="str">
        <f t="shared" si="69"/>
        <v/>
      </c>
      <c r="EK193" s="1" t="str">
        <f t="shared" si="70"/>
        <v>#NAME?</v>
      </c>
      <c r="EN193" s="1" t="str">
        <f t="shared" si="71"/>
        <v/>
      </c>
      <c r="EO193" s="1" t="str">
        <f t="shared" si="72"/>
        <v>#NAME?</v>
      </c>
      <c r="ER193" s="1" t="str">
        <f t="shared" si="73"/>
        <v/>
      </c>
      <c r="ES193" s="1" t="str">
        <f t="shared" si="74"/>
        <v>#NAME?</v>
      </c>
      <c r="EV193" s="1" t="str">
        <f t="shared" si="75"/>
        <v/>
      </c>
      <c r="EW193" s="1" t="str">
        <f t="shared" si="76"/>
        <v>#NAME?</v>
      </c>
      <c r="EZ193" s="2" t="str">
        <f t="shared" si="77"/>
        <v/>
      </c>
      <c r="FA193" s="2" t="str">
        <f t="shared" si="78"/>
        <v>#NAME?</v>
      </c>
      <c r="FD193" s="2" t="str">
        <f t="shared" si="79"/>
        <v/>
      </c>
      <c r="FE193" s="2" t="str">
        <f t="shared" si="80"/>
        <v>#NAME?</v>
      </c>
      <c r="FH193" s="2" t="str">
        <f t="shared" si="81"/>
        <v/>
      </c>
      <c r="FI193" s="2" t="str">
        <f t="shared" si="82"/>
        <v>#NAME?</v>
      </c>
      <c r="FL193" s="2" t="str">
        <f t="shared" si="83"/>
        <v/>
      </c>
      <c r="FM193" s="2" t="str">
        <f t="shared" si="84"/>
        <v>#NAME?</v>
      </c>
      <c r="FP193" s="2" t="str">
        <f t="shared" si="85"/>
        <v/>
      </c>
      <c r="FQ193" s="2" t="str">
        <f t="shared" si="86"/>
        <v>#NAME?</v>
      </c>
      <c r="FT193" s="2" t="str">
        <f t="shared" si="87"/>
        <v/>
      </c>
      <c r="FU193" s="2" t="str">
        <f t="shared" si="88"/>
        <v>#NAME?</v>
      </c>
      <c r="FX193" s="2" t="str">
        <f t="shared" si="89"/>
        <v/>
      </c>
      <c r="FY193" s="2" t="str">
        <f t="shared" si="90"/>
        <v>#NAME?</v>
      </c>
      <c r="GB193" s="2" t="str">
        <f t="shared" si="91"/>
        <v/>
      </c>
      <c r="GC193" s="2" t="str">
        <f t="shared" si="92"/>
        <v>#NAME?</v>
      </c>
      <c r="GF193" s="2" t="str">
        <f t="shared" si="93"/>
        <v/>
      </c>
      <c r="GG193" s="2" t="str">
        <f t="shared" si="94"/>
        <v>#NAME?</v>
      </c>
      <c r="GJ193" s="2" t="str">
        <f t="shared" si="95"/>
        <v/>
      </c>
      <c r="GK193" s="2" t="str">
        <f t="shared" si="96"/>
        <v>#NAME?</v>
      </c>
      <c r="GN193" s="2" t="str">
        <f t="shared" si="97"/>
        <v/>
      </c>
      <c r="GO193" s="2" t="str">
        <f t="shared" si="98"/>
        <v>#NAME?</v>
      </c>
      <c r="GR193" s="2" t="str">
        <f t="shared" si="141"/>
        <v/>
      </c>
      <c r="GS193" s="2" t="str">
        <f t="shared" si="142"/>
        <v>#NAME?</v>
      </c>
      <c r="GV193" s="2" t="str">
        <f t="shared" si="101"/>
        <v/>
      </c>
      <c r="GW193" s="2" t="str">
        <f t="shared" si="102"/>
        <v>#NAME?</v>
      </c>
      <c r="GZ193" s="2" t="str">
        <f t="shared" si="103"/>
        <v/>
      </c>
      <c r="HA193" s="2" t="str">
        <f t="shared" si="104"/>
        <v>#NAME?</v>
      </c>
      <c r="HD193" s="2" t="str">
        <f t="shared" si="105"/>
        <v/>
      </c>
      <c r="HE193" s="2" t="str">
        <f t="shared" si="106"/>
        <v>#NAME?</v>
      </c>
      <c r="HH193" s="2" t="str">
        <f t="shared" si="107"/>
        <v/>
      </c>
      <c r="HI193" s="2" t="str">
        <f t="shared" si="108"/>
        <v>#NAME?</v>
      </c>
      <c r="HL193" s="2" t="str">
        <f t="shared" si="109"/>
        <v/>
      </c>
      <c r="HM193" s="2" t="str">
        <f t="shared" si="110"/>
        <v>#NAME?</v>
      </c>
      <c r="HP193" s="2" t="str">
        <f t="shared" si="111"/>
        <v/>
      </c>
      <c r="HQ193" s="2" t="str">
        <f t="shared" si="112"/>
        <v>#NAME?</v>
      </c>
      <c r="HT193" s="2" t="str">
        <f t="shared" si="113"/>
        <v/>
      </c>
      <c r="HU193" s="2" t="str">
        <f t="shared" si="114"/>
        <v>#NAME?</v>
      </c>
      <c r="HV193" s="2"/>
      <c r="HW193" s="2"/>
      <c r="HX193" s="2"/>
      <c r="HY193" s="2"/>
      <c r="HZ193" s="2"/>
      <c r="IA193" s="2"/>
      <c r="IB193" s="2"/>
      <c r="IC193" s="2"/>
      <c r="ID193" s="2"/>
      <c r="IE193" s="2"/>
      <c r="IF193" s="2"/>
      <c r="IX193" s="2"/>
      <c r="IY193" s="2"/>
      <c r="IZ193" s="2"/>
      <c r="JA193" s="2"/>
      <c r="JB193" s="2"/>
      <c r="JC193" s="2"/>
      <c r="JD193" s="2"/>
      <c r="JE193" s="2"/>
      <c r="JF193" s="2"/>
      <c r="JG193" s="2"/>
      <c r="JH193" s="2"/>
      <c r="JI193" s="2"/>
      <c r="JJ193" s="2"/>
      <c r="JK193" s="2"/>
      <c r="JL193" s="2"/>
      <c r="JM193" s="2"/>
      <c r="JN193" s="2"/>
    </row>
    <row r="194" ht="15.75" customHeight="1">
      <c r="A194" s="2">
        <v>193.0</v>
      </c>
      <c r="D194" s="2" t="str">
        <f t="shared" si="1"/>
        <v/>
      </c>
      <c r="E194" s="2" t="str">
        <f t="shared" si="2"/>
        <v>#NAME?</v>
      </c>
      <c r="H194" s="1" t="str">
        <f t="shared" si="3"/>
        <v/>
      </c>
      <c r="I194" s="1" t="str">
        <f t="shared" si="4"/>
        <v>#NAME?</v>
      </c>
      <c r="P194" s="1" t="str">
        <f t="shared" si="7"/>
        <v/>
      </c>
      <c r="Q194" s="1" t="str">
        <f t="shared" si="8"/>
        <v>#NAME?</v>
      </c>
      <c r="T194" s="1" t="str">
        <f t="shared" si="9"/>
        <v/>
      </c>
      <c r="U194" s="1" t="str">
        <f t="shared" si="10"/>
        <v>#NAME?</v>
      </c>
      <c r="X194" s="1" t="str">
        <f t="shared" si="11"/>
        <v/>
      </c>
      <c r="Y194" s="1" t="str">
        <f t="shared" si="12"/>
        <v>#NAME?</v>
      </c>
      <c r="AB194" s="1" t="str">
        <f t="shared" si="13"/>
        <v/>
      </c>
      <c r="AC194" s="1" t="str">
        <f t="shared" si="14"/>
        <v>#NAME?</v>
      </c>
      <c r="AF194" s="1" t="str">
        <f t="shared" si="15"/>
        <v/>
      </c>
      <c r="AG194" s="1" t="str">
        <f t="shared" si="16"/>
        <v>#NAME?</v>
      </c>
      <c r="AJ194" s="1" t="str">
        <f t="shared" si="17"/>
        <v/>
      </c>
      <c r="AK194" s="1" t="str">
        <f t="shared" si="18"/>
        <v>#NAME?</v>
      </c>
      <c r="AN194" s="1" t="str">
        <f t="shared" si="19"/>
        <v/>
      </c>
      <c r="AO194" s="1" t="str">
        <f t="shared" si="20"/>
        <v>#NAME?</v>
      </c>
      <c r="AR194" s="1" t="str">
        <f t="shared" si="21"/>
        <v/>
      </c>
      <c r="AS194" s="1" t="str">
        <f t="shared" si="22"/>
        <v>#NAME?</v>
      </c>
      <c r="AV194" s="1" t="str">
        <f t="shared" si="23"/>
        <v/>
      </c>
      <c r="AW194" s="1" t="str">
        <f t="shared" si="24"/>
        <v>#NAME?</v>
      </c>
      <c r="AZ194" s="1" t="str">
        <f t="shared" si="25"/>
        <v/>
      </c>
      <c r="BA194" s="1" t="str">
        <f t="shared" si="26"/>
        <v>#NAME?</v>
      </c>
      <c r="BD194" s="1" t="str">
        <f t="shared" si="27"/>
        <v/>
      </c>
      <c r="BE194" s="1" t="str">
        <f t="shared" si="28"/>
        <v>#NAME?</v>
      </c>
      <c r="BH194" s="1" t="str">
        <f t="shared" si="29"/>
        <v/>
      </c>
      <c r="BI194" s="1" t="str">
        <f t="shared" si="30"/>
        <v>#NAME?</v>
      </c>
      <c r="BL194" s="1" t="str">
        <f t="shared" si="31"/>
        <v/>
      </c>
      <c r="BM194" s="1" t="str">
        <f t="shared" si="32"/>
        <v>#NAME?</v>
      </c>
      <c r="BP194" s="1" t="str">
        <f t="shared" si="33"/>
        <v/>
      </c>
      <c r="BQ194" s="1" t="str">
        <f t="shared" si="34"/>
        <v>#NAME?</v>
      </c>
      <c r="BT194" s="1" t="str">
        <f t="shared" si="35"/>
        <v/>
      </c>
      <c r="BU194" s="1" t="str">
        <f t="shared" si="36"/>
        <v>#NAME?</v>
      </c>
      <c r="BX194" s="1" t="str">
        <f t="shared" si="37"/>
        <v/>
      </c>
      <c r="BY194" s="1" t="str">
        <f t="shared" si="38"/>
        <v>#NAME?</v>
      </c>
      <c r="CB194" s="1" t="str">
        <f t="shared" si="39"/>
        <v/>
      </c>
      <c r="CC194" s="1" t="str">
        <f t="shared" si="40"/>
        <v>#NAME?</v>
      </c>
      <c r="CF194" s="1" t="str">
        <f t="shared" si="41"/>
        <v/>
      </c>
      <c r="CG194" s="1" t="str">
        <f t="shared" si="42"/>
        <v>#NAME?</v>
      </c>
      <c r="CJ194" s="1" t="str">
        <f t="shared" si="43"/>
        <v/>
      </c>
      <c r="CK194" s="1" t="str">
        <f t="shared" si="44"/>
        <v>#NAME?</v>
      </c>
      <c r="CN194" s="1" t="str">
        <f t="shared" si="45"/>
        <v/>
      </c>
      <c r="CO194" s="1" t="str">
        <f t="shared" si="46"/>
        <v>#NAME?</v>
      </c>
      <c r="CR194" s="1" t="str">
        <f t="shared" si="47"/>
        <v/>
      </c>
      <c r="CS194" s="1" t="str">
        <f t="shared" si="48"/>
        <v>#NAME?</v>
      </c>
      <c r="CV194" s="1" t="str">
        <f t="shared" si="49"/>
        <v/>
      </c>
      <c r="CW194" s="1" t="str">
        <f t="shared" si="50"/>
        <v>#NAME?</v>
      </c>
      <c r="CZ194" s="1" t="str">
        <f t="shared" si="51"/>
        <v/>
      </c>
      <c r="DA194" s="1" t="str">
        <f t="shared" si="52"/>
        <v>#NAME?</v>
      </c>
      <c r="DD194" s="1" t="str">
        <f t="shared" si="53"/>
        <v/>
      </c>
      <c r="DE194" s="1" t="str">
        <f t="shared" si="54"/>
        <v>#NAME?</v>
      </c>
      <c r="DH194" s="1" t="str">
        <f t="shared" si="55"/>
        <v/>
      </c>
      <c r="DI194" s="1" t="str">
        <f t="shared" si="56"/>
        <v>#NAME?</v>
      </c>
      <c r="DL194" s="1" t="str">
        <f t="shared" si="57"/>
        <v/>
      </c>
      <c r="DM194" s="1" t="str">
        <f t="shared" si="58"/>
        <v>#NAME?</v>
      </c>
      <c r="DP194" s="1" t="str">
        <f t="shared" si="59"/>
        <v/>
      </c>
      <c r="DQ194" s="1" t="str">
        <f t="shared" si="60"/>
        <v>#NAME?</v>
      </c>
      <c r="DT194" s="1" t="str">
        <f t="shared" si="61"/>
        <v/>
      </c>
      <c r="DU194" s="1" t="str">
        <f t="shared" si="62"/>
        <v>#NAME?</v>
      </c>
      <c r="DX194" s="1" t="str">
        <f t="shared" si="63"/>
        <v/>
      </c>
      <c r="DY194" s="1" t="str">
        <f t="shared" si="64"/>
        <v>#NAME?</v>
      </c>
      <c r="EB194" s="1" t="str">
        <f t="shared" si="65"/>
        <v/>
      </c>
      <c r="EC194" s="1" t="str">
        <f t="shared" si="66"/>
        <v>#NAME?</v>
      </c>
      <c r="EF194" s="1" t="str">
        <f t="shared" si="67"/>
        <v/>
      </c>
      <c r="EG194" s="1" t="str">
        <f t="shared" si="68"/>
        <v>#NAME?</v>
      </c>
      <c r="EJ194" s="1" t="str">
        <f t="shared" si="69"/>
        <v/>
      </c>
      <c r="EK194" s="1" t="str">
        <f t="shared" si="70"/>
        <v>#NAME?</v>
      </c>
      <c r="EN194" s="1" t="str">
        <f t="shared" si="71"/>
        <v/>
      </c>
      <c r="EO194" s="1" t="str">
        <f t="shared" si="72"/>
        <v>#NAME?</v>
      </c>
      <c r="ER194" s="1" t="str">
        <f t="shared" si="73"/>
        <v/>
      </c>
      <c r="ES194" s="1" t="str">
        <f t="shared" si="74"/>
        <v>#NAME?</v>
      </c>
      <c r="EV194" s="1" t="str">
        <f t="shared" si="75"/>
        <v/>
      </c>
      <c r="EW194" s="1" t="str">
        <f t="shared" si="76"/>
        <v>#NAME?</v>
      </c>
      <c r="EZ194" s="2" t="str">
        <f t="shared" si="77"/>
        <v/>
      </c>
      <c r="FA194" s="2" t="str">
        <f t="shared" si="78"/>
        <v>#NAME?</v>
      </c>
      <c r="FD194" s="2" t="str">
        <f t="shared" si="79"/>
        <v/>
      </c>
      <c r="FE194" s="2" t="str">
        <f t="shared" si="80"/>
        <v>#NAME?</v>
      </c>
      <c r="FH194" s="2" t="str">
        <f t="shared" si="81"/>
        <v/>
      </c>
      <c r="FI194" s="2" t="str">
        <f t="shared" si="82"/>
        <v>#NAME?</v>
      </c>
      <c r="FL194" s="2" t="str">
        <f t="shared" si="83"/>
        <v/>
      </c>
      <c r="FM194" s="2" t="str">
        <f t="shared" si="84"/>
        <v>#NAME?</v>
      </c>
      <c r="FP194" s="2" t="str">
        <f t="shared" si="85"/>
        <v/>
      </c>
      <c r="FQ194" s="2" t="str">
        <f t="shared" si="86"/>
        <v>#NAME?</v>
      </c>
      <c r="FT194" s="2" t="str">
        <f t="shared" si="87"/>
        <v/>
      </c>
      <c r="FU194" s="2" t="str">
        <f t="shared" si="88"/>
        <v>#NAME?</v>
      </c>
      <c r="FX194" s="2" t="str">
        <f t="shared" si="89"/>
        <v/>
      </c>
      <c r="FY194" s="2" t="str">
        <f t="shared" si="90"/>
        <v>#NAME?</v>
      </c>
      <c r="GB194" s="2" t="str">
        <f t="shared" si="91"/>
        <v/>
      </c>
      <c r="GC194" s="2" t="str">
        <f t="shared" si="92"/>
        <v>#NAME?</v>
      </c>
      <c r="GF194" s="2" t="str">
        <f t="shared" si="93"/>
        <v/>
      </c>
      <c r="GG194" s="2" t="str">
        <f t="shared" si="94"/>
        <v>#NAME?</v>
      </c>
      <c r="GJ194" s="2" t="str">
        <f t="shared" si="95"/>
        <v/>
      </c>
      <c r="GK194" s="2" t="str">
        <f t="shared" si="96"/>
        <v>#NAME?</v>
      </c>
      <c r="GN194" s="2" t="str">
        <f t="shared" si="97"/>
        <v/>
      </c>
      <c r="GO194" s="2" t="str">
        <f t="shared" si="98"/>
        <v>#NAME?</v>
      </c>
      <c r="GR194" s="2" t="str">
        <f t="shared" si="141"/>
        <v/>
      </c>
      <c r="GS194" s="2" t="str">
        <f t="shared" si="142"/>
        <v>#NAME?</v>
      </c>
      <c r="GV194" s="2" t="str">
        <f t="shared" si="101"/>
        <v/>
      </c>
      <c r="GW194" s="2" t="str">
        <f t="shared" si="102"/>
        <v>#NAME?</v>
      </c>
      <c r="GZ194" s="2" t="str">
        <f t="shared" si="103"/>
        <v/>
      </c>
      <c r="HA194" s="2" t="str">
        <f t="shared" si="104"/>
        <v>#NAME?</v>
      </c>
      <c r="HD194" s="2" t="str">
        <f t="shared" si="105"/>
        <v/>
      </c>
      <c r="HE194" s="2" t="str">
        <f t="shared" si="106"/>
        <v>#NAME?</v>
      </c>
      <c r="HH194" s="2" t="str">
        <f t="shared" si="107"/>
        <v/>
      </c>
      <c r="HI194" s="2" t="str">
        <f t="shared" si="108"/>
        <v>#NAME?</v>
      </c>
      <c r="HL194" s="2" t="str">
        <f t="shared" si="109"/>
        <v/>
      </c>
      <c r="HM194" s="2" t="str">
        <f t="shared" si="110"/>
        <v>#NAME?</v>
      </c>
      <c r="HP194" s="2" t="str">
        <f t="shared" si="111"/>
        <v/>
      </c>
      <c r="HQ194" s="2" t="str">
        <f t="shared" si="112"/>
        <v>#NAME?</v>
      </c>
      <c r="HT194" s="2" t="str">
        <f t="shared" si="113"/>
        <v/>
      </c>
      <c r="HU194" s="2" t="str">
        <f t="shared" si="114"/>
        <v>#NAME?</v>
      </c>
      <c r="HV194" s="2"/>
      <c r="HW194" s="2"/>
      <c r="HX194" s="2"/>
      <c r="HY194" s="2"/>
      <c r="HZ194" s="2"/>
      <c r="IA194" s="2"/>
      <c r="IB194" s="2"/>
      <c r="IC194" s="2"/>
      <c r="ID194" s="2"/>
      <c r="IE194" s="2"/>
      <c r="IF194" s="2"/>
      <c r="IX194" s="2"/>
      <c r="IY194" s="2"/>
      <c r="IZ194" s="2"/>
      <c r="JA194" s="2"/>
      <c r="JB194" s="2"/>
      <c r="JC194" s="2"/>
      <c r="JD194" s="2"/>
      <c r="JE194" s="2"/>
      <c r="JF194" s="2"/>
      <c r="JG194" s="2"/>
      <c r="JH194" s="2"/>
      <c r="JI194" s="2"/>
      <c r="JJ194" s="2"/>
      <c r="JK194" s="2"/>
      <c r="JL194" s="2"/>
      <c r="JM194" s="2"/>
      <c r="JN194" s="2"/>
    </row>
    <row r="195" ht="15.75" customHeight="1">
      <c r="A195" s="2">
        <v>194.0</v>
      </c>
      <c r="D195" s="2" t="str">
        <f t="shared" si="1"/>
        <v/>
      </c>
      <c r="E195" s="2" t="str">
        <f t="shared" si="2"/>
        <v>#NAME?</v>
      </c>
      <c r="H195" s="1" t="str">
        <f t="shared" si="3"/>
        <v/>
      </c>
      <c r="I195" s="1" t="str">
        <f t="shared" si="4"/>
        <v>#NAME?</v>
      </c>
      <c r="P195" s="1" t="str">
        <f t="shared" si="7"/>
        <v/>
      </c>
      <c r="Q195" s="1" t="str">
        <f t="shared" si="8"/>
        <v>#NAME?</v>
      </c>
      <c r="T195" s="1" t="str">
        <f t="shared" si="9"/>
        <v/>
      </c>
      <c r="U195" s="1" t="str">
        <f t="shared" si="10"/>
        <v>#NAME?</v>
      </c>
      <c r="X195" s="1" t="str">
        <f t="shared" si="11"/>
        <v/>
      </c>
      <c r="Y195" s="1" t="str">
        <f t="shared" si="12"/>
        <v>#NAME?</v>
      </c>
      <c r="AB195" s="1" t="str">
        <f t="shared" si="13"/>
        <v/>
      </c>
      <c r="AC195" s="1" t="str">
        <f t="shared" si="14"/>
        <v>#NAME?</v>
      </c>
      <c r="AF195" s="1" t="str">
        <f t="shared" si="15"/>
        <v/>
      </c>
      <c r="AG195" s="1" t="str">
        <f t="shared" si="16"/>
        <v>#NAME?</v>
      </c>
      <c r="AJ195" s="1" t="str">
        <f t="shared" si="17"/>
        <v/>
      </c>
      <c r="AK195" s="1" t="str">
        <f t="shared" si="18"/>
        <v>#NAME?</v>
      </c>
      <c r="AN195" s="1" t="str">
        <f t="shared" si="19"/>
        <v/>
      </c>
      <c r="AO195" s="1" t="str">
        <f t="shared" si="20"/>
        <v>#NAME?</v>
      </c>
      <c r="AR195" s="1" t="str">
        <f t="shared" si="21"/>
        <v/>
      </c>
      <c r="AS195" s="1" t="str">
        <f t="shared" si="22"/>
        <v>#NAME?</v>
      </c>
      <c r="AV195" s="1" t="str">
        <f t="shared" si="23"/>
        <v/>
      </c>
      <c r="AW195" s="1" t="str">
        <f t="shared" si="24"/>
        <v>#NAME?</v>
      </c>
      <c r="AZ195" s="1" t="str">
        <f t="shared" si="25"/>
        <v/>
      </c>
      <c r="BA195" s="1" t="str">
        <f t="shared" si="26"/>
        <v>#NAME?</v>
      </c>
      <c r="BD195" s="1" t="str">
        <f t="shared" si="27"/>
        <v/>
      </c>
      <c r="BE195" s="1" t="str">
        <f t="shared" si="28"/>
        <v>#NAME?</v>
      </c>
      <c r="BH195" s="1" t="str">
        <f t="shared" si="29"/>
        <v/>
      </c>
      <c r="BI195" s="1" t="str">
        <f t="shared" si="30"/>
        <v>#NAME?</v>
      </c>
      <c r="BL195" s="1" t="str">
        <f t="shared" si="31"/>
        <v/>
      </c>
      <c r="BM195" s="1" t="str">
        <f t="shared" si="32"/>
        <v>#NAME?</v>
      </c>
      <c r="BP195" s="1" t="str">
        <f t="shared" si="33"/>
        <v/>
      </c>
      <c r="BQ195" s="1" t="str">
        <f t="shared" si="34"/>
        <v>#NAME?</v>
      </c>
      <c r="BT195" s="1" t="str">
        <f t="shared" si="35"/>
        <v/>
      </c>
      <c r="BU195" s="1" t="str">
        <f t="shared" si="36"/>
        <v>#NAME?</v>
      </c>
      <c r="BX195" s="1" t="str">
        <f t="shared" si="37"/>
        <v/>
      </c>
      <c r="BY195" s="1" t="str">
        <f t="shared" si="38"/>
        <v>#NAME?</v>
      </c>
      <c r="CB195" s="1" t="str">
        <f t="shared" si="39"/>
        <v/>
      </c>
      <c r="CC195" s="1" t="str">
        <f t="shared" si="40"/>
        <v>#NAME?</v>
      </c>
      <c r="CF195" s="1" t="str">
        <f t="shared" si="41"/>
        <v/>
      </c>
      <c r="CG195" s="1" t="str">
        <f t="shared" si="42"/>
        <v>#NAME?</v>
      </c>
      <c r="CJ195" s="1" t="str">
        <f t="shared" si="43"/>
        <v/>
      </c>
      <c r="CK195" s="1" t="str">
        <f t="shared" si="44"/>
        <v>#NAME?</v>
      </c>
      <c r="CN195" s="1" t="str">
        <f t="shared" si="45"/>
        <v/>
      </c>
      <c r="CO195" s="1" t="str">
        <f t="shared" si="46"/>
        <v>#NAME?</v>
      </c>
      <c r="CR195" s="1" t="str">
        <f t="shared" si="47"/>
        <v/>
      </c>
      <c r="CS195" s="1" t="str">
        <f t="shared" si="48"/>
        <v>#NAME?</v>
      </c>
      <c r="CV195" s="1" t="str">
        <f t="shared" si="49"/>
        <v/>
      </c>
      <c r="CW195" s="1" t="str">
        <f t="shared" si="50"/>
        <v>#NAME?</v>
      </c>
      <c r="CZ195" s="1" t="str">
        <f t="shared" si="51"/>
        <v/>
      </c>
      <c r="DA195" s="1" t="str">
        <f t="shared" si="52"/>
        <v>#NAME?</v>
      </c>
      <c r="DD195" s="1" t="str">
        <f t="shared" si="53"/>
        <v/>
      </c>
      <c r="DE195" s="1" t="str">
        <f t="shared" si="54"/>
        <v>#NAME?</v>
      </c>
      <c r="DH195" s="1" t="str">
        <f t="shared" si="55"/>
        <v/>
      </c>
      <c r="DI195" s="1" t="str">
        <f t="shared" si="56"/>
        <v>#NAME?</v>
      </c>
      <c r="DL195" s="1" t="str">
        <f t="shared" si="57"/>
        <v/>
      </c>
      <c r="DM195" s="1" t="str">
        <f t="shared" si="58"/>
        <v>#NAME?</v>
      </c>
      <c r="DP195" s="1" t="str">
        <f t="shared" si="59"/>
        <v/>
      </c>
      <c r="DQ195" s="1" t="str">
        <f t="shared" si="60"/>
        <v>#NAME?</v>
      </c>
      <c r="DT195" s="1" t="str">
        <f t="shared" si="61"/>
        <v/>
      </c>
      <c r="DU195" s="1" t="str">
        <f t="shared" si="62"/>
        <v>#NAME?</v>
      </c>
      <c r="DX195" s="1" t="str">
        <f t="shared" si="63"/>
        <v/>
      </c>
      <c r="DY195" s="1" t="str">
        <f t="shared" si="64"/>
        <v>#NAME?</v>
      </c>
      <c r="EB195" s="1" t="str">
        <f t="shared" si="65"/>
        <v/>
      </c>
      <c r="EC195" s="1" t="str">
        <f t="shared" si="66"/>
        <v>#NAME?</v>
      </c>
      <c r="EF195" s="1" t="str">
        <f t="shared" si="67"/>
        <v/>
      </c>
      <c r="EG195" s="1" t="str">
        <f t="shared" si="68"/>
        <v>#NAME?</v>
      </c>
      <c r="EJ195" s="1" t="str">
        <f t="shared" si="69"/>
        <v/>
      </c>
      <c r="EK195" s="1" t="str">
        <f t="shared" si="70"/>
        <v>#NAME?</v>
      </c>
      <c r="EN195" s="1" t="str">
        <f t="shared" si="71"/>
        <v/>
      </c>
      <c r="EO195" s="1" t="str">
        <f t="shared" si="72"/>
        <v>#NAME?</v>
      </c>
      <c r="ER195" s="1" t="str">
        <f t="shared" si="73"/>
        <v/>
      </c>
      <c r="ES195" s="1" t="str">
        <f t="shared" si="74"/>
        <v>#NAME?</v>
      </c>
      <c r="EV195" s="1" t="str">
        <f t="shared" si="75"/>
        <v/>
      </c>
      <c r="EW195" s="1" t="str">
        <f t="shared" si="76"/>
        <v>#NAME?</v>
      </c>
      <c r="EZ195" s="2" t="str">
        <f t="shared" si="77"/>
        <v/>
      </c>
      <c r="FA195" s="2" t="str">
        <f t="shared" si="78"/>
        <v>#NAME?</v>
      </c>
      <c r="FD195" s="2" t="str">
        <f t="shared" si="79"/>
        <v/>
      </c>
      <c r="FE195" s="2" t="str">
        <f t="shared" si="80"/>
        <v>#NAME?</v>
      </c>
      <c r="FH195" s="2" t="str">
        <f t="shared" si="81"/>
        <v/>
      </c>
      <c r="FI195" s="2" t="str">
        <f t="shared" si="82"/>
        <v>#NAME?</v>
      </c>
      <c r="FL195" s="2" t="str">
        <f t="shared" si="83"/>
        <v/>
      </c>
      <c r="FM195" s="2" t="str">
        <f t="shared" si="84"/>
        <v>#NAME?</v>
      </c>
      <c r="FP195" s="2" t="str">
        <f t="shared" si="85"/>
        <v/>
      </c>
      <c r="FQ195" s="2" t="str">
        <f t="shared" si="86"/>
        <v>#NAME?</v>
      </c>
      <c r="FT195" s="2" t="str">
        <f t="shared" si="87"/>
        <v/>
      </c>
      <c r="FU195" s="2" t="str">
        <f t="shared" si="88"/>
        <v>#NAME?</v>
      </c>
      <c r="FX195" s="2" t="str">
        <f t="shared" si="89"/>
        <v/>
      </c>
      <c r="FY195" s="2" t="str">
        <f t="shared" si="90"/>
        <v>#NAME?</v>
      </c>
      <c r="GB195" s="2" t="str">
        <f t="shared" si="91"/>
        <v/>
      </c>
      <c r="GC195" s="2" t="str">
        <f t="shared" si="92"/>
        <v>#NAME?</v>
      </c>
      <c r="GF195" s="2" t="str">
        <f t="shared" si="93"/>
        <v/>
      </c>
      <c r="GG195" s="2" t="str">
        <f t="shared" si="94"/>
        <v>#NAME?</v>
      </c>
      <c r="GJ195" s="2" t="str">
        <f t="shared" si="95"/>
        <v/>
      </c>
      <c r="GK195" s="2" t="str">
        <f t="shared" si="96"/>
        <v>#NAME?</v>
      </c>
      <c r="GN195" s="2" t="str">
        <f t="shared" si="97"/>
        <v/>
      </c>
      <c r="GO195" s="2" t="str">
        <f t="shared" si="98"/>
        <v>#NAME?</v>
      </c>
      <c r="GR195" s="2" t="str">
        <f t="shared" si="141"/>
        <v/>
      </c>
      <c r="GS195" s="2" t="str">
        <f t="shared" si="142"/>
        <v>#NAME?</v>
      </c>
      <c r="GV195" s="2" t="str">
        <f t="shared" si="101"/>
        <v/>
      </c>
      <c r="GW195" s="2" t="str">
        <f t="shared" si="102"/>
        <v>#NAME?</v>
      </c>
      <c r="GZ195" s="2" t="str">
        <f t="shared" si="103"/>
        <v/>
      </c>
      <c r="HA195" s="2" t="str">
        <f t="shared" si="104"/>
        <v>#NAME?</v>
      </c>
      <c r="HD195" s="2" t="str">
        <f t="shared" si="105"/>
        <v/>
      </c>
      <c r="HE195" s="2" t="str">
        <f t="shared" si="106"/>
        <v>#NAME?</v>
      </c>
      <c r="HH195" s="2" t="str">
        <f t="shared" si="107"/>
        <v/>
      </c>
      <c r="HI195" s="2" t="str">
        <f t="shared" si="108"/>
        <v>#NAME?</v>
      </c>
      <c r="HL195" s="2" t="str">
        <f t="shared" si="109"/>
        <v/>
      </c>
      <c r="HM195" s="2" t="str">
        <f t="shared" si="110"/>
        <v>#NAME?</v>
      </c>
      <c r="HP195" s="2" t="str">
        <f t="shared" si="111"/>
        <v/>
      </c>
      <c r="HQ195" s="2" t="str">
        <f t="shared" si="112"/>
        <v>#NAME?</v>
      </c>
      <c r="HT195" s="2" t="str">
        <f t="shared" si="113"/>
        <v/>
      </c>
      <c r="HU195" s="2" t="str">
        <f t="shared" si="114"/>
        <v>#NAME?</v>
      </c>
      <c r="HV195" s="2"/>
      <c r="HW195" s="2"/>
      <c r="HX195" s="2"/>
      <c r="HY195" s="2"/>
      <c r="HZ195" s="2"/>
      <c r="IA195" s="2"/>
      <c r="IB195" s="2"/>
      <c r="IC195" s="2"/>
      <c r="ID195" s="2"/>
      <c r="IE195" s="2"/>
      <c r="IF195" s="2"/>
      <c r="IX195" s="2"/>
      <c r="IY195" s="2"/>
      <c r="IZ195" s="2"/>
      <c r="JA195" s="2"/>
      <c r="JB195" s="2"/>
      <c r="JC195" s="2"/>
      <c r="JD195" s="2"/>
      <c r="JE195" s="2"/>
      <c r="JF195" s="2"/>
      <c r="JG195" s="2"/>
      <c r="JH195" s="2"/>
      <c r="JI195" s="2"/>
      <c r="JJ195" s="2"/>
      <c r="JK195" s="2"/>
      <c r="JL195" s="2"/>
      <c r="JM195" s="2"/>
      <c r="JN195" s="2"/>
    </row>
    <row r="196" ht="15.75" customHeight="1">
      <c r="A196" s="2">
        <v>195.0</v>
      </c>
      <c r="D196" s="2" t="str">
        <f t="shared" si="1"/>
        <v/>
      </c>
      <c r="E196" s="2" t="str">
        <f t="shared" si="2"/>
        <v>#NAME?</v>
      </c>
      <c r="H196" s="1" t="str">
        <f t="shared" si="3"/>
        <v/>
      </c>
      <c r="I196" s="1" t="str">
        <f t="shared" si="4"/>
        <v>#NAME?</v>
      </c>
      <c r="P196" s="1" t="str">
        <f t="shared" si="7"/>
        <v/>
      </c>
      <c r="Q196" s="1" t="str">
        <f t="shared" si="8"/>
        <v>#NAME?</v>
      </c>
      <c r="T196" s="1" t="str">
        <f t="shared" si="9"/>
        <v/>
      </c>
      <c r="U196" s="1" t="str">
        <f t="shared" si="10"/>
        <v>#NAME?</v>
      </c>
      <c r="X196" s="1" t="str">
        <f t="shared" si="11"/>
        <v/>
      </c>
      <c r="Y196" s="1" t="str">
        <f t="shared" si="12"/>
        <v>#NAME?</v>
      </c>
      <c r="AB196" s="1" t="str">
        <f t="shared" si="13"/>
        <v/>
      </c>
      <c r="AC196" s="1" t="str">
        <f t="shared" si="14"/>
        <v>#NAME?</v>
      </c>
      <c r="AF196" s="1" t="str">
        <f t="shared" si="15"/>
        <v/>
      </c>
      <c r="AG196" s="1" t="str">
        <f t="shared" si="16"/>
        <v>#NAME?</v>
      </c>
      <c r="AJ196" s="1" t="str">
        <f t="shared" si="17"/>
        <v/>
      </c>
      <c r="AK196" s="1" t="str">
        <f t="shared" si="18"/>
        <v>#NAME?</v>
      </c>
      <c r="AN196" s="1" t="str">
        <f t="shared" si="19"/>
        <v/>
      </c>
      <c r="AO196" s="1" t="str">
        <f t="shared" si="20"/>
        <v>#NAME?</v>
      </c>
      <c r="AR196" s="1" t="str">
        <f t="shared" si="21"/>
        <v/>
      </c>
      <c r="AS196" s="1" t="str">
        <f t="shared" si="22"/>
        <v>#NAME?</v>
      </c>
      <c r="AV196" s="1" t="str">
        <f t="shared" si="23"/>
        <v/>
      </c>
      <c r="AW196" s="1" t="str">
        <f t="shared" si="24"/>
        <v>#NAME?</v>
      </c>
      <c r="AZ196" s="1" t="str">
        <f t="shared" si="25"/>
        <v/>
      </c>
      <c r="BA196" s="1" t="str">
        <f t="shared" si="26"/>
        <v>#NAME?</v>
      </c>
      <c r="BD196" s="1" t="str">
        <f t="shared" si="27"/>
        <v/>
      </c>
      <c r="BE196" s="1" t="str">
        <f t="shared" si="28"/>
        <v>#NAME?</v>
      </c>
      <c r="BH196" s="1" t="str">
        <f t="shared" si="29"/>
        <v/>
      </c>
      <c r="BI196" s="1" t="str">
        <f t="shared" si="30"/>
        <v>#NAME?</v>
      </c>
      <c r="BL196" s="1" t="str">
        <f t="shared" si="31"/>
        <v/>
      </c>
      <c r="BM196" s="1" t="str">
        <f t="shared" si="32"/>
        <v>#NAME?</v>
      </c>
      <c r="BP196" s="1" t="str">
        <f t="shared" si="33"/>
        <v/>
      </c>
      <c r="BQ196" s="1" t="str">
        <f t="shared" si="34"/>
        <v>#NAME?</v>
      </c>
      <c r="BT196" s="1" t="str">
        <f t="shared" si="35"/>
        <v/>
      </c>
      <c r="BU196" s="1" t="str">
        <f t="shared" si="36"/>
        <v>#NAME?</v>
      </c>
      <c r="BX196" s="1" t="str">
        <f t="shared" si="37"/>
        <v/>
      </c>
      <c r="BY196" s="1" t="str">
        <f t="shared" si="38"/>
        <v>#NAME?</v>
      </c>
      <c r="CB196" s="1" t="str">
        <f t="shared" si="39"/>
        <v/>
      </c>
      <c r="CC196" s="1" t="str">
        <f t="shared" si="40"/>
        <v>#NAME?</v>
      </c>
      <c r="CF196" s="1" t="str">
        <f t="shared" si="41"/>
        <v/>
      </c>
      <c r="CG196" s="1" t="str">
        <f t="shared" si="42"/>
        <v>#NAME?</v>
      </c>
      <c r="CJ196" s="1" t="str">
        <f t="shared" si="43"/>
        <v/>
      </c>
      <c r="CK196" s="1" t="str">
        <f t="shared" si="44"/>
        <v>#NAME?</v>
      </c>
      <c r="CN196" s="1" t="str">
        <f t="shared" si="45"/>
        <v/>
      </c>
      <c r="CO196" s="1" t="str">
        <f t="shared" si="46"/>
        <v>#NAME?</v>
      </c>
      <c r="CR196" s="1" t="str">
        <f t="shared" si="47"/>
        <v/>
      </c>
      <c r="CS196" s="1" t="str">
        <f t="shared" si="48"/>
        <v>#NAME?</v>
      </c>
      <c r="CV196" s="1" t="str">
        <f t="shared" si="49"/>
        <v/>
      </c>
      <c r="CW196" s="1" t="str">
        <f t="shared" si="50"/>
        <v>#NAME?</v>
      </c>
      <c r="CZ196" s="1" t="str">
        <f t="shared" si="51"/>
        <v/>
      </c>
      <c r="DA196" s="1" t="str">
        <f t="shared" si="52"/>
        <v>#NAME?</v>
      </c>
      <c r="DD196" s="1" t="str">
        <f t="shared" si="53"/>
        <v/>
      </c>
      <c r="DE196" s="1" t="str">
        <f t="shared" si="54"/>
        <v>#NAME?</v>
      </c>
      <c r="DH196" s="1" t="str">
        <f t="shared" si="55"/>
        <v/>
      </c>
      <c r="DI196" s="1" t="str">
        <f t="shared" si="56"/>
        <v>#NAME?</v>
      </c>
      <c r="DL196" s="1" t="str">
        <f t="shared" si="57"/>
        <v/>
      </c>
      <c r="DM196" s="1" t="str">
        <f t="shared" si="58"/>
        <v>#NAME?</v>
      </c>
      <c r="DP196" s="1" t="str">
        <f t="shared" si="59"/>
        <v/>
      </c>
      <c r="DQ196" s="1" t="str">
        <f t="shared" si="60"/>
        <v>#NAME?</v>
      </c>
      <c r="DT196" s="1" t="str">
        <f t="shared" si="61"/>
        <v/>
      </c>
      <c r="DU196" s="1" t="str">
        <f t="shared" si="62"/>
        <v>#NAME?</v>
      </c>
      <c r="DX196" s="1" t="str">
        <f t="shared" si="63"/>
        <v/>
      </c>
      <c r="DY196" s="1" t="str">
        <f t="shared" si="64"/>
        <v>#NAME?</v>
      </c>
      <c r="EB196" s="1" t="str">
        <f t="shared" si="65"/>
        <v/>
      </c>
      <c r="EC196" s="1" t="str">
        <f t="shared" si="66"/>
        <v>#NAME?</v>
      </c>
      <c r="EF196" s="1" t="str">
        <f t="shared" si="67"/>
        <v/>
      </c>
      <c r="EG196" s="1" t="str">
        <f t="shared" si="68"/>
        <v>#NAME?</v>
      </c>
      <c r="EJ196" s="1" t="str">
        <f t="shared" si="69"/>
        <v/>
      </c>
      <c r="EK196" s="1" t="str">
        <f t="shared" si="70"/>
        <v>#NAME?</v>
      </c>
      <c r="EN196" s="1" t="str">
        <f t="shared" si="71"/>
        <v/>
      </c>
      <c r="EO196" s="1" t="str">
        <f t="shared" si="72"/>
        <v>#NAME?</v>
      </c>
      <c r="ER196" s="1" t="str">
        <f t="shared" si="73"/>
        <v/>
      </c>
      <c r="ES196" s="1" t="str">
        <f t="shared" si="74"/>
        <v>#NAME?</v>
      </c>
      <c r="EV196" s="1" t="str">
        <f t="shared" si="75"/>
        <v/>
      </c>
      <c r="EW196" s="1" t="str">
        <f t="shared" si="76"/>
        <v>#NAME?</v>
      </c>
      <c r="EZ196" s="2" t="str">
        <f t="shared" si="77"/>
        <v/>
      </c>
      <c r="FA196" s="2" t="str">
        <f t="shared" si="78"/>
        <v>#NAME?</v>
      </c>
      <c r="FD196" s="2" t="str">
        <f t="shared" si="79"/>
        <v/>
      </c>
      <c r="FE196" s="2" t="str">
        <f t="shared" si="80"/>
        <v>#NAME?</v>
      </c>
      <c r="FH196" s="2" t="str">
        <f t="shared" si="81"/>
        <v/>
      </c>
      <c r="FI196" s="2" t="str">
        <f t="shared" si="82"/>
        <v>#NAME?</v>
      </c>
      <c r="FL196" s="2" t="str">
        <f t="shared" si="83"/>
        <v/>
      </c>
      <c r="FM196" s="2" t="str">
        <f t="shared" si="84"/>
        <v>#NAME?</v>
      </c>
      <c r="FP196" s="2" t="str">
        <f t="shared" si="85"/>
        <v/>
      </c>
      <c r="FQ196" s="2" t="str">
        <f t="shared" si="86"/>
        <v>#NAME?</v>
      </c>
      <c r="FT196" s="2" t="str">
        <f t="shared" si="87"/>
        <v/>
      </c>
      <c r="FU196" s="2" t="str">
        <f t="shared" si="88"/>
        <v>#NAME?</v>
      </c>
      <c r="FX196" s="2" t="str">
        <f t="shared" si="89"/>
        <v/>
      </c>
      <c r="FY196" s="2" t="str">
        <f t="shared" si="90"/>
        <v>#NAME?</v>
      </c>
      <c r="GB196" s="2" t="str">
        <f t="shared" si="91"/>
        <v/>
      </c>
      <c r="GC196" s="2" t="str">
        <f t="shared" si="92"/>
        <v>#NAME?</v>
      </c>
      <c r="GF196" s="2" t="str">
        <f t="shared" si="93"/>
        <v/>
      </c>
      <c r="GG196" s="2" t="str">
        <f t="shared" si="94"/>
        <v>#NAME?</v>
      </c>
      <c r="GJ196" s="2" t="str">
        <f t="shared" si="95"/>
        <v/>
      </c>
      <c r="GK196" s="2" t="str">
        <f t="shared" si="96"/>
        <v>#NAME?</v>
      </c>
      <c r="GN196" s="2" t="str">
        <f t="shared" si="97"/>
        <v/>
      </c>
      <c r="GO196" s="2" t="str">
        <f t="shared" si="98"/>
        <v>#NAME?</v>
      </c>
      <c r="GR196" s="2" t="str">
        <f t="shared" si="141"/>
        <v/>
      </c>
      <c r="GS196" s="2" t="str">
        <f t="shared" si="142"/>
        <v>#NAME?</v>
      </c>
      <c r="GV196" s="2" t="str">
        <f t="shared" si="101"/>
        <v/>
      </c>
      <c r="GW196" s="2" t="str">
        <f t="shared" si="102"/>
        <v>#NAME?</v>
      </c>
      <c r="GZ196" s="2" t="str">
        <f t="shared" si="103"/>
        <v/>
      </c>
      <c r="HA196" s="2" t="str">
        <f t="shared" si="104"/>
        <v>#NAME?</v>
      </c>
      <c r="HD196" s="2" t="str">
        <f t="shared" si="105"/>
        <v/>
      </c>
      <c r="HE196" s="2" t="str">
        <f t="shared" si="106"/>
        <v>#NAME?</v>
      </c>
      <c r="HH196" s="2" t="str">
        <f t="shared" si="107"/>
        <v/>
      </c>
      <c r="HI196" s="2" t="str">
        <f t="shared" si="108"/>
        <v>#NAME?</v>
      </c>
      <c r="HL196" s="2" t="str">
        <f t="shared" si="109"/>
        <v/>
      </c>
      <c r="HM196" s="2" t="str">
        <f t="shared" si="110"/>
        <v>#NAME?</v>
      </c>
      <c r="HP196" s="2" t="str">
        <f t="shared" si="111"/>
        <v/>
      </c>
      <c r="HQ196" s="2" t="str">
        <f t="shared" si="112"/>
        <v>#NAME?</v>
      </c>
      <c r="HT196" s="2" t="str">
        <f t="shared" si="113"/>
        <v/>
      </c>
      <c r="HU196" s="2" t="str">
        <f t="shared" si="114"/>
        <v>#NAME?</v>
      </c>
      <c r="HV196" s="2"/>
      <c r="HW196" s="2"/>
      <c r="HX196" s="2"/>
      <c r="HY196" s="2"/>
      <c r="HZ196" s="2"/>
      <c r="IA196" s="2"/>
      <c r="IB196" s="2"/>
      <c r="IC196" s="2"/>
      <c r="ID196" s="2"/>
      <c r="IE196" s="2"/>
      <c r="IF196" s="2"/>
      <c r="IX196" s="2"/>
      <c r="IY196" s="2"/>
      <c r="IZ196" s="2"/>
      <c r="JA196" s="2"/>
      <c r="JB196" s="2"/>
      <c r="JC196" s="2"/>
      <c r="JD196" s="2"/>
      <c r="JE196" s="2"/>
      <c r="JF196" s="2"/>
      <c r="JG196" s="2"/>
      <c r="JH196" s="2"/>
      <c r="JI196" s="2"/>
      <c r="JJ196" s="2"/>
      <c r="JK196" s="2"/>
      <c r="JL196" s="2"/>
      <c r="JM196" s="2"/>
      <c r="JN196" s="2"/>
    </row>
    <row r="197" ht="15.75" customHeight="1">
      <c r="A197" s="2">
        <v>196.0</v>
      </c>
      <c r="D197" s="2" t="str">
        <f t="shared" si="1"/>
        <v/>
      </c>
      <c r="E197" s="2" t="str">
        <f t="shared" si="2"/>
        <v>#NAME?</v>
      </c>
      <c r="H197" s="1" t="str">
        <f t="shared" si="3"/>
        <v/>
      </c>
      <c r="I197" s="1" t="str">
        <f t="shared" si="4"/>
        <v>#NAME?</v>
      </c>
      <c r="P197" s="1" t="str">
        <f t="shared" si="7"/>
        <v/>
      </c>
      <c r="Q197" s="1" t="str">
        <f t="shared" si="8"/>
        <v>#NAME?</v>
      </c>
      <c r="T197" s="1" t="str">
        <f t="shared" si="9"/>
        <v/>
      </c>
      <c r="U197" s="1" t="str">
        <f t="shared" si="10"/>
        <v>#NAME?</v>
      </c>
      <c r="X197" s="1" t="str">
        <f t="shared" si="11"/>
        <v/>
      </c>
      <c r="Y197" s="1" t="str">
        <f t="shared" si="12"/>
        <v>#NAME?</v>
      </c>
      <c r="AB197" s="1" t="str">
        <f t="shared" si="13"/>
        <v/>
      </c>
      <c r="AC197" s="1" t="str">
        <f t="shared" si="14"/>
        <v>#NAME?</v>
      </c>
      <c r="AF197" s="1" t="str">
        <f t="shared" si="15"/>
        <v/>
      </c>
      <c r="AG197" s="1" t="str">
        <f t="shared" si="16"/>
        <v>#NAME?</v>
      </c>
      <c r="AJ197" s="1" t="str">
        <f t="shared" si="17"/>
        <v/>
      </c>
      <c r="AK197" s="1" t="str">
        <f t="shared" si="18"/>
        <v>#NAME?</v>
      </c>
      <c r="AN197" s="1" t="str">
        <f t="shared" si="19"/>
        <v/>
      </c>
      <c r="AO197" s="1" t="str">
        <f t="shared" si="20"/>
        <v>#NAME?</v>
      </c>
      <c r="AR197" s="1" t="str">
        <f t="shared" si="21"/>
        <v/>
      </c>
      <c r="AS197" s="1" t="str">
        <f t="shared" si="22"/>
        <v>#NAME?</v>
      </c>
      <c r="AV197" s="1" t="str">
        <f t="shared" si="23"/>
        <v/>
      </c>
      <c r="AW197" s="1" t="str">
        <f t="shared" si="24"/>
        <v>#NAME?</v>
      </c>
      <c r="AZ197" s="1" t="str">
        <f t="shared" si="25"/>
        <v/>
      </c>
      <c r="BA197" s="1" t="str">
        <f t="shared" si="26"/>
        <v>#NAME?</v>
      </c>
      <c r="BD197" s="1" t="str">
        <f t="shared" si="27"/>
        <v/>
      </c>
      <c r="BE197" s="1" t="str">
        <f t="shared" si="28"/>
        <v>#NAME?</v>
      </c>
      <c r="BH197" s="1" t="str">
        <f t="shared" si="29"/>
        <v/>
      </c>
      <c r="BI197" s="1" t="str">
        <f t="shared" si="30"/>
        <v>#NAME?</v>
      </c>
      <c r="BL197" s="1" t="str">
        <f t="shared" si="31"/>
        <v/>
      </c>
      <c r="BM197" s="1" t="str">
        <f t="shared" si="32"/>
        <v>#NAME?</v>
      </c>
      <c r="BP197" s="1" t="str">
        <f t="shared" si="33"/>
        <v/>
      </c>
      <c r="BQ197" s="1" t="str">
        <f t="shared" si="34"/>
        <v>#NAME?</v>
      </c>
      <c r="BT197" s="1" t="str">
        <f t="shared" si="35"/>
        <v/>
      </c>
      <c r="BU197" s="1" t="str">
        <f t="shared" si="36"/>
        <v>#NAME?</v>
      </c>
      <c r="BX197" s="1" t="str">
        <f t="shared" si="37"/>
        <v/>
      </c>
      <c r="BY197" s="1" t="str">
        <f t="shared" si="38"/>
        <v>#NAME?</v>
      </c>
      <c r="CB197" s="1" t="str">
        <f t="shared" si="39"/>
        <v/>
      </c>
      <c r="CC197" s="1" t="str">
        <f t="shared" si="40"/>
        <v>#NAME?</v>
      </c>
      <c r="CF197" s="1" t="str">
        <f t="shared" si="41"/>
        <v/>
      </c>
      <c r="CG197" s="1" t="str">
        <f t="shared" si="42"/>
        <v>#NAME?</v>
      </c>
      <c r="CJ197" s="1" t="str">
        <f t="shared" si="43"/>
        <v/>
      </c>
      <c r="CK197" s="1" t="str">
        <f t="shared" si="44"/>
        <v>#NAME?</v>
      </c>
      <c r="CN197" s="1" t="str">
        <f t="shared" si="45"/>
        <v/>
      </c>
      <c r="CO197" s="1" t="str">
        <f t="shared" si="46"/>
        <v>#NAME?</v>
      </c>
      <c r="CR197" s="1" t="str">
        <f t="shared" si="47"/>
        <v/>
      </c>
      <c r="CS197" s="1" t="str">
        <f t="shared" si="48"/>
        <v>#NAME?</v>
      </c>
      <c r="CV197" s="1" t="str">
        <f t="shared" si="49"/>
        <v/>
      </c>
      <c r="CW197" s="1" t="str">
        <f t="shared" si="50"/>
        <v>#NAME?</v>
      </c>
      <c r="CZ197" s="1" t="str">
        <f t="shared" si="51"/>
        <v/>
      </c>
      <c r="DA197" s="1" t="str">
        <f t="shared" si="52"/>
        <v>#NAME?</v>
      </c>
      <c r="DD197" s="1" t="str">
        <f t="shared" si="53"/>
        <v/>
      </c>
      <c r="DE197" s="1" t="str">
        <f t="shared" si="54"/>
        <v>#NAME?</v>
      </c>
      <c r="DH197" s="1" t="str">
        <f t="shared" si="55"/>
        <v/>
      </c>
      <c r="DI197" s="1" t="str">
        <f t="shared" si="56"/>
        <v>#NAME?</v>
      </c>
      <c r="DL197" s="1" t="str">
        <f t="shared" si="57"/>
        <v/>
      </c>
      <c r="DM197" s="1" t="str">
        <f t="shared" si="58"/>
        <v>#NAME?</v>
      </c>
      <c r="DP197" s="1" t="str">
        <f t="shared" si="59"/>
        <v/>
      </c>
      <c r="DQ197" s="1" t="str">
        <f t="shared" si="60"/>
        <v>#NAME?</v>
      </c>
      <c r="DT197" s="1" t="str">
        <f t="shared" si="61"/>
        <v/>
      </c>
      <c r="DU197" s="1" t="str">
        <f t="shared" si="62"/>
        <v>#NAME?</v>
      </c>
      <c r="DX197" s="1" t="str">
        <f t="shared" si="63"/>
        <v/>
      </c>
      <c r="DY197" s="1" t="str">
        <f t="shared" si="64"/>
        <v>#NAME?</v>
      </c>
      <c r="EB197" s="1" t="str">
        <f t="shared" si="65"/>
        <v/>
      </c>
      <c r="EC197" s="1" t="str">
        <f t="shared" si="66"/>
        <v>#NAME?</v>
      </c>
      <c r="EF197" s="1" t="str">
        <f t="shared" si="67"/>
        <v/>
      </c>
      <c r="EG197" s="1" t="str">
        <f t="shared" si="68"/>
        <v>#NAME?</v>
      </c>
      <c r="EJ197" s="1" t="str">
        <f t="shared" si="69"/>
        <v/>
      </c>
      <c r="EK197" s="1" t="str">
        <f t="shared" si="70"/>
        <v>#NAME?</v>
      </c>
      <c r="EN197" s="1" t="str">
        <f t="shared" si="71"/>
        <v/>
      </c>
      <c r="EO197" s="1" t="str">
        <f t="shared" si="72"/>
        <v>#NAME?</v>
      </c>
      <c r="ER197" s="1" t="str">
        <f t="shared" si="73"/>
        <v/>
      </c>
      <c r="ES197" s="1" t="str">
        <f t="shared" si="74"/>
        <v>#NAME?</v>
      </c>
      <c r="EV197" s="1" t="str">
        <f t="shared" si="75"/>
        <v/>
      </c>
      <c r="EW197" s="1" t="str">
        <f t="shared" si="76"/>
        <v>#NAME?</v>
      </c>
      <c r="EZ197" s="2" t="str">
        <f t="shared" si="77"/>
        <v/>
      </c>
      <c r="FA197" s="2" t="str">
        <f t="shared" si="78"/>
        <v>#NAME?</v>
      </c>
      <c r="FD197" s="2" t="str">
        <f t="shared" si="79"/>
        <v/>
      </c>
      <c r="FE197" s="2" t="str">
        <f t="shared" si="80"/>
        <v>#NAME?</v>
      </c>
      <c r="FH197" s="2" t="str">
        <f t="shared" si="81"/>
        <v/>
      </c>
      <c r="FI197" s="2" t="str">
        <f t="shared" si="82"/>
        <v>#NAME?</v>
      </c>
      <c r="FL197" s="2" t="str">
        <f t="shared" si="83"/>
        <v/>
      </c>
      <c r="FM197" s="2" t="str">
        <f t="shared" si="84"/>
        <v>#NAME?</v>
      </c>
      <c r="FP197" s="2" t="str">
        <f t="shared" si="85"/>
        <v/>
      </c>
      <c r="FQ197" s="2" t="str">
        <f t="shared" si="86"/>
        <v>#NAME?</v>
      </c>
      <c r="FT197" s="2" t="str">
        <f t="shared" si="87"/>
        <v/>
      </c>
      <c r="FU197" s="2" t="str">
        <f t="shared" si="88"/>
        <v>#NAME?</v>
      </c>
      <c r="FX197" s="2" t="str">
        <f t="shared" si="89"/>
        <v/>
      </c>
      <c r="FY197" s="2" t="str">
        <f t="shared" si="90"/>
        <v>#NAME?</v>
      </c>
      <c r="GB197" s="2" t="str">
        <f t="shared" si="91"/>
        <v/>
      </c>
      <c r="GC197" s="2" t="str">
        <f t="shared" si="92"/>
        <v>#NAME?</v>
      </c>
      <c r="GF197" s="2" t="str">
        <f t="shared" si="93"/>
        <v/>
      </c>
      <c r="GG197" s="2" t="str">
        <f t="shared" si="94"/>
        <v>#NAME?</v>
      </c>
      <c r="GJ197" s="2" t="str">
        <f t="shared" si="95"/>
        <v/>
      </c>
      <c r="GK197" s="2" t="str">
        <f t="shared" si="96"/>
        <v>#NAME?</v>
      </c>
      <c r="GN197" s="2" t="str">
        <f t="shared" si="97"/>
        <v/>
      </c>
      <c r="GO197" s="2" t="str">
        <f t="shared" si="98"/>
        <v>#NAME?</v>
      </c>
      <c r="GR197" s="2" t="str">
        <f t="shared" si="141"/>
        <v/>
      </c>
      <c r="GS197" s="2" t="str">
        <f t="shared" si="142"/>
        <v>#NAME?</v>
      </c>
      <c r="GV197" s="2" t="str">
        <f t="shared" si="101"/>
        <v/>
      </c>
      <c r="GW197" s="2" t="str">
        <f t="shared" si="102"/>
        <v>#NAME?</v>
      </c>
      <c r="GZ197" s="2" t="str">
        <f t="shared" si="103"/>
        <v/>
      </c>
      <c r="HA197" s="2" t="str">
        <f t="shared" si="104"/>
        <v>#NAME?</v>
      </c>
      <c r="HD197" s="2" t="str">
        <f t="shared" si="105"/>
        <v/>
      </c>
      <c r="HE197" s="2" t="str">
        <f t="shared" si="106"/>
        <v>#NAME?</v>
      </c>
      <c r="HH197" s="2" t="str">
        <f t="shared" si="107"/>
        <v/>
      </c>
      <c r="HI197" s="2" t="str">
        <f t="shared" si="108"/>
        <v>#NAME?</v>
      </c>
      <c r="HL197" s="2" t="str">
        <f t="shared" si="109"/>
        <v/>
      </c>
      <c r="HM197" s="2" t="str">
        <f t="shared" si="110"/>
        <v>#NAME?</v>
      </c>
      <c r="HP197" s="2" t="str">
        <f t="shared" si="111"/>
        <v/>
      </c>
      <c r="HQ197" s="2" t="str">
        <f t="shared" si="112"/>
        <v>#NAME?</v>
      </c>
      <c r="HT197" s="2" t="str">
        <f t="shared" si="113"/>
        <v/>
      </c>
      <c r="HU197" s="2" t="str">
        <f t="shared" si="114"/>
        <v>#NAME?</v>
      </c>
      <c r="HV197" s="2"/>
      <c r="HW197" s="2"/>
      <c r="HX197" s="2"/>
      <c r="HY197" s="2"/>
      <c r="HZ197" s="2"/>
      <c r="IA197" s="2"/>
      <c r="IB197" s="2"/>
      <c r="IC197" s="2"/>
      <c r="ID197" s="2"/>
      <c r="IE197" s="2"/>
      <c r="IF197" s="2"/>
      <c r="IX197" s="2"/>
      <c r="IY197" s="2"/>
      <c r="IZ197" s="2"/>
      <c r="JA197" s="2"/>
      <c r="JB197" s="2"/>
      <c r="JC197" s="2"/>
      <c r="JD197" s="2"/>
      <c r="JE197" s="2"/>
      <c r="JF197" s="2"/>
      <c r="JG197" s="2"/>
      <c r="JH197" s="2"/>
      <c r="JI197" s="2"/>
      <c r="JJ197" s="2"/>
      <c r="JK197" s="2"/>
      <c r="JL197" s="2"/>
      <c r="JM197" s="2"/>
      <c r="JN197" s="2"/>
    </row>
    <row r="198" ht="15.75" customHeight="1">
      <c r="A198" s="2">
        <v>197.0</v>
      </c>
      <c r="D198" s="2" t="str">
        <f t="shared" si="1"/>
        <v/>
      </c>
      <c r="E198" s="2" t="str">
        <f t="shared" si="2"/>
        <v>#NAME?</v>
      </c>
      <c r="H198" s="1" t="str">
        <f t="shared" si="3"/>
        <v/>
      </c>
      <c r="I198" s="1" t="str">
        <f t="shared" si="4"/>
        <v>#NAME?</v>
      </c>
      <c r="P198" s="1" t="str">
        <f t="shared" si="7"/>
        <v/>
      </c>
      <c r="Q198" s="1" t="str">
        <f t="shared" si="8"/>
        <v>#NAME?</v>
      </c>
      <c r="T198" s="1" t="str">
        <f t="shared" si="9"/>
        <v/>
      </c>
      <c r="U198" s="1" t="str">
        <f t="shared" si="10"/>
        <v>#NAME?</v>
      </c>
      <c r="X198" s="1" t="str">
        <f t="shared" si="11"/>
        <v/>
      </c>
      <c r="Y198" s="1" t="str">
        <f t="shared" si="12"/>
        <v>#NAME?</v>
      </c>
      <c r="AB198" s="1" t="str">
        <f t="shared" si="13"/>
        <v/>
      </c>
      <c r="AC198" s="1" t="str">
        <f t="shared" si="14"/>
        <v>#NAME?</v>
      </c>
      <c r="AF198" s="1" t="str">
        <f t="shared" si="15"/>
        <v/>
      </c>
      <c r="AG198" s="1" t="str">
        <f t="shared" si="16"/>
        <v>#NAME?</v>
      </c>
      <c r="AJ198" s="1" t="str">
        <f t="shared" si="17"/>
        <v/>
      </c>
      <c r="AK198" s="1" t="str">
        <f t="shared" si="18"/>
        <v>#NAME?</v>
      </c>
      <c r="AN198" s="1" t="str">
        <f t="shared" si="19"/>
        <v/>
      </c>
      <c r="AO198" s="1" t="str">
        <f t="shared" si="20"/>
        <v>#NAME?</v>
      </c>
      <c r="AR198" s="1" t="str">
        <f t="shared" si="21"/>
        <v/>
      </c>
      <c r="AS198" s="1" t="str">
        <f t="shared" si="22"/>
        <v>#NAME?</v>
      </c>
      <c r="AV198" s="1" t="str">
        <f t="shared" si="23"/>
        <v/>
      </c>
      <c r="AW198" s="1" t="str">
        <f t="shared" si="24"/>
        <v>#NAME?</v>
      </c>
      <c r="AZ198" s="1" t="str">
        <f t="shared" si="25"/>
        <v/>
      </c>
      <c r="BA198" s="1" t="str">
        <f t="shared" si="26"/>
        <v>#NAME?</v>
      </c>
      <c r="BD198" s="1" t="str">
        <f t="shared" si="27"/>
        <v/>
      </c>
      <c r="BE198" s="1" t="str">
        <f t="shared" si="28"/>
        <v>#NAME?</v>
      </c>
      <c r="BH198" s="1" t="str">
        <f t="shared" si="29"/>
        <v/>
      </c>
      <c r="BI198" s="1" t="str">
        <f t="shared" si="30"/>
        <v>#NAME?</v>
      </c>
      <c r="BL198" s="1" t="str">
        <f t="shared" si="31"/>
        <v/>
      </c>
      <c r="BM198" s="1" t="str">
        <f t="shared" si="32"/>
        <v>#NAME?</v>
      </c>
      <c r="BP198" s="1" t="str">
        <f t="shared" si="33"/>
        <v/>
      </c>
      <c r="BQ198" s="1" t="str">
        <f t="shared" si="34"/>
        <v>#NAME?</v>
      </c>
      <c r="BT198" s="1" t="str">
        <f t="shared" si="35"/>
        <v/>
      </c>
      <c r="BU198" s="1" t="str">
        <f t="shared" si="36"/>
        <v>#NAME?</v>
      </c>
      <c r="BX198" s="1" t="str">
        <f t="shared" si="37"/>
        <v/>
      </c>
      <c r="BY198" s="1" t="str">
        <f t="shared" si="38"/>
        <v>#NAME?</v>
      </c>
      <c r="CB198" s="1" t="str">
        <f t="shared" si="39"/>
        <v/>
      </c>
      <c r="CC198" s="1" t="str">
        <f t="shared" si="40"/>
        <v>#NAME?</v>
      </c>
      <c r="CF198" s="1" t="str">
        <f t="shared" si="41"/>
        <v/>
      </c>
      <c r="CG198" s="1" t="str">
        <f t="shared" si="42"/>
        <v>#NAME?</v>
      </c>
      <c r="CJ198" s="1" t="str">
        <f t="shared" si="43"/>
        <v/>
      </c>
      <c r="CK198" s="1" t="str">
        <f t="shared" si="44"/>
        <v>#NAME?</v>
      </c>
      <c r="CN198" s="1" t="str">
        <f t="shared" si="45"/>
        <v/>
      </c>
      <c r="CO198" s="1" t="str">
        <f t="shared" si="46"/>
        <v>#NAME?</v>
      </c>
      <c r="CR198" s="1" t="str">
        <f t="shared" si="47"/>
        <v/>
      </c>
      <c r="CS198" s="1" t="str">
        <f t="shared" si="48"/>
        <v>#NAME?</v>
      </c>
      <c r="CV198" s="1" t="str">
        <f t="shared" si="49"/>
        <v/>
      </c>
      <c r="CW198" s="1" t="str">
        <f t="shared" si="50"/>
        <v>#NAME?</v>
      </c>
      <c r="CZ198" s="1" t="str">
        <f t="shared" si="51"/>
        <v/>
      </c>
      <c r="DA198" s="1" t="str">
        <f t="shared" si="52"/>
        <v>#NAME?</v>
      </c>
      <c r="DD198" s="1" t="str">
        <f t="shared" si="53"/>
        <v/>
      </c>
      <c r="DE198" s="1" t="str">
        <f t="shared" si="54"/>
        <v>#NAME?</v>
      </c>
      <c r="DH198" s="1" t="str">
        <f t="shared" si="55"/>
        <v/>
      </c>
      <c r="DI198" s="1" t="str">
        <f t="shared" si="56"/>
        <v>#NAME?</v>
      </c>
      <c r="DL198" s="1" t="str">
        <f t="shared" si="57"/>
        <v/>
      </c>
      <c r="DM198" s="1" t="str">
        <f t="shared" si="58"/>
        <v>#NAME?</v>
      </c>
      <c r="DP198" s="1" t="str">
        <f t="shared" si="59"/>
        <v/>
      </c>
      <c r="DQ198" s="1" t="str">
        <f t="shared" si="60"/>
        <v>#NAME?</v>
      </c>
      <c r="DT198" s="1" t="str">
        <f t="shared" si="61"/>
        <v/>
      </c>
      <c r="DU198" s="1" t="str">
        <f t="shared" si="62"/>
        <v>#NAME?</v>
      </c>
      <c r="DX198" s="1" t="str">
        <f t="shared" si="63"/>
        <v/>
      </c>
      <c r="DY198" s="1" t="str">
        <f t="shared" si="64"/>
        <v>#NAME?</v>
      </c>
      <c r="EB198" s="1" t="str">
        <f t="shared" si="65"/>
        <v/>
      </c>
      <c r="EC198" s="1" t="str">
        <f t="shared" si="66"/>
        <v>#NAME?</v>
      </c>
      <c r="EF198" s="1" t="str">
        <f t="shared" si="67"/>
        <v/>
      </c>
      <c r="EG198" s="1" t="str">
        <f t="shared" si="68"/>
        <v>#NAME?</v>
      </c>
      <c r="EJ198" s="1" t="str">
        <f t="shared" si="69"/>
        <v/>
      </c>
      <c r="EK198" s="1" t="str">
        <f t="shared" si="70"/>
        <v>#NAME?</v>
      </c>
      <c r="EN198" s="1" t="str">
        <f t="shared" si="71"/>
        <v/>
      </c>
      <c r="EO198" s="1" t="str">
        <f t="shared" si="72"/>
        <v>#NAME?</v>
      </c>
      <c r="ER198" s="1" t="str">
        <f t="shared" si="73"/>
        <v/>
      </c>
      <c r="ES198" s="1" t="str">
        <f t="shared" si="74"/>
        <v>#NAME?</v>
      </c>
      <c r="EV198" s="1" t="str">
        <f t="shared" si="75"/>
        <v/>
      </c>
      <c r="EW198" s="1" t="str">
        <f t="shared" si="76"/>
        <v>#NAME?</v>
      </c>
      <c r="EZ198" s="2" t="str">
        <f t="shared" si="77"/>
        <v/>
      </c>
      <c r="FA198" s="2" t="str">
        <f t="shared" si="78"/>
        <v>#NAME?</v>
      </c>
      <c r="FD198" s="2" t="str">
        <f t="shared" si="79"/>
        <v/>
      </c>
      <c r="FE198" s="2" t="str">
        <f t="shared" si="80"/>
        <v>#NAME?</v>
      </c>
      <c r="FH198" s="2" t="str">
        <f t="shared" si="81"/>
        <v/>
      </c>
      <c r="FI198" s="2" t="str">
        <f t="shared" si="82"/>
        <v>#NAME?</v>
      </c>
      <c r="FL198" s="2" t="str">
        <f t="shared" si="83"/>
        <v/>
      </c>
      <c r="FM198" s="2" t="str">
        <f t="shared" si="84"/>
        <v>#NAME?</v>
      </c>
      <c r="FP198" s="2" t="str">
        <f t="shared" si="85"/>
        <v/>
      </c>
      <c r="FQ198" s="2" t="str">
        <f t="shared" si="86"/>
        <v>#NAME?</v>
      </c>
      <c r="FT198" s="2" t="str">
        <f t="shared" si="87"/>
        <v/>
      </c>
      <c r="FU198" s="2" t="str">
        <f t="shared" si="88"/>
        <v>#NAME?</v>
      </c>
      <c r="FX198" s="2" t="str">
        <f t="shared" si="89"/>
        <v/>
      </c>
      <c r="FY198" s="2" t="str">
        <f t="shared" si="90"/>
        <v>#NAME?</v>
      </c>
      <c r="GB198" s="2" t="str">
        <f t="shared" si="91"/>
        <v/>
      </c>
      <c r="GC198" s="2" t="str">
        <f t="shared" si="92"/>
        <v>#NAME?</v>
      </c>
      <c r="GF198" s="2" t="str">
        <f t="shared" si="93"/>
        <v/>
      </c>
      <c r="GG198" s="2" t="str">
        <f t="shared" si="94"/>
        <v>#NAME?</v>
      </c>
      <c r="GJ198" s="2" t="str">
        <f t="shared" si="95"/>
        <v/>
      </c>
      <c r="GK198" s="2" t="str">
        <f t="shared" si="96"/>
        <v>#NAME?</v>
      </c>
      <c r="GN198" s="2" t="str">
        <f t="shared" si="97"/>
        <v/>
      </c>
      <c r="GO198" s="2" t="str">
        <f t="shared" si="98"/>
        <v>#NAME?</v>
      </c>
      <c r="GR198" s="2" t="str">
        <f t="shared" si="141"/>
        <v/>
      </c>
      <c r="GS198" s="2" t="str">
        <f t="shared" si="142"/>
        <v>#NAME?</v>
      </c>
      <c r="GV198" s="2" t="str">
        <f t="shared" si="101"/>
        <v/>
      </c>
      <c r="GW198" s="2" t="str">
        <f t="shared" si="102"/>
        <v>#NAME?</v>
      </c>
      <c r="GZ198" s="2" t="str">
        <f t="shared" si="103"/>
        <v/>
      </c>
      <c r="HA198" s="2" t="str">
        <f t="shared" si="104"/>
        <v>#NAME?</v>
      </c>
      <c r="HD198" s="2" t="str">
        <f t="shared" si="105"/>
        <v/>
      </c>
      <c r="HE198" s="2" t="str">
        <f t="shared" si="106"/>
        <v>#NAME?</v>
      </c>
      <c r="HH198" s="2" t="str">
        <f t="shared" si="107"/>
        <v/>
      </c>
      <c r="HI198" s="2" t="str">
        <f t="shared" si="108"/>
        <v>#NAME?</v>
      </c>
      <c r="HL198" s="2" t="str">
        <f t="shared" si="109"/>
        <v/>
      </c>
      <c r="HM198" s="2" t="str">
        <f t="shared" si="110"/>
        <v>#NAME?</v>
      </c>
      <c r="HP198" s="2" t="str">
        <f t="shared" si="111"/>
        <v/>
      </c>
      <c r="HQ198" s="2" t="str">
        <f t="shared" si="112"/>
        <v>#NAME?</v>
      </c>
      <c r="HT198" s="2" t="str">
        <f t="shared" si="113"/>
        <v/>
      </c>
      <c r="HU198" s="2" t="str">
        <f t="shared" si="114"/>
        <v>#NAME?</v>
      </c>
      <c r="HV198" s="2"/>
      <c r="HW198" s="2"/>
      <c r="HX198" s="2"/>
      <c r="HY198" s="2"/>
      <c r="HZ198" s="2"/>
      <c r="IA198" s="2"/>
      <c r="IB198" s="2"/>
      <c r="IC198" s="2"/>
      <c r="ID198" s="2"/>
      <c r="IE198" s="2"/>
      <c r="IF198" s="2"/>
      <c r="IX198" s="2"/>
      <c r="IY198" s="2"/>
      <c r="IZ198" s="2"/>
      <c r="JA198" s="2"/>
      <c r="JB198" s="2"/>
      <c r="JC198" s="2"/>
      <c r="JD198" s="2"/>
      <c r="JE198" s="2"/>
      <c r="JF198" s="2"/>
      <c r="JG198" s="2"/>
      <c r="JH198" s="2"/>
      <c r="JI198" s="2"/>
      <c r="JJ198" s="2"/>
      <c r="JK198" s="2"/>
      <c r="JL198" s="2"/>
      <c r="JM198" s="2"/>
      <c r="JN198" s="2"/>
    </row>
    <row r="199" ht="15.75" customHeight="1">
      <c r="A199" s="2">
        <v>198.0</v>
      </c>
      <c r="D199" s="2" t="str">
        <f t="shared" si="1"/>
        <v/>
      </c>
      <c r="E199" s="2" t="str">
        <f t="shared" si="2"/>
        <v>#NAME?</v>
      </c>
      <c r="H199" s="1" t="str">
        <f t="shared" si="3"/>
        <v/>
      </c>
      <c r="I199" s="1" t="str">
        <f t="shared" si="4"/>
        <v>#NAME?</v>
      </c>
      <c r="P199" s="1" t="str">
        <f t="shared" si="7"/>
        <v/>
      </c>
      <c r="Q199" s="1" t="str">
        <f t="shared" si="8"/>
        <v>#NAME?</v>
      </c>
      <c r="T199" s="1" t="str">
        <f t="shared" si="9"/>
        <v/>
      </c>
      <c r="U199" s="1" t="str">
        <f t="shared" si="10"/>
        <v>#NAME?</v>
      </c>
      <c r="X199" s="1" t="str">
        <f t="shared" si="11"/>
        <v/>
      </c>
      <c r="Y199" s="1" t="str">
        <f t="shared" si="12"/>
        <v>#NAME?</v>
      </c>
      <c r="AB199" s="1" t="str">
        <f t="shared" si="13"/>
        <v/>
      </c>
      <c r="AC199" s="1" t="str">
        <f t="shared" si="14"/>
        <v>#NAME?</v>
      </c>
      <c r="AF199" s="1" t="str">
        <f t="shared" si="15"/>
        <v/>
      </c>
      <c r="AG199" s="1" t="str">
        <f t="shared" si="16"/>
        <v>#NAME?</v>
      </c>
      <c r="AJ199" s="1" t="str">
        <f t="shared" si="17"/>
        <v/>
      </c>
      <c r="AK199" s="1" t="str">
        <f t="shared" si="18"/>
        <v>#NAME?</v>
      </c>
      <c r="AN199" s="1" t="str">
        <f t="shared" si="19"/>
        <v/>
      </c>
      <c r="AO199" s="1" t="str">
        <f t="shared" si="20"/>
        <v>#NAME?</v>
      </c>
      <c r="AR199" s="1" t="str">
        <f t="shared" si="21"/>
        <v/>
      </c>
      <c r="AS199" s="1" t="str">
        <f t="shared" si="22"/>
        <v>#NAME?</v>
      </c>
      <c r="AV199" s="1" t="str">
        <f t="shared" si="23"/>
        <v/>
      </c>
      <c r="AW199" s="1" t="str">
        <f t="shared" si="24"/>
        <v>#NAME?</v>
      </c>
      <c r="AZ199" s="1" t="str">
        <f t="shared" si="25"/>
        <v/>
      </c>
      <c r="BA199" s="1" t="str">
        <f t="shared" si="26"/>
        <v>#NAME?</v>
      </c>
      <c r="BD199" s="1" t="str">
        <f t="shared" si="27"/>
        <v/>
      </c>
      <c r="BE199" s="1" t="str">
        <f t="shared" si="28"/>
        <v>#NAME?</v>
      </c>
      <c r="BH199" s="1" t="str">
        <f t="shared" si="29"/>
        <v/>
      </c>
      <c r="BI199" s="1" t="str">
        <f t="shared" si="30"/>
        <v>#NAME?</v>
      </c>
      <c r="BL199" s="1" t="str">
        <f t="shared" si="31"/>
        <v/>
      </c>
      <c r="BM199" s="1" t="str">
        <f t="shared" si="32"/>
        <v>#NAME?</v>
      </c>
      <c r="BP199" s="1" t="str">
        <f t="shared" si="33"/>
        <v/>
      </c>
      <c r="BQ199" s="1" t="str">
        <f t="shared" si="34"/>
        <v>#NAME?</v>
      </c>
      <c r="BT199" s="1" t="str">
        <f t="shared" si="35"/>
        <v/>
      </c>
      <c r="BU199" s="1" t="str">
        <f t="shared" si="36"/>
        <v>#NAME?</v>
      </c>
      <c r="BX199" s="1" t="str">
        <f t="shared" si="37"/>
        <v/>
      </c>
      <c r="BY199" s="1" t="str">
        <f t="shared" si="38"/>
        <v>#NAME?</v>
      </c>
      <c r="CB199" s="1" t="str">
        <f t="shared" si="39"/>
        <v/>
      </c>
      <c r="CC199" s="1" t="str">
        <f t="shared" si="40"/>
        <v>#NAME?</v>
      </c>
      <c r="CF199" s="1" t="str">
        <f t="shared" si="41"/>
        <v/>
      </c>
      <c r="CG199" s="1" t="str">
        <f t="shared" si="42"/>
        <v>#NAME?</v>
      </c>
      <c r="CJ199" s="1" t="str">
        <f t="shared" si="43"/>
        <v/>
      </c>
      <c r="CK199" s="1" t="str">
        <f t="shared" si="44"/>
        <v>#NAME?</v>
      </c>
      <c r="CN199" s="1" t="str">
        <f t="shared" si="45"/>
        <v/>
      </c>
      <c r="CO199" s="1" t="str">
        <f t="shared" si="46"/>
        <v>#NAME?</v>
      </c>
      <c r="CR199" s="1" t="str">
        <f t="shared" si="47"/>
        <v/>
      </c>
      <c r="CS199" s="1" t="str">
        <f t="shared" si="48"/>
        <v>#NAME?</v>
      </c>
      <c r="CV199" s="1" t="str">
        <f t="shared" si="49"/>
        <v/>
      </c>
      <c r="CW199" s="1" t="str">
        <f t="shared" si="50"/>
        <v>#NAME?</v>
      </c>
      <c r="CZ199" s="1" t="str">
        <f t="shared" si="51"/>
        <v/>
      </c>
      <c r="DA199" s="1" t="str">
        <f t="shared" si="52"/>
        <v>#NAME?</v>
      </c>
      <c r="DD199" s="1" t="str">
        <f t="shared" si="53"/>
        <v/>
      </c>
      <c r="DE199" s="1" t="str">
        <f t="shared" si="54"/>
        <v>#NAME?</v>
      </c>
      <c r="DH199" s="1" t="str">
        <f t="shared" si="55"/>
        <v/>
      </c>
      <c r="DI199" s="1" t="str">
        <f t="shared" si="56"/>
        <v>#NAME?</v>
      </c>
      <c r="DL199" s="1" t="str">
        <f t="shared" si="57"/>
        <v/>
      </c>
      <c r="DM199" s="1" t="str">
        <f t="shared" si="58"/>
        <v>#NAME?</v>
      </c>
      <c r="DP199" s="1" t="str">
        <f t="shared" si="59"/>
        <v/>
      </c>
      <c r="DQ199" s="1" t="str">
        <f t="shared" si="60"/>
        <v>#NAME?</v>
      </c>
      <c r="DT199" s="1" t="str">
        <f t="shared" si="61"/>
        <v/>
      </c>
      <c r="DU199" s="1" t="str">
        <f t="shared" si="62"/>
        <v>#NAME?</v>
      </c>
      <c r="DX199" s="1" t="str">
        <f t="shared" si="63"/>
        <v/>
      </c>
      <c r="DY199" s="1" t="str">
        <f t="shared" si="64"/>
        <v>#NAME?</v>
      </c>
      <c r="EB199" s="1" t="str">
        <f t="shared" si="65"/>
        <v/>
      </c>
      <c r="EC199" s="1" t="str">
        <f t="shared" si="66"/>
        <v>#NAME?</v>
      </c>
      <c r="EF199" s="1" t="str">
        <f t="shared" si="67"/>
        <v/>
      </c>
      <c r="EG199" s="1" t="str">
        <f t="shared" si="68"/>
        <v>#NAME?</v>
      </c>
      <c r="EJ199" s="1" t="str">
        <f t="shared" si="69"/>
        <v/>
      </c>
      <c r="EK199" s="1" t="str">
        <f t="shared" si="70"/>
        <v>#NAME?</v>
      </c>
      <c r="EN199" s="1" t="str">
        <f t="shared" si="71"/>
        <v/>
      </c>
      <c r="EO199" s="1" t="str">
        <f t="shared" si="72"/>
        <v>#NAME?</v>
      </c>
      <c r="ER199" s="1" t="str">
        <f t="shared" si="73"/>
        <v/>
      </c>
      <c r="ES199" s="1" t="str">
        <f t="shared" si="74"/>
        <v>#NAME?</v>
      </c>
      <c r="EV199" s="1" t="str">
        <f t="shared" si="75"/>
        <v/>
      </c>
      <c r="EW199" s="1" t="str">
        <f t="shared" si="76"/>
        <v>#NAME?</v>
      </c>
      <c r="EZ199" s="2" t="str">
        <f t="shared" si="77"/>
        <v/>
      </c>
      <c r="FA199" s="2" t="str">
        <f t="shared" si="78"/>
        <v>#NAME?</v>
      </c>
      <c r="FD199" s="2" t="str">
        <f t="shared" si="79"/>
        <v/>
      </c>
      <c r="FE199" s="2" t="str">
        <f t="shared" si="80"/>
        <v>#NAME?</v>
      </c>
      <c r="FH199" s="2" t="str">
        <f t="shared" si="81"/>
        <v/>
      </c>
      <c r="FI199" s="2" t="str">
        <f t="shared" si="82"/>
        <v>#NAME?</v>
      </c>
      <c r="FL199" s="2" t="str">
        <f t="shared" si="83"/>
        <v/>
      </c>
      <c r="FM199" s="2" t="str">
        <f t="shared" si="84"/>
        <v>#NAME?</v>
      </c>
      <c r="FP199" s="2" t="str">
        <f t="shared" si="85"/>
        <v/>
      </c>
      <c r="FQ199" s="2" t="str">
        <f t="shared" si="86"/>
        <v>#NAME?</v>
      </c>
      <c r="FT199" s="2" t="str">
        <f t="shared" si="87"/>
        <v/>
      </c>
      <c r="FU199" s="2" t="str">
        <f t="shared" si="88"/>
        <v>#NAME?</v>
      </c>
      <c r="FX199" s="2" t="str">
        <f t="shared" si="89"/>
        <v/>
      </c>
      <c r="FY199" s="2" t="str">
        <f t="shared" si="90"/>
        <v>#NAME?</v>
      </c>
      <c r="GB199" s="2" t="str">
        <f t="shared" si="91"/>
        <v/>
      </c>
      <c r="GC199" s="2" t="str">
        <f t="shared" si="92"/>
        <v>#NAME?</v>
      </c>
      <c r="GF199" s="2" t="str">
        <f t="shared" si="93"/>
        <v/>
      </c>
      <c r="GG199" s="2" t="str">
        <f t="shared" si="94"/>
        <v>#NAME?</v>
      </c>
      <c r="GJ199" s="2" t="str">
        <f t="shared" si="95"/>
        <v/>
      </c>
      <c r="GK199" s="2" t="str">
        <f t="shared" si="96"/>
        <v>#NAME?</v>
      </c>
      <c r="GN199" s="2" t="str">
        <f t="shared" si="97"/>
        <v/>
      </c>
      <c r="GO199" s="2" t="str">
        <f t="shared" si="98"/>
        <v>#NAME?</v>
      </c>
      <c r="GR199" s="2" t="str">
        <f t="shared" si="141"/>
        <v/>
      </c>
      <c r="GS199" s="2" t="str">
        <f t="shared" si="142"/>
        <v>#NAME?</v>
      </c>
      <c r="GV199" s="2" t="str">
        <f t="shared" si="101"/>
        <v/>
      </c>
      <c r="GW199" s="2" t="str">
        <f t="shared" si="102"/>
        <v>#NAME?</v>
      </c>
      <c r="GZ199" s="2" t="str">
        <f t="shared" si="103"/>
        <v/>
      </c>
      <c r="HA199" s="2" t="str">
        <f t="shared" si="104"/>
        <v>#NAME?</v>
      </c>
      <c r="HD199" s="2" t="str">
        <f t="shared" si="105"/>
        <v/>
      </c>
      <c r="HE199" s="2" t="str">
        <f t="shared" si="106"/>
        <v>#NAME?</v>
      </c>
      <c r="HH199" s="2" t="str">
        <f t="shared" si="107"/>
        <v/>
      </c>
      <c r="HI199" s="2" t="str">
        <f t="shared" si="108"/>
        <v>#NAME?</v>
      </c>
      <c r="HL199" s="2" t="str">
        <f t="shared" si="109"/>
        <v/>
      </c>
      <c r="HM199" s="2" t="str">
        <f t="shared" si="110"/>
        <v>#NAME?</v>
      </c>
      <c r="HP199" s="2" t="str">
        <f t="shared" si="111"/>
        <v/>
      </c>
      <c r="HQ199" s="2" t="str">
        <f t="shared" si="112"/>
        <v>#NAME?</v>
      </c>
      <c r="HT199" s="2" t="str">
        <f t="shared" si="113"/>
        <v/>
      </c>
      <c r="HU199" s="2" t="str">
        <f t="shared" si="114"/>
        <v>#NAME?</v>
      </c>
      <c r="HV199" s="2"/>
      <c r="HW199" s="2"/>
      <c r="HX199" s="2"/>
      <c r="HY199" s="2"/>
      <c r="HZ199" s="2"/>
      <c r="IA199" s="2"/>
      <c r="IB199" s="2"/>
      <c r="IC199" s="2"/>
      <c r="ID199" s="2"/>
      <c r="IE199" s="2"/>
      <c r="IF199" s="2"/>
      <c r="IX199" s="2"/>
      <c r="IY199" s="2"/>
      <c r="IZ199" s="2"/>
      <c r="JA199" s="2"/>
      <c r="JB199" s="2"/>
      <c r="JC199" s="2"/>
      <c r="JD199" s="2"/>
      <c r="JE199" s="2"/>
      <c r="JF199" s="2"/>
      <c r="JG199" s="2"/>
      <c r="JH199" s="2"/>
      <c r="JI199" s="2"/>
      <c r="JJ199" s="2"/>
      <c r="JK199" s="2"/>
      <c r="JL199" s="2"/>
      <c r="JM199" s="2"/>
      <c r="JN199" s="2"/>
    </row>
    <row r="200" ht="15.75" customHeight="1">
      <c r="A200" s="2">
        <v>199.0</v>
      </c>
      <c r="D200" s="2" t="str">
        <f t="shared" si="1"/>
        <v/>
      </c>
      <c r="E200" s="2" t="str">
        <f t="shared" si="2"/>
        <v>#NAME?</v>
      </c>
      <c r="H200" s="1" t="str">
        <f t="shared" si="3"/>
        <v/>
      </c>
      <c r="I200" s="1" t="str">
        <f t="shared" si="4"/>
        <v>#NAME?</v>
      </c>
      <c r="P200" s="1" t="str">
        <f t="shared" si="7"/>
        <v/>
      </c>
      <c r="Q200" s="1" t="str">
        <f t="shared" si="8"/>
        <v>#NAME?</v>
      </c>
      <c r="T200" s="1" t="str">
        <f t="shared" si="9"/>
        <v/>
      </c>
      <c r="U200" s="1" t="str">
        <f t="shared" si="10"/>
        <v>#NAME?</v>
      </c>
      <c r="X200" s="1" t="str">
        <f t="shared" si="11"/>
        <v/>
      </c>
      <c r="Y200" s="1" t="str">
        <f t="shared" si="12"/>
        <v>#NAME?</v>
      </c>
      <c r="AB200" s="1" t="str">
        <f t="shared" si="13"/>
        <v/>
      </c>
      <c r="AC200" s="1" t="str">
        <f t="shared" si="14"/>
        <v>#NAME?</v>
      </c>
      <c r="AF200" s="1" t="str">
        <f t="shared" si="15"/>
        <v/>
      </c>
      <c r="AG200" s="1" t="str">
        <f t="shared" si="16"/>
        <v>#NAME?</v>
      </c>
      <c r="AJ200" s="1" t="str">
        <f t="shared" si="17"/>
        <v/>
      </c>
      <c r="AK200" s="1" t="str">
        <f t="shared" si="18"/>
        <v>#NAME?</v>
      </c>
      <c r="AN200" s="1" t="str">
        <f t="shared" si="19"/>
        <v/>
      </c>
      <c r="AO200" s="1" t="str">
        <f t="shared" si="20"/>
        <v>#NAME?</v>
      </c>
      <c r="AR200" s="1" t="str">
        <f t="shared" si="21"/>
        <v/>
      </c>
      <c r="AS200" s="1" t="str">
        <f t="shared" si="22"/>
        <v>#NAME?</v>
      </c>
      <c r="AV200" s="1" t="str">
        <f t="shared" si="23"/>
        <v/>
      </c>
      <c r="AW200" s="1" t="str">
        <f t="shared" si="24"/>
        <v>#NAME?</v>
      </c>
      <c r="AZ200" s="1" t="str">
        <f t="shared" si="25"/>
        <v/>
      </c>
      <c r="BA200" s="1" t="str">
        <f t="shared" si="26"/>
        <v>#NAME?</v>
      </c>
      <c r="BD200" s="1" t="str">
        <f t="shared" si="27"/>
        <v/>
      </c>
      <c r="BE200" s="1" t="str">
        <f t="shared" si="28"/>
        <v>#NAME?</v>
      </c>
      <c r="BH200" s="1" t="str">
        <f t="shared" si="29"/>
        <v/>
      </c>
      <c r="BI200" s="1" t="str">
        <f t="shared" si="30"/>
        <v>#NAME?</v>
      </c>
      <c r="BL200" s="1" t="str">
        <f t="shared" si="31"/>
        <v/>
      </c>
      <c r="BM200" s="1" t="str">
        <f t="shared" si="32"/>
        <v>#NAME?</v>
      </c>
      <c r="BP200" s="1" t="str">
        <f t="shared" si="33"/>
        <v/>
      </c>
      <c r="BQ200" s="1" t="str">
        <f t="shared" si="34"/>
        <v>#NAME?</v>
      </c>
      <c r="BT200" s="1" t="str">
        <f t="shared" si="35"/>
        <v/>
      </c>
      <c r="BU200" s="1" t="str">
        <f t="shared" si="36"/>
        <v>#NAME?</v>
      </c>
      <c r="BX200" s="1" t="str">
        <f t="shared" si="37"/>
        <v/>
      </c>
      <c r="BY200" s="1" t="str">
        <f t="shared" si="38"/>
        <v>#NAME?</v>
      </c>
      <c r="CB200" s="1" t="str">
        <f t="shared" si="39"/>
        <v/>
      </c>
      <c r="CC200" s="1" t="str">
        <f t="shared" si="40"/>
        <v>#NAME?</v>
      </c>
      <c r="CF200" s="1" t="str">
        <f t="shared" si="41"/>
        <v/>
      </c>
      <c r="CG200" s="1" t="str">
        <f t="shared" si="42"/>
        <v>#NAME?</v>
      </c>
      <c r="CJ200" s="1" t="str">
        <f t="shared" si="43"/>
        <v/>
      </c>
      <c r="CK200" s="1" t="str">
        <f t="shared" si="44"/>
        <v>#NAME?</v>
      </c>
      <c r="CN200" s="1" t="str">
        <f t="shared" si="45"/>
        <v/>
      </c>
      <c r="CO200" s="1" t="str">
        <f t="shared" si="46"/>
        <v>#NAME?</v>
      </c>
      <c r="CR200" s="1" t="str">
        <f t="shared" si="47"/>
        <v/>
      </c>
      <c r="CS200" s="1" t="str">
        <f t="shared" si="48"/>
        <v>#NAME?</v>
      </c>
      <c r="CV200" s="1" t="str">
        <f t="shared" si="49"/>
        <v/>
      </c>
      <c r="CW200" s="1" t="str">
        <f t="shared" si="50"/>
        <v>#NAME?</v>
      </c>
      <c r="CZ200" s="1" t="str">
        <f t="shared" si="51"/>
        <v/>
      </c>
      <c r="DA200" s="1" t="str">
        <f t="shared" si="52"/>
        <v>#NAME?</v>
      </c>
      <c r="DD200" s="1" t="str">
        <f t="shared" si="53"/>
        <v/>
      </c>
      <c r="DE200" s="1" t="str">
        <f t="shared" si="54"/>
        <v>#NAME?</v>
      </c>
      <c r="DH200" s="1" t="str">
        <f t="shared" si="55"/>
        <v/>
      </c>
      <c r="DI200" s="1" t="str">
        <f t="shared" si="56"/>
        <v>#NAME?</v>
      </c>
      <c r="DL200" s="1" t="str">
        <f t="shared" si="57"/>
        <v/>
      </c>
      <c r="DM200" s="1" t="str">
        <f t="shared" si="58"/>
        <v>#NAME?</v>
      </c>
      <c r="DP200" s="1" t="str">
        <f t="shared" si="59"/>
        <v/>
      </c>
      <c r="DQ200" s="1" t="str">
        <f t="shared" si="60"/>
        <v>#NAME?</v>
      </c>
      <c r="DT200" s="1" t="str">
        <f t="shared" si="61"/>
        <v/>
      </c>
      <c r="DU200" s="1" t="str">
        <f t="shared" si="62"/>
        <v>#NAME?</v>
      </c>
      <c r="DX200" s="1" t="str">
        <f t="shared" si="63"/>
        <v/>
      </c>
      <c r="DY200" s="1" t="str">
        <f t="shared" si="64"/>
        <v>#NAME?</v>
      </c>
      <c r="EB200" s="1" t="str">
        <f t="shared" si="65"/>
        <v/>
      </c>
      <c r="EC200" s="1" t="str">
        <f t="shared" si="66"/>
        <v>#NAME?</v>
      </c>
      <c r="EF200" s="1" t="str">
        <f t="shared" si="67"/>
        <v/>
      </c>
      <c r="EG200" s="1" t="str">
        <f t="shared" si="68"/>
        <v>#NAME?</v>
      </c>
      <c r="EJ200" s="1" t="str">
        <f t="shared" si="69"/>
        <v/>
      </c>
      <c r="EK200" s="1" t="str">
        <f t="shared" si="70"/>
        <v>#NAME?</v>
      </c>
      <c r="EN200" s="1" t="str">
        <f t="shared" si="71"/>
        <v/>
      </c>
      <c r="EO200" s="1" t="str">
        <f t="shared" si="72"/>
        <v>#NAME?</v>
      </c>
      <c r="ER200" s="1" t="str">
        <f t="shared" si="73"/>
        <v/>
      </c>
      <c r="ES200" s="1" t="str">
        <f t="shared" si="74"/>
        <v>#NAME?</v>
      </c>
      <c r="EV200" s="1" t="str">
        <f t="shared" si="75"/>
        <v/>
      </c>
      <c r="EW200" s="1" t="str">
        <f t="shared" si="76"/>
        <v>#NAME?</v>
      </c>
      <c r="EZ200" s="2" t="str">
        <f t="shared" si="77"/>
        <v/>
      </c>
      <c r="FA200" s="2" t="str">
        <f t="shared" si="78"/>
        <v>#NAME?</v>
      </c>
      <c r="FD200" s="2" t="str">
        <f t="shared" si="79"/>
        <v/>
      </c>
      <c r="FE200" s="2" t="str">
        <f t="shared" si="80"/>
        <v>#NAME?</v>
      </c>
      <c r="FH200" s="2" t="str">
        <f t="shared" si="81"/>
        <v/>
      </c>
      <c r="FI200" s="2" t="str">
        <f t="shared" si="82"/>
        <v>#NAME?</v>
      </c>
      <c r="FL200" s="2" t="str">
        <f t="shared" si="83"/>
        <v/>
      </c>
      <c r="FM200" s="2" t="str">
        <f t="shared" si="84"/>
        <v>#NAME?</v>
      </c>
      <c r="FP200" s="2" t="str">
        <f t="shared" si="85"/>
        <v/>
      </c>
      <c r="FQ200" s="2" t="str">
        <f t="shared" si="86"/>
        <v>#NAME?</v>
      </c>
      <c r="FT200" s="2" t="str">
        <f t="shared" si="87"/>
        <v/>
      </c>
      <c r="FU200" s="2" t="str">
        <f t="shared" si="88"/>
        <v>#NAME?</v>
      </c>
      <c r="FX200" s="2" t="str">
        <f t="shared" si="89"/>
        <v/>
      </c>
      <c r="FY200" s="2" t="str">
        <f t="shared" si="90"/>
        <v>#NAME?</v>
      </c>
      <c r="GB200" s="2" t="str">
        <f t="shared" si="91"/>
        <v/>
      </c>
      <c r="GC200" s="2" t="str">
        <f t="shared" si="92"/>
        <v>#NAME?</v>
      </c>
      <c r="GF200" s="2" t="str">
        <f t="shared" si="93"/>
        <v/>
      </c>
      <c r="GG200" s="2" t="str">
        <f t="shared" si="94"/>
        <v>#NAME?</v>
      </c>
      <c r="GJ200" s="2" t="str">
        <f t="shared" si="95"/>
        <v/>
      </c>
      <c r="GK200" s="2" t="str">
        <f t="shared" si="96"/>
        <v>#NAME?</v>
      </c>
      <c r="GN200" s="2" t="str">
        <f t="shared" si="97"/>
        <v/>
      </c>
      <c r="GO200" s="2" t="str">
        <f t="shared" si="98"/>
        <v>#NAME?</v>
      </c>
      <c r="GR200" s="2" t="str">
        <f t="shared" si="141"/>
        <v/>
      </c>
      <c r="GS200" s="2" t="str">
        <f t="shared" si="142"/>
        <v>#NAME?</v>
      </c>
      <c r="GV200" s="2" t="str">
        <f t="shared" si="101"/>
        <v/>
      </c>
      <c r="GW200" s="2" t="str">
        <f t="shared" si="102"/>
        <v>#NAME?</v>
      </c>
      <c r="GZ200" s="2" t="str">
        <f t="shared" si="103"/>
        <v/>
      </c>
      <c r="HA200" s="2" t="str">
        <f t="shared" si="104"/>
        <v>#NAME?</v>
      </c>
      <c r="HD200" s="2" t="str">
        <f t="shared" si="105"/>
        <v/>
      </c>
      <c r="HE200" s="2" t="str">
        <f t="shared" si="106"/>
        <v>#NAME?</v>
      </c>
      <c r="HH200" s="2" t="str">
        <f t="shared" si="107"/>
        <v/>
      </c>
      <c r="HI200" s="2" t="str">
        <f t="shared" si="108"/>
        <v>#NAME?</v>
      </c>
      <c r="HL200" s="2" t="str">
        <f t="shared" si="109"/>
        <v/>
      </c>
      <c r="HM200" s="2" t="str">
        <f t="shared" si="110"/>
        <v>#NAME?</v>
      </c>
      <c r="HP200" s="2" t="str">
        <f t="shared" si="111"/>
        <v/>
      </c>
      <c r="HQ200" s="2" t="str">
        <f t="shared" si="112"/>
        <v>#NAME?</v>
      </c>
      <c r="HT200" s="2" t="str">
        <f t="shared" si="113"/>
        <v/>
      </c>
      <c r="HU200" s="2" t="str">
        <f t="shared" si="114"/>
        <v>#NAME?</v>
      </c>
      <c r="HV200" s="2"/>
      <c r="HW200" s="2"/>
      <c r="HX200" s="2"/>
      <c r="HY200" s="2"/>
      <c r="HZ200" s="2"/>
      <c r="IA200" s="2"/>
      <c r="IB200" s="2"/>
      <c r="IC200" s="2"/>
      <c r="ID200" s="2"/>
      <c r="IE200" s="2"/>
      <c r="IF200" s="2"/>
      <c r="IX200" s="2"/>
      <c r="IY200" s="2"/>
      <c r="IZ200" s="2"/>
      <c r="JA200" s="2"/>
      <c r="JB200" s="2"/>
      <c r="JC200" s="2"/>
      <c r="JD200" s="2"/>
      <c r="JE200" s="2"/>
      <c r="JF200" s="2"/>
      <c r="JG200" s="2"/>
      <c r="JH200" s="2"/>
      <c r="JI200" s="2"/>
      <c r="JJ200" s="2"/>
      <c r="JK200" s="2"/>
      <c r="JL200" s="2"/>
      <c r="JM200" s="2"/>
      <c r="JN200" s="2"/>
    </row>
    <row r="201" ht="15.75" customHeight="1">
      <c r="A201" s="2">
        <v>200.0</v>
      </c>
      <c r="D201" s="2" t="str">
        <f t="shared" si="1"/>
        <v/>
      </c>
      <c r="E201" s="2" t="str">
        <f t="shared" si="2"/>
        <v>#NAME?</v>
      </c>
      <c r="H201" s="1" t="str">
        <f t="shared" si="3"/>
        <v/>
      </c>
      <c r="I201" s="1" t="str">
        <f t="shared" si="4"/>
        <v>#NAME?</v>
      </c>
      <c r="P201" s="1" t="str">
        <f t="shared" si="7"/>
        <v/>
      </c>
      <c r="Q201" s="1" t="str">
        <f t="shared" si="8"/>
        <v>#NAME?</v>
      </c>
      <c r="T201" s="1" t="str">
        <f t="shared" si="9"/>
        <v/>
      </c>
      <c r="U201" s="1" t="str">
        <f t="shared" si="10"/>
        <v>#NAME?</v>
      </c>
      <c r="X201" s="1" t="str">
        <f t="shared" si="11"/>
        <v/>
      </c>
      <c r="Y201" s="1" t="str">
        <f t="shared" si="12"/>
        <v>#NAME?</v>
      </c>
      <c r="AB201" s="1" t="str">
        <f t="shared" si="13"/>
        <v/>
      </c>
      <c r="AC201" s="1" t="str">
        <f t="shared" si="14"/>
        <v>#NAME?</v>
      </c>
      <c r="AF201" s="1" t="str">
        <f t="shared" si="15"/>
        <v/>
      </c>
      <c r="AG201" s="1" t="str">
        <f t="shared" si="16"/>
        <v>#NAME?</v>
      </c>
      <c r="AJ201" s="1" t="str">
        <f t="shared" si="17"/>
        <v/>
      </c>
      <c r="AK201" s="1" t="str">
        <f t="shared" si="18"/>
        <v>#NAME?</v>
      </c>
      <c r="AN201" s="1" t="str">
        <f t="shared" si="19"/>
        <v/>
      </c>
      <c r="AO201" s="1" t="str">
        <f t="shared" si="20"/>
        <v>#NAME?</v>
      </c>
      <c r="AR201" s="1" t="str">
        <f t="shared" si="21"/>
        <v/>
      </c>
      <c r="AS201" s="1" t="str">
        <f t="shared" si="22"/>
        <v>#NAME?</v>
      </c>
      <c r="AV201" s="1" t="str">
        <f t="shared" si="23"/>
        <v/>
      </c>
      <c r="AW201" s="1" t="str">
        <f t="shared" si="24"/>
        <v>#NAME?</v>
      </c>
      <c r="AZ201" s="1" t="str">
        <f t="shared" si="25"/>
        <v/>
      </c>
      <c r="BA201" s="1" t="str">
        <f t="shared" si="26"/>
        <v>#NAME?</v>
      </c>
      <c r="BD201" s="1" t="str">
        <f t="shared" si="27"/>
        <v/>
      </c>
      <c r="BE201" s="1" t="str">
        <f t="shared" si="28"/>
        <v>#NAME?</v>
      </c>
      <c r="BH201" s="1" t="str">
        <f t="shared" si="29"/>
        <v/>
      </c>
      <c r="BI201" s="1" t="str">
        <f t="shared" si="30"/>
        <v>#NAME?</v>
      </c>
      <c r="BL201" s="1" t="str">
        <f t="shared" si="31"/>
        <v/>
      </c>
      <c r="BM201" s="1" t="str">
        <f t="shared" si="32"/>
        <v>#NAME?</v>
      </c>
      <c r="BP201" s="1" t="str">
        <f t="shared" si="33"/>
        <v/>
      </c>
      <c r="BQ201" s="1" t="str">
        <f t="shared" si="34"/>
        <v>#NAME?</v>
      </c>
      <c r="BT201" s="1" t="str">
        <f t="shared" si="35"/>
        <v/>
      </c>
      <c r="BU201" s="1" t="str">
        <f t="shared" si="36"/>
        <v>#NAME?</v>
      </c>
      <c r="BX201" s="1" t="str">
        <f t="shared" si="37"/>
        <v/>
      </c>
      <c r="BY201" s="1" t="str">
        <f t="shared" si="38"/>
        <v>#NAME?</v>
      </c>
      <c r="CB201" s="1" t="str">
        <f t="shared" si="39"/>
        <v/>
      </c>
      <c r="CC201" s="1" t="str">
        <f t="shared" si="40"/>
        <v>#NAME?</v>
      </c>
      <c r="CF201" s="1" t="str">
        <f t="shared" si="41"/>
        <v/>
      </c>
      <c r="CG201" s="1" t="str">
        <f t="shared" si="42"/>
        <v>#NAME?</v>
      </c>
      <c r="CJ201" s="1" t="str">
        <f t="shared" si="43"/>
        <v/>
      </c>
      <c r="CK201" s="1" t="str">
        <f t="shared" si="44"/>
        <v>#NAME?</v>
      </c>
      <c r="CN201" s="1" t="str">
        <f t="shared" si="45"/>
        <v/>
      </c>
      <c r="CO201" s="1" t="str">
        <f t="shared" si="46"/>
        <v>#NAME?</v>
      </c>
      <c r="CR201" s="1" t="str">
        <f t="shared" si="47"/>
        <v/>
      </c>
      <c r="CS201" s="1" t="str">
        <f t="shared" si="48"/>
        <v>#NAME?</v>
      </c>
      <c r="CV201" s="1" t="str">
        <f t="shared" si="49"/>
        <v/>
      </c>
      <c r="CW201" s="1" t="str">
        <f t="shared" si="50"/>
        <v>#NAME?</v>
      </c>
      <c r="CZ201" s="1" t="str">
        <f t="shared" si="51"/>
        <v/>
      </c>
      <c r="DA201" s="1" t="str">
        <f t="shared" si="52"/>
        <v>#NAME?</v>
      </c>
      <c r="DD201" s="1" t="str">
        <f t="shared" si="53"/>
        <v/>
      </c>
      <c r="DE201" s="1" t="str">
        <f t="shared" si="54"/>
        <v>#NAME?</v>
      </c>
      <c r="DH201" s="1" t="str">
        <f t="shared" si="55"/>
        <v/>
      </c>
      <c r="DI201" s="1" t="str">
        <f t="shared" si="56"/>
        <v>#NAME?</v>
      </c>
      <c r="DL201" s="1" t="str">
        <f t="shared" si="57"/>
        <v/>
      </c>
      <c r="DM201" s="1" t="str">
        <f t="shared" si="58"/>
        <v>#NAME?</v>
      </c>
      <c r="DP201" s="1" t="str">
        <f t="shared" si="59"/>
        <v/>
      </c>
      <c r="DQ201" s="1" t="str">
        <f t="shared" si="60"/>
        <v>#NAME?</v>
      </c>
      <c r="DT201" s="1" t="str">
        <f t="shared" si="61"/>
        <v/>
      </c>
      <c r="DU201" s="1" t="str">
        <f t="shared" si="62"/>
        <v>#NAME?</v>
      </c>
      <c r="DX201" s="1" t="str">
        <f t="shared" si="63"/>
        <v/>
      </c>
      <c r="DY201" s="1" t="str">
        <f t="shared" si="64"/>
        <v>#NAME?</v>
      </c>
      <c r="EB201" s="1" t="str">
        <f t="shared" si="65"/>
        <v/>
      </c>
      <c r="EC201" s="1" t="str">
        <f t="shared" si="66"/>
        <v>#NAME?</v>
      </c>
      <c r="EF201" s="1" t="str">
        <f t="shared" si="67"/>
        <v/>
      </c>
      <c r="EG201" s="1" t="str">
        <f t="shared" si="68"/>
        <v>#NAME?</v>
      </c>
      <c r="EJ201" s="1" t="str">
        <f t="shared" si="69"/>
        <v/>
      </c>
      <c r="EK201" s="1" t="str">
        <f t="shared" si="70"/>
        <v>#NAME?</v>
      </c>
      <c r="EN201" s="1" t="str">
        <f t="shared" si="71"/>
        <v/>
      </c>
      <c r="EO201" s="1" t="str">
        <f t="shared" si="72"/>
        <v>#NAME?</v>
      </c>
      <c r="ER201" s="1" t="str">
        <f t="shared" si="73"/>
        <v/>
      </c>
      <c r="ES201" s="1" t="str">
        <f t="shared" si="74"/>
        <v>#NAME?</v>
      </c>
      <c r="EV201" s="1" t="str">
        <f t="shared" si="75"/>
        <v/>
      </c>
      <c r="EW201" s="1" t="str">
        <f t="shared" si="76"/>
        <v>#NAME?</v>
      </c>
      <c r="EZ201" s="2" t="str">
        <f t="shared" si="77"/>
        <v/>
      </c>
      <c r="FA201" s="2" t="str">
        <f t="shared" si="78"/>
        <v>#NAME?</v>
      </c>
      <c r="FD201" s="2" t="str">
        <f t="shared" si="79"/>
        <v/>
      </c>
      <c r="FE201" s="2" t="str">
        <f t="shared" si="80"/>
        <v>#NAME?</v>
      </c>
      <c r="FH201" s="2" t="str">
        <f t="shared" si="81"/>
        <v/>
      </c>
      <c r="FI201" s="2" t="str">
        <f t="shared" si="82"/>
        <v>#NAME?</v>
      </c>
      <c r="FL201" s="2" t="str">
        <f t="shared" si="83"/>
        <v/>
      </c>
      <c r="FM201" s="2" t="str">
        <f t="shared" si="84"/>
        <v>#NAME?</v>
      </c>
      <c r="FP201" s="2" t="str">
        <f t="shared" si="85"/>
        <v/>
      </c>
      <c r="FQ201" s="2" t="str">
        <f t="shared" si="86"/>
        <v>#NAME?</v>
      </c>
      <c r="FT201" s="2" t="str">
        <f t="shared" si="87"/>
        <v/>
      </c>
      <c r="FU201" s="2" t="str">
        <f t="shared" si="88"/>
        <v>#NAME?</v>
      </c>
      <c r="FX201" s="2" t="str">
        <f t="shared" si="89"/>
        <v/>
      </c>
      <c r="FY201" s="2" t="str">
        <f t="shared" si="90"/>
        <v>#NAME?</v>
      </c>
      <c r="GB201" s="2" t="str">
        <f t="shared" si="91"/>
        <v/>
      </c>
      <c r="GC201" s="2" t="str">
        <f t="shared" si="92"/>
        <v>#NAME?</v>
      </c>
      <c r="GF201" s="2" t="str">
        <f t="shared" si="93"/>
        <v/>
      </c>
      <c r="GG201" s="2" t="str">
        <f t="shared" si="94"/>
        <v>#NAME?</v>
      </c>
      <c r="GJ201" s="2" t="str">
        <f t="shared" si="95"/>
        <v/>
      </c>
      <c r="GK201" s="2" t="str">
        <f t="shared" si="96"/>
        <v>#NAME?</v>
      </c>
      <c r="GN201" s="2" t="str">
        <f t="shared" si="97"/>
        <v/>
      </c>
      <c r="GO201" s="2" t="str">
        <f t="shared" si="98"/>
        <v>#NAME?</v>
      </c>
      <c r="GR201" s="2" t="str">
        <f t="shared" si="141"/>
        <v/>
      </c>
      <c r="GS201" s="2" t="str">
        <f t="shared" si="142"/>
        <v>#NAME?</v>
      </c>
      <c r="GV201" s="2" t="str">
        <f t="shared" si="101"/>
        <v/>
      </c>
      <c r="GW201" s="2" t="str">
        <f t="shared" si="102"/>
        <v>#NAME?</v>
      </c>
      <c r="GZ201" s="2" t="str">
        <f t="shared" si="103"/>
        <v/>
      </c>
      <c r="HA201" s="2" t="str">
        <f t="shared" si="104"/>
        <v>#NAME?</v>
      </c>
      <c r="HD201" s="2" t="str">
        <f t="shared" si="105"/>
        <v/>
      </c>
      <c r="HE201" s="2" t="str">
        <f t="shared" si="106"/>
        <v>#NAME?</v>
      </c>
      <c r="HH201" s="2" t="str">
        <f t="shared" si="107"/>
        <v/>
      </c>
      <c r="HI201" s="2" t="str">
        <f t="shared" si="108"/>
        <v>#NAME?</v>
      </c>
      <c r="HL201" s="2" t="str">
        <f t="shared" si="109"/>
        <v/>
      </c>
      <c r="HM201" s="2" t="str">
        <f t="shared" si="110"/>
        <v>#NAME?</v>
      </c>
      <c r="HP201" s="2" t="str">
        <f t="shared" si="111"/>
        <v/>
      </c>
      <c r="HQ201" s="2" t="str">
        <f t="shared" si="112"/>
        <v>#NAME?</v>
      </c>
      <c r="HT201" s="2" t="str">
        <f t="shared" si="113"/>
        <v/>
      </c>
      <c r="HU201" s="2" t="str">
        <f t="shared" si="114"/>
        <v>#NAME?</v>
      </c>
      <c r="HV201" s="2"/>
      <c r="HW201" s="2"/>
      <c r="HX201" s="2"/>
      <c r="HY201" s="2"/>
      <c r="HZ201" s="2"/>
      <c r="IA201" s="2"/>
      <c r="IB201" s="2"/>
      <c r="IC201" s="2"/>
      <c r="ID201" s="2"/>
      <c r="IE201" s="2"/>
      <c r="IF201" s="2"/>
      <c r="IX201" s="2"/>
      <c r="IY201" s="2"/>
      <c r="IZ201" s="2"/>
      <c r="JA201" s="2"/>
      <c r="JB201" s="2"/>
      <c r="JC201" s="2"/>
      <c r="JD201" s="2"/>
      <c r="JE201" s="2"/>
      <c r="JF201" s="2"/>
      <c r="JG201" s="2"/>
      <c r="JH201" s="2"/>
      <c r="JI201" s="2"/>
      <c r="JJ201" s="2"/>
      <c r="JK201" s="2"/>
      <c r="JL201" s="2"/>
      <c r="JM201" s="2"/>
      <c r="JN201" s="2"/>
    </row>
    <row r="202" ht="15.75" customHeight="1">
      <c r="A202" s="2"/>
      <c r="D202" s="2" t="str">
        <f t="shared" si="1"/>
        <v/>
      </c>
      <c r="E202" s="2" t="str">
        <f t="shared" si="2"/>
        <v>#NAME?</v>
      </c>
      <c r="H202" s="1" t="str">
        <f t="shared" si="3"/>
        <v/>
      </c>
      <c r="I202" s="1" t="str">
        <f t="shared" si="4"/>
        <v>#NAME?</v>
      </c>
      <c r="P202" s="1" t="str">
        <f t="shared" si="7"/>
        <v/>
      </c>
      <c r="Q202" s="1" t="str">
        <f t="shared" si="8"/>
        <v>#NAME?</v>
      </c>
      <c r="T202" s="1" t="str">
        <f t="shared" si="9"/>
        <v/>
      </c>
      <c r="U202" s="1" t="str">
        <f t="shared" si="10"/>
        <v>#NAME?</v>
      </c>
      <c r="X202" s="1" t="str">
        <f t="shared" si="11"/>
        <v/>
      </c>
      <c r="Y202" s="1" t="str">
        <f t="shared" si="12"/>
        <v>#NAME?</v>
      </c>
      <c r="AB202" s="1" t="str">
        <f t="shared" si="13"/>
        <v/>
      </c>
      <c r="AC202" s="1" t="str">
        <f t="shared" si="14"/>
        <v>#NAME?</v>
      </c>
      <c r="AF202" s="1" t="str">
        <f t="shared" si="15"/>
        <v/>
      </c>
      <c r="AG202" s="1" t="str">
        <f t="shared" si="16"/>
        <v>#NAME?</v>
      </c>
      <c r="AJ202" s="1" t="str">
        <f t="shared" si="17"/>
        <v/>
      </c>
      <c r="AK202" s="1" t="str">
        <f t="shared" si="18"/>
        <v>#NAME?</v>
      </c>
      <c r="AN202" s="1" t="str">
        <f t="shared" si="19"/>
        <v/>
      </c>
      <c r="AO202" s="1" t="str">
        <f t="shared" si="20"/>
        <v>#NAME?</v>
      </c>
      <c r="AR202" s="1" t="str">
        <f t="shared" si="21"/>
        <v/>
      </c>
      <c r="AS202" s="1" t="str">
        <f t="shared" si="22"/>
        <v>#NAME?</v>
      </c>
      <c r="AV202" s="1" t="str">
        <f t="shared" si="23"/>
        <v/>
      </c>
      <c r="AW202" s="1" t="str">
        <f t="shared" si="24"/>
        <v>#NAME?</v>
      </c>
      <c r="AZ202" s="1" t="str">
        <f t="shared" si="25"/>
        <v/>
      </c>
      <c r="BA202" s="1" t="str">
        <f t="shared" si="26"/>
        <v>#NAME?</v>
      </c>
      <c r="BD202" s="1" t="str">
        <f t="shared" si="27"/>
        <v/>
      </c>
      <c r="BE202" s="1" t="str">
        <f t="shared" si="28"/>
        <v>#NAME?</v>
      </c>
      <c r="BH202" s="1" t="str">
        <f t="shared" si="29"/>
        <v/>
      </c>
      <c r="BI202" s="1" t="str">
        <f t="shared" si="30"/>
        <v>#NAME?</v>
      </c>
      <c r="BL202" s="1" t="str">
        <f t="shared" si="31"/>
        <v/>
      </c>
      <c r="BM202" s="1" t="str">
        <f t="shared" si="32"/>
        <v>#NAME?</v>
      </c>
      <c r="BP202" s="1" t="str">
        <f t="shared" si="33"/>
        <v/>
      </c>
      <c r="BQ202" s="1" t="str">
        <f t="shared" si="34"/>
        <v>#NAME?</v>
      </c>
      <c r="BT202" s="1" t="str">
        <f t="shared" si="35"/>
        <v/>
      </c>
      <c r="BU202" s="1" t="str">
        <f t="shared" si="36"/>
        <v>#NAME?</v>
      </c>
      <c r="BX202" s="1" t="str">
        <f t="shared" si="37"/>
        <v/>
      </c>
      <c r="BY202" s="1" t="str">
        <f t="shared" si="38"/>
        <v>#NAME?</v>
      </c>
      <c r="CB202" s="1" t="str">
        <f t="shared" si="39"/>
        <v/>
      </c>
      <c r="CC202" s="1" t="str">
        <f t="shared" si="40"/>
        <v>#NAME?</v>
      </c>
      <c r="CF202" s="1" t="str">
        <f t="shared" si="41"/>
        <v/>
      </c>
      <c r="CG202" s="1" t="str">
        <f t="shared" si="42"/>
        <v>#NAME?</v>
      </c>
      <c r="CJ202" s="1" t="str">
        <f t="shared" si="43"/>
        <v/>
      </c>
      <c r="CK202" s="1" t="str">
        <f t="shared" si="44"/>
        <v>#NAME?</v>
      </c>
      <c r="CN202" s="1" t="str">
        <f t="shared" si="45"/>
        <v/>
      </c>
      <c r="CO202" s="1" t="str">
        <f t="shared" si="46"/>
        <v>#NAME?</v>
      </c>
      <c r="CR202" s="1" t="str">
        <f t="shared" si="47"/>
        <v/>
      </c>
      <c r="CS202" s="1" t="str">
        <f t="shared" si="48"/>
        <v>#NAME?</v>
      </c>
      <c r="CV202" s="1" t="str">
        <f t="shared" si="49"/>
        <v/>
      </c>
      <c r="CW202" s="1" t="str">
        <f t="shared" si="50"/>
        <v>#NAME?</v>
      </c>
      <c r="CZ202" s="1" t="str">
        <f t="shared" si="51"/>
        <v/>
      </c>
      <c r="DA202" s="1" t="str">
        <f t="shared" si="52"/>
        <v>#NAME?</v>
      </c>
      <c r="DD202" s="1" t="str">
        <f t="shared" si="53"/>
        <v/>
      </c>
      <c r="DE202" s="1" t="str">
        <f t="shared" si="54"/>
        <v>#NAME?</v>
      </c>
      <c r="DH202" s="1" t="str">
        <f t="shared" si="55"/>
        <v/>
      </c>
      <c r="DI202" s="1" t="str">
        <f t="shared" si="56"/>
        <v>#NAME?</v>
      </c>
      <c r="DL202" s="1" t="str">
        <f t="shared" si="57"/>
        <v/>
      </c>
      <c r="DM202" s="1" t="str">
        <f t="shared" si="58"/>
        <v>#NAME?</v>
      </c>
      <c r="DP202" s="1" t="str">
        <f t="shared" si="59"/>
        <v/>
      </c>
      <c r="DQ202" s="1" t="str">
        <f t="shared" si="60"/>
        <v>#NAME?</v>
      </c>
      <c r="DT202" s="1" t="str">
        <f t="shared" si="61"/>
        <v/>
      </c>
      <c r="DU202" s="1" t="str">
        <f t="shared" si="62"/>
        <v>#NAME?</v>
      </c>
      <c r="DX202" s="1" t="str">
        <f t="shared" si="63"/>
        <v/>
      </c>
      <c r="DY202" s="1" t="str">
        <f t="shared" si="64"/>
        <v>#NAME?</v>
      </c>
      <c r="EB202" s="1" t="str">
        <f t="shared" si="65"/>
        <v/>
      </c>
      <c r="EC202" s="1" t="str">
        <f t="shared" si="66"/>
        <v>#NAME?</v>
      </c>
      <c r="EF202" s="1" t="str">
        <f t="shared" si="67"/>
        <v/>
      </c>
      <c r="EG202" s="1" t="str">
        <f t="shared" si="68"/>
        <v>#NAME?</v>
      </c>
      <c r="EJ202" s="1" t="str">
        <f t="shared" si="69"/>
        <v/>
      </c>
      <c r="EK202" s="1" t="str">
        <f t="shared" si="70"/>
        <v>#NAME?</v>
      </c>
      <c r="EN202" s="1" t="str">
        <f t="shared" si="71"/>
        <v/>
      </c>
      <c r="EO202" s="1" t="str">
        <f t="shared" si="72"/>
        <v>#NAME?</v>
      </c>
      <c r="ER202" s="1" t="str">
        <f t="shared" si="73"/>
        <v/>
      </c>
      <c r="ES202" s="1" t="str">
        <f t="shared" si="74"/>
        <v>#NAME?</v>
      </c>
      <c r="EV202" s="1" t="str">
        <f t="shared" si="75"/>
        <v/>
      </c>
      <c r="EW202" s="1" t="str">
        <f t="shared" si="76"/>
        <v>#NAME?</v>
      </c>
      <c r="EZ202" s="2" t="str">
        <f t="shared" si="77"/>
        <v/>
      </c>
      <c r="FA202" s="2" t="str">
        <f t="shared" si="78"/>
        <v>#NAME?</v>
      </c>
      <c r="FD202" s="2" t="str">
        <f t="shared" si="79"/>
        <v/>
      </c>
      <c r="FE202" s="2" t="str">
        <f t="shared" si="80"/>
        <v>#NAME?</v>
      </c>
      <c r="FH202" s="2" t="str">
        <f t="shared" si="81"/>
        <v/>
      </c>
      <c r="FI202" s="2" t="str">
        <f t="shared" si="82"/>
        <v>#NAME?</v>
      </c>
      <c r="FL202" s="2" t="str">
        <f t="shared" si="83"/>
        <v/>
      </c>
      <c r="FM202" s="2" t="str">
        <f t="shared" si="84"/>
        <v>#NAME?</v>
      </c>
      <c r="FP202" s="2" t="str">
        <f t="shared" si="85"/>
        <v/>
      </c>
      <c r="FQ202" s="2" t="str">
        <f t="shared" si="86"/>
        <v>#NAME?</v>
      </c>
      <c r="FT202" s="2" t="str">
        <f t="shared" si="87"/>
        <v/>
      </c>
      <c r="FU202" s="2" t="str">
        <f t="shared" si="88"/>
        <v>#NAME?</v>
      </c>
      <c r="FX202" s="2" t="str">
        <f t="shared" si="89"/>
        <v/>
      </c>
      <c r="FY202" s="2" t="str">
        <f t="shared" si="90"/>
        <v>#NAME?</v>
      </c>
      <c r="GB202" s="2" t="str">
        <f t="shared" si="91"/>
        <v/>
      </c>
      <c r="GC202" s="2" t="str">
        <f t="shared" si="92"/>
        <v>#NAME?</v>
      </c>
      <c r="GF202" s="2" t="str">
        <f t="shared" si="93"/>
        <v/>
      </c>
      <c r="GG202" s="2" t="str">
        <f t="shared" si="94"/>
        <v>#NAME?</v>
      </c>
      <c r="GJ202" s="2" t="str">
        <f t="shared" si="95"/>
        <v/>
      </c>
      <c r="GK202" s="2" t="str">
        <f t="shared" si="96"/>
        <v>#NAME?</v>
      </c>
      <c r="GN202" s="2" t="str">
        <f t="shared" si="97"/>
        <v/>
      </c>
      <c r="GO202" s="2" t="str">
        <f t="shared" si="98"/>
        <v>#NAME?</v>
      </c>
      <c r="GR202" s="2" t="str">
        <f t="shared" si="141"/>
        <v/>
      </c>
      <c r="GS202" s="2" t="str">
        <f t="shared" si="142"/>
        <v>#NAME?</v>
      </c>
      <c r="GV202" s="2" t="str">
        <f t="shared" si="101"/>
        <v/>
      </c>
      <c r="GW202" s="2" t="str">
        <f t="shared" si="102"/>
        <v>#NAME?</v>
      </c>
      <c r="GZ202" s="2" t="str">
        <f t="shared" si="103"/>
        <v/>
      </c>
      <c r="HA202" s="2" t="str">
        <f t="shared" si="104"/>
        <v>#NAME?</v>
      </c>
      <c r="HD202" s="2" t="str">
        <f t="shared" si="105"/>
        <v/>
      </c>
      <c r="HE202" s="2" t="str">
        <f t="shared" si="106"/>
        <v>#NAME?</v>
      </c>
      <c r="HH202" s="2" t="str">
        <f t="shared" si="107"/>
        <v/>
      </c>
      <c r="HI202" s="2" t="str">
        <f t="shared" si="108"/>
        <v>#NAME?</v>
      </c>
      <c r="HL202" s="2" t="str">
        <f t="shared" si="109"/>
        <v/>
      </c>
      <c r="HM202" s="2" t="str">
        <f t="shared" si="110"/>
        <v>#NAME?</v>
      </c>
      <c r="HP202" s="2" t="str">
        <f t="shared" si="111"/>
        <v/>
      </c>
      <c r="HQ202" s="2" t="str">
        <f t="shared" si="112"/>
        <v>#NAME?</v>
      </c>
      <c r="HT202" s="2" t="str">
        <f t="shared" si="113"/>
        <v/>
      </c>
      <c r="HU202" s="2" t="str">
        <f t="shared" si="114"/>
        <v>#NAME?</v>
      </c>
      <c r="HV202" s="2"/>
      <c r="HW202" s="2"/>
      <c r="HX202" s="2"/>
      <c r="HY202" s="2"/>
      <c r="HZ202" s="2"/>
      <c r="IA202" s="2"/>
      <c r="IB202" s="2"/>
      <c r="IC202" s="2"/>
      <c r="ID202" s="2"/>
      <c r="IE202" s="2"/>
      <c r="IF202" s="2"/>
      <c r="IX202" s="2"/>
      <c r="IY202" s="2"/>
      <c r="IZ202" s="2"/>
      <c r="JA202" s="2"/>
      <c r="JB202" s="2"/>
      <c r="JC202" s="2"/>
      <c r="JD202" s="2"/>
      <c r="JE202" s="2"/>
      <c r="JF202" s="2"/>
      <c r="JG202" s="2"/>
      <c r="JH202" s="2"/>
      <c r="JI202" s="2"/>
      <c r="JJ202" s="2"/>
      <c r="JK202" s="2"/>
      <c r="JL202" s="2"/>
      <c r="JM202" s="2"/>
      <c r="JN202" s="2"/>
    </row>
  </sheetData>
  <printOptions/>
  <pageMargins bottom="0.75" footer="0.0" header="0.0" left="0.7" right="0.7" top="0.75"/>
  <pageSetup orientation="portrait"/>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sDataCheck">
    <pageSetUpPr/>
  </sheetPr>
  <sheetViews>
    <sheetView workbookViewId="0"/>
  </sheetViews>
  <sheetFormatPr customHeight="1" defaultColWidth="14.43" defaultRowHeight="15.0" outlineLevelCol="1"/>
  <cols>
    <col customWidth="1" min="1" max="2" width="8.71"/>
    <col customWidth="1" min="3" max="3" width="16.14"/>
    <col customWidth="1" min="4" max="4" width="20.57"/>
    <col customWidth="1" min="5" max="5" width="52.43"/>
    <col customWidth="1" min="6" max="13" width="20.57" outlineLevel="1"/>
    <col customWidth="1" min="14" max="14" width="52.43"/>
    <col customWidth="1" min="15" max="17" width="9.14" outlineLevel="1"/>
    <col customWidth="1" min="18" max="18" width="27.57" outlineLevel="1"/>
    <col customWidth="1" min="19" max="19" width="37.14" outlineLevel="1"/>
    <col customWidth="1" min="20" max="20" width="29.71" outlineLevel="1"/>
    <col customWidth="1" min="21" max="21" width="52.86" outlineLevel="1"/>
    <col customWidth="1" min="22" max="22" width="13.43" outlineLevel="1"/>
    <col customWidth="1" min="23" max="23" width="8.71"/>
    <col customWidth="1" min="24" max="24" width="16.43" outlineLevel="1"/>
    <col customWidth="1" min="25" max="25" width="24.0" outlineLevel="1"/>
    <col customWidth="1" min="26" max="26" width="12.14" outlineLevel="1"/>
    <col customWidth="1" min="27" max="28" width="9.14" outlineLevel="1"/>
    <col customWidth="1" min="29" max="32" width="22.86" outlineLevel="1"/>
    <col customWidth="1" min="33" max="33" width="9.14"/>
    <col customWidth="1" min="34" max="39" width="22.14"/>
    <col customWidth="1" min="40" max="40" width="10.0" outlineLevel="1"/>
    <col customWidth="1" min="41" max="239" width="9.14" outlineLevel="1"/>
    <col customWidth="1" min="240" max="240" width="9.14"/>
    <col customWidth="1" min="241" max="400" width="9.14" outlineLevel="1"/>
    <col customWidth="1" min="401" max="402" width="8.71"/>
    <col customWidth="1" min="403" max="403" width="26.14"/>
    <col customWidth="1" min="404" max="404" width="8.71"/>
    <col customWidth="1" min="405" max="405" width="9.14"/>
    <col customWidth="1" min="406" max="409" width="8.71"/>
    <col customWidth="1" min="410" max="410" width="17.86"/>
    <col customWidth="1" min="411" max="411" width="8.71"/>
    <col customWidth="1" min="412" max="412" width="9.14"/>
    <col customWidth="1" min="413" max="414" width="8.71"/>
  </cols>
  <sheetData>
    <row r="1">
      <c r="C1" s="1" t="str">
        <f>TKR</f>
        <v>#REF!</v>
      </c>
      <c r="E1" s="2"/>
      <c r="F1" s="2"/>
      <c r="G1" s="2"/>
      <c r="H1" s="2"/>
      <c r="I1" s="2"/>
      <c r="J1" s="2"/>
      <c r="K1" s="2"/>
      <c r="L1" s="2"/>
      <c r="M1" s="2"/>
      <c r="O1" s="2"/>
      <c r="U1" s="2"/>
      <c r="AB1" s="2"/>
      <c r="AC1" s="2"/>
      <c r="AD1" s="2"/>
      <c r="AE1" s="2"/>
      <c r="AF1" s="2"/>
      <c r="AG1" s="2"/>
      <c r="AI1" s="2"/>
      <c r="AJ1" s="2"/>
      <c r="AK1" s="2"/>
      <c r="AL1" s="2"/>
      <c r="AM1" s="2"/>
      <c r="IF1" s="3" t="s">
        <v>5773</v>
      </c>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3" t="s">
        <v>5774</v>
      </c>
      <c r="OO1" s="2"/>
      <c r="OV1" s="2"/>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3"/>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2"/>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3"/>
      <c r="OL2" s="2"/>
      <c r="OM2" s="2"/>
      <c r="ON2" s="2"/>
      <c r="OO2" s="2"/>
      <c r="OP2" s="2"/>
      <c r="OQ2" s="2"/>
      <c r="OR2" s="2"/>
      <c r="OS2" s="2"/>
      <c r="OT2" s="2"/>
      <c r="OU2" s="2"/>
      <c r="OV2" s="2"/>
      <c r="OW2" s="2"/>
      <c r="OX2" s="2"/>
    </row>
    <row r="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3"/>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2"/>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3"/>
      <c r="OL3" s="2"/>
      <c r="OM3" s="2"/>
      <c r="ON3" s="2"/>
      <c r="OO3" s="2"/>
      <c r="OP3" s="2"/>
      <c r="OQ3" s="2"/>
      <c r="OR3" s="2"/>
      <c r="OS3" s="2"/>
      <c r="OT3" s="2"/>
      <c r="OU3" s="2"/>
      <c r="OV3" s="2"/>
      <c r="OW3" s="2"/>
      <c r="OX3" s="2"/>
    </row>
    <row r="4">
      <c r="E4" s="2"/>
      <c r="F4" s="2"/>
      <c r="G4" s="2"/>
      <c r="H4" s="16" t="s">
        <v>5775</v>
      </c>
      <c r="I4" s="16" t="s">
        <v>5776</v>
      </c>
      <c r="J4" s="2"/>
      <c r="K4" s="2"/>
      <c r="L4" s="2"/>
      <c r="M4" s="2"/>
      <c r="O4" s="2"/>
      <c r="Q4" s="16" t="s">
        <v>5777</v>
      </c>
      <c r="R4" s="1" t="s">
        <v>5778</v>
      </c>
      <c r="S4" s="1" t="s">
        <v>5779</v>
      </c>
      <c r="T4" s="1" t="s">
        <v>5780</v>
      </c>
      <c r="U4" s="2"/>
      <c r="AB4" s="2"/>
      <c r="AC4" s="2"/>
      <c r="AD4" s="2"/>
      <c r="AE4" s="2"/>
      <c r="AF4" s="2"/>
      <c r="AG4" s="3" t="s">
        <v>5781</v>
      </c>
      <c r="AH4" s="14"/>
      <c r="AI4" s="2"/>
      <c r="AJ4" s="2"/>
      <c r="AK4" s="2"/>
      <c r="AL4" s="2"/>
      <c r="AM4" s="2"/>
      <c r="IF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O4" s="2"/>
      <c r="OV4" s="2"/>
    </row>
    <row r="5">
      <c r="A5" s="2"/>
      <c r="B5" s="2"/>
      <c r="C5" s="16" t="s">
        <v>5782</v>
      </c>
      <c r="D5" s="16" t="s">
        <v>5783</v>
      </c>
      <c r="E5" s="16" t="s">
        <v>5784</v>
      </c>
      <c r="F5" s="2"/>
      <c r="G5" s="2"/>
      <c r="H5" s="17" t="s">
        <v>1653</v>
      </c>
      <c r="I5" s="17" t="e">
        <v>#REF!</v>
      </c>
      <c r="J5" s="2"/>
      <c r="K5" s="2"/>
      <c r="L5" s="2"/>
      <c r="M5" s="2"/>
      <c r="N5" s="2"/>
      <c r="O5" s="2"/>
      <c r="P5" s="2"/>
      <c r="Q5" s="17" t="str">
        <f>"ed-"&amp;NumPds&amp;"C"&amp;IF(LEFT(PER,1)="A","Y",IF(RIGHT(PER,1)="Y","Y",LEFT(PER,1)))</f>
        <v>#REF!</v>
      </c>
      <c r="R5" s="2"/>
      <c r="S5" s="2"/>
      <c r="T5" s="2"/>
      <c r="U5" s="2"/>
      <c r="V5" s="2"/>
      <c r="W5" s="2"/>
      <c r="X5" s="2"/>
      <c r="Y5" s="2"/>
      <c r="Z5" s="2"/>
      <c r="AA5" s="2"/>
      <c r="AB5" s="2"/>
      <c r="AC5" s="2"/>
      <c r="AD5" s="2"/>
      <c r="AE5" s="2"/>
      <c r="AF5" s="2"/>
      <c r="AG5" s="2"/>
      <c r="AH5" s="18" t="s">
        <v>5785</v>
      </c>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row>
    <row r="6">
      <c r="A6" s="2"/>
      <c r="B6" s="2"/>
      <c r="C6" s="19" t="s">
        <v>5778</v>
      </c>
      <c r="D6" s="19" t="s">
        <v>5779</v>
      </c>
      <c r="E6" s="19" t="s">
        <v>5780</v>
      </c>
      <c r="F6" s="2"/>
      <c r="G6" s="2"/>
      <c r="H6" s="2"/>
      <c r="I6" s="2"/>
      <c r="J6" s="2"/>
      <c r="K6" s="2"/>
      <c r="L6" s="2"/>
      <c r="M6" s="2"/>
      <c r="N6" s="2"/>
      <c r="O6" s="2"/>
      <c r="P6" s="2"/>
      <c r="Q6" s="17" t="str">
        <f>"per="&amp;RIGHT($Q$5,1)</f>
        <v>#REF!</v>
      </c>
      <c r="R6" s="2"/>
      <c r="S6" s="2"/>
      <c r="T6" s="2"/>
      <c r="U6" s="2"/>
      <c r="V6" s="2"/>
      <c r="W6" s="2"/>
      <c r="X6" s="2"/>
      <c r="Y6" s="2"/>
      <c r="Z6" s="2"/>
      <c r="AB6" s="2"/>
      <c r="AC6" s="2"/>
      <c r="AD6" s="2"/>
      <c r="AE6" s="2"/>
      <c r="AF6" s="2"/>
      <c r="AG6" s="2"/>
      <c r="AH6" s="18" t="s">
        <v>5786</v>
      </c>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row>
    <row r="7">
      <c r="A7" s="2"/>
      <c r="B7" s="1">
        <v>1.0</v>
      </c>
      <c r="C7" s="17" t="str">
        <f t="shared" ref="C7:E7" si="1">IF(LEFT(_xll.BDP(TKR,C$6,"EQY_FUNDS_SEGMENT_NUMBER",$B7),1)="#","",_xll.BDP(TKR,C$6,"EQY_FUNDS_SEGMENT_NUMBER",$B7))</f>
        <v>#NAME?</v>
      </c>
      <c r="D7" s="17" t="str">
        <f t="shared" si="1"/>
        <v>#NAME?</v>
      </c>
      <c r="E7" s="17" t="str">
        <f t="shared" si="1"/>
        <v>#NAME?</v>
      </c>
      <c r="F7" s="2"/>
      <c r="G7" s="2"/>
      <c r="H7" s="2"/>
      <c r="I7" s="2"/>
      <c r="J7" s="2"/>
      <c r="K7" s="2"/>
      <c r="L7" s="2"/>
      <c r="M7" s="2"/>
      <c r="N7" s="2"/>
      <c r="O7" s="2"/>
      <c r="P7" s="2"/>
      <c r="Q7" s="2"/>
      <c r="R7" s="2"/>
      <c r="S7" s="2"/>
      <c r="T7" s="2"/>
      <c r="U7" s="2"/>
      <c r="V7" s="2"/>
      <c r="W7" s="2"/>
      <c r="X7" s="2"/>
      <c r="Y7" s="2"/>
      <c r="Z7" s="2"/>
      <c r="AB7" s="2"/>
      <c r="AC7" s="2"/>
      <c r="AD7" s="2"/>
      <c r="AE7" s="2"/>
      <c r="AF7" s="2"/>
      <c r="AG7" s="3" t="s">
        <v>5787</v>
      </c>
      <c r="AH7" s="18" t="s">
        <v>5788</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row>
    <row r="8">
      <c r="A8" s="2"/>
      <c r="B8" s="2">
        <v>2.0</v>
      </c>
      <c r="C8" s="17" t="str">
        <f t="shared" ref="C8:E8" si="2">IF(LEFT(_xll.BDP(TKR,C$6,"EQY_FUNDS_SEGMENT_NUMBER",$B8),1)="#","",_xll.BDP(TKR,C$6,"EQY_FUNDS_SEGMENT_NUMBER",$B8))</f>
        <v>#NAME?</v>
      </c>
      <c r="D8" s="17" t="str">
        <f t="shared" si="2"/>
        <v>#NAME?</v>
      </c>
      <c r="E8" s="17" t="str">
        <f t="shared" si="2"/>
        <v>#NAME?</v>
      </c>
      <c r="F8" s="2"/>
      <c r="G8" s="2"/>
      <c r="H8" s="2"/>
      <c r="I8" s="2"/>
      <c r="J8" s="2"/>
      <c r="K8" s="2"/>
      <c r="L8" s="2"/>
      <c r="M8" s="2"/>
      <c r="N8" s="2"/>
      <c r="O8" s="2"/>
      <c r="P8" s="2"/>
      <c r="Q8" s="2"/>
      <c r="R8" s="2"/>
      <c r="S8" s="2"/>
      <c r="T8" s="2"/>
      <c r="U8" s="2"/>
      <c r="V8" s="2"/>
      <c r="W8" s="2"/>
      <c r="X8" s="2"/>
      <c r="Y8" s="2"/>
      <c r="Z8" s="2"/>
      <c r="AA8" s="2"/>
      <c r="AB8" s="2"/>
      <c r="AC8" s="2"/>
      <c r="AD8" s="2"/>
      <c r="AE8" s="2"/>
      <c r="AF8" s="2"/>
      <c r="AG8" s="3" t="s">
        <v>5789</v>
      </c>
      <c r="AH8" s="18" t="s">
        <v>5790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row>
    <row r="9">
      <c r="A9" s="2"/>
      <c r="B9" s="2">
        <v>3.0</v>
      </c>
      <c r="C9" s="17" t="str">
        <f t="shared" ref="C9:E9" si="3">IF(LEFT(_xll.BDP(TKR,C$6,"EQY_FUNDS_SEGMENT_NUMBER",$B9),1)="#","",_xll.BDP(TKR,C$6,"EQY_FUNDS_SEGMENT_NUMBER",$B9))</f>
        <v>#NAME?</v>
      </c>
      <c r="D9" s="17" t="str">
        <f t="shared" si="3"/>
        <v>#NAME?</v>
      </c>
      <c r="E9" s="17" t="str">
        <f t="shared" si="3"/>
        <v>#NAME?</v>
      </c>
      <c r="F9" s="2"/>
      <c r="G9" s="2"/>
      <c r="H9" s="2"/>
      <c r="I9" s="2"/>
      <c r="J9" s="2"/>
      <c r="K9" s="2"/>
      <c r="L9" s="2"/>
      <c r="M9" s="2"/>
      <c r="N9" s="2"/>
      <c r="O9" s="2"/>
      <c r="P9" s="2"/>
      <c r="Q9" s="2"/>
      <c r="R9" s="2"/>
      <c r="S9" s="2"/>
      <c r="T9" s="2"/>
      <c r="U9" s="2"/>
      <c r="V9" s="2"/>
      <c r="W9" s="2"/>
      <c r="X9" s="2"/>
      <c r="Y9" s="2"/>
      <c r="Z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row>
    <row r="10">
      <c r="A10" s="2"/>
      <c r="B10" s="2">
        <v>4.0</v>
      </c>
      <c r="C10" s="17" t="str">
        <f t="shared" ref="C10:E10" si="4">IF(LEFT(_xll.BDP(TKR,C$6,"EQY_FUNDS_SEGMENT_NUMBER",$B10),1)="#","",_xll.BDP(TKR,C$6,"EQY_FUNDS_SEGMENT_NUMBER",$B10))</f>
        <v>#NAME?</v>
      </c>
      <c r="D10" s="17" t="str">
        <f t="shared" si="4"/>
        <v>#NAME?</v>
      </c>
      <c r="E10" s="17" t="str">
        <f t="shared" si="4"/>
        <v>#NAME?</v>
      </c>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row>
    <row r="11">
      <c r="A11" s="2"/>
      <c r="B11" s="2">
        <v>5.0</v>
      </c>
      <c r="C11" s="17" t="str">
        <f t="shared" ref="C11:E11" si="5">IF(LEFT(_xll.BDP(TKR,C$6,"EQY_FUNDS_SEGMENT_NUMBER",$B11),1)="#","",_xll.BDP(TKR,C$6,"EQY_FUNDS_SEGMENT_NUMBER",$B11))</f>
        <v>#NAME?</v>
      </c>
      <c r="D11" s="17" t="str">
        <f t="shared" si="5"/>
        <v>#NAME?</v>
      </c>
      <c r="E11" s="17" t="str">
        <f t="shared" si="5"/>
        <v>#NAME?</v>
      </c>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row>
    <row r="12">
      <c r="A12" s="2"/>
      <c r="B12" s="2">
        <v>6.0</v>
      </c>
      <c r="C12" s="17" t="str">
        <f t="shared" ref="C12:E12" si="6">IF(LEFT(_xll.BDP(TKR,C$6,"EQY_FUNDS_SEGMENT_NUMBER",$B12),1)="#","",_xll.BDP(TKR,C$6,"EQY_FUNDS_SEGMENT_NUMBER",$B12))</f>
        <v>#NAME?</v>
      </c>
      <c r="D12" s="17" t="str">
        <f t="shared" si="6"/>
        <v>#NAME?</v>
      </c>
      <c r="E12" s="17" t="str">
        <f t="shared" si="6"/>
        <v>#NAME?</v>
      </c>
      <c r="F12" s="2"/>
      <c r="G12" s="2"/>
      <c r="H12" s="2"/>
      <c r="I12" s="2"/>
      <c r="J12" s="2"/>
      <c r="K12" s="2"/>
      <c r="L12" s="2">
        <f>COUNTIF(L23:L50,"TRUE")</f>
        <v>0</v>
      </c>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row>
    <row r="13">
      <c r="A13" s="2"/>
      <c r="B13" s="2">
        <v>7.0</v>
      </c>
      <c r="C13" s="17" t="str">
        <f t="shared" ref="C13:E13" si="7">IF(LEFT(_xll.BDP(TKR,C$6,"EQY_FUNDS_SEGMENT_NUMBER",$B13),1)="#","",_xll.BDP(TKR,C$6,"EQY_FUNDS_SEGMENT_NUMBER",$B13))</f>
        <v>#NAME?</v>
      </c>
      <c r="D13" s="17" t="str">
        <f t="shared" si="7"/>
        <v>#NAME?</v>
      </c>
      <c r="E13" s="17" t="str">
        <f t="shared" si="7"/>
        <v>#NAME?</v>
      </c>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row>
    <row r="14">
      <c r="A14" s="2"/>
      <c r="B14" s="2">
        <v>8.0</v>
      </c>
      <c r="C14" s="17" t="str">
        <f t="shared" ref="C14:E14" si="8">IF(LEFT(_xll.BDP(TKR,C$6,"EQY_FUNDS_SEGMENT_NUMBER",$B14),1)="#","",_xll.BDP(TKR,C$6,"EQY_FUNDS_SEGMENT_NUMBER",$B14))</f>
        <v>#NAME?</v>
      </c>
      <c r="D14" s="17" t="str">
        <f t="shared" si="8"/>
        <v>#NAME?</v>
      </c>
      <c r="E14" s="17" t="str">
        <f t="shared" si="8"/>
        <v>#NAME?</v>
      </c>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row>
    <row r="1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row>
    <row r="16">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row>
    <row r="17">
      <c r="A17" s="2"/>
      <c r="B17" s="2"/>
      <c r="C17" s="2"/>
      <c r="D17" s="2"/>
      <c r="E17" s="2"/>
      <c r="F17" s="20" t="s">
        <v>5791</v>
      </c>
      <c r="G17" s="20" t="s">
        <v>5791</v>
      </c>
      <c r="H17" s="20" t="s">
        <v>5791</v>
      </c>
      <c r="I17" s="20" t="s">
        <v>5791</v>
      </c>
      <c r="J17" s="20" t="s">
        <v>5791</v>
      </c>
      <c r="K17" s="20" t="s">
        <v>5791</v>
      </c>
      <c r="L17" s="20"/>
      <c r="M17" s="2"/>
      <c r="N17" s="2"/>
      <c r="O17" s="20" t="s">
        <v>5791</v>
      </c>
      <c r="P17" s="20" t="s">
        <v>5791</v>
      </c>
      <c r="Q17" s="20" t="s">
        <v>5791</v>
      </c>
      <c r="R17" s="20" t="s">
        <v>5791</v>
      </c>
      <c r="S17" s="20" t="s">
        <v>5791</v>
      </c>
      <c r="T17" s="20" t="s">
        <v>5791</v>
      </c>
      <c r="U17" s="21" t="s">
        <v>5792</v>
      </c>
      <c r="V17" s="2"/>
      <c r="W17" s="2"/>
      <c r="X17" s="2"/>
      <c r="Y17" s="2"/>
      <c r="Z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row>
    <row r="18">
      <c r="A18" s="2"/>
      <c r="B18" s="2"/>
      <c r="C18" s="2"/>
      <c r="D18" s="2" t="s">
        <v>5793</v>
      </c>
      <c r="E18" s="2"/>
      <c r="F18" s="20"/>
      <c r="G18" s="20"/>
      <c r="H18" s="20"/>
      <c r="I18" s="20"/>
      <c r="J18" s="20"/>
      <c r="K18" s="20"/>
      <c r="L18" s="20"/>
      <c r="M18" s="2"/>
      <c r="N18" s="2"/>
      <c r="O18" s="20"/>
      <c r="P18" s="20"/>
      <c r="Q18" s="20"/>
      <c r="R18" s="20"/>
      <c r="S18" s="20"/>
      <c r="T18" s="20"/>
      <c r="U18" s="20"/>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row>
    <row r="19">
      <c r="A19" s="2"/>
      <c r="B19" s="2"/>
      <c r="C19" s="2"/>
      <c r="D19" s="3" t="s">
        <v>5794</v>
      </c>
      <c r="E19" s="3" t="s">
        <v>5795</v>
      </c>
      <c r="F19" s="3"/>
      <c r="G19" s="3"/>
      <c r="H19" s="3"/>
      <c r="I19" s="3"/>
      <c r="J19" s="3"/>
      <c r="K19" s="3"/>
      <c r="L19" s="3"/>
      <c r="M19" s="3"/>
      <c r="N19" s="3" t="s">
        <v>5795</v>
      </c>
      <c r="O19" s="20"/>
      <c r="P19" s="20"/>
      <c r="Q19" s="20"/>
      <c r="R19" s="20"/>
      <c r="S19" s="20"/>
      <c r="T19" s="20"/>
      <c r="U19" s="20"/>
      <c r="V19" s="2"/>
      <c r="W19" s="2"/>
      <c r="X19" s="3" t="s">
        <v>5796</v>
      </c>
      <c r="Y19" s="2"/>
      <c r="Z19" s="2"/>
      <c r="AA19" s="22" t="s">
        <v>5797</v>
      </c>
      <c r="AB19" s="2"/>
      <c r="AC19" s="3" t="s">
        <v>5798</v>
      </c>
      <c r="AD19" s="3"/>
      <c r="AE19" s="3" t="s">
        <v>5799</v>
      </c>
      <c r="AF19" s="3"/>
      <c r="AG19" s="2"/>
      <c r="AH19" s="3" t="s">
        <v>5800</v>
      </c>
      <c r="AI19" s="3"/>
      <c r="AJ19" s="3"/>
      <c r="AK19" s="3"/>
      <c r="AL19" s="3"/>
      <c r="AM19" s="3"/>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row>
    <row r="20">
      <c r="A20" s="2"/>
      <c r="B20" s="2"/>
      <c r="C20" s="20" t="s">
        <v>5801</v>
      </c>
      <c r="D20" s="20" t="s">
        <v>5802</v>
      </c>
      <c r="E20" s="20" t="s">
        <v>5802</v>
      </c>
      <c r="F20" s="20"/>
      <c r="G20" s="23"/>
      <c r="H20" s="23"/>
      <c r="I20" s="20"/>
      <c r="J20" s="20"/>
      <c r="K20" s="20"/>
      <c r="L20" s="20"/>
      <c r="M20" s="20"/>
      <c r="N20" s="20" t="s">
        <v>5802</v>
      </c>
      <c r="O20" s="20"/>
      <c r="P20" s="20"/>
      <c r="Q20" s="20"/>
      <c r="R20" s="20"/>
      <c r="S20" s="20"/>
      <c r="T20" s="20"/>
      <c r="U20" s="2"/>
      <c r="V20" s="2"/>
      <c r="W20" s="2"/>
      <c r="X20" s="20" t="s">
        <v>5803</v>
      </c>
      <c r="Y20" s="20" t="s">
        <v>5804</v>
      </c>
      <c r="Z20" s="20" t="s">
        <v>5804</v>
      </c>
      <c r="AB20" s="2"/>
      <c r="AC20" s="20"/>
      <c r="AD20" s="20"/>
      <c r="AE20" s="20"/>
      <c r="AF20" s="20"/>
      <c r="AG20" s="2"/>
      <c r="AH20" s="2"/>
      <c r="AI20" s="2"/>
      <c r="AJ20" s="2"/>
      <c r="AK20" s="2"/>
      <c r="AL20" s="2"/>
      <c r="AM20" s="2" t="s">
        <v>5805</v>
      </c>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row>
    <row r="21" ht="15.75" customHeight="1">
      <c r="A21" s="2"/>
      <c r="B21" s="2"/>
      <c r="C21" s="2">
        <f>COUNTIF(C$23:C$123,"&lt;&gt;"&amp;"")</f>
        <v>7</v>
      </c>
      <c r="D21" s="2">
        <f t="shared" ref="D21:E21" si="9">COUNTIF(D$23:D$167,"&lt;&gt;"&amp;"")</f>
        <v>6</v>
      </c>
      <c r="E21" s="2">
        <f t="shared" si="9"/>
        <v>28</v>
      </c>
      <c r="F21" s="2"/>
      <c r="G21" s="2"/>
      <c r="H21" s="13"/>
      <c r="I21" s="2" t="str">
        <f t="shared" ref="I21:K21" si="10">C$6</f>
        <v>BICS_LEVEL_1_SECTOR_NAME</v>
      </c>
      <c r="J21" s="2" t="str">
        <f t="shared" si="10"/>
        <v>BICS_LEVEL_2_INDUSTRY_GROUP_NAME</v>
      </c>
      <c r="K21" s="2" t="str">
        <f t="shared" si="10"/>
        <v>BICS_LEVEL_3_INDUSTRY_NAME</v>
      </c>
      <c r="L21" s="13"/>
      <c r="M21" s="2"/>
      <c r="N21" s="2">
        <f>COUNTIF(N$23:N$167,"&lt;&gt;"&amp;"")</f>
        <v>140</v>
      </c>
      <c r="O21" s="2"/>
      <c r="P21" s="2"/>
      <c r="Q21" s="13" t="str">
        <f>IF($O21="Key Field",IF(COUNTA(_xll.BDH(TKR,$P21,$Q$5,"","dts=h","fill=","array=true"))&gt;1,TRUE,""),"")</f>
        <v/>
      </c>
      <c r="R21" s="2" t="str">
        <f t="shared" ref="R21:T21" si="11">C$6</f>
        <v>BICS_LEVEL_1_SECTOR_NAME</v>
      </c>
      <c r="S21" s="2" t="str">
        <f t="shared" si="11"/>
        <v>BICS_LEVEL_2_INDUSTRY_GROUP_NAME</v>
      </c>
      <c r="T21" s="2" t="str">
        <f t="shared" si="11"/>
        <v>BICS_LEVEL_3_INDUSTRY_NAME</v>
      </c>
      <c r="U21" s="13" t="str">
        <f>IF($O21&lt;&gt;"Key Field",IF(ISNUMBER(MATCH(OFFSET($R21,0,RIGHT($O21)-1),OFFSET($C$7,0,RIGHT($O21)-1,8,1),0)),TRUE,""),"")</f>
        <v/>
      </c>
      <c r="V21" s="2"/>
      <c r="W21" s="2"/>
      <c r="X21" s="2"/>
      <c r="Y21" s="2"/>
      <c r="Z21" s="2"/>
      <c r="AB21" s="2"/>
      <c r="AC21" s="2"/>
      <c r="AD21" s="2"/>
      <c r="AE21" s="2"/>
      <c r="AF21" s="2"/>
      <c r="AG21" s="2"/>
      <c r="AH21" s="2"/>
      <c r="AI21" s="2"/>
      <c r="AJ21" s="2"/>
      <c r="AK21" s="2"/>
      <c r="AL21" s="2"/>
      <c r="AM21" s="24">
        <v>1.75</v>
      </c>
      <c r="AN21" s="2">
        <v>1.0</v>
      </c>
      <c r="AO21" s="2">
        <v>2.0</v>
      </c>
      <c r="AP21" s="2">
        <v>3.0</v>
      </c>
      <c r="AQ21" s="2">
        <v>4.0</v>
      </c>
      <c r="AR21" s="2">
        <v>5.0</v>
      </c>
      <c r="AS21" s="2">
        <v>6.0</v>
      </c>
      <c r="AT21" s="2">
        <v>7.0</v>
      </c>
      <c r="AU21" s="2">
        <v>8.0</v>
      </c>
      <c r="AV21" s="2">
        <v>9.0</v>
      </c>
      <c r="AW21" s="2">
        <v>10.0</v>
      </c>
      <c r="AX21" s="2">
        <v>11.0</v>
      </c>
      <c r="AY21" s="2">
        <v>12.0</v>
      </c>
      <c r="AZ21" s="2">
        <v>13.0</v>
      </c>
      <c r="BA21" s="2">
        <v>14.0</v>
      </c>
      <c r="BB21" s="2">
        <v>15.0</v>
      </c>
      <c r="BC21" s="2">
        <v>16.0</v>
      </c>
      <c r="BD21" s="2">
        <v>17.0</v>
      </c>
      <c r="BE21" s="2">
        <v>18.0</v>
      </c>
      <c r="BF21" s="2">
        <v>19.0</v>
      </c>
      <c r="BG21" s="2">
        <v>20.0</v>
      </c>
      <c r="BH21" s="2">
        <v>21.0</v>
      </c>
      <c r="BI21" s="2">
        <v>22.0</v>
      </c>
      <c r="BJ21" s="2">
        <v>23.0</v>
      </c>
      <c r="BK21" s="2">
        <v>24.0</v>
      </c>
      <c r="BL21" s="2">
        <v>25.0</v>
      </c>
      <c r="BM21" s="2">
        <v>26.0</v>
      </c>
      <c r="BN21" s="2">
        <v>27.0</v>
      </c>
      <c r="BO21" s="2">
        <v>28.0</v>
      </c>
      <c r="BP21" s="2">
        <v>29.0</v>
      </c>
      <c r="BQ21" s="2">
        <v>30.0</v>
      </c>
      <c r="BR21" s="2">
        <v>31.0</v>
      </c>
      <c r="BS21" s="2">
        <v>32.0</v>
      </c>
      <c r="BT21" s="2">
        <v>33.0</v>
      </c>
      <c r="BU21" s="2">
        <v>34.0</v>
      </c>
      <c r="BV21" s="2">
        <v>35.0</v>
      </c>
      <c r="BW21" s="2">
        <v>36.0</v>
      </c>
      <c r="BX21" s="2">
        <v>37.0</v>
      </c>
      <c r="BY21" s="2">
        <v>38.0</v>
      </c>
      <c r="BZ21" s="2">
        <v>39.0</v>
      </c>
      <c r="CA21" s="2">
        <v>40.0</v>
      </c>
      <c r="CB21" s="2">
        <v>41.0</v>
      </c>
      <c r="CC21" s="2">
        <v>42.0</v>
      </c>
      <c r="CD21" s="2">
        <v>43.0</v>
      </c>
      <c r="CE21" s="2">
        <v>44.0</v>
      </c>
      <c r="CF21" s="2">
        <v>45.0</v>
      </c>
      <c r="CG21" s="2">
        <v>46.0</v>
      </c>
      <c r="CH21" s="2">
        <v>47.0</v>
      </c>
      <c r="CI21" s="2">
        <v>48.0</v>
      </c>
      <c r="CJ21" s="2">
        <v>49.0</v>
      </c>
      <c r="CK21" s="2">
        <v>50.0</v>
      </c>
      <c r="CL21" s="2">
        <v>51.0</v>
      </c>
      <c r="CM21" s="2">
        <v>52.0</v>
      </c>
      <c r="CN21" s="2">
        <v>53.0</v>
      </c>
      <c r="CO21" s="2">
        <v>54.0</v>
      </c>
      <c r="CP21" s="2">
        <v>55.0</v>
      </c>
      <c r="CQ21" s="2">
        <v>56.0</v>
      </c>
      <c r="CR21" s="2">
        <v>57.0</v>
      </c>
      <c r="CS21" s="2">
        <v>58.0</v>
      </c>
      <c r="CT21" s="2">
        <v>59.0</v>
      </c>
      <c r="CU21" s="2">
        <v>60.0</v>
      </c>
      <c r="CV21" s="2">
        <v>61.0</v>
      </c>
      <c r="CW21" s="2">
        <v>62.0</v>
      </c>
      <c r="CX21" s="2">
        <v>63.0</v>
      </c>
      <c r="CY21" s="2">
        <v>64.0</v>
      </c>
      <c r="CZ21" s="2">
        <v>65.0</v>
      </c>
      <c r="DA21" s="2">
        <v>66.0</v>
      </c>
      <c r="DB21" s="2">
        <v>67.0</v>
      </c>
      <c r="DC21" s="2">
        <v>68.0</v>
      </c>
      <c r="DD21" s="2">
        <v>69.0</v>
      </c>
      <c r="DE21" s="2">
        <v>70.0</v>
      </c>
      <c r="DF21" s="2">
        <v>71.0</v>
      </c>
      <c r="DG21" s="2">
        <v>72.0</v>
      </c>
      <c r="DH21" s="2">
        <v>73.0</v>
      </c>
      <c r="DI21" s="2">
        <v>74.0</v>
      </c>
      <c r="DJ21" s="2">
        <v>75.0</v>
      </c>
      <c r="DK21" s="2">
        <v>76.0</v>
      </c>
      <c r="DL21" s="2">
        <v>77.0</v>
      </c>
      <c r="DM21" s="2">
        <v>78.0</v>
      </c>
      <c r="DN21" s="2">
        <v>79.0</v>
      </c>
      <c r="DO21" s="2">
        <v>80.0</v>
      </c>
      <c r="DP21" s="2">
        <v>81.0</v>
      </c>
      <c r="DQ21" s="2">
        <v>82.0</v>
      </c>
      <c r="DR21" s="2">
        <v>83.0</v>
      </c>
      <c r="DS21" s="2">
        <v>84.0</v>
      </c>
      <c r="DT21" s="2">
        <v>85.0</v>
      </c>
      <c r="DU21" s="2">
        <v>86.0</v>
      </c>
      <c r="DV21" s="2">
        <v>87.0</v>
      </c>
      <c r="DW21" s="2">
        <v>88.0</v>
      </c>
      <c r="DX21" s="2">
        <v>89.0</v>
      </c>
      <c r="DY21" s="2">
        <v>90.0</v>
      </c>
      <c r="DZ21" s="2">
        <v>91.0</v>
      </c>
      <c r="EA21" s="2">
        <v>92.0</v>
      </c>
      <c r="EB21" s="2">
        <v>93.0</v>
      </c>
      <c r="EC21" s="2">
        <v>94.0</v>
      </c>
      <c r="ED21" s="2">
        <v>95.0</v>
      </c>
      <c r="EE21" s="2">
        <v>96.0</v>
      </c>
      <c r="EF21" s="2">
        <v>97.0</v>
      </c>
      <c r="EG21" s="2">
        <v>98.0</v>
      </c>
      <c r="EH21" s="2">
        <v>99.0</v>
      </c>
      <c r="EI21" s="2">
        <v>100.0</v>
      </c>
      <c r="EJ21" s="2">
        <v>101.0</v>
      </c>
      <c r="EK21" s="2">
        <v>102.0</v>
      </c>
      <c r="EL21" s="2">
        <v>103.0</v>
      </c>
      <c r="EM21" s="2">
        <v>104.0</v>
      </c>
      <c r="EN21" s="2">
        <v>105.0</v>
      </c>
      <c r="EO21" s="2">
        <v>106.0</v>
      </c>
      <c r="EP21" s="2">
        <v>107.0</v>
      </c>
      <c r="EQ21" s="2">
        <v>108.0</v>
      </c>
      <c r="ER21" s="2">
        <v>109.0</v>
      </c>
      <c r="ES21" s="2">
        <v>110.0</v>
      </c>
      <c r="ET21" s="2">
        <v>111.0</v>
      </c>
      <c r="EU21" s="2">
        <v>112.0</v>
      </c>
      <c r="EV21" s="2">
        <v>113.0</v>
      </c>
      <c r="EW21" s="2">
        <v>114.0</v>
      </c>
      <c r="EX21" s="2">
        <v>115.0</v>
      </c>
      <c r="EY21" s="2">
        <v>116.0</v>
      </c>
      <c r="EZ21" s="2">
        <v>117.0</v>
      </c>
      <c r="FA21" s="2">
        <v>118.0</v>
      </c>
      <c r="FB21" s="2">
        <v>119.0</v>
      </c>
      <c r="FC21" s="2">
        <v>120.0</v>
      </c>
      <c r="FD21" s="2">
        <v>121.0</v>
      </c>
      <c r="FE21" s="2">
        <v>122.0</v>
      </c>
      <c r="FF21" s="2">
        <v>123.0</v>
      </c>
      <c r="FG21" s="2">
        <v>124.0</v>
      </c>
      <c r="FH21" s="2">
        <v>125.0</v>
      </c>
      <c r="FI21" s="2">
        <v>126.0</v>
      </c>
      <c r="FJ21" s="2">
        <v>127.0</v>
      </c>
      <c r="FK21" s="2">
        <v>128.0</v>
      </c>
      <c r="FL21" s="2">
        <v>129.0</v>
      </c>
      <c r="FM21" s="2">
        <v>130.0</v>
      </c>
      <c r="FN21" s="2">
        <v>131.0</v>
      </c>
      <c r="FO21" s="2">
        <v>132.0</v>
      </c>
      <c r="FP21" s="2">
        <v>133.0</v>
      </c>
      <c r="FQ21" s="2">
        <v>134.0</v>
      </c>
      <c r="FR21" s="2">
        <v>135.0</v>
      </c>
      <c r="FS21" s="2">
        <v>136.0</v>
      </c>
      <c r="FT21" s="2">
        <v>137.0</v>
      </c>
      <c r="FU21" s="2">
        <v>138.0</v>
      </c>
      <c r="FV21" s="2">
        <v>139.0</v>
      </c>
      <c r="FW21" s="2">
        <v>140.0</v>
      </c>
      <c r="FX21" s="2">
        <v>141.0</v>
      </c>
      <c r="FY21" s="2">
        <v>142.0</v>
      </c>
      <c r="FZ21" s="2">
        <v>143.0</v>
      </c>
      <c r="GA21" s="2">
        <v>144.0</v>
      </c>
      <c r="GB21" s="2">
        <v>145.0</v>
      </c>
      <c r="GC21" s="2">
        <v>146.0</v>
      </c>
      <c r="GD21" s="2">
        <v>147.0</v>
      </c>
      <c r="GE21" s="2">
        <v>148.0</v>
      </c>
      <c r="GF21" s="2">
        <v>149.0</v>
      </c>
      <c r="GG21" s="2">
        <v>150.0</v>
      </c>
      <c r="GH21" s="2">
        <v>151.0</v>
      </c>
      <c r="GI21" s="2">
        <v>152.0</v>
      </c>
      <c r="GJ21" s="2">
        <v>153.0</v>
      </c>
      <c r="GK21" s="2">
        <v>154.0</v>
      </c>
      <c r="GL21" s="2">
        <v>155.0</v>
      </c>
      <c r="GM21" s="2">
        <v>156.0</v>
      </c>
      <c r="GN21" s="2">
        <v>157.0</v>
      </c>
      <c r="GO21" s="2">
        <v>158.0</v>
      </c>
      <c r="GP21" s="2">
        <v>159.0</v>
      </c>
      <c r="GQ21" s="2">
        <v>160.0</v>
      </c>
      <c r="GR21" s="2">
        <v>161.0</v>
      </c>
      <c r="GS21" s="2">
        <v>162.0</v>
      </c>
      <c r="GT21" s="2">
        <v>163.0</v>
      </c>
      <c r="GU21" s="2">
        <v>164.0</v>
      </c>
      <c r="GV21" s="2">
        <v>165.0</v>
      </c>
      <c r="GW21" s="2">
        <v>166.0</v>
      </c>
      <c r="GX21" s="2">
        <v>167.0</v>
      </c>
      <c r="GY21" s="2">
        <v>168.0</v>
      </c>
      <c r="GZ21" s="2">
        <v>169.0</v>
      </c>
      <c r="HA21" s="2">
        <v>170.0</v>
      </c>
      <c r="HB21" s="2">
        <v>171.0</v>
      </c>
      <c r="HC21" s="2">
        <v>172.0</v>
      </c>
      <c r="HD21" s="2">
        <v>173.0</v>
      </c>
      <c r="HE21" s="2">
        <v>174.0</v>
      </c>
      <c r="HF21" s="2">
        <v>175.0</v>
      </c>
      <c r="HG21" s="2">
        <v>176.0</v>
      </c>
      <c r="HH21" s="2">
        <v>177.0</v>
      </c>
      <c r="HI21" s="2">
        <v>178.0</v>
      </c>
      <c r="HJ21" s="2">
        <v>179.0</v>
      </c>
      <c r="HK21" s="2">
        <v>180.0</v>
      </c>
      <c r="HL21" s="2">
        <v>181.0</v>
      </c>
      <c r="HM21" s="2">
        <v>182.0</v>
      </c>
      <c r="HN21" s="2">
        <v>183.0</v>
      </c>
      <c r="HO21" s="2">
        <v>184.0</v>
      </c>
      <c r="HP21" s="2">
        <v>185.0</v>
      </c>
      <c r="HQ21" s="2">
        <v>186.0</v>
      </c>
      <c r="HR21" s="2">
        <v>187.0</v>
      </c>
      <c r="HS21" s="2">
        <v>188.0</v>
      </c>
      <c r="HT21" s="2">
        <v>189.0</v>
      </c>
      <c r="HU21" s="2">
        <v>190.0</v>
      </c>
      <c r="HV21" s="2">
        <v>191.0</v>
      </c>
      <c r="HW21" s="2">
        <v>192.0</v>
      </c>
      <c r="HX21" s="2">
        <v>193.0</v>
      </c>
      <c r="HY21" s="2">
        <v>194.0</v>
      </c>
      <c r="HZ21" s="2">
        <v>195.0</v>
      </c>
      <c r="IA21" s="2">
        <v>196.0</v>
      </c>
      <c r="IB21" s="2">
        <v>197.0</v>
      </c>
      <c r="IC21" s="2">
        <v>198.0</v>
      </c>
      <c r="ID21" s="2">
        <v>199.0</v>
      </c>
      <c r="IE21" s="2">
        <v>200.0</v>
      </c>
      <c r="IF21" s="2"/>
      <c r="IG21" s="1">
        <v>1.0</v>
      </c>
      <c r="IH21" s="1">
        <v>2.0</v>
      </c>
      <c r="II21" s="1">
        <v>3.0</v>
      </c>
      <c r="IJ21" s="2">
        <v>4.0</v>
      </c>
      <c r="IK21" s="2">
        <v>5.0</v>
      </c>
      <c r="IL21" s="2">
        <v>6.0</v>
      </c>
      <c r="IM21" s="2">
        <v>7.0</v>
      </c>
      <c r="IN21" s="2">
        <v>8.0</v>
      </c>
      <c r="IO21" s="2">
        <v>9.0</v>
      </c>
      <c r="IP21" s="2">
        <v>10.0</v>
      </c>
      <c r="IQ21" s="2">
        <v>11.0</v>
      </c>
      <c r="IR21" s="2">
        <v>12.0</v>
      </c>
      <c r="IS21" s="2">
        <v>13.0</v>
      </c>
      <c r="IT21" s="2">
        <v>14.0</v>
      </c>
      <c r="IU21" s="2">
        <v>15.0</v>
      </c>
      <c r="IV21" s="2">
        <v>16.0</v>
      </c>
      <c r="IW21" s="2">
        <v>17.0</v>
      </c>
      <c r="IX21" s="2">
        <v>18.0</v>
      </c>
      <c r="IY21" s="2">
        <v>19.0</v>
      </c>
      <c r="IZ21" s="2">
        <v>20.0</v>
      </c>
      <c r="JA21" s="2">
        <v>21.0</v>
      </c>
      <c r="JB21" s="2">
        <v>22.0</v>
      </c>
      <c r="JC21" s="2">
        <v>23.0</v>
      </c>
      <c r="JD21" s="2">
        <v>24.0</v>
      </c>
      <c r="JE21" s="2">
        <v>25.0</v>
      </c>
      <c r="JF21" s="2">
        <v>26.0</v>
      </c>
      <c r="JG21" s="2">
        <v>27.0</v>
      </c>
      <c r="JH21" s="2">
        <v>28.0</v>
      </c>
      <c r="JI21" s="2">
        <v>29.0</v>
      </c>
      <c r="JJ21" s="2">
        <v>30.0</v>
      </c>
      <c r="JK21" s="2">
        <v>31.0</v>
      </c>
      <c r="JL21" s="2">
        <v>32.0</v>
      </c>
      <c r="JM21" s="2">
        <v>33.0</v>
      </c>
      <c r="JN21" s="2">
        <v>34.0</v>
      </c>
      <c r="JO21" s="2">
        <v>35.0</v>
      </c>
      <c r="JP21" s="2">
        <v>36.0</v>
      </c>
      <c r="JQ21" s="2">
        <v>37.0</v>
      </c>
      <c r="JR21" s="2">
        <v>38.0</v>
      </c>
      <c r="JS21" s="2">
        <v>39.0</v>
      </c>
      <c r="JT21" s="2">
        <v>40.0</v>
      </c>
      <c r="JU21" s="2">
        <v>41.0</v>
      </c>
      <c r="JV21" s="2">
        <v>42.0</v>
      </c>
      <c r="JW21" s="2">
        <v>43.0</v>
      </c>
      <c r="JX21" s="2">
        <v>44.0</v>
      </c>
      <c r="JY21" s="2">
        <v>45.0</v>
      </c>
      <c r="JZ21" s="2">
        <v>46.0</v>
      </c>
      <c r="KA21" s="2">
        <v>47.0</v>
      </c>
      <c r="KB21" s="2">
        <v>48.0</v>
      </c>
      <c r="KC21" s="2">
        <v>49.0</v>
      </c>
      <c r="KD21" s="2">
        <v>50.0</v>
      </c>
      <c r="KE21" s="2">
        <v>51.0</v>
      </c>
      <c r="KF21" s="2">
        <v>52.0</v>
      </c>
      <c r="KG21" s="2">
        <v>53.0</v>
      </c>
      <c r="KH21" s="2">
        <v>54.0</v>
      </c>
      <c r="KI21" s="2">
        <v>55.0</v>
      </c>
      <c r="KJ21" s="2">
        <v>56.0</v>
      </c>
      <c r="KK21" s="2">
        <v>57.0</v>
      </c>
      <c r="KL21" s="2">
        <v>58.0</v>
      </c>
      <c r="KM21" s="2">
        <v>59.0</v>
      </c>
      <c r="KN21" s="2">
        <v>60.0</v>
      </c>
      <c r="KO21" s="2">
        <v>61.0</v>
      </c>
      <c r="KP21" s="2">
        <v>62.0</v>
      </c>
      <c r="KQ21" s="2">
        <v>63.0</v>
      </c>
      <c r="KR21" s="2">
        <v>64.0</v>
      </c>
      <c r="KS21" s="2">
        <v>65.0</v>
      </c>
      <c r="KT21" s="2">
        <v>66.0</v>
      </c>
      <c r="KU21" s="2">
        <v>67.0</v>
      </c>
      <c r="KV21" s="2">
        <v>68.0</v>
      </c>
      <c r="KW21" s="2">
        <v>69.0</v>
      </c>
      <c r="KX21" s="2">
        <v>70.0</v>
      </c>
      <c r="KY21" s="2">
        <v>71.0</v>
      </c>
      <c r="KZ21" s="2">
        <v>72.0</v>
      </c>
      <c r="LA21" s="2">
        <v>73.0</v>
      </c>
      <c r="LB21" s="2">
        <v>74.0</v>
      </c>
      <c r="LC21" s="2">
        <v>75.0</v>
      </c>
      <c r="LD21" s="2">
        <v>76.0</v>
      </c>
      <c r="LE21" s="2">
        <v>77.0</v>
      </c>
      <c r="LF21" s="2">
        <v>78.0</v>
      </c>
      <c r="LG21" s="2">
        <v>79.0</v>
      </c>
      <c r="LH21" s="2">
        <v>80.0</v>
      </c>
      <c r="LI21" s="2">
        <v>81.0</v>
      </c>
      <c r="LJ21" s="2">
        <v>82.0</v>
      </c>
      <c r="LK21" s="2">
        <v>83.0</v>
      </c>
      <c r="LL21" s="2">
        <v>84.0</v>
      </c>
      <c r="LM21" s="2">
        <v>85.0</v>
      </c>
      <c r="LN21" s="2">
        <v>86.0</v>
      </c>
      <c r="LO21" s="2">
        <v>87.0</v>
      </c>
      <c r="LP21" s="2">
        <v>88.0</v>
      </c>
      <c r="LQ21" s="2">
        <v>89.0</v>
      </c>
      <c r="LR21" s="2">
        <v>90.0</v>
      </c>
      <c r="LS21" s="2">
        <v>91.0</v>
      </c>
      <c r="LT21" s="2">
        <v>92.0</v>
      </c>
      <c r="LU21" s="2">
        <v>93.0</v>
      </c>
      <c r="LV21" s="2">
        <v>94.0</v>
      </c>
      <c r="LW21" s="2">
        <v>95.0</v>
      </c>
      <c r="LX21" s="2">
        <v>96.0</v>
      </c>
      <c r="LY21" s="2">
        <v>97.0</v>
      </c>
      <c r="LZ21" s="2">
        <v>98.0</v>
      </c>
      <c r="MA21" s="2">
        <v>99.0</v>
      </c>
      <c r="MB21" s="2">
        <v>100.0</v>
      </c>
      <c r="MC21" s="2">
        <v>101.0</v>
      </c>
      <c r="MD21" s="2">
        <v>102.0</v>
      </c>
      <c r="ME21" s="2">
        <v>103.0</v>
      </c>
      <c r="MF21" s="2">
        <v>104.0</v>
      </c>
      <c r="MG21" s="2">
        <v>105.0</v>
      </c>
      <c r="MH21" s="2">
        <v>106.0</v>
      </c>
      <c r="MI21" s="2">
        <v>107.0</v>
      </c>
      <c r="MJ21" s="2">
        <v>108.0</v>
      </c>
      <c r="MK21" s="2">
        <v>109.0</v>
      </c>
      <c r="ML21" s="2">
        <v>110.0</v>
      </c>
      <c r="MM21" s="2">
        <v>111.0</v>
      </c>
      <c r="MN21" s="2">
        <v>112.0</v>
      </c>
      <c r="MO21" s="2">
        <v>113.0</v>
      </c>
      <c r="MP21" s="2">
        <v>114.0</v>
      </c>
      <c r="MQ21" s="2">
        <v>115.0</v>
      </c>
      <c r="MR21" s="2">
        <v>116.0</v>
      </c>
      <c r="MS21" s="2">
        <v>117.0</v>
      </c>
      <c r="MT21" s="2">
        <v>118.0</v>
      </c>
      <c r="MU21" s="2">
        <v>119.0</v>
      </c>
      <c r="MV21" s="2">
        <v>120.0</v>
      </c>
      <c r="MW21" s="2">
        <v>121.0</v>
      </c>
      <c r="MX21" s="2">
        <v>122.0</v>
      </c>
      <c r="MY21" s="2">
        <v>123.0</v>
      </c>
      <c r="MZ21" s="2">
        <v>124.0</v>
      </c>
      <c r="NA21" s="2">
        <v>125.0</v>
      </c>
      <c r="NB21" s="2">
        <v>126.0</v>
      </c>
      <c r="NC21" s="2">
        <v>127.0</v>
      </c>
      <c r="ND21" s="2">
        <v>128.0</v>
      </c>
      <c r="NE21" s="2">
        <v>129.0</v>
      </c>
      <c r="NF21" s="2">
        <v>130.0</v>
      </c>
      <c r="NG21" s="2">
        <v>131.0</v>
      </c>
      <c r="NH21" s="2">
        <v>132.0</v>
      </c>
      <c r="NI21" s="2">
        <v>133.0</v>
      </c>
      <c r="NJ21" s="2">
        <v>134.0</v>
      </c>
      <c r="NK21" s="2">
        <v>135.0</v>
      </c>
      <c r="NL21" s="2">
        <v>136.0</v>
      </c>
      <c r="NM21" s="2">
        <v>137.0</v>
      </c>
      <c r="NN21" s="2">
        <v>138.0</v>
      </c>
      <c r="NO21" s="2">
        <v>139.0</v>
      </c>
      <c r="NP21" s="2">
        <v>140.0</v>
      </c>
      <c r="NQ21" s="2">
        <v>141.0</v>
      </c>
      <c r="NR21" s="2">
        <v>142.0</v>
      </c>
      <c r="NS21" s="2">
        <v>143.0</v>
      </c>
      <c r="NT21" s="2">
        <v>144.0</v>
      </c>
      <c r="NU21" s="2">
        <v>145.0</v>
      </c>
      <c r="NV21" s="2">
        <v>146.0</v>
      </c>
      <c r="NW21" s="2">
        <v>147.0</v>
      </c>
      <c r="NX21" s="2">
        <v>148.0</v>
      </c>
      <c r="NY21" s="2">
        <v>149.0</v>
      </c>
      <c r="NZ21" s="2">
        <v>150.0</v>
      </c>
      <c r="OA21" s="2">
        <v>151.0</v>
      </c>
      <c r="OB21" s="2">
        <v>152.0</v>
      </c>
      <c r="OC21" s="2">
        <v>153.0</v>
      </c>
      <c r="OD21" s="2">
        <v>154.0</v>
      </c>
      <c r="OE21" s="2">
        <v>155.0</v>
      </c>
      <c r="OF21" s="2">
        <v>156.0</v>
      </c>
      <c r="OG21" s="2">
        <v>157.0</v>
      </c>
      <c r="OH21" s="2">
        <v>158.0</v>
      </c>
      <c r="OI21" s="2">
        <v>159.0</v>
      </c>
      <c r="OJ21" s="2">
        <v>160.0</v>
      </c>
      <c r="OK21" s="2"/>
      <c r="OL21" s="2"/>
      <c r="OM21" s="2"/>
      <c r="ON21" s="2"/>
      <c r="OO21" s="2"/>
      <c r="OP21" s="2"/>
      <c r="OQ21" s="2"/>
      <c r="OR21" s="2"/>
      <c r="OS21" s="2"/>
      <c r="OT21" s="2"/>
      <c r="OU21" s="2"/>
      <c r="OV21" s="2"/>
      <c r="OW21" s="2"/>
      <c r="OX21" s="2"/>
    </row>
    <row r="22" ht="15.75" customHeight="1">
      <c r="C22" s="25" t="s">
        <v>5806</v>
      </c>
      <c r="D22" s="16" t="s">
        <v>5807</v>
      </c>
      <c r="E22" s="16" t="s">
        <v>5808</v>
      </c>
      <c r="F22" s="16" t="s">
        <v>5809</v>
      </c>
      <c r="G22" s="16" t="s">
        <v>5810</v>
      </c>
      <c r="H22" s="16"/>
      <c r="I22" s="16" t="s">
        <v>5782</v>
      </c>
      <c r="J22" s="16" t="s">
        <v>5783</v>
      </c>
      <c r="K22" s="16" t="s">
        <v>5784</v>
      </c>
      <c r="L22" s="16" t="s">
        <v>5811</v>
      </c>
      <c r="M22" s="16" t="s">
        <v>5812</v>
      </c>
      <c r="N22" s="16" t="s">
        <v>5813</v>
      </c>
      <c r="O22" s="16" t="s">
        <v>5809</v>
      </c>
      <c r="P22" s="16" t="s">
        <v>5810</v>
      </c>
      <c r="Q22" s="16"/>
      <c r="R22" s="16" t="s">
        <v>5782</v>
      </c>
      <c r="S22" s="16" t="s">
        <v>5783</v>
      </c>
      <c r="T22" s="16" t="s">
        <v>5784</v>
      </c>
      <c r="U22" s="16" t="s">
        <v>5814</v>
      </c>
      <c r="V22" s="26" t="s">
        <v>5815</v>
      </c>
      <c r="X22" s="16" t="s">
        <v>5807</v>
      </c>
      <c r="Y22" s="16" t="s">
        <v>5808</v>
      </c>
      <c r="Z22" s="16" t="s">
        <v>5813</v>
      </c>
      <c r="AB22" s="2"/>
      <c r="AC22" s="2">
        <f>COUNTIF($AK$23:$AK$39,"&gt;=1")</f>
        <v>6</v>
      </c>
      <c r="AD22" s="2"/>
      <c r="AE22" s="2"/>
      <c r="AF22" s="2"/>
      <c r="AG22" s="2"/>
      <c r="AH22" s="16" t="s">
        <v>5807</v>
      </c>
      <c r="AI22" s="27" t="s">
        <v>5816</v>
      </c>
      <c r="AJ22" s="27" t="s">
        <v>5817</v>
      </c>
      <c r="AK22" s="27" t="s">
        <v>5818</v>
      </c>
      <c r="AL22" s="27" t="s">
        <v>5819</v>
      </c>
      <c r="AM22" s="27" t="s">
        <v>5820</v>
      </c>
      <c r="IF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M22" s="28" t="s">
        <v>5821</v>
      </c>
      <c r="ON22" s="29" t="s">
        <v>5822</v>
      </c>
      <c r="OO22" s="29" t="s">
        <v>5823</v>
      </c>
      <c r="OP22" s="29" t="s">
        <v>5824</v>
      </c>
      <c r="OQ22" s="30" t="s">
        <v>5825</v>
      </c>
      <c r="OT22" s="3" t="s">
        <v>5826</v>
      </c>
      <c r="OU22" s="3" t="s">
        <v>5822</v>
      </c>
      <c r="OV22" s="3" t="s">
        <v>5823</v>
      </c>
      <c r="OW22" s="3" t="s">
        <v>5824</v>
      </c>
      <c r="OX22" s="3" t="s">
        <v>5825</v>
      </c>
    </row>
    <row r="23" ht="15.75" customHeight="1">
      <c r="C23" s="31" t="s">
        <v>5827</v>
      </c>
      <c r="D23" s="32" t="s">
        <v>5827</v>
      </c>
      <c r="E23" s="32" t="s">
        <v>5828</v>
      </c>
      <c r="F23" s="32" t="s">
        <v>5784</v>
      </c>
      <c r="G23" s="32"/>
      <c r="H23" s="17"/>
      <c r="I23" s="32" t="s">
        <v>5829</v>
      </c>
      <c r="J23" s="32" t="s">
        <v>5830</v>
      </c>
      <c r="K23" s="32" t="s">
        <v>5831</v>
      </c>
      <c r="L23" s="17" t="str">
        <f t="shared" ref="L23:L50" si="15">IF($O23&lt;&gt;"Key Field",IF(ISNUMBER(MATCH(OFFSET($I23,0,RIGHT($F23)-1),OFFSET($C$7,0,RIGHT($F23)-1,8,1),0)),IF(_xll.BDP(TKR,CHOOSE(RIGHT($F23,1),"BI031","BI032","BI033"),"EQY_FUNDS_SEGMENT_NUMBER",MATCH(OFFSET($I23,0,RIGHT($F23)-1),OFFSET($C$7,0,RIGHT($F23)-1,8,1),0))/100&gt;#REF!,TRUE,""),""),"")</f>
        <v/>
      </c>
      <c r="M23" s="17"/>
      <c r="N23" s="32" t="s">
        <v>1731</v>
      </c>
      <c r="O23" s="32" t="s">
        <v>5784</v>
      </c>
      <c r="P23" s="32"/>
      <c r="Q23" s="17"/>
      <c r="R23" s="32" t="s">
        <v>5832</v>
      </c>
      <c r="S23" s="32" t="s">
        <v>5833</v>
      </c>
      <c r="T23" s="32" t="s">
        <v>5834</v>
      </c>
      <c r="U23" s="17" t="str">
        <f t="shared" ref="U23:U167" si="16">IF($O23&lt;&gt;"Key Field",IF(ISNUMBER(MATCH(OFFSET($R23,0,RIGHT($O23)-1),OFFSET($C$7,0,RIGHT($O23)-1,8,1),0)),IF(_xll.BDP(TKR,CHOOSE(RIGHT($O23,1),"BI031","BI032","BI033"),"EQY_FUNDS_SEGMENT_NUMBER",MATCH(OFFSET($R23,0,RIGHT($O23)-1),OFFSET($C$7,0,RIGHT($O23)-1,8,1),0))/100&gt;#REF!,TRUE,""),""),"")</f>
        <v/>
      </c>
      <c r="V23" s="17"/>
      <c r="X23" s="1">
        <v>1.0</v>
      </c>
      <c r="Y23" s="1" t="str">
        <f>IFERROR(IF(OR($H23,$L23,$M23)=TRUE,1,""),"")</f>
        <v/>
      </c>
      <c r="Z23" s="2" t="str">
        <f>IFERROR(IF(OR($Q23,$U23,$V23)=TRUE,1,""),"")</f>
        <v/>
      </c>
      <c r="AA23" s="33">
        <f>IF(ISNUMBER($AK23),IF($AK23&gt;=1,1,""),"")</f>
        <v>1</v>
      </c>
      <c r="AB23" s="2">
        <v>1.0</v>
      </c>
      <c r="AC23" s="33" t="str">
        <f t="shared" ref="AC23:AC48" si="17">IFERROR(INDEX($AH$23:$AH$39,MATCH($AB23,$AA$23:$AA$39,0),1),"")</f>
        <v>Income Statement</v>
      </c>
      <c r="AD23" s="33">
        <f t="shared" ref="AD23:AD48" si="18">IFERROR(INDEX($AK$23:$AK$39,MATCH($AB23,$AA$23:$AA$39,0),1),"")</f>
        <v>25</v>
      </c>
      <c r="AE23" s="34" t="str">
        <f t="shared" ref="AE23:AE48" si="19">IFERROR(INDEX($AH$41:$AH$48,MATCH($AB23,$AA$41:$AA$48,0),1),"")</f>
        <v/>
      </c>
      <c r="AF23" s="34" t="str">
        <f t="shared" ref="AF23:AF48" si="20">IFERROR(INDEX($AK$41:$AK$48,MATCH($AB23,$AA$41:$AA$48,0),1),"")</f>
        <v/>
      </c>
      <c r="AG23" s="2">
        <v>1.0</v>
      </c>
      <c r="AH23" s="1" t="str">
        <f t="array" ref="AH23">IFERROR(INDEX($D$23:$D$123,MATCH($AG23,$X$23:$X$123,0),1),"")</f>
        <v>Income Statement</v>
      </c>
      <c r="AI23" s="2" t="s">
        <v>5835</v>
      </c>
      <c r="AJ23" s="2" t="s">
        <v>5836</v>
      </c>
      <c r="AK23" s="2">
        <f t="shared" ref="AK23:AK30" si="21">IF(LEN($AH23)&gt;0,COUNTIF($AN23:$IE23,"&gt;0"),"")</f>
        <v>25</v>
      </c>
      <c r="AL23" s="2"/>
      <c r="AM23" s="2">
        <f t="shared" ref="AM23:AM30" si="22">IF(LEN($AH23)&gt;0,IFERROR(COUNTIF(OFFSET(INDIRECT($AI23),0,MATCH($AH23,INDIRECT($AJ23),0),200,1),"&lt;&gt;"&amp;""),""),"")</f>
        <v>68</v>
      </c>
      <c r="AN23" s="2" t="str">
        <f t="array" ref="AN23">IF(Sec_Formula_Indicator&gt;0,IF(LEN($AH23)&gt;0,IF(AN$21&lt;$AM$21*$AM23,IF(LEFT(_xll.BDS(TKR,IFERROR(INDEX(INDIRECT($AI23),AN$21,MATCH($AH23,INDIRECT($AJ23),0)+1),""),"PRODUCT_GEO_OVERRIDE","P","NUMBER_OF_PERIODS","-16","headers=n","REVERSE_PERIOD_ORDER","N","array=true"),1)&lt;&gt;"#",AN$21,IF(LEFT(_xll.BDS(TKR,IFERROR(INDEX(INDIRECT($AI23),AN$21,MATCH($AH23,INDIRECT($AJ23),0)+1),""),"PRODUCT_GEO_OVERRIDE","G","NUMBER_OF_PERIODS","-16","headers=n","REVERSE_PERIOD_ORDER","N","array=true"),1)&lt;&gt;"#",AN$21,"")),""),""),"")</f>
        <v>#NAME?</v>
      </c>
      <c r="AO23" s="2">
        <v>1.0</v>
      </c>
      <c r="AP23" s="2">
        <v>25778.0</v>
      </c>
      <c r="AQ23" s="2">
        <v>27079.0</v>
      </c>
      <c r="AR23" s="2">
        <v>28105.0</v>
      </c>
      <c r="AS23" s="2">
        <v>27931.0</v>
      </c>
      <c r="AT23" s="2">
        <v>27686.0</v>
      </c>
      <c r="AU23" s="2">
        <v>26405.0</v>
      </c>
      <c r="AV23" s="2">
        <v>25003.0</v>
      </c>
      <c r="AW23" s="2">
        <v>23489.0</v>
      </c>
      <c r="AX23" s="2">
        <v>24892.0</v>
      </c>
      <c r="AY23" s="2">
        <v>26313.0</v>
      </c>
      <c r="AZ23" s="2">
        <v>26970.0</v>
      </c>
      <c r="BA23" s="2" t="str">
        <f t="shared" ref="BA23:CY23" si="12">IF(Sec_Formula_Indicator&gt;0,IF(LEN($AH23)&gt;0,IF(BA$21&lt;$AM$21*$AM23,IF(LEFT(_xll.BDS(TKR,IFERROR(INDEX(INDIRECT($AI23),BA$21,MATCH($AH23,INDIRECT($AJ23),0)+1),""),"PRODUCT_GEO_OVERRIDE","P","NUMBER_OF_PERIODS","-16","headers=n","REVERSE_PERIOD_ORDER","N","array=true"),1)&lt;&gt;"#",BA$21,IF(LEFT(_xll.BDS(TKR,IFERROR(INDEX(INDIRECT($AI23),BA$21,MATCH($AH23,INDIRECT($AJ23),0)+1),""),"PRODUCT_GEO_OVERRIDE","G","NUMBER_OF_PERIODS","-16","headers=n","REVERSE_PERIOD_ORDER","N","array=true"),1)&lt;&gt;"#",BA$21,"")),""),""),"")</f>
        <v>#NAME?</v>
      </c>
      <c r="BB23" s="2" t="str">
        <f t="shared" si="12"/>
        <v>#NAME?</v>
      </c>
      <c r="BC23" s="2" t="str">
        <f t="shared" si="12"/>
        <v>#NAME?</v>
      </c>
      <c r="BD23" s="2" t="str">
        <f t="shared" si="12"/>
        <v>#NAME?</v>
      </c>
      <c r="BE23" s="2" t="str">
        <f t="shared" si="12"/>
        <v>#NAME?</v>
      </c>
      <c r="BF23" s="2" t="str">
        <f t="shared" si="12"/>
        <v>#NAME?</v>
      </c>
      <c r="BG23" s="2" t="str">
        <f t="shared" si="12"/>
        <v>#NAME?</v>
      </c>
      <c r="BH23" s="2" t="str">
        <f t="shared" si="12"/>
        <v>#NAME?</v>
      </c>
      <c r="BI23" s="2" t="str">
        <f t="shared" si="12"/>
        <v>#NAME?</v>
      </c>
      <c r="BJ23" s="2" t="str">
        <f t="shared" si="12"/>
        <v>#NAME?</v>
      </c>
      <c r="BK23" s="2" t="str">
        <f t="shared" si="12"/>
        <v>#NAME?</v>
      </c>
      <c r="BL23" s="2" t="str">
        <f t="shared" si="12"/>
        <v>#NAME?</v>
      </c>
      <c r="BM23" s="2" t="str">
        <f t="shared" si="12"/>
        <v>#NAME?</v>
      </c>
      <c r="BN23" s="2" t="str">
        <f t="shared" si="12"/>
        <v>#NAME?</v>
      </c>
      <c r="BO23" s="2" t="str">
        <f t="shared" si="12"/>
        <v>#NAME?</v>
      </c>
      <c r="BP23" s="2" t="str">
        <f t="shared" si="12"/>
        <v>#NAME?</v>
      </c>
      <c r="BQ23" s="2" t="str">
        <f t="shared" si="12"/>
        <v>#NAME?</v>
      </c>
      <c r="BR23" s="2" t="str">
        <f t="shared" si="12"/>
        <v>#NAME?</v>
      </c>
      <c r="BS23" s="2" t="str">
        <f t="shared" si="12"/>
        <v>#NAME?</v>
      </c>
      <c r="BT23" s="2" t="str">
        <f t="shared" si="12"/>
        <v>#NAME?</v>
      </c>
      <c r="BU23" s="2" t="str">
        <f t="shared" si="12"/>
        <v>#NAME?</v>
      </c>
      <c r="BV23" s="2" t="str">
        <f t="shared" si="12"/>
        <v>#NAME?</v>
      </c>
      <c r="BW23" s="2" t="str">
        <f t="shared" si="12"/>
        <v>#NAME?</v>
      </c>
      <c r="BX23" s="2" t="str">
        <f t="shared" si="12"/>
        <v>#NAME?</v>
      </c>
      <c r="BY23" s="2" t="str">
        <f t="shared" si="12"/>
        <v>#NAME?</v>
      </c>
      <c r="BZ23" s="2" t="str">
        <f t="shared" si="12"/>
        <v>#NAME?</v>
      </c>
      <c r="CA23" s="2" t="str">
        <f t="shared" si="12"/>
        <v>#NAME?</v>
      </c>
      <c r="CB23" s="2" t="str">
        <f t="shared" si="12"/>
        <v>#NAME?</v>
      </c>
      <c r="CC23" s="2" t="str">
        <f t="shared" si="12"/>
        <v>#NAME?</v>
      </c>
      <c r="CD23" s="2" t="str">
        <f t="shared" si="12"/>
        <v>#NAME?</v>
      </c>
      <c r="CE23" s="2" t="str">
        <f t="shared" si="12"/>
        <v>#NAME?</v>
      </c>
      <c r="CF23" s="2" t="str">
        <f t="shared" si="12"/>
        <v>#NAME?</v>
      </c>
      <c r="CG23" s="2" t="str">
        <f t="shared" si="12"/>
        <v>#NAME?</v>
      </c>
      <c r="CH23" s="2" t="str">
        <f t="shared" si="12"/>
        <v>#NAME?</v>
      </c>
      <c r="CI23" s="2" t="str">
        <f t="shared" si="12"/>
        <v>#NAME?</v>
      </c>
      <c r="CJ23" s="2" t="str">
        <f t="shared" si="12"/>
        <v>#NAME?</v>
      </c>
      <c r="CK23" s="2" t="str">
        <f t="shared" si="12"/>
        <v>#NAME?</v>
      </c>
      <c r="CL23" s="2" t="str">
        <f t="shared" si="12"/>
        <v>#NAME?</v>
      </c>
      <c r="CM23" s="2" t="str">
        <f t="shared" si="12"/>
        <v>#NAME?</v>
      </c>
      <c r="CN23" s="2" t="str">
        <f t="shared" si="12"/>
        <v>#NAME?</v>
      </c>
      <c r="CO23" s="2" t="str">
        <f t="shared" si="12"/>
        <v>#NAME?</v>
      </c>
      <c r="CP23" s="2" t="str">
        <f t="shared" si="12"/>
        <v>#NAME?</v>
      </c>
      <c r="CQ23" s="2" t="str">
        <f t="shared" si="12"/>
        <v>#NAME?</v>
      </c>
      <c r="CR23" s="2" t="str">
        <f t="shared" si="12"/>
        <v>#NAME?</v>
      </c>
      <c r="CS23" s="2" t="str">
        <f t="shared" si="12"/>
        <v>#NAME?</v>
      </c>
      <c r="CT23" s="2" t="str">
        <f t="shared" si="12"/>
        <v>#NAME?</v>
      </c>
      <c r="CU23" s="2" t="str">
        <f t="shared" si="12"/>
        <v>#NAME?</v>
      </c>
      <c r="CV23" s="2" t="str">
        <f t="shared" si="12"/>
        <v>#NAME?</v>
      </c>
      <c r="CW23" s="2" t="str">
        <f t="shared" si="12"/>
        <v>#NAME?</v>
      </c>
      <c r="CX23" s="2" t="str">
        <f t="shared" si="12"/>
        <v>#NAME?</v>
      </c>
      <c r="CY23" s="2" t="str">
        <f t="shared" si="12"/>
        <v>#NAME?</v>
      </c>
      <c r="CZ23" s="2">
        <v>1.0</v>
      </c>
      <c r="DA23" s="2">
        <v>8265.0</v>
      </c>
      <c r="DB23" s="2">
        <v>8256.0</v>
      </c>
      <c r="DC23" s="2">
        <v>8355.0</v>
      </c>
      <c r="DD23" s="2">
        <v>8440.0</v>
      </c>
      <c r="DE23" s="2">
        <v>8482.0</v>
      </c>
      <c r="DF23" s="2">
        <v>8281.0</v>
      </c>
      <c r="DG23" s="2">
        <v>8260.0</v>
      </c>
      <c r="DH23" s="2">
        <v>8062.0</v>
      </c>
      <c r="DI23" s="2">
        <v>8481.0</v>
      </c>
      <c r="DJ23" s="2">
        <v>8554.0</v>
      </c>
      <c r="DK23" s="2">
        <v>8678.0</v>
      </c>
      <c r="DL23" s="2">
        <v>32.2</v>
      </c>
      <c r="DM23" s="2" t="str">
        <f t="shared" ref="DM23:EI23" si="13">IF(Sec_Formula_Indicator&gt;0,IF(LEN($AH23)&gt;0,IF(DM$21&lt;$AM$21*$AM23,IF(LEFT(_xll.BDS(TKR,IFERROR(INDEX(INDIRECT($AI23),DM$21,MATCH($AH23,INDIRECT($AJ23),0)+1),""),"PRODUCT_GEO_OVERRIDE","P","NUMBER_OF_PERIODS","-16","headers=n","REVERSE_PERIOD_ORDER","N","array=true"),1)&lt;&gt;"#",DM$21,IF(LEFT(_xll.BDS(TKR,IFERROR(INDEX(INDIRECT($AI23),DM$21,MATCH($AH23,INDIRECT($AJ23),0)+1),""),"PRODUCT_GEO_OVERRIDE","G","NUMBER_OF_PERIODS","-16","headers=n","REVERSE_PERIOD_ORDER","N","array=true"),1)&lt;&gt;"#",DM$21,"")),""),""),"")</f>
        <v>#NAME?</v>
      </c>
      <c r="DN23" s="2" t="str">
        <f t="shared" si="13"/>
        <v>#NAME?</v>
      </c>
      <c r="DO23" s="2" t="str">
        <f t="shared" si="13"/>
        <v>#NAME?</v>
      </c>
      <c r="DP23" s="2" t="str">
        <f t="shared" si="13"/>
        <v>#NAME?</v>
      </c>
      <c r="DQ23" s="2" t="str">
        <f t="shared" si="13"/>
        <v>#NAME?</v>
      </c>
      <c r="DR23" s="2" t="str">
        <f t="shared" si="13"/>
        <v>#NAME?</v>
      </c>
      <c r="DS23" s="2" t="str">
        <f t="shared" si="13"/>
        <v>#NAME?</v>
      </c>
      <c r="DT23" s="2" t="str">
        <f t="shared" si="13"/>
        <v>#NAME?</v>
      </c>
      <c r="DU23" s="2" t="str">
        <f t="shared" si="13"/>
        <v>#NAME?</v>
      </c>
      <c r="DV23" s="2" t="str">
        <f t="shared" si="13"/>
        <v>#NAME?</v>
      </c>
      <c r="DW23" s="2" t="str">
        <f t="shared" si="13"/>
        <v>#NAME?</v>
      </c>
      <c r="DX23" s="2" t="str">
        <f t="shared" si="13"/>
        <v>#NAME?</v>
      </c>
      <c r="DY23" s="2" t="str">
        <f t="shared" si="13"/>
        <v>#NAME?</v>
      </c>
      <c r="DZ23" s="2" t="str">
        <f t="shared" si="13"/>
        <v>#NAME?</v>
      </c>
      <c r="EA23" s="2" t="str">
        <f t="shared" si="13"/>
        <v>#NAME?</v>
      </c>
      <c r="EB23" s="2" t="str">
        <f t="shared" si="13"/>
        <v>#NAME?</v>
      </c>
      <c r="EC23" s="2" t="str">
        <f t="shared" si="13"/>
        <v>#NAME?</v>
      </c>
      <c r="ED23" s="2" t="str">
        <f t="shared" si="13"/>
        <v>#NAME?</v>
      </c>
      <c r="EE23" s="2" t="str">
        <f t="shared" si="13"/>
        <v>#NAME?</v>
      </c>
      <c r="EF23" s="2" t="str">
        <f t="shared" si="13"/>
        <v>#NAME?</v>
      </c>
      <c r="EG23" s="2" t="str">
        <f t="shared" si="13"/>
        <v>#NAME?</v>
      </c>
      <c r="EH23" s="2" t="str">
        <f t="shared" si="13"/>
        <v>#NAME?</v>
      </c>
      <c r="EI23" s="2" t="str">
        <f t="shared" si="13"/>
        <v>#NAME?</v>
      </c>
      <c r="IF23" s="2"/>
      <c r="IG23" s="1" t="str">
        <f t="shared" ref="IG23:OJ23" si="14">IFERROR(SMALL(OFFSET($AN23,0,0,1,200),IG$21),"")</f>
        <v/>
      </c>
      <c r="IH23" s="2" t="str">
        <f t="shared" si="14"/>
        <v/>
      </c>
      <c r="II23" s="2" t="str">
        <f t="shared" si="14"/>
        <v/>
      </c>
      <c r="IJ23" s="2" t="str">
        <f t="shared" si="14"/>
        <v/>
      </c>
      <c r="IK23" s="2" t="str">
        <f t="shared" si="14"/>
        <v/>
      </c>
      <c r="IL23" s="2" t="str">
        <f t="shared" si="14"/>
        <v/>
      </c>
      <c r="IM23" s="2" t="str">
        <f t="shared" si="14"/>
        <v/>
      </c>
      <c r="IN23" s="2" t="str">
        <f t="shared" si="14"/>
        <v/>
      </c>
      <c r="IO23" s="2" t="str">
        <f t="shared" si="14"/>
        <v/>
      </c>
      <c r="IP23" s="2" t="str">
        <f t="shared" si="14"/>
        <v/>
      </c>
      <c r="IQ23" s="2" t="str">
        <f t="shared" si="14"/>
        <v/>
      </c>
      <c r="IR23" s="2" t="str">
        <f t="shared" si="14"/>
        <v/>
      </c>
      <c r="IS23" s="2" t="str">
        <f t="shared" si="14"/>
        <v/>
      </c>
      <c r="IT23" s="2" t="str">
        <f t="shared" si="14"/>
        <v/>
      </c>
      <c r="IU23" s="2" t="str">
        <f t="shared" si="14"/>
        <v/>
      </c>
      <c r="IV23" s="2" t="str">
        <f t="shared" si="14"/>
        <v/>
      </c>
      <c r="IW23" s="2" t="str">
        <f t="shared" si="14"/>
        <v/>
      </c>
      <c r="IX23" s="2" t="str">
        <f t="shared" si="14"/>
        <v/>
      </c>
      <c r="IY23" s="2" t="str">
        <f t="shared" si="14"/>
        <v/>
      </c>
      <c r="IZ23" s="2" t="str">
        <f t="shared" si="14"/>
        <v/>
      </c>
      <c r="JA23" s="2" t="str">
        <f t="shared" si="14"/>
        <v/>
      </c>
      <c r="JB23" s="2" t="str">
        <f t="shared" si="14"/>
        <v/>
      </c>
      <c r="JC23" s="2" t="str">
        <f t="shared" si="14"/>
        <v/>
      </c>
      <c r="JD23" s="2" t="str">
        <f t="shared" si="14"/>
        <v/>
      </c>
      <c r="JE23" s="2" t="str">
        <f t="shared" si="14"/>
        <v/>
      </c>
      <c r="JF23" s="2" t="str">
        <f t="shared" si="14"/>
        <v/>
      </c>
      <c r="JG23" s="2" t="str">
        <f t="shared" si="14"/>
        <v/>
      </c>
      <c r="JH23" s="2" t="str">
        <f t="shared" si="14"/>
        <v/>
      </c>
      <c r="JI23" s="2" t="str">
        <f t="shared" si="14"/>
        <v/>
      </c>
      <c r="JJ23" s="2" t="str">
        <f t="shared" si="14"/>
        <v/>
      </c>
      <c r="JK23" s="2" t="str">
        <f t="shared" si="14"/>
        <v/>
      </c>
      <c r="JL23" s="2" t="str">
        <f t="shared" si="14"/>
        <v/>
      </c>
      <c r="JM23" s="2" t="str">
        <f t="shared" si="14"/>
        <v/>
      </c>
      <c r="JN23" s="2" t="str">
        <f t="shared" si="14"/>
        <v/>
      </c>
      <c r="JO23" s="2" t="str">
        <f t="shared" si="14"/>
        <v/>
      </c>
      <c r="JP23" s="2" t="str">
        <f t="shared" si="14"/>
        <v/>
      </c>
      <c r="JQ23" s="2" t="str">
        <f t="shared" si="14"/>
        <v/>
      </c>
      <c r="JR23" s="2" t="str">
        <f t="shared" si="14"/>
        <v/>
      </c>
      <c r="JS23" s="2" t="str">
        <f t="shared" si="14"/>
        <v/>
      </c>
      <c r="JT23" s="2" t="str">
        <f t="shared" si="14"/>
        <v/>
      </c>
      <c r="JU23" s="2" t="str">
        <f t="shared" si="14"/>
        <v/>
      </c>
      <c r="JV23" s="2" t="str">
        <f t="shared" si="14"/>
        <v/>
      </c>
      <c r="JW23" s="2" t="str">
        <f t="shared" si="14"/>
        <v/>
      </c>
      <c r="JX23" s="2" t="str">
        <f t="shared" si="14"/>
        <v/>
      </c>
      <c r="JY23" s="2" t="str">
        <f t="shared" si="14"/>
        <v/>
      </c>
      <c r="JZ23" s="2" t="str">
        <f t="shared" si="14"/>
        <v/>
      </c>
      <c r="KA23" s="2" t="str">
        <f t="shared" si="14"/>
        <v/>
      </c>
      <c r="KB23" s="2" t="str">
        <f t="shared" si="14"/>
        <v/>
      </c>
      <c r="KC23" s="2" t="str">
        <f t="shared" si="14"/>
        <v/>
      </c>
      <c r="KD23" s="2" t="str">
        <f t="shared" si="14"/>
        <v/>
      </c>
      <c r="KE23" s="2" t="str">
        <f t="shared" si="14"/>
        <v/>
      </c>
      <c r="KF23" s="2" t="str">
        <f t="shared" si="14"/>
        <v/>
      </c>
      <c r="KG23" s="2" t="str">
        <f t="shared" si="14"/>
        <v/>
      </c>
      <c r="KH23" s="2" t="str">
        <f t="shared" si="14"/>
        <v/>
      </c>
      <c r="KI23" s="2" t="str">
        <f t="shared" si="14"/>
        <v/>
      </c>
      <c r="KJ23" s="2" t="str">
        <f t="shared" si="14"/>
        <v/>
      </c>
      <c r="KK23" s="2" t="str">
        <f t="shared" si="14"/>
        <v/>
      </c>
      <c r="KL23" s="2" t="str">
        <f t="shared" si="14"/>
        <v/>
      </c>
      <c r="KM23" s="2" t="str">
        <f t="shared" si="14"/>
        <v/>
      </c>
      <c r="KN23" s="2" t="str">
        <f t="shared" si="14"/>
        <v/>
      </c>
      <c r="KO23" s="2" t="str">
        <f t="shared" si="14"/>
        <v/>
      </c>
      <c r="KP23" s="2" t="str">
        <f t="shared" si="14"/>
        <v/>
      </c>
      <c r="KQ23" s="2" t="str">
        <f t="shared" si="14"/>
        <v/>
      </c>
      <c r="KR23" s="2" t="str">
        <f t="shared" si="14"/>
        <v/>
      </c>
      <c r="KS23" s="2" t="str">
        <f t="shared" si="14"/>
        <v/>
      </c>
      <c r="KT23" s="2" t="str">
        <f t="shared" si="14"/>
        <v/>
      </c>
      <c r="KU23" s="2" t="str">
        <f t="shared" si="14"/>
        <v/>
      </c>
      <c r="KV23" s="2" t="str">
        <f t="shared" si="14"/>
        <v/>
      </c>
      <c r="KW23" s="2" t="str">
        <f t="shared" si="14"/>
        <v/>
      </c>
      <c r="KX23" s="2" t="str">
        <f t="shared" si="14"/>
        <v/>
      </c>
      <c r="KY23" s="2" t="str">
        <f t="shared" si="14"/>
        <v/>
      </c>
      <c r="KZ23" s="2" t="str">
        <f t="shared" si="14"/>
        <v/>
      </c>
      <c r="LA23" s="2" t="str">
        <f t="shared" si="14"/>
        <v/>
      </c>
      <c r="LB23" s="2" t="str">
        <f t="shared" si="14"/>
        <v/>
      </c>
      <c r="LC23" s="2" t="str">
        <f t="shared" si="14"/>
        <v/>
      </c>
      <c r="LD23" s="2" t="str">
        <f t="shared" si="14"/>
        <v/>
      </c>
      <c r="LE23" s="2" t="str">
        <f t="shared" si="14"/>
        <v/>
      </c>
      <c r="LF23" s="2" t="str">
        <f t="shared" si="14"/>
        <v/>
      </c>
      <c r="LG23" s="2" t="str">
        <f t="shared" si="14"/>
        <v/>
      </c>
      <c r="LH23" s="2" t="str">
        <f t="shared" si="14"/>
        <v/>
      </c>
      <c r="LI23" s="2" t="str">
        <f t="shared" si="14"/>
        <v/>
      </c>
      <c r="LJ23" s="2" t="str">
        <f t="shared" si="14"/>
        <v/>
      </c>
      <c r="LK23" s="2" t="str">
        <f t="shared" si="14"/>
        <v/>
      </c>
      <c r="LL23" s="2" t="str">
        <f t="shared" si="14"/>
        <v/>
      </c>
      <c r="LM23" s="2" t="str">
        <f t="shared" si="14"/>
        <v/>
      </c>
      <c r="LN23" s="2" t="str">
        <f t="shared" si="14"/>
        <v/>
      </c>
      <c r="LO23" s="2" t="str">
        <f t="shared" si="14"/>
        <v/>
      </c>
      <c r="LP23" s="2" t="str">
        <f t="shared" si="14"/>
        <v/>
      </c>
      <c r="LQ23" s="2" t="str">
        <f t="shared" si="14"/>
        <v/>
      </c>
      <c r="LR23" s="2" t="str">
        <f t="shared" si="14"/>
        <v/>
      </c>
      <c r="LS23" s="2" t="str">
        <f t="shared" si="14"/>
        <v/>
      </c>
      <c r="LT23" s="2" t="str">
        <f t="shared" si="14"/>
        <v/>
      </c>
      <c r="LU23" s="2" t="str">
        <f t="shared" si="14"/>
        <v/>
      </c>
      <c r="LV23" s="2" t="str">
        <f t="shared" si="14"/>
        <v/>
      </c>
      <c r="LW23" s="2" t="str">
        <f t="shared" si="14"/>
        <v/>
      </c>
      <c r="LX23" s="2" t="str">
        <f t="shared" si="14"/>
        <v/>
      </c>
      <c r="LY23" s="2" t="str">
        <f t="shared" si="14"/>
        <v/>
      </c>
      <c r="LZ23" s="2" t="str">
        <f t="shared" si="14"/>
        <v/>
      </c>
      <c r="MA23" s="2" t="str">
        <f t="shared" si="14"/>
        <v/>
      </c>
      <c r="MB23" s="2" t="str">
        <f t="shared" si="14"/>
        <v/>
      </c>
      <c r="MC23" s="2" t="str">
        <f t="shared" si="14"/>
        <v/>
      </c>
      <c r="MD23" s="2" t="str">
        <f t="shared" si="14"/>
        <v/>
      </c>
      <c r="ME23" s="2" t="str">
        <f t="shared" si="14"/>
        <v/>
      </c>
      <c r="MF23" s="2" t="str">
        <f t="shared" si="14"/>
        <v/>
      </c>
      <c r="MG23" s="2" t="str">
        <f t="shared" si="14"/>
        <v/>
      </c>
      <c r="MH23" s="2" t="str">
        <f t="shared" si="14"/>
        <v/>
      </c>
      <c r="MI23" s="2" t="str">
        <f t="shared" si="14"/>
        <v/>
      </c>
      <c r="MJ23" s="2" t="str">
        <f t="shared" si="14"/>
        <v/>
      </c>
      <c r="MK23" s="2" t="str">
        <f t="shared" si="14"/>
        <v/>
      </c>
      <c r="ML23" s="2" t="str">
        <f t="shared" si="14"/>
        <v/>
      </c>
      <c r="MM23" s="2" t="str">
        <f t="shared" si="14"/>
        <v/>
      </c>
      <c r="MN23" s="2" t="str">
        <f t="shared" si="14"/>
        <v/>
      </c>
      <c r="MO23" s="2" t="str">
        <f t="shared" si="14"/>
        <v/>
      </c>
      <c r="MP23" s="2" t="str">
        <f t="shared" si="14"/>
        <v/>
      </c>
      <c r="MQ23" s="2" t="str">
        <f t="shared" si="14"/>
        <v/>
      </c>
      <c r="MR23" s="2" t="str">
        <f t="shared" si="14"/>
        <v/>
      </c>
      <c r="MS23" s="2" t="str">
        <f t="shared" si="14"/>
        <v/>
      </c>
      <c r="MT23" s="2" t="str">
        <f t="shared" si="14"/>
        <v/>
      </c>
      <c r="MU23" s="2" t="str">
        <f t="shared" si="14"/>
        <v/>
      </c>
      <c r="MV23" s="2" t="str">
        <f t="shared" si="14"/>
        <v/>
      </c>
      <c r="MW23" s="2" t="str">
        <f t="shared" si="14"/>
        <v/>
      </c>
      <c r="MX23" s="2" t="str">
        <f t="shared" si="14"/>
        <v/>
      </c>
      <c r="MY23" s="2" t="str">
        <f t="shared" si="14"/>
        <v/>
      </c>
      <c r="MZ23" s="2" t="str">
        <f t="shared" si="14"/>
        <v/>
      </c>
      <c r="NA23" s="2" t="str">
        <f t="shared" si="14"/>
        <v/>
      </c>
      <c r="NB23" s="2" t="str">
        <f t="shared" si="14"/>
        <v/>
      </c>
      <c r="NC23" s="2" t="str">
        <f t="shared" si="14"/>
        <v/>
      </c>
      <c r="ND23" s="2" t="str">
        <f t="shared" si="14"/>
        <v/>
      </c>
      <c r="NE23" s="2" t="str">
        <f t="shared" si="14"/>
        <v/>
      </c>
      <c r="NF23" s="2" t="str">
        <f t="shared" si="14"/>
        <v/>
      </c>
      <c r="NG23" s="2" t="str">
        <f t="shared" si="14"/>
        <v/>
      </c>
      <c r="NH23" s="2" t="str">
        <f t="shared" si="14"/>
        <v/>
      </c>
      <c r="NI23" s="2" t="str">
        <f t="shared" si="14"/>
        <v/>
      </c>
      <c r="NJ23" s="2" t="str">
        <f t="shared" si="14"/>
        <v/>
      </c>
      <c r="NK23" s="2" t="str">
        <f t="shared" si="14"/>
        <v/>
      </c>
      <c r="NL23" s="2" t="str">
        <f t="shared" si="14"/>
        <v/>
      </c>
      <c r="NM23" s="2" t="str">
        <f t="shared" si="14"/>
        <v/>
      </c>
      <c r="NN23" s="2" t="str">
        <f t="shared" si="14"/>
        <v/>
      </c>
      <c r="NO23" s="2" t="str">
        <f t="shared" si="14"/>
        <v/>
      </c>
      <c r="NP23" s="2" t="str">
        <f t="shared" si="14"/>
        <v/>
      </c>
      <c r="NQ23" s="2" t="str">
        <f t="shared" si="14"/>
        <v/>
      </c>
      <c r="NR23" s="2" t="str">
        <f t="shared" si="14"/>
        <v/>
      </c>
      <c r="NS23" s="2" t="str">
        <f t="shared" si="14"/>
        <v/>
      </c>
      <c r="NT23" s="2" t="str">
        <f t="shared" si="14"/>
        <v/>
      </c>
      <c r="NU23" s="2" t="str">
        <f t="shared" si="14"/>
        <v/>
      </c>
      <c r="NV23" s="2" t="str">
        <f t="shared" si="14"/>
        <v/>
      </c>
      <c r="NW23" s="2" t="str">
        <f t="shared" si="14"/>
        <v/>
      </c>
      <c r="NX23" s="2" t="str">
        <f t="shared" si="14"/>
        <v/>
      </c>
      <c r="NY23" s="2" t="str">
        <f t="shared" si="14"/>
        <v/>
      </c>
      <c r="NZ23" s="2" t="str">
        <f t="shared" si="14"/>
        <v/>
      </c>
      <c r="OA23" s="2" t="str">
        <f t="shared" si="14"/>
        <v/>
      </c>
      <c r="OB23" s="2" t="str">
        <f t="shared" si="14"/>
        <v/>
      </c>
      <c r="OC23" s="2" t="str">
        <f t="shared" si="14"/>
        <v/>
      </c>
      <c r="OD23" s="2" t="str">
        <f t="shared" si="14"/>
        <v/>
      </c>
      <c r="OE23" s="2" t="str">
        <f t="shared" si="14"/>
        <v/>
      </c>
      <c r="OF23" s="2" t="str">
        <f t="shared" si="14"/>
        <v/>
      </c>
      <c r="OG23" s="2" t="str">
        <f t="shared" si="14"/>
        <v/>
      </c>
      <c r="OH23" s="2" t="str">
        <f t="shared" si="14"/>
        <v/>
      </c>
      <c r="OI23" s="2" t="str">
        <f t="shared" si="14"/>
        <v/>
      </c>
      <c r="OJ23" s="2" t="str">
        <f t="shared" si="14"/>
        <v/>
      </c>
      <c r="OL23" s="1">
        <v>1.0</v>
      </c>
      <c r="OM23" s="35" t="str">
        <f>IF(LEN($AC23)&gt;0,$AC23,"")</f>
        <v>Income Statement</v>
      </c>
      <c r="ON23" s="2">
        <f>IF(LEN($AC23)&gt;0,$AD23,"")</f>
        <v>25</v>
      </c>
      <c r="OO23" s="2" t="str">
        <f t="shared" ref="OO23:OO48" si="25">IFERROR(INDEX($IG$23:$OJ$39,MATCH($OM23,$AH$23:$AH$39,0),$ON23),"")</f>
        <v/>
      </c>
      <c r="OP23" s="2" t="str">
        <f t="shared" ref="OP23:OP48" si="26">IF(LEN($OM23)&gt;0,INDEX($AI$23:$AI$39,MATCH($OM23,$AH$23:$AH$39,0),1),"")</f>
        <v>SGGrids</v>
      </c>
      <c r="OQ23" s="36" t="str">
        <f t="shared" ref="OQ23:OQ48" si="27">IF(LEN($OM23)&gt;0,INDEX($AJ$23:$AJ$39,MATCH($OM23,$AH$23:$AH$39,0),1),"")</f>
        <v>SGGridNames</v>
      </c>
      <c r="OS23" s="1" t="s">
        <v>5837</v>
      </c>
      <c r="OT23" s="2" t="str">
        <f>IF(LEN($AE23)&gt;0,$AE23,"")</f>
        <v/>
      </c>
      <c r="OU23" s="2" t="str">
        <f>IF(LEN($AE23)&gt;0,1,"")</f>
        <v/>
      </c>
      <c r="OV23" s="2" t="str">
        <f t="shared" ref="OV23:OV372" si="28">IFERROR(INDEX($IG$41:$OJ$48,MATCH($OT23,$AH$41:$AH$48,0),$OU23),"")</f>
        <v>#REF!</v>
      </c>
      <c r="OW23" s="2" t="str">
        <f t="shared" ref="OW23:OW372" si="29">IF(LEN($OT23)&gt;0,INDEX($AI$41:$AI$48,MATCH($OT23,$AH$41:$AH$48,0),1),"")</f>
        <v/>
      </c>
      <c r="OX23" s="2" t="str">
        <f t="shared" ref="OX23:OX372" si="30">IF(LEN($OT23)&gt;0,INDEX($AJ$41:$AJ$48,MATCH($OT23,$AH$41:$AH$48,0),1),"")</f>
        <v/>
      </c>
    </row>
    <row r="24" ht="15.75" customHeight="1">
      <c r="C24" s="31" t="s">
        <v>5838</v>
      </c>
      <c r="D24" s="32" t="s">
        <v>5838</v>
      </c>
      <c r="E24" s="32" t="s">
        <v>5839</v>
      </c>
      <c r="F24" s="32" t="s">
        <v>5783</v>
      </c>
      <c r="G24" s="32"/>
      <c r="H24" s="17"/>
      <c r="I24" s="32" t="s">
        <v>5829</v>
      </c>
      <c r="J24" s="32" t="s">
        <v>5840</v>
      </c>
      <c r="K24" s="32" t="s">
        <v>5841</v>
      </c>
      <c r="L24" s="17" t="str">
        <f t="shared" si="15"/>
        <v/>
      </c>
      <c r="M24" s="17"/>
      <c r="N24" s="32" t="s">
        <v>1731</v>
      </c>
      <c r="O24" s="32" t="s">
        <v>5784</v>
      </c>
      <c r="P24" s="32"/>
      <c r="Q24" s="17"/>
      <c r="R24" s="32" t="s">
        <v>5832</v>
      </c>
      <c r="S24" s="32" t="s">
        <v>5833</v>
      </c>
      <c r="T24" s="32" t="s">
        <v>5842</v>
      </c>
      <c r="U24" s="17" t="str">
        <f t="shared" si="16"/>
        <v/>
      </c>
      <c r="V24" s="17"/>
      <c r="X24" s="2">
        <v>2.0</v>
      </c>
      <c r="Y24" s="2" t="str">
        <f t="shared" ref="Y24:Y50" si="31">IFERROR(IF(OR($H24,$L24,$M24)=TRUE,COUNTIF(Y$23:Y23,"&gt;0")+1,""),"")</f>
        <v/>
      </c>
      <c r="Z24" s="2" t="str">
        <f t="shared" ref="Z24:Z167" si="32">IFERROR(IF(OR($Q24,$U24,$V24)=TRUE,COUNTIF(Z$23:Z23,"&gt;0")+1,""),"")</f>
        <v/>
      </c>
      <c r="AA24" s="33">
        <f t="shared" ref="AA24:AA39" si="33">IF(ISNUMBER($AK24),IF($AK24&gt;=1,COUNTIF($AK$23:$AK23,"&gt;=1")+1,""),"")</f>
        <v>2</v>
      </c>
      <c r="AB24" s="2">
        <v>2.0</v>
      </c>
      <c r="AC24" s="33" t="str">
        <f t="shared" si="17"/>
        <v>Balance Sheet</v>
      </c>
      <c r="AD24" s="33">
        <f t="shared" si="18"/>
        <v>12</v>
      </c>
      <c r="AE24" s="34" t="str">
        <f t="shared" si="19"/>
        <v/>
      </c>
      <c r="AF24" s="34" t="str">
        <f t="shared" si="20"/>
        <v/>
      </c>
      <c r="AG24" s="2">
        <v>2.0</v>
      </c>
      <c r="AH24" s="2" t="str">
        <f t="shared" ref="AH24:AH30" si="34">IF(COUNTIF($AH$23:$AH23,INDEX($D$23:$D$123,MATCH($AG24,$X$23:$X$123,0),1))&gt;0,"",IFERROR(INDEX($D$23:$D$123,MATCH($AG24,$X$23:$X$123,0),1),""))</f>
        <v>Balance Sheet</v>
      </c>
      <c r="AI24" s="2" t="s">
        <v>5835</v>
      </c>
      <c r="AJ24" s="2" t="s">
        <v>5836</v>
      </c>
      <c r="AK24" s="2">
        <f t="shared" si="21"/>
        <v>12</v>
      </c>
      <c r="AL24" s="2"/>
      <c r="AM24" s="2">
        <f t="shared" si="22"/>
        <v>17</v>
      </c>
      <c r="AN24" s="37" t="s">
        <v>5843</v>
      </c>
      <c r="AO24" s="2">
        <v>2.0</v>
      </c>
      <c r="AP24" s="2">
        <v>9795.64</v>
      </c>
      <c r="AQ24" s="2">
        <v>10290.02</v>
      </c>
      <c r="AR24" s="2">
        <v>10679.9</v>
      </c>
      <c r="AS24" s="2">
        <v>10613.78</v>
      </c>
      <c r="AT24" s="2">
        <v>10520.68</v>
      </c>
      <c r="AU24" s="2">
        <v>9769.85</v>
      </c>
      <c r="AV24" s="2">
        <v>9001.08</v>
      </c>
      <c r="AW24" s="2">
        <v>8456.04</v>
      </c>
      <c r="AX24" s="2">
        <v>8961.12</v>
      </c>
      <c r="AY24" s="2">
        <v>9472.68</v>
      </c>
      <c r="AZ24" s="2">
        <v>9439.5</v>
      </c>
      <c r="BA24" s="2" t="str">
        <f t="shared" ref="BA24:EI24" si="23">IF(Sec_Formula_Indicator&gt;0,IF(LEN($AH24)&gt;0,IF(BA$21&lt;$AM$21*$AM24,IF(LEFT(_xll.BDS(TKR,IFERROR(INDEX(INDIRECT($AI24),BA$21,MATCH($AH24,INDIRECT($AJ24),0)+1),""),"PRODUCT_GEO_OVERRIDE","P","NUMBER_OF_PERIODS","-16","headers=n","REVERSE_PERIOD_ORDER","N","array=true"),1)&lt;&gt;"#",BA$21,IF(LEFT(_xll.BDS(TKR,IFERROR(INDEX(INDIRECT($AI24),BA$21,MATCH($AH24,INDIRECT($AJ24),0)+1),""),"PRODUCT_GEO_OVERRIDE","G","NUMBER_OF_PERIODS","-16","headers=n","REVERSE_PERIOD_ORDER","N","array=true"),1)&lt;&gt;"#",BA$21,"")),""),""),"")</f>
        <v>#NAME?</v>
      </c>
      <c r="BB24" s="2" t="str">
        <f t="shared" si="23"/>
        <v>#NAME?</v>
      </c>
      <c r="BC24" s="2" t="str">
        <f t="shared" si="23"/>
        <v>#NAME?</v>
      </c>
      <c r="BD24" s="2" t="str">
        <f t="shared" si="23"/>
        <v>#NAME?</v>
      </c>
      <c r="BE24" s="2" t="str">
        <f t="shared" si="23"/>
        <v>#NAME?</v>
      </c>
      <c r="BF24" s="2" t="str">
        <f t="shared" si="23"/>
        <v>#NAME?</v>
      </c>
      <c r="BG24" s="2" t="str">
        <f t="shared" si="23"/>
        <v>#NAME?</v>
      </c>
      <c r="BH24" s="2" t="str">
        <f t="shared" si="23"/>
        <v>#NAME?</v>
      </c>
      <c r="BI24" s="2" t="str">
        <f t="shared" si="23"/>
        <v>#NAME?</v>
      </c>
      <c r="BJ24" s="2" t="str">
        <f t="shared" si="23"/>
        <v>#NAME?</v>
      </c>
      <c r="BK24" s="2" t="str">
        <f t="shared" si="23"/>
        <v>#NAME?</v>
      </c>
      <c r="BL24" s="2" t="str">
        <f t="shared" si="23"/>
        <v>#NAME?</v>
      </c>
      <c r="BM24" s="2" t="str">
        <f t="shared" si="23"/>
        <v>#NAME?</v>
      </c>
      <c r="BN24" s="2" t="str">
        <f t="shared" si="23"/>
        <v>#NAME?</v>
      </c>
      <c r="BO24" s="2" t="str">
        <f t="shared" si="23"/>
        <v>#NAME?</v>
      </c>
      <c r="BP24" s="2" t="str">
        <f t="shared" si="23"/>
        <v>#NAME?</v>
      </c>
      <c r="BQ24" s="2" t="str">
        <f t="shared" si="23"/>
        <v/>
      </c>
      <c r="BR24" s="2" t="str">
        <f t="shared" si="23"/>
        <v/>
      </c>
      <c r="BS24" s="2" t="str">
        <f t="shared" si="23"/>
        <v/>
      </c>
      <c r="BT24" s="2" t="str">
        <f t="shared" si="23"/>
        <v/>
      </c>
      <c r="BU24" s="2" t="str">
        <f t="shared" si="23"/>
        <v/>
      </c>
      <c r="BV24" s="2" t="str">
        <f t="shared" si="23"/>
        <v/>
      </c>
      <c r="BW24" s="2" t="str">
        <f t="shared" si="23"/>
        <v/>
      </c>
      <c r="BX24" s="2" t="str">
        <f t="shared" si="23"/>
        <v/>
      </c>
      <c r="BY24" s="2" t="str">
        <f t="shared" si="23"/>
        <v/>
      </c>
      <c r="BZ24" s="2" t="str">
        <f t="shared" si="23"/>
        <v/>
      </c>
      <c r="CA24" s="2" t="str">
        <f t="shared" si="23"/>
        <v/>
      </c>
      <c r="CB24" s="2" t="str">
        <f t="shared" si="23"/>
        <v/>
      </c>
      <c r="CC24" s="2" t="str">
        <f t="shared" si="23"/>
        <v/>
      </c>
      <c r="CD24" s="2" t="str">
        <f t="shared" si="23"/>
        <v/>
      </c>
      <c r="CE24" s="2" t="str">
        <f t="shared" si="23"/>
        <v/>
      </c>
      <c r="CF24" s="2" t="str">
        <f t="shared" si="23"/>
        <v/>
      </c>
      <c r="CG24" s="2" t="str">
        <f t="shared" si="23"/>
        <v/>
      </c>
      <c r="CH24" s="2" t="str">
        <f t="shared" si="23"/>
        <v/>
      </c>
      <c r="CI24" s="2" t="str">
        <f t="shared" si="23"/>
        <v/>
      </c>
      <c r="CJ24" s="2" t="str">
        <f t="shared" si="23"/>
        <v/>
      </c>
      <c r="CK24" s="2" t="str">
        <f t="shared" si="23"/>
        <v/>
      </c>
      <c r="CL24" s="2" t="str">
        <f t="shared" si="23"/>
        <v/>
      </c>
      <c r="CM24" s="2" t="str">
        <f t="shared" si="23"/>
        <v/>
      </c>
      <c r="CN24" s="2" t="str">
        <f t="shared" si="23"/>
        <v/>
      </c>
      <c r="CO24" s="2" t="str">
        <f t="shared" si="23"/>
        <v/>
      </c>
      <c r="CP24" s="2" t="str">
        <f t="shared" si="23"/>
        <v/>
      </c>
      <c r="CQ24" s="2" t="str">
        <f t="shared" si="23"/>
        <v/>
      </c>
      <c r="CR24" s="2" t="str">
        <f t="shared" si="23"/>
        <v/>
      </c>
      <c r="CS24" s="2" t="str">
        <f t="shared" si="23"/>
        <v/>
      </c>
      <c r="CT24" s="2" t="str">
        <f t="shared" si="23"/>
        <v/>
      </c>
      <c r="CU24" s="2" t="str">
        <f t="shared" si="23"/>
        <v/>
      </c>
      <c r="CV24" s="2" t="str">
        <f t="shared" si="23"/>
        <v/>
      </c>
      <c r="CW24" s="2" t="str">
        <f t="shared" si="23"/>
        <v/>
      </c>
      <c r="CX24" s="2" t="str">
        <f t="shared" si="23"/>
        <v/>
      </c>
      <c r="CY24" s="2" t="str">
        <f t="shared" si="23"/>
        <v/>
      </c>
      <c r="CZ24" s="2" t="str">
        <f t="shared" si="23"/>
        <v/>
      </c>
      <c r="DA24" s="2" t="str">
        <f t="shared" si="23"/>
        <v/>
      </c>
      <c r="DB24" s="2" t="str">
        <f t="shared" si="23"/>
        <v/>
      </c>
      <c r="DC24" s="2" t="str">
        <f t="shared" si="23"/>
        <v/>
      </c>
      <c r="DD24" s="2" t="str">
        <f t="shared" si="23"/>
        <v/>
      </c>
      <c r="DE24" s="2" t="str">
        <f t="shared" si="23"/>
        <v/>
      </c>
      <c r="DF24" s="2" t="str">
        <f t="shared" si="23"/>
        <v/>
      </c>
      <c r="DG24" s="2" t="str">
        <f t="shared" si="23"/>
        <v/>
      </c>
      <c r="DH24" s="2" t="str">
        <f t="shared" si="23"/>
        <v/>
      </c>
      <c r="DI24" s="2" t="str">
        <f t="shared" si="23"/>
        <v/>
      </c>
      <c r="DJ24" s="2" t="str">
        <f t="shared" si="23"/>
        <v/>
      </c>
      <c r="DK24" s="2" t="str">
        <f t="shared" si="23"/>
        <v/>
      </c>
      <c r="DL24" s="2" t="str">
        <f t="shared" si="23"/>
        <v/>
      </c>
      <c r="DM24" s="2" t="str">
        <f t="shared" si="23"/>
        <v/>
      </c>
      <c r="DN24" s="2" t="str">
        <f t="shared" si="23"/>
        <v/>
      </c>
      <c r="DO24" s="2" t="str">
        <f t="shared" si="23"/>
        <v/>
      </c>
      <c r="DP24" s="2" t="str">
        <f t="shared" si="23"/>
        <v/>
      </c>
      <c r="DQ24" s="2" t="str">
        <f t="shared" si="23"/>
        <v/>
      </c>
      <c r="DR24" s="2" t="str">
        <f t="shared" si="23"/>
        <v/>
      </c>
      <c r="DS24" s="2" t="str">
        <f t="shared" si="23"/>
        <v/>
      </c>
      <c r="DT24" s="2" t="str">
        <f t="shared" si="23"/>
        <v/>
      </c>
      <c r="DU24" s="2" t="str">
        <f t="shared" si="23"/>
        <v/>
      </c>
      <c r="DV24" s="2" t="str">
        <f t="shared" si="23"/>
        <v/>
      </c>
      <c r="DW24" s="2" t="str">
        <f t="shared" si="23"/>
        <v/>
      </c>
      <c r="DX24" s="2" t="str">
        <f t="shared" si="23"/>
        <v/>
      </c>
      <c r="DY24" s="2" t="str">
        <f t="shared" si="23"/>
        <v/>
      </c>
      <c r="DZ24" s="2" t="str">
        <f t="shared" si="23"/>
        <v/>
      </c>
      <c r="EA24" s="2" t="str">
        <f t="shared" si="23"/>
        <v/>
      </c>
      <c r="EB24" s="2" t="str">
        <f t="shared" si="23"/>
        <v/>
      </c>
      <c r="EC24" s="2" t="str">
        <f t="shared" si="23"/>
        <v/>
      </c>
      <c r="ED24" s="2" t="str">
        <f t="shared" si="23"/>
        <v/>
      </c>
      <c r="EE24" s="2" t="str">
        <f t="shared" si="23"/>
        <v/>
      </c>
      <c r="EF24" s="2" t="str">
        <f t="shared" si="23"/>
        <v/>
      </c>
      <c r="EG24" s="2" t="str">
        <f t="shared" si="23"/>
        <v/>
      </c>
      <c r="EH24" s="2" t="str">
        <f t="shared" si="23"/>
        <v/>
      </c>
      <c r="EI24" s="2" t="str">
        <f t="shared" si="23"/>
        <v/>
      </c>
      <c r="IF24" s="2"/>
      <c r="IG24" s="2" t="str">
        <f t="shared" ref="IG24:OJ24" si="24">IFERROR(SMALL(OFFSET($AN24,0,0,1,200),IG$21),"")</f>
        <v/>
      </c>
      <c r="IH24" s="2" t="str">
        <f t="shared" si="24"/>
        <v/>
      </c>
      <c r="II24" s="2" t="str">
        <f t="shared" si="24"/>
        <v/>
      </c>
      <c r="IJ24" s="2" t="str">
        <f t="shared" si="24"/>
        <v/>
      </c>
      <c r="IK24" s="2" t="str">
        <f t="shared" si="24"/>
        <v/>
      </c>
      <c r="IL24" s="2" t="str">
        <f t="shared" si="24"/>
        <v/>
      </c>
      <c r="IM24" s="2" t="str">
        <f t="shared" si="24"/>
        <v/>
      </c>
      <c r="IN24" s="2" t="str">
        <f t="shared" si="24"/>
        <v/>
      </c>
      <c r="IO24" s="2" t="str">
        <f t="shared" si="24"/>
        <v/>
      </c>
      <c r="IP24" s="2" t="str">
        <f t="shared" si="24"/>
        <v/>
      </c>
      <c r="IQ24" s="2" t="str">
        <f t="shared" si="24"/>
        <v/>
      </c>
      <c r="IR24" s="2" t="str">
        <f t="shared" si="24"/>
        <v/>
      </c>
      <c r="IS24" s="2" t="str">
        <f t="shared" si="24"/>
        <v/>
      </c>
      <c r="IT24" s="2" t="str">
        <f t="shared" si="24"/>
        <v/>
      </c>
      <c r="IU24" s="2" t="str">
        <f t="shared" si="24"/>
        <v/>
      </c>
      <c r="IV24" s="2" t="str">
        <f t="shared" si="24"/>
        <v/>
      </c>
      <c r="IW24" s="2" t="str">
        <f t="shared" si="24"/>
        <v/>
      </c>
      <c r="IX24" s="2" t="str">
        <f t="shared" si="24"/>
        <v/>
      </c>
      <c r="IY24" s="2" t="str">
        <f t="shared" si="24"/>
        <v/>
      </c>
      <c r="IZ24" s="2" t="str">
        <f t="shared" si="24"/>
        <v/>
      </c>
      <c r="JA24" s="2" t="str">
        <f t="shared" si="24"/>
        <v/>
      </c>
      <c r="JB24" s="2" t="str">
        <f t="shared" si="24"/>
        <v/>
      </c>
      <c r="JC24" s="2" t="str">
        <f t="shared" si="24"/>
        <v/>
      </c>
      <c r="JD24" s="2" t="str">
        <f t="shared" si="24"/>
        <v/>
      </c>
      <c r="JE24" s="2" t="str">
        <f t="shared" si="24"/>
        <v/>
      </c>
      <c r="JF24" s="2" t="str">
        <f t="shared" si="24"/>
        <v/>
      </c>
      <c r="JG24" s="2" t="str">
        <f t="shared" si="24"/>
        <v/>
      </c>
      <c r="JH24" s="2" t="str">
        <f t="shared" si="24"/>
        <v/>
      </c>
      <c r="JI24" s="2" t="str">
        <f t="shared" si="24"/>
        <v/>
      </c>
      <c r="JJ24" s="2" t="str">
        <f t="shared" si="24"/>
        <v/>
      </c>
      <c r="JK24" s="2" t="str">
        <f t="shared" si="24"/>
        <v/>
      </c>
      <c r="JL24" s="2" t="str">
        <f t="shared" si="24"/>
        <v/>
      </c>
      <c r="JM24" s="2" t="str">
        <f t="shared" si="24"/>
        <v/>
      </c>
      <c r="JN24" s="2" t="str">
        <f t="shared" si="24"/>
        <v/>
      </c>
      <c r="JO24" s="2" t="str">
        <f t="shared" si="24"/>
        <v/>
      </c>
      <c r="JP24" s="2" t="str">
        <f t="shared" si="24"/>
        <v/>
      </c>
      <c r="JQ24" s="2" t="str">
        <f t="shared" si="24"/>
        <v/>
      </c>
      <c r="JR24" s="2" t="str">
        <f t="shared" si="24"/>
        <v/>
      </c>
      <c r="JS24" s="2" t="str">
        <f t="shared" si="24"/>
        <v/>
      </c>
      <c r="JT24" s="2" t="str">
        <f t="shared" si="24"/>
        <v/>
      </c>
      <c r="JU24" s="2" t="str">
        <f t="shared" si="24"/>
        <v/>
      </c>
      <c r="JV24" s="2" t="str">
        <f t="shared" si="24"/>
        <v/>
      </c>
      <c r="JW24" s="2" t="str">
        <f t="shared" si="24"/>
        <v/>
      </c>
      <c r="JX24" s="2" t="str">
        <f t="shared" si="24"/>
        <v/>
      </c>
      <c r="JY24" s="2" t="str">
        <f t="shared" si="24"/>
        <v/>
      </c>
      <c r="JZ24" s="2" t="str">
        <f t="shared" si="24"/>
        <v/>
      </c>
      <c r="KA24" s="2" t="str">
        <f t="shared" si="24"/>
        <v/>
      </c>
      <c r="KB24" s="2" t="str">
        <f t="shared" si="24"/>
        <v/>
      </c>
      <c r="KC24" s="2" t="str">
        <f t="shared" si="24"/>
        <v/>
      </c>
      <c r="KD24" s="2" t="str">
        <f t="shared" si="24"/>
        <v/>
      </c>
      <c r="KE24" s="2" t="str">
        <f t="shared" si="24"/>
        <v/>
      </c>
      <c r="KF24" s="2" t="str">
        <f t="shared" si="24"/>
        <v/>
      </c>
      <c r="KG24" s="2" t="str">
        <f t="shared" si="24"/>
        <v/>
      </c>
      <c r="KH24" s="2" t="str">
        <f t="shared" si="24"/>
        <v/>
      </c>
      <c r="KI24" s="2" t="str">
        <f t="shared" si="24"/>
        <v/>
      </c>
      <c r="KJ24" s="2" t="str">
        <f t="shared" si="24"/>
        <v/>
      </c>
      <c r="KK24" s="2" t="str">
        <f t="shared" si="24"/>
        <v/>
      </c>
      <c r="KL24" s="2" t="str">
        <f t="shared" si="24"/>
        <v/>
      </c>
      <c r="KM24" s="2" t="str">
        <f t="shared" si="24"/>
        <v/>
      </c>
      <c r="KN24" s="2" t="str">
        <f t="shared" si="24"/>
        <v/>
      </c>
      <c r="KO24" s="2" t="str">
        <f t="shared" si="24"/>
        <v/>
      </c>
      <c r="KP24" s="2" t="str">
        <f t="shared" si="24"/>
        <v/>
      </c>
      <c r="KQ24" s="2" t="str">
        <f t="shared" si="24"/>
        <v/>
      </c>
      <c r="KR24" s="2" t="str">
        <f t="shared" si="24"/>
        <v/>
      </c>
      <c r="KS24" s="2" t="str">
        <f t="shared" si="24"/>
        <v/>
      </c>
      <c r="KT24" s="2" t="str">
        <f t="shared" si="24"/>
        <v/>
      </c>
      <c r="KU24" s="2" t="str">
        <f t="shared" si="24"/>
        <v/>
      </c>
      <c r="KV24" s="2" t="str">
        <f t="shared" si="24"/>
        <v/>
      </c>
      <c r="KW24" s="2" t="str">
        <f t="shared" si="24"/>
        <v/>
      </c>
      <c r="KX24" s="2" t="str">
        <f t="shared" si="24"/>
        <v/>
      </c>
      <c r="KY24" s="2" t="str">
        <f t="shared" si="24"/>
        <v/>
      </c>
      <c r="KZ24" s="2" t="str">
        <f t="shared" si="24"/>
        <v/>
      </c>
      <c r="LA24" s="2" t="str">
        <f t="shared" si="24"/>
        <v/>
      </c>
      <c r="LB24" s="2" t="str">
        <f t="shared" si="24"/>
        <v/>
      </c>
      <c r="LC24" s="2" t="str">
        <f t="shared" si="24"/>
        <v/>
      </c>
      <c r="LD24" s="2" t="str">
        <f t="shared" si="24"/>
        <v/>
      </c>
      <c r="LE24" s="2" t="str">
        <f t="shared" si="24"/>
        <v/>
      </c>
      <c r="LF24" s="2" t="str">
        <f t="shared" si="24"/>
        <v/>
      </c>
      <c r="LG24" s="2" t="str">
        <f t="shared" si="24"/>
        <v/>
      </c>
      <c r="LH24" s="2" t="str">
        <f t="shared" si="24"/>
        <v/>
      </c>
      <c r="LI24" s="2" t="str">
        <f t="shared" si="24"/>
        <v/>
      </c>
      <c r="LJ24" s="2" t="str">
        <f t="shared" si="24"/>
        <v/>
      </c>
      <c r="LK24" s="2" t="str">
        <f t="shared" si="24"/>
        <v/>
      </c>
      <c r="LL24" s="2" t="str">
        <f t="shared" si="24"/>
        <v/>
      </c>
      <c r="LM24" s="2" t="str">
        <f t="shared" si="24"/>
        <v/>
      </c>
      <c r="LN24" s="2" t="str">
        <f t="shared" si="24"/>
        <v/>
      </c>
      <c r="LO24" s="2" t="str">
        <f t="shared" si="24"/>
        <v/>
      </c>
      <c r="LP24" s="2" t="str">
        <f t="shared" si="24"/>
        <v/>
      </c>
      <c r="LQ24" s="2" t="str">
        <f t="shared" si="24"/>
        <v/>
      </c>
      <c r="LR24" s="2" t="str">
        <f t="shared" si="24"/>
        <v/>
      </c>
      <c r="LS24" s="2" t="str">
        <f t="shared" si="24"/>
        <v/>
      </c>
      <c r="LT24" s="2" t="str">
        <f t="shared" si="24"/>
        <v/>
      </c>
      <c r="LU24" s="2" t="str">
        <f t="shared" si="24"/>
        <v/>
      </c>
      <c r="LV24" s="2" t="str">
        <f t="shared" si="24"/>
        <v/>
      </c>
      <c r="LW24" s="2" t="str">
        <f t="shared" si="24"/>
        <v/>
      </c>
      <c r="LX24" s="2" t="str">
        <f t="shared" si="24"/>
        <v/>
      </c>
      <c r="LY24" s="2" t="str">
        <f t="shared" si="24"/>
        <v/>
      </c>
      <c r="LZ24" s="2" t="str">
        <f t="shared" si="24"/>
        <v/>
      </c>
      <c r="MA24" s="2" t="str">
        <f t="shared" si="24"/>
        <v/>
      </c>
      <c r="MB24" s="2" t="str">
        <f t="shared" si="24"/>
        <v/>
      </c>
      <c r="MC24" s="2" t="str">
        <f t="shared" si="24"/>
        <v/>
      </c>
      <c r="MD24" s="2" t="str">
        <f t="shared" si="24"/>
        <v/>
      </c>
      <c r="ME24" s="2" t="str">
        <f t="shared" si="24"/>
        <v/>
      </c>
      <c r="MF24" s="2" t="str">
        <f t="shared" si="24"/>
        <v/>
      </c>
      <c r="MG24" s="2" t="str">
        <f t="shared" si="24"/>
        <v/>
      </c>
      <c r="MH24" s="2" t="str">
        <f t="shared" si="24"/>
        <v/>
      </c>
      <c r="MI24" s="2" t="str">
        <f t="shared" si="24"/>
        <v/>
      </c>
      <c r="MJ24" s="2" t="str">
        <f t="shared" si="24"/>
        <v/>
      </c>
      <c r="MK24" s="2" t="str">
        <f t="shared" si="24"/>
        <v/>
      </c>
      <c r="ML24" s="2" t="str">
        <f t="shared" si="24"/>
        <v/>
      </c>
      <c r="MM24" s="2" t="str">
        <f t="shared" si="24"/>
        <v/>
      </c>
      <c r="MN24" s="2" t="str">
        <f t="shared" si="24"/>
        <v/>
      </c>
      <c r="MO24" s="2" t="str">
        <f t="shared" si="24"/>
        <v/>
      </c>
      <c r="MP24" s="2" t="str">
        <f t="shared" si="24"/>
        <v/>
      </c>
      <c r="MQ24" s="2" t="str">
        <f t="shared" si="24"/>
        <v/>
      </c>
      <c r="MR24" s="2" t="str">
        <f t="shared" si="24"/>
        <v/>
      </c>
      <c r="MS24" s="2" t="str">
        <f t="shared" si="24"/>
        <v/>
      </c>
      <c r="MT24" s="2" t="str">
        <f t="shared" si="24"/>
        <v/>
      </c>
      <c r="MU24" s="2" t="str">
        <f t="shared" si="24"/>
        <v/>
      </c>
      <c r="MV24" s="2" t="str">
        <f t="shared" si="24"/>
        <v/>
      </c>
      <c r="MW24" s="2" t="str">
        <f t="shared" si="24"/>
        <v/>
      </c>
      <c r="MX24" s="2" t="str">
        <f t="shared" si="24"/>
        <v/>
      </c>
      <c r="MY24" s="2" t="str">
        <f t="shared" si="24"/>
        <v/>
      </c>
      <c r="MZ24" s="2" t="str">
        <f t="shared" si="24"/>
        <v/>
      </c>
      <c r="NA24" s="2" t="str">
        <f t="shared" si="24"/>
        <v/>
      </c>
      <c r="NB24" s="2" t="str">
        <f t="shared" si="24"/>
        <v/>
      </c>
      <c r="NC24" s="2" t="str">
        <f t="shared" si="24"/>
        <v/>
      </c>
      <c r="ND24" s="2" t="str">
        <f t="shared" si="24"/>
        <v/>
      </c>
      <c r="NE24" s="2" t="str">
        <f t="shared" si="24"/>
        <v/>
      </c>
      <c r="NF24" s="2" t="str">
        <f t="shared" si="24"/>
        <v/>
      </c>
      <c r="NG24" s="2" t="str">
        <f t="shared" si="24"/>
        <v/>
      </c>
      <c r="NH24" s="2" t="str">
        <f t="shared" si="24"/>
        <v/>
      </c>
      <c r="NI24" s="2" t="str">
        <f t="shared" si="24"/>
        <v/>
      </c>
      <c r="NJ24" s="2" t="str">
        <f t="shared" si="24"/>
        <v/>
      </c>
      <c r="NK24" s="2" t="str">
        <f t="shared" si="24"/>
        <v/>
      </c>
      <c r="NL24" s="2" t="str">
        <f t="shared" si="24"/>
        <v/>
      </c>
      <c r="NM24" s="2" t="str">
        <f t="shared" si="24"/>
        <v/>
      </c>
      <c r="NN24" s="2" t="str">
        <f t="shared" si="24"/>
        <v/>
      </c>
      <c r="NO24" s="2" t="str">
        <f t="shared" si="24"/>
        <v/>
      </c>
      <c r="NP24" s="2" t="str">
        <f t="shared" si="24"/>
        <v/>
      </c>
      <c r="NQ24" s="2" t="str">
        <f t="shared" si="24"/>
        <v/>
      </c>
      <c r="NR24" s="2" t="str">
        <f t="shared" si="24"/>
        <v/>
      </c>
      <c r="NS24" s="2" t="str">
        <f t="shared" si="24"/>
        <v/>
      </c>
      <c r="NT24" s="2" t="str">
        <f t="shared" si="24"/>
        <v/>
      </c>
      <c r="NU24" s="2" t="str">
        <f t="shared" si="24"/>
        <v/>
      </c>
      <c r="NV24" s="2" t="str">
        <f t="shared" si="24"/>
        <v/>
      </c>
      <c r="NW24" s="2" t="str">
        <f t="shared" si="24"/>
        <v/>
      </c>
      <c r="NX24" s="2" t="str">
        <f t="shared" si="24"/>
        <v/>
      </c>
      <c r="NY24" s="2" t="str">
        <f t="shared" si="24"/>
        <v/>
      </c>
      <c r="NZ24" s="2" t="str">
        <f t="shared" si="24"/>
        <v/>
      </c>
      <c r="OA24" s="2" t="str">
        <f t="shared" si="24"/>
        <v/>
      </c>
      <c r="OB24" s="2" t="str">
        <f t="shared" si="24"/>
        <v/>
      </c>
      <c r="OC24" s="2" t="str">
        <f t="shared" si="24"/>
        <v/>
      </c>
      <c r="OD24" s="2" t="str">
        <f t="shared" si="24"/>
        <v/>
      </c>
      <c r="OE24" s="2" t="str">
        <f t="shared" si="24"/>
        <v/>
      </c>
      <c r="OF24" s="2" t="str">
        <f t="shared" si="24"/>
        <v/>
      </c>
      <c r="OG24" s="2" t="str">
        <f t="shared" si="24"/>
        <v/>
      </c>
      <c r="OH24" s="2" t="str">
        <f t="shared" si="24"/>
        <v/>
      </c>
      <c r="OI24" s="2" t="str">
        <f t="shared" si="24"/>
        <v/>
      </c>
      <c r="OJ24" s="2" t="str">
        <f t="shared" si="24"/>
        <v/>
      </c>
      <c r="OL24" s="1">
        <v>2.0</v>
      </c>
      <c r="OM24" s="35" t="str">
        <f t="shared" ref="OM24:OM48" si="37">IF($OM23&lt;&gt;"",IF(COUNTIF($OM$23:$OM23,$OM23)-INDEX($AD$23:$AD$48,MATCH($OM23,$AC$23:$AC$48,0),1)=0,INDEX($AC$23:$AC$48,MATCH($OM23,$AC$23:$AC$48,0)+1,1),$OM23),"")</f>
        <v>Income Statement</v>
      </c>
      <c r="ON24" s="2">
        <f t="shared" ref="ON24:ON48" si="38">IF($OM23&lt;&gt;"",IF($OM23=$OM24,$ON23-1,INDEX($AD$23:$AD$48,MATCH($OM24,$AC$23:$AC$48,0),1)),"")</f>
        <v>24</v>
      </c>
      <c r="OO24" s="2" t="str">
        <f t="shared" si="25"/>
        <v/>
      </c>
      <c r="OP24" s="2" t="str">
        <f t="shared" si="26"/>
        <v>SGGrids</v>
      </c>
      <c r="OQ24" s="36" t="str">
        <f t="shared" si="27"/>
        <v>SGGridNames</v>
      </c>
      <c r="OT24" s="2" t="str">
        <f t="shared" ref="OT24:OT372" si="39">IF($OT23&lt;&gt;"",IF(COUNTIF($OT$23:$OT23,$OT23)-INDEX($AF$23:$AF$48,MATCH($OT23,$AE$23:$AE$48,0),1)=0,INDEX($AE$23:$AE$48,MATCH($OT23,$AE$23:$AE$48,0)+1,1),$OT23),"")</f>
        <v/>
      </c>
      <c r="OU24" s="2" t="str">
        <f t="shared" ref="OU24:OU372" si="40">IF($OT23&lt;&gt;"",IF($OT23=$OT24,$OU23+1,1),"")</f>
        <v/>
      </c>
      <c r="OV24" s="2" t="str">
        <f t="shared" si="28"/>
        <v>#REF!</v>
      </c>
      <c r="OW24" s="2" t="str">
        <f t="shared" si="29"/>
        <v/>
      </c>
      <c r="OX24" s="2" t="str">
        <f t="shared" si="30"/>
        <v/>
      </c>
    </row>
    <row r="25" ht="15.75" customHeight="1">
      <c r="C25" s="31" t="s">
        <v>1776</v>
      </c>
      <c r="D25" s="32" t="s">
        <v>5844</v>
      </c>
      <c r="E25" s="32" t="s">
        <v>5845</v>
      </c>
      <c r="F25" s="32" t="s">
        <v>5783</v>
      </c>
      <c r="G25" s="32"/>
      <c r="H25" s="17"/>
      <c r="I25" s="32" t="s">
        <v>5846</v>
      </c>
      <c r="J25" s="32" t="s">
        <v>5847</v>
      </c>
      <c r="K25" s="32"/>
      <c r="L25" s="17" t="str">
        <f t="shared" si="15"/>
        <v/>
      </c>
      <c r="M25" s="17"/>
      <c r="N25" s="32" t="s">
        <v>1728</v>
      </c>
      <c r="O25" s="32" t="s">
        <v>5783</v>
      </c>
      <c r="P25" s="32"/>
      <c r="Q25" s="17"/>
      <c r="R25" s="32" t="s">
        <v>5832</v>
      </c>
      <c r="S25" s="32" t="s">
        <v>5848</v>
      </c>
      <c r="T25" s="32" t="s">
        <v>5834</v>
      </c>
      <c r="U25" s="17" t="str">
        <f t="shared" si="16"/>
        <v/>
      </c>
      <c r="V25" s="17"/>
      <c r="X25" s="2">
        <v>3.0</v>
      </c>
      <c r="Y25" s="2" t="str">
        <f t="shared" si="31"/>
        <v/>
      </c>
      <c r="Z25" s="2" t="str">
        <f t="shared" si="32"/>
        <v/>
      </c>
      <c r="AA25" s="33">
        <f t="shared" si="33"/>
        <v>3</v>
      </c>
      <c r="AB25" s="2">
        <v>3.0</v>
      </c>
      <c r="AC25" s="33" t="str">
        <f t="shared" si="17"/>
        <v>Cash Flow Statement</v>
      </c>
      <c r="AD25" s="33">
        <f t="shared" si="18"/>
        <v>12</v>
      </c>
      <c r="AE25" s="34" t="str">
        <f t="shared" si="19"/>
        <v/>
      </c>
      <c r="AF25" s="34" t="str">
        <f t="shared" si="20"/>
        <v/>
      </c>
      <c r="AG25" s="2">
        <v>3.0</v>
      </c>
      <c r="AH25" s="2" t="str">
        <f t="shared" si="34"/>
        <v>Cash Flow Statement</v>
      </c>
      <c r="AI25" s="2" t="s">
        <v>5835</v>
      </c>
      <c r="AJ25" s="2" t="s">
        <v>5836</v>
      </c>
      <c r="AK25" s="2">
        <f t="shared" si="21"/>
        <v>12</v>
      </c>
      <c r="AL25" s="2"/>
      <c r="AM25" s="2">
        <f t="shared" si="22"/>
        <v>4</v>
      </c>
      <c r="AN25" s="37" t="s">
        <v>5849</v>
      </c>
      <c r="AO25" s="2">
        <v>2.0</v>
      </c>
      <c r="AP25" s="2">
        <v>5928.94</v>
      </c>
      <c r="AQ25" s="2">
        <v>6228.17</v>
      </c>
      <c r="AR25" s="2">
        <v>6464.15</v>
      </c>
      <c r="AS25" s="2">
        <v>6424.13</v>
      </c>
      <c r="AT25" s="2">
        <v>6367.78</v>
      </c>
      <c r="AU25" s="2">
        <v>6601.25</v>
      </c>
      <c r="AV25" s="2">
        <v>6500.78</v>
      </c>
      <c r="AW25" s="2">
        <v>6107.14</v>
      </c>
      <c r="AX25" s="2">
        <v>6720.84</v>
      </c>
      <c r="AY25" s="2">
        <v>7104.51</v>
      </c>
      <c r="AZ25" s="2">
        <v>7551.6</v>
      </c>
      <c r="BA25" s="2" t="str">
        <f t="shared" ref="BA25:EI25" si="35">IF(Sec_Formula_Indicator&gt;0,IF(LEN($AH25)&gt;0,IF(BA$21&lt;$AM$21*$AM25,IF(LEFT(_xll.BDS(TKR,IFERROR(INDEX(INDIRECT($AI25),BA$21,MATCH($AH25,INDIRECT($AJ25),0)+1),""),"PRODUCT_GEO_OVERRIDE","P","NUMBER_OF_PERIODS","-16","headers=n","REVERSE_PERIOD_ORDER","N","array=true"),1)&lt;&gt;"#",BA$21,IF(LEFT(_xll.BDS(TKR,IFERROR(INDEX(INDIRECT($AI25),BA$21,MATCH($AH25,INDIRECT($AJ25),0)+1),""),"PRODUCT_GEO_OVERRIDE","G","NUMBER_OF_PERIODS","-16","headers=n","REVERSE_PERIOD_ORDER","N","array=true"),1)&lt;&gt;"#",BA$21,"")),""),""),"")</f>
        <v/>
      </c>
      <c r="BB25" s="2" t="str">
        <f t="shared" si="35"/>
        <v/>
      </c>
      <c r="BC25" s="2" t="str">
        <f t="shared" si="35"/>
        <v/>
      </c>
      <c r="BD25" s="2" t="str">
        <f t="shared" si="35"/>
        <v/>
      </c>
      <c r="BE25" s="2" t="str">
        <f t="shared" si="35"/>
        <v/>
      </c>
      <c r="BF25" s="2" t="str">
        <f t="shared" si="35"/>
        <v/>
      </c>
      <c r="BG25" s="2" t="str">
        <f t="shared" si="35"/>
        <v/>
      </c>
      <c r="BH25" s="2" t="str">
        <f t="shared" si="35"/>
        <v/>
      </c>
      <c r="BI25" s="2" t="str">
        <f t="shared" si="35"/>
        <v/>
      </c>
      <c r="BJ25" s="2" t="str">
        <f t="shared" si="35"/>
        <v/>
      </c>
      <c r="BK25" s="2" t="str">
        <f t="shared" si="35"/>
        <v/>
      </c>
      <c r="BL25" s="2" t="str">
        <f t="shared" si="35"/>
        <v/>
      </c>
      <c r="BM25" s="2" t="str">
        <f t="shared" si="35"/>
        <v/>
      </c>
      <c r="BN25" s="2" t="str">
        <f t="shared" si="35"/>
        <v/>
      </c>
      <c r="BO25" s="2" t="str">
        <f t="shared" si="35"/>
        <v/>
      </c>
      <c r="BP25" s="2" t="str">
        <f t="shared" si="35"/>
        <v/>
      </c>
      <c r="BQ25" s="2" t="str">
        <f t="shared" si="35"/>
        <v/>
      </c>
      <c r="BR25" s="2" t="str">
        <f t="shared" si="35"/>
        <v/>
      </c>
      <c r="BS25" s="2" t="str">
        <f t="shared" si="35"/>
        <v/>
      </c>
      <c r="BT25" s="2" t="str">
        <f t="shared" si="35"/>
        <v/>
      </c>
      <c r="BU25" s="2" t="str">
        <f t="shared" si="35"/>
        <v/>
      </c>
      <c r="BV25" s="2" t="str">
        <f t="shared" si="35"/>
        <v/>
      </c>
      <c r="BW25" s="2" t="str">
        <f t="shared" si="35"/>
        <v/>
      </c>
      <c r="BX25" s="2" t="str">
        <f t="shared" si="35"/>
        <v/>
      </c>
      <c r="BY25" s="2" t="str">
        <f t="shared" si="35"/>
        <v/>
      </c>
      <c r="BZ25" s="2" t="str">
        <f t="shared" si="35"/>
        <v/>
      </c>
      <c r="CA25" s="2" t="str">
        <f t="shared" si="35"/>
        <v/>
      </c>
      <c r="CB25" s="2" t="str">
        <f t="shared" si="35"/>
        <v/>
      </c>
      <c r="CC25" s="2" t="str">
        <f t="shared" si="35"/>
        <v/>
      </c>
      <c r="CD25" s="2" t="str">
        <f t="shared" si="35"/>
        <v/>
      </c>
      <c r="CE25" s="2" t="str">
        <f t="shared" si="35"/>
        <v/>
      </c>
      <c r="CF25" s="2" t="str">
        <f t="shared" si="35"/>
        <v/>
      </c>
      <c r="CG25" s="2" t="str">
        <f t="shared" si="35"/>
        <v/>
      </c>
      <c r="CH25" s="2" t="str">
        <f t="shared" si="35"/>
        <v/>
      </c>
      <c r="CI25" s="2" t="str">
        <f t="shared" si="35"/>
        <v/>
      </c>
      <c r="CJ25" s="2" t="str">
        <f t="shared" si="35"/>
        <v/>
      </c>
      <c r="CK25" s="2" t="str">
        <f t="shared" si="35"/>
        <v/>
      </c>
      <c r="CL25" s="2" t="str">
        <f t="shared" si="35"/>
        <v/>
      </c>
      <c r="CM25" s="2" t="str">
        <f t="shared" si="35"/>
        <v/>
      </c>
      <c r="CN25" s="2" t="str">
        <f t="shared" si="35"/>
        <v/>
      </c>
      <c r="CO25" s="2" t="str">
        <f t="shared" si="35"/>
        <v/>
      </c>
      <c r="CP25" s="2" t="str">
        <f t="shared" si="35"/>
        <v/>
      </c>
      <c r="CQ25" s="2" t="str">
        <f t="shared" si="35"/>
        <v/>
      </c>
      <c r="CR25" s="2" t="str">
        <f t="shared" si="35"/>
        <v/>
      </c>
      <c r="CS25" s="2" t="str">
        <f t="shared" si="35"/>
        <v/>
      </c>
      <c r="CT25" s="2" t="str">
        <f t="shared" si="35"/>
        <v/>
      </c>
      <c r="CU25" s="2" t="str">
        <f t="shared" si="35"/>
        <v/>
      </c>
      <c r="CV25" s="2" t="str">
        <f t="shared" si="35"/>
        <v/>
      </c>
      <c r="CW25" s="2" t="str">
        <f t="shared" si="35"/>
        <v/>
      </c>
      <c r="CX25" s="2" t="str">
        <f t="shared" si="35"/>
        <v/>
      </c>
      <c r="CY25" s="2" t="str">
        <f t="shared" si="35"/>
        <v/>
      </c>
      <c r="CZ25" s="2" t="str">
        <f t="shared" si="35"/>
        <v/>
      </c>
      <c r="DA25" s="2" t="str">
        <f t="shared" si="35"/>
        <v/>
      </c>
      <c r="DB25" s="2" t="str">
        <f t="shared" si="35"/>
        <v/>
      </c>
      <c r="DC25" s="2" t="str">
        <f t="shared" si="35"/>
        <v/>
      </c>
      <c r="DD25" s="2" t="str">
        <f t="shared" si="35"/>
        <v/>
      </c>
      <c r="DE25" s="2" t="str">
        <f t="shared" si="35"/>
        <v/>
      </c>
      <c r="DF25" s="2" t="str">
        <f t="shared" si="35"/>
        <v/>
      </c>
      <c r="DG25" s="2" t="str">
        <f t="shared" si="35"/>
        <v/>
      </c>
      <c r="DH25" s="2" t="str">
        <f t="shared" si="35"/>
        <v/>
      </c>
      <c r="DI25" s="2" t="str">
        <f t="shared" si="35"/>
        <v/>
      </c>
      <c r="DJ25" s="2" t="str">
        <f t="shared" si="35"/>
        <v/>
      </c>
      <c r="DK25" s="2" t="str">
        <f t="shared" si="35"/>
        <v/>
      </c>
      <c r="DL25" s="2" t="str">
        <f t="shared" si="35"/>
        <v/>
      </c>
      <c r="DM25" s="2" t="str">
        <f t="shared" si="35"/>
        <v/>
      </c>
      <c r="DN25" s="2" t="str">
        <f t="shared" si="35"/>
        <v/>
      </c>
      <c r="DO25" s="2" t="str">
        <f t="shared" si="35"/>
        <v/>
      </c>
      <c r="DP25" s="2" t="str">
        <f t="shared" si="35"/>
        <v/>
      </c>
      <c r="DQ25" s="2" t="str">
        <f t="shared" si="35"/>
        <v/>
      </c>
      <c r="DR25" s="2" t="str">
        <f t="shared" si="35"/>
        <v/>
      </c>
      <c r="DS25" s="2" t="str">
        <f t="shared" si="35"/>
        <v/>
      </c>
      <c r="DT25" s="2" t="str">
        <f t="shared" si="35"/>
        <v/>
      </c>
      <c r="DU25" s="2" t="str">
        <f t="shared" si="35"/>
        <v/>
      </c>
      <c r="DV25" s="2" t="str">
        <f t="shared" si="35"/>
        <v/>
      </c>
      <c r="DW25" s="2" t="str">
        <f t="shared" si="35"/>
        <v/>
      </c>
      <c r="DX25" s="2" t="str">
        <f t="shared" si="35"/>
        <v/>
      </c>
      <c r="DY25" s="2" t="str">
        <f t="shared" si="35"/>
        <v/>
      </c>
      <c r="DZ25" s="2" t="str">
        <f t="shared" si="35"/>
        <v/>
      </c>
      <c r="EA25" s="2" t="str">
        <f t="shared" si="35"/>
        <v/>
      </c>
      <c r="EB25" s="2" t="str">
        <f t="shared" si="35"/>
        <v/>
      </c>
      <c r="EC25" s="2" t="str">
        <f t="shared" si="35"/>
        <v/>
      </c>
      <c r="ED25" s="2" t="str">
        <f t="shared" si="35"/>
        <v/>
      </c>
      <c r="EE25" s="2" t="str">
        <f t="shared" si="35"/>
        <v/>
      </c>
      <c r="EF25" s="2" t="str">
        <f t="shared" si="35"/>
        <v/>
      </c>
      <c r="EG25" s="2" t="str">
        <f t="shared" si="35"/>
        <v/>
      </c>
      <c r="EH25" s="2" t="str">
        <f t="shared" si="35"/>
        <v/>
      </c>
      <c r="EI25" s="2" t="str">
        <f t="shared" si="35"/>
        <v/>
      </c>
      <c r="IF25" s="2"/>
      <c r="IG25" s="2">
        <f t="shared" ref="IG25:OJ25" si="36">IFERROR(SMALL(OFFSET($AN25,0,0,1,200),IG$21),"")</f>
        <v>2</v>
      </c>
      <c r="IH25" s="2">
        <f t="shared" si="36"/>
        <v>5928.94</v>
      </c>
      <c r="II25" s="2">
        <f t="shared" si="36"/>
        <v>6107.14</v>
      </c>
      <c r="IJ25" s="2">
        <f t="shared" si="36"/>
        <v>6228.17</v>
      </c>
      <c r="IK25" s="2">
        <f t="shared" si="36"/>
        <v>6367.78</v>
      </c>
      <c r="IL25" s="2">
        <f t="shared" si="36"/>
        <v>6424.13</v>
      </c>
      <c r="IM25" s="2">
        <f t="shared" si="36"/>
        <v>6464.15</v>
      </c>
      <c r="IN25" s="2">
        <f t="shared" si="36"/>
        <v>6500.78</v>
      </c>
      <c r="IO25" s="2">
        <f t="shared" si="36"/>
        <v>6601.25</v>
      </c>
      <c r="IP25" s="2">
        <f t="shared" si="36"/>
        <v>6720.84</v>
      </c>
      <c r="IQ25" s="2">
        <f t="shared" si="36"/>
        <v>7104.51</v>
      </c>
      <c r="IR25" s="2">
        <f t="shared" si="36"/>
        <v>7551.6</v>
      </c>
      <c r="IS25" s="2" t="str">
        <f t="shared" si="36"/>
        <v/>
      </c>
      <c r="IT25" s="2" t="str">
        <f t="shared" si="36"/>
        <v/>
      </c>
      <c r="IU25" s="2" t="str">
        <f t="shared" si="36"/>
        <v/>
      </c>
      <c r="IV25" s="2" t="str">
        <f t="shared" si="36"/>
        <v/>
      </c>
      <c r="IW25" s="2" t="str">
        <f t="shared" si="36"/>
        <v/>
      </c>
      <c r="IX25" s="2" t="str">
        <f t="shared" si="36"/>
        <v/>
      </c>
      <c r="IY25" s="2" t="str">
        <f t="shared" si="36"/>
        <v/>
      </c>
      <c r="IZ25" s="2" t="str">
        <f t="shared" si="36"/>
        <v/>
      </c>
      <c r="JA25" s="2" t="str">
        <f t="shared" si="36"/>
        <v/>
      </c>
      <c r="JB25" s="2" t="str">
        <f t="shared" si="36"/>
        <v/>
      </c>
      <c r="JC25" s="2" t="str">
        <f t="shared" si="36"/>
        <v/>
      </c>
      <c r="JD25" s="2" t="str">
        <f t="shared" si="36"/>
        <v/>
      </c>
      <c r="JE25" s="2" t="str">
        <f t="shared" si="36"/>
        <v/>
      </c>
      <c r="JF25" s="2" t="str">
        <f t="shared" si="36"/>
        <v/>
      </c>
      <c r="JG25" s="2" t="str">
        <f t="shared" si="36"/>
        <v/>
      </c>
      <c r="JH25" s="2" t="str">
        <f t="shared" si="36"/>
        <v/>
      </c>
      <c r="JI25" s="2" t="str">
        <f t="shared" si="36"/>
        <v/>
      </c>
      <c r="JJ25" s="2" t="str">
        <f t="shared" si="36"/>
        <v/>
      </c>
      <c r="JK25" s="2" t="str">
        <f t="shared" si="36"/>
        <v/>
      </c>
      <c r="JL25" s="2" t="str">
        <f t="shared" si="36"/>
        <v/>
      </c>
      <c r="JM25" s="2" t="str">
        <f t="shared" si="36"/>
        <v/>
      </c>
      <c r="JN25" s="2" t="str">
        <f t="shared" si="36"/>
        <v/>
      </c>
      <c r="JO25" s="2" t="str">
        <f t="shared" si="36"/>
        <v/>
      </c>
      <c r="JP25" s="2" t="str">
        <f t="shared" si="36"/>
        <v/>
      </c>
      <c r="JQ25" s="2" t="str">
        <f t="shared" si="36"/>
        <v/>
      </c>
      <c r="JR25" s="2" t="str">
        <f t="shared" si="36"/>
        <v/>
      </c>
      <c r="JS25" s="2" t="str">
        <f t="shared" si="36"/>
        <v/>
      </c>
      <c r="JT25" s="2" t="str">
        <f t="shared" si="36"/>
        <v/>
      </c>
      <c r="JU25" s="2" t="str">
        <f t="shared" si="36"/>
        <v/>
      </c>
      <c r="JV25" s="2" t="str">
        <f t="shared" si="36"/>
        <v/>
      </c>
      <c r="JW25" s="2" t="str">
        <f t="shared" si="36"/>
        <v/>
      </c>
      <c r="JX25" s="2" t="str">
        <f t="shared" si="36"/>
        <v/>
      </c>
      <c r="JY25" s="2" t="str">
        <f t="shared" si="36"/>
        <v/>
      </c>
      <c r="JZ25" s="2" t="str">
        <f t="shared" si="36"/>
        <v/>
      </c>
      <c r="KA25" s="2" t="str">
        <f t="shared" si="36"/>
        <v/>
      </c>
      <c r="KB25" s="2" t="str">
        <f t="shared" si="36"/>
        <v/>
      </c>
      <c r="KC25" s="2" t="str">
        <f t="shared" si="36"/>
        <v/>
      </c>
      <c r="KD25" s="2" t="str">
        <f t="shared" si="36"/>
        <v/>
      </c>
      <c r="KE25" s="2" t="str">
        <f t="shared" si="36"/>
        <v/>
      </c>
      <c r="KF25" s="2" t="str">
        <f t="shared" si="36"/>
        <v/>
      </c>
      <c r="KG25" s="2" t="str">
        <f t="shared" si="36"/>
        <v/>
      </c>
      <c r="KH25" s="2" t="str">
        <f t="shared" si="36"/>
        <v/>
      </c>
      <c r="KI25" s="2" t="str">
        <f t="shared" si="36"/>
        <v/>
      </c>
      <c r="KJ25" s="2" t="str">
        <f t="shared" si="36"/>
        <v/>
      </c>
      <c r="KK25" s="2" t="str">
        <f t="shared" si="36"/>
        <v/>
      </c>
      <c r="KL25" s="2" t="str">
        <f t="shared" si="36"/>
        <v/>
      </c>
      <c r="KM25" s="2" t="str">
        <f t="shared" si="36"/>
        <v/>
      </c>
      <c r="KN25" s="2" t="str">
        <f t="shared" si="36"/>
        <v/>
      </c>
      <c r="KO25" s="2" t="str">
        <f t="shared" si="36"/>
        <v/>
      </c>
      <c r="KP25" s="2" t="str">
        <f t="shared" si="36"/>
        <v/>
      </c>
      <c r="KQ25" s="2" t="str">
        <f t="shared" si="36"/>
        <v/>
      </c>
      <c r="KR25" s="2" t="str">
        <f t="shared" si="36"/>
        <v/>
      </c>
      <c r="KS25" s="2" t="str">
        <f t="shared" si="36"/>
        <v/>
      </c>
      <c r="KT25" s="2" t="str">
        <f t="shared" si="36"/>
        <v/>
      </c>
      <c r="KU25" s="2" t="str">
        <f t="shared" si="36"/>
        <v/>
      </c>
      <c r="KV25" s="2" t="str">
        <f t="shared" si="36"/>
        <v/>
      </c>
      <c r="KW25" s="2" t="str">
        <f t="shared" si="36"/>
        <v/>
      </c>
      <c r="KX25" s="2" t="str">
        <f t="shared" si="36"/>
        <v/>
      </c>
      <c r="KY25" s="2" t="str">
        <f t="shared" si="36"/>
        <v/>
      </c>
      <c r="KZ25" s="2" t="str">
        <f t="shared" si="36"/>
        <v/>
      </c>
      <c r="LA25" s="2" t="str">
        <f t="shared" si="36"/>
        <v/>
      </c>
      <c r="LB25" s="2" t="str">
        <f t="shared" si="36"/>
        <v/>
      </c>
      <c r="LC25" s="2" t="str">
        <f t="shared" si="36"/>
        <v/>
      </c>
      <c r="LD25" s="2" t="str">
        <f t="shared" si="36"/>
        <v/>
      </c>
      <c r="LE25" s="2" t="str">
        <f t="shared" si="36"/>
        <v/>
      </c>
      <c r="LF25" s="2" t="str">
        <f t="shared" si="36"/>
        <v/>
      </c>
      <c r="LG25" s="2" t="str">
        <f t="shared" si="36"/>
        <v/>
      </c>
      <c r="LH25" s="2" t="str">
        <f t="shared" si="36"/>
        <v/>
      </c>
      <c r="LI25" s="2" t="str">
        <f t="shared" si="36"/>
        <v/>
      </c>
      <c r="LJ25" s="2" t="str">
        <f t="shared" si="36"/>
        <v/>
      </c>
      <c r="LK25" s="2" t="str">
        <f t="shared" si="36"/>
        <v/>
      </c>
      <c r="LL25" s="2" t="str">
        <f t="shared" si="36"/>
        <v/>
      </c>
      <c r="LM25" s="2" t="str">
        <f t="shared" si="36"/>
        <v/>
      </c>
      <c r="LN25" s="2" t="str">
        <f t="shared" si="36"/>
        <v/>
      </c>
      <c r="LO25" s="2" t="str">
        <f t="shared" si="36"/>
        <v/>
      </c>
      <c r="LP25" s="2" t="str">
        <f t="shared" si="36"/>
        <v/>
      </c>
      <c r="LQ25" s="2" t="str">
        <f t="shared" si="36"/>
        <v/>
      </c>
      <c r="LR25" s="2" t="str">
        <f t="shared" si="36"/>
        <v/>
      </c>
      <c r="LS25" s="2" t="str">
        <f t="shared" si="36"/>
        <v/>
      </c>
      <c r="LT25" s="2" t="str">
        <f t="shared" si="36"/>
        <v/>
      </c>
      <c r="LU25" s="2" t="str">
        <f t="shared" si="36"/>
        <v/>
      </c>
      <c r="LV25" s="2" t="str">
        <f t="shared" si="36"/>
        <v/>
      </c>
      <c r="LW25" s="2" t="str">
        <f t="shared" si="36"/>
        <v/>
      </c>
      <c r="LX25" s="2" t="str">
        <f t="shared" si="36"/>
        <v/>
      </c>
      <c r="LY25" s="2" t="str">
        <f t="shared" si="36"/>
        <v/>
      </c>
      <c r="LZ25" s="2" t="str">
        <f t="shared" si="36"/>
        <v/>
      </c>
      <c r="MA25" s="2" t="str">
        <f t="shared" si="36"/>
        <v/>
      </c>
      <c r="MB25" s="2" t="str">
        <f t="shared" si="36"/>
        <v/>
      </c>
      <c r="MC25" s="2" t="str">
        <f t="shared" si="36"/>
        <v/>
      </c>
      <c r="MD25" s="2" t="str">
        <f t="shared" si="36"/>
        <v/>
      </c>
      <c r="ME25" s="2" t="str">
        <f t="shared" si="36"/>
        <v/>
      </c>
      <c r="MF25" s="2" t="str">
        <f t="shared" si="36"/>
        <v/>
      </c>
      <c r="MG25" s="2" t="str">
        <f t="shared" si="36"/>
        <v/>
      </c>
      <c r="MH25" s="2" t="str">
        <f t="shared" si="36"/>
        <v/>
      </c>
      <c r="MI25" s="2" t="str">
        <f t="shared" si="36"/>
        <v/>
      </c>
      <c r="MJ25" s="2" t="str">
        <f t="shared" si="36"/>
        <v/>
      </c>
      <c r="MK25" s="2" t="str">
        <f t="shared" si="36"/>
        <v/>
      </c>
      <c r="ML25" s="2" t="str">
        <f t="shared" si="36"/>
        <v/>
      </c>
      <c r="MM25" s="2" t="str">
        <f t="shared" si="36"/>
        <v/>
      </c>
      <c r="MN25" s="2" t="str">
        <f t="shared" si="36"/>
        <v/>
      </c>
      <c r="MO25" s="2" t="str">
        <f t="shared" si="36"/>
        <v/>
      </c>
      <c r="MP25" s="2" t="str">
        <f t="shared" si="36"/>
        <v/>
      </c>
      <c r="MQ25" s="2" t="str">
        <f t="shared" si="36"/>
        <v/>
      </c>
      <c r="MR25" s="2" t="str">
        <f t="shared" si="36"/>
        <v/>
      </c>
      <c r="MS25" s="2" t="str">
        <f t="shared" si="36"/>
        <v/>
      </c>
      <c r="MT25" s="2" t="str">
        <f t="shared" si="36"/>
        <v/>
      </c>
      <c r="MU25" s="2" t="str">
        <f t="shared" si="36"/>
        <v/>
      </c>
      <c r="MV25" s="2" t="str">
        <f t="shared" si="36"/>
        <v/>
      </c>
      <c r="MW25" s="2" t="str">
        <f t="shared" si="36"/>
        <v/>
      </c>
      <c r="MX25" s="2" t="str">
        <f t="shared" si="36"/>
        <v/>
      </c>
      <c r="MY25" s="2" t="str">
        <f t="shared" si="36"/>
        <v/>
      </c>
      <c r="MZ25" s="2" t="str">
        <f t="shared" si="36"/>
        <v/>
      </c>
      <c r="NA25" s="2" t="str">
        <f t="shared" si="36"/>
        <v/>
      </c>
      <c r="NB25" s="2" t="str">
        <f t="shared" si="36"/>
        <v/>
      </c>
      <c r="NC25" s="2" t="str">
        <f t="shared" si="36"/>
        <v/>
      </c>
      <c r="ND25" s="2" t="str">
        <f t="shared" si="36"/>
        <v/>
      </c>
      <c r="NE25" s="2" t="str">
        <f t="shared" si="36"/>
        <v/>
      </c>
      <c r="NF25" s="2" t="str">
        <f t="shared" si="36"/>
        <v/>
      </c>
      <c r="NG25" s="2" t="str">
        <f t="shared" si="36"/>
        <v/>
      </c>
      <c r="NH25" s="2" t="str">
        <f t="shared" si="36"/>
        <v/>
      </c>
      <c r="NI25" s="2" t="str">
        <f t="shared" si="36"/>
        <v/>
      </c>
      <c r="NJ25" s="2" t="str">
        <f t="shared" si="36"/>
        <v/>
      </c>
      <c r="NK25" s="2" t="str">
        <f t="shared" si="36"/>
        <v/>
      </c>
      <c r="NL25" s="2" t="str">
        <f t="shared" si="36"/>
        <v/>
      </c>
      <c r="NM25" s="2" t="str">
        <f t="shared" si="36"/>
        <v/>
      </c>
      <c r="NN25" s="2" t="str">
        <f t="shared" si="36"/>
        <v/>
      </c>
      <c r="NO25" s="2" t="str">
        <f t="shared" si="36"/>
        <v/>
      </c>
      <c r="NP25" s="2" t="str">
        <f t="shared" si="36"/>
        <v/>
      </c>
      <c r="NQ25" s="2" t="str">
        <f t="shared" si="36"/>
        <v/>
      </c>
      <c r="NR25" s="2" t="str">
        <f t="shared" si="36"/>
        <v/>
      </c>
      <c r="NS25" s="2" t="str">
        <f t="shared" si="36"/>
        <v/>
      </c>
      <c r="NT25" s="2" t="str">
        <f t="shared" si="36"/>
        <v/>
      </c>
      <c r="NU25" s="2" t="str">
        <f t="shared" si="36"/>
        <v/>
      </c>
      <c r="NV25" s="2" t="str">
        <f t="shared" si="36"/>
        <v/>
      </c>
      <c r="NW25" s="2" t="str">
        <f t="shared" si="36"/>
        <v/>
      </c>
      <c r="NX25" s="2" t="str">
        <f t="shared" si="36"/>
        <v/>
      </c>
      <c r="NY25" s="2" t="str">
        <f t="shared" si="36"/>
        <v/>
      </c>
      <c r="NZ25" s="2" t="str">
        <f t="shared" si="36"/>
        <v/>
      </c>
      <c r="OA25" s="2" t="str">
        <f t="shared" si="36"/>
        <v/>
      </c>
      <c r="OB25" s="2" t="str">
        <f t="shared" si="36"/>
        <v/>
      </c>
      <c r="OC25" s="2" t="str">
        <f t="shared" si="36"/>
        <v/>
      </c>
      <c r="OD25" s="2" t="str">
        <f t="shared" si="36"/>
        <v/>
      </c>
      <c r="OE25" s="2" t="str">
        <f t="shared" si="36"/>
        <v/>
      </c>
      <c r="OF25" s="2" t="str">
        <f t="shared" si="36"/>
        <v/>
      </c>
      <c r="OG25" s="2" t="str">
        <f t="shared" si="36"/>
        <v/>
      </c>
      <c r="OH25" s="2" t="str">
        <f t="shared" si="36"/>
        <v/>
      </c>
      <c r="OI25" s="2" t="str">
        <f t="shared" si="36"/>
        <v/>
      </c>
      <c r="OJ25" s="2" t="str">
        <f t="shared" si="36"/>
        <v/>
      </c>
      <c r="OL25" s="1">
        <v>3.0</v>
      </c>
      <c r="OM25" s="35" t="str">
        <f t="shared" si="37"/>
        <v>Income Statement</v>
      </c>
      <c r="ON25" s="2">
        <f t="shared" si="38"/>
        <v>23</v>
      </c>
      <c r="OO25" s="2" t="str">
        <f t="shared" si="25"/>
        <v/>
      </c>
      <c r="OP25" s="2" t="str">
        <f t="shared" si="26"/>
        <v>SGGrids</v>
      </c>
      <c r="OQ25" s="36" t="str">
        <f t="shared" si="27"/>
        <v>SGGridNames</v>
      </c>
      <c r="OT25" s="2" t="str">
        <f t="shared" si="39"/>
        <v/>
      </c>
      <c r="OU25" s="2" t="str">
        <f t="shared" si="40"/>
        <v/>
      </c>
      <c r="OV25" s="2" t="str">
        <f t="shared" si="28"/>
        <v>#REF!</v>
      </c>
      <c r="OW25" s="2" t="str">
        <f t="shared" si="29"/>
        <v/>
      </c>
      <c r="OX25" s="2" t="str">
        <f t="shared" si="30"/>
        <v/>
      </c>
    </row>
    <row r="26" ht="15.75" customHeight="1">
      <c r="C26" s="31" t="s">
        <v>5850</v>
      </c>
      <c r="D26" s="32" t="s">
        <v>5851</v>
      </c>
      <c r="E26" s="32" t="s">
        <v>5852</v>
      </c>
      <c r="F26" s="32" t="s">
        <v>5782</v>
      </c>
      <c r="G26" s="32"/>
      <c r="H26" s="17"/>
      <c r="I26" s="32" t="s">
        <v>5832</v>
      </c>
      <c r="J26" s="32" t="s">
        <v>5833</v>
      </c>
      <c r="K26" s="32"/>
      <c r="L26" s="17" t="str">
        <f t="shared" si="15"/>
        <v/>
      </c>
      <c r="M26" s="17"/>
      <c r="N26" s="32" t="s">
        <v>1728</v>
      </c>
      <c r="O26" s="32" t="s">
        <v>5783</v>
      </c>
      <c r="P26" s="32"/>
      <c r="Q26" s="17"/>
      <c r="R26" s="32" t="s">
        <v>5832</v>
      </c>
      <c r="S26" s="32" t="s">
        <v>5853</v>
      </c>
      <c r="T26" s="32"/>
      <c r="U26" s="17" t="str">
        <f t="shared" si="16"/>
        <v/>
      </c>
      <c r="V26" s="17"/>
      <c r="X26" s="2">
        <v>4.0</v>
      </c>
      <c r="Y26" s="2" t="str">
        <f t="shared" si="31"/>
        <v/>
      </c>
      <c r="Z26" s="2" t="str">
        <f t="shared" si="32"/>
        <v/>
      </c>
      <c r="AA26" s="33">
        <f t="shared" si="33"/>
        <v>4</v>
      </c>
      <c r="AB26" s="2">
        <v>4.0</v>
      </c>
      <c r="AC26" s="33" t="str">
        <f t="shared" si="17"/>
        <v>Adjusted </v>
      </c>
      <c r="AD26" s="33">
        <f t="shared" si="18"/>
        <v>12</v>
      </c>
      <c r="AE26" s="34" t="str">
        <f t="shared" si="19"/>
        <v/>
      </c>
      <c r="AF26" s="34" t="str">
        <f t="shared" si="20"/>
        <v/>
      </c>
      <c r="AG26" s="2">
        <v>4.0</v>
      </c>
      <c r="AH26" s="2" t="str">
        <f t="shared" si="34"/>
        <v>Adjusted </v>
      </c>
      <c r="AI26" s="2" t="s">
        <v>5835</v>
      </c>
      <c r="AJ26" s="2" t="s">
        <v>5836</v>
      </c>
      <c r="AK26" s="2">
        <f t="shared" si="21"/>
        <v>12</v>
      </c>
      <c r="AL26" s="2"/>
      <c r="AM26" s="2">
        <f t="shared" si="22"/>
        <v>19</v>
      </c>
      <c r="AN26" s="37" t="s">
        <v>5854</v>
      </c>
      <c r="AO26" s="2">
        <v>2.0</v>
      </c>
      <c r="AP26" s="2">
        <v>5928.94</v>
      </c>
      <c r="AQ26" s="2">
        <v>4332.64</v>
      </c>
      <c r="AR26" s="2">
        <v>6464.15</v>
      </c>
      <c r="AS26" s="2">
        <v>6424.13</v>
      </c>
      <c r="AT26" s="2">
        <v>6367.78</v>
      </c>
      <c r="AU26" s="2">
        <v>6073.15</v>
      </c>
      <c r="AV26" s="2">
        <v>5750.69</v>
      </c>
      <c r="AW26" s="2">
        <v>5167.58</v>
      </c>
      <c r="AX26" s="2">
        <v>5476.24</v>
      </c>
      <c r="AY26" s="2">
        <v>5788.86</v>
      </c>
      <c r="AZ26" s="2">
        <v>5933.4</v>
      </c>
      <c r="BA26" s="2" t="str">
        <f t="shared" ref="BA26:EI26" si="41">IF(Sec_Formula_Indicator&gt;0,IF(LEN($AH26)&gt;0,IF(BA$21&lt;$AM$21*$AM26,IF(LEFT(_xll.BDS(TKR,IFERROR(INDEX(INDIRECT($AI26),BA$21,MATCH($AH26,INDIRECT($AJ26),0)+1),""),"PRODUCT_GEO_OVERRIDE","P","NUMBER_OF_PERIODS","-16","headers=n","REVERSE_PERIOD_ORDER","N","array=true"),1)&lt;&gt;"#",BA$21,IF(LEFT(_xll.BDS(TKR,IFERROR(INDEX(INDIRECT($AI26),BA$21,MATCH($AH26,INDIRECT($AJ26),0)+1),""),"PRODUCT_GEO_OVERRIDE","G","NUMBER_OF_PERIODS","-16","headers=n","REVERSE_PERIOD_ORDER","N","array=true"),1)&lt;&gt;"#",BA$21,"")),""),""),"")</f>
        <v>#NAME?</v>
      </c>
      <c r="BB26" s="2" t="str">
        <f t="shared" si="41"/>
        <v>#NAME?</v>
      </c>
      <c r="BC26" s="2" t="str">
        <f t="shared" si="41"/>
        <v>#NAME?</v>
      </c>
      <c r="BD26" s="2" t="str">
        <f t="shared" si="41"/>
        <v>#NAME?</v>
      </c>
      <c r="BE26" s="2" t="str">
        <f t="shared" si="41"/>
        <v>#NAME?</v>
      </c>
      <c r="BF26" s="2" t="str">
        <f t="shared" si="41"/>
        <v>#NAME?</v>
      </c>
      <c r="BG26" s="2" t="str">
        <f t="shared" si="41"/>
        <v>#NAME?</v>
      </c>
      <c r="BH26" s="2" t="str">
        <f t="shared" si="41"/>
        <v>#NAME?</v>
      </c>
      <c r="BI26" s="2" t="str">
        <f t="shared" si="41"/>
        <v>#NAME?</v>
      </c>
      <c r="BJ26" s="2" t="str">
        <f t="shared" si="41"/>
        <v>#NAME?</v>
      </c>
      <c r="BK26" s="2" t="str">
        <f t="shared" si="41"/>
        <v>#NAME?</v>
      </c>
      <c r="BL26" s="2" t="str">
        <f t="shared" si="41"/>
        <v>#NAME?</v>
      </c>
      <c r="BM26" s="2" t="str">
        <f t="shared" si="41"/>
        <v>#NAME?</v>
      </c>
      <c r="BN26" s="2" t="str">
        <f t="shared" si="41"/>
        <v>#NAME?</v>
      </c>
      <c r="BO26" s="2" t="str">
        <f t="shared" si="41"/>
        <v>#NAME?</v>
      </c>
      <c r="BP26" s="2" t="str">
        <f t="shared" si="41"/>
        <v>#NAME?</v>
      </c>
      <c r="BQ26" s="2" t="str">
        <f t="shared" si="41"/>
        <v>#NAME?</v>
      </c>
      <c r="BR26" s="2" t="str">
        <f t="shared" si="41"/>
        <v>#NAME?</v>
      </c>
      <c r="BS26" s="2" t="str">
        <f t="shared" si="41"/>
        <v>#NAME?</v>
      </c>
      <c r="BT26" s="2" t="str">
        <f t="shared" si="41"/>
        <v>#NAME?</v>
      </c>
      <c r="BU26" s="2" t="str">
        <f t="shared" si="41"/>
        <v/>
      </c>
      <c r="BV26" s="2" t="str">
        <f t="shared" si="41"/>
        <v/>
      </c>
      <c r="BW26" s="2" t="str">
        <f t="shared" si="41"/>
        <v/>
      </c>
      <c r="BX26" s="2" t="str">
        <f t="shared" si="41"/>
        <v/>
      </c>
      <c r="BY26" s="2" t="str">
        <f t="shared" si="41"/>
        <v/>
      </c>
      <c r="BZ26" s="2" t="str">
        <f t="shared" si="41"/>
        <v/>
      </c>
      <c r="CA26" s="2" t="str">
        <f t="shared" si="41"/>
        <v/>
      </c>
      <c r="CB26" s="2" t="str">
        <f t="shared" si="41"/>
        <v/>
      </c>
      <c r="CC26" s="2" t="str">
        <f t="shared" si="41"/>
        <v/>
      </c>
      <c r="CD26" s="2" t="str">
        <f t="shared" si="41"/>
        <v/>
      </c>
      <c r="CE26" s="2" t="str">
        <f t="shared" si="41"/>
        <v/>
      </c>
      <c r="CF26" s="2" t="str">
        <f t="shared" si="41"/>
        <v/>
      </c>
      <c r="CG26" s="2" t="str">
        <f t="shared" si="41"/>
        <v/>
      </c>
      <c r="CH26" s="2" t="str">
        <f t="shared" si="41"/>
        <v/>
      </c>
      <c r="CI26" s="2" t="str">
        <f t="shared" si="41"/>
        <v/>
      </c>
      <c r="CJ26" s="2" t="str">
        <f t="shared" si="41"/>
        <v/>
      </c>
      <c r="CK26" s="2" t="str">
        <f t="shared" si="41"/>
        <v/>
      </c>
      <c r="CL26" s="2" t="str">
        <f t="shared" si="41"/>
        <v/>
      </c>
      <c r="CM26" s="2" t="str">
        <f t="shared" si="41"/>
        <v/>
      </c>
      <c r="CN26" s="2" t="str">
        <f t="shared" si="41"/>
        <v/>
      </c>
      <c r="CO26" s="2" t="str">
        <f t="shared" si="41"/>
        <v/>
      </c>
      <c r="CP26" s="2" t="str">
        <f t="shared" si="41"/>
        <v/>
      </c>
      <c r="CQ26" s="2" t="str">
        <f t="shared" si="41"/>
        <v/>
      </c>
      <c r="CR26" s="2" t="str">
        <f t="shared" si="41"/>
        <v/>
      </c>
      <c r="CS26" s="2" t="str">
        <f t="shared" si="41"/>
        <v/>
      </c>
      <c r="CT26" s="2" t="str">
        <f t="shared" si="41"/>
        <v/>
      </c>
      <c r="CU26" s="2" t="str">
        <f t="shared" si="41"/>
        <v/>
      </c>
      <c r="CV26" s="2" t="str">
        <f t="shared" si="41"/>
        <v/>
      </c>
      <c r="CW26" s="2" t="str">
        <f t="shared" si="41"/>
        <v/>
      </c>
      <c r="CX26" s="2" t="str">
        <f t="shared" si="41"/>
        <v/>
      </c>
      <c r="CY26" s="2" t="str">
        <f t="shared" si="41"/>
        <v/>
      </c>
      <c r="CZ26" s="2" t="str">
        <f t="shared" si="41"/>
        <v/>
      </c>
      <c r="DA26" s="2" t="str">
        <f t="shared" si="41"/>
        <v/>
      </c>
      <c r="DB26" s="2" t="str">
        <f t="shared" si="41"/>
        <v/>
      </c>
      <c r="DC26" s="2" t="str">
        <f t="shared" si="41"/>
        <v/>
      </c>
      <c r="DD26" s="2" t="str">
        <f t="shared" si="41"/>
        <v/>
      </c>
      <c r="DE26" s="2" t="str">
        <f t="shared" si="41"/>
        <v/>
      </c>
      <c r="DF26" s="2" t="str">
        <f t="shared" si="41"/>
        <v/>
      </c>
      <c r="DG26" s="2" t="str">
        <f t="shared" si="41"/>
        <v/>
      </c>
      <c r="DH26" s="2" t="str">
        <f t="shared" si="41"/>
        <v/>
      </c>
      <c r="DI26" s="2" t="str">
        <f t="shared" si="41"/>
        <v/>
      </c>
      <c r="DJ26" s="2" t="str">
        <f t="shared" si="41"/>
        <v/>
      </c>
      <c r="DK26" s="2" t="str">
        <f t="shared" si="41"/>
        <v/>
      </c>
      <c r="DL26" s="2" t="str">
        <f t="shared" si="41"/>
        <v/>
      </c>
      <c r="DM26" s="2" t="str">
        <f t="shared" si="41"/>
        <v/>
      </c>
      <c r="DN26" s="2" t="str">
        <f t="shared" si="41"/>
        <v/>
      </c>
      <c r="DO26" s="2" t="str">
        <f t="shared" si="41"/>
        <v/>
      </c>
      <c r="DP26" s="2" t="str">
        <f t="shared" si="41"/>
        <v/>
      </c>
      <c r="DQ26" s="2" t="str">
        <f t="shared" si="41"/>
        <v/>
      </c>
      <c r="DR26" s="2" t="str">
        <f t="shared" si="41"/>
        <v/>
      </c>
      <c r="DS26" s="2" t="str">
        <f t="shared" si="41"/>
        <v/>
      </c>
      <c r="DT26" s="2" t="str">
        <f t="shared" si="41"/>
        <v/>
      </c>
      <c r="DU26" s="2" t="str">
        <f t="shared" si="41"/>
        <v/>
      </c>
      <c r="DV26" s="2" t="str">
        <f t="shared" si="41"/>
        <v/>
      </c>
      <c r="DW26" s="2" t="str">
        <f t="shared" si="41"/>
        <v/>
      </c>
      <c r="DX26" s="2" t="str">
        <f t="shared" si="41"/>
        <v/>
      </c>
      <c r="DY26" s="2" t="str">
        <f t="shared" si="41"/>
        <v/>
      </c>
      <c r="DZ26" s="2" t="str">
        <f t="shared" si="41"/>
        <v/>
      </c>
      <c r="EA26" s="2" t="str">
        <f t="shared" si="41"/>
        <v/>
      </c>
      <c r="EB26" s="2" t="str">
        <f t="shared" si="41"/>
        <v/>
      </c>
      <c r="EC26" s="2" t="str">
        <f t="shared" si="41"/>
        <v/>
      </c>
      <c r="ED26" s="2" t="str">
        <f t="shared" si="41"/>
        <v/>
      </c>
      <c r="EE26" s="2" t="str">
        <f t="shared" si="41"/>
        <v/>
      </c>
      <c r="EF26" s="2" t="str">
        <f t="shared" si="41"/>
        <v/>
      </c>
      <c r="EG26" s="2" t="str">
        <f t="shared" si="41"/>
        <v/>
      </c>
      <c r="EH26" s="2" t="str">
        <f t="shared" si="41"/>
        <v/>
      </c>
      <c r="EI26" s="2" t="str">
        <f t="shared" si="41"/>
        <v/>
      </c>
      <c r="IF26" s="2"/>
      <c r="IG26" s="2" t="str">
        <f t="shared" ref="IG26:OJ26" si="42">IFERROR(SMALL(OFFSET($AN26,0,0,1,200),IG$21),"")</f>
        <v/>
      </c>
      <c r="IH26" s="2" t="str">
        <f t="shared" si="42"/>
        <v/>
      </c>
      <c r="II26" s="2" t="str">
        <f t="shared" si="42"/>
        <v/>
      </c>
      <c r="IJ26" s="2" t="str">
        <f t="shared" si="42"/>
        <v/>
      </c>
      <c r="IK26" s="2" t="str">
        <f t="shared" si="42"/>
        <v/>
      </c>
      <c r="IL26" s="2" t="str">
        <f t="shared" si="42"/>
        <v/>
      </c>
      <c r="IM26" s="2" t="str">
        <f t="shared" si="42"/>
        <v/>
      </c>
      <c r="IN26" s="2" t="str">
        <f t="shared" si="42"/>
        <v/>
      </c>
      <c r="IO26" s="2" t="str">
        <f t="shared" si="42"/>
        <v/>
      </c>
      <c r="IP26" s="2" t="str">
        <f t="shared" si="42"/>
        <v/>
      </c>
      <c r="IQ26" s="2" t="str">
        <f t="shared" si="42"/>
        <v/>
      </c>
      <c r="IR26" s="2" t="str">
        <f t="shared" si="42"/>
        <v/>
      </c>
      <c r="IS26" s="2" t="str">
        <f t="shared" si="42"/>
        <v/>
      </c>
      <c r="IT26" s="2" t="str">
        <f t="shared" si="42"/>
        <v/>
      </c>
      <c r="IU26" s="2" t="str">
        <f t="shared" si="42"/>
        <v/>
      </c>
      <c r="IV26" s="2" t="str">
        <f t="shared" si="42"/>
        <v/>
      </c>
      <c r="IW26" s="2" t="str">
        <f t="shared" si="42"/>
        <v/>
      </c>
      <c r="IX26" s="2" t="str">
        <f t="shared" si="42"/>
        <v/>
      </c>
      <c r="IY26" s="2" t="str">
        <f t="shared" si="42"/>
        <v/>
      </c>
      <c r="IZ26" s="2" t="str">
        <f t="shared" si="42"/>
        <v/>
      </c>
      <c r="JA26" s="2" t="str">
        <f t="shared" si="42"/>
        <v/>
      </c>
      <c r="JB26" s="2" t="str">
        <f t="shared" si="42"/>
        <v/>
      </c>
      <c r="JC26" s="2" t="str">
        <f t="shared" si="42"/>
        <v/>
      </c>
      <c r="JD26" s="2" t="str">
        <f t="shared" si="42"/>
        <v/>
      </c>
      <c r="JE26" s="2" t="str">
        <f t="shared" si="42"/>
        <v/>
      </c>
      <c r="JF26" s="2" t="str">
        <f t="shared" si="42"/>
        <v/>
      </c>
      <c r="JG26" s="2" t="str">
        <f t="shared" si="42"/>
        <v/>
      </c>
      <c r="JH26" s="2" t="str">
        <f t="shared" si="42"/>
        <v/>
      </c>
      <c r="JI26" s="2" t="str">
        <f t="shared" si="42"/>
        <v/>
      </c>
      <c r="JJ26" s="2" t="str">
        <f t="shared" si="42"/>
        <v/>
      </c>
      <c r="JK26" s="2" t="str">
        <f t="shared" si="42"/>
        <v/>
      </c>
      <c r="JL26" s="2" t="str">
        <f t="shared" si="42"/>
        <v/>
      </c>
      <c r="JM26" s="2" t="str">
        <f t="shared" si="42"/>
        <v/>
      </c>
      <c r="JN26" s="2" t="str">
        <f t="shared" si="42"/>
        <v/>
      </c>
      <c r="JO26" s="2" t="str">
        <f t="shared" si="42"/>
        <v/>
      </c>
      <c r="JP26" s="2" t="str">
        <f t="shared" si="42"/>
        <v/>
      </c>
      <c r="JQ26" s="2" t="str">
        <f t="shared" si="42"/>
        <v/>
      </c>
      <c r="JR26" s="2" t="str">
        <f t="shared" si="42"/>
        <v/>
      </c>
      <c r="JS26" s="2" t="str">
        <f t="shared" si="42"/>
        <v/>
      </c>
      <c r="JT26" s="2" t="str">
        <f t="shared" si="42"/>
        <v/>
      </c>
      <c r="JU26" s="2" t="str">
        <f t="shared" si="42"/>
        <v/>
      </c>
      <c r="JV26" s="2" t="str">
        <f t="shared" si="42"/>
        <v/>
      </c>
      <c r="JW26" s="2" t="str">
        <f t="shared" si="42"/>
        <v/>
      </c>
      <c r="JX26" s="2" t="str">
        <f t="shared" si="42"/>
        <v/>
      </c>
      <c r="JY26" s="2" t="str">
        <f t="shared" si="42"/>
        <v/>
      </c>
      <c r="JZ26" s="2" t="str">
        <f t="shared" si="42"/>
        <v/>
      </c>
      <c r="KA26" s="2" t="str">
        <f t="shared" si="42"/>
        <v/>
      </c>
      <c r="KB26" s="2" t="str">
        <f t="shared" si="42"/>
        <v/>
      </c>
      <c r="KC26" s="2" t="str">
        <f t="shared" si="42"/>
        <v/>
      </c>
      <c r="KD26" s="2" t="str">
        <f t="shared" si="42"/>
        <v/>
      </c>
      <c r="KE26" s="2" t="str">
        <f t="shared" si="42"/>
        <v/>
      </c>
      <c r="KF26" s="2" t="str">
        <f t="shared" si="42"/>
        <v/>
      </c>
      <c r="KG26" s="2" t="str">
        <f t="shared" si="42"/>
        <v/>
      </c>
      <c r="KH26" s="2" t="str">
        <f t="shared" si="42"/>
        <v/>
      </c>
      <c r="KI26" s="2" t="str">
        <f t="shared" si="42"/>
        <v/>
      </c>
      <c r="KJ26" s="2" t="str">
        <f t="shared" si="42"/>
        <v/>
      </c>
      <c r="KK26" s="2" t="str">
        <f t="shared" si="42"/>
        <v/>
      </c>
      <c r="KL26" s="2" t="str">
        <f t="shared" si="42"/>
        <v/>
      </c>
      <c r="KM26" s="2" t="str">
        <f t="shared" si="42"/>
        <v/>
      </c>
      <c r="KN26" s="2" t="str">
        <f t="shared" si="42"/>
        <v/>
      </c>
      <c r="KO26" s="2" t="str">
        <f t="shared" si="42"/>
        <v/>
      </c>
      <c r="KP26" s="2" t="str">
        <f t="shared" si="42"/>
        <v/>
      </c>
      <c r="KQ26" s="2" t="str">
        <f t="shared" si="42"/>
        <v/>
      </c>
      <c r="KR26" s="2" t="str">
        <f t="shared" si="42"/>
        <v/>
      </c>
      <c r="KS26" s="2" t="str">
        <f t="shared" si="42"/>
        <v/>
      </c>
      <c r="KT26" s="2" t="str">
        <f t="shared" si="42"/>
        <v/>
      </c>
      <c r="KU26" s="2" t="str">
        <f t="shared" si="42"/>
        <v/>
      </c>
      <c r="KV26" s="2" t="str">
        <f t="shared" si="42"/>
        <v/>
      </c>
      <c r="KW26" s="2" t="str">
        <f t="shared" si="42"/>
        <v/>
      </c>
      <c r="KX26" s="2" t="str">
        <f t="shared" si="42"/>
        <v/>
      </c>
      <c r="KY26" s="2" t="str">
        <f t="shared" si="42"/>
        <v/>
      </c>
      <c r="KZ26" s="2" t="str">
        <f t="shared" si="42"/>
        <v/>
      </c>
      <c r="LA26" s="2" t="str">
        <f t="shared" si="42"/>
        <v/>
      </c>
      <c r="LB26" s="2" t="str">
        <f t="shared" si="42"/>
        <v/>
      </c>
      <c r="LC26" s="2" t="str">
        <f t="shared" si="42"/>
        <v/>
      </c>
      <c r="LD26" s="2" t="str">
        <f t="shared" si="42"/>
        <v/>
      </c>
      <c r="LE26" s="2" t="str">
        <f t="shared" si="42"/>
        <v/>
      </c>
      <c r="LF26" s="2" t="str">
        <f t="shared" si="42"/>
        <v/>
      </c>
      <c r="LG26" s="2" t="str">
        <f t="shared" si="42"/>
        <v/>
      </c>
      <c r="LH26" s="2" t="str">
        <f t="shared" si="42"/>
        <v/>
      </c>
      <c r="LI26" s="2" t="str">
        <f t="shared" si="42"/>
        <v/>
      </c>
      <c r="LJ26" s="2" t="str">
        <f t="shared" si="42"/>
        <v/>
      </c>
      <c r="LK26" s="2" t="str">
        <f t="shared" si="42"/>
        <v/>
      </c>
      <c r="LL26" s="2" t="str">
        <f t="shared" si="42"/>
        <v/>
      </c>
      <c r="LM26" s="2" t="str">
        <f t="shared" si="42"/>
        <v/>
      </c>
      <c r="LN26" s="2" t="str">
        <f t="shared" si="42"/>
        <v/>
      </c>
      <c r="LO26" s="2" t="str">
        <f t="shared" si="42"/>
        <v/>
      </c>
      <c r="LP26" s="2" t="str">
        <f t="shared" si="42"/>
        <v/>
      </c>
      <c r="LQ26" s="2" t="str">
        <f t="shared" si="42"/>
        <v/>
      </c>
      <c r="LR26" s="2" t="str">
        <f t="shared" si="42"/>
        <v/>
      </c>
      <c r="LS26" s="2" t="str">
        <f t="shared" si="42"/>
        <v/>
      </c>
      <c r="LT26" s="2" t="str">
        <f t="shared" si="42"/>
        <v/>
      </c>
      <c r="LU26" s="2" t="str">
        <f t="shared" si="42"/>
        <v/>
      </c>
      <c r="LV26" s="2" t="str">
        <f t="shared" si="42"/>
        <v/>
      </c>
      <c r="LW26" s="2" t="str">
        <f t="shared" si="42"/>
        <v/>
      </c>
      <c r="LX26" s="2" t="str">
        <f t="shared" si="42"/>
        <v/>
      </c>
      <c r="LY26" s="2" t="str">
        <f t="shared" si="42"/>
        <v/>
      </c>
      <c r="LZ26" s="2" t="str">
        <f t="shared" si="42"/>
        <v/>
      </c>
      <c r="MA26" s="2" t="str">
        <f t="shared" si="42"/>
        <v/>
      </c>
      <c r="MB26" s="2" t="str">
        <f t="shared" si="42"/>
        <v/>
      </c>
      <c r="MC26" s="2" t="str">
        <f t="shared" si="42"/>
        <v/>
      </c>
      <c r="MD26" s="2" t="str">
        <f t="shared" si="42"/>
        <v/>
      </c>
      <c r="ME26" s="2" t="str">
        <f t="shared" si="42"/>
        <v/>
      </c>
      <c r="MF26" s="2" t="str">
        <f t="shared" si="42"/>
        <v/>
      </c>
      <c r="MG26" s="2" t="str">
        <f t="shared" si="42"/>
        <v/>
      </c>
      <c r="MH26" s="2" t="str">
        <f t="shared" si="42"/>
        <v/>
      </c>
      <c r="MI26" s="2" t="str">
        <f t="shared" si="42"/>
        <v/>
      </c>
      <c r="MJ26" s="2" t="str">
        <f t="shared" si="42"/>
        <v/>
      </c>
      <c r="MK26" s="2" t="str">
        <f t="shared" si="42"/>
        <v/>
      </c>
      <c r="ML26" s="2" t="str">
        <f t="shared" si="42"/>
        <v/>
      </c>
      <c r="MM26" s="2" t="str">
        <f t="shared" si="42"/>
        <v/>
      </c>
      <c r="MN26" s="2" t="str">
        <f t="shared" si="42"/>
        <v/>
      </c>
      <c r="MO26" s="2" t="str">
        <f t="shared" si="42"/>
        <v/>
      </c>
      <c r="MP26" s="2" t="str">
        <f t="shared" si="42"/>
        <v/>
      </c>
      <c r="MQ26" s="2" t="str">
        <f t="shared" si="42"/>
        <v/>
      </c>
      <c r="MR26" s="2" t="str">
        <f t="shared" si="42"/>
        <v/>
      </c>
      <c r="MS26" s="2" t="str">
        <f t="shared" si="42"/>
        <v/>
      </c>
      <c r="MT26" s="2" t="str">
        <f t="shared" si="42"/>
        <v/>
      </c>
      <c r="MU26" s="2" t="str">
        <f t="shared" si="42"/>
        <v/>
      </c>
      <c r="MV26" s="2" t="str">
        <f t="shared" si="42"/>
        <v/>
      </c>
      <c r="MW26" s="2" t="str">
        <f t="shared" si="42"/>
        <v/>
      </c>
      <c r="MX26" s="2" t="str">
        <f t="shared" si="42"/>
        <v/>
      </c>
      <c r="MY26" s="2" t="str">
        <f t="shared" si="42"/>
        <v/>
      </c>
      <c r="MZ26" s="2" t="str">
        <f t="shared" si="42"/>
        <v/>
      </c>
      <c r="NA26" s="2" t="str">
        <f t="shared" si="42"/>
        <v/>
      </c>
      <c r="NB26" s="2" t="str">
        <f t="shared" si="42"/>
        <v/>
      </c>
      <c r="NC26" s="2" t="str">
        <f t="shared" si="42"/>
        <v/>
      </c>
      <c r="ND26" s="2" t="str">
        <f t="shared" si="42"/>
        <v/>
      </c>
      <c r="NE26" s="2" t="str">
        <f t="shared" si="42"/>
        <v/>
      </c>
      <c r="NF26" s="2" t="str">
        <f t="shared" si="42"/>
        <v/>
      </c>
      <c r="NG26" s="2" t="str">
        <f t="shared" si="42"/>
        <v/>
      </c>
      <c r="NH26" s="2" t="str">
        <f t="shared" si="42"/>
        <v/>
      </c>
      <c r="NI26" s="2" t="str">
        <f t="shared" si="42"/>
        <v/>
      </c>
      <c r="NJ26" s="2" t="str">
        <f t="shared" si="42"/>
        <v/>
      </c>
      <c r="NK26" s="2" t="str">
        <f t="shared" si="42"/>
        <v/>
      </c>
      <c r="NL26" s="2" t="str">
        <f t="shared" si="42"/>
        <v/>
      </c>
      <c r="NM26" s="2" t="str">
        <f t="shared" si="42"/>
        <v/>
      </c>
      <c r="NN26" s="2" t="str">
        <f t="shared" si="42"/>
        <v/>
      </c>
      <c r="NO26" s="2" t="str">
        <f t="shared" si="42"/>
        <v/>
      </c>
      <c r="NP26" s="2" t="str">
        <f t="shared" si="42"/>
        <v/>
      </c>
      <c r="NQ26" s="2" t="str">
        <f t="shared" si="42"/>
        <v/>
      </c>
      <c r="NR26" s="2" t="str">
        <f t="shared" si="42"/>
        <v/>
      </c>
      <c r="NS26" s="2" t="str">
        <f t="shared" si="42"/>
        <v/>
      </c>
      <c r="NT26" s="2" t="str">
        <f t="shared" si="42"/>
        <v/>
      </c>
      <c r="NU26" s="2" t="str">
        <f t="shared" si="42"/>
        <v/>
      </c>
      <c r="NV26" s="2" t="str">
        <f t="shared" si="42"/>
        <v/>
      </c>
      <c r="NW26" s="2" t="str">
        <f t="shared" si="42"/>
        <v/>
      </c>
      <c r="NX26" s="2" t="str">
        <f t="shared" si="42"/>
        <v/>
      </c>
      <c r="NY26" s="2" t="str">
        <f t="shared" si="42"/>
        <v/>
      </c>
      <c r="NZ26" s="2" t="str">
        <f t="shared" si="42"/>
        <v/>
      </c>
      <c r="OA26" s="2" t="str">
        <f t="shared" si="42"/>
        <v/>
      </c>
      <c r="OB26" s="2" t="str">
        <f t="shared" si="42"/>
        <v/>
      </c>
      <c r="OC26" s="2" t="str">
        <f t="shared" si="42"/>
        <v/>
      </c>
      <c r="OD26" s="2" t="str">
        <f t="shared" si="42"/>
        <v/>
      </c>
      <c r="OE26" s="2" t="str">
        <f t="shared" si="42"/>
        <v/>
      </c>
      <c r="OF26" s="2" t="str">
        <f t="shared" si="42"/>
        <v/>
      </c>
      <c r="OG26" s="2" t="str">
        <f t="shared" si="42"/>
        <v/>
      </c>
      <c r="OH26" s="2" t="str">
        <f t="shared" si="42"/>
        <v/>
      </c>
      <c r="OI26" s="2" t="str">
        <f t="shared" si="42"/>
        <v/>
      </c>
      <c r="OJ26" s="2" t="str">
        <f t="shared" si="42"/>
        <v/>
      </c>
      <c r="OL26" s="1">
        <v>4.0</v>
      </c>
      <c r="OM26" s="35" t="str">
        <f t="shared" si="37"/>
        <v>Income Statement</v>
      </c>
      <c r="ON26" s="2">
        <f t="shared" si="38"/>
        <v>22</v>
      </c>
      <c r="OO26" s="2" t="str">
        <f t="shared" si="25"/>
        <v/>
      </c>
      <c r="OP26" s="2" t="str">
        <f t="shared" si="26"/>
        <v>SGGrids</v>
      </c>
      <c r="OQ26" s="36" t="str">
        <f t="shared" si="27"/>
        <v>SGGridNames</v>
      </c>
      <c r="OT26" s="2" t="str">
        <f t="shared" si="39"/>
        <v/>
      </c>
      <c r="OU26" s="2" t="str">
        <f t="shared" si="40"/>
        <v/>
      </c>
      <c r="OV26" s="2" t="str">
        <f t="shared" si="28"/>
        <v>#REF!</v>
      </c>
      <c r="OW26" s="2" t="str">
        <f t="shared" si="29"/>
        <v/>
      </c>
      <c r="OX26" s="2" t="str">
        <f t="shared" si="30"/>
        <v/>
      </c>
    </row>
    <row r="27" ht="15.75" customHeight="1">
      <c r="C27" s="31" t="s">
        <v>5855</v>
      </c>
      <c r="D27" s="32" t="s">
        <v>5856</v>
      </c>
      <c r="E27" s="32" t="s">
        <v>1693</v>
      </c>
      <c r="F27" s="32" t="s">
        <v>5784</v>
      </c>
      <c r="G27" s="32"/>
      <c r="H27" s="17"/>
      <c r="I27" s="32"/>
      <c r="J27" s="32"/>
      <c r="K27" s="32" t="s">
        <v>5857</v>
      </c>
      <c r="L27" s="17" t="str">
        <f t="shared" si="15"/>
        <v/>
      </c>
      <c r="M27" s="17"/>
      <c r="N27" s="32" t="s">
        <v>1728</v>
      </c>
      <c r="O27" s="32" t="s">
        <v>5783</v>
      </c>
      <c r="P27" s="32"/>
      <c r="Q27" s="17"/>
      <c r="R27" s="32" t="s">
        <v>5832</v>
      </c>
      <c r="S27" s="32" t="s">
        <v>5858</v>
      </c>
      <c r="T27" s="32"/>
      <c r="U27" s="17" t="str">
        <f t="shared" si="16"/>
        <v/>
      </c>
      <c r="V27" s="17"/>
      <c r="X27" s="2">
        <v>5.0</v>
      </c>
      <c r="Y27" s="2" t="str">
        <f t="shared" si="31"/>
        <v/>
      </c>
      <c r="Z27" s="2" t="str">
        <f t="shared" si="32"/>
        <v/>
      </c>
      <c r="AA27" s="33">
        <f t="shared" si="33"/>
        <v>5</v>
      </c>
      <c r="AB27" s="2">
        <v>5.0</v>
      </c>
      <c r="AC27" s="33" t="str">
        <f t="shared" si="17"/>
        <v>Company Information</v>
      </c>
      <c r="AD27" s="33">
        <f t="shared" si="18"/>
        <v>12</v>
      </c>
      <c r="AE27" s="34" t="str">
        <f t="shared" si="19"/>
        <v/>
      </c>
      <c r="AF27" s="34" t="str">
        <f t="shared" si="20"/>
        <v/>
      </c>
      <c r="AG27" s="2">
        <v>5.0</v>
      </c>
      <c r="AH27" s="2" t="str">
        <f t="shared" si="34"/>
        <v>Company Information</v>
      </c>
      <c r="AI27" s="2" t="s">
        <v>5835</v>
      </c>
      <c r="AJ27" s="2" t="s">
        <v>5836</v>
      </c>
      <c r="AK27" s="2">
        <f t="shared" si="21"/>
        <v>12</v>
      </c>
      <c r="AL27" s="2"/>
      <c r="AM27" s="2">
        <f t="shared" si="22"/>
        <v>2</v>
      </c>
      <c r="AN27" s="37" t="s">
        <v>5859</v>
      </c>
      <c r="AO27" s="2">
        <v>2.0</v>
      </c>
      <c r="AP27" s="2">
        <v>4124.48</v>
      </c>
      <c r="AQ27" s="2">
        <v>6228.17</v>
      </c>
      <c r="AR27" s="2">
        <v>4496.8</v>
      </c>
      <c r="AS27" s="2">
        <v>4468.96</v>
      </c>
      <c r="AT27" s="2">
        <v>4429.76</v>
      </c>
      <c r="AU27" s="2">
        <v>3960.75</v>
      </c>
      <c r="AV27" s="2">
        <v>3750.45</v>
      </c>
      <c r="AW27" s="2">
        <v>3758.24</v>
      </c>
      <c r="AX27" s="2">
        <v>3733.8</v>
      </c>
      <c r="AY27" s="2">
        <v>3946.95</v>
      </c>
      <c r="AZ27" s="2">
        <v>4045.5</v>
      </c>
      <c r="BA27" s="2" t="str">
        <f t="shared" ref="BA27:EI27" si="43">IF(Sec_Formula_Indicator&gt;0,IF(LEN($AH27)&gt;0,IF(BA$21&lt;$AM$21*$AM27,IF(LEFT(_xll.BDS(TKR,IFERROR(INDEX(INDIRECT($AI27),BA$21,MATCH($AH27,INDIRECT($AJ27),0)+1),""),"PRODUCT_GEO_OVERRIDE","P","NUMBER_OF_PERIODS","-16","headers=n","REVERSE_PERIOD_ORDER","N","array=true"),1)&lt;&gt;"#",BA$21,IF(LEFT(_xll.BDS(TKR,IFERROR(INDEX(INDIRECT($AI27),BA$21,MATCH($AH27,INDIRECT($AJ27),0)+1),""),"PRODUCT_GEO_OVERRIDE","G","NUMBER_OF_PERIODS","-16","headers=n","REVERSE_PERIOD_ORDER","N","array=true"),1)&lt;&gt;"#",BA$21,"")),""),""),"")</f>
        <v/>
      </c>
      <c r="BB27" s="2" t="str">
        <f t="shared" si="43"/>
        <v/>
      </c>
      <c r="BC27" s="2" t="str">
        <f t="shared" si="43"/>
        <v/>
      </c>
      <c r="BD27" s="2" t="str">
        <f t="shared" si="43"/>
        <v/>
      </c>
      <c r="BE27" s="2" t="str">
        <f t="shared" si="43"/>
        <v/>
      </c>
      <c r="BF27" s="2" t="str">
        <f t="shared" si="43"/>
        <v/>
      </c>
      <c r="BG27" s="2" t="str">
        <f t="shared" si="43"/>
        <v/>
      </c>
      <c r="BH27" s="2" t="str">
        <f t="shared" si="43"/>
        <v/>
      </c>
      <c r="BI27" s="2" t="str">
        <f t="shared" si="43"/>
        <v/>
      </c>
      <c r="BJ27" s="2" t="str">
        <f t="shared" si="43"/>
        <v/>
      </c>
      <c r="BK27" s="2" t="str">
        <f t="shared" si="43"/>
        <v/>
      </c>
      <c r="BL27" s="2" t="str">
        <f t="shared" si="43"/>
        <v/>
      </c>
      <c r="BM27" s="2" t="str">
        <f t="shared" si="43"/>
        <v/>
      </c>
      <c r="BN27" s="2" t="str">
        <f t="shared" si="43"/>
        <v/>
      </c>
      <c r="BO27" s="2" t="str">
        <f t="shared" si="43"/>
        <v/>
      </c>
      <c r="BP27" s="2" t="str">
        <f t="shared" si="43"/>
        <v/>
      </c>
      <c r="BQ27" s="2" t="str">
        <f t="shared" si="43"/>
        <v/>
      </c>
      <c r="BR27" s="2" t="str">
        <f t="shared" si="43"/>
        <v/>
      </c>
      <c r="BS27" s="2" t="str">
        <f t="shared" si="43"/>
        <v/>
      </c>
      <c r="BT27" s="2" t="str">
        <f t="shared" si="43"/>
        <v/>
      </c>
      <c r="BU27" s="2" t="str">
        <f t="shared" si="43"/>
        <v/>
      </c>
      <c r="BV27" s="2" t="str">
        <f t="shared" si="43"/>
        <v/>
      </c>
      <c r="BW27" s="2" t="str">
        <f t="shared" si="43"/>
        <v/>
      </c>
      <c r="BX27" s="2" t="str">
        <f t="shared" si="43"/>
        <v/>
      </c>
      <c r="BY27" s="2" t="str">
        <f t="shared" si="43"/>
        <v/>
      </c>
      <c r="BZ27" s="2" t="str">
        <f t="shared" si="43"/>
        <v/>
      </c>
      <c r="CA27" s="2" t="str">
        <f t="shared" si="43"/>
        <v/>
      </c>
      <c r="CB27" s="2" t="str">
        <f t="shared" si="43"/>
        <v/>
      </c>
      <c r="CC27" s="2" t="str">
        <f t="shared" si="43"/>
        <v/>
      </c>
      <c r="CD27" s="2" t="str">
        <f t="shared" si="43"/>
        <v/>
      </c>
      <c r="CE27" s="2" t="str">
        <f t="shared" si="43"/>
        <v/>
      </c>
      <c r="CF27" s="2" t="str">
        <f t="shared" si="43"/>
        <v/>
      </c>
      <c r="CG27" s="2" t="str">
        <f t="shared" si="43"/>
        <v/>
      </c>
      <c r="CH27" s="2" t="str">
        <f t="shared" si="43"/>
        <v/>
      </c>
      <c r="CI27" s="2" t="str">
        <f t="shared" si="43"/>
        <v/>
      </c>
      <c r="CJ27" s="2" t="str">
        <f t="shared" si="43"/>
        <v/>
      </c>
      <c r="CK27" s="2" t="str">
        <f t="shared" si="43"/>
        <v/>
      </c>
      <c r="CL27" s="2" t="str">
        <f t="shared" si="43"/>
        <v/>
      </c>
      <c r="CM27" s="2" t="str">
        <f t="shared" si="43"/>
        <v/>
      </c>
      <c r="CN27" s="2" t="str">
        <f t="shared" si="43"/>
        <v/>
      </c>
      <c r="CO27" s="2" t="str">
        <f t="shared" si="43"/>
        <v/>
      </c>
      <c r="CP27" s="2" t="str">
        <f t="shared" si="43"/>
        <v/>
      </c>
      <c r="CQ27" s="2" t="str">
        <f t="shared" si="43"/>
        <v/>
      </c>
      <c r="CR27" s="2" t="str">
        <f t="shared" si="43"/>
        <v/>
      </c>
      <c r="CS27" s="2" t="str">
        <f t="shared" si="43"/>
        <v/>
      </c>
      <c r="CT27" s="2" t="str">
        <f t="shared" si="43"/>
        <v/>
      </c>
      <c r="CU27" s="2" t="str">
        <f t="shared" si="43"/>
        <v/>
      </c>
      <c r="CV27" s="2" t="str">
        <f t="shared" si="43"/>
        <v/>
      </c>
      <c r="CW27" s="2" t="str">
        <f t="shared" si="43"/>
        <v/>
      </c>
      <c r="CX27" s="2" t="str">
        <f t="shared" si="43"/>
        <v/>
      </c>
      <c r="CY27" s="2" t="str">
        <f t="shared" si="43"/>
        <v/>
      </c>
      <c r="CZ27" s="2" t="str">
        <f t="shared" si="43"/>
        <v/>
      </c>
      <c r="DA27" s="2" t="str">
        <f t="shared" si="43"/>
        <v/>
      </c>
      <c r="DB27" s="2" t="str">
        <f t="shared" si="43"/>
        <v/>
      </c>
      <c r="DC27" s="2" t="str">
        <f t="shared" si="43"/>
        <v/>
      </c>
      <c r="DD27" s="2" t="str">
        <f t="shared" si="43"/>
        <v/>
      </c>
      <c r="DE27" s="2" t="str">
        <f t="shared" si="43"/>
        <v/>
      </c>
      <c r="DF27" s="2" t="str">
        <f t="shared" si="43"/>
        <v/>
      </c>
      <c r="DG27" s="2" t="str">
        <f t="shared" si="43"/>
        <v/>
      </c>
      <c r="DH27" s="2" t="str">
        <f t="shared" si="43"/>
        <v/>
      </c>
      <c r="DI27" s="2" t="str">
        <f t="shared" si="43"/>
        <v/>
      </c>
      <c r="DJ27" s="2" t="str">
        <f t="shared" si="43"/>
        <v/>
      </c>
      <c r="DK27" s="2" t="str">
        <f t="shared" si="43"/>
        <v/>
      </c>
      <c r="DL27" s="2" t="str">
        <f t="shared" si="43"/>
        <v/>
      </c>
      <c r="DM27" s="2" t="str">
        <f t="shared" si="43"/>
        <v/>
      </c>
      <c r="DN27" s="2" t="str">
        <f t="shared" si="43"/>
        <v/>
      </c>
      <c r="DO27" s="2" t="str">
        <f t="shared" si="43"/>
        <v/>
      </c>
      <c r="DP27" s="2" t="str">
        <f t="shared" si="43"/>
        <v/>
      </c>
      <c r="DQ27" s="2" t="str">
        <f t="shared" si="43"/>
        <v/>
      </c>
      <c r="DR27" s="2" t="str">
        <f t="shared" si="43"/>
        <v/>
      </c>
      <c r="DS27" s="2" t="str">
        <f t="shared" si="43"/>
        <v/>
      </c>
      <c r="DT27" s="2" t="str">
        <f t="shared" si="43"/>
        <v/>
      </c>
      <c r="DU27" s="2" t="str">
        <f t="shared" si="43"/>
        <v/>
      </c>
      <c r="DV27" s="2" t="str">
        <f t="shared" si="43"/>
        <v/>
      </c>
      <c r="DW27" s="2" t="str">
        <f t="shared" si="43"/>
        <v/>
      </c>
      <c r="DX27" s="2" t="str">
        <f t="shared" si="43"/>
        <v/>
      </c>
      <c r="DY27" s="2" t="str">
        <f t="shared" si="43"/>
        <v/>
      </c>
      <c r="DZ27" s="2" t="str">
        <f t="shared" si="43"/>
        <v/>
      </c>
      <c r="EA27" s="2" t="str">
        <f t="shared" si="43"/>
        <v/>
      </c>
      <c r="EB27" s="2" t="str">
        <f t="shared" si="43"/>
        <v/>
      </c>
      <c r="EC27" s="2" t="str">
        <f t="shared" si="43"/>
        <v/>
      </c>
      <c r="ED27" s="2" t="str">
        <f t="shared" si="43"/>
        <v/>
      </c>
      <c r="EE27" s="2" t="str">
        <f t="shared" si="43"/>
        <v/>
      </c>
      <c r="EF27" s="2" t="str">
        <f t="shared" si="43"/>
        <v/>
      </c>
      <c r="EG27" s="2" t="str">
        <f t="shared" si="43"/>
        <v/>
      </c>
      <c r="EH27" s="2" t="str">
        <f t="shared" si="43"/>
        <v/>
      </c>
      <c r="EI27" s="2" t="str">
        <f t="shared" si="43"/>
        <v/>
      </c>
      <c r="IF27" s="2"/>
      <c r="IG27" s="2">
        <f t="shared" ref="IG27:OJ27" si="44">IFERROR(SMALL(OFFSET($AN27,0,0,1,200),IG$21),"")</f>
        <v>2</v>
      </c>
      <c r="IH27" s="2">
        <f t="shared" si="44"/>
        <v>3733.8</v>
      </c>
      <c r="II27" s="2">
        <f t="shared" si="44"/>
        <v>3750.45</v>
      </c>
      <c r="IJ27" s="2">
        <f t="shared" si="44"/>
        <v>3758.24</v>
      </c>
      <c r="IK27" s="2">
        <f t="shared" si="44"/>
        <v>3946.95</v>
      </c>
      <c r="IL27" s="2">
        <f t="shared" si="44"/>
        <v>3960.75</v>
      </c>
      <c r="IM27" s="2">
        <f t="shared" si="44"/>
        <v>4045.5</v>
      </c>
      <c r="IN27" s="2">
        <f t="shared" si="44"/>
        <v>4124.48</v>
      </c>
      <c r="IO27" s="2">
        <f t="shared" si="44"/>
        <v>4429.76</v>
      </c>
      <c r="IP27" s="2">
        <f t="shared" si="44"/>
        <v>4468.96</v>
      </c>
      <c r="IQ27" s="2">
        <f t="shared" si="44"/>
        <v>4496.8</v>
      </c>
      <c r="IR27" s="2">
        <f t="shared" si="44"/>
        <v>6228.17</v>
      </c>
      <c r="IS27" s="2" t="str">
        <f t="shared" si="44"/>
        <v/>
      </c>
      <c r="IT27" s="2" t="str">
        <f t="shared" si="44"/>
        <v/>
      </c>
      <c r="IU27" s="2" t="str">
        <f t="shared" si="44"/>
        <v/>
      </c>
      <c r="IV27" s="2" t="str">
        <f t="shared" si="44"/>
        <v/>
      </c>
      <c r="IW27" s="2" t="str">
        <f t="shared" si="44"/>
        <v/>
      </c>
      <c r="IX27" s="2" t="str">
        <f t="shared" si="44"/>
        <v/>
      </c>
      <c r="IY27" s="2" t="str">
        <f t="shared" si="44"/>
        <v/>
      </c>
      <c r="IZ27" s="2" t="str">
        <f t="shared" si="44"/>
        <v/>
      </c>
      <c r="JA27" s="2" t="str">
        <f t="shared" si="44"/>
        <v/>
      </c>
      <c r="JB27" s="2" t="str">
        <f t="shared" si="44"/>
        <v/>
      </c>
      <c r="JC27" s="2" t="str">
        <f t="shared" si="44"/>
        <v/>
      </c>
      <c r="JD27" s="2" t="str">
        <f t="shared" si="44"/>
        <v/>
      </c>
      <c r="JE27" s="2" t="str">
        <f t="shared" si="44"/>
        <v/>
      </c>
      <c r="JF27" s="2" t="str">
        <f t="shared" si="44"/>
        <v/>
      </c>
      <c r="JG27" s="2" t="str">
        <f t="shared" si="44"/>
        <v/>
      </c>
      <c r="JH27" s="2" t="str">
        <f t="shared" si="44"/>
        <v/>
      </c>
      <c r="JI27" s="2" t="str">
        <f t="shared" si="44"/>
        <v/>
      </c>
      <c r="JJ27" s="2" t="str">
        <f t="shared" si="44"/>
        <v/>
      </c>
      <c r="JK27" s="2" t="str">
        <f t="shared" si="44"/>
        <v/>
      </c>
      <c r="JL27" s="2" t="str">
        <f t="shared" si="44"/>
        <v/>
      </c>
      <c r="JM27" s="2" t="str">
        <f t="shared" si="44"/>
        <v/>
      </c>
      <c r="JN27" s="2" t="str">
        <f t="shared" si="44"/>
        <v/>
      </c>
      <c r="JO27" s="2" t="str">
        <f t="shared" si="44"/>
        <v/>
      </c>
      <c r="JP27" s="2" t="str">
        <f t="shared" si="44"/>
        <v/>
      </c>
      <c r="JQ27" s="2" t="str">
        <f t="shared" si="44"/>
        <v/>
      </c>
      <c r="JR27" s="2" t="str">
        <f t="shared" si="44"/>
        <v/>
      </c>
      <c r="JS27" s="2" t="str">
        <f t="shared" si="44"/>
        <v/>
      </c>
      <c r="JT27" s="2" t="str">
        <f t="shared" si="44"/>
        <v/>
      </c>
      <c r="JU27" s="2" t="str">
        <f t="shared" si="44"/>
        <v/>
      </c>
      <c r="JV27" s="2" t="str">
        <f t="shared" si="44"/>
        <v/>
      </c>
      <c r="JW27" s="2" t="str">
        <f t="shared" si="44"/>
        <v/>
      </c>
      <c r="JX27" s="2" t="str">
        <f t="shared" si="44"/>
        <v/>
      </c>
      <c r="JY27" s="2" t="str">
        <f t="shared" si="44"/>
        <v/>
      </c>
      <c r="JZ27" s="2" t="str">
        <f t="shared" si="44"/>
        <v/>
      </c>
      <c r="KA27" s="2" t="str">
        <f t="shared" si="44"/>
        <v/>
      </c>
      <c r="KB27" s="2" t="str">
        <f t="shared" si="44"/>
        <v/>
      </c>
      <c r="KC27" s="2" t="str">
        <f t="shared" si="44"/>
        <v/>
      </c>
      <c r="KD27" s="2" t="str">
        <f t="shared" si="44"/>
        <v/>
      </c>
      <c r="KE27" s="2" t="str">
        <f t="shared" si="44"/>
        <v/>
      </c>
      <c r="KF27" s="2" t="str">
        <f t="shared" si="44"/>
        <v/>
      </c>
      <c r="KG27" s="2" t="str">
        <f t="shared" si="44"/>
        <v/>
      </c>
      <c r="KH27" s="2" t="str">
        <f t="shared" si="44"/>
        <v/>
      </c>
      <c r="KI27" s="2" t="str">
        <f t="shared" si="44"/>
        <v/>
      </c>
      <c r="KJ27" s="2" t="str">
        <f t="shared" si="44"/>
        <v/>
      </c>
      <c r="KK27" s="2" t="str">
        <f t="shared" si="44"/>
        <v/>
      </c>
      <c r="KL27" s="2" t="str">
        <f t="shared" si="44"/>
        <v/>
      </c>
      <c r="KM27" s="2" t="str">
        <f t="shared" si="44"/>
        <v/>
      </c>
      <c r="KN27" s="2" t="str">
        <f t="shared" si="44"/>
        <v/>
      </c>
      <c r="KO27" s="2" t="str">
        <f t="shared" si="44"/>
        <v/>
      </c>
      <c r="KP27" s="2" t="str">
        <f t="shared" si="44"/>
        <v/>
      </c>
      <c r="KQ27" s="2" t="str">
        <f t="shared" si="44"/>
        <v/>
      </c>
      <c r="KR27" s="2" t="str">
        <f t="shared" si="44"/>
        <v/>
      </c>
      <c r="KS27" s="2" t="str">
        <f t="shared" si="44"/>
        <v/>
      </c>
      <c r="KT27" s="2" t="str">
        <f t="shared" si="44"/>
        <v/>
      </c>
      <c r="KU27" s="2" t="str">
        <f t="shared" si="44"/>
        <v/>
      </c>
      <c r="KV27" s="2" t="str">
        <f t="shared" si="44"/>
        <v/>
      </c>
      <c r="KW27" s="2" t="str">
        <f t="shared" si="44"/>
        <v/>
      </c>
      <c r="KX27" s="2" t="str">
        <f t="shared" si="44"/>
        <v/>
      </c>
      <c r="KY27" s="2" t="str">
        <f t="shared" si="44"/>
        <v/>
      </c>
      <c r="KZ27" s="2" t="str">
        <f t="shared" si="44"/>
        <v/>
      </c>
      <c r="LA27" s="2" t="str">
        <f t="shared" si="44"/>
        <v/>
      </c>
      <c r="LB27" s="2" t="str">
        <f t="shared" si="44"/>
        <v/>
      </c>
      <c r="LC27" s="2" t="str">
        <f t="shared" si="44"/>
        <v/>
      </c>
      <c r="LD27" s="2" t="str">
        <f t="shared" si="44"/>
        <v/>
      </c>
      <c r="LE27" s="2" t="str">
        <f t="shared" si="44"/>
        <v/>
      </c>
      <c r="LF27" s="2" t="str">
        <f t="shared" si="44"/>
        <v/>
      </c>
      <c r="LG27" s="2" t="str">
        <f t="shared" si="44"/>
        <v/>
      </c>
      <c r="LH27" s="2" t="str">
        <f t="shared" si="44"/>
        <v/>
      </c>
      <c r="LI27" s="2" t="str">
        <f t="shared" si="44"/>
        <v/>
      </c>
      <c r="LJ27" s="2" t="str">
        <f t="shared" si="44"/>
        <v/>
      </c>
      <c r="LK27" s="2" t="str">
        <f t="shared" si="44"/>
        <v/>
      </c>
      <c r="LL27" s="2" t="str">
        <f t="shared" si="44"/>
        <v/>
      </c>
      <c r="LM27" s="2" t="str">
        <f t="shared" si="44"/>
        <v/>
      </c>
      <c r="LN27" s="2" t="str">
        <f t="shared" si="44"/>
        <v/>
      </c>
      <c r="LO27" s="2" t="str">
        <f t="shared" si="44"/>
        <v/>
      </c>
      <c r="LP27" s="2" t="str">
        <f t="shared" si="44"/>
        <v/>
      </c>
      <c r="LQ27" s="2" t="str">
        <f t="shared" si="44"/>
        <v/>
      </c>
      <c r="LR27" s="2" t="str">
        <f t="shared" si="44"/>
        <v/>
      </c>
      <c r="LS27" s="2" t="str">
        <f t="shared" si="44"/>
        <v/>
      </c>
      <c r="LT27" s="2" t="str">
        <f t="shared" si="44"/>
        <v/>
      </c>
      <c r="LU27" s="2" t="str">
        <f t="shared" si="44"/>
        <v/>
      </c>
      <c r="LV27" s="2" t="str">
        <f t="shared" si="44"/>
        <v/>
      </c>
      <c r="LW27" s="2" t="str">
        <f t="shared" si="44"/>
        <v/>
      </c>
      <c r="LX27" s="2" t="str">
        <f t="shared" si="44"/>
        <v/>
      </c>
      <c r="LY27" s="2" t="str">
        <f t="shared" si="44"/>
        <v/>
      </c>
      <c r="LZ27" s="2" t="str">
        <f t="shared" si="44"/>
        <v/>
      </c>
      <c r="MA27" s="2" t="str">
        <f t="shared" si="44"/>
        <v/>
      </c>
      <c r="MB27" s="2" t="str">
        <f t="shared" si="44"/>
        <v/>
      </c>
      <c r="MC27" s="2" t="str">
        <f t="shared" si="44"/>
        <v/>
      </c>
      <c r="MD27" s="2" t="str">
        <f t="shared" si="44"/>
        <v/>
      </c>
      <c r="ME27" s="2" t="str">
        <f t="shared" si="44"/>
        <v/>
      </c>
      <c r="MF27" s="2" t="str">
        <f t="shared" si="44"/>
        <v/>
      </c>
      <c r="MG27" s="2" t="str">
        <f t="shared" si="44"/>
        <v/>
      </c>
      <c r="MH27" s="2" t="str">
        <f t="shared" si="44"/>
        <v/>
      </c>
      <c r="MI27" s="2" t="str">
        <f t="shared" si="44"/>
        <v/>
      </c>
      <c r="MJ27" s="2" t="str">
        <f t="shared" si="44"/>
        <v/>
      </c>
      <c r="MK27" s="2" t="str">
        <f t="shared" si="44"/>
        <v/>
      </c>
      <c r="ML27" s="2" t="str">
        <f t="shared" si="44"/>
        <v/>
      </c>
      <c r="MM27" s="2" t="str">
        <f t="shared" si="44"/>
        <v/>
      </c>
      <c r="MN27" s="2" t="str">
        <f t="shared" si="44"/>
        <v/>
      </c>
      <c r="MO27" s="2" t="str">
        <f t="shared" si="44"/>
        <v/>
      </c>
      <c r="MP27" s="2" t="str">
        <f t="shared" si="44"/>
        <v/>
      </c>
      <c r="MQ27" s="2" t="str">
        <f t="shared" si="44"/>
        <v/>
      </c>
      <c r="MR27" s="2" t="str">
        <f t="shared" si="44"/>
        <v/>
      </c>
      <c r="MS27" s="2" t="str">
        <f t="shared" si="44"/>
        <v/>
      </c>
      <c r="MT27" s="2" t="str">
        <f t="shared" si="44"/>
        <v/>
      </c>
      <c r="MU27" s="2" t="str">
        <f t="shared" si="44"/>
        <v/>
      </c>
      <c r="MV27" s="2" t="str">
        <f t="shared" si="44"/>
        <v/>
      </c>
      <c r="MW27" s="2" t="str">
        <f t="shared" si="44"/>
        <v/>
      </c>
      <c r="MX27" s="2" t="str">
        <f t="shared" si="44"/>
        <v/>
      </c>
      <c r="MY27" s="2" t="str">
        <f t="shared" si="44"/>
        <v/>
      </c>
      <c r="MZ27" s="2" t="str">
        <f t="shared" si="44"/>
        <v/>
      </c>
      <c r="NA27" s="2" t="str">
        <f t="shared" si="44"/>
        <v/>
      </c>
      <c r="NB27" s="2" t="str">
        <f t="shared" si="44"/>
        <v/>
      </c>
      <c r="NC27" s="2" t="str">
        <f t="shared" si="44"/>
        <v/>
      </c>
      <c r="ND27" s="2" t="str">
        <f t="shared" si="44"/>
        <v/>
      </c>
      <c r="NE27" s="2" t="str">
        <f t="shared" si="44"/>
        <v/>
      </c>
      <c r="NF27" s="2" t="str">
        <f t="shared" si="44"/>
        <v/>
      </c>
      <c r="NG27" s="2" t="str">
        <f t="shared" si="44"/>
        <v/>
      </c>
      <c r="NH27" s="2" t="str">
        <f t="shared" si="44"/>
        <v/>
      </c>
      <c r="NI27" s="2" t="str">
        <f t="shared" si="44"/>
        <v/>
      </c>
      <c r="NJ27" s="2" t="str">
        <f t="shared" si="44"/>
        <v/>
      </c>
      <c r="NK27" s="2" t="str">
        <f t="shared" si="44"/>
        <v/>
      </c>
      <c r="NL27" s="2" t="str">
        <f t="shared" si="44"/>
        <v/>
      </c>
      <c r="NM27" s="2" t="str">
        <f t="shared" si="44"/>
        <v/>
      </c>
      <c r="NN27" s="2" t="str">
        <f t="shared" si="44"/>
        <v/>
      </c>
      <c r="NO27" s="2" t="str">
        <f t="shared" si="44"/>
        <v/>
      </c>
      <c r="NP27" s="2" t="str">
        <f t="shared" si="44"/>
        <v/>
      </c>
      <c r="NQ27" s="2" t="str">
        <f t="shared" si="44"/>
        <v/>
      </c>
      <c r="NR27" s="2" t="str">
        <f t="shared" si="44"/>
        <v/>
      </c>
      <c r="NS27" s="2" t="str">
        <f t="shared" si="44"/>
        <v/>
      </c>
      <c r="NT27" s="2" t="str">
        <f t="shared" si="44"/>
        <v/>
      </c>
      <c r="NU27" s="2" t="str">
        <f t="shared" si="44"/>
        <v/>
      </c>
      <c r="NV27" s="2" t="str">
        <f t="shared" si="44"/>
        <v/>
      </c>
      <c r="NW27" s="2" t="str">
        <f t="shared" si="44"/>
        <v/>
      </c>
      <c r="NX27" s="2" t="str">
        <f t="shared" si="44"/>
        <v/>
      </c>
      <c r="NY27" s="2" t="str">
        <f t="shared" si="44"/>
        <v/>
      </c>
      <c r="NZ27" s="2" t="str">
        <f t="shared" si="44"/>
        <v/>
      </c>
      <c r="OA27" s="2" t="str">
        <f t="shared" si="44"/>
        <v/>
      </c>
      <c r="OB27" s="2" t="str">
        <f t="shared" si="44"/>
        <v/>
      </c>
      <c r="OC27" s="2" t="str">
        <f t="shared" si="44"/>
        <v/>
      </c>
      <c r="OD27" s="2" t="str">
        <f t="shared" si="44"/>
        <v/>
      </c>
      <c r="OE27" s="2" t="str">
        <f t="shared" si="44"/>
        <v/>
      </c>
      <c r="OF27" s="2" t="str">
        <f t="shared" si="44"/>
        <v/>
      </c>
      <c r="OG27" s="2" t="str">
        <f t="shared" si="44"/>
        <v/>
      </c>
      <c r="OH27" s="2" t="str">
        <f t="shared" si="44"/>
        <v/>
      </c>
      <c r="OI27" s="2" t="str">
        <f t="shared" si="44"/>
        <v/>
      </c>
      <c r="OJ27" s="2" t="str">
        <f t="shared" si="44"/>
        <v/>
      </c>
      <c r="OL27" s="2">
        <v>5.0</v>
      </c>
      <c r="OM27" s="35" t="str">
        <f t="shared" si="37"/>
        <v>Income Statement</v>
      </c>
      <c r="ON27" s="2">
        <f t="shared" si="38"/>
        <v>21</v>
      </c>
      <c r="OO27" s="2" t="str">
        <f t="shared" si="25"/>
        <v/>
      </c>
      <c r="OP27" s="2" t="str">
        <f t="shared" si="26"/>
        <v>SGGrids</v>
      </c>
      <c r="OQ27" s="36" t="str">
        <f t="shared" si="27"/>
        <v>SGGridNames</v>
      </c>
      <c r="OT27" s="2" t="str">
        <f t="shared" si="39"/>
        <v/>
      </c>
      <c r="OU27" s="2" t="str">
        <f t="shared" si="40"/>
        <v/>
      </c>
      <c r="OV27" s="2" t="str">
        <f t="shared" si="28"/>
        <v>#REF!</v>
      </c>
      <c r="OW27" s="2" t="str">
        <f t="shared" si="29"/>
        <v/>
      </c>
      <c r="OX27" s="2" t="str">
        <f t="shared" si="30"/>
        <v/>
      </c>
    </row>
    <row r="28" ht="15.75" customHeight="1">
      <c r="C28" s="31" t="s">
        <v>3157</v>
      </c>
      <c r="D28" s="32" t="s">
        <v>5860</v>
      </c>
      <c r="E28" s="32" t="s">
        <v>1725</v>
      </c>
      <c r="F28" s="32" t="s">
        <v>5783</v>
      </c>
      <c r="G28" s="32"/>
      <c r="H28" s="17"/>
      <c r="I28" s="32"/>
      <c r="J28" s="32" t="s">
        <v>1725</v>
      </c>
      <c r="K28" s="32"/>
      <c r="L28" s="17" t="str">
        <f t="shared" si="15"/>
        <v/>
      </c>
      <c r="M28" s="17"/>
      <c r="N28" s="32" t="s">
        <v>1672</v>
      </c>
      <c r="O28" s="32" t="s">
        <v>5784</v>
      </c>
      <c r="P28" s="32" t="s">
        <v>5861</v>
      </c>
      <c r="Q28" s="17"/>
      <c r="R28" s="32" t="s">
        <v>5832</v>
      </c>
      <c r="S28" s="32" t="s">
        <v>5853</v>
      </c>
      <c r="T28" s="32" t="s">
        <v>5862</v>
      </c>
      <c r="U28" s="17" t="str">
        <f t="shared" si="16"/>
        <v/>
      </c>
      <c r="V28" s="17"/>
      <c r="X28" s="2">
        <v>6.0</v>
      </c>
      <c r="Y28" s="2" t="str">
        <f t="shared" si="31"/>
        <v/>
      </c>
      <c r="Z28" s="2" t="str">
        <f t="shared" si="32"/>
        <v/>
      </c>
      <c r="AA28" s="33">
        <f t="shared" si="33"/>
        <v>6</v>
      </c>
      <c r="AB28" s="2">
        <v>6.0</v>
      </c>
      <c r="AC28" s="33" t="str">
        <f t="shared" si="17"/>
        <v>General</v>
      </c>
      <c r="AD28" s="33">
        <f t="shared" si="18"/>
        <v>2</v>
      </c>
      <c r="AE28" s="34" t="str">
        <f t="shared" si="19"/>
        <v/>
      </c>
      <c r="AF28" s="34" t="str">
        <f t="shared" si="20"/>
        <v/>
      </c>
      <c r="AG28" s="2">
        <v>6.0</v>
      </c>
      <c r="AH28" s="2" t="str">
        <f t="shared" si="34"/>
        <v>General</v>
      </c>
      <c r="AI28" s="2" t="s">
        <v>5835</v>
      </c>
      <c r="AJ28" s="2" t="s">
        <v>5836</v>
      </c>
      <c r="AK28" s="2">
        <f t="shared" si="21"/>
        <v>2</v>
      </c>
      <c r="AL28" s="2"/>
      <c r="AM28" s="2">
        <f t="shared" si="22"/>
        <v>61</v>
      </c>
      <c r="AN28" s="2" t="str">
        <f t="shared" ref="AN28:AV28" si="45">IF(Sec_Formula_Indicator&gt;0,IF(LEN($AH28)&gt;0,IF(AN$21&lt;$AM$21*$AM28,IF(LEFT(_xll.BDS(TKR,IFERROR(INDEX(INDIRECT($AI28),AN$21,MATCH($AH28,INDIRECT($AJ28),0)+1),""),"PRODUCT_GEO_OVERRIDE","P","NUMBER_OF_PERIODS","-16","headers=n","REVERSE_PERIOD_ORDER","N","array=true"),1)&lt;&gt;"#",AN$21,IF(LEFT(_xll.BDS(TKR,IFERROR(INDEX(INDIRECT($AI28),AN$21,MATCH($AH28,INDIRECT($AJ28),0)+1),""),"PRODUCT_GEO_OVERRIDE","G","NUMBER_OF_PERIODS","-16","headers=n","REVERSE_PERIOD_ORDER","N","array=true"),1)&lt;&gt;"#",AN$21,"")),""),""),"")</f>
        <v>#NAME?</v>
      </c>
      <c r="AO28" s="2" t="str">
        <f t="shared" si="45"/>
        <v>#NAME?</v>
      </c>
      <c r="AP28" s="2" t="str">
        <f t="shared" si="45"/>
        <v>#NAME?</v>
      </c>
      <c r="AQ28" s="2" t="str">
        <f t="shared" si="45"/>
        <v>#NAME?</v>
      </c>
      <c r="AR28" s="2" t="str">
        <f t="shared" si="45"/>
        <v>#NAME?</v>
      </c>
      <c r="AS28" s="2" t="str">
        <f t="shared" si="45"/>
        <v>#NAME?</v>
      </c>
      <c r="AT28" s="2" t="str">
        <f t="shared" si="45"/>
        <v>#NAME?</v>
      </c>
      <c r="AU28" s="2" t="str">
        <f t="shared" si="45"/>
        <v>#NAME?</v>
      </c>
      <c r="AV28" s="2" t="str">
        <f t="shared" si="45"/>
        <v>#NAME?</v>
      </c>
      <c r="AW28" s="2">
        <v>1.0</v>
      </c>
      <c r="AX28" s="2">
        <v>2.0</v>
      </c>
      <c r="AY28" s="2" t="str">
        <f t="shared" ref="AY28:EI28" si="46">IF(Sec_Formula_Indicator&gt;0,IF(LEN($AH28)&gt;0,IF(AY$21&lt;$AM$21*$AM28,IF(LEFT(_xll.BDS(TKR,IFERROR(INDEX(INDIRECT($AI28),AY$21,MATCH($AH28,INDIRECT($AJ28),0)+1),""),"PRODUCT_GEO_OVERRIDE","P","NUMBER_OF_PERIODS","-16","headers=n","REVERSE_PERIOD_ORDER","N","array=true"),1)&lt;&gt;"#",AY$21,IF(LEFT(_xll.BDS(TKR,IFERROR(INDEX(INDIRECT($AI28),AY$21,MATCH($AH28,INDIRECT($AJ28),0)+1),""),"PRODUCT_GEO_OVERRIDE","G","NUMBER_OF_PERIODS","-16","headers=n","REVERSE_PERIOD_ORDER","N","array=true"),1)&lt;&gt;"#",AY$21,"")),""),""),"")</f>
        <v>#NAME?</v>
      </c>
      <c r="AZ28" s="2" t="str">
        <f t="shared" si="46"/>
        <v>#NAME?</v>
      </c>
      <c r="BA28" s="2" t="str">
        <f t="shared" si="46"/>
        <v>#NAME?</v>
      </c>
      <c r="BB28" s="2" t="str">
        <f t="shared" si="46"/>
        <v>#NAME?</v>
      </c>
      <c r="BC28" s="2" t="str">
        <f t="shared" si="46"/>
        <v>#NAME?</v>
      </c>
      <c r="BD28" s="2" t="str">
        <f t="shared" si="46"/>
        <v>#NAME?</v>
      </c>
      <c r="BE28" s="2" t="str">
        <f t="shared" si="46"/>
        <v>#NAME?</v>
      </c>
      <c r="BF28" s="2" t="str">
        <f t="shared" si="46"/>
        <v>#NAME?</v>
      </c>
      <c r="BG28" s="2" t="str">
        <f t="shared" si="46"/>
        <v>#NAME?</v>
      </c>
      <c r="BH28" s="2" t="str">
        <f t="shared" si="46"/>
        <v>#NAME?</v>
      </c>
      <c r="BI28" s="2" t="str">
        <f t="shared" si="46"/>
        <v>#NAME?</v>
      </c>
      <c r="BJ28" s="2" t="str">
        <f t="shared" si="46"/>
        <v>#NAME?</v>
      </c>
      <c r="BK28" s="2" t="str">
        <f t="shared" si="46"/>
        <v>#NAME?</v>
      </c>
      <c r="BL28" s="2" t="str">
        <f t="shared" si="46"/>
        <v>#NAME?</v>
      </c>
      <c r="BM28" s="2" t="str">
        <f t="shared" si="46"/>
        <v>#NAME?</v>
      </c>
      <c r="BN28" s="2" t="str">
        <f t="shared" si="46"/>
        <v>#NAME?</v>
      </c>
      <c r="BO28" s="2" t="str">
        <f t="shared" si="46"/>
        <v>#NAME?</v>
      </c>
      <c r="BP28" s="2" t="str">
        <f t="shared" si="46"/>
        <v>#NAME?</v>
      </c>
      <c r="BQ28" s="2" t="str">
        <f t="shared" si="46"/>
        <v>#NAME?</v>
      </c>
      <c r="BR28" s="2" t="str">
        <f t="shared" si="46"/>
        <v>#NAME?</v>
      </c>
      <c r="BS28" s="2" t="str">
        <f t="shared" si="46"/>
        <v>#NAME?</v>
      </c>
      <c r="BT28" s="2" t="str">
        <f t="shared" si="46"/>
        <v>#NAME?</v>
      </c>
      <c r="BU28" s="2" t="str">
        <f t="shared" si="46"/>
        <v>#NAME?</v>
      </c>
      <c r="BV28" s="2" t="str">
        <f t="shared" si="46"/>
        <v>#NAME?</v>
      </c>
      <c r="BW28" s="2" t="str">
        <f t="shared" si="46"/>
        <v>#NAME?</v>
      </c>
      <c r="BX28" s="2" t="str">
        <f t="shared" si="46"/>
        <v>#NAME?</v>
      </c>
      <c r="BY28" s="2" t="str">
        <f t="shared" si="46"/>
        <v>#NAME?</v>
      </c>
      <c r="BZ28" s="2" t="str">
        <f t="shared" si="46"/>
        <v>#NAME?</v>
      </c>
      <c r="CA28" s="2" t="str">
        <f t="shared" si="46"/>
        <v>#NAME?</v>
      </c>
      <c r="CB28" s="2" t="str">
        <f t="shared" si="46"/>
        <v>#NAME?</v>
      </c>
      <c r="CC28" s="2" t="str">
        <f t="shared" si="46"/>
        <v>#NAME?</v>
      </c>
      <c r="CD28" s="2" t="str">
        <f t="shared" si="46"/>
        <v>#NAME?</v>
      </c>
      <c r="CE28" s="2" t="str">
        <f t="shared" si="46"/>
        <v>#NAME?</v>
      </c>
      <c r="CF28" s="2" t="str">
        <f t="shared" si="46"/>
        <v>#NAME?</v>
      </c>
      <c r="CG28" s="2" t="str">
        <f t="shared" si="46"/>
        <v>#NAME?</v>
      </c>
      <c r="CH28" s="2" t="str">
        <f t="shared" si="46"/>
        <v>#NAME?</v>
      </c>
      <c r="CI28" s="2" t="str">
        <f t="shared" si="46"/>
        <v>#NAME?</v>
      </c>
      <c r="CJ28" s="2" t="str">
        <f t="shared" si="46"/>
        <v>#NAME?</v>
      </c>
      <c r="CK28" s="2" t="str">
        <f t="shared" si="46"/>
        <v>#NAME?</v>
      </c>
      <c r="CL28" s="2" t="str">
        <f t="shared" si="46"/>
        <v>#NAME?</v>
      </c>
      <c r="CM28" s="2" t="str">
        <f t="shared" si="46"/>
        <v>#NAME?</v>
      </c>
      <c r="CN28" s="2" t="str">
        <f t="shared" si="46"/>
        <v>#NAME?</v>
      </c>
      <c r="CO28" s="2" t="str">
        <f t="shared" si="46"/>
        <v>#NAME?</v>
      </c>
      <c r="CP28" s="2" t="str">
        <f t="shared" si="46"/>
        <v>#NAME?</v>
      </c>
      <c r="CQ28" s="2" t="str">
        <f t="shared" si="46"/>
        <v>#NAME?</v>
      </c>
      <c r="CR28" s="2" t="str">
        <f t="shared" si="46"/>
        <v>#NAME?</v>
      </c>
      <c r="CS28" s="2" t="str">
        <f t="shared" si="46"/>
        <v>#NAME?</v>
      </c>
      <c r="CT28" s="2" t="str">
        <f t="shared" si="46"/>
        <v>#NAME?</v>
      </c>
      <c r="CU28" s="2" t="str">
        <f t="shared" si="46"/>
        <v>#NAME?</v>
      </c>
      <c r="CV28" s="2" t="str">
        <f t="shared" si="46"/>
        <v>#NAME?</v>
      </c>
      <c r="CW28" s="2" t="str">
        <f t="shared" si="46"/>
        <v>#NAME?</v>
      </c>
      <c r="CX28" s="2" t="str">
        <f t="shared" si="46"/>
        <v>#NAME?</v>
      </c>
      <c r="CY28" s="2" t="str">
        <f t="shared" si="46"/>
        <v>#NAME?</v>
      </c>
      <c r="CZ28" s="2" t="str">
        <f t="shared" si="46"/>
        <v>#NAME?</v>
      </c>
      <c r="DA28" s="2" t="str">
        <f t="shared" si="46"/>
        <v>#NAME?</v>
      </c>
      <c r="DB28" s="2" t="str">
        <f t="shared" si="46"/>
        <v>#NAME?</v>
      </c>
      <c r="DC28" s="2" t="str">
        <f t="shared" si="46"/>
        <v>#NAME?</v>
      </c>
      <c r="DD28" s="2" t="str">
        <f t="shared" si="46"/>
        <v>#NAME?</v>
      </c>
      <c r="DE28" s="2" t="str">
        <f t="shared" si="46"/>
        <v>#NAME?</v>
      </c>
      <c r="DF28" s="2" t="str">
        <f t="shared" si="46"/>
        <v>#NAME?</v>
      </c>
      <c r="DG28" s="2" t="str">
        <f t="shared" si="46"/>
        <v>#NAME?</v>
      </c>
      <c r="DH28" s="2" t="str">
        <f t="shared" si="46"/>
        <v>#NAME?</v>
      </c>
      <c r="DI28" s="2" t="str">
        <f t="shared" si="46"/>
        <v>#NAME?</v>
      </c>
      <c r="DJ28" s="2" t="str">
        <f t="shared" si="46"/>
        <v>#NAME?</v>
      </c>
      <c r="DK28" s="2" t="str">
        <f t="shared" si="46"/>
        <v>#NAME?</v>
      </c>
      <c r="DL28" s="2" t="str">
        <f t="shared" si="46"/>
        <v>#NAME?</v>
      </c>
      <c r="DM28" s="2" t="str">
        <f t="shared" si="46"/>
        <v>#NAME?</v>
      </c>
      <c r="DN28" s="2" t="str">
        <f t="shared" si="46"/>
        <v>#NAME?</v>
      </c>
      <c r="DO28" s="2" t="str">
        <f t="shared" si="46"/>
        <v>#NAME?</v>
      </c>
      <c r="DP28" s="2" t="str">
        <f t="shared" si="46"/>
        <v>#NAME?</v>
      </c>
      <c r="DQ28" s="2" t="str">
        <f t="shared" si="46"/>
        <v>#NAME?</v>
      </c>
      <c r="DR28" s="2" t="str">
        <f t="shared" si="46"/>
        <v>#NAME?</v>
      </c>
      <c r="DS28" s="2" t="str">
        <f t="shared" si="46"/>
        <v>#NAME?</v>
      </c>
      <c r="DT28" s="2" t="str">
        <f t="shared" si="46"/>
        <v>#NAME?</v>
      </c>
      <c r="DU28" s="2" t="str">
        <f t="shared" si="46"/>
        <v>#NAME?</v>
      </c>
      <c r="DV28" s="2" t="str">
        <f t="shared" si="46"/>
        <v>#NAME?</v>
      </c>
      <c r="DW28" s="2" t="str">
        <f t="shared" si="46"/>
        <v>#NAME?</v>
      </c>
      <c r="DX28" s="2" t="str">
        <f t="shared" si="46"/>
        <v>#NAME?</v>
      </c>
      <c r="DY28" s="2" t="str">
        <f t="shared" si="46"/>
        <v>#NAME?</v>
      </c>
      <c r="DZ28" s="2" t="str">
        <f t="shared" si="46"/>
        <v>#NAME?</v>
      </c>
      <c r="EA28" s="2" t="str">
        <f t="shared" si="46"/>
        <v>#NAME?</v>
      </c>
      <c r="EB28" s="2" t="str">
        <f t="shared" si="46"/>
        <v>#NAME?</v>
      </c>
      <c r="EC28" s="2" t="str">
        <f t="shared" si="46"/>
        <v>#NAME?</v>
      </c>
      <c r="ED28" s="2" t="str">
        <f t="shared" si="46"/>
        <v>#NAME?</v>
      </c>
      <c r="EE28" s="2" t="str">
        <f t="shared" si="46"/>
        <v>#NAME?</v>
      </c>
      <c r="EF28" s="2" t="str">
        <f t="shared" si="46"/>
        <v>#NAME?</v>
      </c>
      <c r="EG28" s="2" t="str">
        <f t="shared" si="46"/>
        <v>#NAME?</v>
      </c>
      <c r="EH28" s="2" t="str">
        <f t="shared" si="46"/>
        <v>#NAME?</v>
      </c>
      <c r="EI28" s="2" t="str">
        <f t="shared" si="46"/>
        <v>#NAME?</v>
      </c>
      <c r="IF28" s="2"/>
      <c r="IG28" s="2" t="str">
        <f t="shared" ref="IG28:OJ28" si="47">IFERROR(SMALL(OFFSET($AN28,0,0,1,200),IG$21),"")</f>
        <v/>
      </c>
      <c r="IH28" s="2" t="str">
        <f t="shared" si="47"/>
        <v/>
      </c>
      <c r="II28" s="2" t="str">
        <f t="shared" si="47"/>
        <v/>
      </c>
      <c r="IJ28" s="2" t="str">
        <f t="shared" si="47"/>
        <v/>
      </c>
      <c r="IK28" s="2" t="str">
        <f t="shared" si="47"/>
        <v/>
      </c>
      <c r="IL28" s="2" t="str">
        <f t="shared" si="47"/>
        <v/>
      </c>
      <c r="IM28" s="2" t="str">
        <f t="shared" si="47"/>
        <v/>
      </c>
      <c r="IN28" s="2" t="str">
        <f t="shared" si="47"/>
        <v/>
      </c>
      <c r="IO28" s="2" t="str">
        <f t="shared" si="47"/>
        <v/>
      </c>
      <c r="IP28" s="2" t="str">
        <f t="shared" si="47"/>
        <v/>
      </c>
      <c r="IQ28" s="2" t="str">
        <f t="shared" si="47"/>
        <v/>
      </c>
      <c r="IR28" s="2" t="str">
        <f t="shared" si="47"/>
        <v/>
      </c>
      <c r="IS28" s="2" t="str">
        <f t="shared" si="47"/>
        <v/>
      </c>
      <c r="IT28" s="2" t="str">
        <f t="shared" si="47"/>
        <v/>
      </c>
      <c r="IU28" s="2" t="str">
        <f t="shared" si="47"/>
        <v/>
      </c>
      <c r="IV28" s="2" t="str">
        <f t="shared" si="47"/>
        <v/>
      </c>
      <c r="IW28" s="2" t="str">
        <f t="shared" si="47"/>
        <v/>
      </c>
      <c r="IX28" s="2" t="str">
        <f t="shared" si="47"/>
        <v/>
      </c>
      <c r="IY28" s="2" t="str">
        <f t="shared" si="47"/>
        <v/>
      </c>
      <c r="IZ28" s="2" t="str">
        <f t="shared" si="47"/>
        <v/>
      </c>
      <c r="JA28" s="2" t="str">
        <f t="shared" si="47"/>
        <v/>
      </c>
      <c r="JB28" s="2" t="str">
        <f t="shared" si="47"/>
        <v/>
      </c>
      <c r="JC28" s="2" t="str">
        <f t="shared" si="47"/>
        <v/>
      </c>
      <c r="JD28" s="2" t="str">
        <f t="shared" si="47"/>
        <v/>
      </c>
      <c r="JE28" s="2" t="str">
        <f t="shared" si="47"/>
        <v/>
      </c>
      <c r="JF28" s="2" t="str">
        <f t="shared" si="47"/>
        <v/>
      </c>
      <c r="JG28" s="2" t="str">
        <f t="shared" si="47"/>
        <v/>
      </c>
      <c r="JH28" s="2" t="str">
        <f t="shared" si="47"/>
        <v/>
      </c>
      <c r="JI28" s="2" t="str">
        <f t="shared" si="47"/>
        <v/>
      </c>
      <c r="JJ28" s="2" t="str">
        <f t="shared" si="47"/>
        <v/>
      </c>
      <c r="JK28" s="2" t="str">
        <f t="shared" si="47"/>
        <v/>
      </c>
      <c r="JL28" s="2" t="str">
        <f t="shared" si="47"/>
        <v/>
      </c>
      <c r="JM28" s="2" t="str">
        <f t="shared" si="47"/>
        <v/>
      </c>
      <c r="JN28" s="2" t="str">
        <f t="shared" si="47"/>
        <v/>
      </c>
      <c r="JO28" s="2" t="str">
        <f t="shared" si="47"/>
        <v/>
      </c>
      <c r="JP28" s="2" t="str">
        <f t="shared" si="47"/>
        <v/>
      </c>
      <c r="JQ28" s="2" t="str">
        <f t="shared" si="47"/>
        <v/>
      </c>
      <c r="JR28" s="2" t="str">
        <f t="shared" si="47"/>
        <v/>
      </c>
      <c r="JS28" s="2" t="str">
        <f t="shared" si="47"/>
        <v/>
      </c>
      <c r="JT28" s="2" t="str">
        <f t="shared" si="47"/>
        <v/>
      </c>
      <c r="JU28" s="2" t="str">
        <f t="shared" si="47"/>
        <v/>
      </c>
      <c r="JV28" s="2" t="str">
        <f t="shared" si="47"/>
        <v/>
      </c>
      <c r="JW28" s="2" t="str">
        <f t="shared" si="47"/>
        <v/>
      </c>
      <c r="JX28" s="2" t="str">
        <f t="shared" si="47"/>
        <v/>
      </c>
      <c r="JY28" s="2" t="str">
        <f t="shared" si="47"/>
        <v/>
      </c>
      <c r="JZ28" s="2" t="str">
        <f t="shared" si="47"/>
        <v/>
      </c>
      <c r="KA28" s="2" t="str">
        <f t="shared" si="47"/>
        <v/>
      </c>
      <c r="KB28" s="2" t="str">
        <f t="shared" si="47"/>
        <v/>
      </c>
      <c r="KC28" s="2" t="str">
        <f t="shared" si="47"/>
        <v/>
      </c>
      <c r="KD28" s="2" t="str">
        <f t="shared" si="47"/>
        <v/>
      </c>
      <c r="KE28" s="2" t="str">
        <f t="shared" si="47"/>
        <v/>
      </c>
      <c r="KF28" s="2" t="str">
        <f t="shared" si="47"/>
        <v/>
      </c>
      <c r="KG28" s="2" t="str">
        <f t="shared" si="47"/>
        <v/>
      </c>
      <c r="KH28" s="2" t="str">
        <f t="shared" si="47"/>
        <v/>
      </c>
      <c r="KI28" s="2" t="str">
        <f t="shared" si="47"/>
        <v/>
      </c>
      <c r="KJ28" s="2" t="str">
        <f t="shared" si="47"/>
        <v/>
      </c>
      <c r="KK28" s="2" t="str">
        <f t="shared" si="47"/>
        <v/>
      </c>
      <c r="KL28" s="2" t="str">
        <f t="shared" si="47"/>
        <v/>
      </c>
      <c r="KM28" s="2" t="str">
        <f t="shared" si="47"/>
        <v/>
      </c>
      <c r="KN28" s="2" t="str">
        <f t="shared" si="47"/>
        <v/>
      </c>
      <c r="KO28" s="2" t="str">
        <f t="shared" si="47"/>
        <v/>
      </c>
      <c r="KP28" s="2" t="str">
        <f t="shared" si="47"/>
        <v/>
      </c>
      <c r="KQ28" s="2" t="str">
        <f t="shared" si="47"/>
        <v/>
      </c>
      <c r="KR28" s="2" t="str">
        <f t="shared" si="47"/>
        <v/>
      </c>
      <c r="KS28" s="2" t="str">
        <f t="shared" si="47"/>
        <v/>
      </c>
      <c r="KT28" s="2" t="str">
        <f t="shared" si="47"/>
        <v/>
      </c>
      <c r="KU28" s="2" t="str">
        <f t="shared" si="47"/>
        <v/>
      </c>
      <c r="KV28" s="2" t="str">
        <f t="shared" si="47"/>
        <v/>
      </c>
      <c r="KW28" s="2" t="str">
        <f t="shared" si="47"/>
        <v/>
      </c>
      <c r="KX28" s="2" t="str">
        <f t="shared" si="47"/>
        <v/>
      </c>
      <c r="KY28" s="2" t="str">
        <f t="shared" si="47"/>
        <v/>
      </c>
      <c r="KZ28" s="2" t="str">
        <f t="shared" si="47"/>
        <v/>
      </c>
      <c r="LA28" s="2" t="str">
        <f t="shared" si="47"/>
        <v/>
      </c>
      <c r="LB28" s="2" t="str">
        <f t="shared" si="47"/>
        <v/>
      </c>
      <c r="LC28" s="2" t="str">
        <f t="shared" si="47"/>
        <v/>
      </c>
      <c r="LD28" s="2" t="str">
        <f t="shared" si="47"/>
        <v/>
      </c>
      <c r="LE28" s="2" t="str">
        <f t="shared" si="47"/>
        <v/>
      </c>
      <c r="LF28" s="2" t="str">
        <f t="shared" si="47"/>
        <v/>
      </c>
      <c r="LG28" s="2" t="str">
        <f t="shared" si="47"/>
        <v/>
      </c>
      <c r="LH28" s="2" t="str">
        <f t="shared" si="47"/>
        <v/>
      </c>
      <c r="LI28" s="2" t="str">
        <f t="shared" si="47"/>
        <v/>
      </c>
      <c r="LJ28" s="2" t="str">
        <f t="shared" si="47"/>
        <v/>
      </c>
      <c r="LK28" s="2" t="str">
        <f t="shared" si="47"/>
        <v/>
      </c>
      <c r="LL28" s="2" t="str">
        <f t="shared" si="47"/>
        <v/>
      </c>
      <c r="LM28" s="2" t="str">
        <f t="shared" si="47"/>
        <v/>
      </c>
      <c r="LN28" s="2" t="str">
        <f t="shared" si="47"/>
        <v/>
      </c>
      <c r="LO28" s="2" t="str">
        <f t="shared" si="47"/>
        <v/>
      </c>
      <c r="LP28" s="2" t="str">
        <f t="shared" si="47"/>
        <v/>
      </c>
      <c r="LQ28" s="2" t="str">
        <f t="shared" si="47"/>
        <v/>
      </c>
      <c r="LR28" s="2" t="str">
        <f t="shared" si="47"/>
        <v/>
      </c>
      <c r="LS28" s="2" t="str">
        <f t="shared" si="47"/>
        <v/>
      </c>
      <c r="LT28" s="2" t="str">
        <f t="shared" si="47"/>
        <v/>
      </c>
      <c r="LU28" s="2" t="str">
        <f t="shared" si="47"/>
        <v/>
      </c>
      <c r="LV28" s="2" t="str">
        <f t="shared" si="47"/>
        <v/>
      </c>
      <c r="LW28" s="2" t="str">
        <f t="shared" si="47"/>
        <v/>
      </c>
      <c r="LX28" s="2" t="str">
        <f t="shared" si="47"/>
        <v/>
      </c>
      <c r="LY28" s="2" t="str">
        <f t="shared" si="47"/>
        <v/>
      </c>
      <c r="LZ28" s="2" t="str">
        <f t="shared" si="47"/>
        <v/>
      </c>
      <c r="MA28" s="2" t="str">
        <f t="shared" si="47"/>
        <v/>
      </c>
      <c r="MB28" s="2" t="str">
        <f t="shared" si="47"/>
        <v/>
      </c>
      <c r="MC28" s="2" t="str">
        <f t="shared" si="47"/>
        <v/>
      </c>
      <c r="MD28" s="2" t="str">
        <f t="shared" si="47"/>
        <v/>
      </c>
      <c r="ME28" s="2" t="str">
        <f t="shared" si="47"/>
        <v/>
      </c>
      <c r="MF28" s="2" t="str">
        <f t="shared" si="47"/>
        <v/>
      </c>
      <c r="MG28" s="2" t="str">
        <f t="shared" si="47"/>
        <v/>
      </c>
      <c r="MH28" s="2" t="str">
        <f t="shared" si="47"/>
        <v/>
      </c>
      <c r="MI28" s="2" t="str">
        <f t="shared" si="47"/>
        <v/>
      </c>
      <c r="MJ28" s="2" t="str">
        <f t="shared" si="47"/>
        <v/>
      </c>
      <c r="MK28" s="2" t="str">
        <f t="shared" si="47"/>
        <v/>
      </c>
      <c r="ML28" s="2" t="str">
        <f t="shared" si="47"/>
        <v/>
      </c>
      <c r="MM28" s="2" t="str">
        <f t="shared" si="47"/>
        <v/>
      </c>
      <c r="MN28" s="2" t="str">
        <f t="shared" si="47"/>
        <v/>
      </c>
      <c r="MO28" s="2" t="str">
        <f t="shared" si="47"/>
        <v/>
      </c>
      <c r="MP28" s="2" t="str">
        <f t="shared" si="47"/>
        <v/>
      </c>
      <c r="MQ28" s="2" t="str">
        <f t="shared" si="47"/>
        <v/>
      </c>
      <c r="MR28" s="2" t="str">
        <f t="shared" si="47"/>
        <v/>
      </c>
      <c r="MS28" s="2" t="str">
        <f t="shared" si="47"/>
        <v/>
      </c>
      <c r="MT28" s="2" t="str">
        <f t="shared" si="47"/>
        <v/>
      </c>
      <c r="MU28" s="2" t="str">
        <f t="shared" si="47"/>
        <v/>
      </c>
      <c r="MV28" s="2" t="str">
        <f t="shared" si="47"/>
        <v/>
      </c>
      <c r="MW28" s="2" t="str">
        <f t="shared" si="47"/>
        <v/>
      </c>
      <c r="MX28" s="2" t="str">
        <f t="shared" si="47"/>
        <v/>
      </c>
      <c r="MY28" s="2" t="str">
        <f t="shared" si="47"/>
        <v/>
      </c>
      <c r="MZ28" s="2" t="str">
        <f t="shared" si="47"/>
        <v/>
      </c>
      <c r="NA28" s="2" t="str">
        <f t="shared" si="47"/>
        <v/>
      </c>
      <c r="NB28" s="2" t="str">
        <f t="shared" si="47"/>
        <v/>
      </c>
      <c r="NC28" s="2" t="str">
        <f t="shared" si="47"/>
        <v/>
      </c>
      <c r="ND28" s="2" t="str">
        <f t="shared" si="47"/>
        <v/>
      </c>
      <c r="NE28" s="2" t="str">
        <f t="shared" si="47"/>
        <v/>
      </c>
      <c r="NF28" s="2" t="str">
        <f t="shared" si="47"/>
        <v/>
      </c>
      <c r="NG28" s="2" t="str">
        <f t="shared" si="47"/>
        <v/>
      </c>
      <c r="NH28" s="2" t="str">
        <f t="shared" si="47"/>
        <v/>
      </c>
      <c r="NI28" s="2" t="str">
        <f t="shared" si="47"/>
        <v/>
      </c>
      <c r="NJ28" s="2" t="str">
        <f t="shared" si="47"/>
        <v/>
      </c>
      <c r="NK28" s="2" t="str">
        <f t="shared" si="47"/>
        <v/>
      </c>
      <c r="NL28" s="2" t="str">
        <f t="shared" si="47"/>
        <v/>
      </c>
      <c r="NM28" s="2" t="str">
        <f t="shared" si="47"/>
        <v/>
      </c>
      <c r="NN28" s="2" t="str">
        <f t="shared" si="47"/>
        <v/>
      </c>
      <c r="NO28" s="2" t="str">
        <f t="shared" si="47"/>
        <v/>
      </c>
      <c r="NP28" s="2" t="str">
        <f t="shared" si="47"/>
        <v/>
      </c>
      <c r="NQ28" s="2" t="str">
        <f t="shared" si="47"/>
        <v/>
      </c>
      <c r="NR28" s="2" t="str">
        <f t="shared" si="47"/>
        <v/>
      </c>
      <c r="NS28" s="2" t="str">
        <f t="shared" si="47"/>
        <v/>
      </c>
      <c r="NT28" s="2" t="str">
        <f t="shared" si="47"/>
        <v/>
      </c>
      <c r="NU28" s="2" t="str">
        <f t="shared" si="47"/>
        <v/>
      </c>
      <c r="NV28" s="2" t="str">
        <f t="shared" si="47"/>
        <v/>
      </c>
      <c r="NW28" s="2" t="str">
        <f t="shared" si="47"/>
        <v/>
      </c>
      <c r="NX28" s="2" t="str">
        <f t="shared" si="47"/>
        <v/>
      </c>
      <c r="NY28" s="2" t="str">
        <f t="shared" si="47"/>
        <v/>
      </c>
      <c r="NZ28" s="2" t="str">
        <f t="shared" si="47"/>
        <v/>
      </c>
      <c r="OA28" s="2" t="str">
        <f t="shared" si="47"/>
        <v/>
      </c>
      <c r="OB28" s="2" t="str">
        <f t="shared" si="47"/>
        <v/>
      </c>
      <c r="OC28" s="2" t="str">
        <f t="shared" si="47"/>
        <v/>
      </c>
      <c r="OD28" s="2" t="str">
        <f t="shared" si="47"/>
        <v/>
      </c>
      <c r="OE28" s="2" t="str">
        <f t="shared" si="47"/>
        <v/>
      </c>
      <c r="OF28" s="2" t="str">
        <f t="shared" si="47"/>
        <v/>
      </c>
      <c r="OG28" s="2" t="str">
        <f t="shared" si="47"/>
        <v/>
      </c>
      <c r="OH28" s="2" t="str">
        <f t="shared" si="47"/>
        <v/>
      </c>
      <c r="OI28" s="2" t="str">
        <f t="shared" si="47"/>
        <v/>
      </c>
      <c r="OJ28" s="2" t="str">
        <f t="shared" si="47"/>
        <v/>
      </c>
      <c r="OL28" s="2">
        <v>6.0</v>
      </c>
      <c r="OM28" s="35" t="str">
        <f t="shared" si="37"/>
        <v>Income Statement</v>
      </c>
      <c r="ON28" s="2">
        <f t="shared" si="38"/>
        <v>20</v>
      </c>
      <c r="OO28" s="2" t="str">
        <f t="shared" si="25"/>
        <v/>
      </c>
      <c r="OP28" s="2" t="str">
        <f t="shared" si="26"/>
        <v>SGGrids</v>
      </c>
      <c r="OQ28" s="36" t="str">
        <f t="shared" si="27"/>
        <v>SGGridNames</v>
      </c>
      <c r="OT28" s="2" t="str">
        <f t="shared" si="39"/>
        <v/>
      </c>
      <c r="OU28" s="2" t="str">
        <f t="shared" si="40"/>
        <v/>
      </c>
      <c r="OV28" s="2" t="str">
        <f t="shared" si="28"/>
        <v>#REF!</v>
      </c>
      <c r="OW28" s="2" t="str">
        <f t="shared" si="29"/>
        <v/>
      </c>
      <c r="OX28" s="2" t="str">
        <f t="shared" si="30"/>
        <v/>
      </c>
    </row>
    <row r="29" ht="15.75" customHeight="1">
      <c r="C29" s="14" t="s">
        <v>5863</v>
      </c>
      <c r="D29" s="32"/>
      <c r="E29" s="32" t="s">
        <v>5864</v>
      </c>
      <c r="F29" s="32" t="s">
        <v>5784</v>
      </c>
      <c r="G29" s="32"/>
      <c r="H29" s="17"/>
      <c r="I29" s="32"/>
      <c r="J29" s="32"/>
      <c r="K29" s="32" t="s">
        <v>5862</v>
      </c>
      <c r="L29" s="17" t="str">
        <f t="shared" si="15"/>
        <v/>
      </c>
      <c r="M29" s="17"/>
      <c r="N29" s="32" t="s">
        <v>1732</v>
      </c>
      <c r="O29" s="32" t="s">
        <v>5783</v>
      </c>
      <c r="P29" s="32"/>
      <c r="Q29" s="17"/>
      <c r="R29" s="32" t="s">
        <v>5832</v>
      </c>
      <c r="S29" s="32" t="s">
        <v>9</v>
      </c>
      <c r="T29" s="32" t="s">
        <v>5865</v>
      </c>
      <c r="U29" s="17" t="str">
        <f t="shared" si="16"/>
        <v/>
      </c>
      <c r="V29" s="17"/>
      <c r="Y29" s="2" t="str">
        <f t="shared" si="31"/>
        <v/>
      </c>
      <c r="Z29" s="2" t="str">
        <f t="shared" si="32"/>
        <v/>
      </c>
      <c r="AA29" s="33" t="str">
        <f t="shared" si="33"/>
        <v/>
      </c>
      <c r="AB29" s="2">
        <v>7.0</v>
      </c>
      <c r="AC29" s="33" t="str">
        <f t="shared" si="17"/>
        <v/>
      </c>
      <c r="AD29" s="33" t="str">
        <f t="shared" si="18"/>
        <v/>
      </c>
      <c r="AE29" s="34" t="str">
        <f t="shared" si="19"/>
        <v/>
      </c>
      <c r="AF29" s="34" t="str">
        <f t="shared" si="20"/>
        <v/>
      </c>
      <c r="AG29" s="2">
        <v>7.0</v>
      </c>
      <c r="AH29" s="2" t="str">
        <f t="shared" si="34"/>
        <v/>
      </c>
      <c r="AI29" s="2" t="s">
        <v>5835</v>
      </c>
      <c r="AJ29" s="2" t="s">
        <v>5836</v>
      </c>
      <c r="AK29" s="2" t="str">
        <f t="shared" si="21"/>
        <v/>
      </c>
      <c r="AL29" s="2"/>
      <c r="AM29" s="2" t="str">
        <f t="shared" si="22"/>
        <v/>
      </c>
      <c r="AN29" s="2" t="str">
        <f t="shared" ref="AN29:EI29" si="48">IF(Sec_Formula_Indicator&gt;0,IF(LEN($AH29)&gt;0,IF(AN$21&lt;$AM$21*$AM29,IF(LEFT(_xll.BDS(TKR,IFERROR(INDEX(INDIRECT($AI29),AN$21,MATCH($AH29,INDIRECT($AJ29),0)+1),""),"PRODUCT_GEO_OVERRIDE","P","NUMBER_OF_PERIODS","-16","headers=n","REVERSE_PERIOD_ORDER","N","array=true"),1)&lt;&gt;"#",AN$21,IF(LEFT(_xll.BDS(TKR,IFERROR(INDEX(INDIRECT($AI29),AN$21,MATCH($AH29,INDIRECT($AJ29),0)+1),""),"PRODUCT_GEO_OVERRIDE","G","NUMBER_OF_PERIODS","-16","headers=n","REVERSE_PERIOD_ORDER","N","array=true"),1)&lt;&gt;"#",AN$21,"")),""),""),"")</f>
        <v/>
      </c>
      <c r="AO29" s="2" t="str">
        <f t="shared" si="48"/>
        <v/>
      </c>
      <c r="AP29" s="2" t="str">
        <f t="shared" si="48"/>
        <v/>
      </c>
      <c r="AQ29" s="2" t="str">
        <f t="shared" si="48"/>
        <v/>
      </c>
      <c r="AR29" s="2" t="str">
        <f t="shared" si="48"/>
        <v/>
      </c>
      <c r="AS29" s="2" t="str">
        <f t="shared" si="48"/>
        <v/>
      </c>
      <c r="AT29" s="2" t="str">
        <f t="shared" si="48"/>
        <v/>
      </c>
      <c r="AU29" s="2" t="str">
        <f t="shared" si="48"/>
        <v/>
      </c>
      <c r="AV29" s="2" t="str">
        <f t="shared" si="48"/>
        <v/>
      </c>
      <c r="AW29" s="2" t="str">
        <f t="shared" si="48"/>
        <v/>
      </c>
      <c r="AX29" s="2" t="str">
        <f t="shared" si="48"/>
        <v/>
      </c>
      <c r="AY29" s="2" t="str">
        <f t="shared" si="48"/>
        <v/>
      </c>
      <c r="AZ29" s="2" t="str">
        <f t="shared" si="48"/>
        <v/>
      </c>
      <c r="BA29" s="2" t="str">
        <f t="shared" si="48"/>
        <v/>
      </c>
      <c r="BB29" s="2" t="str">
        <f t="shared" si="48"/>
        <v/>
      </c>
      <c r="BC29" s="2" t="str">
        <f t="shared" si="48"/>
        <v/>
      </c>
      <c r="BD29" s="2" t="str">
        <f t="shared" si="48"/>
        <v/>
      </c>
      <c r="BE29" s="2" t="str">
        <f t="shared" si="48"/>
        <v/>
      </c>
      <c r="BF29" s="2" t="str">
        <f t="shared" si="48"/>
        <v/>
      </c>
      <c r="BG29" s="2" t="str">
        <f t="shared" si="48"/>
        <v/>
      </c>
      <c r="BH29" s="2" t="str">
        <f t="shared" si="48"/>
        <v/>
      </c>
      <c r="BI29" s="2" t="str">
        <f t="shared" si="48"/>
        <v/>
      </c>
      <c r="BJ29" s="2" t="str">
        <f t="shared" si="48"/>
        <v/>
      </c>
      <c r="BK29" s="2" t="str">
        <f t="shared" si="48"/>
        <v/>
      </c>
      <c r="BL29" s="2" t="str">
        <f t="shared" si="48"/>
        <v/>
      </c>
      <c r="BM29" s="2" t="str">
        <f t="shared" si="48"/>
        <v/>
      </c>
      <c r="BN29" s="2" t="str">
        <f t="shared" si="48"/>
        <v/>
      </c>
      <c r="BO29" s="2" t="str">
        <f t="shared" si="48"/>
        <v/>
      </c>
      <c r="BP29" s="2" t="str">
        <f t="shared" si="48"/>
        <v/>
      </c>
      <c r="BQ29" s="2" t="str">
        <f t="shared" si="48"/>
        <v/>
      </c>
      <c r="BR29" s="2" t="str">
        <f t="shared" si="48"/>
        <v/>
      </c>
      <c r="BS29" s="2" t="str">
        <f t="shared" si="48"/>
        <v/>
      </c>
      <c r="BT29" s="2" t="str">
        <f t="shared" si="48"/>
        <v/>
      </c>
      <c r="BU29" s="2" t="str">
        <f t="shared" si="48"/>
        <v/>
      </c>
      <c r="BV29" s="2" t="str">
        <f t="shared" si="48"/>
        <v/>
      </c>
      <c r="BW29" s="2" t="str">
        <f t="shared" si="48"/>
        <v/>
      </c>
      <c r="BX29" s="2" t="str">
        <f t="shared" si="48"/>
        <v/>
      </c>
      <c r="BY29" s="2" t="str">
        <f t="shared" si="48"/>
        <v/>
      </c>
      <c r="BZ29" s="2" t="str">
        <f t="shared" si="48"/>
        <v/>
      </c>
      <c r="CA29" s="2" t="str">
        <f t="shared" si="48"/>
        <v/>
      </c>
      <c r="CB29" s="2" t="str">
        <f t="shared" si="48"/>
        <v/>
      </c>
      <c r="CC29" s="2" t="str">
        <f t="shared" si="48"/>
        <v/>
      </c>
      <c r="CD29" s="2" t="str">
        <f t="shared" si="48"/>
        <v/>
      </c>
      <c r="CE29" s="2" t="str">
        <f t="shared" si="48"/>
        <v/>
      </c>
      <c r="CF29" s="2" t="str">
        <f t="shared" si="48"/>
        <v/>
      </c>
      <c r="CG29" s="2" t="str">
        <f t="shared" si="48"/>
        <v/>
      </c>
      <c r="CH29" s="2" t="str">
        <f t="shared" si="48"/>
        <v/>
      </c>
      <c r="CI29" s="2" t="str">
        <f t="shared" si="48"/>
        <v/>
      </c>
      <c r="CJ29" s="2" t="str">
        <f t="shared" si="48"/>
        <v/>
      </c>
      <c r="CK29" s="2" t="str">
        <f t="shared" si="48"/>
        <v/>
      </c>
      <c r="CL29" s="2" t="str">
        <f t="shared" si="48"/>
        <v/>
      </c>
      <c r="CM29" s="2" t="str">
        <f t="shared" si="48"/>
        <v/>
      </c>
      <c r="CN29" s="2" t="str">
        <f t="shared" si="48"/>
        <v/>
      </c>
      <c r="CO29" s="2" t="str">
        <f t="shared" si="48"/>
        <v/>
      </c>
      <c r="CP29" s="2" t="str">
        <f t="shared" si="48"/>
        <v/>
      </c>
      <c r="CQ29" s="2" t="str">
        <f t="shared" si="48"/>
        <v/>
      </c>
      <c r="CR29" s="2" t="str">
        <f t="shared" si="48"/>
        <v/>
      </c>
      <c r="CS29" s="2" t="str">
        <f t="shared" si="48"/>
        <v/>
      </c>
      <c r="CT29" s="2" t="str">
        <f t="shared" si="48"/>
        <v/>
      </c>
      <c r="CU29" s="2" t="str">
        <f t="shared" si="48"/>
        <v/>
      </c>
      <c r="CV29" s="2" t="str">
        <f t="shared" si="48"/>
        <v/>
      </c>
      <c r="CW29" s="2" t="str">
        <f t="shared" si="48"/>
        <v/>
      </c>
      <c r="CX29" s="2" t="str">
        <f t="shared" si="48"/>
        <v/>
      </c>
      <c r="CY29" s="2" t="str">
        <f t="shared" si="48"/>
        <v/>
      </c>
      <c r="CZ29" s="2" t="str">
        <f t="shared" si="48"/>
        <v/>
      </c>
      <c r="DA29" s="2" t="str">
        <f t="shared" si="48"/>
        <v/>
      </c>
      <c r="DB29" s="2" t="str">
        <f t="shared" si="48"/>
        <v/>
      </c>
      <c r="DC29" s="2" t="str">
        <f t="shared" si="48"/>
        <v/>
      </c>
      <c r="DD29" s="2" t="str">
        <f t="shared" si="48"/>
        <v/>
      </c>
      <c r="DE29" s="2" t="str">
        <f t="shared" si="48"/>
        <v/>
      </c>
      <c r="DF29" s="2" t="str">
        <f t="shared" si="48"/>
        <v/>
      </c>
      <c r="DG29" s="2" t="str">
        <f t="shared" si="48"/>
        <v/>
      </c>
      <c r="DH29" s="2" t="str">
        <f t="shared" si="48"/>
        <v/>
      </c>
      <c r="DI29" s="2" t="str">
        <f t="shared" si="48"/>
        <v/>
      </c>
      <c r="DJ29" s="2" t="str">
        <f t="shared" si="48"/>
        <v/>
      </c>
      <c r="DK29" s="2" t="str">
        <f t="shared" si="48"/>
        <v/>
      </c>
      <c r="DL29" s="2" t="str">
        <f t="shared" si="48"/>
        <v/>
      </c>
      <c r="DM29" s="2" t="str">
        <f t="shared" si="48"/>
        <v/>
      </c>
      <c r="DN29" s="2" t="str">
        <f t="shared" si="48"/>
        <v/>
      </c>
      <c r="DO29" s="2" t="str">
        <f t="shared" si="48"/>
        <v/>
      </c>
      <c r="DP29" s="2" t="str">
        <f t="shared" si="48"/>
        <v/>
      </c>
      <c r="DQ29" s="2" t="str">
        <f t="shared" si="48"/>
        <v/>
      </c>
      <c r="DR29" s="2" t="str">
        <f t="shared" si="48"/>
        <v/>
      </c>
      <c r="DS29" s="2" t="str">
        <f t="shared" si="48"/>
        <v/>
      </c>
      <c r="DT29" s="2" t="str">
        <f t="shared" si="48"/>
        <v/>
      </c>
      <c r="DU29" s="2" t="str">
        <f t="shared" si="48"/>
        <v/>
      </c>
      <c r="DV29" s="2" t="str">
        <f t="shared" si="48"/>
        <v/>
      </c>
      <c r="DW29" s="2" t="str">
        <f t="shared" si="48"/>
        <v/>
      </c>
      <c r="DX29" s="2" t="str">
        <f t="shared" si="48"/>
        <v/>
      </c>
      <c r="DY29" s="2" t="str">
        <f t="shared" si="48"/>
        <v/>
      </c>
      <c r="DZ29" s="2" t="str">
        <f t="shared" si="48"/>
        <v/>
      </c>
      <c r="EA29" s="2" t="str">
        <f t="shared" si="48"/>
        <v/>
      </c>
      <c r="EB29" s="2" t="str">
        <f t="shared" si="48"/>
        <v/>
      </c>
      <c r="EC29" s="2" t="str">
        <f t="shared" si="48"/>
        <v/>
      </c>
      <c r="ED29" s="2" t="str">
        <f t="shared" si="48"/>
        <v/>
      </c>
      <c r="EE29" s="2" t="str">
        <f t="shared" si="48"/>
        <v/>
      </c>
      <c r="EF29" s="2" t="str">
        <f t="shared" si="48"/>
        <v/>
      </c>
      <c r="EG29" s="2" t="str">
        <f t="shared" si="48"/>
        <v/>
      </c>
      <c r="EH29" s="2" t="str">
        <f t="shared" si="48"/>
        <v/>
      </c>
      <c r="EI29" s="2" t="str">
        <f t="shared" si="48"/>
        <v/>
      </c>
      <c r="IF29" s="2"/>
      <c r="IG29" s="2" t="str">
        <f t="shared" ref="IG29:OJ29" si="49">IFERROR(SMALL(OFFSET($AN29,0,0,1,200),IG$21),"")</f>
        <v/>
      </c>
      <c r="IH29" s="2" t="str">
        <f t="shared" si="49"/>
        <v/>
      </c>
      <c r="II29" s="2" t="str">
        <f t="shared" si="49"/>
        <v/>
      </c>
      <c r="IJ29" s="2" t="str">
        <f t="shared" si="49"/>
        <v/>
      </c>
      <c r="IK29" s="2" t="str">
        <f t="shared" si="49"/>
        <v/>
      </c>
      <c r="IL29" s="2" t="str">
        <f t="shared" si="49"/>
        <v/>
      </c>
      <c r="IM29" s="2" t="str">
        <f t="shared" si="49"/>
        <v/>
      </c>
      <c r="IN29" s="2" t="str">
        <f t="shared" si="49"/>
        <v/>
      </c>
      <c r="IO29" s="2" t="str">
        <f t="shared" si="49"/>
        <v/>
      </c>
      <c r="IP29" s="2" t="str">
        <f t="shared" si="49"/>
        <v/>
      </c>
      <c r="IQ29" s="2" t="str">
        <f t="shared" si="49"/>
        <v/>
      </c>
      <c r="IR29" s="2" t="str">
        <f t="shared" si="49"/>
        <v/>
      </c>
      <c r="IS29" s="2" t="str">
        <f t="shared" si="49"/>
        <v/>
      </c>
      <c r="IT29" s="2" t="str">
        <f t="shared" si="49"/>
        <v/>
      </c>
      <c r="IU29" s="2" t="str">
        <f t="shared" si="49"/>
        <v/>
      </c>
      <c r="IV29" s="2" t="str">
        <f t="shared" si="49"/>
        <v/>
      </c>
      <c r="IW29" s="2" t="str">
        <f t="shared" si="49"/>
        <v/>
      </c>
      <c r="IX29" s="2" t="str">
        <f t="shared" si="49"/>
        <v/>
      </c>
      <c r="IY29" s="2" t="str">
        <f t="shared" si="49"/>
        <v/>
      </c>
      <c r="IZ29" s="2" t="str">
        <f t="shared" si="49"/>
        <v/>
      </c>
      <c r="JA29" s="2" t="str">
        <f t="shared" si="49"/>
        <v/>
      </c>
      <c r="JB29" s="2" t="str">
        <f t="shared" si="49"/>
        <v/>
      </c>
      <c r="JC29" s="2" t="str">
        <f t="shared" si="49"/>
        <v/>
      </c>
      <c r="JD29" s="2" t="str">
        <f t="shared" si="49"/>
        <v/>
      </c>
      <c r="JE29" s="2" t="str">
        <f t="shared" si="49"/>
        <v/>
      </c>
      <c r="JF29" s="2" t="str">
        <f t="shared" si="49"/>
        <v/>
      </c>
      <c r="JG29" s="2" t="str">
        <f t="shared" si="49"/>
        <v/>
      </c>
      <c r="JH29" s="2" t="str">
        <f t="shared" si="49"/>
        <v/>
      </c>
      <c r="JI29" s="2" t="str">
        <f t="shared" si="49"/>
        <v/>
      </c>
      <c r="JJ29" s="2" t="str">
        <f t="shared" si="49"/>
        <v/>
      </c>
      <c r="JK29" s="2" t="str">
        <f t="shared" si="49"/>
        <v/>
      </c>
      <c r="JL29" s="2" t="str">
        <f t="shared" si="49"/>
        <v/>
      </c>
      <c r="JM29" s="2" t="str">
        <f t="shared" si="49"/>
        <v/>
      </c>
      <c r="JN29" s="2" t="str">
        <f t="shared" si="49"/>
        <v/>
      </c>
      <c r="JO29" s="2" t="str">
        <f t="shared" si="49"/>
        <v/>
      </c>
      <c r="JP29" s="2" t="str">
        <f t="shared" si="49"/>
        <v/>
      </c>
      <c r="JQ29" s="2" t="str">
        <f t="shared" si="49"/>
        <v/>
      </c>
      <c r="JR29" s="2" t="str">
        <f t="shared" si="49"/>
        <v/>
      </c>
      <c r="JS29" s="2" t="str">
        <f t="shared" si="49"/>
        <v/>
      </c>
      <c r="JT29" s="2" t="str">
        <f t="shared" si="49"/>
        <v/>
      </c>
      <c r="JU29" s="2" t="str">
        <f t="shared" si="49"/>
        <v/>
      </c>
      <c r="JV29" s="2" t="str">
        <f t="shared" si="49"/>
        <v/>
      </c>
      <c r="JW29" s="2" t="str">
        <f t="shared" si="49"/>
        <v/>
      </c>
      <c r="JX29" s="2" t="str">
        <f t="shared" si="49"/>
        <v/>
      </c>
      <c r="JY29" s="2" t="str">
        <f t="shared" si="49"/>
        <v/>
      </c>
      <c r="JZ29" s="2" t="str">
        <f t="shared" si="49"/>
        <v/>
      </c>
      <c r="KA29" s="2" t="str">
        <f t="shared" si="49"/>
        <v/>
      </c>
      <c r="KB29" s="2" t="str">
        <f t="shared" si="49"/>
        <v/>
      </c>
      <c r="KC29" s="2" t="str">
        <f t="shared" si="49"/>
        <v/>
      </c>
      <c r="KD29" s="2" t="str">
        <f t="shared" si="49"/>
        <v/>
      </c>
      <c r="KE29" s="2" t="str">
        <f t="shared" si="49"/>
        <v/>
      </c>
      <c r="KF29" s="2" t="str">
        <f t="shared" si="49"/>
        <v/>
      </c>
      <c r="KG29" s="2" t="str">
        <f t="shared" si="49"/>
        <v/>
      </c>
      <c r="KH29" s="2" t="str">
        <f t="shared" si="49"/>
        <v/>
      </c>
      <c r="KI29" s="2" t="str">
        <f t="shared" si="49"/>
        <v/>
      </c>
      <c r="KJ29" s="2" t="str">
        <f t="shared" si="49"/>
        <v/>
      </c>
      <c r="KK29" s="2" t="str">
        <f t="shared" si="49"/>
        <v/>
      </c>
      <c r="KL29" s="2" t="str">
        <f t="shared" si="49"/>
        <v/>
      </c>
      <c r="KM29" s="2" t="str">
        <f t="shared" si="49"/>
        <v/>
      </c>
      <c r="KN29" s="2" t="str">
        <f t="shared" si="49"/>
        <v/>
      </c>
      <c r="KO29" s="2" t="str">
        <f t="shared" si="49"/>
        <v/>
      </c>
      <c r="KP29" s="2" t="str">
        <f t="shared" si="49"/>
        <v/>
      </c>
      <c r="KQ29" s="2" t="str">
        <f t="shared" si="49"/>
        <v/>
      </c>
      <c r="KR29" s="2" t="str">
        <f t="shared" si="49"/>
        <v/>
      </c>
      <c r="KS29" s="2" t="str">
        <f t="shared" si="49"/>
        <v/>
      </c>
      <c r="KT29" s="2" t="str">
        <f t="shared" si="49"/>
        <v/>
      </c>
      <c r="KU29" s="2" t="str">
        <f t="shared" si="49"/>
        <v/>
      </c>
      <c r="KV29" s="2" t="str">
        <f t="shared" si="49"/>
        <v/>
      </c>
      <c r="KW29" s="2" t="str">
        <f t="shared" si="49"/>
        <v/>
      </c>
      <c r="KX29" s="2" t="str">
        <f t="shared" si="49"/>
        <v/>
      </c>
      <c r="KY29" s="2" t="str">
        <f t="shared" si="49"/>
        <v/>
      </c>
      <c r="KZ29" s="2" t="str">
        <f t="shared" si="49"/>
        <v/>
      </c>
      <c r="LA29" s="2" t="str">
        <f t="shared" si="49"/>
        <v/>
      </c>
      <c r="LB29" s="2" t="str">
        <f t="shared" si="49"/>
        <v/>
      </c>
      <c r="LC29" s="2" t="str">
        <f t="shared" si="49"/>
        <v/>
      </c>
      <c r="LD29" s="2" t="str">
        <f t="shared" si="49"/>
        <v/>
      </c>
      <c r="LE29" s="2" t="str">
        <f t="shared" si="49"/>
        <v/>
      </c>
      <c r="LF29" s="2" t="str">
        <f t="shared" si="49"/>
        <v/>
      </c>
      <c r="LG29" s="2" t="str">
        <f t="shared" si="49"/>
        <v/>
      </c>
      <c r="LH29" s="2" t="str">
        <f t="shared" si="49"/>
        <v/>
      </c>
      <c r="LI29" s="2" t="str">
        <f t="shared" si="49"/>
        <v/>
      </c>
      <c r="LJ29" s="2" t="str">
        <f t="shared" si="49"/>
        <v/>
      </c>
      <c r="LK29" s="2" t="str">
        <f t="shared" si="49"/>
        <v/>
      </c>
      <c r="LL29" s="2" t="str">
        <f t="shared" si="49"/>
        <v/>
      </c>
      <c r="LM29" s="2" t="str">
        <f t="shared" si="49"/>
        <v/>
      </c>
      <c r="LN29" s="2" t="str">
        <f t="shared" si="49"/>
        <v/>
      </c>
      <c r="LO29" s="2" t="str">
        <f t="shared" si="49"/>
        <v/>
      </c>
      <c r="LP29" s="2" t="str">
        <f t="shared" si="49"/>
        <v/>
      </c>
      <c r="LQ29" s="2" t="str">
        <f t="shared" si="49"/>
        <v/>
      </c>
      <c r="LR29" s="2" t="str">
        <f t="shared" si="49"/>
        <v/>
      </c>
      <c r="LS29" s="2" t="str">
        <f t="shared" si="49"/>
        <v/>
      </c>
      <c r="LT29" s="2" t="str">
        <f t="shared" si="49"/>
        <v/>
      </c>
      <c r="LU29" s="2" t="str">
        <f t="shared" si="49"/>
        <v/>
      </c>
      <c r="LV29" s="2" t="str">
        <f t="shared" si="49"/>
        <v/>
      </c>
      <c r="LW29" s="2" t="str">
        <f t="shared" si="49"/>
        <v/>
      </c>
      <c r="LX29" s="2" t="str">
        <f t="shared" si="49"/>
        <v/>
      </c>
      <c r="LY29" s="2" t="str">
        <f t="shared" si="49"/>
        <v/>
      </c>
      <c r="LZ29" s="2" t="str">
        <f t="shared" si="49"/>
        <v/>
      </c>
      <c r="MA29" s="2" t="str">
        <f t="shared" si="49"/>
        <v/>
      </c>
      <c r="MB29" s="2" t="str">
        <f t="shared" si="49"/>
        <v/>
      </c>
      <c r="MC29" s="2" t="str">
        <f t="shared" si="49"/>
        <v/>
      </c>
      <c r="MD29" s="2" t="str">
        <f t="shared" si="49"/>
        <v/>
      </c>
      <c r="ME29" s="2" t="str">
        <f t="shared" si="49"/>
        <v/>
      </c>
      <c r="MF29" s="2" t="str">
        <f t="shared" si="49"/>
        <v/>
      </c>
      <c r="MG29" s="2" t="str">
        <f t="shared" si="49"/>
        <v/>
      </c>
      <c r="MH29" s="2" t="str">
        <f t="shared" si="49"/>
        <v/>
      </c>
      <c r="MI29" s="2" t="str">
        <f t="shared" si="49"/>
        <v/>
      </c>
      <c r="MJ29" s="2" t="str">
        <f t="shared" si="49"/>
        <v/>
      </c>
      <c r="MK29" s="2" t="str">
        <f t="shared" si="49"/>
        <v/>
      </c>
      <c r="ML29" s="2" t="str">
        <f t="shared" si="49"/>
        <v/>
      </c>
      <c r="MM29" s="2" t="str">
        <f t="shared" si="49"/>
        <v/>
      </c>
      <c r="MN29" s="2" t="str">
        <f t="shared" si="49"/>
        <v/>
      </c>
      <c r="MO29" s="2" t="str">
        <f t="shared" si="49"/>
        <v/>
      </c>
      <c r="MP29" s="2" t="str">
        <f t="shared" si="49"/>
        <v/>
      </c>
      <c r="MQ29" s="2" t="str">
        <f t="shared" si="49"/>
        <v/>
      </c>
      <c r="MR29" s="2" t="str">
        <f t="shared" si="49"/>
        <v/>
      </c>
      <c r="MS29" s="2" t="str">
        <f t="shared" si="49"/>
        <v/>
      </c>
      <c r="MT29" s="2" t="str">
        <f t="shared" si="49"/>
        <v/>
      </c>
      <c r="MU29" s="2" t="str">
        <f t="shared" si="49"/>
        <v/>
      </c>
      <c r="MV29" s="2" t="str">
        <f t="shared" si="49"/>
        <v/>
      </c>
      <c r="MW29" s="2" t="str">
        <f t="shared" si="49"/>
        <v/>
      </c>
      <c r="MX29" s="2" t="str">
        <f t="shared" si="49"/>
        <v/>
      </c>
      <c r="MY29" s="2" t="str">
        <f t="shared" si="49"/>
        <v/>
      </c>
      <c r="MZ29" s="2" t="str">
        <f t="shared" si="49"/>
        <v/>
      </c>
      <c r="NA29" s="2" t="str">
        <f t="shared" si="49"/>
        <v/>
      </c>
      <c r="NB29" s="2" t="str">
        <f t="shared" si="49"/>
        <v/>
      </c>
      <c r="NC29" s="2" t="str">
        <f t="shared" si="49"/>
        <v/>
      </c>
      <c r="ND29" s="2" t="str">
        <f t="shared" si="49"/>
        <v/>
      </c>
      <c r="NE29" s="2" t="str">
        <f t="shared" si="49"/>
        <v/>
      </c>
      <c r="NF29" s="2" t="str">
        <f t="shared" si="49"/>
        <v/>
      </c>
      <c r="NG29" s="2" t="str">
        <f t="shared" si="49"/>
        <v/>
      </c>
      <c r="NH29" s="2" t="str">
        <f t="shared" si="49"/>
        <v/>
      </c>
      <c r="NI29" s="2" t="str">
        <f t="shared" si="49"/>
        <v/>
      </c>
      <c r="NJ29" s="2" t="str">
        <f t="shared" si="49"/>
        <v/>
      </c>
      <c r="NK29" s="2" t="str">
        <f t="shared" si="49"/>
        <v/>
      </c>
      <c r="NL29" s="2" t="str">
        <f t="shared" si="49"/>
        <v/>
      </c>
      <c r="NM29" s="2" t="str">
        <f t="shared" si="49"/>
        <v/>
      </c>
      <c r="NN29" s="2" t="str">
        <f t="shared" si="49"/>
        <v/>
      </c>
      <c r="NO29" s="2" t="str">
        <f t="shared" si="49"/>
        <v/>
      </c>
      <c r="NP29" s="2" t="str">
        <f t="shared" si="49"/>
        <v/>
      </c>
      <c r="NQ29" s="2" t="str">
        <f t="shared" si="49"/>
        <v/>
      </c>
      <c r="NR29" s="2" t="str">
        <f t="shared" si="49"/>
        <v/>
      </c>
      <c r="NS29" s="2" t="str">
        <f t="shared" si="49"/>
        <v/>
      </c>
      <c r="NT29" s="2" t="str">
        <f t="shared" si="49"/>
        <v/>
      </c>
      <c r="NU29" s="2" t="str">
        <f t="shared" si="49"/>
        <v/>
      </c>
      <c r="NV29" s="2" t="str">
        <f t="shared" si="49"/>
        <v/>
      </c>
      <c r="NW29" s="2" t="str">
        <f t="shared" si="49"/>
        <v/>
      </c>
      <c r="NX29" s="2" t="str">
        <f t="shared" si="49"/>
        <v/>
      </c>
      <c r="NY29" s="2" t="str">
        <f t="shared" si="49"/>
        <v/>
      </c>
      <c r="NZ29" s="2" t="str">
        <f t="shared" si="49"/>
        <v/>
      </c>
      <c r="OA29" s="2" t="str">
        <f t="shared" si="49"/>
        <v/>
      </c>
      <c r="OB29" s="2" t="str">
        <f t="shared" si="49"/>
        <v/>
      </c>
      <c r="OC29" s="2" t="str">
        <f t="shared" si="49"/>
        <v/>
      </c>
      <c r="OD29" s="2" t="str">
        <f t="shared" si="49"/>
        <v/>
      </c>
      <c r="OE29" s="2" t="str">
        <f t="shared" si="49"/>
        <v/>
      </c>
      <c r="OF29" s="2" t="str">
        <f t="shared" si="49"/>
        <v/>
      </c>
      <c r="OG29" s="2" t="str">
        <f t="shared" si="49"/>
        <v/>
      </c>
      <c r="OH29" s="2" t="str">
        <f t="shared" si="49"/>
        <v/>
      </c>
      <c r="OI29" s="2" t="str">
        <f t="shared" si="49"/>
        <v/>
      </c>
      <c r="OJ29" s="2" t="str">
        <f t="shared" si="49"/>
        <v/>
      </c>
      <c r="OL29" s="2">
        <v>7.0</v>
      </c>
      <c r="OM29" s="35" t="str">
        <f t="shared" si="37"/>
        <v>Income Statement</v>
      </c>
      <c r="ON29" s="2">
        <f t="shared" si="38"/>
        <v>19</v>
      </c>
      <c r="OO29" s="2" t="str">
        <f t="shared" si="25"/>
        <v/>
      </c>
      <c r="OP29" s="2" t="str">
        <f t="shared" si="26"/>
        <v>SGGrids</v>
      </c>
      <c r="OQ29" s="36" t="str">
        <f t="shared" si="27"/>
        <v>SGGridNames</v>
      </c>
      <c r="OT29" s="2" t="str">
        <f t="shared" si="39"/>
        <v/>
      </c>
      <c r="OU29" s="2" t="str">
        <f t="shared" si="40"/>
        <v/>
      </c>
      <c r="OV29" s="2" t="str">
        <f t="shared" si="28"/>
        <v>#REF!</v>
      </c>
      <c r="OW29" s="2" t="str">
        <f t="shared" si="29"/>
        <v/>
      </c>
      <c r="OX29" s="2" t="str">
        <f t="shared" si="30"/>
        <v/>
      </c>
    </row>
    <row r="30" ht="15.75" customHeight="1">
      <c r="D30" s="32"/>
      <c r="E30" s="32" t="s">
        <v>1714</v>
      </c>
      <c r="F30" s="32" t="s">
        <v>5784</v>
      </c>
      <c r="G30" s="32"/>
      <c r="H30" s="17"/>
      <c r="I30" s="32"/>
      <c r="J30" s="32"/>
      <c r="K30" s="32" t="s">
        <v>1714</v>
      </c>
      <c r="L30" s="17" t="str">
        <f t="shared" si="15"/>
        <v/>
      </c>
      <c r="M30" s="17"/>
      <c r="N30" s="32" t="s">
        <v>1681</v>
      </c>
      <c r="O30" s="32" t="s">
        <v>5784</v>
      </c>
      <c r="P30" s="32"/>
      <c r="Q30" s="17"/>
      <c r="R30" s="32" t="s">
        <v>5832</v>
      </c>
      <c r="S30" s="32" t="s">
        <v>9</v>
      </c>
      <c r="T30" s="32" t="s">
        <v>5866</v>
      </c>
      <c r="U30" s="17" t="str">
        <f t="shared" si="16"/>
        <v/>
      </c>
      <c r="V30" s="17"/>
      <c r="Y30" s="2" t="str">
        <f t="shared" si="31"/>
        <v/>
      </c>
      <c r="Z30" s="2" t="str">
        <f t="shared" si="32"/>
        <v/>
      </c>
      <c r="AA30" s="33" t="str">
        <f t="shared" si="33"/>
        <v/>
      </c>
      <c r="AB30" s="2">
        <v>8.0</v>
      </c>
      <c r="AC30" s="33" t="str">
        <f t="shared" si="17"/>
        <v/>
      </c>
      <c r="AD30" s="33" t="str">
        <f t="shared" si="18"/>
        <v/>
      </c>
      <c r="AE30" s="34" t="str">
        <f t="shared" si="19"/>
        <v/>
      </c>
      <c r="AF30" s="34" t="str">
        <f t="shared" si="20"/>
        <v/>
      </c>
      <c r="AG30" s="2">
        <v>8.0</v>
      </c>
      <c r="AH30" s="2" t="str">
        <f t="shared" si="34"/>
        <v/>
      </c>
      <c r="AI30" s="2" t="s">
        <v>5835</v>
      </c>
      <c r="AJ30" s="2" t="s">
        <v>5836</v>
      </c>
      <c r="AK30" s="2" t="str">
        <f t="shared" si="21"/>
        <v/>
      </c>
      <c r="AL30" s="2"/>
      <c r="AM30" s="2" t="str">
        <f t="shared" si="22"/>
        <v/>
      </c>
      <c r="AN30" s="2" t="str">
        <f t="shared" ref="AN30:EI30" si="50">IF(Sec_Formula_Indicator&gt;0,IF(LEN($AH30)&gt;0,IF(AN$21&lt;$AM$21*$AM30,IF(LEFT(_xll.BDS(TKR,IFERROR(INDEX(INDIRECT($AI30),AN$21,MATCH($AH30,INDIRECT($AJ30),0)+1),""),"PRODUCT_GEO_OVERRIDE","P","NUMBER_OF_PERIODS","-16","headers=n","REVERSE_PERIOD_ORDER","N","array=true"),1)&lt;&gt;"#",AN$21,IF(LEFT(_xll.BDS(TKR,IFERROR(INDEX(INDIRECT($AI30),AN$21,MATCH($AH30,INDIRECT($AJ30),0)+1),""),"PRODUCT_GEO_OVERRIDE","G","NUMBER_OF_PERIODS","-16","headers=n","REVERSE_PERIOD_ORDER","N","array=true"),1)&lt;&gt;"#",AN$21,"")),""),""),"")</f>
        <v/>
      </c>
      <c r="AO30" s="2" t="str">
        <f t="shared" si="50"/>
        <v/>
      </c>
      <c r="AP30" s="2" t="str">
        <f t="shared" si="50"/>
        <v/>
      </c>
      <c r="AQ30" s="2" t="str">
        <f t="shared" si="50"/>
        <v/>
      </c>
      <c r="AR30" s="2" t="str">
        <f t="shared" si="50"/>
        <v/>
      </c>
      <c r="AS30" s="2" t="str">
        <f t="shared" si="50"/>
        <v/>
      </c>
      <c r="AT30" s="2" t="str">
        <f t="shared" si="50"/>
        <v/>
      </c>
      <c r="AU30" s="2" t="str">
        <f t="shared" si="50"/>
        <v/>
      </c>
      <c r="AV30" s="2" t="str">
        <f t="shared" si="50"/>
        <v/>
      </c>
      <c r="AW30" s="2" t="str">
        <f t="shared" si="50"/>
        <v/>
      </c>
      <c r="AX30" s="2" t="str">
        <f t="shared" si="50"/>
        <v/>
      </c>
      <c r="AY30" s="2" t="str">
        <f t="shared" si="50"/>
        <v/>
      </c>
      <c r="AZ30" s="2" t="str">
        <f t="shared" si="50"/>
        <v/>
      </c>
      <c r="BA30" s="2" t="str">
        <f t="shared" si="50"/>
        <v/>
      </c>
      <c r="BB30" s="2" t="str">
        <f t="shared" si="50"/>
        <v/>
      </c>
      <c r="BC30" s="2" t="str">
        <f t="shared" si="50"/>
        <v/>
      </c>
      <c r="BD30" s="2" t="str">
        <f t="shared" si="50"/>
        <v/>
      </c>
      <c r="BE30" s="2" t="str">
        <f t="shared" si="50"/>
        <v/>
      </c>
      <c r="BF30" s="2" t="str">
        <f t="shared" si="50"/>
        <v/>
      </c>
      <c r="BG30" s="2" t="str">
        <f t="shared" si="50"/>
        <v/>
      </c>
      <c r="BH30" s="2" t="str">
        <f t="shared" si="50"/>
        <v/>
      </c>
      <c r="BI30" s="2" t="str">
        <f t="shared" si="50"/>
        <v/>
      </c>
      <c r="BJ30" s="2" t="str">
        <f t="shared" si="50"/>
        <v/>
      </c>
      <c r="BK30" s="2" t="str">
        <f t="shared" si="50"/>
        <v/>
      </c>
      <c r="BL30" s="2" t="str">
        <f t="shared" si="50"/>
        <v/>
      </c>
      <c r="BM30" s="2" t="str">
        <f t="shared" si="50"/>
        <v/>
      </c>
      <c r="BN30" s="2" t="str">
        <f t="shared" si="50"/>
        <v/>
      </c>
      <c r="BO30" s="2" t="str">
        <f t="shared" si="50"/>
        <v/>
      </c>
      <c r="BP30" s="2" t="str">
        <f t="shared" si="50"/>
        <v/>
      </c>
      <c r="BQ30" s="2" t="str">
        <f t="shared" si="50"/>
        <v/>
      </c>
      <c r="BR30" s="2" t="str">
        <f t="shared" si="50"/>
        <v/>
      </c>
      <c r="BS30" s="2" t="str">
        <f t="shared" si="50"/>
        <v/>
      </c>
      <c r="BT30" s="2" t="str">
        <f t="shared" si="50"/>
        <v/>
      </c>
      <c r="BU30" s="2" t="str">
        <f t="shared" si="50"/>
        <v/>
      </c>
      <c r="BV30" s="2" t="str">
        <f t="shared" si="50"/>
        <v/>
      </c>
      <c r="BW30" s="2" t="str">
        <f t="shared" si="50"/>
        <v/>
      </c>
      <c r="BX30" s="2" t="str">
        <f t="shared" si="50"/>
        <v/>
      </c>
      <c r="BY30" s="2" t="str">
        <f t="shared" si="50"/>
        <v/>
      </c>
      <c r="BZ30" s="2" t="str">
        <f t="shared" si="50"/>
        <v/>
      </c>
      <c r="CA30" s="2" t="str">
        <f t="shared" si="50"/>
        <v/>
      </c>
      <c r="CB30" s="2" t="str">
        <f t="shared" si="50"/>
        <v/>
      </c>
      <c r="CC30" s="2" t="str">
        <f t="shared" si="50"/>
        <v/>
      </c>
      <c r="CD30" s="2" t="str">
        <f t="shared" si="50"/>
        <v/>
      </c>
      <c r="CE30" s="2" t="str">
        <f t="shared" si="50"/>
        <v/>
      </c>
      <c r="CF30" s="2" t="str">
        <f t="shared" si="50"/>
        <v/>
      </c>
      <c r="CG30" s="2" t="str">
        <f t="shared" si="50"/>
        <v/>
      </c>
      <c r="CH30" s="2" t="str">
        <f t="shared" si="50"/>
        <v/>
      </c>
      <c r="CI30" s="2" t="str">
        <f t="shared" si="50"/>
        <v/>
      </c>
      <c r="CJ30" s="2" t="str">
        <f t="shared" si="50"/>
        <v/>
      </c>
      <c r="CK30" s="2" t="str">
        <f t="shared" si="50"/>
        <v/>
      </c>
      <c r="CL30" s="2" t="str">
        <f t="shared" si="50"/>
        <v/>
      </c>
      <c r="CM30" s="2" t="str">
        <f t="shared" si="50"/>
        <v/>
      </c>
      <c r="CN30" s="2" t="str">
        <f t="shared" si="50"/>
        <v/>
      </c>
      <c r="CO30" s="2" t="str">
        <f t="shared" si="50"/>
        <v/>
      </c>
      <c r="CP30" s="2" t="str">
        <f t="shared" si="50"/>
        <v/>
      </c>
      <c r="CQ30" s="2" t="str">
        <f t="shared" si="50"/>
        <v/>
      </c>
      <c r="CR30" s="2" t="str">
        <f t="shared" si="50"/>
        <v/>
      </c>
      <c r="CS30" s="2" t="str">
        <f t="shared" si="50"/>
        <v/>
      </c>
      <c r="CT30" s="2" t="str">
        <f t="shared" si="50"/>
        <v/>
      </c>
      <c r="CU30" s="2" t="str">
        <f t="shared" si="50"/>
        <v/>
      </c>
      <c r="CV30" s="2" t="str">
        <f t="shared" si="50"/>
        <v/>
      </c>
      <c r="CW30" s="2" t="str">
        <f t="shared" si="50"/>
        <v/>
      </c>
      <c r="CX30" s="2" t="str">
        <f t="shared" si="50"/>
        <v/>
      </c>
      <c r="CY30" s="2" t="str">
        <f t="shared" si="50"/>
        <v/>
      </c>
      <c r="CZ30" s="2" t="str">
        <f t="shared" si="50"/>
        <v/>
      </c>
      <c r="DA30" s="2" t="str">
        <f t="shared" si="50"/>
        <v/>
      </c>
      <c r="DB30" s="2" t="str">
        <f t="shared" si="50"/>
        <v/>
      </c>
      <c r="DC30" s="2" t="str">
        <f t="shared" si="50"/>
        <v/>
      </c>
      <c r="DD30" s="2" t="str">
        <f t="shared" si="50"/>
        <v/>
      </c>
      <c r="DE30" s="2" t="str">
        <f t="shared" si="50"/>
        <v/>
      </c>
      <c r="DF30" s="2" t="str">
        <f t="shared" si="50"/>
        <v/>
      </c>
      <c r="DG30" s="2" t="str">
        <f t="shared" si="50"/>
        <v/>
      </c>
      <c r="DH30" s="2" t="str">
        <f t="shared" si="50"/>
        <v/>
      </c>
      <c r="DI30" s="2" t="str">
        <f t="shared" si="50"/>
        <v/>
      </c>
      <c r="DJ30" s="2" t="str">
        <f t="shared" si="50"/>
        <v/>
      </c>
      <c r="DK30" s="2" t="str">
        <f t="shared" si="50"/>
        <v/>
      </c>
      <c r="DL30" s="2" t="str">
        <f t="shared" si="50"/>
        <v/>
      </c>
      <c r="DM30" s="2" t="str">
        <f t="shared" si="50"/>
        <v/>
      </c>
      <c r="DN30" s="2" t="str">
        <f t="shared" si="50"/>
        <v/>
      </c>
      <c r="DO30" s="2" t="str">
        <f t="shared" si="50"/>
        <v/>
      </c>
      <c r="DP30" s="2" t="str">
        <f t="shared" si="50"/>
        <v/>
      </c>
      <c r="DQ30" s="2" t="str">
        <f t="shared" si="50"/>
        <v/>
      </c>
      <c r="DR30" s="2" t="str">
        <f t="shared" si="50"/>
        <v/>
      </c>
      <c r="DS30" s="2" t="str">
        <f t="shared" si="50"/>
        <v/>
      </c>
      <c r="DT30" s="2" t="str">
        <f t="shared" si="50"/>
        <v/>
      </c>
      <c r="DU30" s="2" t="str">
        <f t="shared" si="50"/>
        <v/>
      </c>
      <c r="DV30" s="2" t="str">
        <f t="shared" si="50"/>
        <v/>
      </c>
      <c r="DW30" s="2" t="str">
        <f t="shared" si="50"/>
        <v/>
      </c>
      <c r="DX30" s="2" t="str">
        <f t="shared" si="50"/>
        <v/>
      </c>
      <c r="DY30" s="2" t="str">
        <f t="shared" si="50"/>
        <v/>
      </c>
      <c r="DZ30" s="2" t="str">
        <f t="shared" si="50"/>
        <v/>
      </c>
      <c r="EA30" s="2" t="str">
        <f t="shared" si="50"/>
        <v/>
      </c>
      <c r="EB30" s="2" t="str">
        <f t="shared" si="50"/>
        <v/>
      </c>
      <c r="EC30" s="2" t="str">
        <f t="shared" si="50"/>
        <v/>
      </c>
      <c r="ED30" s="2" t="str">
        <f t="shared" si="50"/>
        <v/>
      </c>
      <c r="EE30" s="2" t="str">
        <f t="shared" si="50"/>
        <v/>
      </c>
      <c r="EF30" s="2" t="str">
        <f t="shared" si="50"/>
        <v/>
      </c>
      <c r="EG30" s="2" t="str">
        <f t="shared" si="50"/>
        <v/>
      </c>
      <c r="EH30" s="2" t="str">
        <f t="shared" si="50"/>
        <v/>
      </c>
      <c r="EI30" s="2" t="str">
        <f t="shared" si="50"/>
        <v/>
      </c>
      <c r="IF30" s="2"/>
      <c r="IG30" s="2" t="str">
        <f t="shared" ref="IG30:OJ30" si="51">IFERROR(SMALL(OFFSET($AN30,0,0,1,200),IG$21),"")</f>
        <v/>
      </c>
      <c r="IH30" s="2" t="str">
        <f t="shared" si="51"/>
        <v/>
      </c>
      <c r="II30" s="2" t="str">
        <f t="shared" si="51"/>
        <v/>
      </c>
      <c r="IJ30" s="2" t="str">
        <f t="shared" si="51"/>
        <v/>
      </c>
      <c r="IK30" s="2" t="str">
        <f t="shared" si="51"/>
        <v/>
      </c>
      <c r="IL30" s="2" t="str">
        <f t="shared" si="51"/>
        <v/>
      </c>
      <c r="IM30" s="2" t="str">
        <f t="shared" si="51"/>
        <v/>
      </c>
      <c r="IN30" s="2" t="str">
        <f t="shared" si="51"/>
        <v/>
      </c>
      <c r="IO30" s="2" t="str">
        <f t="shared" si="51"/>
        <v/>
      </c>
      <c r="IP30" s="2" t="str">
        <f t="shared" si="51"/>
        <v/>
      </c>
      <c r="IQ30" s="2" t="str">
        <f t="shared" si="51"/>
        <v/>
      </c>
      <c r="IR30" s="2" t="str">
        <f t="shared" si="51"/>
        <v/>
      </c>
      <c r="IS30" s="2" t="str">
        <f t="shared" si="51"/>
        <v/>
      </c>
      <c r="IT30" s="2" t="str">
        <f t="shared" si="51"/>
        <v/>
      </c>
      <c r="IU30" s="2" t="str">
        <f t="shared" si="51"/>
        <v/>
      </c>
      <c r="IV30" s="2" t="str">
        <f t="shared" si="51"/>
        <v/>
      </c>
      <c r="IW30" s="2" t="str">
        <f t="shared" si="51"/>
        <v/>
      </c>
      <c r="IX30" s="2" t="str">
        <f t="shared" si="51"/>
        <v/>
      </c>
      <c r="IY30" s="2" t="str">
        <f t="shared" si="51"/>
        <v/>
      </c>
      <c r="IZ30" s="2" t="str">
        <f t="shared" si="51"/>
        <v/>
      </c>
      <c r="JA30" s="2" t="str">
        <f t="shared" si="51"/>
        <v/>
      </c>
      <c r="JB30" s="2" t="str">
        <f t="shared" si="51"/>
        <v/>
      </c>
      <c r="JC30" s="2" t="str">
        <f t="shared" si="51"/>
        <v/>
      </c>
      <c r="JD30" s="2" t="str">
        <f t="shared" si="51"/>
        <v/>
      </c>
      <c r="JE30" s="2" t="str">
        <f t="shared" si="51"/>
        <v/>
      </c>
      <c r="JF30" s="2" t="str">
        <f t="shared" si="51"/>
        <v/>
      </c>
      <c r="JG30" s="2" t="str">
        <f t="shared" si="51"/>
        <v/>
      </c>
      <c r="JH30" s="2" t="str">
        <f t="shared" si="51"/>
        <v/>
      </c>
      <c r="JI30" s="2" t="str">
        <f t="shared" si="51"/>
        <v/>
      </c>
      <c r="JJ30" s="2" t="str">
        <f t="shared" si="51"/>
        <v/>
      </c>
      <c r="JK30" s="2" t="str">
        <f t="shared" si="51"/>
        <v/>
      </c>
      <c r="JL30" s="2" t="str">
        <f t="shared" si="51"/>
        <v/>
      </c>
      <c r="JM30" s="2" t="str">
        <f t="shared" si="51"/>
        <v/>
      </c>
      <c r="JN30" s="2" t="str">
        <f t="shared" si="51"/>
        <v/>
      </c>
      <c r="JO30" s="2" t="str">
        <f t="shared" si="51"/>
        <v/>
      </c>
      <c r="JP30" s="2" t="str">
        <f t="shared" si="51"/>
        <v/>
      </c>
      <c r="JQ30" s="2" t="str">
        <f t="shared" si="51"/>
        <v/>
      </c>
      <c r="JR30" s="2" t="str">
        <f t="shared" si="51"/>
        <v/>
      </c>
      <c r="JS30" s="2" t="str">
        <f t="shared" si="51"/>
        <v/>
      </c>
      <c r="JT30" s="2" t="str">
        <f t="shared" si="51"/>
        <v/>
      </c>
      <c r="JU30" s="2" t="str">
        <f t="shared" si="51"/>
        <v/>
      </c>
      <c r="JV30" s="2" t="str">
        <f t="shared" si="51"/>
        <v/>
      </c>
      <c r="JW30" s="2" t="str">
        <f t="shared" si="51"/>
        <v/>
      </c>
      <c r="JX30" s="2" t="str">
        <f t="shared" si="51"/>
        <v/>
      </c>
      <c r="JY30" s="2" t="str">
        <f t="shared" si="51"/>
        <v/>
      </c>
      <c r="JZ30" s="2" t="str">
        <f t="shared" si="51"/>
        <v/>
      </c>
      <c r="KA30" s="2" t="str">
        <f t="shared" si="51"/>
        <v/>
      </c>
      <c r="KB30" s="2" t="str">
        <f t="shared" si="51"/>
        <v/>
      </c>
      <c r="KC30" s="2" t="str">
        <f t="shared" si="51"/>
        <v/>
      </c>
      <c r="KD30" s="2" t="str">
        <f t="shared" si="51"/>
        <v/>
      </c>
      <c r="KE30" s="2" t="str">
        <f t="shared" si="51"/>
        <v/>
      </c>
      <c r="KF30" s="2" t="str">
        <f t="shared" si="51"/>
        <v/>
      </c>
      <c r="KG30" s="2" t="str">
        <f t="shared" si="51"/>
        <v/>
      </c>
      <c r="KH30" s="2" t="str">
        <f t="shared" si="51"/>
        <v/>
      </c>
      <c r="KI30" s="2" t="str">
        <f t="shared" si="51"/>
        <v/>
      </c>
      <c r="KJ30" s="2" t="str">
        <f t="shared" si="51"/>
        <v/>
      </c>
      <c r="KK30" s="2" t="str">
        <f t="shared" si="51"/>
        <v/>
      </c>
      <c r="KL30" s="2" t="str">
        <f t="shared" si="51"/>
        <v/>
      </c>
      <c r="KM30" s="2" t="str">
        <f t="shared" si="51"/>
        <v/>
      </c>
      <c r="KN30" s="2" t="str">
        <f t="shared" si="51"/>
        <v/>
      </c>
      <c r="KO30" s="2" t="str">
        <f t="shared" si="51"/>
        <v/>
      </c>
      <c r="KP30" s="2" t="str">
        <f t="shared" si="51"/>
        <v/>
      </c>
      <c r="KQ30" s="2" t="str">
        <f t="shared" si="51"/>
        <v/>
      </c>
      <c r="KR30" s="2" t="str">
        <f t="shared" si="51"/>
        <v/>
      </c>
      <c r="KS30" s="2" t="str">
        <f t="shared" si="51"/>
        <v/>
      </c>
      <c r="KT30" s="2" t="str">
        <f t="shared" si="51"/>
        <v/>
      </c>
      <c r="KU30" s="2" t="str">
        <f t="shared" si="51"/>
        <v/>
      </c>
      <c r="KV30" s="2" t="str">
        <f t="shared" si="51"/>
        <v/>
      </c>
      <c r="KW30" s="2" t="str">
        <f t="shared" si="51"/>
        <v/>
      </c>
      <c r="KX30" s="2" t="str">
        <f t="shared" si="51"/>
        <v/>
      </c>
      <c r="KY30" s="2" t="str">
        <f t="shared" si="51"/>
        <v/>
      </c>
      <c r="KZ30" s="2" t="str">
        <f t="shared" si="51"/>
        <v/>
      </c>
      <c r="LA30" s="2" t="str">
        <f t="shared" si="51"/>
        <v/>
      </c>
      <c r="LB30" s="2" t="str">
        <f t="shared" si="51"/>
        <v/>
      </c>
      <c r="LC30" s="2" t="str">
        <f t="shared" si="51"/>
        <v/>
      </c>
      <c r="LD30" s="2" t="str">
        <f t="shared" si="51"/>
        <v/>
      </c>
      <c r="LE30" s="2" t="str">
        <f t="shared" si="51"/>
        <v/>
      </c>
      <c r="LF30" s="2" t="str">
        <f t="shared" si="51"/>
        <v/>
      </c>
      <c r="LG30" s="2" t="str">
        <f t="shared" si="51"/>
        <v/>
      </c>
      <c r="LH30" s="2" t="str">
        <f t="shared" si="51"/>
        <v/>
      </c>
      <c r="LI30" s="2" t="str">
        <f t="shared" si="51"/>
        <v/>
      </c>
      <c r="LJ30" s="2" t="str">
        <f t="shared" si="51"/>
        <v/>
      </c>
      <c r="LK30" s="2" t="str">
        <f t="shared" si="51"/>
        <v/>
      </c>
      <c r="LL30" s="2" t="str">
        <f t="shared" si="51"/>
        <v/>
      </c>
      <c r="LM30" s="2" t="str">
        <f t="shared" si="51"/>
        <v/>
      </c>
      <c r="LN30" s="2" t="str">
        <f t="shared" si="51"/>
        <v/>
      </c>
      <c r="LO30" s="2" t="str">
        <f t="shared" si="51"/>
        <v/>
      </c>
      <c r="LP30" s="2" t="str">
        <f t="shared" si="51"/>
        <v/>
      </c>
      <c r="LQ30" s="2" t="str">
        <f t="shared" si="51"/>
        <v/>
      </c>
      <c r="LR30" s="2" t="str">
        <f t="shared" si="51"/>
        <v/>
      </c>
      <c r="LS30" s="2" t="str">
        <f t="shared" si="51"/>
        <v/>
      </c>
      <c r="LT30" s="2" t="str">
        <f t="shared" si="51"/>
        <v/>
      </c>
      <c r="LU30" s="2" t="str">
        <f t="shared" si="51"/>
        <v/>
      </c>
      <c r="LV30" s="2" t="str">
        <f t="shared" si="51"/>
        <v/>
      </c>
      <c r="LW30" s="2" t="str">
        <f t="shared" si="51"/>
        <v/>
      </c>
      <c r="LX30" s="2" t="str">
        <f t="shared" si="51"/>
        <v/>
      </c>
      <c r="LY30" s="2" t="str">
        <f t="shared" si="51"/>
        <v/>
      </c>
      <c r="LZ30" s="2" t="str">
        <f t="shared" si="51"/>
        <v/>
      </c>
      <c r="MA30" s="2" t="str">
        <f t="shared" si="51"/>
        <v/>
      </c>
      <c r="MB30" s="2" t="str">
        <f t="shared" si="51"/>
        <v/>
      </c>
      <c r="MC30" s="2" t="str">
        <f t="shared" si="51"/>
        <v/>
      </c>
      <c r="MD30" s="2" t="str">
        <f t="shared" si="51"/>
        <v/>
      </c>
      <c r="ME30" s="2" t="str">
        <f t="shared" si="51"/>
        <v/>
      </c>
      <c r="MF30" s="2" t="str">
        <f t="shared" si="51"/>
        <v/>
      </c>
      <c r="MG30" s="2" t="str">
        <f t="shared" si="51"/>
        <v/>
      </c>
      <c r="MH30" s="2" t="str">
        <f t="shared" si="51"/>
        <v/>
      </c>
      <c r="MI30" s="2" t="str">
        <f t="shared" si="51"/>
        <v/>
      </c>
      <c r="MJ30" s="2" t="str">
        <f t="shared" si="51"/>
        <v/>
      </c>
      <c r="MK30" s="2" t="str">
        <f t="shared" si="51"/>
        <v/>
      </c>
      <c r="ML30" s="2" t="str">
        <f t="shared" si="51"/>
        <v/>
      </c>
      <c r="MM30" s="2" t="str">
        <f t="shared" si="51"/>
        <v/>
      </c>
      <c r="MN30" s="2" t="str">
        <f t="shared" si="51"/>
        <v/>
      </c>
      <c r="MO30" s="2" t="str">
        <f t="shared" si="51"/>
        <v/>
      </c>
      <c r="MP30" s="2" t="str">
        <f t="shared" si="51"/>
        <v/>
      </c>
      <c r="MQ30" s="2" t="str">
        <f t="shared" si="51"/>
        <v/>
      </c>
      <c r="MR30" s="2" t="str">
        <f t="shared" si="51"/>
        <v/>
      </c>
      <c r="MS30" s="2" t="str">
        <f t="shared" si="51"/>
        <v/>
      </c>
      <c r="MT30" s="2" t="str">
        <f t="shared" si="51"/>
        <v/>
      </c>
      <c r="MU30" s="2" t="str">
        <f t="shared" si="51"/>
        <v/>
      </c>
      <c r="MV30" s="2" t="str">
        <f t="shared" si="51"/>
        <v/>
      </c>
      <c r="MW30" s="2" t="str">
        <f t="shared" si="51"/>
        <v/>
      </c>
      <c r="MX30" s="2" t="str">
        <f t="shared" si="51"/>
        <v/>
      </c>
      <c r="MY30" s="2" t="str">
        <f t="shared" si="51"/>
        <v/>
      </c>
      <c r="MZ30" s="2" t="str">
        <f t="shared" si="51"/>
        <v/>
      </c>
      <c r="NA30" s="2" t="str">
        <f t="shared" si="51"/>
        <v/>
      </c>
      <c r="NB30" s="2" t="str">
        <f t="shared" si="51"/>
        <v/>
      </c>
      <c r="NC30" s="2" t="str">
        <f t="shared" si="51"/>
        <v/>
      </c>
      <c r="ND30" s="2" t="str">
        <f t="shared" si="51"/>
        <v/>
      </c>
      <c r="NE30" s="2" t="str">
        <f t="shared" si="51"/>
        <v/>
      </c>
      <c r="NF30" s="2" t="str">
        <f t="shared" si="51"/>
        <v/>
      </c>
      <c r="NG30" s="2" t="str">
        <f t="shared" si="51"/>
        <v/>
      </c>
      <c r="NH30" s="2" t="str">
        <f t="shared" si="51"/>
        <v/>
      </c>
      <c r="NI30" s="2" t="str">
        <f t="shared" si="51"/>
        <v/>
      </c>
      <c r="NJ30" s="2" t="str">
        <f t="shared" si="51"/>
        <v/>
      </c>
      <c r="NK30" s="2" t="str">
        <f t="shared" si="51"/>
        <v/>
      </c>
      <c r="NL30" s="2" t="str">
        <f t="shared" si="51"/>
        <v/>
      </c>
      <c r="NM30" s="2" t="str">
        <f t="shared" si="51"/>
        <v/>
      </c>
      <c r="NN30" s="2" t="str">
        <f t="shared" si="51"/>
        <v/>
      </c>
      <c r="NO30" s="2" t="str">
        <f t="shared" si="51"/>
        <v/>
      </c>
      <c r="NP30" s="2" t="str">
        <f t="shared" si="51"/>
        <v/>
      </c>
      <c r="NQ30" s="2" t="str">
        <f t="shared" si="51"/>
        <v/>
      </c>
      <c r="NR30" s="2" t="str">
        <f t="shared" si="51"/>
        <v/>
      </c>
      <c r="NS30" s="2" t="str">
        <f t="shared" si="51"/>
        <v/>
      </c>
      <c r="NT30" s="2" t="str">
        <f t="shared" si="51"/>
        <v/>
      </c>
      <c r="NU30" s="2" t="str">
        <f t="shared" si="51"/>
        <v/>
      </c>
      <c r="NV30" s="2" t="str">
        <f t="shared" si="51"/>
        <v/>
      </c>
      <c r="NW30" s="2" t="str">
        <f t="shared" si="51"/>
        <v/>
      </c>
      <c r="NX30" s="2" t="str">
        <f t="shared" si="51"/>
        <v/>
      </c>
      <c r="NY30" s="2" t="str">
        <f t="shared" si="51"/>
        <v/>
      </c>
      <c r="NZ30" s="2" t="str">
        <f t="shared" si="51"/>
        <v/>
      </c>
      <c r="OA30" s="2" t="str">
        <f t="shared" si="51"/>
        <v/>
      </c>
      <c r="OB30" s="2" t="str">
        <f t="shared" si="51"/>
        <v/>
      </c>
      <c r="OC30" s="2" t="str">
        <f t="shared" si="51"/>
        <v/>
      </c>
      <c r="OD30" s="2" t="str">
        <f t="shared" si="51"/>
        <v/>
      </c>
      <c r="OE30" s="2" t="str">
        <f t="shared" si="51"/>
        <v/>
      </c>
      <c r="OF30" s="2" t="str">
        <f t="shared" si="51"/>
        <v/>
      </c>
      <c r="OG30" s="2" t="str">
        <f t="shared" si="51"/>
        <v/>
      </c>
      <c r="OH30" s="2" t="str">
        <f t="shared" si="51"/>
        <v/>
      </c>
      <c r="OI30" s="2" t="str">
        <f t="shared" si="51"/>
        <v/>
      </c>
      <c r="OJ30" s="2" t="str">
        <f t="shared" si="51"/>
        <v/>
      </c>
      <c r="OL30" s="2">
        <v>8.0</v>
      </c>
      <c r="OM30" s="35" t="str">
        <f t="shared" si="37"/>
        <v>Income Statement</v>
      </c>
      <c r="ON30" s="2">
        <f t="shared" si="38"/>
        <v>18</v>
      </c>
      <c r="OO30" s="2" t="str">
        <f t="shared" si="25"/>
        <v/>
      </c>
      <c r="OP30" s="2" t="str">
        <f t="shared" si="26"/>
        <v>SGGrids</v>
      </c>
      <c r="OQ30" s="36" t="str">
        <f t="shared" si="27"/>
        <v>SGGridNames</v>
      </c>
      <c r="OT30" s="2" t="str">
        <f t="shared" si="39"/>
        <v/>
      </c>
      <c r="OU30" s="2" t="str">
        <f t="shared" si="40"/>
        <v/>
      </c>
      <c r="OV30" s="2" t="str">
        <f t="shared" si="28"/>
        <v>#REF!</v>
      </c>
      <c r="OW30" s="2" t="str">
        <f t="shared" si="29"/>
        <v/>
      </c>
      <c r="OX30" s="2" t="str">
        <f t="shared" si="30"/>
        <v/>
      </c>
    </row>
    <row r="31" ht="15.75" customHeight="1">
      <c r="D31" s="32"/>
      <c r="E31" s="32" t="s">
        <v>5867</v>
      </c>
      <c r="F31" s="32" t="s">
        <v>5784</v>
      </c>
      <c r="G31" s="32"/>
      <c r="H31" s="17"/>
      <c r="I31" s="32"/>
      <c r="J31" s="32"/>
      <c r="K31" s="32" t="s">
        <v>5868</v>
      </c>
      <c r="L31" s="17" t="str">
        <f t="shared" si="15"/>
        <v/>
      </c>
      <c r="M31" s="17"/>
      <c r="N31" s="32" t="s">
        <v>1680</v>
      </c>
      <c r="O31" s="32" t="s">
        <v>5783</v>
      </c>
      <c r="P31" s="32" t="s">
        <v>5869</v>
      </c>
      <c r="Q31" s="17"/>
      <c r="R31" s="32" t="s">
        <v>5870</v>
      </c>
      <c r="S31" s="32" t="s">
        <v>5871</v>
      </c>
      <c r="T31" s="32" t="s">
        <v>5872</v>
      </c>
      <c r="U31" s="17" t="str">
        <f t="shared" si="16"/>
        <v/>
      </c>
      <c r="V31" s="17"/>
      <c r="Y31" s="2" t="str">
        <f t="shared" si="31"/>
        <v/>
      </c>
      <c r="Z31" s="2" t="str">
        <f t="shared" si="32"/>
        <v/>
      </c>
      <c r="AA31" s="33" t="str">
        <f t="shared" si="33"/>
        <v/>
      </c>
      <c r="AB31" s="2">
        <v>9.0</v>
      </c>
      <c r="AC31" s="33" t="str">
        <f t="shared" si="17"/>
        <v/>
      </c>
      <c r="AD31" s="33" t="str">
        <f t="shared" si="18"/>
        <v/>
      </c>
      <c r="AE31" s="34" t="str">
        <f t="shared" si="19"/>
        <v/>
      </c>
      <c r="AF31" s="34" t="str">
        <f t="shared" si="20"/>
        <v/>
      </c>
      <c r="AG31" s="2"/>
      <c r="AH31" s="16" t="s">
        <v>5808</v>
      </c>
      <c r="AI31" s="27" t="s">
        <v>5816</v>
      </c>
      <c r="AJ31" s="27" t="s">
        <v>5817</v>
      </c>
      <c r="AK31" s="27" t="s">
        <v>5818</v>
      </c>
      <c r="AL31" s="27" t="s">
        <v>5819</v>
      </c>
      <c r="AM31" s="27" t="s">
        <v>5820</v>
      </c>
      <c r="IF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L31" s="2">
        <v>9.0</v>
      </c>
      <c r="OM31" s="35" t="str">
        <f t="shared" si="37"/>
        <v>Income Statement</v>
      </c>
      <c r="ON31" s="2">
        <f t="shared" si="38"/>
        <v>17</v>
      </c>
      <c r="OO31" s="2" t="str">
        <f t="shared" si="25"/>
        <v/>
      </c>
      <c r="OP31" s="2" t="str">
        <f t="shared" si="26"/>
        <v>SGGrids</v>
      </c>
      <c r="OQ31" s="36" t="str">
        <f t="shared" si="27"/>
        <v>SGGridNames</v>
      </c>
      <c r="OT31" s="2" t="str">
        <f t="shared" si="39"/>
        <v/>
      </c>
      <c r="OU31" s="2" t="str">
        <f t="shared" si="40"/>
        <v/>
      </c>
      <c r="OV31" s="2" t="str">
        <f t="shared" si="28"/>
        <v>#REF!</v>
      </c>
      <c r="OW31" s="2" t="str">
        <f t="shared" si="29"/>
        <v/>
      </c>
      <c r="OX31" s="2" t="str">
        <f t="shared" si="30"/>
        <v/>
      </c>
    </row>
    <row r="32" ht="15.75" customHeight="1">
      <c r="D32" s="32"/>
      <c r="E32" s="32" t="s">
        <v>5873</v>
      </c>
      <c r="F32" s="32" t="s">
        <v>5784</v>
      </c>
      <c r="G32" s="32"/>
      <c r="H32" s="17"/>
      <c r="I32" s="32"/>
      <c r="J32" s="32"/>
      <c r="K32" s="32" t="s">
        <v>5874</v>
      </c>
      <c r="L32" s="17" t="str">
        <f t="shared" si="15"/>
        <v/>
      </c>
      <c r="M32" s="17"/>
      <c r="N32" s="32" t="s">
        <v>1680</v>
      </c>
      <c r="O32" s="32" t="s">
        <v>5784</v>
      </c>
      <c r="P32" s="32" t="s">
        <v>5869</v>
      </c>
      <c r="Q32" s="17"/>
      <c r="R32" s="32" t="s">
        <v>5875</v>
      </c>
      <c r="S32" s="32" t="s">
        <v>5876</v>
      </c>
      <c r="T32" s="32" t="s">
        <v>5877</v>
      </c>
      <c r="U32" s="17" t="str">
        <f t="shared" si="16"/>
        <v/>
      </c>
      <c r="V32" s="17"/>
      <c r="Y32" s="2" t="str">
        <f t="shared" si="31"/>
        <v/>
      </c>
      <c r="Z32" s="2" t="str">
        <f t="shared" si="32"/>
        <v/>
      </c>
      <c r="AA32" s="33" t="str">
        <f t="shared" si="33"/>
        <v/>
      </c>
      <c r="AB32" s="2">
        <v>10.0</v>
      </c>
      <c r="AC32" s="33" t="str">
        <f t="shared" si="17"/>
        <v/>
      </c>
      <c r="AD32" s="33" t="str">
        <f t="shared" si="18"/>
        <v/>
      </c>
      <c r="AE32" s="34" t="str">
        <f t="shared" si="19"/>
        <v/>
      </c>
      <c r="AF32" s="34" t="str">
        <f t="shared" si="20"/>
        <v/>
      </c>
      <c r="AG32" s="2">
        <v>1.0</v>
      </c>
      <c r="AH32" s="2" t="str">
        <f t="array" ref="AH32">IFERROR(INDEX($E$23:$E$123,MATCH($AG32,$Y$23:$Y$123,0),1),"")</f>
        <v/>
      </c>
      <c r="AI32" s="2" t="s">
        <v>5835</v>
      </c>
      <c r="AJ32" s="2" t="s">
        <v>5836</v>
      </c>
      <c r="AK32" s="2" t="str">
        <f t="shared" ref="AK32:AL32" si="52">IF(LEN($AH32)&gt;0,COUNTIF($AN32:$IE32,"&gt;0"),"")</f>
        <v/>
      </c>
      <c r="AL32" s="2" t="str">
        <f t="shared" si="52"/>
        <v/>
      </c>
      <c r="AM32" s="2" t="str">
        <f t="shared" ref="AM32:AM39" si="55">IF(LEN($AH32)&gt;0,IFERROR(COUNTIF(OFFSET(INDIRECT($AI32),0,MATCH($AH32,INDIRECT($AJ32),0),200,1),"&lt;&gt;"&amp;""),""),"")</f>
        <v/>
      </c>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IF32" s="2"/>
      <c r="IG32" s="2" t="str">
        <f t="shared" ref="IG32:KD32" si="53">IFERROR(SMALL(OFFSET($AN32,0,0,1,200),IG$21),"")</f>
        <v/>
      </c>
      <c r="IH32" s="2" t="str">
        <f t="shared" si="53"/>
        <v/>
      </c>
      <c r="II32" s="2" t="str">
        <f t="shared" si="53"/>
        <v/>
      </c>
      <c r="IJ32" s="2" t="str">
        <f t="shared" si="53"/>
        <v/>
      </c>
      <c r="IK32" s="2" t="str">
        <f t="shared" si="53"/>
        <v/>
      </c>
      <c r="IL32" s="2" t="str">
        <f t="shared" si="53"/>
        <v/>
      </c>
      <c r="IM32" s="2" t="str">
        <f t="shared" si="53"/>
        <v/>
      </c>
      <c r="IN32" s="2" t="str">
        <f t="shared" si="53"/>
        <v/>
      </c>
      <c r="IO32" s="2" t="str">
        <f t="shared" si="53"/>
        <v/>
      </c>
      <c r="IP32" s="2" t="str">
        <f t="shared" si="53"/>
        <v/>
      </c>
      <c r="IQ32" s="2" t="str">
        <f t="shared" si="53"/>
        <v/>
      </c>
      <c r="IR32" s="2" t="str">
        <f t="shared" si="53"/>
        <v/>
      </c>
      <c r="IS32" s="2" t="str">
        <f t="shared" si="53"/>
        <v/>
      </c>
      <c r="IT32" s="2" t="str">
        <f t="shared" si="53"/>
        <v/>
      </c>
      <c r="IU32" s="2" t="str">
        <f t="shared" si="53"/>
        <v/>
      </c>
      <c r="IV32" s="2" t="str">
        <f t="shared" si="53"/>
        <v/>
      </c>
      <c r="IW32" s="2" t="str">
        <f t="shared" si="53"/>
        <v/>
      </c>
      <c r="IX32" s="2" t="str">
        <f t="shared" si="53"/>
        <v/>
      </c>
      <c r="IY32" s="2" t="str">
        <f t="shared" si="53"/>
        <v/>
      </c>
      <c r="IZ32" s="2" t="str">
        <f t="shared" si="53"/>
        <v/>
      </c>
      <c r="JA32" s="2" t="str">
        <f t="shared" si="53"/>
        <v/>
      </c>
      <c r="JB32" s="2" t="str">
        <f t="shared" si="53"/>
        <v/>
      </c>
      <c r="JC32" s="2" t="str">
        <f t="shared" si="53"/>
        <v/>
      </c>
      <c r="JD32" s="2" t="str">
        <f t="shared" si="53"/>
        <v/>
      </c>
      <c r="JE32" s="2" t="str">
        <f t="shared" si="53"/>
        <v/>
      </c>
      <c r="JF32" s="2" t="str">
        <f t="shared" si="53"/>
        <v/>
      </c>
      <c r="JG32" s="2" t="str">
        <f t="shared" si="53"/>
        <v/>
      </c>
      <c r="JH32" s="2" t="str">
        <f t="shared" si="53"/>
        <v/>
      </c>
      <c r="JI32" s="2" t="str">
        <f t="shared" si="53"/>
        <v/>
      </c>
      <c r="JJ32" s="2" t="str">
        <f t="shared" si="53"/>
        <v/>
      </c>
      <c r="JK32" s="2" t="str">
        <f t="shared" si="53"/>
        <v/>
      </c>
      <c r="JL32" s="2" t="str">
        <f t="shared" si="53"/>
        <v/>
      </c>
      <c r="JM32" s="2" t="str">
        <f t="shared" si="53"/>
        <v/>
      </c>
      <c r="JN32" s="2" t="str">
        <f t="shared" si="53"/>
        <v/>
      </c>
      <c r="JO32" s="2" t="str">
        <f t="shared" si="53"/>
        <v/>
      </c>
      <c r="JP32" s="2" t="str">
        <f t="shared" si="53"/>
        <v/>
      </c>
      <c r="JQ32" s="2" t="str">
        <f t="shared" si="53"/>
        <v/>
      </c>
      <c r="JR32" s="2" t="str">
        <f t="shared" si="53"/>
        <v/>
      </c>
      <c r="JS32" s="2" t="str">
        <f t="shared" si="53"/>
        <v/>
      </c>
      <c r="JT32" s="2" t="str">
        <f t="shared" si="53"/>
        <v/>
      </c>
      <c r="JU32" s="2" t="str">
        <f t="shared" si="53"/>
        <v/>
      </c>
      <c r="JV32" s="2" t="str">
        <f t="shared" si="53"/>
        <v/>
      </c>
      <c r="JW32" s="2" t="str">
        <f t="shared" si="53"/>
        <v/>
      </c>
      <c r="JX32" s="2" t="str">
        <f t="shared" si="53"/>
        <v/>
      </c>
      <c r="JY32" s="2" t="str">
        <f t="shared" si="53"/>
        <v/>
      </c>
      <c r="JZ32" s="2" t="str">
        <f t="shared" si="53"/>
        <v/>
      </c>
      <c r="KA32" s="2" t="str">
        <f t="shared" si="53"/>
        <v/>
      </c>
      <c r="KB32" s="2" t="str">
        <f t="shared" si="53"/>
        <v/>
      </c>
      <c r="KC32" s="2" t="str">
        <f t="shared" si="53"/>
        <v/>
      </c>
      <c r="KD32" s="2" t="str">
        <f t="shared" si="53"/>
        <v/>
      </c>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L32" s="2">
        <v>10.0</v>
      </c>
      <c r="OM32" s="35" t="str">
        <f t="shared" si="37"/>
        <v>Income Statement</v>
      </c>
      <c r="ON32" s="2">
        <f t="shared" si="38"/>
        <v>16</v>
      </c>
      <c r="OO32" s="2" t="str">
        <f t="shared" si="25"/>
        <v/>
      </c>
      <c r="OP32" s="2" t="str">
        <f t="shared" si="26"/>
        <v>SGGrids</v>
      </c>
      <c r="OQ32" s="36" t="str">
        <f t="shared" si="27"/>
        <v>SGGridNames</v>
      </c>
      <c r="OT32" s="2" t="str">
        <f t="shared" si="39"/>
        <v/>
      </c>
      <c r="OU32" s="2" t="str">
        <f t="shared" si="40"/>
        <v/>
      </c>
      <c r="OV32" s="2" t="str">
        <f t="shared" si="28"/>
        <v>#REF!</v>
      </c>
      <c r="OW32" s="2" t="str">
        <f t="shared" si="29"/>
        <v/>
      </c>
      <c r="OX32" s="2" t="str">
        <f t="shared" si="30"/>
        <v/>
      </c>
    </row>
    <row r="33" ht="15.75" customHeight="1">
      <c r="D33" s="32"/>
      <c r="E33" s="32" t="s">
        <v>1779</v>
      </c>
      <c r="F33" s="32" t="s">
        <v>5784</v>
      </c>
      <c r="G33" s="32"/>
      <c r="H33" s="17"/>
      <c r="I33" s="32"/>
      <c r="J33" s="32"/>
      <c r="K33" s="32" t="s">
        <v>5878</v>
      </c>
      <c r="L33" s="17" t="str">
        <f t="shared" si="15"/>
        <v/>
      </c>
      <c r="M33" s="17"/>
      <c r="N33" s="32" t="s">
        <v>1679</v>
      </c>
      <c r="O33" s="32" t="s">
        <v>5783</v>
      </c>
      <c r="P33" s="32" t="s">
        <v>5879</v>
      </c>
      <c r="Q33" s="17"/>
      <c r="R33" s="32" t="s">
        <v>5870</v>
      </c>
      <c r="S33" s="32" t="s">
        <v>5871</v>
      </c>
      <c r="T33" s="32" t="s">
        <v>5872</v>
      </c>
      <c r="U33" s="17" t="str">
        <f t="shared" si="16"/>
        <v/>
      </c>
      <c r="V33" s="17"/>
      <c r="Y33" s="2" t="str">
        <f t="shared" si="31"/>
        <v/>
      </c>
      <c r="Z33" s="2" t="str">
        <f t="shared" si="32"/>
        <v/>
      </c>
      <c r="AA33" s="33" t="str">
        <f t="shared" si="33"/>
        <v/>
      </c>
      <c r="AB33" s="2">
        <v>11.0</v>
      </c>
      <c r="AC33" s="33" t="str">
        <f t="shared" si="17"/>
        <v/>
      </c>
      <c r="AD33" s="33" t="str">
        <f t="shared" si="18"/>
        <v/>
      </c>
      <c r="AE33" s="34" t="str">
        <f t="shared" si="19"/>
        <v/>
      </c>
      <c r="AF33" s="34" t="str">
        <f t="shared" si="20"/>
        <v/>
      </c>
      <c r="AG33" s="2">
        <v>2.0</v>
      </c>
      <c r="AH33" s="2" t="str">
        <f t="shared" ref="AH33:AH39" si="57">IF(COUNTIF($AH$32:$AH32,INDEX($E$23:$E$123,MATCH($AG33,$Y$23:$Y$123,0),1))&gt;0,"",IFERROR(INDEX($E$23:$E$123,MATCH($AG33,$Y$23:$Y$123,0),1),""))</f>
        <v/>
      </c>
      <c r="AI33" s="2" t="s">
        <v>5835</v>
      </c>
      <c r="AJ33" s="2" t="s">
        <v>5836</v>
      </c>
      <c r="AK33" s="2" t="str">
        <f t="shared" ref="AK33:AL33" si="54">IF(LEN($AH33)&gt;0,COUNTIF($AN33:$IE33,"&gt;0"),"")</f>
        <v/>
      </c>
      <c r="AL33" s="2" t="str">
        <f t="shared" si="54"/>
        <v/>
      </c>
      <c r="AM33" s="2" t="str">
        <f t="shared" si="55"/>
        <v/>
      </c>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IF33" s="2"/>
      <c r="IG33" s="2" t="str">
        <f t="shared" ref="IG33:KD33" si="56">IFERROR(SMALL(OFFSET($AN33,0,0,1,200),IG$21),"")</f>
        <v/>
      </c>
      <c r="IH33" s="2" t="str">
        <f t="shared" si="56"/>
        <v/>
      </c>
      <c r="II33" s="2" t="str">
        <f t="shared" si="56"/>
        <v/>
      </c>
      <c r="IJ33" s="2" t="str">
        <f t="shared" si="56"/>
        <v/>
      </c>
      <c r="IK33" s="2" t="str">
        <f t="shared" si="56"/>
        <v/>
      </c>
      <c r="IL33" s="2" t="str">
        <f t="shared" si="56"/>
        <v/>
      </c>
      <c r="IM33" s="2" t="str">
        <f t="shared" si="56"/>
        <v/>
      </c>
      <c r="IN33" s="2" t="str">
        <f t="shared" si="56"/>
        <v/>
      </c>
      <c r="IO33" s="2" t="str">
        <f t="shared" si="56"/>
        <v/>
      </c>
      <c r="IP33" s="2" t="str">
        <f t="shared" si="56"/>
        <v/>
      </c>
      <c r="IQ33" s="2" t="str">
        <f t="shared" si="56"/>
        <v/>
      </c>
      <c r="IR33" s="2" t="str">
        <f t="shared" si="56"/>
        <v/>
      </c>
      <c r="IS33" s="2" t="str">
        <f t="shared" si="56"/>
        <v/>
      </c>
      <c r="IT33" s="2" t="str">
        <f t="shared" si="56"/>
        <v/>
      </c>
      <c r="IU33" s="2" t="str">
        <f t="shared" si="56"/>
        <v/>
      </c>
      <c r="IV33" s="2" t="str">
        <f t="shared" si="56"/>
        <v/>
      </c>
      <c r="IW33" s="2" t="str">
        <f t="shared" si="56"/>
        <v/>
      </c>
      <c r="IX33" s="2" t="str">
        <f t="shared" si="56"/>
        <v/>
      </c>
      <c r="IY33" s="2" t="str">
        <f t="shared" si="56"/>
        <v/>
      </c>
      <c r="IZ33" s="2" t="str">
        <f t="shared" si="56"/>
        <v/>
      </c>
      <c r="JA33" s="2" t="str">
        <f t="shared" si="56"/>
        <v/>
      </c>
      <c r="JB33" s="2" t="str">
        <f t="shared" si="56"/>
        <v/>
      </c>
      <c r="JC33" s="2" t="str">
        <f t="shared" si="56"/>
        <v/>
      </c>
      <c r="JD33" s="2" t="str">
        <f t="shared" si="56"/>
        <v/>
      </c>
      <c r="JE33" s="2" t="str">
        <f t="shared" si="56"/>
        <v/>
      </c>
      <c r="JF33" s="2" t="str">
        <f t="shared" si="56"/>
        <v/>
      </c>
      <c r="JG33" s="2" t="str">
        <f t="shared" si="56"/>
        <v/>
      </c>
      <c r="JH33" s="2" t="str">
        <f t="shared" si="56"/>
        <v/>
      </c>
      <c r="JI33" s="2" t="str">
        <f t="shared" si="56"/>
        <v/>
      </c>
      <c r="JJ33" s="2" t="str">
        <f t="shared" si="56"/>
        <v/>
      </c>
      <c r="JK33" s="2" t="str">
        <f t="shared" si="56"/>
        <v/>
      </c>
      <c r="JL33" s="2" t="str">
        <f t="shared" si="56"/>
        <v/>
      </c>
      <c r="JM33" s="2" t="str">
        <f t="shared" si="56"/>
        <v/>
      </c>
      <c r="JN33" s="2" t="str">
        <f t="shared" si="56"/>
        <v/>
      </c>
      <c r="JO33" s="2" t="str">
        <f t="shared" si="56"/>
        <v/>
      </c>
      <c r="JP33" s="2" t="str">
        <f t="shared" si="56"/>
        <v/>
      </c>
      <c r="JQ33" s="2" t="str">
        <f t="shared" si="56"/>
        <v/>
      </c>
      <c r="JR33" s="2" t="str">
        <f t="shared" si="56"/>
        <v/>
      </c>
      <c r="JS33" s="2" t="str">
        <f t="shared" si="56"/>
        <v/>
      </c>
      <c r="JT33" s="2" t="str">
        <f t="shared" si="56"/>
        <v/>
      </c>
      <c r="JU33" s="2" t="str">
        <f t="shared" si="56"/>
        <v/>
      </c>
      <c r="JV33" s="2" t="str">
        <f t="shared" si="56"/>
        <v/>
      </c>
      <c r="JW33" s="2" t="str">
        <f t="shared" si="56"/>
        <v/>
      </c>
      <c r="JX33" s="2" t="str">
        <f t="shared" si="56"/>
        <v/>
      </c>
      <c r="JY33" s="2" t="str">
        <f t="shared" si="56"/>
        <v/>
      </c>
      <c r="JZ33" s="2" t="str">
        <f t="shared" si="56"/>
        <v/>
      </c>
      <c r="KA33" s="2" t="str">
        <f t="shared" si="56"/>
        <v/>
      </c>
      <c r="KB33" s="2" t="str">
        <f t="shared" si="56"/>
        <v/>
      </c>
      <c r="KC33" s="2" t="str">
        <f t="shared" si="56"/>
        <v/>
      </c>
      <c r="KD33" s="2" t="str">
        <f t="shared" si="56"/>
        <v/>
      </c>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L33" s="2">
        <v>11.0</v>
      </c>
      <c r="OM33" s="35" t="str">
        <f t="shared" si="37"/>
        <v>Income Statement</v>
      </c>
      <c r="ON33" s="2">
        <f t="shared" si="38"/>
        <v>15</v>
      </c>
      <c r="OO33" s="2" t="str">
        <f t="shared" si="25"/>
        <v/>
      </c>
      <c r="OP33" s="2" t="str">
        <f t="shared" si="26"/>
        <v>SGGrids</v>
      </c>
      <c r="OQ33" s="36" t="str">
        <f t="shared" si="27"/>
        <v>SGGridNames</v>
      </c>
      <c r="OT33" s="2" t="str">
        <f t="shared" si="39"/>
        <v/>
      </c>
      <c r="OU33" s="2" t="str">
        <f t="shared" si="40"/>
        <v/>
      </c>
      <c r="OV33" s="2" t="str">
        <f t="shared" si="28"/>
        <v>#REF!</v>
      </c>
      <c r="OW33" s="2" t="str">
        <f t="shared" si="29"/>
        <v/>
      </c>
      <c r="OX33" s="2" t="str">
        <f t="shared" si="30"/>
        <v/>
      </c>
    </row>
    <row r="34" ht="15.75" customHeight="1">
      <c r="D34" s="32"/>
      <c r="E34" s="32" t="s">
        <v>5880</v>
      </c>
      <c r="F34" s="32" t="s">
        <v>5784</v>
      </c>
      <c r="G34" s="32"/>
      <c r="H34" s="17"/>
      <c r="I34" s="32"/>
      <c r="J34" s="32"/>
      <c r="K34" s="32" t="s">
        <v>5880</v>
      </c>
      <c r="L34" s="17" t="str">
        <f t="shared" si="15"/>
        <v/>
      </c>
      <c r="M34" s="17"/>
      <c r="N34" s="32" t="s">
        <v>1679</v>
      </c>
      <c r="O34" s="32" t="s">
        <v>5784</v>
      </c>
      <c r="P34" s="32" t="s">
        <v>5879</v>
      </c>
      <c r="Q34" s="17"/>
      <c r="R34" s="32" t="s">
        <v>5875</v>
      </c>
      <c r="S34" s="32" t="s">
        <v>5876</v>
      </c>
      <c r="T34" s="32" t="s">
        <v>5877</v>
      </c>
      <c r="U34" s="17" t="str">
        <f t="shared" si="16"/>
        <v/>
      </c>
      <c r="V34" s="17"/>
      <c r="Y34" s="2" t="str">
        <f t="shared" si="31"/>
        <v/>
      </c>
      <c r="Z34" s="2" t="str">
        <f t="shared" si="32"/>
        <v/>
      </c>
      <c r="AA34" s="33" t="str">
        <f t="shared" si="33"/>
        <v/>
      </c>
      <c r="AB34" s="2">
        <v>12.0</v>
      </c>
      <c r="AC34" s="33" t="str">
        <f t="shared" si="17"/>
        <v/>
      </c>
      <c r="AD34" s="33" t="str">
        <f t="shared" si="18"/>
        <v/>
      </c>
      <c r="AE34" s="34" t="str">
        <f t="shared" si="19"/>
        <v/>
      </c>
      <c r="AF34" s="34" t="str">
        <f t="shared" si="20"/>
        <v/>
      </c>
      <c r="AG34" s="2">
        <v>3.0</v>
      </c>
      <c r="AH34" s="2" t="str">
        <f t="shared" si="57"/>
        <v/>
      </c>
      <c r="AI34" s="2" t="s">
        <v>5835</v>
      </c>
      <c r="AJ34" s="2" t="s">
        <v>5836</v>
      </c>
      <c r="AK34" s="2" t="str">
        <f t="shared" ref="AK34:AL34" si="58">IF(LEN($AH34)&gt;0,COUNTIF($AN34:$IE34,"&gt;0"),"")</f>
        <v/>
      </c>
      <c r="AL34" s="2" t="str">
        <f t="shared" si="58"/>
        <v/>
      </c>
      <c r="AM34" s="2" t="str">
        <f t="shared" si="55"/>
        <v/>
      </c>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IF34" s="2"/>
      <c r="IG34" s="2" t="str">
        <f t="shared" ref="IG34:KD34" si="59">IFERROR(SMALL(OFFSET($AN34,0,0,1,200),IG$21),"")</f>
        <v/>
      </c>
      <c r="IH34" s="2" t="str">
        <f t="shared" si="59"/>
        <v/>
      </c>
      <c r="II34" s="2" t="str">
        <f t="shared" si="59"/>
        <v/>
      </c>
      <c r="IJ34" s="2" t="str">
        <f t="shared" si="59"/>
        <v/>
      </c>
      <c r="IK34" s="2" t="str">
        <f t="shared" si="59"/>
        <v/>
      </c>
      <c r="IL34" s="2" t="str">
        <f t="shared" si="59"/>
        <v/>
      </c>
      <c r="IM34" s="2" t="str">
        <f t="shared" si="59"/>
        <v/>
      </c>
      <c r="IN34" s="2" t="str">
        <f t="shared" si="59"/>
        <v/>
      </c>
      <c r="IO34" s="2" t="str">
        <f t="shared" si="59"/>
        <v/>
      </c>
      <c r="IP34" s="2" t="str">
        <f t="shared" si="59"/>
        <v/>
      </c>
      <c r="IQ34" s="2" t="str">
        <f t="shared" si="59"/>
        <v/>
      </c>
      <c r="IR34" s="2" t="str">
        <f t="shared" si="59"/>
        <v/>
      </c>
      <c r="IS34" s="2" t="str">
        <f t="shared" si="59"/>
        <v/>
      </c>
      <c r="IT34" s="2" t="str">
        <f t="shared" si="59"/>
        <v/>
      </c>
      <c r="IU34" s="2" t="str">
        <f t="shared" si="59"/>
        <v/>
      </c>
      <c r="IV34" s="2" t="str">
        <f t="shared" si="59"/>
        <v/>
      </c>
      <c r="IW34" s="2" t="str">
        <f t="shared" si="59"/>
        <v/>
      </c>
      <c r="IX34" s="2" t="str">
        <f t="shared" si="59"/>
        <v/>
      </c>
      <c r="IY34" s="2" t="str">
        <f t="shared" si="59"/>
        <v/>
      </c>
      <c r="IZ34" s="2" t="str">
        <f t="shared" si="59"/>
        <v/>
      </c>
      <c r="JA34" s="2" t="str">
        <f t="shared" si="59"/>
        <v/>
      </c>
      <c r="JB34" s="2" t="str">
        <f t="shared" si="59"/>
        <v/>
      </c>
      <c r="JC34" s="2" t="str">
        <f t="shared" si="59"/>
        <v/>
      </c>
      <c r="JD34" s="2" t="str">
        <f t="shared" si="59"/>
        <v/>
      </c>
      <c r="JE34" s="2" t="str">
        <f t="shared" si="59"/>
        <v/>
      </c>
      <c r="JF34" s="2" t="str">
        <f t="shared" si="59"/>
        <v/>
      </c>
      <c r="JG34" s="2" t="str">
        <f t="shared" si="59"/>
        <v/>
      </c>
      <c r="JH34" s="2" t="str">
        <f t="shared" si="59"/>
        <v/>
      </c>
      <c r="JI34" s="2" t="str">
        <f t="shared" si="59"/>
        <v/>
      </c>
      <c r="JJ34" s="2" t="str">
        <f t="shared" si="59"/>
        <v/>
      </c>
      <c r="JK34" s="2" t="str">
        <f t="shared" si="59"/>
        <v/>
      </c>
      <c r="JL34" s="2" t="str">
        <f t="shared" si="59"/>
        <v/>
      </c>
      <c r="JM34" s="2" t="str">
        <f t="shared" si="59"/>
        <v/>
      </c>
      <c r="JN34" s="2" t="str">
        <f t="shared" si="59"/>
        <v/>
      </c>
      <c r="JO34" s="2" t="str">
        <f t="shared" si="59"/>
        <v/>
      </c>
      <c r="JP34" s="2" t="str">
        <f t="shared" si="59"/>
        <v/>
      </c>
      <c r="JQ34" s="2" t="str">
        <f t="shared" si="59"/>
        <v/>
      </c>
      <c r="JR34" s="2" t="str">
        <f t="shared" si="59"/>
        <v/>
      </c>
      <c r="JS34" s="2" t="str">
        <f t="shared" si="59"/>
        <v/>
      </c>
      <c r="JT34" s="2" t="str">
        <f t="shared" si="59"/>
        <v/>
      </c>
      <c r="JU34" s="2" t="str">
        <f t="shared" si="59"/>
        <v/>
      </c>
      <c r="JV34" s="2" t="str">
        <f t="shared" si="59"/>
        <v/>
      </c>
      <c r="JW34" s="2" t="str">
        <f t="shared" si="59"/>
        <v/>
      </c>
      <c r="JX34" s="2" t="str">
        <f t="shared" si="59"/>
        <v/>
      </c>
      <c r="JY34" s="2" t="str">
        <f t="shared" si="59"/>
        <v/>
      </c>
      <c r="JZ34" s="2" t="str">
        <f t="shared" si="59"/>
        <v/>
      </c>
      <c r="KA34" s="2" t="str">
        <f t="shared" si="59"/>
        <v/>
      </c>
      <c r="KB34" s="2" t="str">
        <f t="shared" si="59"/>
        <v/>
      </c>
      <c r="KC34" s="2" t="str">
        <f t="shared" si="59"/>
        <v/>
      </c>
      <c r="KD34" s="2" t="str">
        <f t="shared" si="59"/>
        <v/>
      </c>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L34" s="2">
        <v>12.0</v>
      </c>
      <c r="OM34" s="35" t="str">
        <f t="shared" si="37"/>
        <v>Income Statement</v>
      </c>
      <c r="ON34" s="2">
        <f t="shared" si="38"/>
        <v>14</v>
      </c>
      <c r="OO34" s="2" t="str">
        <f t="shared" si="25"/>
        <v/>
      </c>
      <c r="OP34" s="2" t="str">
        <f t="shared" si="26"/>
        <v>SGGrids</v>
      </c>
      <c r="OQ34" s="36" t="str">
        <f t="shared" si="27"/>
        <v>SGGridNames</v>
      </c>
      <c r="OT34" s="2" t="str">
        <f t="shared" si="39"/>
        <v/>
      </c>
      <c r="OU34" s="2" t="str">
        <f t="shared" si="40"/>
        <v/>
      </c>
      <c r="OV34" s="2" t="str">
        <f t="shared" si="28"/>
        <v>#REF!</v>
      </c>
      <c r="OW34" s="2" t="str">
        <f t="shared" si="29"/>
        <v/>
      </c>
      <c r="OX34" s="2" t="str">
        <f t="shared" si="30"/>
        <v/>
      </c>
    </row>
    <row r="35" ht="15.75" customHeight="1">
      <c r="D35" s="32"/>
      <c r="E35" s="32" t="s">
        <v>1701</v>
      </c>
      <c r="F35" s="32" t="s">
        <v>5783</v>
      </c>
      <c r="G35" s="32"/>
      <c r="H35" s="17"/>
      <c r="I35" s="32" t="s">
        <v>5881</v>
      </c>
      <c r="J35" s="32" t="s">
        <v>5882</v>
      </c>
      <c r="K35" s="32"/>
      <c r="L35" s="17" t="str">
        <f t="shared" si="15"/>
        <v/>
      </c>
      <c r="M35" s="17"/>
      <c r="N35" s="32" t="s">
        <v>1678</v>
      </c>
      <c r="O35" s="32" t="s">
        <v>5783</v>
      </c>
      <c r="P35" s="32" t="s">
        <v>5883</v>
      </c>
      <c r="Q35" s="17"/>
      <c r="R35" s="32" t="s">
        <v>5870</v>
      </c>
      <c r="S35" s="32" t="s">
        <v>5871</v>
      </c>
      <c r="T35" s="32" t="s">
        <v>5872</v>
      </c>
      <c r="U35" s="17" t="str">
        <f t="shared" si="16"/>
        <v/>
      </c>
      <c r="V35" s="17"/>
      <c r="Y35" s="2" t="str">
        <f t="shared" si="31"/>
        <v/>
      </c>
      <c r="Z35" s="2" t="str">
        <f t="shared" si="32"/>
        <v/>
      </c>
      <c r="AA35" s="33" t="str">
        <f t="shared" si="33"/>
        <v/>
      </c>
      <c r="AB35" s="2">
        <v>13.0</v>
      </c>
      <c r="AC35" s="33" t="str">
        <f t="shared" si="17"/>
        <v/>
      </c>
      <c r="AD35" s="33" t="str">
        <f t="shared" si="18"/>
        <v/>
      </c>
      <c r="AE35" s="34" t="str">
        <f t="shared" si="19"/>
        <v/>
      </c>
      <c r="AF35" s="34" t="str">
        <f t="shared" si="20"/>
        <v/>
      </c>
      <c r="AG35" s="2">
        <v>4.0</v>
      </c>
      <c r="AH35" s="2" t="str">
        <f t="shared" si="57"/>
        <v/>
      </c>
      <c r="AI35" s="2" t="s">
        <v>5835</v>
      </c>
      <c r="AJ35" s="2" t="s">
        <v>5836</v>
      </c>
      <c r="AK35" s="2" t="str">
        <f t="shared" ref="AK35:AL35" si="60">IF(LEN($AH35)&gt;0,COUNTIF($AN35:$IE35,"&gt;0"),"")</f>
        <v/>
      </c>
      <c r="AL35" s="2" t="str">
        <f t="shared" si="60"/>
        <v/>
      </c>
      <c r="AM35" s="2" t="str">
        <f t="shared" si="55"/>
        <v/>
      </c>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IF35" s="2"/>
      <c r="IG35" s="2" t="str">
        <f t="shared" ref="IG35:KD35" si="61">IFERROR(SMALL(OFFSET($AN35,0,0,1,200),IG$21),"")</f>
        <v/>
      </c>
      <c r="IH35" s="2" t="str">
        <f t="shared" si="61"/>
        <v/>
      </c>
      <c r="II35" s="2" t="str">
        <f t="shared" si="61"/>
        <v/>
      </c>
      <c r="IJ35" s="2" t="str">
        <f t="shared" si="61"/>
        <v/>
      </c>
      <c r="IK35" s="2" t="str">
        <f t="shared" si="61"/>
        <v/>
      </c>
      <c r="IL35" s="2" t="str">
        <f t="shared" si="61"/>
        <v/>
      </c>
      <c r="IM35" s="2" t="str">
        <f t="shared" si="61"/>
        <v/>
      </c>
      <c r="IN35" s="2" t="str">
        <f t="shared" si="61"/>
        <v/>
      </c>
      <c r="IO35" s="2" t="str">
        <f t="shared" si="61"/>
        <v/>
      </c>
      <c r="IP35" s="2" t="str">
        <f t="shared" si="61"/>
        <v/>
      </c>
      <c r="IQ35" s="2" t="str">
        <f t="shared" si="61"/>
        <v/>
      </c>
      <c r="IR35" s="2" t="str">
        <f t="shared" si="61"/>
        <v/>
      </c>
      <c r="IS35" s="2" t="str">
        <f t="shared" si="61"/>
        <v/>
      </c>
      <c r="IT35" s="2" t="str">
        <f t="shared" si="61"/>
        <v/>
      </c>
      <c r="IU35" s="2" t="str">
        <f t="shared" si="61"/>
        <v/>
      </c>
      <c r="IV35" s="2" t="str">
        <f t="shared" si="61"/>
        <v/>
      </c>
      <c r="IW35" s="2" t="str">
        <f t="shared" si="61"/>
        <v/>
      </c>
      <c r="IX35" s="2" t="str">
        <f t="shared" si="61"/>
        <v/>
      </c>
      <c r="IY35" s="2" t="str">
        <f t="shared" si="61"/>
        <v/>
      </c>
      <c r="IZ35" s="2" t="str">
        <f t="shared" si="61"/>
        <v/>
      </c>
      <c r="JA35" s="2" t="str">
        <f t="shared" si="61"/>
        <v/>
      </c>
      <c r="JB35" s="2" t="str">
        <f t="shared" si="61"/>
        <v/>
      </c>
      <c r="JC35" s="2" t="str">
        <f t="shared" si="61"/>
        <v/>
      </c>
      <c r="JD35" s="2" t="str">
        <f t="shared" si="61"/>
        <v/>
      </c>
      <c r="JE35" s="2" t="str">
        <f t="shared" si="61"/>
        <v/>
      </c>
      <c r="JF35" s="2" t="str">
        <f t="shared" si="61"/>
        <v/>
      </c>
      <c r="JG35" s="2" t="str">
        <f t="shared" si="61"/>
        <v/>
      </c>
      <c r="JH35" s="2" t="str">
        <f t="shared" si="61"/>
        <v/>
      </c>
      <c r="JI35" s="2" t="str">
        <f t="shared" si="61"/>
        <v/>
      </c>
      <c r="JJ35" s="2" t="str">
        <f t="shared" si="61"/>
        <v/>
      </c>
      <c r="JK35" s="2" t="str">
        <f t="shared" si="61"/>
        <v/>
      </c>
      <c r="JL35" s="2" t="str">
        <f t="shared" si="61"/>
        <v/>
      </c>
      <c r="JM35" s="2" t="str">
        <f t="shared" si="61"/>
        <v/>
      </c>
      <c r="JN35" s="2" t="str">
        <f t="shared" si="61"/>
        <v/>
      </c>
      <c r="JO35" s="2" t="str">
        <f t="shared" si="61"/>
        <v/>
      </c>
      <c r="JP35" s="2" t="str">
        <f t="shared" si="61"/>
        <v/>
      </c>
      <c r="JQ35" s="2" t="str">
        <f t="shared" si="61"/>
        <v/>
      </c>
      <c r="JR35" s="2" t="str">
        <f t="shared" si="61"/>
        <v/>
      </c>
      <c r="JS35" s="2" t="str">
        <f t="shared" si="61"/>
        <v/>
      </c>
      <c r="JT35" s="2" t="str">
        <f t="shared" si="61"/>
        <v/>
      </c>
      <c r="JU35" s="2" t="str">
        <f t="shared" si="61"/>
        <v/>
      </c>
      <c r="JV35" s="2" t="str">
        <f t="shared" si="61"/>
        <v/>
      </c>
      <c r="JW35" s="2" t="str">
        <f t="shared" si="61"/>
        <v/>
      </c>
      <c r="JX35" s="2" t="str">
        <f t="shared" si="61"/>
        <v/>
      </c>
      <c r="JY35" s="2" t="str">
        <f t="shared" si="61"/>
        <v/>
      </c>
      <c r="JZ35" s="2" t="str">
        <f t="shared" si="61"/>
        <v/>
      </c>
      <c r="KA35" s="2" t="str">
        <f t="shared" si="61"/>
        <v/>
      </c>
      <c r="KB35" s="2" t="str">
        <f t="shared" si="61"/>
        <v/>
      </c>
      <c r="KC35" s="2" t="str">
        <f t="shared" si="61"/>
        <v/>
      </c>
      <c r="KD35" s="2" t="str">
        <f t="shared" si="61"/>
        <v/>
      </c>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L35" s="2">
        <v>13.0</v>
      </c>
      <c r="OM35" s="35" t="str">
        <f t="shared" si="37"/>
        <v>Income Statement</v>
      </c>
      <c r="ON35" s="2">
        <f t="shared" si="38"/>
        <v>13</v>
      </c>
      <c r="OO35" s="2" t="str">
        <f t="shared" si="25"/>
        <v/>
      </c>
      <c r="OP35" s="2" t="str">
        <f t="shared" si="26"/>
        <v>SGGrids</v>
      </c>
      <c r="OQ35" s="36" t="str">
        <f t="shared" si="27"/>
        <v>SGGridNames</v>
      </c>
      <c r="OT35" s="2" t="str">
        <f t="shared" si="39"/>
        <v/>
      </c>
      <c r="OU35" s="2" t="str">
        <f t="shared" si="40"/>
        <v/>
      </c>
      <c r="OV35" s="2" t="str">
        <f t="shared" si="28"/>
        <v>#REF!</v>
      </c>
      <c r="OW35" s="2" t="str">
        <f t="shared" si="29"/>
        <v/>
      </c>
      <c r="OX35" s="2" t="str">
        <f t="shared" si="30"/>
        <v/>
      </c>
    </row>
    <row r="36" ht="15.75" customHeight="1">
      <c r="D36" s="32"/>
      <c r="E36" s="32" t="s">
        <v>1699</v>
      </c>
      <c r="F36" s="32" t="s">
        <v>5784</v>
      </c>
      <c r="G36" s="32"/>
      <c r="H36" s="17"/>
      <c r="I36" s="32"/>
      <c r="J36" s="32"/>
      <c r="K36" s="32" t="s">
        <v>5884</v>
      </c>
      <c r="L36" s="17" t="str">
        <f t="shared" si="15"/>
        <v/>
      </c>
      <c r="M36" s="17"/>
      <c r="N36" s="32" t="s">
        <v>1678</v>
      </c>
      <c r="O36" s="32" t="s">
        <v>5784</v>
      </c>
      <c r="P36" s="32" t="s">
        <v>5883</v>
      </c>
      <c r="Q36" s="17"/>
      <c r="R36" s="32" t="s">
        <v>5875</v>
      </c>
      <c r="S36" s="32" t="s">
        <v>5876</v>
      </c>
      <c r="T36" s="32" t="s">
        <v>5877</v>
      </c>
      <c r="U36" s="17" t="str">
        <f t="shared" si="16"/>
        <v/>
      </c>
      <c r="V36" s="17"/>
      <c r="Y36" s="2" t="str">
        <f t="shared" si="31"/>
        <v/>
      </c>
      <c r="Z36" s="2" t="str">
        <f t="shared" si="32"/>
        <v/>
      </c>
      <c r="AA36" s="33" t="str">
        <f t="shared" si="33"/>
        <v/>
      </c>
      <c r="AB36" s="2">
        <v>14.0</v>
      </c>
      <c r="AC36" s="33" t="str">
        <f t="shared" si="17"/>
        <v/>
      </c>
      <c r="AD36" s="33" t="str">
        <f t="shared" si="18"/>
        <v/>
      </c>
      <c r="AE36" s="34" t="str">
        <f t="shared" si="19"/>
        <v/>
      </c>
      <c r="AF36" s="34" t="str">
        <f t="shared" si="20"/>
        <v/>
      </c>
      <c r="AG36" s="2">
        <v>5.0</v>
      </c>
      <c r="AH36" s="2" t="str">
        <f t="shared" si="57"/>
        <v/>
      </c>
      <c r="AI36" s="2" t="s">
        <v>5835</v>
      </c>
      <c r="AJ36" s="2" t="s">
        <v>5836</v>
      </c>
      <c r="AK36" s="2" t="str">
        <f t="shared" ref="AK36:AL36" si="62">IF(LEN($AH36)&gt;0,COUNTIF($AN36:$IE36,"&gt;0"),"")</f>
        <v/>
      </c>
      <c r="AL36" s="2" t="str">
        <f t="shared" si="62"/>
        <v/>
      </c>
      <c r="AM36" s="2" t="str">
        <f t="shared" si="55"/>
        <v/>
      </c>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IF36" s="2"/>
      <c r="IG36" s="2" t="str">
        <f t="shared" ref="IG36:KD36" si="63">IFERROR(SMALL(OFFSET($AN36,0,0,1,200),IG$21),"")</f>
        <v/>
      </c>
      <c r="IH36" s="2" t="str">
        <f t="shared" si="63"/>
        <v/>
      </c>
      <c r="II36" s="2" t="str">
        <f t="shared" si="63"/>
        <v/>
      </c>
      <c r="IJ36" s="2" t="str">
        <f t="shared" si="63"/>
        <v/>
      </c>
      <c r="IK36" s="2" t="str">
        <f t="shared" si="63"/>
        <v/>
      </c>
      <c r="IL36" s="2" t="str">
        <f t="shared" si="63"/>
        <v/>
      </c>
      <c r="IM36" s="2" t="str">
        <f t="shared" si="63"/>
        <v/>
      </c>
      <c r="IN36" s="2" t="str">
        <f t="shared" si="63"/>
        <v/>
      </c>
      <c r="IO36" s="2" t="str">
        <f t="shared" si="63"/>
        <v/>
      </c>
      <c r="IP36" s="2" t="str">
        <f t="shared" si="63"/>
        <v/>
      </c>
      <c r="IQ36" s="2" t="str">
        <f t="shared" si="63"/>
        <v/>
      </c>
      <c r="IR36" s="2" t="str">
        <f t="shared" si="63"/>
        <v/>
      </c>
      <c r="IS36" s="2" t="str">
        <f t="shared" si="63"/>
        <v/>
      </c>
      <c r="IT36" s="2" t="str">
        <f t="shared" si="63"/>
        <v/>
      </c>
      <c r="IU36" s="2" t="str">
        <f t="shared" si="63"/>
        <v/>
      </c>
      <c r="IV36" s="2" t="str">
        <f t="shared" si="63"/>
        <v/>
      </c>
      <c r="IW36" s="2" t="str">
        <f t="shared" si="63"/>
        <v/>
      </c>
      <c r="IX36" s="2" t="str">
        <f t="shared" si="63"/>
        <v/>
      </c>
      <c r="IY36" s="2" t="str">
        <f t="shared" si="63"/>
        <v/>
      </c>
      <c r="IZ36" s="2" t="str">
        <f t="shared" si="63"/>
        <v/>
      </c>
      <c r="JA36" s="2" t="str">
        <f t="shared" si="63"/>
        <v/>
      </c>
      <c r="JB36" s="2" t="str">
        <f t="shared" si="63"/>
        <v/>
      </c>
      <c r="JC36" s="2" t="str">
        <f t="shared" si="63"/>
        <v/>
      </c>
      <c r="JD36" s="2" t="str">
        <f t="shared" si="63"/>
        <v/>
      </c>
      <c r="JE36" s="2" t="str">
        <f t="shared" si="63"/>
        <v/>
      </c>
      <c r="JF36" s="2" t="str">
        <f t="shared" si="63"/>
        <v/>
      </c>
      <c r="JG36" s="2" t="str">
        <f t="shared" si="63"/>
        <v/>
      </c>
      <c r="JH36" s="2" t="str">
        <f t="shared" si="63"/>
        <v/>
      </c>
      <c r="JI36" s="2" t="str">
        <f t="shared" si="63"/>
        <v/>
      </c>
      <c r="JJ36" s="2" t="str">
        <f t="shared" si="63"/>
        <v/>
      </c>
      <c r="JK36" s="2" t="str">
        <f t="shared" si="63"/>
        <v/>
      </c>
      <c r="JL36" s="2" t="str">
        <f t="shared" si="63"/>
        <v/>
      </c>
      <c r="JM36" s="2" t="str">
        <f t="shared" si="63"/>
        <v/>
      </c>
      <c r="JN36" s="2" t="str">
        <f t="shared" si="63"/>
        <v/>
      </c>
      <c r="JO36" s="2" t="str">
        <f t="shared" si="63"/>
        <v/>
      </c>
      <c r="JP36" s="2" t="str">
        <f t="shared" si="63"/>
        <v/>
      </c>
      <c r="JQ36" s="2" t="str">
        <f t="shared" si="63"/>
        <v/>
      </c>
      <c r="JR36" s="2" t="str">
        <f t="shared" si="63"/>
        <v/>
      </c>
      <c r="JS36" s="2" t="str">
        <f t="shared" si="63"/>
        <v/>
      </c>
      <c r="JT36" s="2" t="str">
        <f t="shared" si="63"/>
        <v/>
      </c>
      <c r="JU36" s="2" t="str">
        <f t="shared" si="63"/>
        <v/>
      </c>
      <c r="JV36" s="2" t="str">
        <f t="shared" si="63"/>
        <v/>
      </c>
      <c r="JW36" s="2" t="str">
        <f t="shared" si="63"/>
        <v/>
      </c>
      <c r="JX36" s="2" t="str">
        <f t="shared" si="63"/>
        <v/>
      </c>
      <c r="JY36" s="2" t="str">
        <f t="shared" si="63"/>
        <v/>
      </c>
      <c r="JZ36" s="2" t="str">
        <f t="shared" si="63"/>
        <v/>
      </c>
      <c r="KA36" s="2" t="str">
        <f t="shared" si="63"/>
        <v/>
      </c>
      <c r="KB36" s="2" t="str">
        <f t="shared" si="63"/>
        <v/>
      </c>
      <c r="KC36" s="2" t="str">
        <f t="shared" si="63"/>
        <v/>
      </c>
      <c r="KD36" s="2" t="str">
        <f t="shared" si="63"/>
        <v/>
      </c>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L36" s="2">
        <v>14.0</v>
      </c>
      <c r="OM36" s="35" t="str">
        <f t="shared" si="37"/>
        <v>Income Statement</v>
      </c>
      <c r="ON36" s="2">
        <f t="shared" si="38"/>
        <v>12</v>
      </c>
      <c r="OO36" s="2" t="str">
        <f t="shared" si="25"/>
        <v/>
      </c>
      <c r="OP36" s="2" t="str">
        <f t="shared" si="26"/>
        <v>SGGrids</v>
      </c>
      <c r="OQ36" s="36" t="str">
        <f t="shared" si="27"/>
        <v>SGGridNames</v>
      </c>
      <c r="OT36" s="2" t="str">
        <f t="shared" si="39"/>
        <v/>
      </c>
      <c r="OU36" s="2" t="str">
        <f t="shared" si="40"/>
        <v/>
      </c>
      <c r="OV36" s="2" t="str">
        <f t="shared" si="28"/>
        <v>#REF!</v>
      </c>
      <c r="OW36" s="2" t="str">
        <f t="shared" si="29"/>
        <v/>
      </c>
      <c r="OX36" s="2" t="str">
        <f t="shared" si="30"/>
        <v/>
      </c>
    </row>
    <row r="37" ht="15.75" customHeight="1">
      <c r="D37" s="32"/>
      <c r="E37" s="32" t="s">
        <v>3</v>
      </c>
      <c r="F37" s="32" t="s">
        <v>5784</v>
      </c>
      <c r="G37" s="32"/>
      <c r="H37" s="17"/>
      <c r="I37" s="32"/>
      <c r="J37" s="32"/>
      <c r="K37" s="32" t="s">
        <v>5885</v>
      </c>
      <c r="L37" s="17" t="str">
        <f t="shared" si="15"/>
        <v/>
      </c>
      <c r="M37" s="17"/>
      <c r="N37" s="32" t="s">
        <v>1677</v>
      </c>
      <c r="O37" s="32" t="s">
        <v>5783</v>
      </c>
      <c r="P37" s="32"/>
      <c r="Q37" s="17"/>
      <c r="R37" s="32" t="s">
        <v>5870</v>
      </c>
      <c r="S37" s="32" t="s">
        <v>5871</v>
      </c>
      <c r="T37" s="32" t="s">
        <v>5872</v>
      </c>
      <c r="U37" s="17" t="str">
        <f t="shared" si="16"/>
        <v/>
      </c>
      <c r="V37" s="17"/>
      <c r="Y37" s="2" t="str">
        <f t="shared" si="31"/>
        <v/>
      </c>
      <c r="Z37" s="2" t="str">
        <f t="shared" si="32"/>
        <v/>
      </c>
      <c r="AA37" s="33" t="str">
        <f t="shared" si="33"/>
        <v/>
      </c>
      <c r="AB37" s="2">
        <v>15.0</v>
      </c>
      <c r="AC37" s="33" t="str">
        <f t="shared" si="17"/>
        <v/>
      </c>
      <c r="AD37" s="33" t="str">
        <f t="shared" si="18"/>
        <v/>
      </c>
      <c r="AE37" s="34" t="str">
        <f t="shared" si="19"/>
        <v/>
      </c>
      <c r="AF37" s="34" t="str">
        <f t="shared" si="20"/>
        <v/>
      </c>
      <c r="AG37" s="2">
        <v>6.0</v>
      </c>
      <c r="AH37" s="2" t="str">
        <f t="shared" si="57"/>
        <v/>
      </c>
      <c r="AI37" s="2" t="s">
        <v>5835</v>
      </c>
      <c r="AJ37" s="2" t="s">
        <v>5836</v>
      </c>
      <c r="AK37" s="2" t="str">
        <f t="shared" ref="AK37:AL37" si="64">IF(LEN($AH37)&gt;0,COUNTIF($AN37:$IE37,"&gt;0"),"")</f>
        <v/>
      </c>
      <c r="AL37" s="2" t="str">
        <f t="shared" si="64"/>
        <v/>
      </c>
      <c r="AM37" s="2" t="str">
        <f t="shared" si="55"/>
        <v/>
      </c>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IF37" s="2"/>
      <c r="IG37" s="2" t="str">
        <f t="shared" ref="IG37:KD37" si="65">IFERROR(SMALL(OFFSET($AN37,0,0,1,200),IG$21),"")</f>
        <v/>
      </c>
      <c r="IH37" s="2" t="str">
        <f t="shared" si="65"/>
        <v/>
      </c>
      <c r="II37" s="2" t="str">
        <f t="shared" si="65"/>
        <v/>
      </c>
      <c r="IJ37" s="2" t="str">
        <f t="shared" si="65"/>
        <v/>
      </c>
      <c r="IK37" s="2" t="str">
        <f t="shared" si="65"/>
        <v/>
      </c>
      <c r="IL37" s="2" t="str">
        <f t="shared" si="65"/>
        <v/>
      </c>
      <c r="IM37" s="2" t="str">
        <f t="shared" si="65"/>
        <v/>
      </c>
      <c r="IN37" s="2" t="str">
        <f t="shared" si="65"/>
        <v/>
      </c>
      <c r="IO37" s="2" t="str">
        <f t="shared" si="65"/>
        <v/>
      </c>
      <c r="IP37" s="2" t="str">
        <f t="shared" si="65"/>
        <v/>
      </c>
      <c r="IQ37" s="2" t="str">
        <f t="shared" si="65"/>
        <v/>
      </c>
      <c r="IR37" s="2" t="str">
        <f t="shared" si="65"/>
        <v/>
      </c>
      <c r="IS37" s="2" t="str">
        <f t="shared" si="65"/>
        <v/>
      </c>
      <c r="IT37" s="2" t="str">
        <f t="shared" si="65"/>
        <v/>
      </c>
      <c r="IU37" s="2" t="str">
        <f t="shared" si="65"/>
        <v/>
      </c>
      <c r="IV37" s="2" t="str">
        <f t="shared" si="65"/>
        <v/>
      </c>
      <c r="IW37" s="2" t="str">
        <f t="shared" si="65"/>
        <v/>
      </c>
      <c r="IX37" s="2" t="str">
        <f t="shared" si="65"/>
        <v/>
      </c>
      <c r="IY37" s="2" t="str">
        <f t="shared" si="65"/>
        <v/>
      </c>
      <c r="IZ37" s="2" t="str">
        <f t="shared" si="65"/>
        <v/>
      </c>
      <c r="JA37" s="2" t="str">
        <f t="shared" si="65"/>
        <v/>
      </c>
      <c r="JB37" s="2" t="str">
        <f t="shared" si="65"/>
        <v/>
      </c>
      <c r="JC37" s="2" t="str">
        <f t="shared" si="65"/>
        <v/>
      </c>
      <c r="JD37" s="2" t="str">
        <f t="shared" si="65"/>
        <v/>
      </c>
      <c r="JE37" s="2" t="str">
        <f t="shared" si="65"/>
        <v/>
      </c>
      <c r="JF37" s="2" t="str">
        <f t="shared" si="65"/>
        <v/>
      </c>
      <c r="JG37" s="2" t="str">
        <f t="shared" si="65"/>
        <v/>
      </c>
      <c r="JH37" s="2" t="str">
        <f t="shared" si="65"/>
        <v/>
      </c>
      <c r="JI37" s="2" t="str">
        <f t="shared" si="65"/>
        <v/>
      </c>
      <c r="JJ37" s="2" t="str">
        <f t="shared" si="65"/>
        <v/>
      </c>
      <c r="JK37" s="2" t="str">
        <f t="shared" si="65"/>
        <v/>
      </c>
      <c r="JL37" s="2" t="str">
        <f t="shared" si="65"/>
        <v/>
      </c>
      <c r="JM37" s="2" t="str">
        <f t="shared" si="65"/>
        <v/>
      </c>
      <c r="JN37" s="2" t="str">
        <f t="shared" si="65"/>
        <v/>
      </c>
      <c r="JO37" s="2" t="str">
        <f t="shared" si="65"/>
        <v/>
      </c>
      <c r="JP37" s="2" t="str">
        <f t="shared" si="65"/>
        <v/>
      </c>
      <c r="JQ37" s="2" t="str">
        <f t="shared" si="65"/>
        <v/>
      </c>
      <c r="JR37" s="2" t="str">
        <f t="shared" si="65"/>
        <v/>
      </c>
      <c r="JS37" s="2" t="str">
        <f t="shared" si="65"/>
        <v/>
      </c>
      <c r="JT37" s="2" t="str">
        <f t="shared" si="65"/>
        <v/>
      </c>
      <c r="JU37" s="2" t="str">
        <f t="shared" si="65"/>
        <v/>
      </c>
      <c r="JV37" s="2" t="str">
        <f t="shared" si="65"/>
        <v/>
      </c>
      <c r="JW37" s="2" t="str">
        <f t="shared" si="65"/>
        <v/>
      </c>
      <c r="JX37" s="2" t="str">
        <f t="shared" si="65"/>
        <v/>
      </c>
      <c r="JY37" s="2" t="str">
        <f t="shared" si="65"/>
        <v/>
      </c>
      <c r="JZ37" s="2" t="str">
        <f t="shared" si="65"/>
        <v/>
      </c>
      <c r="KA37" s="2" t="str">
        <f t="shared" si="65"/>
        <v/>
      </c>
      <c r="KB37" s="2" t="str">
        <f t="shared" si="65"/>
        <v/>
      </c>
      <c r="KC37" s="2" t="str">
        <f t="shared" si="65"/>
        <v/>
      </c>
      <c r="KD37" s="2" t="str">
        <f t="shared" si="65"/>
        <v/>
      </c>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L37" s="2">
        <v>15.0</v>
      </c>
      <c r="OM37" s="35" t="str">
        <f t="shared" si="37"/>
        <v>Income Statement</v>
      </c>
      <c r="ON37" s="2">
        <f t="shared" si="38"/>
        <v>11</v>
      </c>
      <c r="OO37" s="2" t="str">
        <f t="shared" si="25"/>
        <v/>
      </c>
      <c r="OP37" s="2" t="str">
        <f t="shared" si="26"/>
        <v>SGGrids</v>
      </c>
      <c r="OQ37" s="36" t="str">
        <f t="shared" si="27"/>
        <v>SGGridNames</v>
      </c>
      <c r="OT37" s="2" t="str">
        <f t="shared" si="39"/>
        <v/>
      </c>
      <c r="OU37" s="2" t="str">
        <f t="shared" si="40"/>
        <v/>
      </c>
      <c r="OV37" s="2" t="str">
        <f t="shared" si="28"/>
        <v>#REF!</v>
      </c>
      <c r="OW37" s="2" t="str">
        <f t="shared" si="29"/>
        <v/>
      </c>
      <c r="OX37" s="2" t="str">
        <f t="shared" si="30"/>
        <v/>
      </c>
    </row>
    <row r="38" ht="15.75" customHeight="1">
      <c r="D38" s="32"/>
      <c r="E38" s="32" t="s">
        <v>9</v>
      </c>
      <c r="F38" s="32" t="s">
        <v>5783</v>
      </c>
      <c r="G38" s="32"/>
      <c r="H38" s="17"/>
      <c r="I38" s="32"/>
      <c r="J38" s="32" t="s">
        <v>9</v>
      </c>
      <c r="K38" s="32"/>
      <c r="L38" s="17" t="str">
        <f t="shared" si="15"/>
        <v/>
      </c>
      <c r="M38" s="17"/>
      <c r="N38" s="32" t="s">
        <v>1677</v>
      </c>
      <c r="O38" s="32" t="s">
        <v>5784</v>
      </c>
      <c r="P38" s="32"/>
      <c r="Q38" s="17"/>
      <c r="R38" s="32" t="s">
        <v>5875</v>
      </c>
      <c r="S38" s="32" t="s">
        <v>5876</v>
      </c>
      <c r="T38" s="32" t="s">
        <v>5877</v>
      </c>
      <c r="U38" s="17" t="str">
        <f t="shared" si="16"/>
        <v/>
      </c>
      <c r="V38" s="17"/>
      <c r="Y38" s="2" t="str">
        <f t="shared" si="31"/>
        <v/>
      </c>
      <c r="Z38" s="2" t="str">
        <f t="shared" si="32"/>
        <v/>
      </c>
      <c r="AA38" s="33" t="str">
        <f t="shared" si="33"/>
        <v/>
      </c>
      <c r="AB38" s="2">
        <v>16.0</v>
      </c>
      <c r="AC38" s="33" t="str">
        <f t="shared" si="17"/>
        <v/>
      </c>
      <c r="AD38" s="33" t="str">
        <f t="shared" si="18"/>
        <v/>
      </c>
      <c r="AE38" s="34" t="str">
        <f t="shared" si="19"/>
        <v/>
      </c>
      <c r="AF38" s="34" t="str">
        <f t="shared" si="20"/>
        <v/>
      </c>
      <c r="AG38" s="2">
        <v>7.0</v>
      </c>
      <c r="AH38" s="2" t="str">
        <f t="shared" si="57"/>
        <v/>
      </c>
      <c r="AI38" s="2" t="s">
        <v>5835</v>
      </c>
      <c r="AJ38" s="2" t="s">
        <v>5836</v>
      </c>
      <c r="AK38" s="2" t="str">
        <f t="shared" ref="AK38:AL38" si="66">IF(LEN($AH38)&gt;0,COUNTIF($AN38:$IE38,"&gt;0"),"")</f>
        <v/>
      </c>
      <c r="AL38" s="2" t="str">
        <f t="shared" si="66"/>
        <v/>
      </c>
      <c r="AM38" s="2" t="str">
        <f t="shared" si="55"/>
        <v/>
      </c>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IF38" s="2"/>
      <c r="IG38" s="2" t="str">
        <f t="shared" ref="IG38:KD38" si="67">IFERROR(SMALL(OFFSET($AN38,0,0,1,200),IG$21),"")</f>
        <v/>
      </c>
      <c r="IH38" s="2" t="str">
        <f t="shared" si="67"/>
        <v/>
      </c>
      <c r="II38" s="2" t="str">
        <f t="shared" si="67"/>
        <v/>
      </c>
      <c r="IJ38" s="2" t="str">
        <f t="shared" si="67"/>
        <v/>
      </c>
      <c r="IK38" s="2" t="str">
        <f t="shared" si="67"/>
        <v/>
      </c>
      <c r="IL38" s="2" t="str">
        <f t="shared" si="67"/>
        <v/>
      </c>
      <c r="IM38" s="2" t="str">
        <f t="shared" si="67"/>
        <v/>
      </c>
      <c r="IN38" s="2" t="str">
        <f t="shared" si="67"/>
        <v/>
      </c>
      <c r="IO38" s="2" t="str">
        <f t="shared" si="67"/>
        <v/>
      </c>
      <c r="IP38" s="2" t="str">
        <f t="shared" si="67"/>
        <v/>
      </c>
      <c r="IQ38" s="2" t="str">
        <f t="shared" si="67"/>
        <v/>
      </c>
      <c r="IR38" s="2" t="str">
        <f t="shared" si="67"/>
        <v/>
      </c>
      <c r="IS38" s="2" t="str">
        <f t="shared" si="67"/>
        <v/>
      </c>
      <c r="IT38" s="2" t="str">
        <f t="shared" si="67"/>
        <v/>
      </c>
      <c r="IU38" s="2" t="str">
        <f t="shared" si="67"/>
        <v/>
      </c>
      <c r="IV38" s="2" t="str">
        <f t="shared" si="67"/>
        <v/>
      </c>
      <c r="IW38" s="2" t="str">
        <f t="shared" si="67"/>
        <v/>
      </c>
      <c r="IX38" s="2" t="str">
        <f t="shared" si="67"/>
        <v/>
      </c>
      <c r="IY38" s="2" t="str">
        <f t="shared" si="67"/>
        <v/>
      </c>
      <c r="IZ38" s="2" t="str">
        <f t="shared" si="67"/>
        <v/>
      </c>
      <c r="JA38" s="2" t="str">
        <f t="shared" si="67"/>
        <v/>
      </c>
      <c r="JB38" s="2" t="str">
        <f t="shared" si="67"/>
        <v/>
      </c>
      <c r="JC38" s="2" t="str">
        <f t="shared" si="67"/>
        <v/>
      </c>
      <c r="JD38" s="2" t="str">
        <f t="shared" si="67"/>
        <v/>
      </c>
      <c r="JE38" s="2" t="str">
        <f t="shared" si="67"/>
        <v/>
      </c>
      <c r="JF38" s="2" t="str">
        <f t="shared" si="67"/>
        <v/>
      </c>
      <c r="JG38" s="2" t="str">
        <f t="shared" si="67"/>
        <v/>
      </c>
      <c r="JH38" s="2" t="str">
        <f t="shared" si="67"/>
        <v/>
      </c>
      <c r="JI38" s="2" t="str">
        <f t="shared" si="67"/>
        <v/>
      </c>
      <c r="JJ38" s="2" t="str">
        <f t="shared" si="67"/>
        <v/>
      </c>
      <c r="JK38" s="2" t="str">
        <f t="shared" si="67"/>
        <v/>
      </c>
      <c r="JL38" s="2" t="str">
        <f t="shared" si="67"/>
        <v/>
      </c>
      <c r="JM38" s="2" t="str">
        <f t="shared" si="67"/>
        <v/>
      </c>
      <c r="JN38" s="2" t="str">
        <f t="shared" si="67"/>
        <v/>
      </c>
      <c r="JO38" s="2" t="str">
        <f t="shared" si="67"/>
        <v/>
      </c>
      <c r="JP38" s="2" t="str">
        <f t="shared" si="67"/>
        <v/>
      </c>
      <c r="JQ38" s="2" t="str">
        <f t="shared" si="67"/>
        <v/>
      </c>
      <c r="JR38" s="2" t="str">
        <f t="shared" si="67"/>
        <v/>
      </c>
      <c r="JS38" s="2" t="str">
        <f t="shared" si="67"/>
        <v/>
      </c>
      <c r="JT38" s="2" t="str">
        <f t="shared" si="67"/>
        <v/>
      </c>
      <c r="JU38" s="2" t="str">
        <f t="shared" si="67"/>
        <v/>
      </c>
      <c r="JV38" s="2" t="str">
        <f t="shared" si="67"/>
        <v/>
      </c>
      <c r="JW38" s="2" t="str">
        <f t="shared" si="67"/>
        <v/>
      </c>
      <c r="JX38" s="2" t="str">
        <f t="shared" si="67"/>
        <v/>
      </c>
      <c r="JY38" s="2" t="str">
        <f t="shared" si="67"/>
        <v/>
      </c>
      <c r="JZ38" s="2" t="str">
        <f t="shared" si="67"/>
        <v/>
      </c>
      <c r="KA38" s="2" t="str">
        <f t="shared" si="67"/>
        <v/>
      </c>
      <c r="KB38" s="2" t="str">
        <f t="shared" si="67"/>
        <v/>
      </c>
      <c r="KC38" s="2" t="str">
        <f t="shared" si="67"/>
        <v/>
      </c>
      <c r="KD38" s="2" t="str">
        <f t="shared" si="67"/>
        <v/>
      </c>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L38" s="2">
        <v>16.0</v>
      </c>
      <c r="OM38" s="35" t="str">
        <f t="shared" si="37"/>
        <v>Income Statement</v>
      </c>
      <c r="ON38" s="2">
        <f t="shared" si="38"/>
        <v>10</v>
      </c>
      <c r="OO38" s="2" t="str">
        <f t="shared" si="25"/>
        <v/>
      </c>
      <c r="OP38" s="2" t="str">
        <f t="shared" si="26"/>
        <v>SGGrids</v>
      </c>
      <c r="OQ38" s="36" t="str">
        <f t="shared" si="27"/>
        <v>SGGridNames</v>
      </c>
      <c r="OT38" s="2" t="str">
        <f t="shared" si="39"/>
        <v/>
      </c>
      <c r="OU38" s="2" t="str">
        <f t="shared" si="40"/>
        <v/>
      </c>
      <c r="OV38" s="2" t="str">
        <f t="shared" si="28"/>
        <v>#REF!</v>
      </c>
      <c r="OW38" s="2" t="str">
        <f t="shared" si="29"/>
        <v/>
      </c>
      <c r="OX38" s="2" t="str">
        <f t="shared" si="30"/>
        <v/>
      </c>
    </row>
    <row r="39" ht="15.75" customHeight="1">
      <c r="D39" s="32"/>
      <c r="E39" s="32" t="s">
        <v>1718</v>
      </c>
      <c r="F39" s="32" t="s">
        <v>5783</v>
      </c>
      <c r="G39" s="32"/>
      <c r="H39" s="17"/>
      <c r="I39" s="32"/>
      <c r="J39" s="32" t="s">
        <v>5886</v>
      </c>
      <c r="K39" s="32"/>
      <c r="L39" s="17" t="str">
        <f t="shared" si="15"/>
        <v/>
      </c>
      <c r="M39" s="17"/>
      <c r="N39" s="32" t="s">
        <v>1676</v>
      </c>
      <c r="O39" s="32" t="s">
        <v>5783</v>
      </c>
      <c r="P39" s="32" t="s">
        <v>5887</v>
      </c>
      <c r="Q39" s="17"/>
      <c r="R39" s="32" t="s">
        <v>5870</v>
      </c>
      <c r="S39" s="32" t="s">
        <v>5871</v>
      </c>
      <c r="T39" s="32" t="s">
        <v>5872</v>
      </c>
      <c r="U39" s="17" t="str">
        <f t="shared" si="16"/>
        <v/>
      </c>
      <c r="V39" s="17"/>
      <c r="Y39" s="2" t="str">
        <f t="shared" si="31"/>
        <v/>
      </c>
      <c r="Z39" s="2" t="str">
        <f t="shared" si="32"/>
        <v/>
      </c>
      <c r="AA39" s="33" t="str">
        <f t="shared" si="33"/>
        <v/>
      </c>
      <c r="AB39" s="2">
        <v>17.0</v>
      </c>
      <c r="AC39" s="33" t="str">
        <f t="shared" si="17"/>
        <v/>
      </c>
      <c r="AD39" s="33" t="str">
        <f t="shared" si="18"/>
        <v/>
      </c>
      <c r="AE39" s="34" t="str">
        <f t="shared" si="19"/>
        <v/>
      </c>
      <c r="AF39" s="34" t="str">
        <f t="shared" si="20"/>
        <v/>
      </c>
      <c r="AG39" s="2">
        <v>8.0</v>
      </c>
      <c r="AH39" s="2" t="str">
        <f t="shared" si="57"/>
        <v/>
      </c>
      <c r="AI39" s="2" t="s">
        <v>5835</v>
      </c>
      <c r="AJ39" s="2" t="s">
        <v>5836</v>
      </c>
      <c r="AK39" s="2" t="str">
        <f t="shared" ref="AK39:AL39" si="68">IF(LEN($AH39)&gt;0,COUNTIF($AN39:$IE39,"&gt;0"),"")</f>
        <v/>
      </c>
      <c r="AL39" s="2" t="str">
        <f t="shared" si="68"/>
        <v/>
      </c>
      <c r="AM39" s="2" t="str">
        <f t="shared" si="55"/>
        <v/>
      </c>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IF39" s="2"/>
      <c r="IG39" s="2" t="str">
        <f t="shared" ref="IG39:KD39" si="69">IFERROR(SMALL(OFFSET($AN39,0,0,1,200),IG$21),"")</f>
        <v/>
      </c>
      <c r="IH39" s="2" t="str">
        <f t="shared" si="69"/>
        <v/>
      </c>
      <c r="II39" s="2" t="str">
        <f t="shared" si="69"/>
        <v/>
      </c>
      <c r="IJ39" s="2" t="str">
        <f t="shared" si="69"/>
        <v/>
      </c>
      <c r="IK39" s="2" t="str">
        <f t="shared" si="69"/>
        <v/>
      </c>
      <c r="IL39" s="2" t="str">
        <f t="shared" si="69"/>
        <v/>
      </c>
      <c r="IM39" s="2" t="str">
        <f t="shared" si="69"/>
        <v/>
      </c>
      <c r="IN39" s="2" t="str">
        <f t="shared" si="69"/>
        <v/>
      </c>
      <c r="IO39" s="2" t="str">
        <f t="shared" si="69"/>
        <v/>
      </c>
      <c r="IP39" s="2" t="str">
        <f t="shared" si="69"/>
        <v/>
      </c>
      <c r="IQ39" s="2" t="str">
        <f t="shared" si="69"/>
        <v/>
      </c>
      <c r="IR39" s="2" t="str">
        <f t="shared" si="69"/>
        <v/>
      </c>
      <c r="IS39" s="2" t="str">
        <f t="shared" si="69"/>
        <v/>
      </c>
      <c r="IT39" s="2" t="str">
        <f t="shared" si="69"/>
        <v/>
      </c>
      <c r="IU39" s="2" t="str">
        <f t="shared" si="69"/>
        <v/>
      </c>
      <c r="IV39" s="2" t="str">
        <f t="shared" si="69"/>
        <v/>
      </c>
      <c r="IW39" s="2" t="str">
        <f t="shared" si="69"/>
        <v/>
      </c>
      <c r="IX39" s="2" t="str">
        <f t="shared" si="69"/>
        <v/>
      </c>
      <c r="IY39" s="2" t="str">
        <f t="shared" si="69"/>
        <v/>
      </c>
      <c r="IZ39" s="2" t="str">
        <f t="shared" si="69"/>
        <v/>
      </c>
      <c r="JA39" s="2" t="str">
        <f t="shared" si="69"/>
        <v/>
      </c>
      <c r="JB39" s="2" t="str">
        <f t="shared" si="69"/>
        <v/>
      </c>
      <c r="JC39" s="2" t="str">
        <f t="shared" si="69"/>
        <v/>
      </c>
      <c r="JD39" s="2" t="str">
        <f t="shared" si="69"/>
        <v/>
      </c>
      <c r="JE39" s="2" t="str">
        <f t="shared" si="69"/>
        <v/>
      </c>
      <c r="JF39" s="2" t="str">
        <f t="shared" si="69"/>
        <v/>
      </c>
      <c r="JG39" s="2" t="str">
        <f t="shared" si="69"/>
        <v/>
      </c>
      <c r="JH39" s="2" t="str">
        <f t="shared" si="69"/>
        <v/>
      </c>
      <c r="JI39" s="2" t="str">
        <f t="shared" si="69"/>
        <v/>
      </c>
      <c r="JJ39" s="2" t="str">
        <f t="shared" si="69"/>
        <v/>
      </c>
      <c r="JK39" s="2" t="str">
        <f t="shared" si="69"/>
        <v/>
      </c>
      <c r="JL39" s="2" t="str">
        <f t="shared" si="69"/>
        <v/>
      </c>
      <c r="JM39" s="2" t="str">
        <f t="shared" si="69"/>
        <v/>
      </c>
      <c r="JN39" s="2" t="str">
        <f t="shared" si="69"/>
        <v/>
      </c>
      <c r="JO39" s="2" t="str">
        <f t="shared" si="69"/>
        <v/>
      </c>
      <c r="JP39" s="2" t="str">
        <f t="shared" si="69"/>
        <v/>
      </c>
      <c r="JQ39" s="2" t="str">
        <f t="shared" si="69"/>
        <v/>
      </c>
      <c r="JR39" s="2" t="str">
        <f t="shared" si="69"/>
        <v/>
      </c>
      <c r="JS39" s="2" t="str">
        <f t="shared" si="69"/>
        <v/>
      </c>
      <c r="JT39" s="2" t="str">
        <f t="shared" si="69"/>
        <v/>
      </c>
      <c r="JU39" s="2" t="str">
        <f t="shared" si="69"/>
        <v/>
      </c>
      <c r="JV39" s="2" t="str">
        <f t="shared" si="69"/>
        <v/>
      </c>
      <c r="JW39" s="2" t="str">
        <f t="shared" si="69"/>
        <v/>
      </c>
      <c r="JX39" s="2" t="str">
        <f t="shared" si="69"/>
        <v/>
      </c>
      <c r="JY39" s="2" t="str">
        <f t="shared" si="69"/>
        <v/>
      </c>
      <c r="JZ39" s="2" t="str">
        <f t="shared" si="69"/>
        <v/>
      </c>
      <c r="KA39" s="2" t="str">
        <f t="shared" si="69"/>
        <v/>
      </c>
      <c r="KB39" s="2" t="str">
        <f t="shared" si="69"/>
        <v/>
      </c>
      <c r="KC39" s="2" t="str">
        <f t="shared" si="69"/>
        <v/>
      </c>
      <c r="KD39" s="2" t="str">
        <f t="shared" si="69"/>
        <v/>
      </c>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L39" s="2">
        <v>17.0</v>
      </c>
      <c r="OM39" s="35" t="str">
        <f t="shared" si="37"/>
        <v>Income Statement</v>
      </c>
      <c r="ON39" s="2">
        <f t="shared" si="38"/>
        <v>9</v>
      </c>
      <c r="OO39" s="2" t="str">
        <f t="shared" si="25"/>
        <v/>
      </c>
      <c r="OP39" s="2" t="str">
        <f t="shared" si="26"/>
        <v>SGGrids</v>
      </c>
      <c r="OQ39" s="36" t="str">
        <f t="shared" si="27"/>
        <v>SGGridNames</v>
      </c>
      <c r="OT39" s="2" t="str">
        <f t="shared" si="39"/>
        <v/>
      </c>
      <c r="OU39" s="2" t="str">
        <f t="shared" si="40"/>
        <v/>
      </c>
      <c r="OV39" s="2" t="str">
        <f t="shared" si="28"/>
        <v>#REF!</v>
      </c>
      <c r="OW39" s="2" t="str">
        <f t="shared" si="29"/>
        <v/>
      </c>
      <c r="OX39" s="2" t="str">
        <f t="shared" si="30"/>
        <v/>
      </c>
    </row>
    <row r="40" ht="15.75" customHeight="1">
      <c r="D40" s="32"/>
      <c r="E40" s="32" t="s">
        <v>5886</v>
      </c>
      <c r="F40" s="32" t="s">
        <v>5783</v>
      </c>
      <c r="G40" s="32"/>
      <c r="H40" s="17"/>
      <c r="I40" s="32"/>
      <c r="J40" s="32" t="s">
        <v>5886</v>
      </c>
      <c r="K40" s="32"/>
      <c r="L40" s="17" t="str">
        <f t="shared" si="15"/>
        <v/>
      </c>
      <c r="M40" s="17"/>
      <c r="N40" s="32" t="s">
        <v>1676</v>
      </c>
      <c r="O40" s="32" t="s">
        <v>5784</v>
      </c>
      <c r="P40" s="32" t="s">
        <v>5887</v>
      </c>
      <c r="Q40" s="17"/>
      <c r="R40" s="32" t="s">
        <v>5875</v>
      </c>
      <c r="S40" s="32" t="s">
        <v>5876</v>
      </c>
      <c r="T40" s="32" t="s">
        <v>5877</v>
      </c>
      <c r="U40" s="17" t="str">
        <f t="shared" si="16"/>
        <v/>
      </c>
      <c r="V40" s="17"/>
      <c r="Y40" s="2" t="str">
        <f t="shared" si="31"/>
        <v/>
      </c>
      <c r="Z40" s="2" t="str">
        <f t="shared" si="32"/>
        <v/>
      </c>
      <c r="AA40" s="2"/>
      <c r="AB40" s="2">
        <v>18.0</v>
      </c>
      <c r="AC40" s="33" t="str">
        <f t="shared" si="17"/>
        <v/>
      </c>
      <c r="AD40" s="33" t="str">
        <f t="shared" si="18"/>
        <v/>
      </c>
      <c r="AE40" s="34" t="str">
        <f t="shared" si="19"/>
        <v/>
      </c>
      <c r="AF40" s="34" t="str">
        <f t="shared" si="20"/>
        <v/>
      </c>
      <c r="AG40" s="2"/>
      <c r="AH40" s="16" t="s">
        <v>5813</v>
      </c>
      <c r="AI40" s="27" t="s">
        <v>5816</v>
      </c>
      <c r="AJ40" s="27" t="s">
        <v>5817</v>
      </c>
      <c r="AK40" s="27" t="s">
        <v>5888</v>
      </c>
      <c r="AL40" s="27" t="s">
        <v>5819</v>
      </c>
      <c r="AM40" s="27" t="s">
        <v>5889</v>
      </c>
      <c r="IF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L40" s="2">
        <v>18.0</v>
      </c>
      <c r="OM40" s="35" t="str">
        <f t="shared" si="37"/>
        <v>Income Statement</v>
      </c>
      <c r="ON40" s="2">
        <f t="shared" si="38"/>
        <v>8</v>
      </c>
      <c r="OO40" s="2" t="str">
        <f t="shared" si="25"/>
        <v/>
      </c>
      <c r="OP40" s="2" t="str">
        <f t="shared" si="26"/>
        <v>SGGrids</v>
      </c>
      <c r="OQ40" s="36" t="str">
        <f t="shared" si="27"/>
        <v>SGGridNames</v>
      </c>
      <c r="OT40" s="2" t="str">
        <f t="shared" si="39"/>
        <v/>
      </c>
      <c r="OU40" s="2" t="str">
        <f t="shared" si="40"/>
        <v/>
      </c>
      <c r="OV40" s="2" t="str">
        <f t="shared" si="28"/>
        <v>#REF!</v>
      </c>
      <c r="OW40" s="2" t="str">
        <f t="shared" si="29"/>
        <v/>
      </c>
      <c r="OX40" s="2" t="str">
        <f t="shared" si="30"/>
        <v/>
      </c>
    </row>
    <row r="41" ht="15.75" customHeight="1">
      <c r="D41" s="32"/>
      <c r="E41" s="32" t="s">
        <v>5890</v>
      </c>
      <c r="F41" s="32" t="s">
        <v>5783</v>
      </c>
      <c r="G41" s="32"/>
      <c r="H41" s="17"/>
      <c r="I41" s="32"/>
      <c r="J41" s="32" t="s">
        <v>5891</v>
      </c>
      <c r="K41" s="32"/>
      <c r="L41" s="17" t="str">
        <f t="shared" si="15"/>
        <v/>
      </c>
      <c r="M41" s="17"/>
      <c r="N41" s="32" t="s">
        <v>1675</v>
      </c>
      <c r="O41" s="32" t="s">
        <v>5784</v>
      </c>
      <c r="P41" s="32" t="s">
        <v>5892</v>
      </c>
      <c r="Q41" s="17"/>
      <c r="R41" s="32" t="s">
        <v>5870</v>
      </c>
      <c r="S41" s="32" t="s">
        <v>5871</v>
      </c>
      <c r="T41" s="32" t="s">
        <v>5872</v>
      </c>
      <c r="U41" s="17" t="str">
        <f t="shared" si="16"/>
        <v/>
      </c>
      <c r="V41" s="17"/>
      <c r="Y41" s="2" t="str">
        <f t="shared" si="31"/>
        <v/>
      </c>
      <c r="Z41" s="2" t="str">
        <f t="shared" si="32"/>
        <v/>
      </c>
      <c r="AA41" s="34" t="str">
        <f>IF(ISNUMBER($AK41),IF($AK41&gt;=1,1,""),"")</f>
        <v/>
      </c>
      <c r="AB41" s="2">
        <v>19.0</v>
      </c>
      <c r="AC41" s="33" t="str">
        <f t="shared" si="17"/>
        <v/>
      </c>
      <c r="AD41" s="33" t="str">
        <f t="shared" si="18"/>
        <v/>
      </c>
      <c r="AE41" s="34" t="str">
        <f t="shared" si="19"/>
        <v/>
      </c>
      <c r="AF41" s="34" t="str">
        <f t="shared" si="20"/>
        <v/>
      </c>
      <c r="AG41" s="2">
        <v>1.0</v>
      </c>
      <c r="AH41" s="2" t="str">
        <f t="shared" ref="AH41:AH48" si="72">IFERROR(INDEX($N$23:$N$167,MATCH($AG41,$Z$23:$Z$167,0),1),"")</f>
        <v/>
      </c>
      <c r="AI41" s="2" t="s">
        <v>5893</v>
      </c>
      <c r="AJ41" s="2" t="s">
        <v>5894</v>
      </c>
      <c r="AK41" s="2" t="str">
        <f t="shared" ref="AK41:AK48" si="73">IF(LEN($AH41)&gt;0,COUNTIF($AN41:$IE41,"&gt;0"),"")</f>
        <v/>
      </c>
      <c r="AL41" s="2" t="str">
        <f t="shared" ref="AL41:AL48" si="74">IF(LEN($AH41)&gt;0,COUNTIF($AN41:$IE41,"&gt;0")-IFERROR(COUNTIF(OFFSET(INDIRECT($AI41),0,MATCH($AH41,INDIRECT($AJ41),0),200,1),"LABEL")+1,0)-IFERROR(COUNTIF(OFFSET(INDIRECT($AI41),0,MATCH($AH41,INDIRECT($AJ41),0),INDEX(INDIRECT($AJ41),1,MATCH($AH41,INDIRECT($AJ41),0)+1),1),"")+1,0),"")</f>
        <v/>
      </c>
      <c r="AM41" s="2" t="str">
        <f t="shared" ref="AM41:AM48" si="75">IF(LEN($AH41)&gt;0,IFERROR(COUNTIF(OFFSET(INDIRECT($AI41),0,MATCH($AH41,INDIRECT($AJ41),0),200,1),"&lt;&gt;"&amp;""),""),"")</f>
        <v/>
      </c>
      <c r="AN41" s="2" t="str">
        <f t="shared" ref="AN41:GV41" si="70">IF(Sec_Formula_Indicator&gt;0,IF(LEN($AH41)&gt;0,IF(AN$21&lt;=INDEX(INDIRECT($AJ41),1,MATCH($AH41,INDIRECT($AJ41),0)+1)+1,IF(COUNTA(_xll.BDH(TKR,IFERROR(INDEX(INDIRECT($AI41),AN$21,MATCH($AH41,INDIRECT($AJ41),0)+1),""),$Q$5,"",$Q$6,"dts=h","fill=b","array=true"))&gt;1,AN$21,IF(INDEX(INDIRECT($AI41),AN$21,MATCH($AH41,INDIRECT($AJ41),0)+1)="",AN$21,IF(INDEX(INDIRECT($AI41),AN$21,MATCH($AH41,INDIRECT($AJ41),0)+1)="Label",AN$21,IF(INDEX(INDIRECT($AI41),AN$21,MATCH($AH41,INDIRECT($AJ41),0)+1)="GLabel",AN$21,"")))),""),""),"")</f>
        <v/>
      </c>
      <c r="AO41" s="2" t="str">
        <f t="shared" si="70"/>
        <v/>
      </c>
      <c r="AP41" s="2" t="str">
        <f t="shared" si="70"/>
        <v/>
      </c>
      <c r="AQ41" s="2" t="str">
        <f t="shared" si="70"/>
        <v/>
      </c>
      <c r="AR41" s="2" t="str">
        <f t="shared" si="70"/>
        <v/>
      </c>
      <c r="AS41" s="2" t="str">
        <f t="shared" si="70"/>
        <v/>
      </c>
      <c r="AT41" s="2" t="str">
        <f t="shared" si="70"/>
        <v/>
      </c>
      <c r="AU41" s="2" t="str">
        <f t="shared" si="70"/>
        <v/>
      </c>
      <c r="AV41" s="2" t="str">
        <f t="shared" si="70"/>
        <v/>
      </c>
      <c r="AW41" s="2" t="str">
        <f t="shared" si="70"/>
        <v/>
      </c>
      <c r="AX41" s="2" t="str">
        <f t="shared" si="70"/>
        <v/>
      </c>
      <c r="AY41" s="2" t="str">
        <f t="shared" si="70"/>
        <v/>
      </c>
      <c r="AZ41" s="2" t="str">
        <f t="shared" si="70"/>
        <v/>
      </c>
      <c r="BA41" s="2" t="str">
        <f t="shared" si="70"/>
        <v/>
      </c>
      <c r="BB41" s="2" t="str">
        <f t="shared" si="70"/>
        <v/>
      </c>
      <c r="BC41" s="2" t="str">
        <f t="shared" si="70"/>
        <v/>
      </c>
      <c r="BD41" s="2" t="str">
        <f t="shared" si="70"/>
        <v/>
      </c>
      <c r="BE41" s="2" t="str">
        <f t="shared" si="70"/>
        <v/>
      </c>
      <c r="BF41" s="2" t="str">
        <f t="shared" si="70"/>
        <v/>
      </c>
      <c r="BG41" s="2" t="str">
        <f t="shared" si="70"/>
        <v/>
      </c>
      <c r="BH41" s="2" t="str">
        <f t="shared" si="70"/>
        <v/>
      </c>
      <c r="BI41" s="2" t="str">
        <f t="shared" si="70"/>
        <v/>
      </c>
      <c r="BJ41" s="2" t="str">
        <f t="shared" si="70"/>
        <v/>
      </c>
      <c r="BK41" s="2" t="str">
        <f t="shared" si="70"/>
        <v/>
      </c>
      <c r="BL41" s="2" t="str">
        <f t="shared" si="70"/>
        <v/>
      </c>
      <c r="BM41" s="2" t="str">
        <f t="shared" si="70"/>
        <v/>
      </c>
      <c r="BN41" s="2" t="str">
        <f t="shared" si="70"/>
        <v/>
      </c>
      <c r="BO41" s="2" t="str">
        <f t="shared" si="70"/>
        <v/>
      </c>
      <c r="BP41" s="2" t="str">
        <f t="shared" si="70"/>
        <v/>
      </c>
      <c r="BQ41" s="2" t="str">
        <f t="shared" si="70"/>
        <v/>
      </c>
      <c r="BR41" s="2" t="str">
        <f t="shared" si="70"/>
        <v/>
      </c>
      <c r="BS41" s="2" t="str">
        <f t="shared" si="70"/>
        <v/>
      </c>
      <c r="BT41" s="2" t="str">
        <f t="shared" si="70"/>
        <v/>
      </c>
      <c r="BU41" s="2" t="str">
        <f t="shared" si="70"/>
        <v/>
      </c>
      <c r="BV41" s="2" t="str">
        <f t="shared" si="70"/>
        <v/>
      </c>
      <c r="BW41" s="2" t="str">
        <f t="shared" si="70"/>
        <v/>
      </c>
      <c r="BX41" s="2" t="str">
        <f t="shared" si="70"/>
        <v/>
      </c>
      <c r="BY41" s="2" t="str">
        <f t="shared" si="70"/>
        <v/>
      </c>
      <c r="BZ41" s="2" t="str">
        <f t="shared" si="70"/>
        <v/>
      </c>
      <c r="CA41" s="2" t="str">
        <f t="shared" si="70"/>
        <v/>
      </c>
      <c r="CB41" s="2" t="str">
        <f t="shared" si="70"/>
        <v/>
      </c>
      <c r="CC41" s="2" t="str">
        <f t="shared" si="70"/>
        <v/>
      </c>
      <c r="CD41" s="2" t="str">
        <f t="shared" si="70"/>
        <v/>
      </c>
      <c r="CE41" s="2" t="str">
        <f t="shared" si="70"/>
        <v/>
      </c>
      <c r="CF41" s="2" t="str">
        <f t="shared" si="70"/>
        <v/>
      </c>
      <c r="CG41" s="2" t="str">
        <f t="shared" si="70"/>
        <v/>
      </c>
      <c r="CH41" s="2" t="str">
        <f t="shared" si="70"/>
        <v/>
      </c>
      <c r="CI41" s="2" t="str">
        <f t="shared" si="70"/>
        <v/>
      </c>
      <c r="CJ41" s="2" t="str">
        <f t="shared" si="70"/>
        <v/>
      </c>
      <c r="CK41" s="2" t="str">
        <f t="shared" si="70"/>
        <v/>
      </c>
      <c r="CL41" s="2" t="str">
        <f t="shared" si="70"/>
        <v/>
      </c>
      <c r="CM41" s="2" t="str">
        <f t="shared" si="70"/>
        <v/>
      </c>
      <c r="CN41" s="2" t="str">
        <f t="shared" si="70"/>
        <v/>
      </c>
      <c r="CO41" s="2" t="str">
        <f t="shared" si="70"/>
        <v/>
      </c>
      <c r="CP41" s="2" t="str">
        <f t="shared" si="70"/>
        <v/>
      </c>
      <c r="CQ41" s="2" t="str">
        <f t="shared" si="70"/>
        <v/>
      </c>
      <c r="CR41" s="2" t="str">
        <f t="shared" si="70"/>
        <v/>
      </c>
      <c r="CS41" s="2" t="str">
        <f t="shared" si="70"/>
        <v/>
      </c>
      <c r="CT41" s="2" t="str">
        <f t="shared" si="70"/>
        <v/>
      </c>
      <c r="CU41" s="2" t="str">
        <f t="shared" si="70"/>
        <v/>
      </c>
      <c r="CV41" s="2" t="str">
        <f t="shared" si="70"/>
        <v/>
      </c>
      <c r="CW41" s="2" t="str">
        <f t="shared" si="70"/>
        <v/>
      </c>
      <c r="CX41" s="2" t="str">
        <f t="shared" si="70"/>
        <v/>
      </c>
      <c r="CY41" s="2" t="str">
        <f t="shared" si="70"/>
        <v/>
      </c>
      <c r="CZ41" s="2" t="str">
        <f t="shared" si="70"/>
        <v/>
      </c>
      <c r="DA41" s="2" t="str">
        <f t="shared" si="70"/>
        <v/>
      </c>
      <c r="DB41" s="2" t="str">
        <f t="shared" si="70"/>
        <v/>
      </c>
      <c r="DC41" s="2" t="str">
        <f t="shared" si="70"/>
        <v/>
      </c>
      <c r="DD41" s="2" t="str">
        <f t="shared" si="70"/>
        <v/>
      </c>
      <c r="DE41" s="2" t="str">
        <f t="shared" si="70"/>
        <v/>
      </c>
      <c r="DF41" s="2" t="str">
        <f t="shared" si="70"/>
        <v/>
      </c>
      <c r="DG41" s="2" t="str">
        <f t="shared" si="70"/>
        <v/>
      </c>
      <c r="DH41" s="2" t="str">
        <f t="shared" si="70"/>
        <v/>
      </c>
      <c r="DI41" s="2" t="str">
        <f t="shared" si="70"/>
        <v/>
      </c>
      <c r="DJ41" s="2" t="str">
        <f t="shared" si="70"/>
        <v/>
      </c>
      <c r="DK41" s="2" t="str">
        <f t="shared" si="70"/>
        <v/>
      </c>
      <c r="DL41" s="2" t="str">
        <f t="shared" si="70"/>
        <v/>
      </c>
      <c r="DM41" s="2" t="str">
        <f t="shared" si="70"/>
        <v/>
      </c>
      <c r="DN41" s="2" t="str">
        <f t="shared" si="70"/>
        <v/>
      </c>
      <c r="DO41" s="2" t="str">
        <f t="shared" si="70"/>
        <v/>
      </c>
      <c r="DP41" s="2" t="str">
        <f t="shared" si="70"/>
        <v/>
      </c>
      <c r="DQ41" s="2" t="str">
        <f t="shared" si="70"/>
        <v/>
      </c>
      <c r="DR41" s="2" t="str">
        <f t="shared" si="70"/>
        <v/>
      </c>
      <c r="DS41" s="2" t="str">
        <f t="shared" si="70"/>
        <v/>
      </c>
      <c r="DT41" s="2" t="str">
        <f t="shared" si="70"/>
        <v/>
      </c>
      <c r="DU41" s="2" t="str">
        <f t="shared" si="70"/>
        <v/>
      </c>
      <c r="DV41" s="2" t="str">
        <f t="shared" si="70"/>
        <v/>
      </c>
      <c r="DW41" s="2" t="str">
        <f t="shared" si="70"/>
        <v/>
      </c>
      <c r="DX41" s="2" t="str">
        <f t="shared" si="70"/>
        <v/>
      </c>
      <c r="DY41" s="2" t="str">
        <f t="shared" si="70"/>
        <v/>
      </c>
      <c r="DZ41" s="2" t="str">
        <f t="shared" si="70"/>
        <v/>
      </c>
      <c r="EA41" s="2" t="str">
        <f t="shared" si="70"/>
        <v/>
      </c>
      <c r="EB41" s="2" t="str">
        <f t="shared" si="70"/>
        <v/>
      </c>
      <c r="EC41" s="2" t="str">
        <f t="shared" si="70"/>
        <v/>
      </c>
      <c r="ED41" s="2" t="str">
        <f t="shared" si="70"/>
        <v/>
      </c>
      <c r="EE41" s="2" t="str">
        <f t="shared" si="70"/>
        <v/>
      </c>
      <c r="EF41" s="2" t="str">
        <f t="shared" si="70"/>
        <v/>
      </c>
      <c r="EG41" s="2" t="str">
        <f t="shared" si="70"/>
        <v/>
      </c>
      <c r="EH41" s="2" t="str">
        <f t="shared" si="70"/>
        <v/>
      </c>
      <c r="EI41" s="2" t="str">
        <f t="shared" si="70"/>
        <v/>
      </c>
      <c r="EJ41" s="2" t="str">
        <f t="shared" si="70"/>
        <v/>
      </c>
      <c r="EK41" s="2" t="str">
        <f t="shared" si="70"/>
        <v/>
      </c>
      <c r="EL41" s="2" t="str">
        <f t="shared" si="70"/>
        <v/>
      </c>
      <c r="EM41" s="2" t="str">
        <f t="shared" si="70"/>
        <v/>
      </c>
      <c r="EN41" s="2" t="str">
        <f t="shared" si="70"/>
        <v/>
      </c>
      <c r="EO41" s="2" t="str">
        <f t="shared" si="70"/>
        <v/>
      </c>
      <c r="EP41" s="2" t="str">
        <f t="shared" si="70"/>
        <v/>
      </c>
      <c r="EQ41" s="2" t="str">
        <f t="shared" si="70"/>
        <v/>
      </c>
      <c r="ER41" s="2" t="str">
        <f t="shared" si="70"/>
        <v/>
      </c>
      <c r="ES41" s="2" t="str">
        <f t="shared" si="70"/>
        <v/>
      </c>
      <c r="ET41" s="2" t="str">
        <f t="shared" si="70"/>
        <v/>
      </c>
      <c r="EU41" s="2" t="str">
        <f t="shared" si="70"/>
        <v/>
      </c>
      <c r="EV41" s="2" t="str">
        <f t="shared" si="70"/>
        <v/>
      </c>
      <c r="EW41" s="2" t="str">
        <f t="shared" si="70"/>
        <v/>
      </c>
      <c r="EX41" s="2" t="str">
        <f t="shared" si="70"/>
        <v/>
      </c>
      <c r="EY41" s="2" t="str">
        <f t="shared" si="70"/>
        <v/>
      </c>
      <c r="EZ41" s="2" t="str">
        <f t="shared" si="70"/>
        <v/>
      </c>
      <c r="FA41" s="2" t="str">
        <f t="shared" si="70"/>
        <v/>
      </c>
      <c r="FB41" s="2" t="str">
        <f t="shared" si="70"/>
        <v/>
      </c>
      <c r="FC41" s="2" t="str">
        <f t="shared" si="70"/>
        <v/>
      </c>
      <c r="FD41" s="2" t="str">
        <f t="shared" si="70"/>
        <v/>
      </c>
      <c r="FE41" s="2" t="str">
        <f t="shared" si="70"/>
        <v/>
      </c>
      <c r="FF41" s="2" t="str">
        <f t="shared" si="70"/>
        <v/>
      </c>
      <c r="FG41" s="2" t="str">
        <f t="shared" si="70"/>
        <v/>
      </c>
      <c r="FH41" s="2" t="str">
        <f t="shared" si="70"/>
        <v/>
      </c>
      <c r="FI41" s="2" t="str">
        <f t="shared" si="70"/>
        <v/>
      </c>
      <c r="FJ41" s="2" t="str">
        <f t="shared" si="70"/>
        <v/>
      </c>
      <c r="FK41" s="2" t="str">
        <f t="shared" si="70"/>
        <v/>
      </c>
      <c r="FL41" s="2" t="str">
        <f t="shared" si="70"/>
        <v/>
      </c>
      <c r="FM41" s="2" t="str">
        <f t="shared" si="70"/>
        <v/>
      </c>
      <c r="FN41" s="2" t="str">
        <f t="shared" si="70"/>
        <v/>
      </c>
      <c r="FO41" s="2" t="str">
        <f t="shared" si="70"/>
        <v/>
      </c>
      <c r="FP41" s="2" t="str">
        <f t="shared" si="70"/>
        <v/>
      </c>
      <c r="FQ41" s="2" t="str">
        <f t="shared" si="70"/>
        <v/>
      </c>
      <c r="FR41" s="2" t="str">
        <f t="shared" si="70"/>
        <v/>
      </c>
      <c r="FS41" s="2" t="str">
        <f t="shared" si="70"/>
        <v/>
      </c>
      <c r="FT41" s="2" t="str">
        <f t="shared" si="70"/>
        <v/>
      </c>
      <c r="FU41" s="2" t="str">
        <f t="shared" si="70"/>
        <v/>
      </c>
      <c r="FV41" s="2" t="str">
        <f t="shared" si="70"/>
        <v/>
      </c>
      <c r="FW41" s="2" t="str">
        <f t="shared" si="70"/>
        <v/>
      </c>
      <c r="FX41" s="2" t="str">
        <f t="shared" si="70"/>
        <v/>
      </c>
      <c r="FY41" s="2" t="str">
        <f t="shared" si="70"/>
        <v/>
      </c>
      <c r="FZ41" s="2" t="str">
        <f t="shared" si="70"/>
        <v/>
      </c>
      <c r="GA41" s="2" t="str">
        <f t="shared" si="70"/>
        <v/>
      </c>
      <c r="GB41" s="2" t="str">
        <f t="shared" si="70"/>
        <v/>
      </c>
      <c r="GC41" s="2" t="str">
        <f t="shared" si="70"/>
        <v/>
      </c>
      <c r="GD41" s="2" t="str">
        <f t="shared" si="70"/>
        <v/>
      </c>
      <c r="GE41" s="2" t="str">
        <f t="shared" si="70"/>
        <v/>
      </c>
      <c r="GF41" s="2" t="str">
        <f t="shared" si="70"/>
        <v/>
      </c>
      <c r="GG41" s="2" t="str">
        <f t="shared" si="70"/>
        <v/>
      </c>
      <c r="GH41" s="2" t="str">
        <f t="shared" si="70"/>
        <v/>
      </c>
      <c r="GI41" s="2" t="str">
        <f t="shared" si="70"/>
        <v/>
      </c>
      <c r="GJ41" s="2" t="str">
        <f t="shared" si="70"/>
        <v/>
      </c>
      <c r="GK41" s="2" t="str">
        <f t="shared" si="70"/>
        <v/>
      </c>
      <c r="GL41" s="2" t="str">
        <f t="shared" si="70"/>
        <v/>
      </c>
      <c r="GM41" s="2" t="str">
        <f t="shared" si="70"/>
        <v/>
      </c>
      <c r="GN41" s="2" t="str">
        <f t="shared" si="70"/>
        <v/>
      </c>
      <c r="GO41" s="2" t="str">
        <f t="shared" si="70"/>
        <v/>
      </c>
      <c r="GP41" s="2" t="str">
        <f t="shared" si="70"/>
        <v/>
      </c>
      <c r="GQ41" s="2" t="str">
        <f t="shared" si="70"/>
        <v/>
      </c>
      <c r="GR41" s="2" t="str">
        <f t="shared" si="70"/>
        <v/>
      </c>
      <c r="GS41" s="2" t="str">
        <f t="shared" si="70"/>
        <v/>
      </c>
      <c r="GT41" s="2" t="str">
        <f t="shared" si="70"/>
        <v/>
      </c>
      <c r="GU41" s="2" t="str">
        <f t="shared" si="70"/>
        <v/>
      </c>
      <c r="GV41" s="2" t="str">
        <f t="shared" si="70"/>
        <v/>
      </c>
      <c r="IF41" s="2"/>
      <c r="IG41" s="2" t="str">
        <f t="shared" ref="IG41:OJ41" si="71">IFERROR(SMALL(OFFSET($AN41,0,0,1,200),IG$21),"")</f>
        <v/>
      </c>
      <c r="IH41" s="2" t="str">
        <f t="shared" si="71"/>
        <v/>
      </c>
      <c r="II41" s="2" t="str">
        <f t="shared" si="71"/>
        <v/>
      </c>
      <c r="IJ41" s="2" t="str">
        <f t="shared" si="71"/>
        <v/>
      </c>
      <c r="IK41" s="2" t="str">
        <f t="shared" si="71"/>
        <v/>
      </c>
      <c r="IL41" s="2" t="str">
        <f t="shared" si="71"/>
        <v/>
      </c>
      <c r="IM41" s="2" t="str">
        <f t="shared" si="71"/>
        <v/>
      </c>
      <c r="IN41" s="2" t="str">
        <f t="shared" si="71"/>
        <v/>
      </c>
      <c r="IO41" s="2" t="str">
        <f t="shared" si="71"/>
        <v/>
      </c>
      <c r="IP41" s="2" t="str">
        <f t="shared" si="71"/>
        <v/>
      </c>
      <c r="IQ41" s="2" t="str">
        <f t="shared" si="71"/>
        <v/>
      </c>
      <c r="IR41" s="2" t="str">
        <f t="shared" si="71"/>
        <v/>
      </c>
      <c r="IS41" s="2" t="str">
        <f t="shared" si="71"/>
        <v/>
      </c>
      <c r="IT41" s="2" t="str">
        <f t="shared" si="71"/>
        <v/>
      </c>
      <c r="IU41" s="2" t="str">
        <f t="shared" si="71"/>
        <v/>
      </c>
      <c r="IV41" s="2" t="str">
        <f t="shared" si="71"/>
        <v/>
      </c>
      <c r="IW41" s="2" t="str">
        <f t="shared" si="71"/>
        <v/>
      </c>
      <c r="IX41" s="2" t="str">
        <f t="shared" si="71"/>
        <v/>
      </c>
      <c r="IY41" s="2" t="str">
        <f t="shared" si="71"/>
        <v/>
      </c>
      <c r="IZ41" s="2" t="str">
        <f t="shared" si="71"/>
        <v/>
      </c>
      <c r="JA41" s="2" t="str">
        <f t="shared" si="71"/>
        <v/>
      </c>
      <c r="JB41" s="2" t="str">
        <f t="shared" si="71"/>
        <v/>
      </c>
      <c r="JC41" s="2" t="str">
        <f t="shared" si="71"/>
        <v/>
      </c>
      <c r="JD41" s="2" t="str">
        <f t="shared" si="71"/>
        <v/>
      </c>
      <c r="JE41" s="2" t="str">
        <f t="shared" si="71"/>
        <v/>
      </c>
      <c r="JF41" s="2" t="str">
        <f t="shared" si="71"/>
        <v/>
      </c>
      <c r="JG41" s="2" t="str">
        <f t="shared" si="71"/>
        <v/>
      </c>
      <c r="JH41" s="2" t="str">
        <f t="shared" si="71"/>
        <v/>
      </c>
      <c r="JI41" s="2" t="str">
        <f t="shared" si="71"/>
        <v/>
      </c>
      <c r="JJ41" s="2" t="str">
        <f t="shared" si="71"/>
        <v/>
      </c>
      <c r="JK41" s="2" t="str">
        <f t="shared" si="71"/>
        <v/>
      </c>
      <c r="JL41" s="2" t="str">
        <f t="shared" si="71"/>
        <v/>
      </c>
      <c r="JM41" s="2" t="str">
        <f t="shared" si="71"/>
        <v/>
      </c>
      <c r="JN41" s="2" t="str">
        <f t="shared" si="71"/>
        <v/>
      </c>
      <c r="JO41" s="2" t="str">
        <f t="shared" si="71"/>
        <v/>
      </c>
      <c r="JP41" s="2" t="str">
        <f t="shared" si="71"/>
        <v/>
      </c>
      <c r="JQ41" s="2" t="str">
        <f t="shared" si="71"/>
        <v/>
      </c>
      <c r="JR41" s="2" t="str">
        <f t="shared" si="71"/>
        <v/>
      </c>
      <c r="JS41" s="2" t="str">
        <f t="shared" si="71"/>
        <v/>
      </c>
      <c r="JT41" s="2" t="str">
        <f t="shared" si="71"/>
        <v/>
      </c>
      <c r="JU41" s="2" t="str">
        <f t="shared" si="71"/>
        <v/>
      </c>
      <c r="JV41" s="2" t="str">
        <f t="shared" si="71"/>
        <v/>
      </c>
      <c r="JW41" s="2" t="str">
        <f t="shared" si="71"/>
        <v/>
      </c>
      <c r="JX41" s="2" t="str">
        <f t="shared" si="71"/>
        <v/>
      </c>
      <c r="JY41" s="2" t="str">
        <f t="shared" si="71"/>
        <v/>
      </c>
      <c r="JZ41" s="2" t="str">
        <f t="shared" si="71"/>
        <v/>
      </c>
      <c r="KA41" s="2" t="str">
        <f t="shared" si="71"/>
        <v/>
      </c>
      <c r="KB41" s="2" t="str">
        <f t="shared" si="71"/>
        <v/>
      </c>
      <c r="KC41" s="2" t="str">
        <f t="shared" si="71"/>
        <v/>
      </c>
      <c r="KD41" s="2" t="str">
        <f t="shared" si="71"/>
        <v/>
      </c>
      <c r="KE41" s="2" t="str">
        <f t="shared" si="71"/>
        <v/>
      </c>
      <c r="KF41" s="2" t="str">
        <f t="shared" si="71"/>
        <v/>
      </c>
      <c r="KG41" s="2" t="str">
        <f t="shared" si="71"/>
        <v/>
      </c>
      <c r="KH41" s="2" t="str">
        <f t="shared" si="71"/>
        <v/>
      </c>
      <c r="KI41" s="2" t="str">
        <f t="shared" si="71"/>
        <v/>
      </c>
      <c r="KJ41" s="2" t="str">
        <f t="shared" si="71"/>
        <v/>
      </c>
      <c r="KK41" s="2" t="str">
        <f t="shared" si="71"/>
        <v/>
      </c>
      <c r="KL41" s="2" t="str">
        <f t="shared" si="71"/>
        <v/>
      </c>
      <c r="KM41" s="2" t="str">
        <f t="shared" si="71"/>
        <v/>
      </c>
      <c r="KN41" s="2" t="str">
        <f t="shared" si="71"/>
        <v/>
      </c>
      <c r="KO41" s="2" t="str">
        <f t="shared" si="71"/>
        <v/>
      </c>
      <c r="KP41" s="2" t="str">
        <f t="shared" si="71"/>
        <v/>
      </c>
      <c r="KQ41" s="2" t="str">
        <f t="shared" si="71"/>
        <v/>
      </c>
      <c r="KR41" s="2" t="str">
        <f t="shared" si="71"/>
        <v/>
      </c>
      <c r="KS41" s="2" t="str">
        <f t="shared" si="71"/>
        <v/>
      </c>
      <c r="KT41" s="2" t="str">
        <f t="shared" si="71"/>
        <v/>
      </c>
      <c r="KU41" s="2" t="str">
        <f t="shared" si="71"/>
        <v/>
      </c>
      <c r="KV41" s="2" t="str">
        <f t="shared" si="71"/>
        <v/>
      </c>
      <c r="KW41" s="2" t="str">
        <f t="shared" si="71"/>
        <v/>
      </c>
      <c r="KX41" s="2" t="str">
        <f t="shared" si="71"/>
        <v/>
      </c>
      <c r="KY41" s="2" t="str">
        <f t="shared" si="71"/>
        <v/>
      </c>
      <c r="KZ41" s="2" t="str">
        <f t="shared" si="71"/>
        <v/>
      </c>
      <c r="LA41" s="2" t="str">
        <f t="shared" si="71"/>
        <v/>
      </c>
      <c r="LB41" s="2" t="str">
        <f t="shared" si="71"/>
        <v/>
      </c>
      <c r="LC41" s="2" t="str">
        <f t="shared" si="71"/>
        <v/>
      </c>
      <c r="LD41" s="2" t="str">
        <f t="shared" si="71"/>
        <v/>
      </c>
      <c r="LE41" s="2" t="str">
        <f t="shared" si="71"/>
        <v/>
      </c>
      <c r="LF41" s="2" t="str">
        <f t="shared" si="71"/>
        <v/>
      </c>
      <c r="LG41" s="2" t="str">
        <f t="shared" si="71"/>
        <v/>
      </c>
      <c r="LH41" s="2" t="str">
        <f t="shared" si="71"/>
        <v/>
      </c>
      <c r="LI41" s="2" t="str">
        <f t="shared" si="71"/>
        <v/>
      </c>
      <c r="LJ41" s="2" t="str">
        <f t="shared" si="71"/>
        <v/>
      </c>
      <c r="LK41" s="2" t="str">
        <f t="shared" si="71"/>
        <v/>
      </c>
      <c r="LL41" s="2" t="str">
        <f t="shared" si="71"/>
        <v/>
      </c>
      <c r="LM41" s="2" t="str">
        <f t="shared" si="71"/>
        <v/>
      </c>
      <c r="LN41" s="2" t="str">
        <f t="shared" si="71"/>
        <v/>
      </c>
      <c r="LO41" s="2" t="str">
        <f t="shared" si="71"/>
        <v/>
      </c>
      <c r="LP41" s="2" t="str">
        <f t="shared" si="71"/>
        <v/>
      </c>
      <c r="LQ41" s="2" t="str">
        <f t="shared" si="71"/>
        <v/>
      </c>
      <c r="LR41" s="2" t="str">
        <f t="shared" si="71"/>
        <v/>
      </c>
      <c r="LS41" s="2" t="str">
        <f t="shared" si="71"/>
        <v/>
      </c>
      <c r="LT41" s="2" t="str">
        <f t="shared" si="71"/>
        <v/>
      </c>
      <c r="LU41" s="2" t="str">
        <f t="shared" si="71"/>
        <v/>
      </c>
      <c r="LV41" s="2" t="str">
        <f t="shared" si="71"/>
        <v/>
      </c>
      <c r="LW41" s="2" t="str">
        <f t="shared" si="71"/>
        <v/>
      </c>
      <c r="LX41" s="2" t="str">
        <f t="shared" si="71"/>
        <v/>
      </c>
      <c r="LY41" s="2" t="str">
        <f t="shared" si="71"/>
        <v/>
      </c>
      <c r="LZ41" s="2" t="str">
        <f t="shared" si="71"/>
        <v/>
      </c>
      <c r="MA41" s="2" t="str">
        <f t="shared" si="71"/>
        <v/>
      </c>
      <c r="MB41" s="2" t="str">
        <f t="shared" si="71"/>
        <v/>
      </c>
      <c r="MC41" s="2" t="str">
        <f t="shared" si="71"/>
        <v/>
      </c>
      <c r="MD41" s="2" t="str">
        <f t="shared" si="71"/>
        <v/>
      </c>
      <c r="ME41" s="2" t="str">
        <f t="shared" si="71"/>
        <v/>
      </c>
      <c r="MF41" s="2" t="str">
        <f t="shared" si="71"/>
        <v/>
      </c>
      <c r="MG41" s="2" t="str">
        <f t="shared" si="71"/>
        <v/>
      </c>
      <c r="MH41" s="2" t="str">
        <f t="shared" si="71"/>
        <v/>
      </c>
      <c r="MI41" s="2" t="str">
        <f t="shared" si="71"/>
        <v/>
      </c>
      <c r="MJ41" s="2" t="str">
        <f t="shared" si="71"/>
        <v/>
      </c>
      <c r="MK41" s="2" t="str">
        <f t="shared" si="71"/>
        <v/>
      </c>
      <c r="ML41" s="2" t="str">
        <f t="shared" si="71"/>
        <v/>
      </c>
      <c r="MM41" s="2" t="str">
        <f t="shared" si="71"/>
        <v/>
      </c>
      <c r="MN41" s="2" t="str">
        <f t="shared" si="71"/>
        <v/>
      </c>
      <c r="MO41" s="2" t="str">
        <f t="shared" si="71"/>
        <v/>
      </c>
      <c r="MP41" s="2" t="str">
        <f t="shared" si="71"/>
        <v/>
      </c>
      <c r="MQ41" s="2" t="str">
        <f t="shared" si="71"/>
        <v/>
      </c>
      <c r="MR41" s="2" t="str">
        <f t="shared" si="71"/>
        <v/>
      </c>
      <c r="MS41" s="2" t="str">
        <f t="shared" si="71"/>
        <v/>
      </c>
      <c r="MT41" s="2" t="str">
        <f t="shared" si="71"/>
        <v/>
      </c>
      <c r="MU41" s="2" t="str">
        <f t="shared" si="71"/>
        <v/>
      </c>
      <c r="MV41" s="2" t="str">
        <f t="shared" si="71"/>
        <v/>
      </c>
      <c r="MW41" s="2" t="str">
        <f t="shared" si="71"/>
        <v/>
      </c>
      <c r="MX41" s="2" t="str">
        <f t="shared" si="71"/>
        <v/>
      </c>
      <c r="MY41" s="2" t="str">
        <f t="shared" si="71"/>
        <v/>
      </c>
      <c r="MZ41" s="2" t="str">
        <f t="shared" si="71"/>
        <v/>
      </c>
      <c r="NA41" s="2" t="str">
        <f t="shared" si="71"/>
        <v/>
      </c>
      <c r="NB41" s="2" t="str">
        <f t="shared" si="71"/>
        <v/>
      </c>
      <c r="NC41" s="2" t="str">
        <f t="shared" si="71"/>
        <v/>
      </c>
      <c r="ND41" s="2" t="str">
        <f t="shared" si="71"/>
        <v/>
      </c>
      <c r="NE41" s="2" t="str">
        <f t="shared" si="71"/>
        <v/>
      </c>
      <c r="NF41" s="2" t="str">
        <f t="shared" si="71"/>
        <v/>
      </c>
      <c r="NG41" s="2" t="str">
        <f t="shared" si="71"/>
        <v/>
      </c>
      <c r="NH41" s="2" t="str">
        <f t="shared" si="71"/>
        <v/>
      </c>
      <c r="NI41" s="2" t="str">
        <f t="shared" si="71"/>
        <v/>
      </c>
      <c r="NJ41" s="2" t="str">
        <f t="shared" si="71"/>
        <v/>
      </c>
      <c r="NK41" s="2" t="str">
        <f t="shared" si="71"/>
        <v/>
      </c>
      <c r="NL41" s="2" t="str">
        <f t="shared" si="71"/>
        <v/>
      </c>
      <c r="NM41" s="2" t="str">
        <f t="shared" si="71"/>
        <v/>
      </c>
      <c r="NN41" s="2" t="str">
        <f t="shared" si="71"/>
        <v/>
      </c>
      <c r="NO41" s="2" t="str">
        <f t="shared" si="71"/>
        <v/>
      </c>
      <c r="NP41" s="2" t="str">
        <f t="shared" si="71"/>
        <v/>
      </c>
      <c r="NQ41" s="2" t="str">
        <f t="shared" si="71"/>
        <v/>
      </c>
      <c r="NR41" s="2" t="str">
        <f t="shared" si="71"/>
        <v/>
      </c>
      <c r="NS41" s="2" t="str">
        <f t="shared" si="71"/>
        <v/>
      </c>
      <c r="NT41" s="2" t="str">
        <f t="shared" si="71"/>
        <v/>
      </c>
      <c r="NU41" s="2" t="str">
        <f t="shared" si="71"/>
        <v/>
      </c>
      <c r="NV41" s="2" t="str">
        <f t="shared" si="71"/>
        <v/>
      </c>
      <c r="NW41" s="2" t="str">
        <f t="shared" si="71"/>
        <v/>
      </c>
      <c r="NX41" s="2" t="str">
        <f t="shared" si="71"/>
        <v/>
      </c>
      <c r="NY41" s="2" t="str">
        <f t="shared" si="71"/>
        <v/>
      </c>
      <c r="NZ41" s="2" t="str">
        <f t="shared" si="71"/>
        <v/>
      </c>
      <c r="OA41" s="2" t="str">
        <f t="shared" si="71"/>
        <v/>
      </c>
      <c r="OB41" s="2" t="str">
        <f t="shared" si="71"/>
        <v/>
      </c>
      <c r="OC41" s="2" t="str">
        <f t="shared" si="71"/>
        <v/>
      </c>
      <c r="OD41" s="2" t="str">
        <f t="shared" si="71"/>
        <v/>
      </c>
      <c r="OE41" s="2" t="str">
        <f t="shared" si="71"/>
        <v/>
      </c>
      <c r="OF41" s="2" t="str">
        <f t="shared" si="71"/>
        <v/>
      </c>
      <c r="OG41" s="2" t="str">
        <f t="shared" si="71"/>
        <v/>
      </c>
      <c r="OH41" s="2" t="str">
        <f t="shared" si="71"/>
        <v/>
      </c>
      <c r="OI41" s="2" t="str">
        <f t="shared" si="71"/>
        <v/>
      </c>
      <c r="OJ41" s="2" t="str">
        <f t="shared" si="71"/>
        <v/>
      </c>
      <c r="OL41" s="2">
        <v>19.0</v>
      </c>
      <c r="OM41" s="35" t="str">
        <f t="shared" si="37"/>
        <v>Income Statement</v>
      </c>
      <c r="ON41" s="2">
        <f t="shared" si="38"/>
        <v>7</v>
      </c>
      <c r="OO41" s="2" t="str">
        <f t="shared" si="25"/>
        <v/>
      </c>
      <c r="OP41" s="2" t="str">
        <f t="shared" si="26"/>
        <v>SGGrids</v>
      </c>
      <c r="OQ41" s="36" t="str">
        <f t="shared" si="27"/>
        <v>SGGridNames</v>
      </c>
      <c r="OT41" s="2" t="str">
        <f t="shared" si="39"/>
        <v/>
      </c>
      <c r="OU41" s="2" t="str">
        <f t="shared" si="40"/>
        <v/>
      </c>
      <c r="OV41" s="2" t="str">
        <f t="shared" si="28"/>
        <v>#REF!</v>
      </c>
      <c r="OW41" s="2" t="str">
        <f t="shared" si="29"/>
        <v/>
      </c>
      <c r="OX41" s="2" t="str">
        <f t="shared" si="30"/>
        <v/>
      </c>
    </row>
    <row r="42" ht="15.75" customHeight="1">
      <c r="D42" s="32"/>
      <c r="E42" s="32" t="s">
        <v>5895</v>
      </c>
      <c r="F42" s="32" t="s">
        <v>5783</v>
      </c>
      <c r="G42" s="32"/>
      <c r="H42" s="17"/>
      <c r="I42" s="32"/>
      <c r="J42" s="32" t="s">
        <v>5871</v>
      </c>
      <c r="K42" s="32"/>
      <c r="L42" s="17" t="str">
        <f t="shared" si="15"/>
        <v/>
      </c>
      <c r="M42" s="17"/>
      <c r="N42" s="32" t="s">
        <v>1674</v>
      </c>
      <c r="O42" s="32" t="s">
        <v>5784</v>
      </c>
      <c r="P42" s="32" t="s">
        <v>5896</v>
      </c>
      <c r="Q42" s="17"/>
      <c r="R42" s="32" t="s">
        <v>5870</v>
      </c>
      <c r="S42" s="32" t="s">
        <v>5871</v>
      </c>
      <c r="T42" s="32" t="s">
        <v>5872</v>
      </c>
      <c r="U42" s="17" t="str">
        <f t="shared" si="16"/>
        <v/>
      </c>
      <c r="V42" s="17"/>
      <c r="Y42" s="2" t="str">
        <f t="shared" si="31"/>
        <v/>
      </c>
      <c r="Z42" s="2" t="str">
        <f t="shared" si="32"/>
        <v/>
      </c>
      <c r="AA42" s="34" t="str">
        <f t="shared" ref="AA42:AA48" si="78">IF(ISNUMBER($AK42),IF($AK42&gt;=1,COUNTIF($AK$41:$AK41,"&gt;=1")+1,""),"")</f>
        <v/>
      </c>
      <c r="AB42" s="2">
        <v>20.0</v>
      </c>
      <c r="AC42" s="33" t="str">
        <f t="shared" si="17"/>
        <v/>
      </c>
      <c r="AD42" s="33" t="str">
        <f t="shared" si="18"/>
        <v/>
      </c>
      <c r="AE42" s="34" t="str">
        <f t="shared" si="19"/>
        <v/>
      </c>
      <c r="AF42" s="34" t="str">
        <f t="shared" si="20"/>
        <v/>
      </c>
      <c r="AG42" s="2">
        <v>2.0</v>
      </c>
      <c r="AH42" s="2" t="str">
        <f t="shared" si="72"/>
        <v/>
      </c>
      <c r="AI42" s="2" t="s">
        <v>5893</v>
      </c>
      <c r="AJ42" s="2" t="s">
        <v>5894</v>
      </c>
      <c r="AK42" s="2" t="str">
        <f t="shared" si="73"/>
        <v/>
      </c>
      <c r="AL42" s="2" t="str">
        <f t="shared" si="74"/>
        <v/>
      </c>
      <c r="AM42" s="2" t="str">
        <f t="shared" si="75"/>
        <v/>
      </c>
      <c r="AN42" s="2" t="str">
        <f t="shared" ref="AN42:GV42" si="76">IF(Sec_Formula_Indicator&gt;0,IF(LEN($AH42)&gt;0,IF(AN$21&lt;=INDEX(INDIRECT($AJ42),1,MATCH($AH42,INDIRECT($AJ42),0)+1)+1,IF(COUNTA(_xll.BDH(TKR,IFERROR(INDEX(INDIRECT($AI42),AN$21,MATCH($AH42,INDIRECT($AJ42),0)+1),""),$Q$5,"",$Q$6,"dts=h","fill=b","array=true"))&gt;1,AN$21,IF(INDEX(INDIRECT($AI42),AN$21,MATCH($AH42,INDIRECT($AJ42),0)+1)="",AN$21,IF(INDEX(INDIRECT($AI42),AN$21,MATCH($AH42,INDIRECT($AJ42),0)+1)="Label",AN$21,IF(INDEX(INDIRECT($AI42),AN$21,MATCH($AH42,INDIRECT($AJ42),0)+1)="GLabel",AN$21,"")))),""),""),"")</f>
        <v/>
      </c>
      <c r="AO42" s="2" t="str">
        <f t="shared" si="76"/>
        <v/>
      </c>
      <c r="AP42" s="2" t="str">
        <f t="shared" si="76"/>
        <v/>
      </c>
      <c r="AQ42" s="2" t="str">
        <f t="shared" si="76"/>
        <v/>
      </c>
      <c r="AR42" s="2" t="str">
        <f t="shared" si="76"/>
        <v/>
      </c>
      <c r="AS42" s="2" t="str">
        <f t="shared" si="76"/>
        <v/>
      </c>
      <c r="AT42" s="2" t="str">
        <f t="shared" si="76"/>
        <v/>
      </c>
      <c r="AU42" s="2" t="str">
        <f t="shared" si="76"/>
        <v/>
      </c>
      <c r="AV42" s="2" t="str">
        <f t="shared" si="76"/>
        <v/>
      </c>
      <c r="AW42" s="2" t="str">
        <f t="shared" si="76"/>
        <v/>
      </c>
      <c r="AX42" s="2" t="str">
        <f t="shared" si="76"/>
        <v/>
      </c>
      <c r="AY42" s="2" t="str">
        <f t="shared" si="76"/>
        <v/>
      </c>
      <c r="AZ42" s="2" t="str">
        <f t="shared" si="76"/>
        <v/>
      </c>
      <c r="BA42" s="2" t="str">
        <f t="shared" si="76"/>
        <v/>
      </c>
      <c r="BB42" s="2" t="str">
        <f t="shared" si="76"/>
        <v/>
      </c>
      <c r="BC42" s="2" t="str">
        <f t="shared" si="76"/>
        <v/>
      </c>
      <c r="BD42" s="2" t="str">
        <f t="shared" si="76"/>
        <v/>
      </c>
      <c r="BE42" s="2" t="str">
        <f t="shared" si="76"/>
        <v/>
      </c>
      <c r="BF42" s="2" t="str">
        <f t="shared" si="76"/>
        <v/>
      </c>
      <c r="BG42" s="2" t="str">
        <f t="shared" si="76"/>
        <v/>
      </c>
      <c r="BH42" s="2" t="str">
        <f t="shared" si="76"/>
        <v/>
      </c>
      <c r="BI42" s="2" t="str">
        <f t="shared" si="76"/>
        <v/>
      </c>
      <c r="BJ42" s="2" t="str">
        <f t="shared" si="76"/>
        <v/>
      </c>
      <c r="BK42" s="2" t="str">
        <f t="shared" si="76"/>
        <v/>
      </c>
      <c r="BL42" s="2" t="str">
        <f t="shared" si="76"/>
        <v/>
      </c>
      <c r="BM42" s="2" t="str">
        <f t="shared" si="76"/>
        <v/>
      </c>
      <c r="BN42" s="2" t="str">
        <f t="shared" si="76"/>
        <v/>
      </c>
      <c r="BO42" s="2" t="str">
        <f t="shared" si="76"/>
        <v/>
      </c>
      <c r="BP42" s="2" t="str">
        <f t="shared" si="76"/>
        <v/>
      </c>
      <c r="BQ42" s="2" t="str">
        <f t="shared" si="76"/>
        <v/>
      </c>
      <c r="BR42" s="2" t="str">
        <f t="shared" si="76"/>
        <v/>
      </c>
      <c r="BS42" s="2" t="str">
        <f t="shared" si="76"/>
        <v/>
      </c>
      <c r="BT42" s="2" t="str">
        <f t="shared" si="76"/>
        <v/>
      </c>
      <c r="BU42" s="2" t="str">
        <f t="shared" si="76"/>
        <v/>
      </c>
      <c r="BV42" s="2" t="str">
        <f t="shared" si="76"/>
        <v/>
      </c>
      <c r="BW42" s="2" t="str">
        <f t="shared" si="76"/>
        <v/>
      </c>
      <c r="BX42" s="2" t="str">
        <f t="shared" si="76"/>
        <v/>
      </c>
      <c r="BY42" s="2" t="str">
        <f t="shared" si="76"/>
        <v/>
      </c>
      <c r="BZ42" s="2" t="str">
        <f t="shared" si="76"/>
        <v/>
      </c>
      <c r="CA42" s="2" t="str">
        <f t="shared" si="76"/>
        <v/>
      </c>
      <c r="CB42" s="2" t="str">
        <f t="shared" si="76"/>
        <v/>
      </c>
      <c r="CC42" s="2" t="str">
        <f t="shared" si="76"/>
        <v/>
      </c>
      <c r="CD42" s="2" t="str">
        <f t="shared" si="76"/>
        <v/>
      </c>
      <c r="CE42" s="2" t="str">
        <f t="shared" si="76"/>
        <v/>
      </c>
      <c r="CF42" s="2" t="str">
        <f t="shared" si="76"/>
        <v/>
      </c>
      <c r="CG42" s="2" t="str">
        <f t="shared" si="76"/>
        <v/>
      </c>
      <c r="CH42" s="2" t="str">
        <f t="shared" si="76"/>
        <v/>
      </c>
      <c r="CI42" s="2" t="str">
        <f t="shared" si="76"/>
        <v/>
      </c>
      <c r="CJ42" s="2" t="str">
        <f t="shared" si="76"/>
        <v/>
      </c>
      <c r="CK42" s="2" t="str">
        <f t="shared" si="76"/>
        <v/>
      </c>
      <c r="CL42" s="2" t="str">
        <f t="shared" si="76"/>
        <v/>
      </c>
      <c r="CM42" s="2" t="str">
        <f t="shared" si="76"/>
        <v/>
      </c>
      <c r="CN42" s="2" t="str">
        <f t="shared" si="76"/>
        <v/>
      </c>
      <c r="CO42" s="2" t="str">
        <f t="shared" si="76"/>
        <v/>
      </c>
      <c r="CP42" s="2" t="str">
        <f t="shared" si="76"/>
        <v/>
      </c>
      <c r="CQ42" s="2" t="str">
        <f t="shared" si="76"/>
        <v/>
      </c>
      <c r="CR42" s="2" t="str">
        <f t="shared" si="76"/>
        <v/>
      </c>
      <c r="CS42" s="2" t="str">
        <f t="shared" si="76"/>
        <v/>
      </c>
      <c r="CT42" s="2" t="str">
        <f t="shared" si="76"/>
        <v/>
      </c>
      <c r="CU42" s="2" t="str">
        <f t="shared" si="76"/>
        <v/>
      </c>
      <c r="CV42" s="2" t="str">
        <f t="shared" si="76"/>
        <v/>
      </c>
      <c r="CW42" s="2" t="str">
        <f t="shared" si="76"/>
        <v/>
      </c>
      <c r="CX42" s="2" t="str">
        <f t="shared" si="76"/>
        <v/>
      </c>
      <c r="CY42" s="2" t="str">
        <f t="shared" si="76"/>
        <v/>
      </c>
      <c r="CZ42" s="2" t="str">
        <f t="shared" si="76"/>
        <v/>
      </c>
      <c r="DA42" s="2" t="str">
        <f t="shared" si="76"/>
        <v/>
      </c>
      <c r="DB42" s="2" t="str">
        <f t="shared" si="76"/>
        <v/>
      </c>
      <c r="DC42" s="2" t="str">
        <f t="shared" si="76"/>
        <v/>
      </c>
      <c r="DD42" s="2" t="str">
        <f t="shared" si="76"/>
        <v/>
      </c>
      <c r="DE42" s="2" t="str">
        <f t="shared" si="76"/>
        <v/>
      </c>
      <c r="DF42" s="2" t="str">
        <f t="shared" si="76"/>
        <v/>
      </c>
      <c r="DG42" s="2" t="str">
        <f t="shared" si="76"/>
        <v/>
      </c>
      <c r="DH42" s="2" t="str">
        <f t="shared" si="76"/>
        <v/>
      </c>
      <c r="DI42" s="2" t="str">
        <f t="shared" si="76"/>
        <v/>
      </c>
      <c r="DJ42" s="2" t="str">
        <f t="shared" si="76"/>
        <v/>
      </c>
      <c r="DK42" s="2" t="str">
        <f t="shared" si="76"/>
        <v/>
      </c>
      <c r="DL42" s="2" t="str">
        <f t="shared" si="76"/>
        <v/>
      </c>
      <c r="DM42" s="2" t="str">
        <f t="shared" si="76"/>
        <v/>
      </c>
      <c r="DN42" s="2" t="str">
        <f t="shared" si="76"/>
        <v/>
      </c>
      <c r="DO42" s="2" t="str">
        <f t="shared" si="76"/>
        <v/>
      </c>
      <c r="DP42" s="2" t="str">
        <f t="shared" si="76"/>
        <v/>
      </c>
      <c r="DQ42" s="2" t="str">
        <f t="shared" si="76"/>
        <v/>
      </c>
      <c r="DR42" s="2" t="str">
        <f t="shared" si="76"/>
        <v/>
      </c>
      <c r="DS42" s="2" t="str">
        <f t="shared" si="76"/>
        <v/>
      </c>
      <c r="DT42" s="2" t="str">
        <f t="shared" si="76"/>
        <v/>
      </c>
      <c r="DU42" s="2" t="str">
        <f t="shared" si="76"/>
        <v/>
      </c>
      <c r="DV42" s="2" t="str">
        <f t="shared" si="76"/>
        <v/>
      </c>
      <c r="DW42" s="2" t="str">
        <f t="shared" si="76"/>
        <v/>
      </c>
      <c r="DX42" s="2" t="str">
        <f t="shared" si="76"/>
        <v/>
      </c>
      <c r="DY42" s="2" t="str">
        <f t="shared" si="76"/>
        <v/>
      </c>
      <c r="DZ42" s="2" t="str">
        <f t="shared" si="76"/>
        <v/>
      </c>
      <c r="EA42" s="2" t="str">
        <f t="shared" si="76"/>
        <v/>
      </c>
      <c r="EB42" s="2" t="str">
        <f t="shared" si="76"/>
        <v/>
      </c>
      <c r="EC42" s="2" t="str">
        <f t="shared" si="76"/>
        <v/>
      </c>
      <c r="ED42" s="2" t="str">
        <f t="shared" si="76"/>
        <v/>
      </c>
      <c r="EE42" s="2" t="str">
        <f t="shared" si="76"/>
        <v/>
      </c>
      <c r="EF42" s="2" t="str">
        <f t="shared" si="76"/>
        <v/>
      </c>
      <c r="EG42" s="2" t="str">
        <f t="shared" si="76"/>
        <v/>
      </c>
      <c r="EH42" s="2" t="str">
        <f t="shared" si="76"/>
        <v/>
      </c>
      <c r="EI42" s="2" t="str">
        <f t="shared" si="76"/>
        <v/>
      </c>
      <c r="EJ42" s="2" t="str">
        <f t="shared" si="76"/>
        <v/>
      </c>
      <c r="EK42" s="2" t="str">
        <f t="shared" si="76"/>
        <v/>
      </c>
      <c r="EL42" s="2" t="str">
        <f t="shared" si="76"/>
        <v/>
      </c>
      <c r="EM42" s="2" t="str">
        <f t="shared" si="76"/>
        <v/>
      </c>
      <c r="EN42" s="2" t="str">
        <f t="shared" si="76"/>
        <v/>
      </c>
      <c r="EO42" s="2" t="str">
        <f t="shared" si="76"/>
        <v/>
      </c>
      <c r="EP42" s="2" t="str">
        <f t="shared" si="76"/>
        <v/>
      </c>
      <c r="EQ42" s="2" t="str">
        <f t="shared" si="76"/>
        <v/>
      </c>
      <c r="ER42" s="2" t="str">
        <f t="shared" si="76"/>
        <v/>
      </c>
      <c r="ES42" s="2" t="str">
        <f t="shared" si="76"/>
        <v/>
      </c>
      <c r="ET42" s="2" t="str">
        <f t="shared" si="76"/>
        <v/>
      </c>
      <c r="EU42" s="2" t="str">
        <f t="shared" si="76"/>
        <v/>
      </c>
      <c r="EV42" s="2" t="str">
        <f t="shared" si="76"/>
        <v/>
      </c>
      <c r="EW42" s="2" t="str">
        <f t="shared" si="76"/>
        <v/>
      </c>
      <c r="EX42" s="2" t="str">
        <f t="shared" si="76"/>
        <v/>
      </c>
      <c r="EY42" s="2" t="str">
        <f t="shared" si="76"/>
        <v/>
      </c>
      <c r="EZ42" s="2" t="str">
        <f t="shared" si="76"/>
        <v/>
      </c>
      <c r="FA42" s="2" t="str">
        <f t="shared" si="76"/>
        <v/>
      </c>
      <c r="FB42" s="2" t="str">
        <f t="shared" si="76"/>
        <v/>
      </c>
      <c r="FC42" s="2" t="str">
        <f t="shared" si="76"/>
        <v/>
      </c>
      <c r="FD42" s="2" t="str">
        <f t="shared" si="76"/>
        <v/>
      </c>
      <c r="FE42" s="2" t="str">
        <f t="shared" si="76"/>
        <v/>
      </c>
      <c r="FF42" s="2" t="str">
        <f t="shared" si="76"/>
        <v/>
      </c>
      <c r="FG42" s="2" t="str">
        <f t="shared" si="76"/>
        <v/>
      </c>
      <c r="FH42" s="2" t="str">
        <f t="shared" si="76"/>
        <v/>
      </c>
      <c r="FI42" s="2" t="str">
        <f t="shared" si="76"/>
        <v/>
      </c>
      <c r="FJ42" s="2" t="str">
        <f t="shared" si="76"/>
        <v/>
      </c>
      <c r="FK42" s="2" t="str">
        <f t="shared" si="76"/>
        <v/>
      </c>
      <c r="FL42" s="2" t="str">
        <f t="shared" si="76"/>
        <v/>
      </c>
      <c r="FM42" s="2" t="str">
        <f t="shared" si="76"/>
        <v/>
      </c>
      <c r="FN42" s="2" t="str">
        <f t="shared" si="76"/>
        <v/>
      </c>
      <c r="FO42" s="2" t="str">
        <f t="shared" si="76"/>
        <v/>
      </c>
      <c r="FP42" s="2" t="str">
        <f t="shared" si="76"/>
        <v/>
      </c>
      <c r="FQ42" s="2" t="str">
        <f t="shared" si="76"/>
        <v/>
      </c>
      <c r="FR42" s="2" t="str">
        <f t="shared" si="76"/>
        <v/>
      </c>
      <c r="FS42" s="2" t="str">
        <f t="shared" si="76"/>
        <v/>
      </c>
      <c r="FT42" s="2" t="str">
        <f t="shared" si="76"/>
        <v/>
      </c>
      <c r="FU42" s="2" t="str">
        <f t="shared" si="76"/>
        <v/>
      </c>
      <c r="FV42" s="2" t="str">
        <f t="shared" si="76"/>
        <v/>
      </c>
      <c r="FW42" s="2" t="str">
        <f t="shared" si="76"/>
        <v/>
      </c>
      <c r="FX42" s="2" t="str">
        <f t="shared" si="76"/>
        <v/>
      </c>
      <c r="FY42" s="2" t="str">
        <f t="shared" si="76"/>
        <v/>
      </c>
      <c r="FZ42" s="2" t="str">
        <f t="shared" si="76"/>
        <v/>
      </c>
      <c r="GA42" s="2" t="str">
        <f t="shared" si="76"/>
        <v/>
      </c>
      <c r="GB42" s="2" t="str">
        <f t="shared" si="76"/>
        <v/>
      </c>
      <c r="GC42" s="2" t="str">
        <f t="shared" si="76"/>
        <v/>
      </c>
      <c r="GD42" s="2" t="str">
        <f t="shared" si="76"/>
        <v/>
      </c>
      <c r="GE42" s="2" t="str">
        <f t="shared" si="76"/>
        <v/>
      </c>
      <c r="GF42" s="2" t="str">
        <f t="shared" si="76"/>
        <v/>
      </c>
      <c r="GG42" s="2" t="str">
        <f t="shared" si="76"/>
        <v/>
      </c>
      <c r="GH42" s="2" t="str">
        <f t="shared" si="76"/>
        <v/>
      </c>
      <c r="GI42" s="2" t="str">
        <f t="shared" si="76"/>
        <v/>
      </c>
      <c r="GJ42" s="2" t="str">
        <f t="shared" si="76"/>
        <v/>
      </c>
      <c r="GK42" s="2" t="str">
        <f t="shared" si="76"/>
        <v/>
      </c>
      <c r="GL42" s="2" t="str">
        <f t="shared" si="76"/>
        <v/>
      </c>
      <c r="GM42" s="2" t="str">
        <f t="shared" si="76"/>
        <v/>
      </c>
      <c r="GN42" s="2" t="str">
        <f t="shared" si="76"/>
        <v/>
      </c>
      <c r="GO42" s="2" t="str">
        <f t="shared" si="76"/>
        <v/>
      </c>
      <c r="GP42" s="2" t="str">
        <f t="shared" si="76"/>
        <v/>
      </c>
      <c r="GQ42" s="2" t="str">
        <f t="shared" si="76"/>
        <v/>
      </c>
      <c r="GR42" s="2" t="str">
        <f t="shared" si="76"/>
        <v/>
      </c>
      <c r="GS42" s="2" t="str">
        <f t="shared" si="76"/>
        <v/>
      </c>
      <c r="GT42" s="2" t="str">
        <f t="shared" si="76"/>
        <v/>
      </c>
      <c r="GU42" s="2" t="str">
        <f t="shared" si="76"/>
        <v/>
      </c>
      <c r="GV42" s="2" t="str">
        <f t="shared" si="76"/>
        <v/>
      </c>
      <c r="IF42" s="2"/>
      <c r="IG42" s="2" t="str">
        <f t="shared" ref="IG42:OJ42" si="77">IFERROR(SMALL(OFFSET($AN42,0,0,1,200),IG$21),"")</f>
        <v/>
      </c>
      <c r="IH42" s="2" t="str">
        <f t="shared" si="77"/>
        <v/>
      </c>
      <c r="II42" s="2" t="str">
        <f t="shared" si="77"/>
        <v/>
      </c>
      <c r="IJ42" s="2" t="str">
        <f t="shared" si="77"/>
        <v/>
      </c>
      <c r="IK42" s="2" t="str">
        <f t="shared" si="77"/>
        <v/>
      </c>
      <c r="IL42" s="2" t="str">
        <f t="shared" si="77"/>
        <v/>
      </c>
      <c r="IM42" s="2" t="str">
        <f t="shared" si="77"/>
        <v/>
      </c>
      <c r="IN42" s="2" t="str">
        <f t="shared" si="77"/>
        <v/>
      </c>
      <c r="IO42" s="2" t="str">
        <f t="shared" si="77"/>
        <v/>
      </c>
      <c r="IP42" s="2" t="str">
        <f t="shared" si="77"/>
        <v/>
      </c>
      <c r="IQ42" s="2" t="str">
        <f t="shared" si="77"/>
        <v/>
      </c>
      <c r="IR42" s="2" t="str">
        <f t="shared" si="77"/>
        <v/>
      </c>
      <c r="IS42" s="2" t="str">
        <f t="shared" si="77"/>
        <v/>
      </c>
      <c r="IT42" s="2" t="str">
        <f t="shared" si="77"/>
        <v/>
      </c>
      <c r="IU42" s="2" t="str">
        <f t="shared" si="77"/>
        <v/>
      </c>
      <c r="IV42" s="2" t="str">
        <f t="shared" si="77"/>
        <v/>
      </c>
      <c r="IW42" s="2" t="str">
        <f t="shared" si="77"/>
        <v/>
      </c>
      <c r="IX42" s="2" t="str">
        <f t="shared" si="77"/>
        <v/>
      </c>
      <c r="IY42" s="2" t="str">
        <f t="shared" si="77"/>
        <v/>
      </c>
      <c r="IZ42" s="2" t="str">
        <f t="shared" si="77"/>
        <v/>
      </c>
      <c r="JA42" s="2" t="str">
        <f t="shared" si="77"/>
        <v/>
      </c>
      <c r="JB42" s="2" t="str">
        <f t="shared" si="77"/>
        <v/>
      </c>
      <c r="JC42" s="2" t="str">
        <f t="shared" si="77"/>
        <v/>
      </c>
      <c r="JD42" s="2" t="str">
        <f t="shared" si="77"/>
        <v/>
      </c>
      <c r="JE42" s="2" t="str">
        <f t="shared" si="77"/>
        <v/>
      </c>
      <c r="JF42" s="2" t="str">
        <f t="shared" si="77"/>
        <v/>
      </c>
      <c r="JG42" s="2" t="str">
        <f t="shared" si="77"/>
        <v/>
      </c>
      <c r="JH42" s="2" t="str">
        <f t="shared" si="77"/>
        <v/>
      </c>
      <c r="JI42" s="2" t="str">
        <f t="shared" si="77"/>
        <v/>
      </c>
      <c r="JJ42" s="2" t="str">
        <f t="shared" si="77"/>
        <v/>
      </c>
      <c r="JK42" s="2" t="str">
        <f t="shared" si="77"/>
        <v/>
      </c>
      <c r="JL42" s="2" t="str">
        <f t="shared" si="77"/>
        <v/>
      </c>
      <c r="JM42" s="2" t="str">
        <f t="shared" si="77"/>
        <v/>
      </c>
      <c r="JN42" s="2" t="str">
        <f t="shared" si="77"/>
        <v/>
      </c>
      <c r="JO42" s="2" t="str">
        <f t="shared" si="77"/>
        <v/>
      </c>
      <c r="JP42" s="2" t="str">
        <f t="shared" si="77"/>
        <v/>
      </c>
      <c r="JQ42" s="2" t="str">
        <f t="shared" si="77"/>
        <v/>
      </c>
      <c r="JR42" s="2" t="str">
        <f t="shared" si="77"/>
        <v/>
      </c>
      <c r="JS42" s="2" t="str">
        <f t="shared" si="77"/>
        <v/>
      </c>
      <c r="JT42" s="2" t="str">
        <f t="shared" si="77"/>
        <v/>
      </c>
      <c r="JU42" s="2" t="str">
        <f t="shared" si="77"/>
        <v/>
      </c>
      <c r="JV42" s="2" t="str">
        <f t="shared" si="77"/>
        <v/>
      </c>
      <c r="JW42" s="2" t="str">
        <f t="shared" si="77"/>
        <v/>
      </c>
      <c r="JX42" s="2" t="str">
        <f t="shared" si="77"/>
        <v/>
      </c>
      <c r="JY42" s="2" t="str">
        <f t="shared" si="77"/>
        <v/>
      </c>
      <c r="JZ42" s="2" t="str">
        <f t="shared" si="77"/>
        <v/>
      </c>
      <c r="KA42" s="2" t="str">
        <f t="shared" si="77"/>
        <v/>
      </c>
      <c r="KB42" s="2" t="str">
        <f t="shared" si="77"/>
        <v/>
      </c>
      <c r="KC42" s="2" t="str">
        <f t="shared" si="77"/>
        <v/>
      </c>
      <c r="KD42" s="2" t="str">
        <f t="shared" si="77"/>
        <v/>
      </c>
      <c r="KE42" s="2" t="str">
        <f t="shared" si="77"/>
        <v/>
      </c>
      <c r="KF42" s="2" t="str">
        <f t="shared" si="77"/>
        <v/>
      </c>
      <c r="KG42" s="2" t="str">
        <f t="shared" si="77"/>
        <v/>
      </c>
      <c r="KH42" s="2" t="str">
        <f t="shared" si="77"/>
        <v/>
      </c>
      <c r="KI42" s="2" t="str">
        <f t="shared" si="77"/>
        <v/>
      </c>
      <c r="KJ42" s="2" t="str">
        <f t="shared" si="77"/>
        <v/>
      </c>
      <c r="KK42" s="2" t="str">
        <f t="shared" si="77"/>
        <v/>
      </c>
      <c r="KL42" s="2" t="str">
        <f t="shared" si="77"/>
        <v/>
      </c>
      <c r="KM42" s="2" t="str">
        <f t="shared" si="77"/>
        <v/>
      </c>
      <c r="KN42" s="2" t="str">
        <f t="shared" si="77"/>
        <v/>
      </c>
      <c r="KO42" s="2" t="str">
        <f t="shared" si="77"/>
        <v/>
      </c>
      <c r="KP42" s="2" t="str">
        <f t="shared" si="77"/>
        <v/>
      </c>
      <c r="KQ42" s="2" t="str">
        <f t="shared" si="77"/>
        <v/>
      </c>
      <c r="KR42" s="2" t="str">
        <f t="shared" si="77"/>
        <v/>
      </c>
      <c r="KS42" s="2" t="str">
        <f t="shared" si="77"/>
        <v/>
      </c>
      <c r="KT42" s="2" t="str">
        <f t="shared" si="77"/>
        <v/>
      </c>
      <c r="KU42" s="2" t="str">
        <f t="shared" si="77"/>
        <v/>
      </c>
      <c r="KV42" s="2" t="str">
        <f t="shared" si="77"/>
        <v/>
      </c>
      <c r="KW42" s="2" t="str">
        <f t="shared" si="77"/>
        <v/>
      </c>
      <c r="KX42" s="2" t="str">
        <f t="shared" si="77"/>
        <v/>
      </c>
      <c r="KY42" s="2" t="str">
        <f t="shared" si="77"/>
        <v/>
      </c>
      <c r="KZ42" s="2" t="str">
        <f t="shared" si="77"/>
        <v/>
      </c>
      <c r="LA42" s="2" t="str">
        <f t="shared" si="77"/>
        <v/>
      </c>
      <c r="LB42" s="2" t="str">
        <f t="shared" si="77"/>
        <v/>
      </c>
      <c r="LC42" s="2" t="str">
        <f t="shared" si="77"/>
        <v/>
      </c>
      <c r="LD42" s="2" t="str">
        <f t="shared" si="77"/>
        <v/>
      </c>
      <c r="LE42" s="2" t="str">
        <f t="shared" si="77"/>
        <v/>
      </c>
      <c r="LF42" s="2" t="str">
        <f t="shared" si="77"/>
        <v/>
      </c>
      <c r="LG42" s="2" t="str">
        <f t="shared" si="77"/>
        <v/>
      </c>
      <c r="LH42" s="2" t="str">
        <f t="shared" si="77"/>
        <v/>
      </c>
      <c r="LI42" s="2" t="str">
        <f t="shared" si="77"/>
        <v/>
      </c>
      <c r="LJ42" s="2" t="str">
        <f t="shared" si="77"/>
        <v/>
      </c>
      <c r="LK42" s="2" t="str">
        <f t="shared" si="77"/>
        <v/>
      </c>
      <c r="LL42" s="2" t="str">
        <f t="shared" si="77"/>
        <v/>
      </c>
      <c r="LM42" s="2" t="str">
        <f t="shared" si="77"/>
        <v/>
      </c>
      <c r="LN42" s="2" t="str">
        <f t="shared" si="77"/>
        <v/>
      </c>
      <c r="LO42" s="2" t="str">
        <f t="shared" si="77"/>
        <v/>
      </c>
      <c r="LP42" s="2" t="str">
        <f t="shared" si="77"/>
        <v/>
      </c>
      <c r="LQ42" s="2" t="str">
        <f t="shared" si="77"/>
        <v/>
      </c>
      <c r="LR42" s="2" t="str">
        <f t="shared" si="77"/>
        <v/>
      </c>
      <c r="LS42" s="2" t="str">
        <f t="shared" si="77"/>
        <v/>
      </c>
      <c r="LT42" s="2" t="str">
        <f t="shared" si="77"/>
        <v/>
      </c>
      <c r="LU42" s="2" t="str">
        <f t="shared" si="77"/>
        <v/>
      </c>
      <c r="LV42" s="2" t="str">
        <f t="shared" si="77"/>
        <v/>
      </c>
      <c r="LW42" s="2" t="str">
        <f t="shared" si="77"/>
        <v/>
      </c>
      <c r="LX42" s="2" t="str">
        <f t="shared" si="77"/>
        <v/>
      </c>
      <c r="LY42" s="2" t="str">
        <f t="shared" si="77"/>
        <v/>
      </c>
      <c r="LZ42" s="2" t="str">
        <f t="shared" si="77"/>
        <v/>
      </c>
      <c r="MA42" s="2" t="str">
        <f t="shared" si="77"/>
        <v/>
      </c>
      <c r="MB42" s="2" t="str">
        <f t="shared" si="77"/>
        <v/>
      </c>
      <c r="MC42" s="2" t="str">
        <f t="shared" si="77"/>
        <v/>
      </c>
      <c r="MD42" s="2" t="str">
        <f t="shared" si="77"/>
        <v/>
      </c>
      <c r="ME42" s="2" t="str">
        <f t="shared" si="77"/>
        <v/>
      </c>
      <c r="MF42" s="2" t="str">
        <f t="shared" si="77"/>
        <v/>
      </c>
      <c r="MG42" s="2" t="str">
        <f t="shared" si="77"/>
        <v/>
      </c>
      <c r="MH42" s="2" t="str">
        <f t="shared" si="77"/>
        <v/>
      </c>
      <c r="MI42" s="2" t="str">
        <f t="shared" si="77"/>
        <v/>
      </c>
      <c r="MJ42" s="2" t="str">
        <f t="shared" si="77"/>
        <v/>
      </c>
      <c r="MK42" s="2" t="str">
        <f t="shared" si="77"/>
        <v/>
      </c>
      <c r="ML42" s="2" t="str">
        <f t="shared" si="77"/>
        <v/>
      </c>
      <c r="MM42" s="2" t="str">
        <f t="shared" si="77"/>
        <v/>
      </c>
      <c r="MN42" s="2" t="str">
        <f t="shared" si="77"/>
        <v/>
      </c>
      <c r="MO42" s="2" t="str">
        <f t="shared" si="77"/>
        <v/>
      </c>
      <c r="MP42" s="2" t="str">
        <f t="shared" si="77"/>
        <v/>
      </c>
      <c r="MQ42" s="2" t="str">
        <f t="shared" si="77"/>
        <v/>
      </c>
      <c r="MR42" s="2" t="str">
        <f t="shared" si="77"/>
        <v/>
      </c>
      <c r="MS42" s="2" t="str">
        <f t="shared" si="77"/>
        <v/>
      </c>
      <c r="MT42" s="2" t="str">
        <f t="shared" si="77"/>
        <v/>
      </c>
      <c r="MU42" s="2" t="str">
        <f t="shared" si="77"/>
        <v/>
      </c>
      <c r="MV42" s="2" t="str">
        <f t="shared" si="77"/>
        <v/>
      </c>
      <c r="MW42" s="2" t="str">
        <f t="shared" si="77"/>
        <v/>
      </c>
      <c r="MX42" s="2" t="str">
        <f t="shared" si="77"/>
        <v/>
      </c>
      <c r="MY42" s="2" t="str">
        <f t="shared" si="77"/>
        <v/>
      </c>
      <c r="MZ42" s="2" t="str">
        <f t="shared" si="77"/>
        <v/>
      </c>
      <c r="NA42" s="2" t="str">
        <f t="shared" si="77"/>
        <v/>
      </c>
      <c r="NB42" s="2" t="str">
        <f t="shared" si="77"/>
        <v/>
      </c>
      <c r="NC42" s="2" t="str">
        <f t="shared" si="77"/>
        <v/>
      </c>
      <c r="ND42" s="2" t="str">
        <f t="shared" si="77"/>
        <v/>
      </c>
      <c r="NE42" s="2" t="str">
        <f t="shared" si="77"/>
        <v/>
      </c>
      <c r="NF42" s="2" t="str">
        <f t="shared" si="77"/>
        <v/>
      </c>
      <c r="NG42" s="2" t="str">
        <f t="shared" si="77"/>
        <v/>
      </c>
      <c r="NH42" s="2" t="str">
        <f t="shared" si="77"/>
        <v/>
      </c>
      <c r="NI42" s="2" t="str">
        <f t="shared" si="77"/>
        <v/>
      </c>
      <c r="NJ42" s="2" t="str">
        <f t="shared" si="77"/>
        <v/>
      </c>
      <c r="NK42" s="2" t="str">
        <f t="shared" si="77"/>
        <v/>
      </c>
      <c r="NL42" s="2" t="str">
        <f t="shared" si="77"/>
        <v/>
      </c>
      <c r="NM42" s="2" t="str">
        <f t="shared" si="77"/>
        <v/>
      </c>
      <c r="NN42" s="2" t="str">
        <f t="shared" si="77"/>
        <v/>
      </c>
      <c r="NO42" s="2" t="str">
        <f t="shared" si="77"/>
        <v/>
      </c>
      <c r="NP42" s="2" t="str">
        <f t="shared" si="77"/>
        <v/>
      </c>
      <c r="NQ42" s="2" t="str">
        <f t="shared" si="77"/>
        <v/>
      </c>
      <c r="NR42" s="2" t="str">
        <f t="shared" si="77"/>
        <v/>
      </c>
      <c r="NS42" s="2" t="str">
        <f t="shared" si="77"/>
        <v/>
      </c>
      <c r="NT42" s="2" t="str">
        <f t="shared" si="77"/>
        <v/>
      </c>
      <c r="NU42" s="2" t="str">
        <f t="shared" si="77"/>
        <v/>
      </c>
      <c r="NV42" s="2" t="str">
        <f t="shared" si="77"/>
        <v/>
      </c>
      <c r="NW42" s="2" t="str">
        <f t="shared" si="77"/>
        <v/>
      </c>
      <c r="NX42" s="2" t="str">
        <f t="shared" si="77"/>
        <v/>
      </c>
      <c r="NY42" s="2" t="str">
        <f t="shared" si="77"/>
        <v/>
      </c>
      <c r="NZ42" s="2" t="str">
        <f t="shared" si="77"/>
        <v/>
      </c>
      <c r="OA42" s="2" t="str">
        <f t="shared" si="77"/>
        <v/>
      </c>
      <c r="OB42" s="2" t="str">
        <f t="shared" si="77"/>
        <v/>
      </c>
      <c r="OC42" s="2" t="str">
        <f t="shared" si="77"/>
        <v/>
      </c>
      <c r="OD42" s="2" t="str">
        <f t="shared" si="77"/>
        <v/>
      </c>
      <c r="OE42" s="2" t="str">
        <f t="shared" si="77"/>
        <v/>
      </c>
      <c r="OF42" s="2" t="str">
        <f t="shared" si="77"/>
        <v/>
      </c>
      <c r="OG42" s="2" t="str">
        <f t="shared" si="77"/>
        <v/>
      </c>
      <c r="OH42" s="2" t="str">
        <f t="shared" si="77"/>
        <v/>
      </c>
      <c r="OI42" s="2" t="str">
        <f t="shared" si="77"/>
        <v/>
      </c>
      <c r="OJ42" s="2" t="str">
        <f t="shared" si="77"/>
        <v/>
      </c>
      <c r="OL42" s="2">
        <v>20.0</v>
      </c>
      <c r="OM42" s="35" t="str">
        <f t="shared" si="37"/>
        <v>Income Statement</v>
      </c>
      <c r="ON42" s="2">
        <f t="shared" si="38"/>
        <v>6</v>
      </c>
      <c r="OO42" s="2" t="str">
        <f t="shared" si="25"/>
        <v/>
      </c>
      <c r="OP42" s="2" t="str">
        <f t="shared" si="26"/>
        <v>SGGrids</v>
      </c>
      <c r="OQ42" s="36" t="str">
        <f t="shared" si="27"/>
        <v>SGGridNames</v>
      </c>
      <c r="OT42" s="2" t="str">
        <f t="shared" si="39"/>
        <v/>
      </c>
      <c r="OU42" s="2" t="str">
        <f t="shared" si="40"/>
        <v/>
      </c>
      <c r="OV42" s="2" t="str">
        <f t="shared" si="28"/>
        <v>#REF!</v>
      </c>
      <c r="OW42" s="2" t="str">
        <f t="shared" si="29"/>
        <v/>
      </c>
      <c r="OX42" s="2" t="str">
        <f t="shared" si="30"/>
        <v/>
      </c>
    </row>
    <row r="43" ht="15.75" customHeight="1">
      <c r="D43" s="32"/>
      <c r="E43" s="32" t="s">
        <v>5897</v>
      </c>
      <c r="F43" s="32" t="s">
        <v>5783</v>
      </c>
      <c r="G43" s="32"/>
      <c r="H43" s="17"/>
      <c r="I43" s="32" t="s">
        <v>5875</v>
      </c>
      <c r="J43" s="32" t="s">
        <v>5876</v>
      </c>
      <c r="K43" s="32" t="s">
        <v>5898</v>
      </c>
      <c r="L43" s="17" t="str">
        <f t="shared" si="15"/>
        <v/>
      </c>
      <c r="M43" s="17"/>
      <c r="N43" s="32" t="s">
        <v>1673</v>
      </c>
      <c r="O43" s="32" t="s">
        <v>5784</v>
      </c>
      <c r="P43" s="32" t="s">
        <v>5879</v>
      </c>
      <c r="Q43" s="17"/>
      <c r="R43" s="32" t="s">
        <v>5870</v>
      </c>
      <c r="S43" s="32" t="s">
        <v>5871</v>
      </c>
      <c r="T43" s="32" t="s">
        <v>1694</v>
      </c>
      <c r="U43" s="17" t="str">
        <f t="shared" si="16"/>
        <v/>
      </c>
      <c r="V43" s="17"/>
      <c r="Y43" s="2" t="str">
        <f t="shared" si="31"/>
        <v/>
      </c>
      <c r="Z43" s="2" t="str">
        <f t="shared" si="32"/>
        <v/>
      </c>
      <c r="AA43" s="34" t="str">
        <f t="shared" si="78"/>
        <v/>
      </c>
      <c r="AB43" s="2">
        <v>21.0</v>
      </c>
      <c r="AC43" s="33" t="str">
        <f t="shared" si="17"/>
        <v/>
      </c>
      <c r="AD43" s="33" t="str">
        <f t="shared" si="18"/>
        <v/>
      </c>
      <c r="AE43" s="34" t="str">
        <f t="shared" si="19"/>
        <v/>
      </c>
      <c r="AF43" s="34" t="str">
        <f t="shared" si="20"/>
        <v/>
      </c>
      <c r="AG43" s="2">
        <v>3.0</v>
      </c>
      <c r="AH43" s="2" t="str">
        <f t="shared" si="72"/>
        <v/>
      </c>
      <c r="AI43" s="2" t="s">
        <v>5893</v>
      </c>
      <c r="AJ43" s="2" t="s">
        <v>5894</v>
      </c>
      <c r="AK43" s="2" t="str">
        <f t="shared" si="73"/>
        <v/>
      </c>
      <c r="AL43" s="2" t="str">
        <f t="shared" si="74"/>
        <v/>
      </c>
      <c r="AM43" s="2" t="str">
        <f t="shared" si="75"/>
        <v/>
      </c>
      <c r="AN43" s="2" t="str">
        <f t="shared" ref="AN43:GV43" si="79">IF(Sec_Formula_Indicator&gt;0,IF(LEN($AH43)&gt;0,IF(AN$21&lt;=INDEX(INDIRECT($AJ43),1,MATCH($AH43,INDIRECT($AJ43),0)+1)+1,IF(COUNTA(_xll.BDH(TKR,IFERROR(INDEX(INDIRECT($AI43),AN$21,MATCH($AH43,INDIRECT($AJ43),0)+1),""),$Q$5,"",$Q$6,"dts=h","fill=b","array=true"))&gt;1,AN$21,IF(INDEX(INDIRECT($AI43),AN$21,MATCH($AH43,INDIRECT($AJ43),0)+1)="",AN$21,IF(INDEX(INDIRECT($AI43),AN$21,MATCH($AH43,INDIRECT($AJ43),0)+1)="Label",AN$21,IF(INDEX(INDIRECT($AI43),AN$21,MATCH($AH43,INDIRECT($AJ43),0)+1)="GLabel",AN$21,"")))),""),""),"")</f>
        <v/>
      </c>
      <c r="AO43" s="2" t="str">
        <f t="shared" si="79"/>
        <v/>
      </c>
      <c r="AP43" s="2" t="str">
        <f t="shared" si="79"/>
        <v/>
      </c>
      <c r="AQ43" s="2" t="str">
        <f t="shared" si="79"/>
        <v/>
      </c>
      <c r="AR43" s="2" t="str">
        <f t="shared" si="79"/>
        <v/>
      </c>
      <c r="AS43" s="2" t="str">
        <f t="shared" si="79"/>
        <v/>
      </c>
      <c r="AT43" s="2" t="str">
        <f t="shared" si="79"/>
        <v/>
      </c>
      <c r="AU43" s="2" t="str">
        <f t="shared" si="79"/>
        <v/>
      </c>
      <c r="AV43" s="2" t="str">
        <f t="shared" si="79"/>
        <v/>
      </c>
      <c r="AW43" s="2" t="str">
        <f t="shared" si="79"/>
        <v/>
      </c>
      <c r="AX43" s="2" t="str">
        <f t="shared" si="79"/>
        <v/>
      </c>
      <c r="AY43" s="2" t="str">
        <f t="shared" si="79"/>
        <v/>
      </c>
      <c r="AZ43" s="2" t="str">
        <f t="shared" si="79"/>
        <v/>
      </c>
      <c r="BA43" s="2" t="str">
        <f t="shared" si="79"/>
        <v/>
      </c>
      <c r="BB43" s="2" t="str">
        <f t="shared" si="79"/>
        <v/>
      </c>
      <c r="BC43" s="2" t="str">
        <f t="shared" si="79"/>
        <v/>
      </c>
      <c r="BD43" s="2" t="str">
        <f t="shared" si="79"/>
        <v/>
      </c>
      <c r="BE43" s="2" t="str">
        <f t="shared" si="79"/>
        <v/>
      </c>
      <c r="BF43" s="2" t="str">
        <f t="shared" si="79"/>
        <v/>
      </c>
      <c r="BG43" s="2" t="str">
        <f t="shared" si="79"/>
        <v/>
      </c>
      <c r="BH43" s="2" t="str">
        <f t="shared" si="79"/>
        <v/>
      </c>
      <c r="BI43" s="2" t="str">
        <f t="shared" si="79"/>
        <v/>
      </c>
      <c r="BJ43" s="2" t="str">
        <f t="shared" si="79"/>
        <v/>
      </c>
      <c r="BK43" s="2" t="str">
        <f t="shared" si="79"/>
        <v/>
      </c>
      <c r="BL43" s="2" t="str">
        <f t="shared" si="79"/>
        <v/>
      </c>
      <c r="BM43" s="2" t="str">
        <f t="shared" si="79"/>
        <v/>
      </c>
      <c r="BN43" s="2" t="str">
        <f t="shared" si="79"/>
        <v/>
      </c>
      <c r="BO43" s="2" t="str">
        <f t="shared" si="79"/>
        <v/>
      </c>
      <c r="BP43" s="2" t="str">
        <f t="shared" si="79"/>
        <v/>
      </c>
      <c r="BQ43" s="2" t="str">
        <f t="shared" si="79"/>
        <v/>
      </c>
      <c r="BR43" s="2" t="str">
        <f t="shared" si="79"/>
        <v/>
      </c>
      <c r="BS43" s="2" t="str">
        <f t="shared" si="79"/>
        <v/>
      </c>
      <c r="BT43" s="2" t="str">
        <f t="shared" si="79"/>
        <v/>
      </c>
      <c r="BU43" s="2" t="str">
        <f t="shared" si="79"/>
        <v/>
      </c>
      <c r="BV43" s="2" t="str">
        <f t="shared" si="79"/>
        <v/>
      </c>
      <c r="BW43" s="2" t="str">
        <f t="shared" si="79"/>
        <v/>
      </c>
      <c r="BX43" s="2" t="str">
        <f t="shared" si="79"/>
        <v/>
      </c>
      <c r="BY43" s="2" t="str">
        <f t="shared" si="79"/>
        <v/>
      </c>
      <c r="BZ43" s="2" t="str">
        <f t="shared" si="79"/>
        <v/>
      </c>
      <c r="CA43" s="2" t="str">
        <f t="shared" si="79"/>
        <v/>
      </c>
      <c r="CB43" s="2" t="str">
        <f t="shared" si="79"/>
        <v/>
      </c>
      <c r="CC43" s="2" t="str">
        <f t="shared" si="79"/>
        <v/>
      </c>
      <c r="CD43" s="2" t="str">
        <f t="shared" si="79"/>
        <v/>
      </c>
      <c r="CE43" s="2" t="str">
        <f t="shared" si="79"/>
        <v/>
      </c>
      <c r="CF43" s="2" t="str">
        <f t="shared" si="79"/>
        <v/>
      </c>
      <c r="CG43" s="2" t="str">
        <f t="shared" si="79"/>
        <v/>
      </c>
      <c r="CH43" s="2" t="str">
        <f t="shared" si="79"/>
        <v/>
      </c>
      <c r="CI43" s="2" t="str">
        <f t="shared" si="79"/>
        <v/>
      </c>
      <c r="CJ43" s="2" t="str">
        <f t="shared" si="79"/>
        <v/>
      </c>
      <c r="CK43" s="2" t="str">
        <f t="shared" si="79"/>
        <v/>
      </c>
      <c r="CL43" s="2" t="str">
        <f t="shared" si="79"/>
        <v/>
      </c>
      <c r="CM43" s="2" t="str">
        <f t="shared" si="79"/>
        <v/>
      </c>
      <c r="CN43" s="2" t="str">
        <f t="shared" si="79"/>
        <v/>
      </c>
      <c r="CO43" s="2" t="str">
        <f t="shared" si="79"/>
        <v/>
      </c>
      <c r="CP43" s="2" t="str">
        <f t="shared" si="79"/>
        <v/>
      </c>
      <c r="CQ43" s="2" t="str">
        <f t="shared" si="79"/>
        <v/>
      </c>
      <c r="CR43" s="2" t="str">
        <f t="shared" si="79"/>
        <v/>
      </c>
      <c r="CS43" s="2" t="str">
        <f t="shared" si="79"/>
        <v/>
      </c>
      <c r="CT43" s="2" t="str">
        <f t="shared" si="79"/>
        <v/>
      </c>
      <c r="CU43" s="2" t="str">
        <f t="shared" si="79"/>
        <v/>
      </c>
      <c r="CV43" s="2" t="str">
        <f t="shared" si="79"/>
        <v/>
      </c>
      <c r="CW43" s="2" t="str">
        <f t="shared" si="79"/>
        <v/>
      </c>
      <c r="CX43" s="2" t="str">
        <f t="shared" si="79"/>
        <v/>
      </c>
      <c r="CY43" s="2" t="str">
        <f t="shared" si="79"/>
        <v/>
      </c>
      <c r="CZ43" s="2" t="str">
        <f t="shared" si="79"/>
        <v/>
      </c>
      <c r="DA43" s="2" t="str">
        <f t="shared" si="79"/>
        <v/>
      </c>
      <c r="DB43" s="2" t="str">
        <f t="shared" si="79"/>
        <v/>
      </c>
      <c r="DC43" s="2" t="str">
        <f t="shared" si="79"/>
        <v/>
      </c>
      <c r="DD43" s="2" t="str">
        <f t="shared" si="79"/>
        <v/>
      </c>
      <c r="DE43" s="2" t="str">
        <f t="shared" si="79"/>
        <v/>
      </c>
      <c r="DF43" s="2" t="str">
        <f t="shared" si="79"/>
        <v/>
      </c>
      <c r="DG43" s="2" t="str">
        <f t="shared" si="79"/>
        <v/>
      </c>
      <c r="DH43" s="2" t="str">
        <f t="shared" si="79"/>
        <v/>
      </c>
      <c r="DI43" s="2" t="str">
        <f t="shared" si="79"/>
        <v/>
      </c>
      <c r="DJ43" s="2" t="str">
        <f t="shared" si="79"/>
        <v/>
      </c>
      <c r="DK43" s="2" t="str">
        <f t="shared" si="79"/>
        <v/>
      </c>
      <c r="DL43" s="2" t="str">
        <f t="shared" si="79"/>
        <v/>
      </c>
      <c r="DM43" s="2" t="str">
        <f t="shared" si="79"/>
        <v/>
      </c>
      <c r="DN43" s="2" t="str">
        <f t="shared" si="79"/>
        <v/>
      </c>
      <c r="DO43" s="2" t="str">
        <f t="shared" si="79"/>
        <v/>
      </c>
      <c r="DP43" s="2" t="str">
        <f t="shared" si="79"/>
        <v/>
      </c>
      <c r="DQ43" s="2" t="str">
        <f t="shared" si="79"/>
        <v/>
      </c>
      <c r="DR43" s="2" t="str">
        <f t="shared" si="79"/>
        <v/>
      </c>
      <c r="DS43" s="2" t="str">
        <f t="shared" si="79"/>
        <v/>
      </c>
      <c r="DT43" s="2" t="str">
        <f t="shared" si="79"/>
        <v/>
      </c>
      <c r="DU43" s="2" t="str">
        <f t="shared" si="79"/>
        <v/>
      </c>
      <c r="DV43" s="2" t="str">
        <f t="shared" si="79"/>
        <v/>
      </c>
      <c r="DW43" s="2" t="str">
        <f t="shared" si="79"/>
        <v/>
      </c>
      <c r="DX43" s="2" t="str">
        <f t="shared" si="79"/>
        <v/>
      </c>
      <c r="DY43" s="2" t="str">
        <f t="shared" si="79"/>
        <v/>
      </c>
      <c r="DZ43" s="2" t="str">
        <f t="shared" si="79"/>
        <v/>
      </c>
      <c r="EA43" s="2" t="str">
        <f t="shared" si="79"/>
        <v/>
      </c>
      <c r="EB43" s="2" t="str">
        <f t="shared" si="79"/>
        <v/>
      </c>
      <c r="EC43" s="2" t="str">
        <f t="shared" si="79"/>
        <v/>
      </c>
      <c r="ED43" s="2" t="str">
        <f t="shared" si="79"/>
        <v/>
      </c>
      <c r="EE43" s="2" t="str">
        <f t="shared" si="79"/>
        <v/>
      </c>
      <c r="EF43" s="2" t="str">
        <f t="shared" si="79"/>
        <v/>
      </c>
      <c r="EG43" s="2" t="str">
        <f t="shared" si="79"/>
        <v/>
      </c>
      <c r="EH43" s="2" t="str">
        <f t="shared" si="79"/>
        <v/>
      </c>
      <c r="EI43" s="2" t="str">
        <f t="shared" si="79"/>
        <v/>
      </c>
      <c r="EJ43" s="2" t="str">
        <f t="shared" si="79"/>
        <v/>
      </c>
      <c r="EK43" s="2" t="str">
        <f t="shared" si="79"/>
        <v/>
      </c>
      <c r="EL43" s="2" t="str">
        <f t="shared" si="79"/>
        <v/>
      </c>
      <c r="EM43" s="2" t="str">
        <f t="shared" si="79"/>
        <v/>
      </c>
      <c r="EN43" s="2" t="str">
        <f t="shared" si="79"/>
        <v/>
      </c>
      <c r="EO43" s="2" t="str">
        <f t="shared" si="79"/>
        <v/>
      </c>
      <c r="EP43" s="2" t="str">
        <f t="shared" si="79"/>
        <v/>
      </c>
      <c r="EQ43" s="2" t="str">
        <f t="shared" si="79"/>
        <v/>
      </c>
      <c r="ER43" s="2" t="str">
        <f t="shared" si="79"/>
        <v/>
      </c>
      <c r="ES43" s="2" t="str">
        <f t="shared" si="79"/>
        <v/>
      </c>
      <c r="ET43" s="2" t="str">
        <f t="shared" si="79"/>
        <v/>
      </c>
      <c r="EU43" s="2" t="str">
        <f t="shared" si="79"/>
        <v/>
      </c>
      <c r="EV43" s="2" t="str">
        <f t="shared" si="79"/>
        <v/>
      </c>
      <c r="EW43" s="2" t="str">
        <f t="shared" si="79"/>
        <v/>
      </c>
      <c r="EX43" s="2" t="str">
        <f t="shared" si="79"/>
        <v/>
      </c>
      <c r="EY43" s="2" t="str">
        <f t="shared" si="79"/>
        <v/>
      </c>
      <c r="EZ43" s="2" t="str">
        <f t="shared" si="79"/>
        <v/>
      </c>
      <c r="FA43" s="2" t="str">
        <f t="shared" si="79"/>
        <v/>
      </c>
      <c r="FB43" s="2" t="str">
        <f t="shared" si="79"/>
        <v/>
      </c>
      <c r="FC43" s="2" t="str">
        <f t="shared" si="79"/>
        <v/>
      </c>
      <c r="FD43" s="2" t="str">
        <f t="shared" si="79"/>
        <v/>
      </c>
      <c r="FE43" s="2" t="str">
        <f t="shared" si="79"/>
        <v/>
      </c>
      <c r="FF43" s="2" t="str">
        <f t="shared" si="79"/>
        <v/>
      </c>
      <c r="FG43" s="2" t="str">
        <f t="shared" si="79"/>
        <v/>
      </c>
      <c r="FH43" s="2" t="str">
        <f t="shared" si="79"/>
        <v/>
      </c>
      <c r="FI43" s="2" t="str">
        <f t="shared" si="79"/>
        <v/>
      </c>
      <c r="FJ43" s="2" t="str">
        <f t="shared" si="79"/>
        <v/>
      </c>
      <c r="FK43" s="2" t="str">
        <f t="shared" si="79"/>
        <v/>
      </c>
      <c r="FL43" s="2" t="str">
        <f t="shared" si="79"/>
        <v/>
      </c>
      <c r="FM43" s="2" t="str">
        <f t="shared" si="79"/>
        <v/>
      </c>
      <c r="FN43" s="2" t="str">
        <f t="shared" si="79"/>
        <v/>
      </c>
      <c r="FO43" s="2" t="str">
        <f t="shared" si="79"/>
        <v/>
      </c>
      <c r="FP43" s="2" t="str">
        <f t="shared" si="79"/>
        <v/>
      </c>
      <c r="FQ43" s="2" t="str">
        <f t="shared" si="79"/>
        <v/>
      </c>
      <c r="FR43" s="2" t="str">
        <f t="shared" si="79"/>
        <v/>
      </c>
      <c r="FS43" s="2" t="str">
        <f t="shared" si="79"/>
        <v/>
      </c>
      <c r="FT43" s="2" t="str">
        <f t="shared" si="79"/>
        <v/>
      </c>
      <c r="FU43" s="2" t="str">
        <f t="shared" si="79"/>
        <v/>
      </c>
      <c r="FV43" s="2" t="str">
        <f t="shared" si="79"/>
        <v/>
      </c>
      <c r="FW43" s="2" t="str">
        <f t="shared" si="79"/>
        <v/>
      </c>
      <c r="FX43" s="2" t="str">
        <f t="shared" si="79"/>
        <v/>
      </c>
      <c r="FY43" s="2" t="str">
        <f t="shared" si="79"/>
        <v/>
      </c>
      <c r="FZ43" s="2" t="str">
        <f t="shared" si="79"/>
        <v/>
      </c>
      <c r="GA43" s="2" t="str">
        <f t="shared" si="79"/>
        <v/>
      </c>
      <c r="GB43" s="2" t="str">
        <f t="shared" si="79"/>
        <v/>
      </c>
      <c r="GC43" s="2" t="str">
        <f t="shared" si="79"/>
        <v/>
      </c>
      <c r="GD43" s="2" t="str">
        <f t="shared" si="79"/>
        <v/>
      </c>
      <c r="GE43" s="2" t="str">
        <f t="shared" si="79"/>
        <v/>
      </c>
      <c r="GF43" s="2" t="str">
        <f t="shared" si="79"/>
        <v/>
      </c>
      <c r="GG43" s="2" t="str">
        <f t="shared" si="79"/>
        <v/>
      </c>
      <c r="GH43" s="2" t="str">
        <f t="shared" si="79"/>
        <v/>
      </c>
      <c r="GI43" s="2" t="str">
        <f t="shared" si="79"/>
        <v/>
      </c>
      <c r="GJ43" s="2" t="str">
        <f t="shared" si="79"/>
        <v/>
      </c>
      <c r="GK43" s="2" t="str">
        <f t="shared" si="79"/>
        <v/>
      </c>
      <c r="GL43" s="2" t="str">
        <f t="shared" si="79"/>
        <v/>
      </c>
      <c r="GM43" s="2" t="str">
        <f t="shared" si="79"/>
        <v/>
      </c>
      <c r="GN43" s="2" t="str">
        <f t="shared" si="79"/>
        <v/>
      </c>
      <c r="GO43" s="2" t="str">
        <f t="shared" si="79"/>
        <v/>
      </c>
      <c r="GP43" s="2" t="str">
        <f t="shared" si="79"/>
        <v/>
      </c>
      <c r="GQ43" s="2" t="str">
        <f t="shared" si="79"/>
        <v/>
      </c>
      <c r="GR43" s="2" t="str">
        <f t="shared" si="79"/>
        <v/>
      </c>
      <c r="GS43" s="2" t="str">
        <f t="shared" si="79"/>
        <v/>
      </c>
      <c r="GT43" s="2" t="str">
        <f t="shared" si="79"/>
        <v/>
      </c>
      <c r="GU43" s="2" t="str">
        <f t="shared" si="79"/>
        <v/>
      </c>
      <c r="GV43" s="2" t="str">
        <f t="shared" si="79"/>
        <v/>
      </c>
      <c r="IF43" s="2"/>
      <c r="IG43" s="2" t="str">
        <f t="shared" ref="IG43:OJ43" si="80">IFERROR(SMALL(OFFSET($AN43,0,0,1,200),IG$21),"")</f>
        <v/>
      </c>
      <c r="IH43" s="2" t="str">
        <f t="shared" si="80"/>
        <v/>
      </c>
      <c r="II43" s="2" t="str">
        <f t="shared" si="80"/>
        <v/>
      </c>
      <c r="IJ43" s="2" t="str">
        <f t="shared" si="80"/>
        <v/>
      </c>
      <c r="IK43" s="2" t="str">
        <f t="shared" si="80"/>
        <v/>
      </c>
      <c r="IL43" s="2" t="str">
        <f t="shared" si="80"/>
        <v/>
      </c>
      <c r="IM43" s="2" t="str">
        <f t="shared" si="80"/>
        <v/>
      </c>
      <c r="IN43" s="2" t="str">
        <f t="shared" si="80"/>
        <v/>
      </c>
      <c r="IO43" s="2" t="str">
        <f t="shared" si="80"/>
        <v/>
      </c>
      <c r="IP43" s="2" t="str">
        <f t="shared" si="80"/>
        <v/>
      </c>
      <c r="IQ43" s="2" t="str">
        <f t="shared" si="80"/>
        <v/>
      </c>
      <c r="IR43" s="2" t="str">
        <f t="shared" si="80"/>
        <v/>
      </c>
      <c r="IS43" s="2" t="str">
        <f t="shared" si="80"/>
        <v/>
      </c>
      <c r="IT43" s="2" t="str">
        <f t="shared" si="80"/>
        <v/>
      </c>
      <c r="IU43" s="2" t="str">
        <f t="shared" si="80"/>
        <v/>
      </c>
      <c r="IV43" s="2" t="str">
        <f t="shared" si="80"/>
        <v/>
      </c>
      <c r="IW43" s="2" t="str">
        <f t="shared" si="80"/>
        <v/>
      </c>
      <c r="IX43" s="2" t="str">
        <f t="shared" si="80"/>
        <v/>
      </c>
      <c r="IY43" s="2" t="str">
        <f t="shared" si="80"/>
        <v/>
      </c>
      <c r="IZ43" s="2" t="str">
        <f t="shared" si="80"/>
        <v/>
      </c>
      <c r="JA43" s="2" t="str">
        <f t="shared" si="80"/>
        <v/>
      </c>
      <c r="JB43" s="2" t="str">
        <f t="shared" si="80"/>
        <v/>
      </c>
      <c r="JC43" s="2" t="str">
        <f t="shared" si="80"/>
        <v/>
      </c>
      <c r="JD43" s="2" t="str">
        <f t="shared" si="80"/>
        <v/>
      </c>
      <c r="JE43" s="2" t="str">
        <f t="shared" si="80"/>
        <v/>
      </c>
      <c r="JF43" s="2" t="str">
        <f t="shared" si="80"/>
        <v/>
      </c>
      <c r="JG43" s="2" t="str">
        <f t="shared" si="80"/>
        <v/>
      </c>
      <c r="JH43" s="2" t="str">
        <f t="shared" si="80"/>
        <v/>
      </c>
      <c r="JI43" s="2" t="str">
        <f t="shared" si="80"/>
        <v/>
      </c>
      <c r="JJ43" s="2" t="str">
        <f t="shared" si="80"/>
        <v/>
      </c>
      <c r="JK43" s="2" t="str">
        <f t="shared" si="80"/>
        <v/>
      </c>
      <c r="JL43" s="2" t="str">
        <f t="shared" si="80"/>
        <v/>
      </c>
      <c r="JM43" s="2" t="str">
        <f t="shared" si="80"/>
        <v/>
      </c>
      <c r="JN43" s="2" t="str">
        <f t="shared" si="80"/>
        <v/>
      </c>
      <c r="JO43" s="2" t="str">
        <f t="shared" si="80"/>
        <v/>
      </c>
      <c r="JP43" s="2" t="str">
        <f t="shared" si="80"/>
        <v/>
      </c>
      <c r="JQ43" s="2" t="str">
        <f t="shared" si="80"/>
        <v/>
      </c>
      <c r="JR43" s="2" t="str">
        <f t="shared" si="80"/>
        <v/>
      </c>
      <c r="JS43" s="2" t="str">
        <f t="shared" si="80"/>
        <v/>
      </c>
      <c r="JT43" s="2" t="str">
        <f t="shared" si="80"/>
        <v/>
      </c>
      <c r="JU43" s="2" t="str">
        <f t="shared" si="80"/>
        <v/>
      </c>
      <c r="JV43" s="2" t="str">
        <f t="shared" si="80"/>
        <v/>
      </c>
      <c r="JW43" s="2" t="str">
        <f t="shared" si="80"/>
        <v/>
      </c>
      <c r="JX43" s="2" t="str">
        <f t="shared" si="80"/>
        <v/>
      </c>
      <c r="JY43" s="2" t="str">
        <f t="shared" si="80"/>
        <v/>
      </c>
      <c r="JZ43" s="2" t="str">
        <f t="shared" si="80"/>
        <v/>
      </c>
      <c r="KA43" s="2" t="str">
        <f t="shared" si="80"/>
        <v/>
      </c>
      <c r="KB43" s="2" t="str">
        <f t="shared" si="80"/>
        <v/>
      </c>
      <c r="KC43" s="2" t="str">
        <f t="shared" si="80"/>
        <v/>
      </c>
      <c r="KD43" s="2" t="str">
        <f t="shared" si="80"/>
        <v/>
      </c>
      <c r="KE43" s="2" t="str">
        <f t="shared" si="80"/>
        <v/>
      </c>
      <c r="KF43" s="2" t="str">
        <f t="shared" si="80"/>
        <v/>
      </c>
      <c r="KG43" s="2" t="str">
        <f t="shared" si="80"/>
        <v/>
      </c>
      <c r="KH43" s="2" t="str">
        <f t="shared" si="80"/>
        <v/>
      </c>
      <c r="KI43" s="2" t="str">
        <f t="shared" si="80"/>
        <v/>
      </c>
      <c r="KJ43" s="2" t="str">
        <f t="shared" si="80"/>
        <v/>
      </c>
      <c r="KK43" s="2" t="str">
        <f t="shared" si="80"/>
        <v/>
      </c>
      <c r="KL43" s="2" t="str">
        <f t="shared" si="80"/>
        <v/>
      </c>
      <c r="KM43" s="2" t="str">
        <f t="shared" si="80"/>
        <v/>
      </c>
      <c r="KN43" s="2" t="str">
        <f t="shared" si="80"/>
        <v/>
      </c>
      <c r="KO43" s="2" t="str">
        <f t="shared" si="80"/>
        <v/>
      </c>
      <c r="KP43" s="2" t="str">
        <f t="shared" si="80"/>
        <v/>
      </c>
      <c r="KQ43" s="2" t="str">
        <f t="shared" si="80"/>
        <v/>
      </c>
      <c r="KR43" s="2" t="str">
        <f t="shared" si="80"/>
        <v/>
      </c>
      <c r="KS43" s="2" t="str">
        <f t="shared" si="80"/>
        <v/>
      </c>
      <c r="KT43" s="2" t="str">
        <f t="shared" si="80"/>
        <v/>
      </c>
      <c r="KU43" s="2" t="str">
        <f t="shared" si="80"/>
        <v/>
      </c>
      <c r="KV43" s="2" t="str">
        <f t="shared" si="80"/>
        <v/>
      </c>
      <c r="KW43" s="2" t="str">
        <f t="shared" si="80"/>
        <v/>
      </c>
      <c r="KX43" s="2" t="str">
        <f t="shared" si="80"/>
        <v/>
      </c>
      <c r="KY43" s="2" t="str">
        <f t="shared" si="80"/>
        <v/>
      </c>
      <c r="KZ43" s="2" t="str">
        <f t="shared" si="80"/>
        <v/>
      </c>
      <c r="LA43" s="2" t="str">
        <f t="shared" si="80"/>
        <v/>
      </c>
      <c r="LB43" s="2" t="str">
        <f t="shared" si="80"/>
        <v/>
      </c>
      <c r="LC43" s="2" t="str">
        <f t="shared" si="80"/>
        <v/>
      </c>
      <c r="LD43" s="2" t="str">
        <f t="shared" si="80"/>
        <v/>
      </c>
      <c r="LE43" s="2" t="str">
        <f t="shared" si="80"/>
        <v/>
      </c>
      <c r="LF43" s="2" t="str">
        <f t="shared" si="80"/>
        <v/>
      </c>
      <c r="LG43" s="2" t="str">
        <f t="shared" si="80"/>
        <v/>
      </c>
      <c r="LH43" s="2" t="str">
        <f t="shared" si="80"/>
        <v/>
      </c>
      <c r="LI43" s="2" t="str">
        <f t="shared" si="80"/>
        <v/>
      </c>
      <c r="LJ43" s="2" t="str">
        <f t="shared" si="80"/>
        <v/>
      </c>
      <c r="LK43" s="2" t="str">
        <f t="shared" si="80"/>
        <v/>
      </c>
      <c r="LL43" s="2" t="str">
        <f t="shared" si="80"/>
        <v/>
      </c>
      <c r="LM43" s="2" t="str">
        <f t="shared" si="80"/>
        <v/>
      </c>
      <c r="LN43" s="2" t="str">
        <f t="shared" si="80"/>
        <v/>
      </c>
      <c r="LO43" s="2" t="str">
        <f t="shared" si="80"/>
        <v/>
      </c>
      <c r="LP43" s="2" t="str">
        <f t="shared" si="80"/>
        <v/>
      </c>
      <c r="LQ43" s="2" t="str">
        <f t="shared" si="80"/>
        <v/>
      </c>
      <c r="LR43" s="2" t="str">
        <f t="shared" si="80"/>
        <v/>
      </c>
      <c r="LS43" s="2" t="str">
        <f t="shared" si="80"/>
        <v/>
      </c>
      <c r="LT43" s="2" t="str">
        <f t="shared" si="80"/>
        <v/>
      </c>
      <c r="LU43" s="2" t="str">
        <f t="shared" si="80"/>
        <v/>
      </c>
      <c r="LV43" s="2" t="str">
        <f t="shared" si="80"/>
        <v/>
      </c>
      <c r="LW43" s="2" t="str">
        <f t="shared" si="80"/>
        <v/>
      </c>
      <c r="LX43" s="2" t="str">
        <f t="shared" si="80"/>
        <v/>
      </c>
      <c r="LY43" s="2" t="str">
        <f t="shared" si="80"/>
        <v/>
      </c>
      <c r="LZ43" s="2" t="str">
        <f t="shared" si="80"/>
        <v/>
      </c>
      <c r="MA43" s="2" t="str">
        <f t="shared" si="80"/>
        <v/>
      </c>
      <c r="MB43" s="2" t="str">
        <f t="shared" si="80"/>
        <v/>
      </c>
      <c r="MC43" s="2" t="str">
        <f t="shared" si="80"/>
        <v/>
      </c>
      <c r="MD43" s="2" t="str">
        <f t="shared" si="80"/>
        <v/>
      </c>
      <c r="ME43" s="2" t="str">
        <f t="shared" si="80"/>
        <v/>
      </c>
      <c r="MF43" s="2" t="str">
        <f t="shared" si="80"/>
        <v/>
      </c>
      <c r="MG43" s="2" t="str">
        <f t="shared" si="80"/>
        <v/>
      </c>
      <c r="MH43" s="2" t="str">
        <f t="shared" si="80"/>
        <v/>
      </c>
      <c r="MI43" s="2" t="str">
        <f t="shared" si="80"/>
        <v/>
      </c>
      <c r="MJ43" s="2" t="str">
        <f t="shared" si="80"/>
        <v/>
      </c>
      <c r="MK43" s="2" t="str">
        <f t="shared" si="80"/>
        <v/>
      </c>
      <c r="ML43" s="2" t="str">
        <f t="shared" si="80"/>
        <v/>
      </c>
      <c r="MM43" s="2" t="str">
        <f t="shared" si="80"/>
        <v/>
      </c>
      <c r="MN43" s="2" t="str">
        <f t="shared" si="80"/>
        <v/>
      </c>
      <c r="MO43" s="2" t="str">
        <f t="shared" si="80"/>
        <v/>
      </c>
      <c r="MP43" s="2" t="str">
        <f t="shared" si="80"/>
        <v/>
      </c>
      <c r="MQ43" s="2" t="str">
        <f t="shared" si="80"/>
        <v/>
      </c>
      <c r="MR43" s="2" t="str">
        <f t="shared" si="80"/>
        <v/>
      </c>
      <c r="MS43" s="2" t="str">
        <f t="shared" si="80"/>
        <v/>
      </c>
      <c r="MT43" s="2" t="str">
        <f t="shared" si="80"/>
        <v/>
      </c>
      <c r="MU43" s="2" t="str">
        <f t="shared" si="80"/>
        <v/>
      </c>
      <c r="MV43" s="2" t="str">
        <f t="shared" si="80"/>
        <v/>
      </c>
      <c r="MW43" s="2" t="str">
        <f t="shared" si="80"/>
        <v/>
      </c>
      <c r="MX43" s="2" t="str">
        <f t="shared" si="80"/>
        <v/>
      </c>
      <c r="MY43" s="2" t="str">
        <f t="shared" si="80"/>
        <v/>
      </c>
      <c r="MZ43" s="2" t="str">
        <f t="shared" si="80"/>
        <v/>
      </c>
      <c r="NA43" s="2" t="str">
        <f t="shared" si="80"/>
        <v/>
      </c>
      <c r="NB43" s="2" t="str">
        <f t="shared" si="80"/>
        <v/>
      </c>
      <c r="NC43" s="2" t="str">
        <f t="shared" si="80"/>
        <v/>
      </c>
      <c r="ND43" s="2" t="str">
        <f t="shared" si="80"/>
        <v/>
      </c>
      <c r="NE43" s="2" t="str">
        <f t="shared" si="80"/>
        <v/>
      </c>
      <c r="NF43" s="2" t="str">
        <f t="shared" si="80"/>
        <v/>
      </c>
      <c r="NG43" s="2" t="str">
        <f t="shared" si="80"/>
        <v/>
      </c>
      <c r="NH43" s="2" t="str">
        <f t="shared" si="80"/>
        <v/>
      </c>
      <c r="NI43" s="2" t="str">
        <f t="shared" si="80"/>
        <v/>
      </c>
      <c r="NJ43" s="2" t="str">
        <f t="shared" si="80"/>
        <v/>
      </c>
      <c r="NK43" s="2" t="str">
        <f t="shared" si="80"/>
        <v/>
      </c>
      <c r="NL43" s="2" t="str">
        <f t="shared" si="80"/>
        <v/>
      </c>
      <c r="NM43" s="2" t="str">
        <f t="shared" si="80"/>
        <v/>
      </c>
      <c r="NN43" s="2" t="str">
        <f t="shared" si="80"/>
        <v/>
      </c>
      <c r="NO43" s="2" t="str">
        <f t="shared" si="80"/>
        <v/>
      </c>
      <c r="NP43" s="2" t="str">
        <f t="shared" si="80"/>
        <v/>
      </c>
      <c r="NQ43" s="2" t="str">
        <f t="shared" si="80"/>
        <v/>
      </c>
      <c r="NR43" s="2" t="str">
        <f t="shared" si="80"/>
        <v/>
      </c>
      <c r="NS43" s="2" t="str">
        <f t="shared" si="80"/>
        <v/>
      </c>
      <c r="NT43" s="2" t="str">
        <f t="shared" si="80"/>
        <v/>
      </c>
      <c r="NU43" s="2" t="str">
        <f t="shared" si="80"/>
        <v/>
      </c>
      <c r="NV43" s="2" t="str">
        <f t="shared" si="80"/>
        <v/>
      </c>
      <c r="NW43" s="2" t="str">
        <f t="shared" si="80"/>
        <v/>
      </c>
      <c r="NX43" s="2" t="str">
        <f t="shared" si="80"/>
        <v/>
      </c>
      <c r="NY43" s="2" t="str">
        <f t="shared" si="80"/>
        <v/>
      </c>
      <c r="NZ43" s="2" t="str">
        <f t="shared" si="80"/>
        <v/>
      </c>
      <c r="OA43" s="2" t="str">
        <f t="shared" si="80"/>
        <v/>
      </c>
      <c r="OB43" s="2" t="str">
        <f t="shared" si="80"/>
        <v/>
      </c>
      <c r="OC43" s="2" t="str">
        <f t="shared" si="80"/>
        <v/>
      </c>
      <c r="OD43" s="2" t="str">
        <f t="shared" si="80"/>
        <v/>
      </c>
      <c r="OE43" s="2" t="str">
        <f t="shared" si="80"/>
        <v/>
      </c>
      <c r="OF43" s="2" t="str">
        <f t="shared" si="80"/>
        <v/>
      </c>
      <c r="OG43" s="2" t="str">
        <f t="shared" si="80"/>
        <v/>
      </c>
      <c r="OH43" s="2" t="str">
        <f t="shared" si="80"/>
        <v/>
      </c>
      <c r="OI43" s="2" t="str">
        <f t="shared" si="80"/>
        <v/>
      </c>
      <c r="OJ43" s="2" t="str">
        <f t="shared" si="80"/>
        <v/>
      </c>
      <c r="OL43" s="2">
        <v>21.0</v>
      </c>
      <c r="OM43" s="35" t="str">
        <f t="shared" si="37"/>
        <v>Income Statement</v>
      </c>
      <c r="ON43" s="2">
        <f t="shared" si="38"/>
        <v>5</v>
      </c>
      <c r="OO43" s="2" t="str">
        <f t="shared" si="25"/>
        <v/>
      </c>
      <c r="OP43" s="2" t="str">
        <f t="shared" si="26"/>
        <v>SGGrids</v>
      </c>
      <c r="OQ43" s="36" t="str">
        <f t="shared" si="27"/>
        <v>SGGridNames</v>
      </c>
      <c r="OT43" s="2" t="str">
        <f t="shared" si="39"/>
        <v/>
      </c>
      <c r="OU43" s="2" t="str">
        <f t="shared" si="40"/>
        <v/>
      </c>
      <c r="OV43" s="2" t="str">
        <f t="shared" si="28"/>
        <v>#REF!</v>
      </c>
      <c r="OW43" s="2" t="str">
        <f t="shared" si="29"/>
        <v/>
      </c>
      <c r="OX43" s="2" t="str">
        <f t="shared" si="30"/>
        <v/>
      </c>
    </row>
    <row r="44" ht="15.75" customHeight="1">
      <c r="D44" s="32"/>
      <c r="E44" s="32" t="s">
        <v>5899</v>
      </c>
      <c r="F44" s="32" t="s">
        <v>5783</v>
      </c>
      <c r="G44" s="32"/>
      <c r="H44" s="17"/>
      <c r="I44" s="32"/>
      <c r="J44" s="32" t="s">
        <v>5899</v>
      </c>
      <c r="K44" s="32"/>
      <c r="L44" s="17" t="str">
        <f t="shared" si="15"/>
        <v/>
      </c>
      <c r="M44" s="17"/>
      <c r="N44" s="32" t="s">
        <v>1682</v>
      </c>
      <c r="O44" s="32" t="s">
        <v>5784</v>
      </c>
      <c r="P44" s="32"/>
      <c r="Q44" s="17"/>
      <c r="R44" s="32" t="s">
        <v>5870</v>
      </c>
      <c r="S44" s="32" t="s">
        <v>5900</v>
      </c>
      <c r="T44" s="32" t="s">
        <v>5901</v>
      </c>
      <c r="U44" s="17" t="str">
        <f t="shared" si="16"/>
        <v/>
      </c>
      <c r="V44" s="17"/>
      <c r="Y44" s="2" t="str">
        <f t="shared" si="31"/>
        <v/>
      </c>
      <c r="Z44" s="2" t="str">
        <f t="shared" si="32"/>
        <v/>
      </c>
      <c r="AA44" s="34" t="str">
        <f t="shared" si="78"/>
        <v/>
      </c>
      <c r="AB44" s="2">
        <v>22.0</v>
      </c>
      <c r="AC44" s="33" t="str">
        <f t="shared" si="17"/>
        <v/>
      </c>
      <c r="AD44" s="33" t="str">
        <f t="shared" si="18"/>
        <v/>
      </c>
      <c r="AE44" s="34" t="str">
        <f t="shared" si="19"/>
        <v/>
      </c>
      <c r="AF44" s="34" t="str">
        <f t="shared" si="20"/>
        <v/>
      </c>
      <c r="AG44" s="2">
        <v>4.0</v>
      </c>
      <c r="AH44" s="2" t="str">
        <f t="shared" si="72"/>
        <v/>
      </c>
      <c r="AI44" s="2" t="s">
        <v>5893</v>
      </c>
      <c r="AJ44" s="2" t="s">
        <v>5894</v>
      </c>
      <c r="AK44" s="2" t="str">
        <f t="shared" si="73"/>
        <v/>
      </c>
      <c r="AL44" s="2" t="str">
        <f t="shared" si="74"/>
        <v/>
      </c>
      <c r="AM44" s="2" t="str">
        <f t="shared" si="75"/>
        <v/>
      </c>
      <c r="AN44" s="2" t="str">
        <f t="shared" ref="AN44:GV44" si="81">IF(Sec_Formula_Indicator&gt;0,IF(LEN($AH44)&gt;0,IF(AN$21&lt;=INDEX(INDIRECT($AJ44),1,MATCH($AH44,INDIRECT($AJ44),0)+1)+1,IF(COUNTA(_xll.BDH(TKR,IFERROR(INDEX(INDIRECT($AI44),AN$21,MATCH($AH44,INDIRECT($AJ44),0)+1),""),$Q$5,"",$Q$6,"dts=h","fill=b","array=true"))&gt;1,AN$21,IF(INDEX(INDIRECT($AI44),AN$21,MATCH($AH44,INDIRECT($AJ44),0)+1)="",AN$21,IF(INDEX(INDIRECT($AI44),AN$21,MATCH($AH44,INDIRECT($AJ44),0)+1)="Label",AN$21,IF(INDEX(INDIRECT($AI44),AN$21,MATCH($AH44,INDIRECT($AJ44),0)+1)="GLabel",AN$21,"")))),""),""),"")</f>
        <v/>
      </c>
      <c r="AO44" s="2" t="str">
        <f t="shared" si="81"/>
        <v/>
      </c>
      <c r="AP44" s="2" t="str">
        <f t="shared" si="81"/>
        <v/>
      </c>
      <c r="AQ44" s="2" t="str">
        <f t="shared" si="81"/>
        <v/>
      </c>
      <c r="AR44" s="2" t="str">
        <f t="shared" si="81"/>
        <v/>
      </c>
      <c r="AS44" s="2" t="str">
        <f t="shared" si="81"/>
        <v/>
      </c>
      <c r="AT44" s="2" t="str">
        <f t="shared" si="81"/>
        <v/>
      </c>
      <c r="AU44" s="2" t="str">
        <f t="shared" si="81"/>
        <v/>
      </c>
      <c r="AV44" s="2" t="str">
        <f t="shared" si="81"/>
        <v/>
      </c>
      <c r="AW44" s="2" t="str">
        <f t="shared" si="81"/>
        <v/>
      </c>
      <c r="AX44" s="2" t="str">
        <f t="shared" si="81"/>
        <v/>
      </c>
      <c r="AY44" s="2" t="str">
        <f t="shared" si="81"/>
        <v/>
      </c>
      <c r="AZ44" s="2" t="str">
        <f t="shared" si="81"/>
        <v/>
      </c>
      <c r="BA44" s="2" t="str">
        <f t="shared" si="81"/>
        <v/>
      </c>
      <c r="BB44" s="2" t="str">
        <f t="shared" si="81"/>
        <v/>
      </c>
      <c r="BC44" s="2" t="str">
        <f t="shared" si="81"/>
        <v/>
      </c>
      <c r="BD44" s="2" t="str">
        <f t="shared" si="81"/>
        <v/>
      </c>
      <c r="BE44" s="2" t="str">
        <f t="shared" si="81"/>
        <v/>
      </c>
      <c r="BF44" s="2" t="str">
        <f t="shared" si="81"/>
        <v/>
      </c>
      <c r="BG44" s="2" t="str">
        <f t="shared" si="81"/>
        <v/>
      </c>
      <c r="BH44" s="2" t="str">
        <f t="shared" si="81"/>
        <v/>
      </c>
      <c r="BI44" s="2" t="str">
        <f t="shared" si="81"/>
        <v/>
      </c>
      <c r="BJ44" s="2" t="str">
        <f t="shared" si="81"/>
        <v/>
      </c>
      <c r="BK44" s="2" t="str">
        <f t="shared" si="81"/>
        <v/>
      </c>
      <c r="BL44" s="2" t="str">
        <f t="shared" si="81"/>
        <v/>
      </c>
      <c r="BM44" s="2" t="str">
        <f t="shared" si="81"/>
        <v/>
      </c>
      <c r="BN44" s="2" t="str">
        <f t="shared" si="81"/>
        <v/>
      </c>
      <c r="BO44" s="2" t="str">
        <f t="shared" si="81"/>
        <v/>
      </c>
      <c r="BP44" s="2" t="str">
        <f t="shared" si="81"/>
        <v/>
      </c>
      <c r="BQ44" s="2" t="str">
        <f t="shared" si="81"/>
        <v/>
      </c>
      <c r="BR44" s="2" t="str">
        <f t="shared" si="81"/>
        <v/>
      </c>
      <c r="BS44" s="2" t="str">
        <f t="shared" si="81"/>
        <v/>
      </c>
      <c r="BT44" s="2" t="str">
        <f t="shared" si="81"/>
        <v/>
      </c>
      <c r="BU44" s="2" t="str">
        <f t="shared" si="81"/>
        <v/>
      </c>
      <c r="BV44" s="2" t="str">
        <f t="shared" si="81"/>
        <v/>
      </c>
      <c r="BW44" s="2" t="str">
        <f t="shared" si="81"/>
        <v/>
      </c>
      <c r="BX44" s="2" t="str">
        <f t="shared" si="81"/>
        <v/>
      </c>
      <c r="BY44" s="2" t="str">
        <f t="shared" si="81"/>
        <v/>
      </c>
      <c r="BZ44" s="2" t="str">
        <f t="shared" si="81"/>
        <v/>
      </c>
      <c r="CA44" s="2" t="str">
        <f t="shared" si="81"/>
        <v/>
      </c>
      <c r="CB44" s="2" t="str">
        <f t="shared" si="81"/>
        <v/>
      </c>
      <c r="CC44" s="2" t="str">
        <f t="shared" si="81"/>
        <v/>
      </c>
      <c r="CD44" s="2" t="str">
        <f t="shared" si="81"/>
        <v/>
      </c>
      <c r="CE44" s="2" t="str">
        <f t="shared" si="81"/>
        <v/>
      </c>
      <c r="CF44" s="2" t="str">
        <f t="shared" si="81"/>
        <v/>
      </c>
      <c r="CG44" s="2" t="str">
        <f t="shared" si="81"/>
        <v/>
      </c>
      <c r="CH44" s="2" t="str">
        <f t="shared" si="81"/>
        <v/>
      </c>
      <c r="CI44" s="2" t="str">
        <f t="shared" si="81"/>
        <v/>
      </c>
      <c r="CJ44" s="2" t="str">
        <f t="shared" si="81"/>
        <v/>
      </c>
      <c r="CK44" s="2" t="str">
        <f t="shared" si="81"/>
        <v/>
      </c>
      <c r="CL44" s="2" t="str">
        <f t="shared" si="81"/>
        <v/>
      </c>
      <c r="CM44" s="2" t="str">
        <f t="shared" si="81"/>
        <v/>
      </c>
      <c r="CN44" s="2" t="str">
        <f t="shared" si="81"/>
        <v/>
      </c>
      <c r="CO44" s="2" t="str">
        <f t="shared" si="81"/>
        <v/>
      </c>
      <c r="CP44" s="2" t="str">
        <f t="shared" si="81"/>
        <v/>
      </c>
      <c r="CQ44" s="2" t="str">
        <f t="shared" si="81"/>
        <v/>
      </c>
      <c r="CR44" s="2" t="str">
        <f t="shared" si="81"/>
        <v/>
      </c>
      <c r="CS44" s="2" t="str">
        <f t="shared" si="81"/>
        <v/>
      </c>
      <c r="CT44" s="2" t="str">
        <f t="shared" si="81"/>
        <v/>
      </c>
      <c r="CU44" s="2" t="str">
        <f t="shared" si="81"/>
        <v/>
      </c>
      <c r="CV44" s="2" t="str">
        <f t="shared" si="81"/>
        <v/>
      </c>
      <c r="CW44" s="2" t="str">
        <f t="shared" si="81"/>
        <v/>
      </c>
      <c r="CX44" s="2" t="str">
        <f t="shared" si="81"/>
        <v/>
      </c>
      <c r="CY44" s="2" t="str">
        <f t="shared" si="81"/>
        <v/>
      </c>
      <c r="CZ44" s="2" t="str">
        <f t="shared" si="81"/>
        <v/>
      </c>
      <c r="DA44" s="2" t="str">
        <f t="shared" si="81"/>
        <v/>
      </c>
      <c r="DB44" s="2" t="str">
        <f t="shared" si="81"/>
        <v/>
      </c>
      <c r="DC44" s="2" t="str">
        <f t="shared" si="81"/>
        <v/>
      </c>
      <c r="DD44" s="2" t="str">
        <f t="shared" si="81"/>
        <v/>
      </c>
      <c r="DE44" s="2" t="str">
        <f t="shared" si="81"/>
        <v/>
      </c>
      <c r="DF44" s="2" t="str">
        <f t="shared" si="81"/>
        <v/>
      </c>
      <c r="DG44" s="2" t="str">
        <f t="shared" si="81"/>
        <v/>
      </c>
      <c r="DH44" s="2" t="str">
        <f t="shared" si="81"/>
        <v/>
      </c>
      <c r="DI44" s="2" t="str">
        <f t="shared" si="81"/>
        <v/>
      </c>
      <c r="DJ44" s="2" t="str">
        <f t="shared" si="81"/>
        <v/>
      </c>
      <c r="DK44" s="2" t="str">
        <f t="shared" si="81"/>
        <v/>
      </c>
      <c r="DL44" s="2" t="str">
        <f t="shared" si="81"/>
        <v/>
      </c>
      <c r="DM44" s="2" t="str">
        <f t="shared" si="81"/>
        <v/>
      </c>
      <c r="DN44" s="2" t="str">
        <f t="shared" si="81"/>
        <v/>
      </c>
      <c r="DO44" s="2" t="str">
        <f t="shared" si="81"/>
        <v/>
      </c>
      <c r="DP44" s="2" t="str">
        <f t="shared" si="81"/>
        <v/>
      </c>
      <c r="DQ44" s="2" t="str">
        <f t="shared" si="81"/>
        <v/>
      </c>
      <c r="DR44" s="2" t="str">
        <f t="shared" si="81"/>
        <v/>
      </c>
      <c r="DS44" s="2" t="str">
        <f t="shared" si="81"/>
        <v/>
      </c>
      <c r="DT44" s="2" t="str">
        <f t="shared" si="81"/>
        <v/>
      </c>
      <c r="DU44" s="2" t="str">
        <f t="shared" si="81"/>
        <v/>
      </c>
      <c r="DV44" s="2" t="str">
        <f t="shared" si="81"/>
        <v/>
      </c>
      <c r="DW44" s="2" t="str">
        <f t="shared" si="81"/>
        <v/>
      </c>
      <c r="DX44" s="2" t="str">
        <f t="shared" si="81"/>
        <v/>
      </c>
      <c r="DY44" s="2" t="str">
        <f t="shared" si="81"/>
        <v/>
      </c>
      <c r="DZ44" s="2" t="str">
        <f t="shared" si="81"/>
        <v/>
      </c>
      <c r="EA44" s="2" t="str">
        <f t="shared" si="81"/>
        <v/>
      </c>
      <c r="EB44" s="2" t="str">
        <f t="shared" si="81"/>
        <v/>
      </c>
      <c r="EC44" s="2" t="str">
        <f t="shared" si="81"/>
        <v/>
      </c>
      <c r="ED44" s="2" t="str">
        <f t="shared" si="81"/>
        <v/>
      </c>
      <c r="EE44" s="2" t="str">
        <f t="shared" si="81"/>
        <v/>
      </c>
      <c r="EF44" s="2" t="str">
        <f t="shared" si="81"/>
        <v/>
      </c>
      <c r="EG44" s="2" t="str">
        <f t="shared" si="81"/>
        <v/>
      </c>
      <c r="EH44" s="2" t="str">
        <f t="shared" si="81"/>
        <v/>
      </c>
      <c r="EI44" s="2" t="str">
        <f t="shared" si="81"/>
        <v/>
      </c>
      <c r="EJ44" s="2" t="str">
        <f t="shared" si="81"/>
        <v/>
      </c>
      <c r="EK44" s="2" t="str">
        <f t="shared" si="81"/>
        <v/>
      </c>
      <c r="EL44" s="2" t="str">
        <f t="shared" si="81"/>
        <v/>
      </c>
      <c r="EM44" s="2" t="str">
        <f t="shared" si="81"/>
        <v/>
      </c>
      <c r="EN44" s="2" t="str">
        <f t="shared" si="81"/>
        <v/>
      </c>
      <c r="EO44" s="2" t="str">
        <f t="shared" si="81"/>
        <v/>
      </c>
      <c r="EP44" s="2" t="str">
        <f t="shared" si="81"/>
        <v/>
      </c>
      <c r="EQ44" s="2" t="str">
        <f t="shared" si="81"/>
        <v/>
      </c>
      <c r="ER44" s="2" t="str">
        <f t="shared" si="81"/>
        <v/>
      </c>
      <c r="ES44" s="2" t="str">
        <f t="shared" si="81"/>
        <v/>
      </c>
      <c r="ET44" s="2" t="str">
        <f t="shared" si="81"/>
        <v/>
      </c>
      <c r="EU44" s="2" t="str">
        <f t="shared" si="81"/>
        <v/>
      </c>
      <c r="EV44" s="2" t="str">
        <f t="shared" si="81"/>
        <v/>
      </c>
      <c r="EW44" s="2" t="str">
        <f t="shared" si="81"/>
        <v/>
      </c>
      <c r="EX44" s="2" t="str">
        <f t="shared" si="81"/>
        <v/>
      </c>
      <c r="EY44" s="2" t="str">
        <f t="shared" si="81"/>
        <v/>
      </c>
      <c r="EZ44" s="2" t="str">
        <f t="shared" si="81"/>
        <v/>
      </c>
      <c r="FA44" s="2" t="str">
        <f t="shared" si="81"/>
        <v/>
      </c>
      <c r="FB44" s="2" t="str">
        <f t="shared" si="81"/>
        <v/>
      </c>
      <c r="FC44" s="2" t="str">
        <f t="shared" si="81"/>
        <v/>
      </c>
      <c r="FD44" s="2" t="str">
        <f t="shared" si="81"/>
        <v/>
      </c>
      <c r="FE44" s="2" t="str">
        <f t="shared" si="81"/>
        <v/>
      </c>
      <c r="FF44" s="2" t="str">
        <f t="shared" si="81"/>
        <v/>
      </c>
      <c r="FG44" s="2" t="str">
        <f t="shared" si="81"/>
        <v/>
      </c>
      <c r="FH44" s="2" t="str">
        <f t="shared" si="81"/>
        <v/>
      </c>
      <c r="FI44" s="2" t="str">
        <f t="shared" si="81"/>
        <v/>
      </c>
      <c r="FJ44" s="2" t="str">
        <f t="shared" si="81"/>
        <v/>
      </c>
      <c r="FK44" s="2" t="str">
        <f t="shared" si="81"/>
        <v/>
      </c>
      <c r="FL44" s="2" t="str">
        <f t="shared" si="81"/>
        <v/>
      </c>
      <c r="FM44" s="2" t="str">
        <f t="shared" si="81"/>
        <v/>
      </c>
      <c r="FN44" s="2" t="str">
        <f t="shared" si="81"/>
        <v/>
      </c>
      <c r="FO44" s="2" t="str">
        <f t="shared" si="81"/>
        <v/>
      </c>
      <c r="FP44" s="2" t="str">
        <f t="shared" si="81"/>
        <v/>
      </c>
      <c r="FQ44" s="2" t="str">
        <f t="shared" si="81"/>
        <v/>
      </c>
      <c r="FR44" s="2" t="str">
        <f t="shared" si="81"/>
        <v/>
      </c>
      <c r="FS44" s="2" t="str">
        <f t="shared" si="81"/>
        <v/>
      </c>
      <c r="FT44" s="2" t="str">
        <f t="shared" si="81"/>
        <v/>
      </c>
      <c r="FU44" s="2" t="str">
        <f t="shared" si="81"/>
        <v/>
      </c>
      <c r="FV44" s="2" t="str">
        <f t="shared" si="81"/>
        <v/>
      </c>
      <c r="FW44" s="2" t="str">
        <f t="shared" si="81"/>
        <v/>
      </c>
      <c r="FX44" s="2" t="str">
        <f t="shared" si="81"/>
        <v/>
      </c>
      <c r="FY44" s="2" t="str">
        <f t="shared" si="81"/>
        <v/>
      </c>
      <c r="FZ44" s="2" t="str">
        <f t="shared" si="81"/>
        <v/>
      </c>
      <c r="GA44" s="2" t="str">
        <f t="shared" si="81"/>
        <v/>
      </c>
      <c r="GB44" s="2" t="str">
        <f t="shared" si="81"/>
        <v/>
      </c>
      <c r="GC44" s="2" t="str">
        <f t="shared" si="81"/>
        <v/>
      </c>
      <c r="GD44" s="2" t="str">
        <f t="shared" si="81"/>
        <v/>
      </c>
      <c r="GE44" s="2" t="str">
        <f t="shared" si="81"/>
        <v/>
      </c>
      <c r="GF44" s="2" t="str">
        <f t="shared" si="81"/>
        <v/>
      </c>
      <c r="GG44" s="2" t="str">
        <f t="shared" si="81"/>
        <v/>
      </c>
      <c r="GH44" s="2" t="str">
        <f t="shared" si="81"/>
        <v/>
      </c>
      <c r="GI44" s="2" t="str">
        <f t="shared" si="81"/>
        <v/>
      </c>
      <c r="GJ44" s="2" t="str">
        <f t="shared" si="81"/>
        <v/>
      </c>
      <c r="GK44" s="2" t="str">
        <f t="shared" si="81"/>
        <v/>
      </c>
      <c r="GL44" s="2" t="str">
        <f t="shared" si="81"/>
        <v/>
      </c>
      <c r="GM44" s="2" t="str">
        <f t="shared" si="81"/>
        <v/>
      </c>
      <c r="GN44" s="2" t="str">
        <f t="shared" si="81"/>
        <v/>
      </c>
      <c r="GO44" s="2" t="str">
        <f t="shared" si="81"/>
        <v/>
      </c>
      <c r="GP44" s="2" t="str">
        <f t="shared" si="81"/>
        <v/>
      </c>
      <c r="GQ44" s="2" t="str">
        <f t="shared" si="81"/>
        <v/>
      </c>
      <c r="GR44" s="2" t="str">
        <f t="shared" si="81"/>
        <v/>
      </c>
      <c r="GS44" s="2" t="str">
        <f t="shared" si="81"/>
        <v/>
      </c>
      <c r="GT44" s="2" t="str">
        <f t="shared" si="81"/>
        <v/>
      </c>
      <c r="GU44" s="2" t="str">
        <f t="shared" si="81"/>
        <v/>
      </c>
      <c r="GV44" s="2" t="str">
        <f t="shared" si="81"/>
        <v/>
      </c>
      <c r="IF44" s="2"/>
      <c r="IG44" s="2" t="str">
        <f t="shared" ref="IG44:OJ44" si="82">IFERROR(SMALL(OFFSET($AN44,0,0,1,200),IG$21),"")</f>
        <v/>
      </c>
      <c r="IH44" s="2" t="str">
        <f t="shared" si="82"/>
        <v/>
      </c>
      <c r="II44" s="2" t="str">
        <f t="shared" si="82"/>
        <v/>
      </c>
      <c r="IJ44" s="2" t="str">
        <f t="shared" si="82"/>
        <v/>
      </c>
      <c r="IK44" s="2" t="str">
        <f t="shared" si="82"/>
        <v/>
      </c>
      <c r="IL44" s="2" t="str">
        <f t="shared" si="82"/>
        <v/>
      </c>
      <c r="IM44" s="2" t="str">
        <f t="shared" si="82"/>
        <v/>
      </c>
      <c r="IN44" s="2" t="str">
        <f t="shared" si="82"/>
        <v/>
      </c>
      <c r="IO44" s="2" t="str">
        <f t="shared" si="82"/>
        <v/>
      </c>
      <c r="IP44" s="2" t="str">
        <f t="shared" si="82"/>
        <v/>
      </c>
      <c r="IQ44" s="2" t="str">
        <f t="shared" si="82"/>
        <v/>
      </c>
      <c r="IR44" s="2" t="str">
        <f t="shared" si="82"/>
        <v/>
      </c>
      <c r="IS44" s="2" t="str">
        <f t="shared" si="82"/>
        <v/>
      </c>
      <c r="IT44" s="2" t="str">
        <f t="shared" si="82"/>
        <v/>
      </c>
      <c r="IU44" s="2" t="str">
        <f t="shared" si="82"/>
        <v/>
      </c>
      <c r="IV44" s="2" t="str">
        <f t="shared" si="82"/>
        <v/>
      </c>
      <c r="IW44" s="2" t="str">
        <f t="shared" si="82"/>
        <v/>
      </c>
      <c r="IX44" s="2" t="str">
        <f t="shared" si="82"/>
        <v/>
      </c>
      <c r="IY44" s="2" t="str">
        <f t="shared" si="82"/>
        <v/>
      </c>
      <c r="IZ44" s="2" t="str">
        <f t="shared" si="82"/>
        <v/>
      </c>
      <c r="JA44" s="2" t="str">
        <f t="shared" si="82"/>
        <v/>
      </c>
      <c r="JB44" s="2" t="str">
        <f t="shared" si="82"/>
        <v/>
      </c>
      <c r="JC44" s="2" t="str">
        <f t="shared" si="82"/>
        <v/>
      </c>
      <c r="JD44" s="2" t="str">
        <f t="shared" si="82"/>
        <v/>
      </c>
      <c r="JE44" s="2" t="str">
        <f t="shared" si="82"/>
        <v/>
      </c>
      <c r="JF44" s="2" t="str">
        <f t="shared" si="82"/>
        <v/>
      </c>
      <c r="JG44" s="2" t="str">
        <f t="shared" si="82"/>
        <v/>
      </c>
      <c r="JH44" s="2" t="str">
        <f t="shared" si="82"/>
        <v/>
      </c>
      <c r="JI44" s="2" t="str">
        <f t="shared" si="82"/>
        <v/>
      </c>
      <c r="JJ44" s="2" t="str">
        <f t="shared" si="82"/>
        <v/>
      </c>
      <c r="JK44" s="2" t="str">
        <f t="shared" si="82"/>
        <v/>
      </c>
      <c r="JL44" s="2" t="str">
        <f t="shared" si="82"/>
        <v/>
      </c>
      <c r="JM44" s="2" t="str">
        <f t="shared" si="82"/>
        <v/>
      </c>
      <c r="JN44" s="2" t="str">
        <f t="shared" si="82"/>
        <v/>
      </c>
      <c r="JO44" s="2" t="str">
        <f t="shared" si="82"/>
        <v/>
      </c>
      <c r="JP44" s="2" t="str">
        <f t="shared" si="82"/>
        <v/>
      </c>
      <c r="JQ44" s="2" t="str">
        <f t="shared" si="82"/>
        <v/>
      </c>
      <c r="JR44" s="2" t="str">
        <f t="shared" si="82"/>
        <v/>
      </c>
      <c r="JS44" s="2" t="str">
        <f t="shared" si="82"/>
        <v/>
      </c>
      <c r="JT44" s="2" t="str">
        <f t="shared" si="82"/>
        <v/>
      </c>
      <c r="JU44" s="2" t="str">
        <f t="shared" si="82"/>
        <v/>
      </c>
      <c r="JV44" s="2" t="str">
        <f t="shared" si="82"/>
        <v/>
      </c>
      <c r="JW44" s="2" t="str">
        <f t="shared" si="82"/>
        <v/>
      </c>
      <c r="JX44" s="2" t="str">
        <f t="shared" si="82"/>
        <v/>
      </c>
      <c r="JY44" s="2" t="str">
        <f t="shared" si="82"/>
        <v/>
      </c>
      <c r="JZ44" s="2" t="str">
        <f t="shared" si="82"/>
        <v/>
      </c>
      <c r="KA44" s="2" t="str">
        <f t="shared" si="82"/>
        <v/>
      </c>
      <c r="KB44" s="2" t="str">
        <f t="shared" si="82"/>
        <v/>
      </c>
      <c r="KC44" s="2" t="str">
        <f t="shared" si="82"/>
        <v/>
      </c>
      <c r="KD44" s="2" t="str">
        <f t="shared" si="82"/>
        <v/>
      </c>
      <c r="KE44" s="2" t="str">
        <f t="shared" si="82"/>
        <v/>
      </c>
      <c r="KF44" s="2" t="str">
        <f t="shared" si="82"/>
        <v/>
      </c>
      <c r="KG44" s="2" t="str">
        <f t="shared" si="82"/>
        <v/>
      </c>
      <c r="KH44" s="2" t="str">
        <f t="shared" si="82"/>
        <v/>
      </c>
      <c r="KI44" s="2" t="str">
        <f t="shared" si="82"/>
        <v/>
      </c>
      <c r="KJ44" s="2" t="str">
        <f t="shared" si="82"/>
        <v/>
      </c>
      <c r="KK44" s="2" t="str">
        <f t="shared" si="82"/>
        <v/>
      </c>
      <c r="KL44" s="2" t="str">
        <f t="shared" si="82"/>
        <v/>
      </c>
      <c r="KM44" s="2" t="str">
        <f t="shared" si="82"/>
        <v/>
      </c>
      <c r="KN44" s="2" t="str">
        <f t="shared" si="82"/>
        <v/>
      </c>
      <c r="KO44" s="2" t="str">
        <f t="shared" si="82"/>
        <v/>
      </c>
      <c r="KP44" s="2" t="str">
        <f t="shared" si="82"/>
        <v/>
      </c>
      <c r="KQ44" s="2" t="str">
        <f t="shared" si="82"/>
        <v/>
      </c>
      <c r="KR44" s="2" t="str">
        <f t="shared" si="82"/>
        <v/>
      </c>
      <c r="KS44" s="2" t="str">
        <f t="shared" si="82"/>
        <v/>
      </c>
      <c r="KT44" s="2" t="str">
        <f t="shared" si="82"/>
        <v/>
      </c>
      <c r="KU44" s="2" t="str">
        <f t="shared" si="82"/>
        <v/>
      </c>
      <c r="KV44" s="2" t="str">
        <f t="shared" si="82"/>
        <v/>
      </c>
      <c r="KW44" s="2" t="str">
        <f t="shared" si="82"/>
        <v/>
      </c>
      <c r="KX44" s="2" t="str">
        <f t="shared" si="82"/>
        <v/>
      </c>
      <c r="KY44" s="2" t="str">
        <f t="shared" si="82"/>
        <v/>
      </c>
      <c r="KZ44" s="2" t="str">
        <f t="shared" si="82"/>
        <v/>
      </c>
      <c r="LA44" s="2" t="str">
        <f t="shared" si="82"/>
        <v/>
      </c>
      <c r="LB44" s="2" t="str">
        <f t="shared" si="82"/>
        <v/>
      </c>
      <c r="LC44" s="2" t="str">
        <f t="shared" si="82"/>
        <v/>
      </c>
      <c r="LD44" s="2" t="str">
        <f t="shared" si="82"/>
        <v/>
      </c>
      <c r="LE44" s="2" t="str">
        <f t="shared" si="82"/>
        <v/>
      </c>
      <c r="LF44" s="2" t="str">
        <f t="shared" si="82"/>
        <v/>
      </c>
      <c r="LG44" s="2" t="str">
        <f t="shared" si="82"/>
        <v/>
      </c>
      <c r="LH44" s="2" t="str">
        <f t="shared" si="82"/>
        <v/>
      </c>
      <c r="LI44" s="2" t="str">
        <f t="shared" si="82"/>
        <v/>
      </c>
      <c r="LJ44" s="2" t="str">
        <f t="shared" si="82"/>
        <v/>
      </c>
      <c r="LK44" s="2" t="str">
        <f t="shared" si="82"/>
        <v/>
      </c>
      <c r="LL44" s="2" t="str">
        <f t="shared" si="82"/>
        <v/>
      </c>
      <c r="LM44" s="2" t="str">
        <f t="shared" si="82"/>
        <v/>
      </c>
      <c r="LN44" s="2" t="str">
        <f t="shared" si="82"/>
        <v/>
      </c>
      <c r="LO44" s="2" t="str">
        <f t="shared" si="82"/>
        <v/>
      </c>
      <c r="LP44" s="2" t="str">
        <f t="shared" si="82"/>
        <v/>
      </c>
      <c r="LQ44" s="2" t="str">
        <f t="shared" si="82"/>
        <v/>
      </c>
      <c r="LR44" s="2" t="str">
        <f t="shared" si="82"/>
        <v/>
      </c>
      <c r="LS44" s="2" t="str">
        <f t="shared" si="82"/>
        <v/>
      </c>
      <c r="LT44" s="2" t="str">
        <f t="shared" si="82"/>
        <v/>
      </c>
      <c r="LU44" s="2" t="str">
        <f t="shared" si="82"/>
        <v/>
      </c>
      <c r="LV44" s="2" t="str">
        <f t="shared" si="82"/>
        <v/>
      </c>
      <c r="LW44" s="2" t="str">
        <f t="shared" si="82"/>
        <v/>
      </c>
      <c r="LX44" s="2" t="str">
        <f t="shared" si="82"/>
        <v/>
      </c>
      <c r="LY44" s="2" t="str">
        <f t="shared" si="82"/>
        <v/>
      </c>
      <c r="LZ44" s="2" t="str">
        <f t="shared" si="82"/>
        <v/>
      </c>
      <c r="MA44" s="2" t="str">
        <f t="shared" si="82"/>
        <v/>
      </c>
      <c r="MB44" s="2" t="str">
        <f t="shared" si="82"/>
        <v/>
      </c>
      <c r="MC44" s="2" t="str">
        <f t="shared" si="82"/>
        <v/>
      </c>
      <c r="MD44" s="2" t="str">
        <f t="shared" si="82"/>
        <v/>
      </c>
      <c r="ME44" s="2" t="str">
        <f t="shared" si="82"/>
        <v/>
      </c>
      <c r="MF44" s="2" t="str">
        <f t="shared" si="82"/>
        <v/>
      </c>
      <c r="MG44" s="2" t="str">
        <f t="shared" si="82"/>
        <v/>
      </c>
      <c r="MH44" s="2" t="str">
        <f t="shared" si="82"/>
        <v/>
      </c>
      <c r="MI44" s="2" t="str">
        <f t="shared" si="82"/>
        <v/>
      </c>
      <c r="MJ44" s="2" t="str">
        <f t="shared" si="82"/>
        <v/>
      </c>
      <c r="MK44" s="2" t="str">
        <f t="shared" si="82"/>
        <v/>
      </c>
      <c r="ML44" s="2" t="str">
        <f t="shared" si="82"/>
        <v/>
      </c>
      <c r="MM44" s="2" t="str">
        <f t="shared" si="82"/>
        <v/>
      </c>
      <c r="MN44" s="2" t="str">
        <f t="shared" si="82"/>
        <v/>
      </c>
      <c r="MO44" s="2" t="str">
        <f t="shared" si="82"/>
        <v/>
      </c>
      <c r="MP44" s="2" t="str">
        <f t="shared" si="82"/>
        <v/>
      </c>
      <c r="MQ44" s="2" t="str">
        <f t="shared" si="82"/>
        <v/>
      </c>
      <c r="MR44" s="2" t="str">
        <f t="shared" si="82"/>
        <v/>
      </c>
      <c r="MS44" s="2" t="str">
        <f t="shared" si="82"/>
        <v/>
      </c>
      <c r="MT44" s="2" t="str">
        <f t="shared" si="82"/>
        <v/>
      </c>
      <c r="MU44" s="2" t="str">
        <f t="shared" si="82"/>
        <v/>
      </c>
      <c r="MV44" s="2" t="str">
        <f t="shared" si="82"/>
        <v/>
      </c>
      <c r="MW44" s="2" t="str">
        <f t="shared" si="82"/>
        <v/>
      </c>
      <c r="MX44" s="2" t="str">
        <f t="shared" si="82"/>
        <v/>
      </c>
      <c r="MY44" s="2" t="str">
        <f t="shared" si="82"/>
        <v/>
      </c>
      <c r="MZ44" s="2" t="str">
        <f t="shared" si="82"/>
        <v/>
      </c>
      <c r="NA44" s="2" t="str">
        <f t="shared" si="82"/>
        <v/>
      </c>
      <c r="NB44" s="2" t="str">
        <f t="shared" si="82"/>
        <v/>
      </c>
      <c r="NC44" s="2" t="str">
        <f t="shared" si="82"/>
        <v/>
      </c>
      <c r="ND44" s="2" t="str">
        <f t="shared" si="82"/>
        <v/>
      </c>
      <c r="NE44" s="2" t="str">
        <f t="shared" si="82"/>
        <v/>
      </c>
      <c r="NF44" s="2" t="str">
        <f t="shared" si="82"/>
        <v/>
      </c>
      <c r="NG44" s="2" t="str">
        <f t="shared" si="82"/>
        <v/>
      </c>
      <c r="NH44" s="2" t="str">
        <f t="shared" si="82"/>
        <v/>
      </c>
      <c r="NI44" s="2" t="str">
        <f t="shared" si="82"/>
        <v/>
      </c>
      <c r="NJ44" s="2" t="str">
        <f t="shared" si="82"/>
        <v/>
      </c>
      <c r="NK44" s="2" t="str">
        <f t="shared" si="82"/>
        <v/>
      </c>
      <c r="NL44" s="2" t="str">
        <f t="shared" si="82"/>
        <v/>
      </c>
      <c r="NM44" s="2" t="str">
        <f t="shared" si="82"/>
        <v/>
      </c>
      <c r="NN44" s="2" t="str">
        <f t="shared" si="82"/>
        <v/>
      </c>
      <c r="NO44" s="2" t="str">
        <f t="shared" si="82"/>
        <v/>
      </c>
      <c r="NP44" s="2" t="str">
        <f t="shared" si="82"/>
        <v/>
      </c>
      <c r="NQ44" s="2" t="str">
        <f t="shared" si="82"/>
        <v/>
      </c>
      <c r="NR44" s="2" t="str">
        <f t="shared" si="82"/>
        <v/>
      </c>
      <c r="NS44" s="2" t="str">
        <f t="shared" si="82"/>
        <v/>
      </c>
      <c r="NT44" s="2" t="str">
        <f t="shared" si="82"/>
        <v/>
      </c>
      <c r="NU44" s="2" t="str">
        <f t="shared" si="82"/>
        <v/>
      </c>
      <c r="NV44" s="2" t="str">
        <f t="shared" si="82"/>
        <v/>
      </c>
      <c r="NW44" s="2" t="str">
        <f t="shared" si="82"/>
        <v/>
      </c>
      <c r="NX44" s="2" t="str">
        <f t="shared" si="82"/>
        <v/>
      </c>
      <c r="NY44" s="2" t="str">
        <f t="shared" si="82"/>
        <v/>
      </c>
      <c r="NZ44" s="2" t="str">
        <f t="shared" si="82"/>
        <v/>
      </c>
      <c r="OA44" s="2" t="str">
        <f t="shared" si="82"/>
        <v/>
      </c>
      <c r="OB44" s="2" t="str">
        <f t="shared" si="82"/>
        <v/>
      </c>
      <c r="OC44" s="2" t="str">
        <f t="shared" si="82"/>
        <v/>
      </c>
      <c r="OD44" s="2" t="str">
        <f t="shared" si="82"/>
        <v/>
      </c>
      <c r="OE44" s="2" t="str">
        <f t="shared" si="82"/>
        <v/>
      </c>
      <c r="OF44" s="2" t="str">
        <f t="shared" si="82"/>
        <v/>
      </c>
      <c r="OG44" s="2" t="str">
        <f t="shared" si="82"/>
        <v/>
      </c>
      <c r="OH44" s="2" t="str">
        <f t="shared" si="82"/>
        <v/>
      </c>
      <c r="OI44" s="2" t="str">
        <f t="shared" si="82"/>
        <v/>
      </c>
      <c r="OJ44" s="2" t="str">
        <f t="shared" si="82"/>
        <v/>
      </c>
      <c r="OL44" s="2">
        <v>22.0</v>
      </c>
      <c r="OM44" s="35" t="str">
        <f t="shared" si="37"/>
        <v>Income Statement</v>
      </c>
      <c r="ON44" s="2">
        <f t="shared" si="38"/>
        <v>4</v>
      </c>
      <c r="OO44" s="2" t="str">
        <f t="shared" si="25"/>
        <v/>
      </c>
      <c r="OP44" s="2" t="str">
        <f t="shared" si="26"/>
        <v>SGGrids</v>
      </c>
      <c r="OQ44" s="36" t="str">
        <f t="shared" si="27"/>
        <v>SGGridNames</v>
      </c>
      <c r="OT44" s="2" t="str">
        <f t="shared" si="39"/>
        <v/>
      </c>
      <c r="OU44" s="2" t="str">
        <f t="shared" si="40"/>
        <v/>
      </c>
      <c r="OV44" s="2" t="str">
        <f t="shared" si="28"/>
        <v>#REF!</v>
      </c>
      <c r="OW44" s="2" t="str">
        <f t="shared" si="29"/>
        <v/>
      </c>
      <c r="OX44" s="2" t="str">
        <f t="shared" si="30"/>
        <v/>
      </c>
    </row>
    <row r="45" ht="15.75" customHeight="1">
      <c r="D45" s="32"/>
      <c r="E45" s="32" t="s">
        <v>5902</v>
      </c>
      <c r="F45" s="32" t="s">
        <v>5783</v>
      </c>
      <c r="G45" s="32"/>
      <c r="H45" s="17"/>
      <c r="I45" s="32"/>
      <c r="J45" s="32" t="s">
        <v>5876</v>
      </c>
      <c r="K45" s="32"/>
      <c r="L45" s="17" t="str">
        <f t="shared" si="15"/>
        <v/>
      </c>
      <c r="M45" s="17"/>
      <c r="N45" s="32" t="s">
        <v>1682</v>
      </c>
      <c r="O45" s="32" t="s">
        <v>5784</v>
      </c>
      <c r="P45" s="32"/>
      <c r="Q45" s="17"/>
      <c r="R45" s="32" t="s">
        <v>5870</v>
      </c>
      <c r="S45" s="32" t="s">
        <v>5871</v>
      </c>
      <c r="T45" s="32" t="s">
        <v>5872</v>
      </c>
      <c r="U45" s="17" t="str">
        <f t="shared" si="16"/>
        <v/>
      </c>
      <c r="V45" s="17"/>
      <c r="Y45" s="2" t="str">
        <f t="shared" si="31"/>
        <v/>
      </c>
      <c r="Z45" s="2" t="str">
        <f t="shared" si="32"/>
        <v/>
      </c>
      <c r="AA45" s="34" t="str">
        <f t="shared" si="78"/>
        <v/>
      </c>
      <c r="AB45" s="2">
        <v>23.0</v>
      </c>
      <c r="AC45" s="33" t="str">
        <f t="shared" si="17"/>
        <v/>
      </c>
      <c r="AD45" s="33" t="str">
        <f t="shared" si="18"/>
        <v/>
      </c>
      <c r="AE45" s="34" t="str">
        <f t="shared" si="19"/>
        <v/>
      </c>
      <c r="AF45" s="34" t="str">
        <f t="shared" si="20"/>
        <v/>
      </c>
      <c r="AG45" s="2">
        <v>5.0</v>
      </c>
      <c r="AH45" s="2" t="str">
        <f t="shared" si="72"/>
        <v/>
      </c>
      <c r="AI45" s="2" t="s">
        <v>5893</v>
      </c>
      <c r="AJ45" s="2" t="s">
        <v>5894</v>
      </c>
      <c r="AK45" s="2" t="str">
        <f t="shared" si="73"/>
        <v/>
      </c>
      <c r="AL45" s="2" t="str">
        <f t="shared" si="74"/>
        <v/>
      </c>
      <c r="AM45" s="2" t="str">
        <f t="shared" si="75"/>
        <v/>
      </c>
      <c r="AN45" s="2" t="str">
        <f t="shared" ref="AN45:GV45" si="83">IF(Sec_Formula_Indicator&gt;0,IF(LEN($AH45)&gt;0,IF(AN$21&lt;=INDEX(INDIRECT($AJ45),1,MATCH($AH45,INDIRECT($AJ45),0)+1)+1,IF(COUNTA(_xll.BDH(TKR,IFERROR(INDEX(INDIRECT($AI45),AN$21,MATCH($AH45,INDIRECT($AJ45),0)+1),""),$Q$5,"",$Q$6,"dts=h","fill=b","array=true"))&gt;1,AN$21,IF(INDEX(INDIRECT($AI45),AN$21,MATCH($AH45,INDIRECT($AJ45),0)+1)="",AN$21,IF(INDEX(INDIRECT($AI45),AN$21,MATCH($AH45,INDIRECT($AJ45),0)+1)="Label",AN$21,IF(INDEX(INDIRECT($AI45),AN$21,MATCH($AH45,INDIRECT($AJ45),0)+1)="GLabel",AN$21,"")))),""),""),"")</f>
        <v/>
      </c>
      <c r="AO45" s="2" t="str">
        <f t="shared" si="83"/>
        <v/>
      </c>
      <c r="AP45" s="2" t="str">
        <f t="shared" si="83"/>
        <v/>
      </c>
      <c r="AQ45" s="2" t="str">
        <f t="shared" si="83"/>
        <v/>
      </c>
      <c r="AR45" s="2" t="str">
        <f t="shared" si="83"/>
        <v/>
      </c>
      <c r="AS45" s="2" t="str">
        <f t="shared" si="83"/>
        <v/>
      </c>
      <c r="AT45" s="2" t="str">
        <f t="shared" si="83"/>
        <v/>
      </c>
      <c r="AU45" s="2" t="str">
        <f t="shared" si="83"/>
        <v/>
      </c>
      <c r="AV45" s="2" t="str">
        <f t="shared" si="83"/>
        <v/>
      </c>
      <c r="AW45" s="2" t="str">
        <f t="shared" si="83"/>
        <v/>
      </c>
      <c r="AX45" s="2" t="str">
        <f t="shared" si="83"/>
        <v/>
      </c>
      <c r="AY45" s="2" t="str">
        <f t="shared" si="83"/>
        <v/>
      </c>
      <c r="AZ45" s="2" t="str">
        <f t="shared" si="83"/>
        <v/>
      </c>
      <c r="BA45" s="2" t="str">
        <f t="shared" si="83"/>
        <v/>
      </c>
      <c r="BB45" s="2" t="str">
        <f t="shared" si="83"/>
        <v/>
      </c>
      <c r="BC45" s="2" t="str">
        <f t="shared" si="83"/>
        <v/>
      </c>
      <c r="BD45" s="2" t="str">
        <f t="shared" si="83"/>
        <v/>
      </c>
      <c r="BE45" s="2" t="str">
        <f t="shared" si="83"/>
        <v/>
      </c>
      <c r="BF45" s="2" t="str">
        <f t="shared" si="83"/>
        <v/>
      </c>
      <c r="BG45" s="2" t="str">
        <f t="shared" si="83"/>
        <v/>
      </c>
      <c r="BH45" s="2" t="str">
        <f t="shared" si="83"/>
        <v/>
      </c>
      <c r="BI45" s="2" t="str">
        <f t="shared" si="83"/>
        <v/>
      </c>
      <c r="BJ45" s="2" t="str">
        <f t="shared" si="83"/>
        <v/>
      </c>
      <c r="BK45" s="2" t="str">
        <f t="shared" si="83"/>
        <v/>
      </c>
      <c r="BL45" s="2" t="str">
        <f t="shared" si="83"/>
        <v/>
      </c>
      <c r="BM45" s="2" t="str">
        <f t="shared" si="83"/>
        <v/>
      </c>
      <c r="BN45" s="2" t="str">
        <f t="shared" si="83"/>
        <v/>
      </c>
      <c r="BO45" s="2" t="str">
        <f t="shared" si="83"/>
        <v/>
      </c>
      <c r="BP45" s="2" t="str">
        <f t="shared" si="83"/>
        <v/>
      </c>
      <c r="BQ45" s="2" t="str">
        <f t="shared" si="83"/>
        <v/>
      </c>
      <c r="BR45" s="2" t="str">
        <f t="shared" si="83"/>
        <v/>
      </c>
      <c r="BS45" s="2" t="str">
        <f t="shared" si="83"/>
        <v/>
      </c>
      <c r="BT45" s="2" t="str">
        <f t="shared" si="83"/>
        <v/>
      </c>
      <c r="BU45" s="2" t="str">
        <f t="shared" si="83"/>
        <v/>
      </c>
      <c r="BV45" s="2" t="str">
        <f t="shared" si="83"/>
        <v/>
      </c>
      <c r="BW45" s="2" t="str">
        <f t="shared" si="83"/>
        <v/>
      </c>
      <c r="BX45" s="2" t="str">
        <f t="shared" si="83"/>
        <v/>
      </c>
      <c r="BY45" s="2" t="str">
        <f t="shared" si="83"/>
        <v/>
      </c>
      <c r="BZ45" s="2" t="str">
        <f t="shared" si="83"/>
        <v/>
      </c>
      <c r="CA45" s="2" t="str">
        <f t="shared" si="83"/>
        <v/>
      </c>
      <c r="CB45" s="2" t="str">
        <f t="shared" si="83"/>
        <v/>
      </c>
      <c r="CC45" s="2" t="str">
        <f t="shared" si="83"/>
        <v/>
      </c>
      <c r="CD45" s="2" t="str">
        <f t="shared" si="83"/>
        <v/>
      </c>
      <c r="CE45" s="2" t="str">
        <f t="shared" si="83"/>
        <v/>
      </c>
      <c r="CF45" s="2" t="str">
        <f t="shared" si="83"/>
        <v/>
      </c>
      <c r="CG45" s="2" t="str">
        <f t="shared" si="83"/>
        <v/>
      </c>
      <c r="CH45" s="2" t="str">
        <f t="shared" si="83"/>
        <v/>
      </c>
      <c r="CI45" s="2" t="str">
        <f t="shared" si="83"/>
        <v/>
      </c>
      <c r="CJ45" s="2" t="str">
        <f t="shared" si="83"/>
        <v/>
      </c>
      <c r="CK45" s="2" t="str">
        <f t="shared" si="83"/>
        <v/>
      </c>
      <c r="CL45" s="2" t="str">
        <f t="shared" si="83"/>
        <v/>
      </c>
      <c r="CM45" s="2" t="str">
        <f t="shared" si="83"/>
        <v/>
      </c>
      <c r="CN45" s="2" t="str">
        <f t="shared" si="83"/>
        <v/>
      </c>
      <c r="CO45" s="2" t="str">
        <f t="shared" si="83"/>
        <v/>
      </c>
      <c r="CP45" s="2" t="str">
        <f t="shared" si="83"/>
        <v/>
      </c>
      <c r="CQ45" s="2" t="str">
        <f t="shared" si="83"/>
        <v/>
      </c>
      <c r="CR45" s="2" t="str">
        <f t="shared" si="83"/>
        <v/>
      </c>
      <c r="CS45" s="2" t="str">
        <f t="shared" si="83"/>
        <v/>
      </c>
      <c r="CT45" s="2" t="str">
        <f t="shared" si="83"/>
        <v/>
      </c>
      <c r="CU45" s="2" t="str">
        <f t="shared" si="83"/>
        <v/>
      </c>
      <c r="CV45" s="2" t="str">
        <f t="shared" si="83"/>
        <v/>
      </c>
      <c r="CW45" s="2" t="str">
        <f t="shared" si="83"/>
        <v/>
      </c>
      <c r="CX45" s="2" t="str">
        <f t="shared" si="83"/>
        <v/>
      </c>
      <c r="CY45" s="2" t="str">
        <f t="shared" si="83"/>
        <v/>
      </c>
      <c r="CZ45" s="2" t="str">
        <f t="shared" si="83"/>
        <v/>
      </c>
      <c r="DA45" s="2" t="str">
        <f t="shared" si="83"/>
        <v/>
      </c>
      <c r="DB45" s="2" t="str">
        <f t="shared" si="83"/>
        <v/>
      </c>
      <c r="DC45" s="2" t="str">
        <f t="shared" si="83"/>
        <v/>
      </c>
      <c r="DD45" s="2" t="str">
        <f t="shared" si="83"/>
        <v/>
      </c>
      <c r="DE45" s="2" t="str">
        <f t="shared" si="83"/>
        <v/>
      </c>
      <c r="DF45" s="2" t="str">
        <f t="shared" si="83"/>
        <v/>
      </c>
      <c r="DG45" s="2" t="str">
        <f t="shared" si="83"/>
        <v/>
      </c>
      <c r="DH45" s="2" t="str">
        <f t="shared" si="83"/>
        <v/>
      </c>
      <c r="DI45" s="2" t="str">
        <f t="shared" si="83"/>
        <v/>
      </c>
      <c r="DJ45" s="2" t="str">
        <f t="shared" si="83"/>
        <v/>
      </c>
      <c r="DK45" s="2" t="str">
        <f t="shared" si="83"/>
        <v/>
      </c>
      <c r="DL45" s="2" t="str">
        <f t="shared" si="83"/>
        <v/>
      </c>
      <c r="DM45" s="2" t="str">
        <f t="shared" si="83"/>
        <v/>
      </c>
      <c r="DN45" s="2" t="str">
        <f t="shared" si="83"/>
        <v/>
      </c>
      <c r="DO45" s="2" t="str">
        <f t="shared" si="83"/>
        <v/>
      </c>
      <c r="DP45" s="2" t="str">
        <f t="shared" si="83"/>
        <v/>
      </c>
      <c r="DQ45" s="2" t="str">
        <f t="shared" si="83"/>
        <v/>
      </c>
      <c r="DR45" s="2" t="str">
        <f t="shared" si="83"/>
        <v/>
      </c>
      <c r="DS45" s="2" t="str">
        <f t="shared" si="83"/>
        <v/>
      </c>
      <c r="DT45" s="2" t="str">
        <f t="shared" si="83"/>
        <v/>
      </c>
      <c r="DU45" s="2" t="str">
        <f t="shared" si="83"/>
        <v/>
      </c>
      <c r="DV45" s="2" t="str">
        <f t="shared" si="83"/>
        <v/>
      </c>
      <c r="DW45" s="2" t="str">
        <f t="shared" si="83"/>
        <v/>
      </c>
      <c r="DX45" s="2" t="str">
        <f t="shared" si="83"/>
        <v/>
      </c>
      <c r="DY45" s="2" t="str">
        <f t="shared" si="83"/>
        <v/>
      </c>
      <c r="DZ45" s="2" t="str">
        <f t="shared" si="83"/>
        <v/>
      </c>
      <c r="EA45" s="2" t="str">
        <f t="shared" si="83"/>
        <v/>
      </c>
      <c r="EB45" s="2" t="str">
        <f t="shared" si="83"/>
        <v/>
      </c>
      <c r="EC45" s="2" t="str">
        <f t="shared" si="83"/>
        <v/>
      </c>
      <c r="ED45" s="2" t="str">
        <f t="shared" si="83"/>
        <v/>
      </c>
      <c r="EE45" s="2" t="str">
        <f t="shared" si="83"/>
        <v/>
      </c>
      <c r="EF45" s="2" t="str">
        <f t="shared" si="83"/>
        <v/>
      </c>
      <c r="EG45" s="2" t="str">
        <f t="shared" si="83"/>
        <v/>
      </c>
      <c r="EH45" s="2" t="str">
        <f t="shared" si="83"/>
        <v/>
      </c>
      <c r="EI45" s="2" t="str">
        <f t="shared" si="83"/>
        <v/>
      </c>
      <c r="EJ45" s="2" t="str">
        <f t="shared" si="83"/>
        <v/>
      </c>
      <c r="EK45" s="2" t="str">
        <f t="shared" si="83"/>
        <v/>
      </c>
      <c r="EL45" s="2" t="str">
        <f t="shared" si="83"/>
        <v/>
      </c>
      <c r="EM45" s="2" t="str">
        <f t="shared" si="83"/>
        <v/>
      </c>
      <c r="EN45" s="2" t="str">
        <f t="shared" si="83"/>
        <v/>
      </c>
      <c r="EO45" s="2" t="str">
        <f t="shared" si="83"/>
        <v/>
      </c>
      <c r="EP45" s="2" t="str">
        <f t="shared" si="83"/>
        <v/>
      </c>
      <c r="EQ45" s="2" t="str">
        <f t="shared" si="83"/>
        <v/>
      </c>
      <c r="ER45" s="2" t="str">
        <f t="shared" si="83"/>
        <v/>
      </c>
      <c r="ES45" s="2" t="str">
        <f t="shared" si="83"/>
        <v/>
      </c>
      <c r="ET45" s="2" t="str">
        <f t="shared" si="83"/>
        <v/>
      </c>
      <c r="EU45" s="2" t="str">
        <f t="shared" si="83"/>
        <v/>
      </c>
      <c r="EV45" s="2" t="str">
        <f t="shared" si="83"/>
        <v/>
      </c>
      <c r="EW45" s="2" t="str">
        <f t="shared" si="83"/>
        <v/>
      </c>
      <c r="EX45" s="2" t="str">
        <f t="shared" si="83"/>
        <v/>
      </c>
      <c r="EY45" s="2" t="str">
        <f t="shared" si="83"/>
        <v/>
      </c>
      <c r="EZ45" s="2" t="str">
        <f t="shared" si="83"/>
        <v/>
      </c>
      <c r="FA45" s="2" t="str">
        <f t="shared" si="83"/>
        <v/>
      </c>
      <c r="FB45" s="2" t="str">
        <f t="shared" si="83"/>
        <v/>
      </c>
      <c r="FC45" s="2" t="str">
        <f t="shared" si="83"/>
        <v/>
      </c>
      <c r="FD45" s="2" t="str">
        <f t="shared" si="83"/>
        <v/>
      </c>
      <c r="FE45" s="2" t="str">
        <f t="shared" si="83"/>
        <v/>
      </c>
      <c r="FF45" s="2" t="str">
        <f t="shared" si="83"/>
        <v/>
      </c>
      <c r="FG45" s="2" t="str">
        <f t="shared" si="83"/>
        <v/>
      </c>
      <c r="FH45" s="2" t="str">
        <f t="shared" si="83"/>
        <v/>
      </c>
      <c r="FI45" s="2" t="str">
        <f t="shared" si="83"/>
        <v/>
      </c>
      <c r="FJ45" s="2" t="str">
        <f t="shared" si="83"/>
        <v/>
      </c>
      <c r="FK45" s="2" t="str">
        <f t="shared" si="83"/>
        <v/>
      </c>
      <c r="FL45" s="2" t="str">
        <f t="shared" si="83"/>
        <v/>
      </c>
      <c r="FM45" s="2" t="str">
        <f t="shared" si="83"/>
        <v/>
      </c>
      <c r="FN45" s="2" t="str">
        <f t="shared" si="83"/>
        <v/>
      </c>
      <c r="FO45" s="2" t="str">
        <f t="shared" si="83"/>
        <v/>
      </c>
      <c r="FP45" s="2" t="str">
        <f t="shared" si="83"/>
        <v/>
      </c>
      <c r="FQ45" s="2" t="str">
        <f t="shared" si="83"/>
        <v/>
      </c>
      <c r="FR45" s="2" t="str">
        <f t="shared" si="83"/>
        <v/>
      </c>
      <c r="FS45" s="2" t="str">
        <f t="shared" si="83"/>
        <v/>
      </c>
      <c r="FT45" s="2" t="str">
        <f t="shared" si="83"/>
        <v/>
      </c>
      <c r="FU45" s="2" t="str">
        <f t="shared" si="83"/>
        <v/>
      </c>
      <c r="FV45" s="2" t="str">
        <f t="shared" si="83"/>
        <v/>
      </c>
      <c r="FW45" s="2" t="str">
        <f t="shared" si="83"/>
        <v/>
      </c>
      <c r="FX45" s="2" t="str">
        <f t="shared" si="83"/>
        <v/>
      </c>
      <c r="FY45" s="2" t="str">
        <f t="shared" si="83"/>
        <v/>
      </c>
      <c r="FZ45" s="2" t="str">
        <f t="shared" si="83"/>
        <v/>
      </c>
      <c r="GA45" s="2" t="str">
        <f t="shared" si="83"/>
        <v/>
      </c>
      <c r="GB45" s="2" t="str">
        <f t="shared" si="83"/>
        <v/>
      </c>
      <c r="GC45" s="2" t="str">
        <f t="shared" si="83"/>
        <v/>
      </c>
      <c r="GD45" s="2" t="str">
        <f t="shared" si="83"/>
        <v/>
      </c>
      <c r="GE45" s="2" t="str">
        <f t="shared" si="83"/>
        <v/>
      </c>
      <c r="GF45" s="2" t="str">
        <f t="shared" si="83"/>
        <v/>
      </c>
      <c r="GG45" s="2" t="str">
        <f t="shared" si="83"/>
        <v/>
      </c>
      <c r="GH45" s="2" t="str">
        <f t="shared" si="83"/>
        <v/>
      </c>
      <c r="GI45" s="2" t="str">
        <f t="shared" si="83"/>
        <v/>
      </c>
      <c r="GJ45" s="2" t="str">
        <f t="shared" si="83"/>
        <v/>
      </c>
      <c r="GK45" s="2" t="str">
        <f t="shared" si="83"/>
        <v/>
      </c>
      <c r="GL45" s="2" t="str">
        <f t="shared" si="83"/>
        <v/>
      </c>
      <c r="GM45" s="2" t="str">
        <f t="shared" si="83"/>
        <v/>
      </c>
      <c r="GN45" s="2" t="str">
        <f t="shared" si="83"/>
        <v/>
      </c>
      <c r="GO45" s="2" t="str">
        <f t="shared" si="83"/>
        <v/>
      </c>
      <c r="GP45" s="2" t="str">
        <f t="shared" si="83"/>
        <v/>
      </c>
      <c r="GQ45" s="2" t="str">
        <f t="shared" si="83"/>
        <v/>
      </c>
      <c r="GR45" s="2" t="str">
        <f t="shared" si="83"/>
        <v/>
      </c>
      <c r="GS45" s="2" t="str">
        <f t="shared" si="83"/>
        <v/>
      </c>
      <c r="GT45" s="2" t="str">
        <f t="shared" si="83"/>
        <v/>
      </c>
      <c r="GU45" s="2" t="str">
        <f t="shared" si="83"/>
        <v/>
      </c>
      <c r="GV45" s="2" t="str">
        <f t="shared" si="83"/>
        <v/>
      </c>
      <c r="IF45" s="2"/>
      <c r="IG45" s="2" t="str">
        <f t="shared" ref="IG45:OJ45" si="84">IFERROR(SMALL(OFFSET($AN45,0,0,1,200),IG$21),"")</f>
        <v/>
      </c>
      <c r="IH45" s="2" t="str">
        <f t="shared" si="84"/>
        <v/>
      </c>
      <c r="II45" s="2" t="str">
        <f t="shared" si="84"/>
        <v/>
      </c>
      <c r="IJ45" s="2" t="str">
        <f t="shared" si="84"/>
        <v/>
      </c>
      <c r="IK45" s="2" t="str">
        <f t="shared" si="84"/>
        <v/>
      </c>
      <c r="IL45" s="2" t="str">
        <f t="shared" si="84"/>
        <v/>
      </c>
      <c r="IM45" s="2" t="str">
        <f t="shared" si="84"/>
        <v/>
      </c>
      <c r="IN45" s="2" t="str">
        <f t="shared" si="84"/>
        <v/>
      </c>
      <c r="IO45" s="2" t="str">
        <f t="shared" si="84"/>
        <v/>
      </c>
      <c r="IP45" s="2" t="str">
        <f t="shared" si="84"/>
        <v/>
      </c>
      <c r="IQ45" s="2" t="str">
        <f t="shared" si="84"/>
        <v/>
      </c>
      <c r="IR45" s="2" t="str">
        <f t="shared" si="84"/>
        <v/>
      </c>
      <c r="IS45" s="2" t="str">
        <f t="shared" si="84"/>
        <v/>
      </c>
      <c r="IT45" s="2" t="str">
        <f t="shared" si="84"/>
        <v/>
      </c>
      <c r="IU45" s="2" t="str">
        <f t="shared" si="84"/>
        <v/>
      </c>
      <c r="IV45" s="2" t="str">
        <f t="shared" si="84"/>
        <v/>
      </c>
      <c r="IW45" s="2" t="str">
        <f t="shared" si="84"/>
        <v/>
      </c>
      <c r="IX45" s="2" t="str">
        <f t="shared" si="84"/>
        <v/>
      </c>
      <c r="IY45" s="2" t="str">
        <f t="shared" si="84"/>
        <v/>
      </c>
      <c r="IZ45" s="2" t="str">
        <f t="shared" si="84"/>
        <v/>
      </c>
      <c r="JA45" s="2" t="str">
        <f t="shared" si="84"/>
        <v/>
      </c>
      <c r="JB45" s="2" t="str">
        <f t="shared" si="84"/>
        <v/>
      </c>
      <c r="JC45" s="2" t="str">
        <f t="shared" si="84"/>
        <v/>
      </c>
      <c r="JD45" s="2" t="str">
        <f t="shared" si="84"/>
        <v/>
      </c>
      <c r="JE45" s="2" t="str">
        <f t="shared" si="84"/>
        <v/>
      </c>
      <c r="JF45" s="2" t="str">
        <f t="shared" si="84"/>
        <v/>
      </c>
      <c r="JG45" s="2" t="str">
        <f t="shared" si="84"/>
        <v/>
      </c>
      <c r="JH45" s="2" t="str">
        <f t="shared" si="84"/>
        <v/>
      </c>
      <c r="JI45" s="2" t="str">
        <f t="shared" si="84"/>
        <v/>
      </c>
      <c r="JJ45" s="2" t="str">
        <f t="shared" si="84"/>
        <v/>
      </c>
      <c r="JK45" s="2" t="str">
        <f t="shared" si="84"/>
        <v/>
      </c>
      <c r="JL45" s="2" t="str">
        <f t="shared" si="84"/>
        <v/>
      </c>
      <c r="JM45" s="2" t="str">
        <f t="shared" si="84"/>
        <v/>
      </c>
      <c r="JN45" s="2" t="str">
        <f t="shared" si="84"/>
        <v/>
      </c>
      <c r="JO45" s="2" t="str">
        <f t="shared" si="84"/>
        <v/>
      </c>
      <c r="JP45" s="2" t="str">
        <f t="shared" si="84"/>
        <v/>
      </c>
      <c r="JQ45" s="2" t="str">
        <f t="shared" si="84"/>
        <v/>
      </c>
      <c r="JR45" s="2" t="str">
        <f t="shared" si="84"/>
        <v/>
      </c>
      <c r="JS45" s="2" t="str">
        <f t="shared" si="84"/>
        <v/>
      </c>
      <c r="JT45" s="2" t="str">
        <f t="shared" si="84"/>
        <v/>
      </c>
      <c r="JU45" s="2" t="str">
        <f t="shared" si="84"/>
        <v/>
      </c>
      <c r="JV45" s="2" t="str">
        <f t="shared" si="84"/>
        <v/>
      </c>
      <c r="JW45" s="2" t="str">
        <f t="shared" si="84"/>
        <v/>
      </c>
      <c r="JX45" s="2" t="str">
        <f t="shared" si="84"/>
        <v/>
      </c>
      <c r="JY45" s="2" t="str">
        <f t="shared" si="84"/>
        <v/>
      </c>
      <c r="JZ45" s="2" t="str">
        <f t="shared" si="84"/>
        <v/>
      </c>
      <c r="KA45" s="2" t="str">
        <f t="shared" si="84"/>
        <v/>
      </c>
      <c r="KB45" s="2" t="str">
        <f t="shared" si="84"/>
        <v/>
      </c>
      <c r="KC45" s="2" t="str">
        <f t="shared" si="84"/>
        <v/>
      </c>
      <c r="KD45" s="2" t="str">
        <f t="shared" si="84"/>
        <v/>
      </c>
      <c r="KE45" s="2" t="str">
        <f t="shared" si="84"/>
        <v/>
      </c>
      <c r="KF45" s="2" t="str">
        <f t="shared" si="84"/>
        <v/>
      </c>
      <c r="KG45" s="2" t="str">
        <f t="shared" si="84"/>
        <v/>
      </c>
      <c r="KH45" s="2" t="str">
        <f t="shared" si="84"/>
        <v/>
      </c>
      <c r="KI45" s="2" t="str">
        <f t="shared" si="84"/>
        <v/>
      </c>
      <c r="KJ45" s="2" t="str">
        <f t="shared" si="84"/>
        <v/>
      </c>
      <c r="KK45" s="2" t="str">
        <f t="shared" si="84"/>
        <v/>
      </c>
      <c r="KL45" s="2" t="str">
        <f t="shared" si="84"/>
        <v/>
      </c>
      <c r="KM45" s="2" t="str">
        <f t="shared" si="84"/>
        <v/>
      </c>
      <c r="KN45" s="2" t="str">
        <f t="shared" si="84"/>
        <v/>
      </c>
      <c r="KO45" s="2" t="str">
        <f t="shared" si="84"/>
        <v/>
      </c>
      <c r="KP45" s="2" t="str">
        <f t="shared" si="84"/>
        <v/>
      </c>
      <c r="KQ45" s="2" t="str">
        <f t="shared" si="84"/>
        <v/>
      </c>
      <c r="KR45" s="2" t="str">
        <f t="shared" si="84"/>
        <v/>
      </c>
      <c r="KS45" s="2" t="str">
        <f t="shared" si="84"/>
        <v/>
      </c>
      <c r="KT45" s="2" t="str">
        <f t="shared" si="84"/>
        <v/>
      </c>
      <c r="KU45" s="2" t="str">
        <f t="shared" si="84"/>
        <v/>
      </c>
      <c r="KV45" s="2" t="str">
        <f t="shared" si="84"/>
        <v/>
      </c>
      <c r="KW45" s="2" t="str">
        <f t="shared" si="84"/>
        <v/>
      </c>
      <c r="KX45" s="2" t="str">
        <f t="shared" si="84"/>
        <v/>
      </c>
      <c r="KY45" s="2" t="str">
        <f t="shared" si="84"/>
        <v/>
      </c>
      <c r="KZ45" s="2" t="str">
        <f t="shared" si="84"/>
        <v/>
      </c>
      <c r="LA45" s="2" t="str">
        <f t="shared" si="84"/>
        <v/>
      </c>
      <c r="LB45" s="2" t="str">
        <f t="shared" si="84"/>
        <v/>
      </c>
      <c r="LC45" s="2" t="str">
        <f t="shared" si="84"/>
        <v/>
      </c>
      <c r="LD45" s="2" t="str">
        <f t="shared" si="84"/>
        <v/>
      </c>
      <c r="LE45" s="2" t="str">
        <f t="shared" si="84"/>
        <v/>
      </c>
      <c r="LF45" s="2" t="str">
        <f t="shared" si="84"/>
        <v/>
      </c>
      <c r="LG45" s="2" t="str">
        <f t="shared" si="84"/>
        <v/>
      </c>
      <c r="LH45" s="2" t="str">
        <f t="shared" si="84"/>
        <v/>
      </c>
      <c r="LI45" s="2" t="str">
        <f t="shared" si="84"/>
        <v/>
      </c>
      <c r="LJ45" s="2" t="str">
        <f t="shared" si="84"/>
        <v/>
      </c>
      <c r="LK45" s="2" t="str">
        <f t="shared" si="84"/>
        <v/>
      </c>
      <c r="LL45" s="2" t="str">
        <f t="shared" si="84"/>
        <v/>
      </c>
      <c r="LM45" s="2" t="str">
        <f t="shared" si="84"/>
        <v/>
      </c>
      <c r="LN45" s="2" t="str">
        <f t="shared" si="84"/>
        <v/>
      </c>
      <c r="LO45" s="2" t="str">
        <f t="shared" si="84"/>
        <v/>
      </c>
      <c r="LP45" s="2" t="str">
        <f t="shared" si="84"/>
        <v/>
      </c>
      <c r="LQ45" s="2" t="str">
        <f t="shared" si="84"/>
        <v/>
      </c>
      <c r="LR45" s="2" t="str">
        <f t="shared" si="84"/>
        <v/>
      </c>
      <c r="LS45" s="2" t="str">
        <f t="shared" si="84"/>
        <v/>
      </c>
      <c r="LT45" s="2" t="str">
        <f t="shared" si="84"/>
        <v/>
      </c>
      <c r="LU45" s="2" t="str">
        <f t="shared" si="84"/>
        <v/>
      </c>
      <c r="LV45" s="2" t="str">
        <f t="shared" si="84"/>
        <v/>
      </c>
      <c r="LW45" s="2" t="str">
        <f t="shared" si="84"/>
        <v/>
      </c>
      <c r="LX45" s="2" t="str">
        <f t="shared" si="84"/>
        <v/>
      </c>
      <c r="LY45" s="2" t="str">
        <f t="shared" si="84"/>
        <v/>
      </c>
      <c r="LZ45" s="2" t="str">
        <f t="shared" si="84"/>
        <v/>
      </c>
      <c r="MA45" s="2" t="str">
        <f t="shared" si="84"/>
        <v/>
      </c>
      <c r="MB45" s="2" t="str">
        <f t="shared" si="84"/>
        <v/>
      </c>
      <c r="MC45" s="2" t="str">
        <f t="shared" si="84"/>
        <v/>
      </c>
      <c r="MD45" s="2" t="str">
        <f t="shared" si="84"/>
        <v/>
      </c>
      <c r="ME45" s="2" t="str">
        <f t="shared" si="84"/>
        <v/>
      </c>
      <c r="MF45" s="2" t="str">
        <f t="shared" si="84"/>
        <v/>
      </c>
      <c r="MG45" s="2" t="str">
        <f t="shared" si="84"/>
        <v/>
      </c>
      <c r="MH45" s="2" t="str">
        <f t="shared" si="84"/>
        <v/>
      </c>
      <c r="MI45" s="2" t="str">
        <f t="shared" si="84"/>
        <v/>
      </c>
      <c r="MJ45" s="2" t="str">
        <f t="shared" si="84"/>
        <v/>
      </c>
      <c r="MK45" s="2" t="str">
        <f t="shared" si="84"/>
        <v/>
      </c>
      <c r="ML45" s="2" t="str">
        <f t="shared" si="84"/>
        <v/>
      </c>
      <c r="MM45" s="2" t="str">
        <f t="shared" si="84"/>
        <v/>
      </c>
      <c r="MN45" s="2" t="str">
        <f t="shared" si="84"/>
        <v/>
      </c>
      <c r="MO45" s="2" t="str">
        <f t="shared" si="84"/>
        <v/>
      </c>
      <c r="MP45" s="2" t="str">
        <f t="shared" si="84"/>
        <v/>
      </c>
      <c r="MQ45" s="2" t="str">
        <f t="shared" si="84"/>
        <v/>
      </c>
      <c r="MR45" s="2" t="str">
        <f t="shared" si="84"/>
        <v/>
      </c>
      <c r="MS45" s="2" t="str">
        <f t="shared" si="84"/>
        <v/>
      </c>
      <c r="MT45" s="2" t="str">
        <f t="shared" si="84"/>
        <v/>
      </c>
      <c r="MU45" s="2" t="str">
        <f t="shared" si="84"/>
        <v/>
      </c>
      <c r="MV45" s="2" t="str">
        <f t="shared" si="84"/>
        <v/>
      </c>
      <c r="MW45" s="2" t="str">
        <f t="shared" si="84"/>
        <v/>
      </c>
      <c r="MX45" s="2" t="str">
        <f t="shared" si="84"/>
        <v/>
      </c>
      <c r="MY45" s="2" t="str">
        <f t="shared" si="84"/>
        <v/>
      </c>
      <c r="MZ45" s="2" t="str">
        <f t="shared" si="84"/>
        <v/>
      </c>
      <c r="NA45" s="2" t="str">
        <f t="shared" si="84"/>
        <v/>
      </c>
      <c r="NB45" s="2" t="str">
        <f t="shared" si="84"/>
        <v/>
      </c>
      <c r="NC45" s="2" t="str">
        <f t="shared" si="84"/>
        <v/>
      </c>
      <c r="ND45" s="2" t="str">
        <f t="shared" si="84"/>
        <v/>
      </c>
      <c r="NE45" s="2" t="str">
        <f t="shared" si="84"/>
        <v/>
      </c>
      <c r="NF45" s="2" t="str">
        <f t="shared" si="84"/>
        <v/>
      </c>
      <c r="NG45" s="2" t="str">
        <f t="shared" si="84"/>
        <v/>
      </c>
      <c r="NH45" s="2" t="str">
        <f t="shared" si="84"/>
        <v/>
      </c>
      <c r="NI45" s="2" t="str">
        <f t="shared" si="84"/>
        <v/>
      </c>
      <c r="NJ45" s="2" t="str">
        <f t="shared" si="84"/>
        <v/>
      </c>
      <c r="NK45" s="2" t="str">
        <f t="shared" si="84"/>
        <v/>
      </c>
      <c r="NL45" s="2" t="str">
        <f t="shared" si="84"/>
        <v/>
      </c>
      <c r="NM45" s="2" t="str">
        <f t="shared" si="84"/>
        <v/>
      </c>
      <c r="NN45" s="2" t="str">
        <f t="shared" si="84"/>
        <v/>
      </c>
      <c r="NO45" s="2" t="str">
        <f t="shared" si="84"/>
        <v/>
      </c>
      <c r="NP45" s="2" t="str">
        <f t="shared" si="84"/>
        <v/>
      </c>
      <c r="NQ45" s="2" t="str">
        <f t="shared" si="84"/>
        <v/>
      </c>
      <c r="NR45" s="2" t="str">
        <f t="shared" si="84"/>
        <v/>
      </c>
      <c r="NS45" s="2" t="str">
        <f t="shared" si="84"/>
        <v/>
      </c>
      <c r="NT45" s="2" t="str">
        <f t="shared" si="84"/>
        <v/>
      </c>
      <c r="NU45" s="2" t="str">
        <f t="shared" si="84"/>
        <v/>
      </c>
      <c r="NV45" s="2" t="str">
        <f t="shared" si="84"/>
        <v/>
      </c>
      <c r="NW45" s="2" t="str">
        <f t="shared" si="84"/>
        <v/>
      </c>
      <c r="NX45" s="2" t="str">
        <f t="shared" si="84"/>
        <v/>
      </c>
      <c r="NY45" s="2" t="str">
        <f t="shared" si="84"/>
        <v/>
      </c>
      <c r="NZ45" s="2" t="str">
        <f t="shared" si="84"/>
        <v/>
      </c>
      <c r="OA45" s="2" t="str">
        <f t="shared" si="84"/>
        <v/>
      </c>
      <c r="OB45" s="2" t="str">
        <f t="shared" si="84"/>
        <v/>
      </c>
      <c r="OC45" s="2" t="str">
        <f t="shared" si="84"/>
        <v/>
      </c>
      <c r="OD45" s="2" t="str">
        <f t="shared" si="84"/>
        <v/>
      </c>
      <c r="OE45" s="2" t="str">
        <f t="shared" si="84"/>
        <v/>
      </c>
      <c r="OF45" s="2" t="str">
        <f t="shared" si="84"/>
        <v/>
      </c>
      <c r="OG45" s="2" t="str">
        <f t="shared" si="84"/>
        <v/>
      </c>
      <c r="OH45" s="2" t="str">
        <f t="shared" si="84"/>
        <v/>
      </c>
      <c r="OI45" s="2" t="str">
        <f t="shared" si="84"/>
        <v/>
      </c>
      <c r="OJ45" s="2" t="str">
        <f t="shared" si="84"/>
        <v/>
      </c>
      <c r="OL45" s="2">
        <v>23.0</v>
      </c>
      <c r="OM45" s="35" t="str">
        <f t="shared" si="37"/>
        <v>Income Statement</v>
      </c>
      <c r="ON45" s="2">
        <f t="shared" si="38"/>
        <v>3</v>
      </c>
      <c r="OO45" s="2" t="str">
        <f t="shared" si="25"/>
        <v/>
      </c>
      <c r="OP45" s="2" t="str">
        <f t="shared" si="26"/>
        <v>SGGrids</v>
      </c>
      <c r="OQ45" s="36" t="str">
        <f t="shared" si="27"/>
        <v>SGGridNames</v>
      </c>
      <c r="OT45" s="2" t="str">
        <f t="shared" si="39"/>
        <v/>
      </c>
      <c r="OU45" s="2" t="str">
        <f t="shared" si="40"/>
        <v/>
      </c>
      <c r="OV45" s="2" t="str">
        <f t="shared" si="28"/>
        <v>#REF!</v>
      </c>
      <c r="OW45" s="2" t="str">
        <f t="shared" si="29"/>
        <v/>
      </c>
      <c r="OX45" s="2" t="str">
        <f t="shared" si="30"/>
        <v/>
      </c>
    </row>
    <row r="46" ht="15.75" customHeight="1">
      <c r="D46" s="32"/>
      <c r="E46" s="32" t="s">
        <v>1724</v>
      </c>
      <c r="F46" s="32" t="s">
        <v>5782</v>
      </c>
      <c r="G46" s="32"/>
      <c r="H46" s="17"/>
      <c r="I46" s="32" t="s">
        <v>5846</v>
      </c>
      <c r="J46" s="32"/>
      <c r="K46" s="32"/>
      <c r="L46" s="17" t="str">
        <f t="shared" si="15"/>
        <v/>
      </c>
      <c r="M46" s="17"/>
      <c r="N46" s="32" t="s">
        <v>1671</v>
      </c>
      <c r="O46" s="32" t="s">
        <v>5783</v>
      </c>
      <c r="P46" s="32" t="s">
        <v>5903</v>
      </c>
      <c r="Q46" s="17"/>
      <c r="R46" s="32" t="s">
        <v>5870</v>
      </c>
      <c r="S46" s="32" t="s">
        <v>5900</v>
      </c>
      <c r="T46" s="32" t="s">
        <v>5904</v>
      </c>
      <c r="U46" s="17" t="str">
        <f t="shared" si="16"/>
        <v/>
      </c>
      <c r="V46" s="17"/>
      <c r="Y46" s="2" t="str">
        <f t="shared" si="31"/>
        <v/>
      </c>
      <c r="Z46" s="2" t="str">
        <f t="shared" si="32"/>
        <v/>
      </c>
      <c r="AA46" s="34" t="str">
        <f t="shared" si="78"/>
        <v/>
      </c>
      <c r="AB46" s="2">
        <v>24.0</v>
      </c>
      <c r="AC46" s="33" t="str">
        <f t="shared" si="17"/>
        <v/>
      </c>
      <c r="AD46" s="33" t="str">
        <f t="shared" si="18"/>
        <v/>
      </c>
      <c r="AE46" s="34" t="str">
        <f t="shared" si="19"/>
        <v/>
      </c>
      <c r="AF46" s="34" t="str">
        <f t="shared" si="20"/>
        <v/>
      </c>
      <c r="AG46" s="2">
        <v>6.0</v>
      </c>
      <c r="AH46" s="2" t="str">
        <f t="shared" si="72"/>
        <v/>
      </c>
      <c r="AI46" s="2" t="s">
        <v>5893</v>
      </c>
      <c r="AJ46" s="2" t="s">
        <v>5894</v>
      </c>
      <c r="AK46" s="2" t="str">
        <f t="shared" si="73"/>
        <v/>
      </c>
      <c r="AL46" s="2" t="str">
        <f t="shared" si="74"/>
        <v/>
      </c>
      <c r="AM46" s="2" t="str">
        <f t="shared" si="75"/>
        <v/>
      </c>
      <c r="AN46" s="2" t="str">
        <f t="shared" ref="AN46:GV46" si="85">IF(Sec_Formula_Indicator&gt;0,IF(LEN($AH46)&gt;0,IF(AN$21&lt;=INDEX(INDIRECT($AJ46),1,MATCH($AH46,INDIRECT($AJ46),0)+1)+1,IF(COUNTA(_xll.BDH(TKR,IFERROR(INDEX(INDIRECT($AI46),AN$21,MATCH($AH46,INDIRECT($AJ46),0)+1),""),$Q$5,"",$Q$6,"dts=h","fill=b","array=true"))&gt;1,AN$21,IF(INDEX(INDIRECT($AI46),AN$21,MATCH($AH46,INDIRECT($AJ46),0)+1)="",AN$21,IF(INDEX(INDIRECT($AI46),AN$21,MATCH($AH46,INDIRECT($AJ46),0)+1)="Label",AN$21,IF(INDEX(INDIRECT($AI46),AN$21,MATCH($AH46,INDIRECT($AJ46),0)+1)="GLabel",AN$21,"")))),""),""),"")</f>
        <v/>
      </c>
      <c r="AO46" s="2" t="str">
        <f t="shared" si="85"/>
        <v/>
      </c>
      <c r="AP46" s="2" t="str">
        <f t="shared" si="85"/>
        <v/>
      </c>
      <c r="AQ46" s="2" t="str">
        <f t="shared" si="85"/>
        <v/>
      </c>
      <c r="AR46" s="2" t="str">
        <f t="shared" si="85"/>
        <v/>
      </c>
      <c r="AS46" s="2" t="str">
        <f t="shared" si="85"/>
        <v/>
      </c>
      <c r="AT46" s="2" t="str">
        <f t="shared" si="85"/>
        <v/>
      </c>
      <c r="AU46" s="2" t="str">
        <f t="shared" si="85"/>
        <v/>
      </c>
      <c r="AV46" s="2" t="str">
        <f t="shared" si="85"/>
        <v/>
      </c>
      <c r="AW46" s="2" t="str">
        <f t="shared" si="85"/>
        <v/>
      </c>
      <c r="AX46" s="2" t="str">
        <f t="shared" si="85"/>
        <v/>
      </c>
      <c r="AY46" s="2" t="str">
        <f t="shared" si="85"/>
        <v/>
      </c>
      <c r="AZ46" s="2" t="str">
        <f t="shared" si="85"/>
        <v/>
      </c>
      <c r="BA46" s="2" t="str">
        <f t="shared" si="85"/>
        <v/>
      </c>
      <c r="BB46" s="2" t="str">
        <f t="shared" si="85"/>
        <v/>
      </c>
      <c r="BC46" s="2" t="str">
        <f t="shared" si="85"/>
        <v/>
      </c>
      <c r="BD46" s="2" t="str">
        <f t="shared" si="85"/>
        <v/>
      </c>
      <c r="BE46" s="2" t="str">
        <f t="shared" si="85"/>
        <v/>
      </c>
      <c r="BF46" s="2" t="str">
        <f t="shared" si="85"/>
        <v/>
      </c>
      <c r="BG46" s="2" t="str">
        <f t="shared" si="85"/>
        <v/>
      </c>
      <c r="BH46" s="2" t="str">
        <f t="shared" si="85"/>
        <v/>
      </c>
      <c r="BI46" s="2" t="str">
        <f t="shared" si="85"/>
        <v/>
      </c>
      <c r="BJ46" s="2" t="str">
        <f t="shared" si="85"/>
        <v/>
      </c>
      <c r="BK46" s="2" t="str">
        <f t="shared" si="85"/>
        <v/>
      </c>
      <c r="BL46" s="2" t="str">
        <f t="shared" si="85"/>
        <v/>
      </c>
      <c r="BM46" s="2" t="str">
        <f t="shared" si="85"/>
        <v/>
      </c>
      <c r="BN46" s="2" t="str">
        <f t="shared" si="85"/>
        <v/>
      </c>
      <c r="BO46" s="2" t="str">
        <f t="shared" si="85"/>
        <v/>
      </c>
      <c r="BP46" s="2" t="str">
        <f t="shared" si="85"/>
        <v/>
      </c>
      <c r="BQ46" s="2" t="str">
        <f t="shared" si="85"/>
        <v/>
      </c>
      <c r="BR46" s="2" t="str">
        <f t="shared" si="85"/>
        <v/>
      </c>
      <c r="BS46" s="2" t="str">
        <f t="shared" si="85"/>
        <v/>
      </c>
      <c r="BT46" s="2" t="str">
        <f t="shared" si="85"/>
        <v/>
      </c>
      <c r="BU46" s="2" t="str">
        <f t="shared" si="85"/>
        <v/>
      </c>
      <c r="BV46" s="2" t="str">
        <f t="shared" si="85"/>
        <v/>
      </c>
      <c r="BW46" s="2" t="str">
        <f t="shared" si="85"/>
        <v/>
      </c>
      <c r="BX46" s="2" t="str">
        <f t="shared" si="85"/>
        <v/>
      </c>
      <c r="BY46" s="2" t="str">
        <f t="shared" si="85"/>
        <v/>
      </c>
      <c r="BZ46" s="2" t="str">
        <f t="shared" si="85"/>
        <v/>
      </c>
      <c r="CA46" s="2" t="str">
        <f t="shared" si="85"/>
        <v/>
      </c>
      <c r="CB46" s="2" t="str">
        <f t="shared" si="85"/>
        <v/>
      </c>
      <c r="CC46" s="2" t="str">
        <f t="shared" si="85"/>
        <v/>
      </c>
      <c r="CD46" s="2" t="str">
        <f t="shared" si="85"/>
        <v/>
      </c>
      <c r="CE46" s="2" t="str">
        <f t="shared" si="85"/>
        <v/>
      </c>
      <c r="CF46" s="2" t="str">
        <f t="shared" si="85"/>
        <v/>
      </c>
      <c r="CG46" s="2" t="str">
        <f t="shared" si="85"/>
        <v/>
      </c>
      <c r="CH46" s="2" t="str">
        <f t="shared" si="85"/>
        <v/>
      </c>
      <c r="CI46" s="2" t="str">
        <f t="shared" si="85"/>
        <v/>
      </c>
      <c r="CJ46" s="2" t="str">
        <f t="shared" si="85"/>
        <v/>
      </c>
      <c r="CK46" s="2" t="str">
        <f t="shared" si="85"/>
        <v/>
      </c>
      <c r="CL46" s="2" t="str">
        <f t="shared" si="85"/>
        <v/>
      </c>
      <c r="CM46" s="2" t="str">
        <f t="shared" si="85"/>
        <v/>
      </c>
      <c r="CN46" s="2" t="str">
        <f t="shared" si="85"/>
        <v/>
      </c>
      <c r="CO46" s="2" t="str">
        <f t="shared" si="85"/>
        <v/>
      </c>
      <c r="CP46" s="2" t="str">
        <f t="shared" si="85"/>
        <v/>
      </c>
      <c r="CQ46" s="2" t="str">
        <f t="shared" si="85"/>
        <v/>
      </c>
      <c r="CR46" s="2" t="str">
        <f t="shared" si="85"/>
        <v/>
      </c>
      <c r="CS46" s="2" t="str">
        <f t="shared" si="85"/>
        <v/>
      </c>
      <c r="CT46" s="2" t="str">
        <f t="shared" si="85"/>
        <v/>
      </c>
      <c r="CU46" s="2" t="str">
        <f t="shared" si="85"/>
        <v/>
      </c>
      <c r="CV46" s="2" t="str">
        <f t="shared" si="85"/>
        <v/>
      </c>
      <c r="CW46" s="2" t="str">
        <f t="shared" si="85"/>
        <v/>
      </c>
      <c r="CX46" s="2" t="str">
        <f t="shared" si="85"/>
        <v/>
      </c>
      <c r="CY46" s="2" t="str">
        <f t="shared" si="85"/>
        <v/>
      </c>
      <c r="CZ46" s="2" t="str">
        <f t="shared" si="85"/>
        <v/>
      </c>
      <c r="DA46" s="2" t="str">
        <f t="shared" si="85"/>
        <v/>
      </c>
      <c r="DB46" s="2" t="str">
        <f t="shared" si="85"/>
        <v/>
      </c>
      <c r="DC46" s="2" t="str">
        <f t="shared" si="85"/>
        <v/>
      </c>
      <c r="DD46" s="2" t="str">
        <f t="shared" si="85"/>
        <v/>
      </c>
      <c r="DE46" s="2" t="str">
        <f t="shared" si="85"/>
        <v/>
      </c>
      <c r="DF46" s="2" t="str">
        <f t="shared" si="85"/>
        <v/>
      </c>
      <c r="DG46" s="2" t="str">
        <f t="shared" si="85"/>
        <v/>
      </c>
      <c r="DH46" s="2" t="str">
        <f t="shared" si="85"/>
        <v/>
      </c>
      <c r="DI46" s="2" t="str">
        <f t="shared" si="85"/>
        <v/>
      </c>
      <c r="DJ46" s="2" t="str">
        <f t="shared" si="85"/>
        <v/>
      </c>
      <c r="DK46" s="2" t="str">
        <f t="shared" si="85"/>
        <v/>
      </c>
      <c r="DL46" s="2" t="str">
        <f t="shared" si="85"/>
        <v/>
      </c>
      <c r="DM46" s="2" t="str">
        <f t="shared" si="85"/>
        <v/>
      </c>
      <c r="DN46" s="2" t="str">
        <f t="shared" si="85"/>
        <v/>
      </c>
      <c r="DO46" s="2" t="str">
        <f t="shared" si="85"/>
        <v/>
      </c>
      <c r="DP46" s="2" t="str">
        <f t="shared" si="85"/>
        <v/>
      </c>
      <c r="DQ46" s="2" t="str">
        <f t="shared" si="85"/>
        <v/>
      </c>
      <c r="DR46" s="2" t="str">
        <f t="shared" si="85"/>
        <v/>
      </c>
      <c r="DS46" s="2" t="str">
        <f t="shared" si="85"/>
        <v/>
      </c>
      <c r="DT46" s="2" t="str">
        <f t="shared" si="85"/>
        <v/>
      </c>
      <c r="DU46" s="2" t="str">
        <f t="shared" si="85"/>
        <v/>
      </c>
      <c r="DV46" s="2" t="str">
        <f t="shared" si="85"/>
        <v/>
      </c>
      <c r="DW46" s="2" t="str">
        <f t="shared" si="85"/>
        <v/>
      </c>
      <c r="DX46" s="2" t="str">
        <f t="shared" si="85"/>
        <v/>
      </c>
      <c r="DY46" s="2" t="str">
        <f t="shared" si="85"/>
        <v/>
      </c>
      <c r="DZ46" s="2" t="str">
        <f t="shared" si="85"/>
        <v/>
      </c>
      <c r="EA46" s="2" t="str">
        <f t="shared" si="85"/>
        <v/>
      </c>
      <c r="EB46" s="2" t="str">
        <f t="shared" si="85"/>
        <v/>
      </c>
      <c r="EC46" s="2" t="str">
        <f t="shared" si="85"/>
        <v/>
      </c>
      <c r="ED46" s="2" t="str">
        <f t="shared" si="85"/>
        <v/>
      </c>
      <c r="EE46" s="2" t="str">
        <f t="shared" si="85"/>
        <v/>
      </c>
      <c r="EF46" s="2" t="str">
        <f t="shared" si="85"/>
        <v/>
      </c>
      <c r="EG46" s="2" t="str">
        <f t="shared" si="85"/>
        <v/>
      </c>
      <c r="EH46" s="2" t="str">
        <f t="shared" si="85"/>
        <v/>
      </c>
      <c r="EI46" s="2" t="str">
        <f t="shared" si="85"/>
        <v/>
      </c>
      <c r="EJ46" s="2" t="str">
        <f t="shared" si="85"/>
        <v/>
      </c>
      <c r="EK46" s="2" t="str">
        <f t="shared" si="85"/>
        <v/>
      </c>
      <c r="EL46" s="2" t="str">
        <f t="shared" si="85"/>
        <v/>
      </c>
      <c r="EM46" s="2" t="str">
        <f t="shared" si="85"/>
        <v/>
      </c>
      <c r="EN46" s="2" t="str">
        <f t="shared" si="85"/>
        <v/>
      </c>
      <c r="EO46" s="2" t="str">
        <f t="shared" si="85"/>
        <v/>
      </c>
      <c r="EP46" s="2" t="str">
        <f t="shared" si="85"/>
        <v/>
      </c>
      <c r="EQ46" s="2" t="str">
        <f t="shared" si="85"/>
        <v/>
      </c>
      <c r="ER46" s="2" t="str">
        <f t="shared" si="85"/>
        <v/>
      </c>
      <c r="ES46" s="2" t="str">
        <f t="shared" si="85"/>
        <v/>
      </c>
      <c r="ET46" s="2" t="str">
        <f t="shared" si="85"/>
        <v/>
      </c>
      <c r="EU46" s="2" t="str">
        <f t="shared" si="85"/>
        <v/>
      </c>
      <c r="EV46" s="2" t="str">
        <f t="shared" si="85"/>
        <v/>
      </c>
      <c r="EW46" s="2" t="str">
        <f t="shared" si="85"/>
        <v/>
      </c>
      <c r="EX46" s="2" t="str">
        <f t="shared" si="85"/>
        <v/>
      </c>
      <c r="EY46" s="2" t="str">
        <f t="shared" si="85"/>
        <v/>
      </c>
      <c r="EZ46" s="2" t="str">
        <f t="shared" si="85"/>
        <v/>
      </c>
      <c r="FA46" s="2" t="str">
        <f t="shared" si="85"/>
        <v/>
      </c>
      <c r="FB46" s="2" t="str">
        <f t="shared" si="85"/>
        <v/>
      </c>
      <c r="FC46" s="2" t="str">
        <f t="shared" si="85"/>
        <v/>
      </c>
      <c r="FD46" s="2" t="str">
        <f t="shared" si="85"/>
        <v/>
      </c>
      <c r="FE46" s="2" t="str">
        <f t="shared" si="85"/>
        <v/>
      </c>
      <c r="FF46" s="2" t="str">
        <f t="shared" si="85"/>
        <v/>
      </c>
      <c r="FG46" s="2" t="str">
        <f t="shared" si="85"/>
        <v/>
      </c>
      <c r="FH46" s="2" t="str">
        <f t="shared" si="85"/>
        <v/>
      </c>
      <c r="FI46" s="2" t="str">
        <f t="shared" si="85"/>
        <v/>
      </c>
      <c r="FJ46" s="2" t="str">
        <f t="shared" si="85"/>
        <v/>
      </c>
      <c r="FK46" s="2" t="str">
        <f t="shared" si="85"/>
        <v/>
      </c>
      <c r="FL46" s="2" t="str">
        <f t="shared" si="85"/>
        <v/>
      </c>
      <c r="FM46" s="2" t="str">
        <f t="shared" si="85"/>
        <v/>
      </c>
      <c r="FN46" s="2" t="str">
        <f t="shared" si="85"/>
        <v/>
      </c>
      <c r="FO46" s="2" t="str">
        <f t="shared" si="85"/>
        <v/>
      </c>
      <c r="FP46" s="2" t="str">
        <f t="shared" si="85"/>
        <v/>
      </c>
      <c r="FQ46" s="2" t="str">
        <f t="shared" si="85"/>
        <v/>
      </c>
      <c r="FR46" s="2" t="str">
        <f t="shared" si="85"/>
        <v/>
      </c>
      <c r="FS46" s="2" t="str">
        <f t="shared" si="85"/>
        <v/>
      </c>
      <c r="FT46" s="2" t="str">
        <f t="shared" si="85"/>
        <v/>
      </c>
      <c r="FU46" s="2" t="str">
        <f t="shared" si="85"/>
        <v/>
      </c>
      <c r="FV46" s="2" t="str">
        <f t="shared" si="85"/>
        <v/>
      </c>
      <c r="FW46" s="2" t="str">
        <f t="shared" si="85"/>
        <v/>
      </c>
      <c r="FX46" s="2" t="str">
        <f t="shared" si="85"/>
        <v/>
      </c>
      <c r="FY46" s="2" t="str">
        <f t="shared" si="85"/>
        <v/>
      </c>
      <c r="FZ46" s="2" t="str">
        <f t="shared" si="85"/>
        <v/>
      </c>
      <c r="GA46" s="2" t="str">
        <f t="shared" si="85"/>
        <v/>
      </c>
      <c r="GB46" s="2" t="str">
        <f t="shared" si="85"/>
        <v/>
      </c>
      <c r="GC46" s="2" t="str">
        <f t="shared" si="85"/>
        <v/>
      </c>
      <c r="GD46" s="2" t="str">
        <f t="shared" si="85"/>
        <v/>
      </c>
      <c r="GE46" s="2" t="str">
        <f t="shared" si="85"/>
        <v/>
      </c>
      <c r="GF46" s="2" t="str">
        <f t="shared" si="85"/>
        <v/>
      </c>
      <c r="GG46" s="2" t="str">
        <f t="shared" si="85"/>
        <v/>
      </c>
      <c r="GH46" s="2" t="str">
        <f t="shared" si="85"/>
        <v/>
      </c>
      <c r="GI46" s="2" t="str">
        <f t="shared" si="85"/>
        <v/>
      </c>
      <c r="GJ46" s="2" t="str">
        <f t="shared" si="85"/>
        <v/>
      </c>
      <c r="GK46" s="2" t="str">
        <f t="shared" si="85"/>
        <v/>
      </c>
      <c r="GL46" s="2" t="str">
        <f t="shared" si="85"/>
        <v/>
      </c>
      <c r="GM46" s="2" t="str">
        <f t="shared" si="85"/>
        <v/>
      </c>
      <c r="GN46" s="2" t="str">
        <f t="shared" si="85"/>
        <v/>
      </c>
      <c r="GO46" s="2" t="str">
        <f t="shared" si="85"/>
        <v/>
      </c>
      <c r="GP46" s="2" t="str">
        <f t="shared" si="85"/>
        <v/>
      </c>
      <c r="GQ46" s="2" t="str">
        <f t="shared" si="85"/>
        <v/>
      </c>
      <c r="GR46" s="2" t="str">
        <f t="shared" si="85"/>
        <v/>
      </c>
      <c r="GS46" s="2" t="str">
        <f t="shared" si="85"/>
        <v/>
      </c>
      <c r="GT46" s="2" t="str">
        <f t="shared" si="85"/>
        <v/>
      </c>
      <c r="GU46" s="2" t="str">
        <f t="shared" si="85"/>
        <v/>
      </c>
      <c r="GV46" s="2" t="str">
        <f t="shared" si="85"/>
        <v/>
      </c>
      <c r="IF46" s="2"/>
      <c r="IG46" s="2" t="str">
        <f t="shared" ref="IG46:OJ46" si="86">IFERROR(SMALL(OFFSET($AN46,0,0,1,200),IG$21),"")</f>
        <v/>
      </c>
      <c r="IH46" s="2" t="str">
        <f t="shared" si="86"/>
        <v/>
      </c>
      <c r="II46" s="2" t="str">
        <f t="shared" si="86"/>
        <v/>
      </c>
      <c r="IJ46" s="2" t="str">
        <f t="shared" si="86"/>
        <v/>
      </c>
      <c r="IK46" s="2" t="str">
        <f t="shared" si="86"/>
        <v/>
      </c>
      <c r="IL46" s="2" t="str">
        <f t="shared" si="86"/>
        <v/>
      </c>
      <c r="IM46" s="2" t="str">
        <f t="shared" si="86"/>
        <v/>
      </c>
      <c r="IN46" s="2" t="str">
        <f t="shared" si="86"/>
        <v/>
      </c>
      <c r="IO46" s="2" t="str">
        <f t="shared" si="86"/>
        <v/>
      </c>
      <c r="IP46" s="2" t="str">
        <f t="shared" si="86"/>
        <v/>
      </c>
      <c r="IQ46" s="2" t="str">
        <f t="shared" si="86"/>
        <v/>
      </c>
      <c r="IR46" s="2" t="str">
        <f t="shared" si="86"/>
        <v/>
      </c>
      <c r="IS46" s="2" t="str">
        <f t="shared" si="86"/>
        <v/>
      </c>
      <c r="IT46" s="2" t="str">
        <f t="shared" si="86"/>
        <v/>
      </c>
      <c r="IU46" s="2" t="str">
        <f t="shared" si="86"/>
        <v/>
      </c>
      <c r="IV46" s="2" t="str">
        <f t="shared" si="86"/>
        <v/>
      </c>
      <c r="IW46" s="2" t="str">
        <f t="shared" si="86"/>
        <v/>
      </c>
      <c r="IX46" s="2" t="str">
        <f t="shared" si="86"/>
        <v/>
      </c>
      <c r="IY46" s="2" t="str">
        <f t="shared" si="86"/>
        <v/>
      </c>
      <c r="IZ46" s="2" t="str">
        <f t="shared" si="86"/>
        <v/>
      </c>
      <c r="JA46" s="2" t="str">
        <f t="shared" si="86"/>
        <v/>
      </c>
      <c r="JB46" s="2" t="str">
        <f t="shared" si="86"/>
        <v/>
      </c>
      <c r="JC46" s="2" t="str">
        <f t="shared" si="86"/>
        <v/>
      </c>
      <c r="JD46" s="2" t="str">
        <f t="shared" si="86"/>
        <v/>
      </c>
      <c r="JE46" s="2" t="str">
        <f t="shared" si="86"/>
        <v/>
      </c>
      <c r="JF46" s="2" t="str">
        <f t="shared" si="86"/>
        <v/>
      </c>
      <c r="JG46" s="2" t="str">
        <f t="shared" si="86"/>
        <v/>
      </c>
      <c r="JH46" s="2" t="str">
        <f t="shared" si="86"/>
        <v/>
      </c>
      <c r="JI46" s="2" t="str">
        <f t="shared" si="86"/>
        <v/>
      </c>
      <c r="JJ46" s="2" t="str">
        <f t="shared" si="86"/>
        <v/>
      </c>
      <c r="JK46" s="2" t="str">
        <f t="shared" si="86"/>
        <v/>
      </c>
      <c r="JL46" s="2" t="str">
        <f t="shared" si="86"/>
        <v/>
      </c>
      <c r="JM46" s="2" t="str">
        <f t="shared" si="86"/>
        <v/>
      </c>
      <c r="JN46" s="2" t="str">
        <f t="shared" si="86"/>
        <v/>
      </c>
      <c r="JO46" s="2" t="str">
        <f t="shared" si="86"/>
        <v/>
      </c>
      <c r="JP46" s="2" t="str">
        <f t="shared" si="86"/>
        <v/>
      </c>
      <c r="JQ46" s="2" t="str">
        <f t="shared" si="86"/>
        <v/>
      </c>
      <c r="JR46" s="2" t="str">
        <f t="shared" si="86"/>
        <v/>
      </c>
      <c r="JS46" s="2" t="str">
        <f t="shared" si="86"/>
        <v/>
      </c>
      <c r="JT46" s="2" t="str">
        <f t="shared" si="86"/>
        <v/>
      </c>
      <c r="JU46" s="2" t="str">
        <f t="shared" si="86"/>
        <v/>
      </c>
      <c r="JV46" s="2" t="str">
        <f t="shared" si="86"/>
        <v/>
      </c>
      <c r="JW46" s="2" t="str">
        <f t="shared" si="86"/>
        <v/>
      </c>
      <c r="JX46" s="2" t="str">
        <f t="shared" si="86"/>
        <v/>
      </c>
      <c r="JY46" s="2" t="str">
        <f t="shared" si="86"/>
        <v/>
      </c>
      <c r="JZ46" s="2" t="str">
        <f t="shared" si="86"/>
        <v/>
      </c>
      <c r="KA46" s="2" t="str">
        <f t="shared" si="86"/>
        <v/>
      </c>
      <c r="KB46" s="2" t="str">
        <f t="shared" si="86"/>
        <v/>
      </c>
      <c r="KC46" s="2" t="str">
        <f t="shared" si="86"/>
        <v/>
      </c>
      <c r="KD46" s="2" t="str">
        <f t="shared" si="86"/>
        <v/>
      </c>
      <c r="KE46" s="2" t="str">
        <f t="shared" si="86"/>
        <v/>
      </c>
      <c r="KF46" s="2" t="str">
        <f t="shared" si="86"/>
        <v/>
      </c>
      <c r="KG46" s="2" t="str">
        <f t="shared" si="86"/>
        <v/>
      </c>
      <c r="KH46" s="2" t="str">
        <f t="shared" si="86"/>
        <v/>
      </c>
      <c r="KI46" s="2" t="str">
        <f t="shared" si="86"/>
        <v/>
      </c>
      <c r="KJ46" s="2" t="str">
        <f t="shared" si="86"/>
        <v/>
      </c>
      <c r="KK46" s="2" t="str">
        <f t="shared" si="86"/>
        <v/>
      </c>
      <c r="KL46" s="2" t="str">
        <f t="shared" si="86"/>
        <v/>
      </c>
      <c r="KM46" s="2" t="str">
        <f t="shared" si="86"/>
        <v/>
      </c>
      <c r="KN46" s="2" t="str">
        <f t="shared" si="86"/>
        <v/>
      </c>
      <c r="KO46" s="2" t="str">
        <f t="shared" si="86"/>
        <v/>
      </c>
      <c r="KP46" s="2" t="str">
        <f t="shared" si="86"/>
        <v/>
      </c>
      <c r="KQ46" s="2" t="str">
        <f t="shared" si="86"/>
        <v/>
      </c>
      <c r="KR46" s="2" t="str">
        <f t="shared" si="86"/>
        <v/>
      </c>
      <c r="KS46" s="2" t="str">
        <f t="shared" si="86"/>
        <v/>
      </c>
      <c r="KT46" s="2" t="str">
        <f t="shared" si="86"/>
        <v/>
      </c>
      <c r="KU46" s="2" t="str">
        <f t="shared" si="86"/>
        <v/>
      </c>
      <c r="KV46" s="2" t="str">
        <f t="shared" si="86"/>
        <v/>
      </c>
      <c r="KW46" s="2" t="str">
        <f t="shared" si="86"/>
        <v/>
      </c>
      <c r="KX46" s="2" t="str">
        <f t="shared" si="86"/>
        <v/>
      </c>
      <c r="KY46" s="2" t="str">
        <f t="shared" si="86"/>
        <v/>
      </c>
      <c r="KZ46" s="2" t="str">
        <f t="shared" si="86"/>
        <v/>
      </c>
      <c r="LA46" s="2" t="str">
        <f t="shared" si="86"/>
        <v/>
      </c>
      <c r="LB46" s="2" t="str">
        <f t="shared" si="86"/>
        <v/>
      </c>
      <c r="LC46" s="2" t="str">
        <f t="shared" si="86"/>
        <v/>
      </c>
      <c r="LD46" s="2" t="str">
        <f t="shared" si="86"/>
        <v/>
      </c>
      <c r="LE46" s="2" t="str">
        <f t="shared" si="86"/>
        <v/>
      </c>
      <c r="LF46" s="2" t="str">
        <f t="shared" si="86"/>
        <v/>
      </c>
      <c r="LG46" s="2" t="str">
        <f t="shared" si="86"/>
        <v/>
      </c>
      <c r="LH46" s="2" t="str">
        <f t="shared" si="86"/>
        <v/>
      </c>
      <c r="LI46" s="2" t="str">
        <f t="shared" si="86"/>
        <v/>
      </c>
      <c r="LJ46" s="2" t="str">
        <f t="shared" si="86"/>
        <v/>
      </c>
      <c r="LK46" s="2" t="str">
        <f t="shared" si="86"/>
        <v/>
      </c>
      <c r="LL46" s="2" t="str">
        <f t="shared" si="86"/>
        <v/>
      </c>
      <c r="LM46" s="2" t="str">
        <f t="shared" si="86"/>
        <v/>
      </c>
      <c r="LN46" s="2" t="str">
        <f t="shared" si="86"/>
        <v/>
      </c>
      <c r="LO46" s="2" t="str">
        <f t="shared" si="86"/>
        <v/>
      </c>
      <c r="LP46" s="2" t="str">
        <f t="shared" si="86"/>
        <v/>
      </c>
      <c r="LQ46" s="2" t="str">
        <f t="shared" si="86"/>
        <v/>
      </c>
      <c r="LR46" s="2" t="str">
        <f t="shared" si="86"/>
        <v/>
      </c>
      <c r="LS46" s="2" t="str">
        <f t="shared" si="86"/>
        <v/>
      </c>
      <c r="LT46" s="2" t="str">
        <f t="shared" si="86"/>
        <v/>
      </c>
      <c r="LU46" s="2" t="str">
        <f t="shared" si="86"/>
        <v/>
      </c>
      <c r="LV46" s="2" t="str">
        <f t="shared" si="86"/>
        <v/>
      </c>
      <c r="LW46" s="2" t="str">
        <f t="shared" si="86"/>
        <v/>
      </c>
      <c r="LX46" s="2" t="str">
        <f t="shared" si="86"/>
        <v/>
      </c>
      <c r="LY46" s="2" t="str">
        <f t="shared" si="86"/>
        <v/>
      </c>
      <c r="LZ46" s="2" t="str">
        <f t="shared" si="86"/>
        <v/>
      </c>
      <c r="MA46" s="2" t="str">
        <f t="shared" si="86"/>
        <v/>
      </c>
      <c r="MB46" s="2" t="str">
        <f t="shared" si="86"/>
        <v/>
      </c>
      <c r="MC46" s="2" t="str">
        <f t="shared" si="86"/>
        <v/>
      </c>
      <c r="MD46" s="2" t="str">
        <f t="shared" si="86"/>
        <v/>
      </c>
      <c r="ME46" s="2" t="str">
        <f t="shared" si="86"/>
        <v/>
      </c>
      <c r="MF46" s="2" t="str">
        <f t="shared" si="86"/>
        <v/>
      </c>
      <c r="MG46" s="2" t="str">
        <f t="shared" si="86"/>
        <v/>
      </c>
      <c r="MH46" s="2" t="str">
        <f t="shared" si="86"/>
        <v/>
      </c>
      <c r="MI46" s="2" t="str">
        <f t="shared" si="86"/>
        <v/>
      </c>
      <c r="MJ46" s="2" t="str">
        <f t="shared" si="86"/>
        <v/>
      </c>
      <c r="MK46" s="2" t="str">
        <f t="shared" si="86"/>
        <v/>
      </c>
      <c r="ML46" s="2" t="str">
        <f t="shared" si="86"/>
        <v/>
      </c>
      <c r="MM46" s="2" t="str">
        <f t="shared" si="86"/>
        <v/>
      </c>
      <c r="MN46" s="2" t="str">
        <f t="shared" si="86"/>
        <v/>
      </c>
      <c r="MO46" s="2" t="str">
        <f t="shared" si="86"/>
        <v/>
      </c>
      <c r="MP46" s="2" t="str">
        <f t="shared" si="86"/>
        <v/>
      </c>
      <c r="MQ46" s="2" t="str">
        <f t="shared" si="86"/>
        <v/>
      </c>
      <c r="MR46" s="2" t="str">
        <f t="shared" si="86"/>
        <v/>
      </c>
      <c r="MS46" s="2" t="str">
        <f t="shared" si="86"/>
        <v/>
      </c>
      <c r="MT46" s="2" t="str">
        <f t="shared" si="86"/>
        <v/>
      </c>
      <c r="MU46" s="2" t="str">
        <f t="shared" si="86"/>
        <v/>
      </c>
      <c r="MV46" s="2" t="str">
        <f t="shared" si="86"/>
        <v/>
      </c>
      <c r="MW46" s="2" t="str">
        <f t="shared" si="86"/>
        <v/>
      </c>
      <c r="MX46" s="2" t="str">
        <f t="shared" si="86"/>
        <v/>
      </c>
      <c r="MY46" s="2" t="str">
        <f t="shared" si="86"/>
        <v/>
      </c>
      <c r="MZ46" s="2" t="str">
        <f t="shared" si="86"/>
        <v/>
      </c>
      <c r="NA46" s="2" t="str">
        <f t="shared" si="86"/>
        <v/>
      </c>
      <c r="NB46" s="2" t="str">
        <f t="shared" si="86"/>
        <v/>
      </c>
      <c r="NC46" s="2" t="str">
        <f t="shared" si="86"/>
        <v/>
      </c>
      <c r="ND46" s="2" t="str">
        <f t="shared" si="86"/>
        <v/>
      </c>
      <c r="NE46" s="2" t="str">
        <f t="shared" si="86"/>
        <v/>
      </c>
      <c r="NF46" s="2" t="str">
        <f t="shared" si="86"/>
        <v/>
      </c>
      <c r="NG46" s="2" t="str">
        <f t="shared" si="86"/>
        <v/>
      </c>
      <c r="NH46" s="2" t="str">
        <f t="shared" si="86"/>
        <v/>
      </c>
      <c r="NI46" s="2" t="str">
        <f t="shared" si="86"/>
        <v/>
      </c>
      <c r="NJ46" s="2" t="str">
        <f t="shared" si="86"/>
        <v/>
      </c>
      <c r="NK46" s="2" t="str">
        <f t="shared" si="86"/>
        <v/>
      </c>
      <c r="NL46" s="2" t="str">
        <f t="shared" si="86"/>
        <v/>
      </c>
      <c r="NM46" s="2" t="str">
        <f t="shared" si="86"/>
        <v/>
      </c>
      <c r="NN46" s="2" t="str">
        <f t="shared" si="86"/>
        <v/>
      </c>
      <c r="NO46" s="2" t="str">
        <f t="shared" si="86"/>
        <v/>
      </c>
      <c r="NP46" s="2" t="str">
        <f t="shared" si="86"/>
        <v/>
      </c>
      <c r="NQ46" s="2" t="str">
        <f t="shared" si="86"/>
        <v/>
      </c>
      <c r="NR46" s="2" t="str">
        <f t="shared" si="86"/>
        <v/>
      </c>
      <c r="NS46" s="2" t="str">
        <f t="shared" si="86"/>
        <v/>
      </c>
      <c r="NT46" s="2" t="str">
        <f t="shared" si="86"/>
        <v/>
      </c>
      <c r="NU46" s="2" t="str">
        <f t="shared" si="86"/>
        <v/>
      </c>
      <c r="NV46" s="2" t="str">
        <f t="shared" si="86"/>
        <v/>
      </c>
      <c r="NW46" s="2" t="str">
        <f t="shared" si="86"/>
        <v/>
      </c>
      <c r="NX46" s="2" t="str">
        <f t="shared" si="86"/>
        <v/>
      </c>
      <c r="NY46" s="2" t="str">
        <f t="shared" si="86"/>
        <v/>
      </c>
      <c r="NZ46" s="2" t="str">
        <f t="shared" si="86"/>
        <v/>
      </c>
      <c r="OA46" s="2" t="str">
        <f t="shared" si="86"/>
        <v/>
      </c>
      <c r="OB46" s="2" t="str">
        <f t="shared" si="86"/>
        <v/>
      </c>
      <c r="OC46" s="2" t="str">
        <f t="shared" si="86"/>
        <v/>
      </c>
      <c r="OD46" s="2" t="str">
        <f t="shared" si="86"/>
        <v/>
      </c>
      <c r="OE46" s="2" t="str">
        <f t="shared" si="86"/>
        <v/>
      </c>
      <c r="OF46" s="2" t="str">
        <f t="shared" si="86"/>
        <v/>
      </c>
      <c r="OG46" s="2" t="str">
        <f t="shared" si="86"/>
        <v/>
      </c>
      <c r="OH46" s="2" t="str">
        <f t="shared" si="86"/>
        <v/>
      </c>
      <c r="OI46" s="2" t="str">
        <f t="shared" si="86"/>
        <v/>
      </c>
      <c r="OJ46" s="2" t="str">
        <f t="shared" si="86"/>
        <v/>
      </c>
      <c r="OL46" s="2">
        <v>24.0</v>
      </c>
      <c r="OM46" s="35" t="str">
        <f t="shared" si="37"/>
        <v>Income Statement</v>
      </c>
      <c r="ON46" s="2">
        <f t="shared" si="38"/>
        <v>2</v>
      </c>
      <c r="OO46" s="2" t="str">
        <f t="shared" si="25"/>
        <v/>
      </c>
      <c r="OP46" s="2" t="str">
        <f t="shared" si="26"/>
        <v>SGGrids</v>
      </c>
      <c r="OQ46" s="36" t="str">
        <f t="shared" si="27"/>
        <v>SGGridNames</v>
      </c>
      <c r="OT46" s="2" t="str">
        <f t="shared" si="39"/>
        <v/>
      </c>
      <c r="OU46" s="2" t="str">
        <f t="shared" si="40"/>
        <v/>
      </c>
      <c r="OV46" s="2" t="str">
        <f t="shared" si="28"/>
        <v>#REF!</v>
      </c>
      <c r="OW46" s="2" t="str">
        <f t="shared" si="29"/>
        <v/>
      </c>
      <c r="OX46" s="2" t="str">
        <f t="shared" si="30"/>
        <v/>
      </c>
    </row>
    <row r="47" ht="15.75" customHeight="1">
      <c r="D47" s="32"/>
      <c r="E47" s="32" t="s">
        <v>1705</v>
      </c>
      <c r="F47" s="32" t="s">
        <v>5783</v>
      </c>
      <c r="G47" s="32"/>
      <c r="H47" s="17"/>
      <c r="I47" s="32"/>
      <c r="J47" s="32" t="s">
        <v>5905</v>
      </c>
      <c r="K47" s="32"/>
      <c r="L47" s="17" t="str">
        <f t="shared" si="15"/>
        <v/>
      </c>
      <c r="M47" s="17"/>
      <c r="N47" s="32" t="s">
        <v>1694</v>
      </c>
      <c r="O47" s="32" t="s">
        <v>5784</v>
      </c>
      <c r="P47" s="32"/>
      <c r="Q47" s="17"/>
      <c r="R47" s="32" t="s">
        <v>5870</v>
      </c>
      <c r="S47" s="32" t="s">
        <v>5900</v>
      </c>
      <c r="T47" s="32" t="s">
        <v>5901</v>
      </c>
      <c r="U47" s="17" t="str">
        <f t="shared" si="16"/>
        <v/>
      </c>
      <c r="V47" s="17"/>
      <c r="Y47" s="2" t="str">
        <f t="shared" si="31"/>
        <v/>
      </c>
      <c r="Z47" s="2" t="str">
        <f t="shared" si="32"/>
        <v/>
      </c>
      <c r="AA47" s="34" t="str">
        <f t="shared" si="78"/>
        <v/>
      </c>
      <c r="AB47" s="2">
        <v>25.0</v>
      </c>
      <c r="AC47" s="33" t="str">
        <f t="shared" si="17"/>
        <v/>
      </c>
      <c r="AD47" s="33" t="str">
        <f t="shared" si="18"/>
        <v/>
      </c>
      <c r="AE47" s="34" t="str">
        <f t="shared" si="19"/>
        <v/>
      </c>
      <c r="AF47" s="34" t="str">
        <f t="shared" si="20"/>
        <v/>
      </c>
      <c r="AG47" s="2">
        <v>7.0</v>
      </c>
      <c r="AH47" s="2" t="str">
        <f t="shared" si="72"/>
        <v/>
      </c>
      <c r="AI47" s="2" t="s">
        <v>5893</v>
      </c>
      <c r="AJ47" s="2" t="s">
        <v>5894</v>
      </c>
      <c r="AK47" s="2" t="str">
        <f t="shared" si="73"/>
        <v/>
      </c>
      <c r="AL47" s="2" t="str">
        <f t="shared" si="74"/>
        <v/>
      </c>
      <c r="AM47" s="2" t="str">
        <f t="shared" si="75"/>
        <v/>
      </c>
      <c r="AN47" s="2" t="str">
        <f t="shared" ref="AN47:GV47" si="87">IF(Sec_Formula_Indicator&gt;0,IF(LEN($AH47)&gt;0,IF(AN$21&lt;=INDEX(INDIRECT($AJ47),1,MATCH($AH47,INDIRECT($AJ47),0)+1)+1,IF(COUNTA(_xll.BDH(TKR,IFERROR(INDEX(INDIRECT($AI47),AN$21,MATCH($AH47,INDIRECT($AJ47),0)+1),""),$Q$5,"",$Q$6,"dts=h","fill=b","array=true"))&gt;1,AN$21,IF(INDEX(INDIRECT($AI47),AN$21,MATCH($AH47,INDIRECT($AJ47),0)+1)="",AN$21,IF(INDEX(INDIRECT($AI47),AN$21,MATCH($AH47,INDIRECT($AJ47),0)+1)="Label",AN$21,IF(INDEX(INDIRECT($AI47),AN$21,MATCH($AH47,INDIRECT($AJ47),0)+1)="GLabel",AN$21,"")))),""),""),"")</f>
        <v/>
      </c>
      <c r="AO47" s="2" t="str">
        <f t="shared" si="87"/>
        <v/>
      </c>
      <c r="AP47" s="2" t="str">
        <f t="shared" si="87"/>
        <v/>
      </c>
      <c r="AQ47" s="2" t="str">
        <f t="shared" si="87"/>
        <v/>
      </c>
      <c r="AR47" s="2" t="str">
        <f t="shared" si="87"/>
        <v/>
      </c>
      <c r="AS47" s="2" t="str">
        <f t="shared" si="87"/>
        <v/>
      </c>
      <c r="AT47" s="2" t="str">
        <f t="shared" si="87"/>
        <v/>
      </c>
      <c r="AU47" s="2" t="str">
        <f t="shared" si="87"/>
        <v/>
      </c>
      <c r="AV47" s="2" t="str">
        <f t="shared" si="87"/>
        <v/>
      </c>
      <c r="AW47" s="2" t="str">
        <f t="shared" si="87"/>
        <v/>
      </c>
      <c r="AX47" s="2" t="str">
        <f t="shared" si="87"/>
        <v/>
      </c>
      <c r="AY47" s="2" t="str">
        <f t="shared" si="87"/>
        <v/>
      </c>
      <c r="AZ47" s="2" t="str">
        <f t="shared" si="87"/>
        <v/>
      </c>
      <c r="BA47" s="2" t="str">
        <f t="shared" si="87"/>
        <v/>
      </c>
      <c r="BB47" s="2" t="str">
        <f t="shared" si="87"/>
        <v/>
      </c>
      <c r="BC47" s="2" t="str">
        <f t="shared" si="87"/>
        <v/>
      </c>
      <c r="BD47" s="2" t="str">
        <f t="shared" si="87"/>
        <v/>
      </c>
      <c r="BE47" s="2" t="str">
        <f t="shared" si="87"/>
        <v/>
      </c>
      <c r="BF47" s="2" t="str">
        <f t="shared" si="87"/>
        <v/>
      </c>
      <c r="BG47" s="2" t="str">
        <f t="shared" si="87"/>
        <v/>
      </c>
      <c r="BH47" s="2" t="str">
        <f t="shared" si="87"/>
        <v/>
      </c>
      <c r="BI47" s="2" t="str">
        <f t="shared" si="87"/>
        <v/>
      </c>
      <c r="BJ47" s="2" t="str">
        <f t="shared" si="87"/>
        <v/>
      </c>
      <c r="BK47" s="2" t="str">
        <f t="shared" si="87"/>
        <v/>
      </c>
      <c r="BL47" s="2" t="str">
        <f t="shared" si="87"/>
        <v/>
      </c>
      <c r="BM47" s="2" t="str">
        <f t="shared" si="87"/>
        <v/>
      </c>
      <c r="BN47" s="2" t="str">
        <f t="shared" si="87"/>
        <v/>
      </c>
      <c r="BO47" s="2" t="str">
        <f t="shared" si="87"/>
        <v/>
      </c>
      <c r="BP47" s="2" t="str">
        <f t="shared" si="87"/>
        <v/>
      </c>
      <c r="BQ47" s="2" t="str">
        <f t="shared" si="87"/>
        <v/>
      </c>
      <c r="BR47" s="2" t="str">
        <f t="shared" si="87"/>
        <v/>
      </c>
      <c r="BS47" s="2" t="str">
        <f t="shared" si="87"/>
        <v/>
      </c>
      <c r="BT47" s="2" t="str">
        <f t="shared" si="87"/>
        <v/>
      </c>
      <c r="BU47" s="2" t="str">
        <f t="shared" si="87"/>
        <v/>
      </c>
      <c r="BV47" s="2" t="str">
        <f t="shared" si="87"/>
        <v/>
      </c>
      <c r="BW47" s="2" t="str">
        <f t="shared" si="87"/>
        <v/>
      </c>
      <c r="BX47" s="2" t="str">
        <f t="shared" si="87"/>
        <v/>
      </c>
      <c r="BY47" s="2" t="str">
        <f t="shared" si="87"/>
        <v/>
      </c>
      <c r="BZ47" s="2" t="str">
        <f t="shared" si="87"/>
        <v/>
      </c>
      <c r="CA47" s="2" t="str">
        <f t="shared" si="87"/>
        <v/>
      </c>
      <c r="CB47" s="2" t="str">
        <f t="shared" si="87"/>
        <v/>
      </c>
      <c r="CC47" s="2" t="str">
        <f t="shared" si="87"/>
        <v/>
      </c>
      <c r="CD47" s="2" t="str">
        <f t="shared" si="87"/>
        <v/>
      </c>
      <c r="CE47" s="2" t="str">
        <f t="shared" si="87"/>
        <v/>
      </c>
      <c r="CF47" s="2" t="str">
        <f t="shared" si="87"/>
        <v/>
      </c>
      <c r="CG47" s="2" t="str">
        <f t="shared" si="87"/>
        <v/>
      </c>
      <c r="CH47" s="2" t="str">
        <f t="shared" si="87"/>
        <v/>
      </c>
      <c r="CI47" s="2" t="str">
        <f t="shared" si="87"/>
        <v/>
      </c>
      <c r="CJ47" s="2" t="str">
        <f t="shared" si="87"/>
        <v/>
      </c>
      <c r="CK47" s="2" t="str">
        <f t="shared" si="87"/>
        <v/>
      </c>
      <c r="CL47" s="2" t="str">
        <f t="shared" si="87"/>
        <v/>
      </c>
      <c r="CM47" s="2" t="str">
        <f t="shared" si="87"/>
        <v/>
      </c>
      <c r="CN47" s="2" t="str">
        <f t="shared" si="87"/>
        <v/>
      </c>
      <c r="CO47" s="2" t="str">
        <f t="shared" si="87"/>
        <v/>
      </c>
      <c r="CP47" s="2" t="str">
        <f t="shared" si="87"/>
        <v/>
      </c>
      <c r="CQ47" s="2" t="str">
        <f t="shared" si="87"/>
        <v/>
      </c>
      <c r="CR47" s="2" t="str">
        <f t="shared" si="87"/>
        <v/>
      </c>
      <c r="CS47" s="2" t="str">
        <f t="shared" si="87"/>
        <v/>
      </c>
      <c r="CT47" s="2" t="str">
        <f t="shared" si="87"/>
        <v/>
      </c>
      <c r="CU47" s="2" t="str">
        <f t="shared" si="87"/>
        <v/>
      </c>
      <c r="CV47" s="2" t="str">
        <f t="shared" si="87"/>
        <v/>
      </c>
      <c r="CW47" s="2" t="str">
        <f t="shared" si="87"/>
        <v/>
      </c>
      <c r="CX47" s="2" t="str">
        <f t="shared" si="87"/>
        <v/>
      </c>
      <c r="CY47" s="2" t="str">
        <f t="shared" si="87"/>
        <v/>
      </c>
      <c r="CZ47" s="2" t="str">
        <f t="shared" si="87"/>
        <v/>
      </c>
      <c r="DA47" s="2" t="str">
        <f t="shared" si="87"/>
        <v/>
      </c>
      <c r="DB47" s="2" t="str">
        <f t="shared" si="87"/>
        <v/>
      </c>
      <c r="DC47" s="2" t="str">
        <f t="shared" si="87"/>
        <v/>
      </c>
      <c r="DD47" s="2" t="str">
        <f t="shared" si="87"/>
        <v/>
      </c>
      <c r="DE47" s="2" t="str">
        <f t="shared" si="87"/>
        <v/>
      </c>
      <c r="DF47" s="2" t="str">
        <f t="shared" si="87"/>
        <v/>
      </c>
      <c r="DG47" s="2" t="str">
        <f t="shared" si="87"/>
        <v/>
      </c>
      <c r="DH47" s="2" t="str">
        <f t="shared" si="87"/>
        <v/>
      </c>
      <c r="DI47" s="2" t="str">
        <f t="shared" si="87"/>
        <v/>
      </c>
      <c r="DJ47" s="2" t="str">
        <f t="shared" si="87"/>
        <v/>
      </c>
      <c r="DK47" s="2" t="str">
        <f t="shared" si="87"/>
        <v/>
      </c>
      <c r="DL47" s="2" t="str">
        <f t="shared" si="87"/>
        <v/>
      </c>
      <c r="DM47" s="2" t="str">
        <f t="shared" si="87"/>
        <v/>
      </c>
      <c r="DN47" s="2" t="str">
        <f t="shared" si="87"/>
        <v/>
      </c>
      <c r="DO47" s="2" t="str">
        <f t="shared" si="87"/>
        <v/>
      </c>
      <c r="DP47" s="2" t="str">
        <f t="shared" si="87"/>
        <v/>
      </c>
      <c r="DQ47" s="2" t="str">
        <f t="shared" si="87"/>
        <v/>
      </c>
      <c r="DR47" s="2" t="str">
        <f t="shared" si="87"/>
        <v/>
      </c>
      <c r="DS47" s="2" t="str">
        <f t="shared" si="87"/>
        <v/>
      </c>
      <c r="DT47" s="2" t="str">
        <f t="shared" si="87"/>
        <v/>
      </c>
      <c r="DU47" s="2" t="str">
        <f t="shared" si="87"/>
        <v/>
      </c>
      <c r="DV47" s="2" t="str">
        <f t="shared" si="87"/>
        <v/>
      </c>
      <c r="DW47" s="2" t="str">
        <f t="shared" si="87"/>
        <v/>
      </c>
      <c r="DX47" s="2" t="str">
        <f t="shared" si="87"/>
        <v/>
      </c>
      <c r="DY47" s="2" t="str">
        <f t="shared" si="87"/>
        <v/>
      </c>
      <c r="DZ47" s="2" t="str">
        <f t="shared" si="87"/>
        <v/>
      </c>
      <c r="EA47" s="2" t="str">
        <f t="shared" si="87"/>
        <v/>
      </c>
      <c r="EB47" s="2" t="str">
        <f t="shared" si="87"/>
        <v/>
      </c>
      <c r="EC47" s="2" t="str">
        <f t="shared" si="87"/>
        <v/>
      </c>
      <c r="ED47" s="2" t="str">
        <f t="shared" si="87"/>
        <v/>
      </c>
      <c r="EE47" s="2" t="str">
        <f t="shared" si="87"/>
        <v/>
      </c>
      <c r="EF47" s="2" t="str">
        <f t="shared" si="87"/>
        <v/>
      </c>
      <c r="EG47" s="2" t="str">
        <f t="shared" si="87"/>
        <v/>
      </c>
      <c r="EH47" s="2" t="str">
        <f t="shared" si="87"/>
        <v/>
      </c>
      <c r="EI47" s="2" t="str">
        <f t="shared" si="87"/>
        <v/>
      </c>
      <c r="EJ47" s="2" t="str">
        <f t="shared" si="87"/>
        <v/>
      </c>
      <c r="EK47" s="2" t="str">
        <f t="shared" si="87"/>
        <v/>
      </c>
      <c r="EL47" s="2" t="str">
        <f t="shared" si="87"/>
        <v/>
      </c>
      <c r="EM47" s="2" t="str">
        <f t="shared" si="87"/>
        <v/>
      </c>
      <c r="EN47" s="2" t="str">
        <f t="shared" si="87"/>
        <v/>
      </c>
      <c r="EO47" s="2" t="str">
        <f t="shared" si="87"/>
        <v/>
      </c>
      <c r="EP47" s="2" t="str">
        <f t="shared" si="87"/>
        <v/>
      </c>
      <c r="EQ47" s="2" t="str">
        <f t="shared" si="87"/>
        <v/>
      </c>
      <c r="ER47" s="2" t="str">
        <f t="shared" si="87"/>
        <v/>
      </c>
      <c r="ES47" s="2" t="str">
        <f t="shared" si="87"/>
        <v/>
      </c>
      <c r="ET47" s="2" t="str">
        <f t="shared" si="87"/>
        <v/>
      </c>
      <c r="EU47" s="2" t="str">
        <f t="shared" si="87"/>
        <v/>
      </c>
      <c r="EV47" s="2" t="str">
        <f t="shared" si="87"/>
        <v/>
      </c>
      <c r="EW47" s="2" t="str">
        <f t="shared" si="87"/>
        <v/>
      </c>
      <c r="EX47" s="2" t="str">
        <f t="shared" si="87"/>
        <v/>
      </c>
      <c r="EY47" s="2" t="str">
        <f t="shared" si="87"/>
        <v/>
      </c>
      <c r="EZ47" s="2" t="str">
        <f t="shared" si="87"/>
        <v/>
      </c>
      <c r="FA47" s="2" t="str">
        <f t="shared" si="87"/>
        <v/>
      </c>
      <c r="FB47" s="2" t="str">
        <f t="shared" si="87"/>
        <v/>
      </c>
      <c r="FC47" s="2" t="str">
        <f t="shared" si="87"/>
        <v/>
      </c>
      <c r="FD47" s="2" t="str">
        <f t="shared" si="87"/>
        <v/>
      </c>
      <c r="FE47" s="2" t="str">
        <f t="shared" si="87"/>
        <v/>
      </c>
      <c r="FF47" s="2" t="str">
        <f t="shared" si="87"/>
        <v/>
      </c>
      <c r="FG47" s="2" t="str">
        <f t="shared" si="87"/>
        <v/>
      </c>
      <c r="FH47" s="2" t="str">
        <f t="shared" si="87"/>
        <v/>
      </c>
      <c r="FI47" s="2" t="str">
        <f t="shared" si="87"/>
        <v/>
      </c>
      <c r="FJ47" s="2" t="str">
        <f t="shared" si="87"/>
        <v/>
      </c>
      <c r="FK47" s="2" t="str">
        <f t="shared" si="87"/>
        <v/>
      </c>
      <c r="FL47" s="2" t="str">
        <f t="shared" si="87"/>
        <v/>
      </c>
      <c r="FM47" s="2" t="str">
        <f t="shared" si="87"/>
        <v/>
      </c>
      <c r="FN47" s="2" t="str">
        <f t="shared" si="87"/>
        <v/>
      </c>
      <c r="FO47" s="2" t="str">
        <f t="shared" si="87"/>
        <v/>
      </c>
      <c r="FP47" s="2" t="str">
        <f t="shared" si="87"/>
        <v/>
      </c>
      <c r="FQ47" s="2" t="str">
        <f t="shared" si="87"/>
        <v/>
      </c>
      <c r="FR47" s="2" t="str">
        <f t="shared" si="87"/>
        <v/>
      </c>
      <c r="FS47" s="2" t="str">
        <f t="shared" si="87"/>
        <v/>
      </c>
      <c r="FT47" s="2" t="str">
        <f t="shared" si="87"/>
        <v/>
      </c>
      <c r="FU47" s="2" t="str">
        <f t="shared" si="87"/>
        <v/>
      </c>
      <c r="FV47" s="2" t="str">
        <f t="shared" si="87"/>
        <v/>
      </c>
      <c r="FW47" s="2" t="str">
        <f t="shared" si="87"/>
        <v/>
      </c>
      <c r="FX47" s="2" t="str">
        <f t="shared" si="87"/>
        <v/>
      </c>
      <c r="FY47" s="2" t="str">
        <f t="shared" si="87"/>
        <v/>
      </c>
      <c r="FZ47" s="2" t="str">
        <f t="shared" si="87"/>
        <v/>
      </c>
      <c r="GA47" s="2" t="str">
        <f t="shared" si="87"/>
        <v/>
      </c>
      <c r="GB47" s="2" t="str">
        <f t="shared" si="87"/>
        <v/>
      </c>
      <c r="GC47" s="2" t="str">
        <f t="shared" si="87"/>
        <v/>
      </c>
      <c r="GD47" s="2" t="str">
        <f t="shared" si="87"/>
        <v/>
      </c>
      <c r="GE47" s="2" t="str">
        <f t="shared" si="87"/>
        <v/>
      </c>
      <c r="GF47" s="2" t="str">
        <f t="shared" si="87"/>
        <v/>
      </c>
      <c r="GG47" s="2" t="str">
        <f t="shared" si="87"/>
        <v/>
      </c>
      <c r="GH47" s="2" t="str">
        <f t="shared" si="87"/>
        <v/>
      </c>
      <c r="GI47" s="2" t="str">
        <f t="shared" si="87"/>
        <v/>
      </c>
      <c r="GJ47" s="2" t="str">
        <f t="shared" si="87"/>
        <v/>
      </c>
      <c r="GK47" s="2" t="str">
        <f t="shared" si="87"/>
        <v/>
      </c>
      <c r="GL47" s="2" t="str">
        <f t="shared" si="87"/>
        <v/>
      </c>
      <c r="GM47" s="2" t="str">
        <f t="shared" si="87"/>
        <v/>
      </c>
      <c r="GN47" s="2" t="str">
        <f t="shared" si="87"/>
        <v/>
      </c>
      <c r="GO47" s="2" t="str">
        <f t="shared" si="87"/>
        <v/>
      </c>
      <c r="GP47" s="2" t="str">
        <f t="shared" si="87"/>
        <v/>
      </c>
      <c r="GQ47" s="2" t="str">
        <f t="shared" si="87"/>
        <v/>
      </c>
      <c r="GR47" s="2" t="str">
        <f t="shared" si="87"/>
        <v/>
      </c>
      <c r="GS47" s="2" t="str">
        <f t="shared" si="87"/>
        <v/>
      </c>
      <c r="GT47" s="2" t="str">
        <f t="shared" si="87"/>
        <v/>
      </c>
      <c r="GU47" s="2" t="str">
        <f t="shared" si="87"/>
        <v/>
      </c>
      <c r="GV47" s="2" t="str">
        <f t="shared" si="87"/>
        <v/>
      </c>
      <c r="IF47" s="2"/>
      <c r="IG47" s="2" t="str">
        <f t="shared" ref="IG47:OJ47" si="88">IFERROR(SMALL(OFFSET($AN47,0,0,1,200),IG$21),"")</f>
        <v/>
      </c>
      <c r="IH47" s="2" t="str">
        <f t="shared" si="88"/>
        <v/>
      </c>
      <c r="II47" s="2" t="str">
        <f t="shared" si="88"/>
        <v/>
      </c>
      <c r="IJ47" s="2" t="str">
        <f t="shared" si="88"/>
        <v/>
      </c>
      <c r="IK47" s="2" t="str">
        <f t="shared" si="88"/>
        <v/>
      </c>
      <c r="IL47" s="2" t="str">
        <f t="shared" si="88"/>
        <v/>
      </c>
      <c r="IM47" s="2" t="str">
        <f t="shared" si="88"/>
        <v/>
      </c>
      <c r="IN47" s="2" t="str">
        <f t="shared" si="88"/>
        <v/>
      </c>
      <c r="IO47" s="2" t="str">
        <f t="shared" si="88"/>
        <v/>
      </c>
      <c r="IP47" s="2" t="str">
        <f t="shared" si="88"/>
        <v/>
      </c>
      <c r="IQ47" s="2" t="str">
        <f t="shared" si="88"/>
        <v/>
      </c>
      <c r="IR47" s="2" t="str">
        <f t="shared" si="88"/>
        <v/>
      </c>
      <c r="IS47" s="2" t="str">
        <f t="shared" si="88"/>
        <v/>
      </c>
      <c r="IT47" s="2" t="str">
        <f t="shared" si="88"/>
        <v/>
      </c>
      <c r="IU47" s="2" t="str">
        <f t="shared" si="88"/>
        <v/>
      </c>
      <c r="IV47" s="2" t="str">
        <f t="shared" si="88"/>
        <v/>
      </c>
      <c r="IW47" s="2" t="str">
        <f t="shared" si="88"/>
        <v/>
      </c>
      <c r="IX47" s="2" t="str">
        <f t="shared" si="88"/>
        <v/>
      </c>
      <c r="IY47" s="2" t="str">
        <f t="shared" si="88"/>
        <v/>
      </c>
      <c r="IZ47" s="2" t="str">
        <f t="shared" si="88"/>
        <v/>
      </c>
      <c r="JA47" s="2" t="str">
        <f t="shared" si="88"/>
        <v/>
      </c>
      <c r="JB47" s="2" t="str">
        <f t="shared" si="88"/>
        <v/>
      </c>
      <c r="JC47" s="2" t="str">
        <f t="shared" si="88"/>
        <v/>
      </c>
      <c r="JD47" s="2" t="str">
        <f t="shared" si="88"/>
        <v/>
      </c>
      <c r="JE47" s="2" t="str">
        <f t="shared" si="88"/>
        <v/>
      </c>
      <c r="JF47" s="2" t="str">
        <f t="shared" si="88"/>
        <v/>
      </c>
      <c r="JG47" s="2" t="str">
        <f t="shared" si="88"/>
        <v/>
      </c>
      <c r="JH47" s="2" t="str">
        <f t="shared" si="88"/>
        <v/>
      </c>
      <c r="JI47" s="2" t="str">
        <f t="shared" si="88"/>
        <v/>
      </c>
      <c r="JJ47" s="2" t="str">
        <f t="shared" si="88"/>
        <v/>
      </c>
      <c r="JK47" s="2" t="str">
        <f t="shared" si="88"/>
        <v/>
      </c>
      <c r="JL47" s="2" t="str">
        <f t="shared" si="88"/>
        <v/>
      </c>
      <c r="JM47" s="2" t="str">
        <f t="shared" si="88"/>
        <v/>
      </c>
      <c r="JN47" s="2" t="str">
        <f t="shared" si="88"/>
        <v/>
      </c>
      <c r="JO47" s="2" t="str">
        <f t="shared" si="88"/>
        <v/>
      </c>
      <c r="JP47" s="2" t="str">
        <f t="shared" si="88"/>
        <v/>
      </c>
      <c r="JQ47" s="2" t="str">
        <f t="shared" si="88"/>
        <v/>
      </c>
      <c r="JR47" s="2" t="str">
        <f t="shared" si="88"/>
        <v/>
      </c>
      <c r="JS47" s="2" t="str">
        <f t="shared" si="88"/>
        <v/>
      </c>
      <c r="JT47" s="2" t="str">
        <f t="shared" si="88"/>
        <v/>
      </c>
      <c r="JU47" s="2" t="str">
        <f t="shared" si="88"/>
        <v/>
      </c>
      <c r="JV47" s="2" t="str">
        <f t="shared" si="88"/>
        <v/>
      </c>
      <c r="JW47" s="2" t="str">
        <f t="shared" si="88"/>
        <v/>
      </c>
      <c r="JX47" s="2" t="str">
        <f t="shared" si="88"/>
        <v/>
      </c>
      <c r="JY47" s="2" t="str">
        <f t="shared" si="88"/>
        <v/>
      </c>
      <c r="JZ47" s="2" t="str">
        <f t="shared" si="88"/>
        <v/>
      </c>
      <c r="KA47" s="2" t="str">
        <f t="shared" si="88"/>
        <v/>
      </c>
      <c r="KB47" s="2" t="str">
        <f t="shared" si="88"/>
        <v/>
      </c>
      <c r="KC47" s="2" t="str">
        <f t="shared" si="88"/>
        <v/>
      </c>
      <c r="KD47" s="2" t="str">
        <f t="shared" si="88"/>
        <v/>
      </c>
      <c r="KE47" s="2" t="str">
        <f t="shared" si="88"/>
        <v/>
      </c>
      <c r="KF47" s="2" t="str">
        <f t="shared" si="88"/>
        <v/>
      </c>
      <c r="KG47" s="2" t="str">
        <f t="shared" si="88"/>
        <v/>
      </c>
      <c r="KH47" s="2" t="str">
        <f t="shared" si="88"/>
        <v/>
      </c>
      <c r="KI47" s="2" t="str">
        <f t="shared" si="88"/>
        <v/>
      </c>
      <c r="KJ47" s="2" t="str">
        <f t="shared" si="88"/>
        <v/>
      </c>
      <c r="KK47" s="2" t="str">
        <f t="shared" si="88"/>
        <v/>
      </c>
      <c r="KL47" s="2" t="str">
        <f t="shared" si="88"/>
        <v/>
      </c>
      <c r="KM47" s="2" t="str">
        <f t="shared" si="88"/>
        <v/>
      </c>
      <c r="KN47" s="2" t="str">
        <f t="shared" si="88"/>
        <v/>
      </c>
      <c r="KO47" s="2" t="str">
        <f t="shared" si="88"/>
        <v/>
      </c>
      <c r="KP47" s="2" t="str">
        <f t="shared" si="88"/>
        <v/>
      </c>
      <c r="KQ47" s="2" t="str">
        <f t="shared" si="88"/>
        <v/>
      </c>
      <c r="KR47" s="2" t="str">
        <f t="shared" si="88"/>
        <v/>
      </c>
      <c r="KS47" s="2" t="str">
        <f t="shared" si="88"/>
        <v/>
      </c>
      <c r="KT47" s="2" t="str">
        <f t="shared" si="88"/>
        <v/>
      </c>
      <c r="KU47" s="2" t="str">
        <f t="shared" si="88"/>
        <v/>
      </c>
      <c r="KV47" s="2" t="str">
        <f t="shared" si="88"/>
        <v/>
      </c>
      <c r="KW47" s="2" t="str">
        <f t="shared" si="88"/>
        <v/>
      </c>
      <c r="KX47" s="2" t="str">
        <f t="shared" si="88"/>
        <v/>
      </c>
      <c r="KY47" s="2" t="str">
        <f t="shared" si="88"/>
        <v/>
      </c>
      <c r="KZ47" s="2" t="str">
        <f t="shared" si="88"/>
        <v/>
      </c>
      <c r="LA47" s="2" t="str">
        <f t="shared" si="88"/>
        <v/>
      </c>
      <c r="LB47" s="2" t="str">
        <f t="shared" si="88"/>
        <v/>
      </c>
      <c r="LC47" s="2" t="str">
        <f t="shared" si="88"/>
        <v/>
      </c>
      <c r="LD47" s="2" t="str">
        <f t="shared" si="88"/>
        <v/>
      </c>
      <c r="LE47" s="2" t="str">
        <f t="shared" si="88"/>
        <v/>
      </c>
      <c r="LF47" s="2" t="str">
        <f t="shared" si="88"/>
        <v/>
      </c>
      <c r="LG47" s="2" t="str">
        <f t="shared" si="88"/>
        <v/>
      </c>
      <c r="LH47" s="2" t="str">
        <f t="shared" si="88"/>
        <v/>
      </c>
      <c r="LI47" s="2" t="str">
        <f t="shared" si="88"/>
        <v/>
      </c>
      <c r="LJ47" s="2" t="str">
        <f t="shared" si="88"/>
        <v/>
      </c>
      <c r="LK47" s="2" t="str">
        <f t="shared" si="88"/>
        <v/>
      </c>
      <c r="LL47" s="2" t="str">
        <f t="shared" si="88"/>
        <v/>
      </c>
      <c r="LM47" s="2" t="str">
        <f t="shared" si="88"/>
        <v/>
      </c>
      <c r="LN47" s="2" t="str">
        <f t="shared" si="88"/>
        <v/>
      </c>
      <c r="LO47" s="2" t="str">
        <f t="shared" si="88"/>
        <v/>
      </c>
      <c r="LP47" s="2" t="str">
        <f t="shared" si="88"/>
        <v/>
      </c>
      <c r="LQ47" s="2" t="str">
        <f t="shared" si="88"/>
        <v/>
      </c>
      <c r="LR47" s="2" t="str">
        <f t="shared" si="88"/>
        <v/>
      </c>
      <c r="LS47" s="2" t="str">
        <f t="shared" si="88"/>
        <v/>
      </c>
      <c r="LT47" s="2" t="str">
        <f t="shared" si="88"/>
        <v/>
      </c>
      <c r="LU47" s="2" t="str">
        <f t="shared" si="88"/>
        <v/>
      </c>
      <c r="LV47" s="2" t="str">
        <f t="shared" si="88"/>
        <v/>
      </c>
      <c r="LW47" s="2" t="str">
        <f t="shared" si="88"/>
        <v/>
      </c>
      <c r="LX47" s="2" t="str">
        <f t="shared" si="88"/>
        <v/>
      </c>
      <c r="LY47" s="2" t="str">
        <f t="shared" si="88"/>
        <v/>
      </c>
      <c r="LZ47" s="2" t="str">
        <f t="shared" si="88"/>
        <v/>
      </c>
      <c r="MA47" s="2" t="str">
        <f t="shared" si="88"/>
        <v/>
      </c>
      <c r="MB47" s="2" t="str">
        <f t="shared" si="88"/>
        <v/>
      </c>
      <c r="MC47" s="2" t="str">
        <f t="shared" si="88"/>
        <v/>
      </c>
      <c r="MD47" s="2" t="str">
        <f t="shared" si="88"/>
        <v/>
      </c>
      <c r="ME47" s="2" t="str">
        <f t="shared" si="88"/>
        <v/>
      </c>
      <c r="MF47" s="2" t="str">
        <f t="shared" si="88"/>
        <v/>
      </c>
      <c r="MG47" s="2" t="str">
        <f t="shared" si="88"/>
        <v/>
      </c>
      <c r="MH47" s="2" t="str">
        <f t="shared" si="88"/>
        <v/>
      </c>
      <c r="MI47" s="2" t="str">
        <f t="shared" si="88"/>
        <v/>
      </c>
      <c r="MJ47" s="2" t="str">
        <f t="shared" si="88"/>
        <v/>
      </c>
      <c r="MK47" s="2" t="str">
        <f t="shared" si="88"/>
        <v/>
      </c>
      <c r="ML47" s="2" t="str">
        <f t="shared" si="88"/>
        <v/>
      </c>
      <c r="MM47" s="2" t="str">
        <f t="shared" si="88"/>
        <v/>
      </c>
      <c r="MN47" s="2" t="str">
        <f t="shared" si="88"/>
        <v/>
      </c>
      <c r="MO47" s="2" t="str">
        <f t="shared" si="88"/>
        <v/>
      </c>
      <c r="MP47" s="2" t="str">
        <f t="shared" si="88"/>
        <v/>
      </c>
      <c r="MQ47" s="2" t="str">
        <f t="shared" si="88"/>
        <v/>
      </c>
      <c r="MR47" s="2" t="str">
        <f t="shared" si="88"/>
        <v/>
      </c>
      <c r="MS47" s="2" t="str">
        <f t="shared" si="88"/>
        <v/>
      </c>
      <c r="MT47" s="2" t="str">
        <f t="shared" si="88"/>
        <v/>
      </c>
      <c r="MU47" s="2" t="str">
        <f t="shared" si="88"/>
        <v/>
      </c>
      <c r="MV47" s="2" t="str">
        <f t="shared" si="88"/>
        <v/>
      </c>
      <c r="MW47" s="2" t="str">
        <f t="shared" si="88"/>
        <v/>
      </c>
      <c r="MX47" s="2" t="str">
        <f t="shared" si="88"/>
        <v/>
      </c>
      <c r="MY47" s="2" t="str">
        <f t="shared" si="88"/>
        <v/>
      </c>
      <c r="MZ47" s="2" t="str">
        <f t="shared" si="88"/>
        <v/>
      </c>
      <c r="NA47" s="2" t="str">
        <f t="shared" si="88"/>
        <v/>
      </c>
      <c r="NB47" s="2" t="str">
        <f t="shared" si="88"/>
        <v/>
      </c>
      <c r="NC47" s="2" t="str">
        <f t="shared" si="88"/>
        <v/>
      </c>
      <c r="ND47" s="2" t="str">
        <f t="shared" si="88"/>
        <v/>
      </c>
      <c r="NE47" s="2" t="str">
        <f t="shared" si="88"/>
        <v/>
      </c>
      <c r="NF47" s="2" t="str">
        <f t="shared" si="88"/>
        <v/>
      </c>
      <c r="NG47" s="2" t="str">
        <f t="shared" si="88"/>
        <v/>
      </c>
      <c r="NH47" s="2" t="str">
        <f t="shared" si="88"/>
        <v/>
      </c>
      <c r="NI47" s="2" t="str">
        <f t="shared" si="88"/>
        <v/>
      </c>
      <c r="NJ47" s="2" t="str">
        <f t="shared" si="88"/>
        <v/>
      </c>
      <c r="NK47" s="2" t="str">
        <f t="shared" si="88"/>
        <v/>
      </c>
      <c r="NL47" s="2" t="str">
        <f t="shared" si="88"/>
        <v/>
      </c>
      <c r="NM47" s="2" t="str">
        <f t="shared" si="88"/>
        <v/>
      </c>
      <c r="NN47" s="2" t="str">
        <f t="shared" si="88"/>
        <v/>
      </c>
      <c r="NO47" s="2" t="str">
        <f t="shared" si="88"/>
        <v/>
      </c>
      <c r="NP47" s="2" t="str">
        <f t="shared" si="88"/>
        <v/>
      </c>
      <c r="NQ47" s="2" t="str">
        <f t="shared" si="88"/>
        <v/>
      </c>
      <c r="NR47" s="2" t="str">
        <f t="shared" si="88"/>
        <v/>
      </c>
      <c r="NS47" s="2" t="str">
        <f t="shared" si="88"/>
        <v/>
      </c>
      <c r="NT47" s="2" t="str">
        <f t="shared" si="88"/>
        <v/>
      </c>
      <c r="NU47" s="2" t="str">
        <f t="shared" si="88"/>
        <v/>
      </c>
      <c r="NV47" s="2" t="str">
        <f t="shared" si="88"/>
        <v/>
      </c>
      <c r="NW47" s="2" t="str">
        <f t="shared" si="88"/>
        <v/>
      </c>
      <c r="NX47" s="2" t="str">
        <f t="shared" si="88"/>
        <v/>
      </c>
      <c r="NY47" s="2" t="str">
        <f t="shared" si="88"/>
        <v/>
      </c>
      <c r="NZ47" s="2" t="str">
        <f t="shared" si="88"/>
        <v/>
      </c>
      <c r="OA47" s="2" t="str">
        <f t="shared" si="88"/>
        <v/>
      </c>
      <c r="OB47" s="2" t="str">
        <f t="shared" si="88"/>
        <v/>
      </c>
      <c r="OC47" s="2" t="str">
        <f t="shared" si="88"/>
        <v/>
      </c>
      <c r="OD47" s="2" t="str">
        <f t="shared" si="88"/>
        <v/>
      </c>
      <c r="OE47" s="2" t="str">
        <f t="shared" si="88"/>
        <v/>
      </c>
      <c r="OF47" s="2" t="str">
        <f t="shared" si="88"/>
        <v/>
      </c>
      <c r="OG47" s="2" t="str">
        <f t="shared" si="88"/>
        <v/>
      </c>
      <c r="OH47" s="2" t="str">
        <f t="shared" si="88"/>
        <v/>
      </c>
      <c r="OI47" s="2" t="str">
        <f t="shared" si="88"/>
        <v/>
      </c>
      <c r="OJ47" s="2" t="str">
        <f t="shared" si="88"/>
        <v/>
      </c>
      <c r="OL47" s="2">
        <v>25.0</v>
      </c>
      <c r="OM47" s="35" t="str">
        <f t="shared" si="37"/>
        <v>Income Statement</v>
      </c>
      <c r="ON47" s="2">
        <f t="shared" si="38"/>
        <v>1</v>
      </c>
      <c r="OO47" s="2" t="str">
        <f t="shared" si="25"/>
        <v/>
      </c>
      <c r="OP47" s="2" t="str">
        <f t="shared" si="26"/>
        <v>SGGrids</v>
      </c>
      <c r="OQ47" s="36" t="str">
        <f t="shared" si="27"/>
        <v>SGGridNames</v>
      </c>
      <c r="OT47" s="2" t="str">
        <f t="shared" si="39"/>
        <v/>
      </c>
      <c r="OU47" s="2" t="str">
        <f t="shared" si="40"/>
        <v/>
      </c>
      <c r="OV47" s="2" t="str">
        <f t="shared" si="28"/>
        <v>#REF!</v>
      </c>
      <c r="OW47" s="2" t="str">
        <f t="shared" si="29"/>
        <v/>
      </c>
      <c r="OX47" s="2" t="str">
        <f t="shared" si="30"/>
        <v/>
      </c>
    </row>
    <row r="48" ht="15.75" customHeight="1">
      <c r="D48" s="32"/>
      <c r="E48" s="32" t="s">
        <v>1711</v>
      </c>
      <c r="F48" s="32" t="s">
        <v>5783</v>
      </c>
      <c r="G48" s="32"/>
      <c r="H48" s="17"/>
      <c r="I48" s="32"/>
      <c r="J48" s="32" t="s">
        <v>1711</v>
      </c>
      <c r="K48" s="32"/>
      <c r="L48" s="17" t="str">
        <f t="shared" si="15"/>
        <v/>
      </c>
      <c r="M48" s="17"/>
      <c r="N48" s="32" t="s">
        <v>1693</v>
      </c>
      <c r="O48" s="32" t="s">
        <v>5784</v>
      </c>
      <c r="P48" s="32" t="s">
        <v>5906</v>
      </c>
      <c r="Q48" s="17"/>
      <c r="R48" s="32" t="s">
        <v>5870</v>
      </c>
      <c r="S48" s="32" t="s">
        <v>5907</v>
      </c>
      <c r="T48" s="32" t="s">
        <v>5857</v>
      </c>
      <c r="U48" s="17" t="str">
        <f t="shared" si="16"/>
        <v/>
      </c>
      <c r="V48" s="17"/>
      <c r="Y48" s="2" t="str">
        <f t="shared" si="31"/>
        <v/>
      </c>
      <c r="Z48" s="2" t="str">
        <f t="shared" si="32"/>
        <v/>
      </c>
      <c r="AA48" s="34" t="str">
        <f t="shared" si="78"/>
        <v/>
      </c>
      <c r="AB48" s="2">
        <v>26.0</v>
      </c>
      <c r="AC48" s="33" t="str">
        <f t="shared" si="17"/>
        <v/>
      </c>
      <c r="AD48" s="33" t="str">
        <f t="shared" si="18"/>
        <v/>
      </c>
      <c r="AE48" s="34" t="str">
        <f t="shared" si="19"/>
        <v/>
      </c>
      <c r="AF48" s="34" t="str">
        <f t="shared" si="20"/>
        <v/>
      </c>
      <c r="AG48" s="2">
        <v>8.0</v>
      </c>
      <c r="AH48" s="2" t="str">
        <f t="shared" si="72"/>
        <v/>
      </c>
      <c r="AI48" s="2" t="s">
        <v>5893</v>
      </c>
      <c r="AJ48" s="2" t="s">
        <v>5894</v>
      </c>
      <c r="AK48" s="2" t="str">
        <f t="shared" si="73"/>
        <v/>
      </c>
      <c r="AL48" s="2" t="str">
        <f t="shared" si="74"/>
        <v/>
      </c>
      <c r="AM48" s="2" t="str">
        <f t="shared" si="75"/>
        <v/>
      </c>
      <c r="AN48" s="2" t="str">
        <f t="shared" ref="AN48:GV48" si="89">IF(Sec_Formula_Indicator&gt;0,IF(LEN($AH48)&gt;0,IF(AN$21&lt;=INDEX(INDIRECT($AJ48),1,MATCH($AH48,INDIRECT($AJ48),0)+1)+1,IF(COUNTA(_xll.BDH(TKR,IFERROR(INDEX(INDIRECT($AI48),AN$21,MATCH($AH48,INDIRECT($AJ48),0)+1),""),$Q$5,"",$Q$6,"dts=h","fill=b","array=true"))&gt;1,AN$21,IF(INDEX(INDIRECT($AI48),AN$21,MATCH($AH48,INDIRECT($AJ48),0)+1)="",AN$21,IF(INDEX(INDIRECT($AI48),AN$21,MATCH($AH48,INDIRECT($AJ48),0)+1)="Label",AN$21,IF(INDEX(INDIRECT($AI48),AN$21,MATCH($AH48,INDIRECT($AJ48),0)+1)="GLabel",AN$21,"")))),""),""),"")</f>
        <v/>
      </c>
      <c r="AO48" s="2" t="str">
        <f t="shared" si="89"/>
        <v/>
      </c>
      <c r="AP48" s="2" t="str">
        <f t="shared" si="89"/>
        <v/>
      </c>
      <c r="AQ48" s="2" t="str">
        <f t="shared" si="89"/>
        <v/>
      </c>
      <c r="AR48" s="2" t="str">
        <f t="shared" si="89"/>
        <v/>
      </c>
      <c r="AS48" s="2" t="str">
        <f t="shared" si="89"/>
        <v/>
      </c>
      <c r="AT48" s="2" t="str">
        <f t="shared" si="89"/>
        <v/>
      </c>
      <c r="AU48" s="2" t="str">
        <f t="shared" si="89"/>
        <v/>
      </c>
      <c r="AV48" s="2" t="str">
        <f t="shared" si="89"/>
        <v/>
      </c>
      <c r="AW48" s="2" t="str">
        <f t="shared" si="89"/>
        <v/>
      </c>
      <c r="AX48" s="2" t="str">
        <f t="shared" si="89"/>
        <v/>
      </c>
      <c r="AY48" s="2" t="str">
        <f t="shared" si="89"/>
        <v/>
      </c>
      <c r="AZ48" s="2" t="str">
        <f t="shared" si="89"/>
        <v/>
      </c>
      <c r="BA48" s="2" t="str">
        <f t="shared" si="89"/>
        <v/>
      </c>
      <c r="BB48" s="2" t="str">
        <f t="shared" si="89"/>
        <v/>
      </c>
      <c r="BC48" s="2" t="str">
        <f t="shared" si="89"/>
        <v/>
      </c>
      <c r="BD48" s="2" t="str">
        <f t="shared" si="89"/>
        <v/>
      </c>
      <c r="BE48" s="2" t="str">
        <f t="shared" si="89"/>
        <v/>
      </c>
      <c r="BF48" s="2" t="str">
        <f t="shared" si="89"/>
        <v/>
      </c>
      <c r="BG48" s="2" t="str">
        <f t="shared" si="89"/>
        <v/>
      </c>
      <c r="BH48" s="2" t="str">
        <f t="shared" si="89"/>
        <v/>
      </c>
      <c r="BI48" s="2" t="str">
        <f t="shared" si="89"/>
        <v/>
      </c>
      <c r="BJ48" s="2" t="str">
        <f t="shared" si="89"/>
        <v/>
      </c>
      <c r="BK48" s="2" t="str">
        <f t="shared" si="89"/>
        <v/>
      </c>
      <c r="BL48" s="2" t="str">
        <f t="shared" si="89"/>
        <v/>
      </c>
      <c r="BM48" s="2" t="str">
        <f t="shared" si="89"/>
        <v/>
      </c>
      <c r="BN48" s="2" t="str">
        <f t="shared" si="89"/>
        <v/>
      </c>
      <c r="BO48" s="2" t="str">
        <f t="shared" si="89"/>
        <v/>
      </c>
      <c r="BP48" s="2" t="str">
        <f t="shared" si="89"/>
        <v/>
      </c>
      <c r="BQ48" s="2" t="str">
        <f t="shared" si="89"/>
        <v/>
      </c>
      <c r="BR48" s="2" t="str">
        <f t="shared" si="89"/>
        <v/>
      </c>
      <c r="BS48" s="2" t="str">
        <f t="shared" si="89"/>
        <v/>
      </c>
      <c r="BT48" s="2" t="str">
        <f t="shared" si="89"/>
        <v/>
      </c>
      <c r="BU48" s="2" t="str">
        <f t="shared" si="89"/>
        <v/>
      </c>
      <c r="BV48" s="2" t="str">
        <f t="shared" si="89"/>
        <v/>
      </c>
      <c r="BW48" s="2" t="str">
        <f t="shared" si="89"/>
        <v/>
      </c>
      <c r="BX48" s="2" t="str">
        <f t="shared" si="89"/>
        <v/>
      </c>
      <c r="BY48" s="2" t="str">
        <f t="shared" si="89"/>
        <v/>
      </c>
      <c r="BZ48" s="2" t="str">
        <f t="shared" si="89"/>
        <v/>
      </c>
      <c r="CA48" s="2" t="str">
        <f t="shared" si="89"/>
        <v/>
      </c>
      <c r="CB48" s="2" t="str">
        <f t="shared" si="89"/>
        <v/>
      </c>
      <c r="CC48" s="2" t="str">
        <f t="shared" si="89"/>
        <v/>
      </c>
      <c r="CD48" s="2" t="str">
        <f t="shared" si="89"/>
        <v/>
      </c>
      <c r="CE48" s="2" t="str">
        <f t="shared" si="89"/>
        <v/>
      </c>
      <c r="CF48" s="2" t="str">
        <f t="shared" si="89"/>
        <v/>
      </c>
      <c r="CG48" s="2" t="str">
        <f t="shared" si="89"/>
        <v/>
      </c>
      <c r="CH48" s="2" t="str">
        <f t="shared" si="89"/>
        <v/>
      </c>
      <c r="CI48" s="2" t="str">
        <f t="shared" si="89"/>
        <v/>
      </c>
      <c r="CJ48" s="2" t="str">
        <f t="shared" si="89"/>
        <v/>
      </c>
      <c r="CK48" s="2" t="str">
        <f t="shared" si="89"/>
        <v/>
      </c>
      <c r="CL48" s="2" t="str">
        <f t="shared" si="89"/>
        <v/>
      </c>
      <c r="CM48" s="2" t="str">
        <f t="shared" si="89"/>
        <v/>
      </c>
      <c r="CN48" s="2" t="str">
        <f t="shared" si="89"/>
        <v/>
      </c>
      <c r="CO48" s="2" t="str">
        <f t="shared" si="89"/>
        <v/>
      </c>
      <c r="CP48" s="2" t="str">
        <f t="shared" si="89"/>
        <v/>
      </c>
      <c r="CQ48" s="2" t="str">
        <f t="shared" si="89"/>
        <v/>
      </c>
      <c r="CR48" s="2" t="str">
        <f t="shared" si="89"/>
        <v/>
      </c>
      <c r="CS48" s="2" t="str">
        <f t="shared" si="89"/>
        <v/>
      </c>
      <c r="CT48" s="2" t="str">
        <f t="shared" si="89"/>
        <v/>
      </c>
      <c r="CU48" s="2" t="str">
        <f t="shared" si="89"/>
        <v/>
      </c>
      <c r="CV48" s="2" t="str">
        <f t="shared" si="89"/>
        <v/>
      </c>
      <c r="CW48" s="2" t="str">
        <f t="shared" si="89"/>
        <v/>
      </c>
      <c r="CX48" s="2" t="str">
        <f t="shared" si="89"/>
        <v/>
      </c>
      <c r="CY48" s="2" t="str">
        <f t="shared" si="89"/>
        <v/>
      </c>
      <c r="CZ48" s="2" t="str">
        <f t="shared" si="89"/>
        <v/>
      </c>
      <c r="DA48" s="2" t="str">
        <f t="shared" si="89"/>
        <v/>
      </c>
      <c r="DB48" s="2" t="str">
        <f t="shared" si="89"/>
        <v/>
      </c>
      <c r="DC48" s="2" t="str">
        <f t="shared" si="89"/>
        <v/>
      </c>
      <c r="DD48" s="2" t="str">
        <f t="shared" si="89"/>
        <v/>
      </c>
      <c r="DE48" s="2" t="str">
        <f t="shared" si="89"/>
        <v/>
      </c>
      <c r="DF48" s="2" t="str">
        <f t="shared" si="89"/>
        <v/>
      </c>
      <c r="DG48" s="2" t="str">
        <f t="shared" si="89"/>
        <v/>
      </c>
      <c r="DH48" s="2" t="str">
        <f t="shared" si="89"/>
        <v/>
      </c>
      <c r="DI48" s="2" t="str">
        <f t="shared" si="89"/>
        <v/>
      </c>
      <c r="DJ48" s="2" t="str">
        <f t="shared" si="89"/>
        <v/>
      </c>
      <c r="DK48" s="2" t="str">
        <f t="shared" si="89"/>
        <v/>
      </c>
      <c r="DL48" s="2" t="str">
        <f t="shared" si="89"/>
        <v/>
      </c>
      <c r="DM48" s="2" t="str">
        <f t="shared" si="89"/>
        <v/>
      </c>
      <c r="DN48" s="2" t="str">
        <f t="shared" si="89"/>
        <v/>
      </c>
      <c r="DO48" s="2" t="str">
        <f t="shared" si="89"/>
        <v/>
      </c>
      <c r="DP48" s="2" t="str">
        <f t="shared" si="89"/>
        <v/>
      </c>
      <c r="DQ48" s="2" t="str">
        <f t="shared" si="89"/>
        <v/>
      </c>
      <c r="DR48" s="2" t="str">
        <f t="shared" si="89"/>
        <v/>
      </c>
      <c r="DS48" s="2" t="str">
        <f t="shared" si="89"/>
        <v/>
      </c>
      <c r="DT48" s="2" t="str">
        <f t="shared" si="89"/>
        <v/>
      </c>
      <c r="DU48" s="2" t="str">
        <f t="shared" si="89"/>
        <v/>
      </c>
      <c r="DV48" s="2" t="str">
        <f t="shared" si="89"/>
        <v/>
      </c>
      <c r="DW48" s="2" t="str">
        <f t="shared" si="89"/>
        <v/>
      </c>
      <c r="DX48" s="2" t="str">
        <f t="shared" si="89"/>
        <v/>
      </c>
      <c r="DY48" s="2" t="str">
        <f t="shared" si="89"/>
        <v/>
      </c>
      <c r="DZ48" s="2" t="str">
        <f t="shared" si="89"/>
        <v/>
      </c>
      <c r="EA48" s="2" t="str">
        <f t="shared" si="89"/>
        <v/>
      </c>
      <c r="EB48" s="2" t="str">
        <f t="shared" si="89"/>
        <v/>
      </c>
      <c r="EC48" s="2" t="str">
        <f t="shared" si="89"/>
        <v/>
      </c>
      <c r="ED48" s="2" t="str">
        <f t="shared" si="89"/>
        <v/>
      </c>
      <c r="EE48" s="2" t="str">
        <f t="shared" si="89"/>
        <v/>
      </c>
      <c r="EF48" s="2" t="str">
        <f t="shared" si="89"/>
        <v/>
      </c>
      <c r="EG48" s="2" t="str">
        <f t="shared" si="89"/>
        <v/>
      </c>
      <c r="EH48" s="2" t="str">
        <f t="shared" si="89"/>
        <v/>
      </c>
      <c r="EI48" s="2" t="str">
        <f t="shared" si="89"/>
        <v/>
      </c>
      <c r="EJ48" s="2" t="str">
        <f t="shared" si="89"/>
        <v/>
      </c>
      <c r="EK48" s="2" t="str">
        <f t="shared" si="89"/>
        <v/>
      </c>
      <c r="EL48" s="2" t="str">
        <f t="shared" si="89"/>
        <v/>
      </c>
      <c r="EM48" s="2" t="str">
        <f t="shared" si="89"/>
        <v/>
      </c>
      <c r="EN48" s="2" t="str">
        <f t="shared" si="89"/>
        <v/>
      </c>
      <c r="EO48" s="2" t="str">
        <f t="shared" si="89"/>
        <v/>
      </c>
      <c r="EP48" s="2" t="str">
        <f t="shared" si="89"/>
        <v/>
      </c>
      <c r="EQ48" s="2" t="str">
        <f t="shared" si="89"/>
        <v/>
      </c>
      <c r="ER48" s="2" t="str">
        <f t="shared" si="89"/>
        <v/>
      </c>
      <c r="ES48" s="2" t="str">
        <f t="shared" si="89"/>
        <v/>
      </c>
      <c r="ET48" s="2" t="str">
        <f t="shared" si="89"/>
        <v/>
      </c>
      <c r="EU48" s="2" t="str">
        <f t="shared" si="89"/>
        <v/>
      </c>
      <c r="EV48" s="2" t="str">
        <f t="shared" si="89"/>
        <v/>
      </c>
      <c r="EW48" s="2" t="str">
        <f t="shared" si="89"/>
        <v/>
      </c>
      <c r="EX48" s="2" t="str">
        <f t="shared" si="89"/>
        <v/>
      </c>
      <c r="EY48" s="2" t="str">
        <f t="shared" si="89"/>
        <v/>
      </c>
      <c r="EZ48" s="2" t="str">
        <f t="shared" si="89"/>
        <v/>
      </c>
      <c r="FA48" s="2" t="str">
        <f t="shared" si="89"/>
        <v/>
      </c>
      <c r="FB48" s="2" t="str">
        <f t="shared" si="89"/>
        <v/>
      </c>
      <c r="FC48" s="2" t="str">
        <f t="shared" si="89"/>
        <v/>
      </c>
      <c r="FD48" s="2" t="str">
        <f t="shared" si="89"/>
        <v/>
      </c>
      <c r="FE48" s="2" t="str">
        <f t="shared" si="89"/>
        <v/>
      </c>
      <c r="FF48" s="2" t="str">
        <f t="shared" si="89"/>
        <v/>
      </c>
      <c r="FG48" s="2" t="str">
        <f t="shared" si="89"/>
        <v/>
      </c>
      <c r="FH48" s="2" t="str">
        <f t="shared" si="89"/>
        <v/>
      </c>
      <c r="FI48" s="2" t="str">
        <f t="shared" si="89"/>
        <v/>
      </c>
      <c r="FJ48" s="2" t="str">
        <f t="shared" si="89"/>
        <v/>
      </c>
      <c r="FK48" s="2" t="str">
        <f t="shared" si="89"/>
        <v/>
      </c>
      <c r="FL48" s="2" t="str">
        <f t="shared" si="89"/>
        <v/>
      </c>
      <c r="FM48" s="2" t="str">
        <f t="shared" si="89"/>
        <v/>
      </c>
      <c r="FN48" s="2" t="str">
        <f t="shared" si="89"/>
        <v/>
      </c>
      <c r="FO48" s="2" t="str">
        <f t="shared" si="89"/>
        <v/>
      </c>
      <c r="FP48" s="2" t="str">
        <f t="shared" si="89"/>
        <v/>
      </c>
      <c r="FQ48" s="2" t="str">
        <f t="shared" si="89"/>
        <v/>
      </c>
      <c r="FR48" s="2" t="str">
        <f t="shared" si="89"/>
        <v/>
      </c>
      <c r="FS48" s="2" t="str">
        <f t="shared" si="89"/>
        <v/>
      </c>
      <c r="FT48" s="2" t="str">
        <f t="shared" si="89"/>
        <v/>
      </c>
      <c r="FU48" s="2" t="str">
        <f t="shared" si="89"/>
        <v/>
      </c>
      <c r="FV48" s="2" t="str">
        <f t="shared" si="89"/>
        <v/>
      </c>
      <c r="FW48" s="2" t="str">
        <f t="shared" si="89"/>
        <v/>
      </c>
      <c r="FX48" s="2" t="str">
        <f t="shared" si="89"/>
        <v/>
      </c>
      <c r="FY48" s="2" t="str">
        <f t="shared" si="89"/>
        <v/>
      </c>
      <c r="FZ48" s="2" t="str">
        <f t="shared" si="89"/>
        <v/>
      </c>
      <c r="GA48" s="2" t="str">
        <f t="shared" si="89"/>
        <v/>
      </c>
      <c r="GB48" s="2" t="str">
        <f t="shared" si="89"/>
        <v/>
      </c>
      <c r="GC48" s="2" t="str">
        <f t="shared" si="89"/>
        <v/>
      </c>
      <c r="GD48" s="2" t="str">
        <f t="shared" si="89"/>
        <v/>
      </c>
      <c r="GE48" s="2" t="str">
        <f t="shared" si="89"/>
        <v/>
      </c>
      <c r="GF48" s="2" t="str">
        <f t="shared" si="89"/>
        <v/>
      </c>
      <c r="GG48" s="2" t="str">
        <f t="shared" si="89"/>
        <v/>
      </c>
      <c r="GH48" s="2" t="str">
        <f t="shared" si="89"/>
        <v/>
      </c>
      <c r="GI48" s="2" t="str">
        <f t="shared" si="89"/>
        <v/>
      </c>
      <c r="GJ48" s="2" t="str">
        <f t="shared" si="89"/>
        <v/>
      </c>
      <c r="GK48" s="2" t="str">
        <f t="shared" si="89"/>
        <v/>
      </c>
      <c r="GL48" s="2" t="str">
        <f t="shared" si="89"/>
        <v/>
      </c>
      <c r="GM48" s="2" t="str">
        <f t="shared" si="89"/>
        <v/>
      </c>
      <c r="GN48" s="2" t="str">
        <f t="shared" si="89"/>
        <v/>
      </c>
      <c r="GO48" s="2" t="str">
        <f t="shared" si="89"/>
        <v/>
      </c>
      <c r="GP48" s="2" t="str">
        <f t="shared" si="89"/>
        <v/>
      </c>
      <c r="GQ48" s="2" t="str">
        <f t="shared" si="89"/>
        <v/>
      </c>
      <c r="GR48" s="2" t="str">
        <f t="shared" si="89"/>
        <v/>
      </c>
      <c r="GS48" s="2" t="str">
        <f t="shared" si="89"/>
        <v/>
      </c>
      <c r="GT48" s="2" t="str">
        <f t="shared" si="89"/>
        <v/>
      </c>
      <c r="GU48" s="2" t="str">
        <f t="shared" si="89"/>
        <v/>
      </c>
      <c r="GV48" s="2" t="str">
        <f t="shared" si="89"/>
        <v/>
      </c>
      <c r="IF48" s="2"/>
      <c r="IG48" s="2" t="str">
        <f t="shared" ref="IG48:OJ48" si="90">IFERROR(SMALL(OFFSET($AN48,0,0,1,200),IG$21),"")</f>
        <v/>
      </c>
      <c r="IH48" s="2" t="str">
        <f t="shared" si="90"/>
        <v/>
      </c>
      <c r="II48" s="2" t="str">
        <f t="shared" si="90"/>
        <v/>
      </c>
      <c r="IJ48" s="2" t="str">
        <f t="shared" si="90"/>
        <v/>
      </c>
      <c r="IK48" s="2" t="str">
        <f t="shared" si="90"/>
        <v/>
      </c>
      <c r="IL48" s="2" t="str">
        <f t="shared" si="90"/>
        <v/>
      </c>
      <c r="IM48" s="2" t="str">
        <f t="shared" si="90"/>
        <v/>
      </c>
      <c r="IN48" s="2" t="str">
        <f t="shared" si="90"/>
        <v/>
      </c>
      <c r="IO48" s="2" t="str">
        <f t="shared" si="90"/>
        <v/>
      </c>
      <c r="IP48" s="2" t="str">
        <f t="shared" si="90"/>
        <v/>
      </c>
      <c r="IQ48" s="2" t="str">
        <f t="shared" si="90"/>
        <v/>
      </c>
      <c r="IR48" s="2" t="str">
        <f t="shared" si="90"/>
        <v/>
      </c>
      <c r="IS48" s="2" t="str">
        <f t="shared" si="90"/>
        <v/>
      </c>
      <c r="IT48" s="2" t="str">
        <f t="shared" si="90"/>
        <v/>
      </c>
      <c r="IU48" s="2" t="str">
        <f t="shared" si="90"/>
        <v/>
      </c>
      <c r="IV48" s="2" t="str">
        <f t="shared" si="90"/>
        <v/>
      </c>
      <c r="IW48" s="2" t="str">
        <f t="shared" si="90"/>
        <v/>
      </c>
      <c r="IX48" s="2" t="str">
        <f t="shared" si="90"/>
        <v/>
      </c>
      <c r="IY48" s="2" t="str">
        <f t="shared" si="90"/>
        <v/>
      </c>
      <c r="IZ48" s="2" t="str">
        <f t="shared" si="90"/>
        <v/>
      </c>
      <c r="JA48" s="2" t="str">
        <f t="shared" si="90"/>
        <v/>
      </c>
      <c r="JB48" s="2" t="str">
        <f t="shared" si="90"/>
        <v/>
      </c>
      <c r="JC48" s="2" t="str">
        <f t="shared" si="90"/>
        <v/>
      </c>
      <c r="JD48" s="2" t="str">
        <f t="shared" si="90"/>
        <v/>
      </c>
      <c r="JE48" s="2" t="str">
        <f t="shared" si="90"/>
        <v/>
      </c>
      <c r="JF48" s="2" t="str">
        <f t="shared" si="90"/>
        <v/>
      </c>
      <c r="JG48" s="2" t="str">
        <f t="shared" si="90"/>
        <v/>
      </c>
      <c r="JH48" s="2" t="str">
        <f t="shared" si="90"/>
        <v/>
      </c>
      <c r="JI48" s="2" t="str">
        <f t="shared" si="90"/>
        <v/>
      </c>
      <c r="JJ48" s="2" t="str">
        <f t="shared" si="90"/>
        <v/>
      </c>
      <c r="JK48" s="2" t="str">
        <f t="shared" si="90"/>
        <v/>
      </c>
      <c r="JL48" s="2" t="str">
        <f t="shared" si="90"/>
        <v/>
      </c>
      <c r="JM48" s="2" t="str">
        <f t="shared" si="90"/>
        <v/>
      </c>
      <c r="JN48" s="2" t="str">
        <f t="shared" si="90"/>
        <v/>
      </c>
      <c r="JO48" s="2" t="str">
        <f t="shared" si="90"/>
        <v/>
      </c>
      <c r="JP48" s="2" t="str">
        <f t="shared" si="90"/>
        <v/>
      </c>
      <c r="JQ48" s="2" t="str">
        <f t="shared" si="90"/>
        <v/>
      </c>
      <c r="JR48" s="2" t="str">
        <f t="shared" si="90"/>
        <v/>
      </c>
      <c r="JS48" s="2" t="str">
        <f t="shared" si="90"/>
        <v/>
      </c>
      <c r="JT48" s="2" t="str">
        <f t="shared" si="90"/>
        <v/>
      </c>
      <c r="JU48" s="2" t="str">
        <f t="shared" si="90"/>
        <v/>
      </c>
      <c r="JV48" s="2" t="str">
        <f t="shared" si="90"/>
        <v/>
      </c>
      <c r="JW48" s="2" t="str">
        <f t="shared" si="90"/>
        <v/>
      </c>
      <c r="JX48" s="2" t="str">
        <f t="shared" si="90"/>
        <v/>
      </c>
      <c r="JY48" s="2" t="str">
        <f t="shared" si="90"/>
        <v/>
      </c>
      <c r="JZ48" s="2" t="str">
        <f t="shared" si="90"/>
        <v/>
      </c>
      <c r="KA48" s="2" t="str">
        <f t="shared" si="90"/>
        <v/>
      </c>
      <c r="KB48" s="2" t="str">
        <f t="shared" si="90"/>
        <v/>
      </c>
      <c r="KC48" s="2" t="str">
        <f t="shared" si="90"/>
        <v/>
      </c>
      <c r="KD48" s="2" t="str">
        <f t="shared" si="90"/>
        <v/>
      </c>
      <c r="KE48" s="2" t="str">
        <f t="shared" si="90"/>
        <v/>
      </c>
      <c r="KF48" s="2" t="str">
        <f t="shared" si="90"/>
        <v/>
      </c>
      <c r="KG48" s="2" t="str">
        <f t="shared" si="90"/>
        <v/>
      </c>
      <c r="KH48" s="2" t="str">
        <f t="shared" si="90"/>
        <v/>
      </c>
      <c r="KI48" s="2" t="str">
        <f t="shared" si="90"/>
        <v/>
      </c>
      <c r="KJ48" s="2" t="str">
        <f t="shared" si="90"/>
        <v/>
      </c>
      <c r="KK48" s="2" t="str">
        <f t="shared" si="90"/>
        <v/>
      </c>
      <c r="KL48" s="2" t="str">
        <f t="shared" si="90"/>
        <v/>
      </c>
      <c r="KM48" s="2" t="str">
        <f t="shared" si="90"/>
        <v/>
      </c>
      <c r="KN48" s="2" t="str">
        <f t="shared" si="90"/>
        <v/>
      </c>
      <c r="KO48" s="2" t="str">
        <f t="shared" si="90"/>
        <v/>
      </c>
      <c r="KP48" s="2" t="str">
        <f t="shared" si="90"/>
        <v/>
      </c>
      <c r="KQ48" s="2" t="str">
        <f t="shared" si="90"/>
        <v/>
      </c>
      <c r="KR48" s="2" t="str">
        <f t="shared" si="90"/>
        <v/>
      </c>
      <c r="KS48" s="2" t="str">
        <f t="shared" si="90"/>
        <v/>
      </c>
      <c r="KT48" s="2" t="str">
        <f t="shared" si="90"/>
        <v/>
      </c>
      <c r="KU48" s="2" t="str">
        <f t="shared" si="90"/>
        <v/>
      </c>
      <c r="KV48" s="2" t="str">
        <f t="shared" si="90"/>
        <v/>
      </c>
      <c r="KW48" s="2" t="str">
        <f t="shared" si="90"/>
        <v/>
      </c>
      <c r="KX48" s="2" t="str">
        <f t="shared" si="90"/>
        <v/>
      </c>
      <c r="KY48" s="2" t="str">
        <f t="shared" si="90"/>
        <v/>
      </c>
      <c r="KZ48" s="2" t="str">
        <f t="shared" si="90"/>
        <v/>
      </c>
      <c r="LA48" s="2" t="str">
        <f t="shared" si="90"/>
        <v/>
      </c>
      <c r="LB48" s="2" t="str">
        <f t="shared" si="90"/>
        <v/>
      </c>
      <c r="LC48" s="2" t="str">
        <f t="shared" si="90"/>
        <v/>
      </c>
      <c r="LD48" s="2" t="str">
        <f t="shared" si="90"/>
        <v/>
      </c>
      <c r="LE48" s="2" t="str">
        <f t="shared" si="90"/>
        <v/>
      </c>
      <c r="LF48" s="2" t="str">
        <f t="shared" si="90"/>
        <v/>
      </c>
      <c r="LG48" s="2" t="str">
        <f t="shared" si="90"/>
        <v/>
      </c>
      <c r="LH48" s="2" t="str">
        <f t="shared" si="90"/>
        <v/>
      </c>
      <c r="LI48" s="2" t="str">
        <f t="shared" si="90"/>
        <v/>
      </c>
      <c r="LJ48" s="2" t="str">
        <f t="shared" si="90"/>
        <v/>
      </c>
      <c r="LK48" s="2" t="str">
        <f t="shared" si="90"/>
        <v/>
      </c>
      <c r="LL48" s="2" t="str">
        <f t="shared" si="90"/>
        <v/>
      </c>
      <c r="LM48" s="2" t="str">
        <f t="shared" si="90"/>
        <v/>
      </c>
      <c r="LN48" s="2" t="str">
        <f t="shared" si="90"/>
        <v/>
      </c>
      <c r="LO48" s="2" t="str">
        <f t="shared" si="90"/>
        <v/>
      </c>
      <c r="LP48" s="2" t="str">
        <f t="shared" si="90"/>
        <v/>
      </c>
      <c r="LQ48" s="2" t="str">
        <f t="shared" si="90"/>
        <v/>
      </c>
      <c r="LR48" s="2" t="str">
        <f t="shared" si="90"/>
        <v/>
      </c>
      <c r="LS48" s="2" t="str">
        <f t="shared" si="90"/>
        <v/>
      </c>
      <c r="LT48" s="2" t="str">
        <f t="shared" si="90"/>
        <v/>
      </c>
      <c r="LU48" s="2" t="str">
        <f t="shared" si="90"/>
        <v/>
      </c>
      <c r="LV48" s="2" t="str">
        <f t="shared" si="90"/>
        <v/>
      </c>
      <c r="LW48" s="2" t="str">
        <f t="shared" si="90"/>
        <v/>
      </c>
      <c r="LX48" s="2" t="str">
        <f t="shared" si="90"/>
        <v/>
      </c>
      <c r="LY48" s="2" t="str">
        <f t="shared" si="90"/>
        <v/>
      </c>
      <c r="LZ48" s="2" t="str">
        <f t="shared" si="90"/>
        <v/>
      </c>
      <c r="MA48" s="2" t="str">
        <f t="shared" si="90"/>
        <v/>
      </c>
      <c r="MB48" s="2" t="str">
        <f t="shared" si="90"/>
        <v/>
      </c>
      <c r="MC48" s="2" t="str">
        <f t="shared" si="90"/>
        <v/>
      </c>
      <c r="MD48" s="2" t="str">
        <f t="shared" si="90"/>
        <v/>
      </c>
      <c r="ME48" s="2" t="str">
        <f t="shared" si="90"/>
        <v/>
      </c>
      <c r="MF48" s="2" t="str">
        <f t="shared" si="90"/>
        <v/>
      </c>
      <c r="MG48" s="2" t="str">
        <f t="shared" si="90"/>
        <v/>
      </c>
      <c r="MH48" s="2" t="str">
        <f t="shared" si="90"/>
        <v/>
      </c>
      <c r="MI48" s="2" t="str">
        <f t="shared" si="90"/>
        <v/>
      </c>
      <c r="MJ48" s="2" t="str">
        <f t="shared" si="90"/>
        <v/>
      </c>
      <c r="MK48" s="2" t="str">
        <f t="shared" si="90"/>
        <v/>
      </c>
      <c r="ML48" s="2" t="str">
        <f t="shared" si="90"/>
        <v/>
      </c>
      <c r="MM48" s="2" t="str">
        <f t="shared" si="90"/>
        <v/>
      </c>
      <c r="MN48" s="2" t="str">
        <f t="shared" si="90"/>
        <v/>
      </c>
      <c r="MO48" s="2" t="str">
        <f t="shared" si="90"/>
        <v/>
      </c>
      <c r="MP48" s="2" t="str">
        <f t="shared" si="90"/>
        <v/>
      </c>
      <c r="MQ48" s="2" t="str">
        <f t="shared" si="90"/>
        <v/>
      </c>
      <c r="MR48" s="2" t="str">
        <f t="shared" si="90"/>
        <v/>
      </c>
      <c r="MS48" s="2" t="str">
        <f t="shared" si="90"/>
        <v/>
      </c>
      <c r="MT48" s="2" t="str">
        <f t="shared" si="90"/>
        <v/>
      </c>
      <c r="MU48" s="2" t="str">
        <f t="shared" si="90"/>
        <v/>
      </c>
      <c r="MV48" s="2" t="str">
        <f t="shared" si="90"/>
        <v/>
      </c>
      <c r="MW48" s="2" t="str">
        <f t="shared" si="90"/>
        <v/>
      </c>
      <c r="MX48" s="2" t="str">
        <f t="shared" si="90"/>
        <v/>
      </c>
      <c r="MY48" s="2" t="str">
        <f t="shared" si="90"/>
        <v/>
      </c>
      <c r="MZ48" s="2" t="str">
        <f t="shared" si="90"/>
        <v/>
      </c>
      <c r="NA48" s="2" t="str">
        <f t="shared" si="90"/>
        <v/>
      </c>
      <c r="NB48" s="2" t="str">
        <f t="shared" si="90"/>
        <v/>
      </c>
      <c r="NC48" s="2" t="str">
        <f t="shared" si="90"/>
        <v/>
      </c>
      <c r="ND48" s="2" t="str">
        <f t="shared" si="90"/>
        <v/>
      </c>
      <c r="NE48" s="2" t="str">
        <f t="shared" si="90"/>
        <v/>
      </c>
      <c r="NF48" s="2" t="str">
        <f t="shared" si="90"/>
        <v/>
      </c>
      <c r="NG48" s="2" t="str">
        <f t="shared" si="90"/>
        <v/>
      </c>
      <c r="NH48" s="2" t="str">
        <f t="shared" si="90"/>
        <v/>
      </c>
      <c r="NI48" s="2" t="str">
        <f t="shared" si="90"/>
        <v/>
      </c>
      <c r="NJ48" s="2" t="str">
        <f t="shared" si="90"/>
        <v/>
      </c>
      <c r="NK48" s="2" t="str">
        <f t="shared" si="90"/>
        <v/>
      </c>
      <c r="NL48" s="2" t="str">
        <f t="shared" si="90"/>
        <v/>
      </c>
      <c r="NM48" s="2" t="str">
        <f t="shared" si="90"/>
        <v/>
      </c>
      <c r="NN48" s="2" t="str">
        <f t="shared" si="90"/>
        <v/>
      </c>
      <c r="NO48" s="2" t="str">
        <f t="shared" si="90"/>
        <v/>
      </c>
      <c r="NP48" s="2" t="str">
        <f t="shared" si="90"/>
        <v/>
      </c>
      <c r="NQ48" s="2" t="str">
        <f t="shared" si="90"/>
        <v/>
      </c>
      <c r="NR48" s="2" t="str">
        <f t="shared" si="90"/>
        <v/>
      </c>
      <c r="NS48" s="2" t="str">
        <f t="shared" si="90"/>
        <v/>
      </c>
      <c r="NT48" s="2" t="str">
        <f t="shared" si="90"/>
        <v/>
      </c>
      <c r="NU48" s="2" t="str">
        <f t="shared" si="90"/>
        <v/>
      </c>
      <c r="NV48" s="2" t="str">
        <f t="shared" si="90"/>
        <v/>
      </c>
      <c r="NW48" s="2" t="str">
        <f t="shared" si="90"/>
        <v/>
      </c>
      <c r="NX48" s="2" t="str">
        <f t="shared" si="90"/>
        <v/>
      </c>
      <c r="NY48" s="2" t="str">
        <f t="shared" si="90"/>
        <v/>
      </c>
      <c r="NZ48" s="2" t="str">
        <f t="shared" si="90"/>
        <v/>
      </c>
      <c r="OA48" s="2" t="str">
        <f t="shared" si="90"/>
        <v/>
      </c>
      <c r="OB48" s="2" t="str">
        <f t="shared" si="90"/>
        <v/>
      </c>
      <c r="OC48" s="2" t="str">
        <f t="shared" si="90"/>
        <v/>
      </c>
      <c r="OD48" s="2" t="str">
        <f t="shared" si="90"/>
        <v/>
      </c>
      <c r="OE48" s="2" t="str">
        <f t="shared" si="90"/>
        <v/>
      </c>
      <c r="OF48" s="2" t="str">
        <f t="shared" si="90"/>
        <v/>
      </c>
      <c r="OG48" s="2" t="str">
        <f t="shared" si="90"/>
        <v/>
      </c>
      <c r="OH48" s="2" t="str">
        <f t="shared" si="90"/>
        <v/>
      </c>
      <c r="OI48" s="2" t="str">
        <f t="shared" si="90"/>
        <v/>
      </c>
      <c r="OJ48" s="2" t="str">
        <f t="shared" si="90"/>
        <v/>
      </c>
      <c r="OL48" s="2">
        <v>26.0</v>
      </c>
      <c r="OM48" s="35" t="str">
        <f t="shared" si="37"/>
        <v>Balance Sheet</v>
      </c>
      <c r="ON48" s="2">
        <f t="shared" si="38"/>
        <v>12</v>
      </c>
      <c r="OO48" s="2" t="str">
        <f t="shared" si="25"/>
        <v/>
      </c>
      <c r="OP48" s="2" t="str">
        <f t="shared" si="26"/>
        <v>SGGrids</v>
      </c>
      <c r="OQ48" s="36" t="str">
        <f t="shared" si="27"/>
        <v>SGGridNames</v>
      </c>
      <c r="OT48" s="2" t="str">
        <f t="shared" si="39"/>
        <v/>
      </c>
      <c r="OU48" s="2" t="str">
        <f t="shared" si="40"/>
        <v/>
      </c>
      <c r="OV48" s="2" t="str">
        <f t="shared" si="28"/>
        <v>#REF!</v>
      </c>
      <c r="OW48" s="2" t="str">
        <f t="shared" si="29"/>
        <v/>
      </c>
      <c r="OX48" s="2" t="str">
        <f t="shared" si="30"/>
        <v/>
      </c>
    </row>
    <row r="49" ht="15.75" customHeight="1">
      <c r="D49" s="32"/>
      <c r="E49" s="32" t="s">
        <v>5908</v>
      </c>
      <c r="F49" s="32" t="s">
        <v>5783</v>
      </c>
      <c r="G49" s="32"/>
      <c r="H49" s="17"/>
      <c r="I49" s="32"/>
      <c r="J49" s="32" t="s">
        <v>5905</v>
      </c>
      <c r="K49" s="32"/>
      <c r="L49" s="17" t="str">
        <f t="shared" si="15"/>
        <v/>
      </c>
      <c r="M49" s="17"/>
      <c r="N49" s="32" t="s">
        <v>1692</v>
      </c>
      <c r="O49" s="32" t="s">
        <v>5783</v>
      </c>
      <c r="P49" s="32" t="s">
        <v>5909</v>
      </c>
      <c r="Q49" s="17"/>
      <c r="R49" s="32" t="s">
        <v>5875</v>
      </c>
      <c r="S49" s="32" t="s">
        <v>5876</v>
      </c>
      <c r="T49" s="32" t="s">
        <v>5910</v>
      </c>
      <c r="U49" s="17" t="str">
        <f t="shared" si="16"/>
        <v/>
      </c>
      <c r="V49" s="17"/>
      <c r="Y49" s="2" t="str">
        <f t="shared" si="31"/>
        <v/>
      </c>
      <c r="Z49" s="2" t="str">
        <f t="shared" si="32"/>
        <v/>
      </c>
      <c r="AB49" s="2"/>
      <c r="AC49" s="2"/>
      <c r="AD49" s="2"/>
      <c r="AF49" s="2"/>
      <c r="AG49" s="2"/>
      <c r="AI49" s="2"/>
      <c r="AJ49" s="2"/>
      <c r="AK49" s="2"/>
      <c r="AL49" s="2"/>
      <c r="AM49" s="2"/>
      <c r="IF49" s="2"/>
      <c r="KE49" s="2"/>
      <c r="KF49" s="2"/>
      <c r="KG49" s="2"/>
      <c r="KH49" s="2"/>
      <c r="KI49" s="2"/>
      <c r="KJ49" s="2"/>
      <c r="KK49" s="2"/>
      <c r="KL49" s="2"/>
      <c r="KM49" s="2"/>
      <c r="KN49" s="2"/>
      <c r="KO49" s="2"/>
      <c r="KP49" s="2"/>
      <c r="KQ49" s="2"/>
      <c r="KR49" s="2"/>
      <c r="KS49" s="2"/>
      <c r="KT49" s="2"/>
      <c r="KU49" s="2"/>
      <c r="KV49" s="2"/>
      <c r="KW49" s="2"/>
      <c r="KX49" s="2"/>
      <c r="KY49" s="2"/>
      <c r="KZ49" s="2"/>
      <c r="LA49" s="2"/>
      <c r="LB49" s="2"/>
      <c r="LC49" s="2"/>
      <c r="LD49" s="2"/>
      <c r="LE49" s="2"/>
      <c r="LF49" s="2"/>
      <c r="LG49" s="2"/>
      <c r="LH49" s="2"/>
      <c r="LI49" s="2"/>
      <c r="LJ49" s="2"/>
      <c r="LK49" s="2"/>
      <c r="LL49" s="2"/>
      <c r="LM49" s="2"/>
      <c r="LN49" s="2"/>
      <c r="LO49" s="2"/>
      <c r="LP49" s="2"/>
      <c r="LQ49" s="2"/>
      <c r="LR49" s="2"/>
      <c r="LS49" s="2"/>
      <c r="LT49" s="2"/>
      <c r="LU49" s="2"/>
      <c r="LV49" s="2"/>
      <c r="LW49" s="2"/>
      <c r="LX49" s="2"/>
      <c r="LY49" s="2"/>
      <c r="LZ49" s="2"/>
      <c r="MA49" s="2"/>
      <c r="MB49" s="2"/>
      <c r="MC49" s="2"/>
      <c r="MD49" s="2"/>
      <c r="ME49" s="2"/>
      <c r="MF49" s="2"/>
      <c r="MG49" s="2"/>
      <c r="MH49" s="2"/>
      <c r="MI49" s="2"/>
      <c r="MJ49" s="2"/>
      <c r="MK49" s="2"/>
      <c r="ML49" s="2"/>
      <c r="MM49" s="2"/>
      <c r="MN49" s="2"/>
      <c r="MO49" s="2"/>
      <c r="MP49" s="2"/>
      <c r="MQ49" s="2"/>
      <c r="MR49" s="2"/>
      <c r="MS49" s="2"/>
      <c r="MT49" s="2"/>
      <c r="MU49" s="2"/>
      <c r="MV49" s="2"/>
      <c r="MW49" s="2"/>
      <c r="MX49" s="2"/>
      <c r="MY49" s="2"/>
      <c r="MZ49" s="2"/>
      <c r="NA49" s="2"/>
      <c r="NB49" s="2"/>
      <c r="NC49" s="2"/>
      <c r="ND49" s="2"/>
      <c r="NE49" s="2"/>
      <c r="NF49" s="2"/>
      <c r="NG49" s="2"/>
      <c r="NH49" s="2"/>
      <c r="NI49" s="2"/>
      <c r="NJ49" s="2"/>
      <c r="NK49" s="2"/>
      <c r="NL49" s="2"/>
      <c r="NM49" s="2"/>
      <c r="NN49" s="2"/>
      <c r="NO49" s="2"/>
      <c r="NP49" s="2"/>
      <c r="NQ49" s="2"/>
      <c r="NR49" s="2"/>
      <c r="NS49" s="2"/>
      <c r="NT49" s="2"/>
      <c r="NU49" s="2"/>
      <c r="NV49" s="2"/>
      <c r="NW49" s="2"/>
      <c r="NX49" s="2"/>
      <c r="NY49" s="2"/>
      <c r="NZ49" s="2"/>
      <c r="OA49" s="2"/>
      <c r="OB49" s="2"/>
      <c r="OC49" s="2"/>
      <c r="OD49" s="2"/>
      <c r="OE49" s="2"/>
      <c r="OF49" s="2"/>
      <c r="OG49" s="2"/>
      <c r="OH49" s="2"/>
      <c r="OI49" s="2"/>
      <c r="OJ49" s="2"/>
      <c r="OL49" s="2">
        <v>27.0</v>
      </c>
      <c r="OM49" s="35"/>
      <c r="ON49" s="2"/>
      <c r="OO49" s="2"/>
      <c r="OP49" s="2"/>
      <c r="OQ49" s="36"/>
      <c r="OT49" s="2" t="str">
        <f t="shared" si="39"/>
        <v/>
      </c>
      <c r="OU49" s="2" t="str">
        <f t="shared" si="40"/>
        <v/>
      </c>
      <c r="OV49" s="2" t="str">
        <f t="shared" si="28"/>
        <v>#REF!</v>
      </c>
      <c r="OW49" s="2" t="str">
        <f t="shared" si="29"/>
        <v/>
      </c>
      <c r="OX49" s="2" t="str">
        <f t="shared" si="30"/>
        <v/>
      </c>
    </row>
    <row r="50" ht="15.75" customHeight="1">
      <c r="D50" s="32"/>
      <c r="E50" s="32" t="s">
        <v>5911</v>
      </c>
      <c r="F50" s="32" t="s">
        <v>5782</v>
      </c>
      <c r="G50" s="32"/>
      <c r="H50" s="17"/>
      <c r="I50" s="32" t="s">
        <v>5911</v>
      </c>
      <c r="J50" s="32"/>
      <c r="K50" s="32"/>
      <c r="L50" s="17" t="str">
        <f t="shared" si="15"/>
        <v/>
      </c>
      <c r="M50" s="17"/>
      <c r="N50" s="32" t="s">
        <v>1691</v>
      </c>
      <c r="O50" s="32" t="s">
        <v>5784</v>
      </c>
      <c r="P50" s="32" t="s">
        <v>5912</v>
      </c>
      <c r="Q50" s="17"/>
      <c r="R50" s="32" t="s">
        <v>5875</v>
      </c>
      <c r="S50" s="32" t="s">
        <v>5876</v>
      </c>
      <c r="T50" s="32" t="s">
        <v>5910</v>
      </c>
      <c r="U50" s="17" t="str">
        <f t="shared" si="16"/>
        <v/>
      </c>
      <c r="V50" s="17"/>
      <c r="Y50" s="2" t="str">
        <f t="shared" si="31"/>
        <v/>
      </c>
      <c r="Z50" s="2" t="str">
        <f t="shared" si="32"/>
        <v/>
      </c>
      <c r="AB50" s="2"/>
      <c r="AC50" s="2"/>
      <c r="AD50" s="2"/>
      <c r="AE50" s="2"/>
      <c r="AF50" s="2"/>
      <c r="AG50" s="2"/>
      <c r="AI50" s="2"/>
      <c r="AJ50" s="2"/>
      <c r="AK50" s="2"/>
      <c r="AL50" s="2"/>
      <c r="AM50" s="2"/>
      <c r="IF50" s="2"/>
      <c r="KE50" s="2"/>
      <c r="KF50" s="2"/>
      <c r="KG50" s="2"/>
      <c r="KH50" s="2"/>
      <c r="KI50" s="2"/>
      <c r="KJ50" s="2"/>
      <c r="KK50" s="2"/>
      <c r="KL50" s="2"/>
      <c r="KM50" s="2"/>
      <c r="KN50" s="2"/>
      <c r="KO50" s="2"/>
      <c r="KP50" s="2"/>
      <c r="KQ50" s="2"/>
      <c r="KR50" s="2"/>
      <c r="KS50" s="2"/>
      <c r="KT50" s="2"/>
      <c r="KU50" s="2"/>
      <c r="KV50" s="2"/>
      <c r="KW50" s="2"/>
      <c r="KX50" s="2"/>
      <c r="KY50" s="2"/>
      <c r="KZ50" s="2"/>
      <c r="LA50" s="2"/>
      <c r="LB50" s="2"/>
      <c r="LC50" s="2"/>
      <c r="LD50" s="2"/>
      <c r="LE50" s="2"/>
      <c r="LF50" s="2"/>
      <c r="LG50" s="2"/>
      <c r="LH50" s="2"/>
      <c r="LI50" s="2"/>
      <c r="LJ50" s="2"/>
      <c r="LK50" s="2"/>
      <c r="LL50" s="2"/>
      <c r="LM50" s="2"/>
      <c r="LN50" s="2"/>
      <c r="LO50" s="2"/>
      <c r="LP50" s="2"/>
      <c r="LQ50" s="2"/>
      <c r="LR50" s="2"/>
      <c r="LS50" s="2"/>
      <c r="LT50" s="2"/>
      <c r="LU50" s="2"/>
      <c r="LV50" s="2"/>
      <c r="LW50" s="2"/>
      <c r="LX50" s="2"/>
      <c r="LY50" s="2"/>
      <c r="LZ50" s="2"/>
      <c r="MA50" s="2"/>
      <c r="MB50" s="2"/>
      <c r="MC50" s="2"/>
      <c r="MD50" s="2"/>
      <c r="ME50" s="2"/>
      <c r="MF50" s="2"/>
      <c r="MG50" s="2"/>
      <c r="MH50" s="2"/>
      <c r="MI50" s="2"/>
      <c r="MJ50" s="2"/>
      <c r="MK50" s="2"/>
      <c r="ML50" s="2"/>
      <c r="MM50" s="2"/>
      <c r="MN50" s="2"/>
      <c r="MO50" s="2"/>
      <c r="MP50" s="2"/>
      <c r="MQ50" s="2"/>
      <c r="MR50" s="2"/>
      <c r="MS50" s="2"/>
      <c r="MT50" s="2"/>
      <c r="MU50" s="2"/>
      <c r="MV50" s="2"/>
      <c r="MW50" s="2"/>
      <c r="MX50" s="2"/>
      <c r="MY50" s="2"/>
      <c r="MZ50" s="2"/>
      <c r="NA50" s="2"/>
      <c r="NB50" s="2"/>
      <c r="NC50" s="2"/>
      <c r="ND50" s="2"/>
      <c r="NE50" s="2"/>
      <c r="NF50" s="2"/>
      <c r="NG50" s="2"/>
      <c r="NH50" s="2"/>
      <c r="NI50" s="2"/>
      <c r="NJ50" s="2"/>
      <c r="NK50" s="2"/>
      <c r="NL50" s="2"/>
      <c r="NM50" s="2"/>
      <c r="NN50" s="2"/>
      <c r="NO50" s="2"/>
      <c r="NP50" s="2"/>
      <c r="NQ50" s="2"/>
      <c r="NR50" s="2"/>
      <c r="NS50" s="2"/>
      <c r="NT50" s="2"/>
      <c r="NU50" s="2"/>
      <c r="NV50" s="2"/>
      <c r="NW50" s="2"/>
      <c r="NX50" s="2"/>
      <c r="NY50" s="2"/>
      <c r="NZ50" s="2"/>
      <c r="OA50" s="2"/>
      <c r="OB50" s="2"/>
      <c r="OC50" s="2"/>
      <c r="OD50" s="2"/>
      <c r="OE50" s="2"/>
      <c r="OF50" s="2"/>
      <c r="OG50" s="2"/>
      <c r="OH50" s="2"/>
      <c r="OI50" s="2"/>
      <c r="OJ50" s="2"/>
      <c r="OL50" s="2">
        <v>28.0</v>
      </c>
      <c r="OM50" s="35"/>
      <c r="ON50" s="2"/>
      <c r="OO50" s="2"/>
      <c r="OP50" s="2"/>
      <c r="OQ50" s="36"/>
      <c r="OT50" s="2" t="str">
        <f t="shared" si="39"/>
        <v/>
      </c>
      <c r="OU50" s="2" t="str">
        <f t="shared" si="40"/>
        <v/>
      </c>
      <c r="OV50" s="2" t="str">
        <f t="shared" si="28"/>
        <v>#REF!</v>
      </c>
      <c r="OW50" s="2" t="str">
        <f t="shared" si="29"/>
        <v/>
      </c>
      <c r="OX50" s="2" t="str">
        <f t="shared" si="30"/>
        <v/>
      </c>
    </row>
    <row r="51" ht="15.75" customHeight="1">
      <c r="D51" s="32"/>
      <c r="E51" s="32"/>
      <c r="F51" s="2"/>
      <c r="G51" s="2"/>
      <c r="H51" s="2"/>
      <c r="I51" s="2"/>
      <c r="J51" s="2"/>
      <c r="K51" s="2"/>
      <c r="L51" s="2"/>
      <c r="M51" s="2"/>
      <c r="N51" s="32" t="s">
        <v>1691</v>
      </c>
      <c r="O51" s="32" t="s">
        <v>5784</v>
      </c>
      <c r="P51" s="32" t="s">
        <v>5913</v>
      </c>
      <c r="Q51" s="17"/>
      <c r="R51" s="32" t="s">
        <v>5875</v>
      </c>
      <c r="S51" s="32" t="s">
        <v>5876</v>
      </c>
      <c r="T51" s="32" t="s">
        <v>5898</v>
      </c>
      <c r="U51" s="17" t="str">
        <f t="shared" si="16"/>
        <v/>
      </c>
      <c r="V51" s="17"/>
      <c r="Z51" s="2" t="str">
        <f t="shared" si="32"/>
        <v/>
      </c>
      <c r="AB51" s="2"/>
      <c r="AC51" s="2"/>
      <c r="AD51" s="2"/>
      <c r="AE51" s="2"/>
      <c r="AF51" s="2"/>
      <c r="AG51" s="2"/>
      <c r="AI51" s="2"/>
      <c r="AJ51" s="2"/>
      <c r="AK51" s="2"/>
      <c r="AL51" s="2"/>
      <c r="AM51" s="2"/>
      <c r="IF51" s="2"/>
      <c r="KE51" s="2"/>
      <c r="KF51" s="2"/>
      <c r="KG51" s="2"/>
      <c r="KH51" s="2"/>
      <c r="KI51" s="2"/>
      <c r="KJ51" s="2"/>
      <c r="KK51" s="2"/>
      <c r="KL51" s="2"/>
      <c r="KM51" s="2"/>
      <c r="KN51" s="2"/>
      <c r="KO51" s="2"/>
      <c r="KP51" s="2"/>
      <c r="KQ51" s="2"/>
      <c r="KR51" s="2"/>
      <c r="KS51" s="2"/>
      <c r="KT51" s="2"/>
      <c r="KU51" s="2"/>
      <c r="KV51" s="2"/>
      <c r="KW51" s="2"/>
      <c r="KX51" s="2"/>
      <c r="KY51" s="2"/>
      <c r="KZ51" s="2"/>
      <c r="LA51" s="2"/>
      <c r="LB51" s="2"/>
      <c r="LC51" s="2"/>
      <c r="LD51" s="2"/>
      <c r="LE51" s="2"/>
      <c r="LF51" s="2"/>
      <c r="LG51" s="2"/>
      <c r="LH51" s="2"/>
      <c r="LI51" s="2"/>
      <c r="LJ51" s="2"/>
      <c r="LK51" s="2"/>
      <c r="LL51" s="2"/>
      <c r="LM51" s="2"/>
      <c r="LN51" s="2"/>
      <c r="LO51" s="2"/>
      <c r="LP51" s="2"/>
      <c r="LQ51" s="2"/>
      <c r="LR51" s="2"/>
      <c r="LS51" s="2"/>
      <c r="LT51" s="2"/>
      <c r="LU51" s="2"/>
      <c r="LV51" s="2"/>
      <c r="LW51" s="2"/>
      <c r="LX51" s="2"/>
      <c r="LY51" s="2"/>
      <c r="LZ51" s="2"/>
      <c r="MA51" s="2"/>
      <c r="MB51" s="2"/>
      <c r="MC51" s="2"/>
      <c r="MD51" s="2"/>
      <c r="ME51" s="2"/>
      <c r="MF51" s="2"/>
      <c r="MG51" s="2"/>
      <c r="MH51" s="2"/>
      <c r="MI51" s="2"/>
      <c r="MJ51" s="2"/>
      <c r="MK51" s="2"/>
      <c r="ML51" s="2"/>
      <c r="MM51" s="2"/>
      <c r="MN51" s="2"/>
      <c r="MO51" s="2"/>
      <c r="MP51" s="2"/>
      <c r="MQ51" s="2"/>
      <c r="MR51" s="2"/>
      <c r="MS51" s="2"/>
      <c r="MT51" s="2"/>
      <c r="MU51" s="2"/>
      <c r="MV51" s="2"/>
      <c r="MW51" s="2"/>
      <c r="MX51" s="2"/>
      <c r="MY51" s="2"/>
      <c r="MZ51" s="2"/>
      <c r="NA51" s="2"/>
      <c r="NB51" s="2"/>
      <c r="NC51" s="2"/>
      <c r="ND51" s="2"/>
      <c r="NE51" s="2"/>
      <c r="NF51" s="2"/>
      <c r="NG51" s="2"/>
      <c r="NH51" s="2"/>
      <c r="NI51" s="2"/>
      <c r="NJ51" s="2"/>
      <c r="NK51" s="2"/>
      <c r="NL51" s="2"/>
      <c r="NM51" s="2"/>
      <c r="NN51" s="2"/>
      <c r="NO51" s="2"/>
      <c r="NP51" s="2"/>
      <c r="NQ51" s="2"/>
      <c r="NR51" s="2"/>
      <c r="NS51" s="2"/>
      <c r="NT51" s="2"/>
      <c r="NU51" s="2"/>
      <c r="NV51" s="2"/>
      <c r="NW51" s="2"/>
      <c r="NX51" s="2"/>
      <c r="NY51" s="2"/>
      <c r="NZ51" s="2"/>
      <c r="OA51" s="2"/>
      <c r="OB51" s="2"/>
      <c r="OC51" s="2"/>
      <c r="OD51" s="2"/>
      <c r="OE51" s="2"/>
      <c r="OF51" s="2"/>
      <c r="OG51" s="2"/>
      <c r="OH51" s="2"/>
      <c r="OI51" s="2"/>
      <c r="OJ51" s="2"/>
      <c r="OL51" s="2">
        <v>29.0</v>
      </c>
      <c r="OM51" s="35"/>
      <c r="ON51" s="2"/>
      <c r="OO51" s="2"/>
      <c r="OP51" s="2"/>
      <c r="OQ51" s="36"/>
      <c r="OT51" s="2" t="str">
        <f t="shared" si="39"/>
        <v/>
      </c>
      <c r="OU51" s="2" t="str">
        <f t="shared" si="40"/>
        <v/>
      </c>
      <c r="OV51" s="2" t="str">
        <f t="shared" si="28"/>
        <v>#REF!</v>
      </c>
      <c r="OW51" s="2" t="str">
        <f t="shared" si="29"/>
        <v/>
      </c>
      <c r="OX51" s="2" t="str">
        <f t="shared" si="30"/>
        <v/>
      </c>
    </row>
    <row r="52" ht="15.75" customHeight="1">
      <c r="D52" s="32"/>
      <c r="E52" s="32"/>
      <c r="F52" s="2"/>
      <c r="G52" s="2"/>
      <c r="H52" s="2"/>
      <c r="I52" s="2"/>
      <c r="J52" s="2"/>
      <c r="K52" s="2"/>
      <c r="L52" s="2"/>
      <c r="M52" s="2"/>
      <c r="N52" s="32" t="s">
        <v>1691</v>
      </c>
      <c r="O52" s="32" t="s">
        <v>5784</v>
      </c>
      <c r="P52" s="32" t="s">
        <v>5914</v>
      </c>
      <c r="Q52" s="17"/>
      <c r="R52" s="32" t="s">
        <v>5875</v>
      </c>
      <c r="S52" s="32" t="s">
        <v>5876</v>
      </c>
      <c r="T52" s="32" t="s">
        <v>5915</v>
      </c>
      <c r="U52" s="17" t="str">
        <f t="shared" si="16"/>
        <v/>
      </c>
      <c r="V52" s="17"/>
      <c r="Z52" s="2" t="str">
        <f t="shared" si="32"/>
        <v/>
      </c>
      <c r="AB52" s="2"/>
      <c r="AC52" s="2"/>
      <c r="AD52" s="2"/>
      <c r="AE52" s="2"/>
      <c r="AF52" s="2"/>
      <c r="AG52" s="2"/>
      <c r="AI52" s="2"/>
      <c r="AJ52" s="2"/>
      <c r="AK52" s="2"/>
      <c r="AL52" s="2"/>
      <c r="AM52" s="2"/>
      <c r="IF52" s="2"/>
      <c r="KE52" s="2"/>
      <c r="KF52" s="2"/>
      <c r="KG52" s="2"/>
      <c r="KH52" s="2"/>
      <c r="KI52" s="2"/>
      <c r="KJ52" s="2"/>
      <c r="KK52" s="2"/>
      <c r="KL52" s="2"/>
      <c r="KM52" s="2"/>
      <c r="KN52" s="2"/>
      <c r="KO52" s="2"/>
      <c r="KP52" s="2"/>
      <c r="KQ52" s="2"/>
      <c r="KR52" s="2"/>
      <c r="KS52" s="2"/>
      <c r="KT52" s="2"/>
      <c r="KU52" s="2"/>
      <c r="KV52" s="2"/>
      <c r="KW52" s="2"/>
      <c r="KX52" s="2"/>
      <c r="KY52" s="2"/>
      <c r="KZ52" s="2"/>
      <c r="LA52" s="2"/>
      <c r="LB52" s="2"/>
      <c r="LC52" s="2"/>
      <c r="LD52" s="2"/>
      <c r="LE52" s="2"/>
      <c r="LF52" s="2"/>
      <c r="LG52" s="2"/>
      <c r="LH52" s="2"/>
      <c r="LI52" s="2"/>
      <c r="LJ52" s="2"/>
      <c r="LK52" s="2"/>
      <c r="LL52" s="2"/>
      <c r="LM52" s="2"/>
      <c r="LN52" s="2"/>
      <c r="LO52" s="2"/>
      <c r="LP52" s="2"/>
      <c r="LQ52" s="2"/>
      <c r="LR52" s="2"/>
      <c r="LS52" s="2"/>
      <c r="LT52" s="2"/>
      <c r="LU52" s="2"/>
      <c r="LV52" s="2"/>
      <c r="LW52" s="2"/>
      <c r="LX52" s="2"/>
      <c r="LY52" s="2"/>
      <c r="LZ52" s="2"/>
      <c r="MA52" s="2"/>
      <c r="MB52" s="2"/>
      <c r="MC52" s="2"/>
      <c r="MD52" s="2"/>
      <c r="ME52" s="2"/>
      <c r="MF52" s="2"/>
      <c r="MG52" s="2"/>
      <c r="MH52" s="2"/>
      <c r="MI52" s="2"/>
      <c r="MJ52" s="2"/>
      <c r="MK52" s="2"/>
      <c r="ML52" s="2"/>
      <c r="MM52" s="2"/>
      <c r="MN52" s="2"/>
      <c r="MO52" s="2"/>
      <c r="MP52" s="2"/>
      <c r="MQ52" s="2"/>
      <c r="MR52" s="2"/>
      <c r="MS52" s="2"/>
      <c r="MT52" s="2"/>
      <c r="MU52" s="2"/>
      <c r="MV52" s="2"/>
      <c r="MW52" s="2"/>
      <c r="MX52" s="2"/>
      <c r="MY52" s="2"/>
      <c r="MZ52" s="2"/>
      <c r="NA52" s="2"/>
      <c r="NB52" s="2"/>
      <c r="NC52" s="2"/>
      <c r="ND52" s="2"/>
      <c r="NE52" s="2"/>
      <c r="NF52" s="2"/>
      <c r="NG52" s="2"/>
      <c r="NH52" s="2"/>
      <c r="NI52" s="2"/>
      <c r="NJ52" s="2"/>
      <c r="NK52" s="2"/>
      <c r="NL52" s="2"/>
      <c r="NM52" s="2"/>
      <c r="NN52" s="2"/>
      <c r="NO52" s="2"/>
      <c r="NP52" s="2"/>
      <c r="NQ52" s="2"/>
      <c r="NR52" s="2"/>
      <c r="NS52" s="2"/>
      <c r="NT52" s="2"/>
      <c r="NU52" s="2"/>
      <c r="NV52" s="2"/>
      <c r="NW52" s="2"/>
      <c r="NX52" s="2"/>
      <c r="NY52" s="2"/>
      <c r="NZ52" s="2"/>
      <c r="OA52" s="2"/>
      <c r="OB52" s="2"/>
      <c r="OC52" s="2"/>
      <c r="OD52" s="2"/>
      <c r="OE52" s="2"/>
      <c r="OF52" s="2"/>
      <c r="OG52" s="2"/>
      <c r="OH52" s="2"/>
      <c r="OI52" s="2"/>
      <c r="OJ52" s="2"/>
      <c r="OL52" s="2">
        <v>30.0</v>
      </c>
      <c r="OM52" s="35"/>
      <c r="ON52" s="2"/>
      <c r="OO52" s="2"/>
      <c r="OP52" s="2"/>
      <c r="OQ52" s="36"/>
      <c r="OT52" s="2" t="str">
        <f t="shared" si="39"/>
        <v/>
      </c>
      <c r="OU52" s="2" t="str">
        <f t="shared" si="40"/>
        <v/>
      </c>
      <c r="OV52" s="2" t="str">
        <f t="shared" si="28"/>
        <v>#REF!</v>
      </c>
      <c r="OW52" s="2" t="str">
        <f t="shared" si="29"/>
        <v/>
      </c>
      <c r="OX52" s="2" t="str">
        <f t="shared" si="30"/>
        <v/>
      </c>
    </row>
    <row r="53" ht="15.75" customHeight="1">
      <c r="D53" s="32"/>
      <c r="E53" s="32"/>
      <c r="F53" s="2"/>
      <c r="G53" s="2"/>
      <c r="H53" s="2"/>
      <c r="I53" s="2"/>
      <c r="J53" s="2"/>
      <c r="K53" s="2"/>
      <c r="L53" s="2"/>
      <c r="M53" s="2"/>
      <c r="N53" s="32" t="s">
        <v>1691</v>
      </c>
      <c r="O53" s="32" t="s">
        <v>5784</v>
      </c>
      <c r="P53" s="32" t="s">
        <v>5916</v>
      </c>
      <c r="Q53" s="17"/>
      <c r="R53" s="32" t="s">
        <v>5875</v>
      </c>
      <c r="S53" s="32" t="s">
        <v>5876</v>
      </c>
      <c r="T53" s="32" t="s">
        <v>5917</v>
      </c>
      <c r="U53" s="17" t="str">
        <f t="shared" si="16"/>
        <v/>
      </c>
      <c r="V53" s="17"/>
      <c r="Z53" s="2" t="str">
        <f t="shared" si="32"/>
        <v/>
      </c>
      <c r="AB53" s="2"/>
      <c r="AC53" s="2"/>
      <c r="AD53" s="2"/>
      <c r="AE53" s="2"/>
      <c r="AF53" s="2"/>
      <c r="AG53" s="2"/>
      <c r="AI53" s="2"/>
      <c r="AJ53" s="2"/>
      <c r="AK53" s="2"/>
      <c r="AL53" s="2"/>
      <c r="AM53" s="2"/>
      <c r="IF53" s="2"/>
      <c r="KE53" s="2"/>
      <c r="KF53" s="2"/>
      <c r="KG53" s="2"/>
      <c r="KH53" s="2"/>
      <c r="KI53" s="2"/>
      <c r="KJ53" s="2"/>
      <c r="KK53" s="2"/>
      <c r="KL53" s="2"/>
      <c r="KM53" s="2"/>
      <c r="KN53" s="2"/>
      <c r="KO53" s="2"/>
      <c r="KP53" s="2"/>
      <c r="KQ53" s="2"/>
      <c r="KR53" s="2"/>
      <c r="KS53" s="2"/>
      <c r="KT53" s="2"/>
      <c r="KU53" s="2"/>
      <c r="KV53" s="2"/>
      <c r="KW53" s="2"/>
      <c r="KX53" s="2"/>
      <c r="KY53" s="2"/>
      <c r="KZ53" s="2"/>
      <c r="LA53" s="2"/>
      <c r="LB53" s="2"/>
      <c r="LC53" s="2"/>
      <c r="LD53" s="2"/>
      <c r="LE53" s="2"/>
      <c r="LF53" s="2"/>
      <c r="LG53" s="2"/>
      <c r="LH53" s="2"/>
      <c r="LI53" s="2"/>
      <c r="LJ53" s="2"/>
      <c r="LK53" s="2"/>
      <c r="LL53" s="2"/>
      <c r="LM53" s="2"/>
      <c r="LN53" s="2"/>
      <c r="LO53" s="2"/>
      <c r="LP53" s="2"/>
      <c r="LQ53" s="2"/>
      <c r="LR53" s="2"/>
      <c r="LS53" s="2"/>
      <c r="LT53" s="2"/>
      <c r="LU53" s="2"/>
      <c r="LV53" s="2"/>
      <c r="LW53" s="2"/>
      <c r="LX53" s="2"/>
      <c r="LY53" s="2"/>
      <c r="LZ53" s="2"/>
      <c r="MA53" s="2"/>
      <c r="MB53" s="2"/>
      <c r="MC53" s="2"/>
      <c r="MD53" s="2"/>
      <c r="ME53" s="2"/>
      <c r="MF53" s="2"/>
      <c r="MG53" s="2"/>
      <c r="MH53" s="2"/>
      <c r="MI53" s="2"/>
      <c r="MJ53" s="2"/>
      <c r="MK53" s="2"/>
      <c r="ML53" s="2"/>
      <c r="MM53" s="2"/>
      <c r="MN53" s="2"/>
      <c r="MO53" s="2"/>
      <c r="MP53" s="2"/>
      <c r="MQ53" s="2"/>
      <c r="MR53" s="2"/>
      <c r="MS53" s="2"/>
      <c r="MT53" s="2"/>
      <c r="MU53" s="2"/>
      <c r="MV53" s="2"/>
      <c r="MW53" s="2"/>
      <c r="MX53" s="2"/>
      <c r="MY53" s="2"/>
      <c r="MZ53" s="2"/>
      <c r="NA53" s="2"/>
      <c r="NB53" s="2"/>
      <c r="NC53" s="2"/>
      <c r="ND53" s="2"/>
      <c r="NE53" s="2"/>
      <c r="NF53" s="2"/>
      <c r="NG53" s="2"/>
      <c r="NH53" s="2"/>
      <c r="NI53" s="2"/>
      <c r="NJ53" s="2"/>
      <c r="NK53" s="2"/>
      <c r="NL53" s="2"/>
      <c r="NM53" s="2"/>
      <c r="NN53" s="2"/>
      <c r="NO53" s="2"/>
      <c r="NP53" s="2"/>
      <c r="NQ53" s="2"/>
      <c r="NR53" s="2"/>
      <c r="NS53" s="2"/>
      <c r="NT53" s="2"/>
      <c r="NU53" s="2"/>
      <c r="NV53" s="2"/>
      <c r="NW53" s="2"/>
      <c r="NX53" s="2"/>
      <c r="NY53" s="2"/>
      <c r="NZ53" s="2"/>
      <c r="OA53" s="2"/>
      <c r="OB53" s="2"/>
      <c r="OC53" s="2"/>
      <c r="OD53" s="2"/>
      <c r="OE53" s="2"/>
      <c r="OF53" s="2"/>
      <c r="OG53" s="2"/>
      <c r="OH53" s="2"/>
      <c r="OI53" s="2"/>
      <c r="OJ53" s="2"/>
      <c r="OL53" s="2">
        <v>31.0</v>
      </c>
      <c r="OM53" s="35"/>
      <c r="ON53" s="2"/>
      <c r="OO53" s="2"/>
      <c r="OP53" s="2"/>
      <c r="OQ53" s="36"/>
      <c r="OT53" s="2" t="str">
        <f t="shared" si="39"/>
        <v/>
      </c>
      <c r="OU53" s="2" t="str">
        <f t="shared" si="40"/>
        <v/>
      </c>
      <c r="OV53" s="2" t="str">
        <f t="shared" si="28"/>
        <v>#REF!</v>
      </c>
      <c r="OW53" s="2" t="str">
        <f t="shared" si="29"/>
        <v/>
      </c>
      <c r="OX53" s="2" t="str">
        <f t="shared" si="30"/>
        <v/>
      </c>
    </row>
    <row r="54" ht="15.75" customHeight="1">
      <c r="D54" s="32"/>
      <c r="E54" s="32"/>
      <c r="F54" s="2"/>
      <c r="G54" s="2"/>
      <c r="H54" s="2"/>
      <c r="I54" s="2"/>
      <c r="J54" s="2"/>
      <c r="K54" s="2"/>
      <c r="L54" s="2"/>
      <c r="M54" s="2"/>
      <c r="N54" s="32" t="s">
        <v>1691</v>
      </c>
      <c r="O54" s="32" t="s">
        <v>5784</v>
      </c>
      <c r="P54" s="32" t="s">
        <v>5918</v>
      </c>
      <c r="Q54" s="17"/>
      <c r="R54" s="32" t="s">
        <v>5875</v>
      </c>
      <c r="S54" s="32" t="s">
        <v>5876</v>
      </c>
      <c r="T54" s="32" t="s">
        <v>5902</v>
      </c>
      <c r="U54" s="17" t="str">
        <f t="shared" si="16"/>
        <v/>
      </c>
      <c r="V54" s="17"/>
      <c r="Z54" s="2" t="str">
        <f t="shared" si="32"/>
        <v/>
      </c>
      <c r="AB54" s="2"/>
      <c r="AC54" s="2"/>
      <c r="AD54" s="2"/>
      <c r="AE54" s="2"/>
      <c r="AF54" s="2"/>
      <c r="AG54" s="2"/>
      <c r="AI54" s="2"/>
      <c r="AJ54" s="2"/>
      <c r="AK54" s="2"/>
      <c r="AL54" s="2"/>
      <c r="AM54" s="2"/>
      <c r="IF54" s="2"/>
      <c r="KE54" s="2"/>
      <c r="KF54" s="2"/>
      <c r="KG54" s="2"/>
      <c r="KH54" s="2"/>
      <c r="KI54" s="2"/>
      <c r="KJ54" s="2"/>
      <c r="KK54" s="2"/>
      <c r="KL54" s="2"/>
      <c r="KM54" s="2"/>
      <c r="KN54" s="2"/>
      <c r="KO54" s="2"/>
      <c r="KP54" s="2"/>
      <c r="KQ54" s="2"/>
      <c r="KR54" s="2"/>
      <c r="KS54" s="2"/>
      <c r="KT54" s="2"/>
      <c r="KU54" s="2"/>
      <c r="KV54" s="2"/>
      <c r="KW54" s="2"/>
      <c r="KX54" s="2"/>
      <c r="KY54" s="2"/>
      <c r="KZ54" s="2"/>
      <c r="LA54" s="2"/>
      <c r="LB54" s="2"/>
      <c r="LC54" s="2"/>
      <c r="LD54" s="2"/>
      <c r="LE54" s="2"/>
      <c r="LF54" s="2"/>
      <c r="LG54" s="2"/>
      <c r="LH54" s="2"/>
      <c r="LI54" s="2"/>
      <c r="LJ54" s="2"/>
      <c r="LK54" s="2"/>
      <c r="LL54" s="2"/>
      <c r="LM54" s="2"/>
      <c r="LN54" s="2"/>
      <c r="LO54" s="2"/>
      <c r="LP54" s="2"/>
      <c r="LQ54" s="2"/>
      <c r="LR54" s="2"/>
      <c r="LS54" s="2"/>
      <c r="LT54" s="2"/>
      <c r="LU54" s="2"/>
      <c r="LV54" s="2"/>
      <c r="LW54" s="2"/>
      <c r="LX54" s="2"/>
      <c r="LY54" s="2"/>
      <c r="LZ54" s="2"/>
      <c r="MA54" s="2"/>
      <c r="MB54" s="2"/>
      <c r="MC54" s="2"/>
      <c r="MD54" s="2"/>
      <c r="ME54" s="2"/>
      <c r="MF54" s="2"/>
      <c r="MG54" s="2"/>
      <c r="MH54" s="2"/>
      <c r="MI54" s="2"/>
      <c r="MJ54" s="2"/>
      <c r="MK54" s="2"/>
      <c r="ML54" s="2"/>
      <c r="MM54" s="2"/>
      <c r="MN54" s="2"/>
      <c r="MO54" s="2"/>
      <c r="MP54" s="2"/>
      <c r="MQ54" s="2"/>
      <c r="MR54" s="2"/>
      <c r="MS54" s="2"/>
      <c r="MT54" s="2"/>
      <c r="MU54" s="2"/>
      <c r="MV54" s="2"/>
      <c r="MW54" s="2"/>
      <c r="MX54" s="2"/>
      <c r="MY54" s="2"/>
      <c r="MZ54" s="2"/>
      <c r="NA54" s="2"/>
      <c r="NB54" s="2"/>
      <c r="NC54" s="2"/>
      <c r="ND54" s="2"/>
      <c r="NE54" s="2"/>
      <c r="NF54" s="2"/>
      <c r="NG54" s="2"/>
      <c r="NH54" s="2"/>
      <c r="NI54" s="2"/>
      <c r="NJ54" s="2"/>
      <c r="NK54" s="2"/>
      <c r="NL54" s="2"/>
      <c r="NM54" s="2"/>
      <c r="NN54" s="2"/>
      <c r="NO54" s="2"/>
      <c r="NP54" s="2"/>
      <c r="NQ54" s="2"/>
      <c r="NR54" s="2"/>
      <c r="NS54" s="2"/>
      <c r="NT54" s="2"/>
      <c r="NU54" s="2"/>
      <c r="NV54" s="2"/>
      <c r="NW54" s="2"/>
      <c r="NX54" s="2"/>
      <c r="NY54" s="2"/>
      <c r="NZ54" s="2"/>
      <c r="OA54" s="2"/>
      <c r="OB54" s="2"/>
      <c r="OC54" s="2"/>
      <c r="OD54" s="2"/>
      <c r="OE54" s="2"/>
      <c r="OF54" s="2"/>
      <c r="OG54" s="2"/>
      <c r="OH54" s="2"/>
      <c r="OI54" s="2"/>
      <c r="OJ54" s="2"/>
      <c r="OL54" s="2">
        <v>32.0</v>
      </c>
      <c r="OM54" s="35"/>
      <c r="ON54" s="2"/>
      <c r="OO54" s="2"/>
      <c r="OP54" s="2"/>
      <c r="OQ54" s="36"/>
      <c r="OT54" s="2" t="str">
        <f t="shared" si="39"/>
        <v/>
      </c>
      <c r="OU54" s="2" t="str">
        <f t="shared" si="40"/>
        <v/>
      </c>
      <c r="OV54" s="2" t="str">
        <f t="shared" si="28"/>
        <v>#REF!</v>
      </c>
      <c r="OW54" s="2" t="str">
        <f t="shared" si="29"/>
        <v/>
      </c>
      <c r="OX54" s="2" t="str">
        <f t="shared" si="30"/>
        <v/>
      </c>
    </row>
    <row r="55" ht="15.75" customHeight="1">
      <c r="D55" s="32"/>
      <c r="E55" s="32"/>
      <c r="F55" s="2"/>
      <c r="G55" s="2"/>
      <c r="H55" s="2"/>
      <c r="I55" s="2"/>
      <c r="J55" s="2"/>
      <c r="K55" s="2"/>
      <c r="L55" s="2"/>
      <c r="M55" s="2"/>
      <c r="N55" s="32" t="s">
        <v>1691</v>
      </c>
      <c r="O55" s="32" t="s">
        <v>5784</v>
      </c>
      <c r="P55" s="32" t="s">
        <v>5919</v>
      </c>
      <c r="Q55" s="17"/>
      <c r="R55" s="32" t="s">
        <v>5875</v>
      </c>
      <c r="S55" s="32" t="s">
        <v>5876</v>
      </c>
      <c r="T55" s="32" t="s">
        <v>5868</v>
      </c>
      <c r="U55" s="17" t="str">
        <f t="shared" si="16"/>
        <v/>
      </c>
      <c r="V55" s="17"/>
      <c r="Z55" s="2" t="str">
        <f t="shared" si="32"/>
        <v/>
      </c>
      <c r="AB55" s="2"/>
      <c r="AC55" s="2"/>
      <c r="AD55" s="2"/>
      <c r="AE55" s="2"/>
      <c r="AF55" s="2"/>
      <c r="AG55" s="2"/>
      <c r="AI55" s="2"/>
      <c r="AJ55" s="2"/>
      <c r="AK55" s="2"/>
      <c r="AL55" s="2"/>
      <c r="AM55" s="2"/>
      <c r="IF55" s="2"/>
      <c r="KE55" s="2"/>
      <c r="KF55" s="2"/>
      <c r="KG55" s="2"/>
      <c r="KH55" s="2"/>
      <c r="KI55" s="2"/>
      <c r="KJ55" s="2"/>
      <c r="KK55" s="2"/>
      <c r="KL55" s="2"/>
      <c r="KM55" s="2"/>
      <c r="KN55" s="2"/>
      <c r="KO55" s="2"/>
      <c r="KP55" s="2"/>
      <c r="KQ55" s="2"/>
      <c r="KR55" s="2"/>
      <c r="KS55" s="2"/>
      <c r="KT55" s="2"/>
      <c r="KU55" s="2"/>
      <c r="KV55" s="2"/>
      <c r="KW55" s="2"/>
      <c r="KX55" s="2"/>
      <c r="KY55" s="2"/>
      <c r="KZ55" s="2"/>
      <c r="LA55" s="2"/>
      <c r="LB55" s="2"/>
      <c r="LC55" s="2"/>
      <c r="LD55" s="2"/>
      <c r="LE55" s="2"/>
      <c r="LF55" s="2"/>
      <c r="LG55" s="2"/>
      <c r="LH55" s="2"/>
      <c r="LI55" s="2"/>
      <c r="LJ55" s="2"/>
      <c r="LK55" s="2"/>
      <c r="LL55" s="2"/>
      <c r="LM55" s="2"/>
      <c r="LN55" s="2"/>
      <c r="LO55" s="2"/>
      <c r="LP55" s="2"/>
      <c r="LQ55" s="2"/>
      <c r="LR55" s="2"/>
      <c r="LS55" s="2"/>
      <c r="LT55" s="2"/>
      <c r="LU55" s="2"/>
      <c r="LV55" s="2"/>
      <c r="LW55" s="2"/>
      <c r="LX55" s="2"/>
      <c r="LY55" s="2"/>
      <c r="LZ55" s="2"/>
      <c r="MA55" s="2"/>
      <c r="MB55" s="2"/>
      <c r="MC55" s="2"/>
      <c r="MD55" s="2"/>
      <c r="ME55" s="2"/>
      <c r="MF55" s="2"/>
      <c r="MG55" s="2"/>
      <c r="MH55" s="2"/>
      <c r="MI55" s="2"/>
      <c r="MJ55" s="2"/>
      <c r="MK55" s="2"/>
      <c r="ML55" s="2"/>
      <c r="MM55" s="2"/>
      <c r="MN55" s="2"/>
      <c r="MO55" s="2"/>
      <c r="MP55" s="2"/>
      <c r="MQ55" s="2"/>
      <c r="MR55" s="2"/>
      <c r="MS55" s="2"/>
      <c r="MT55" s="2"/>
      <c r="MU55" s="2"/>
      <c r="MV55" s="2"/>
      <c r="MW55" s="2"/>
      <c r="MX55" s="2"/>
      <c r="MY55" s="2"/>
      <c r="MZ55" s="2"/>
      <c r="NA55" s="2"/>
      <c r="NB55" s="2"/>
      <c r="NC55" s="2"/>
      <c r="ND55" s="2"/>
      <c r="NE55" s="2"/>
      <c r="NF55" s="2"/>
      <c r="NG55" s="2"/>
      <c r="NH55" s="2"/>
      <c r="NI55" s="2"/>
      <c r="NJ55" s="2"/>
      <c r="NK55" s="2"/>
      <c r="NL55" s="2"/>
      <c r="NM55" s="2"/>
      <c r="NN55" s="2"/>
      <c r="NO55" s="2"/>
      <c r="NP55" s="2"/>
      <c r="NQ55" s="2"/>
      <c r="NR55" s="2"/>
      <c r="NS55" s="2"/>
      <c r="NT55" s="2"/>
      <c r="NU55" s="2"/>
      <c r="NV55" s="2"/>
      <c r="NW55" s="2"/>
      <c r="NX55" s="2"/>
      <c r="NY55" s="2"/>
      <c r="NZ55" s="2"/>
      <c r="OA55" s="2"/>
      <c r="OB55" s="2"/>
      <c r="OC55" s="2"/>
      <c r="OD55" s="2"/>
      <c r="OE55" s="2"/>
      <c r="OF55" s="2"/>
      <c r="OG55" s="2"/>
      <c r="OH55" s="2"/>
      <c r="OI55" s="2"/>
      <c r="OJ55" s="2"/>
      <c r="OL55" s="2">
        <v>33.0</v>
      </c>
      <c r="OM55" s="35"/>
      <c r="ON55" s="2"/>
      <c r="OO55" s="2"/>
      <c r="OP55" s="2"/>
      <c r="OQ55" s="36"/>
      <c r="OT55" s="2" t="str">
        <f t="shared" si="39"/>
        <v/>
      </c>
      <c r="OU55" s="2" t="str">
        <f t="shared" si="40"/>
        <v/>
      </c>
      <c r="OV55" s="2" t="str">
        <f t="shared" si="28"/>
        <v>#REF!</v>
      </c>
      <c r="OW55" s="2" t="str">
        <f t="shared" si="29"/>
        <v/>
      </c>
      <c r="OX55" s="2" t="str">
        <f t="shared" si="30"/>
        <v/>
      </c>
    </row>
    <row r="56" ht="15.75" customHeight="1">
      <c r="D56" s="32"/>
      <c r="E56" s="32"/>
      <c r="F56" s="2"/>
      <c r="G56" s="2"/>
      <c r="H56" s="2"/>
      <c r="I56" s="2"/>
      <c r="J56" s="2"/>
      <c r="K56" s="2"/>
      <c r="L56" s="2"/>
      <c r="M56" s="2"/>
      <c r="N56" s="32" t="s">
        <v>1690</v>
      </c>
      <c r="O56" s="32" t="s">
        <v>5784</v>
      </c>
      <c r="P56" s="32" t="s">
        <v>5920</v>
      </c>
      <c r="Q56" s="17"/>
      <c r="R56" s="32" t="s">
        <v>5875</v>
      </c>
      <c r="S56" s="32" t="s">
        <v>5876</v>
      </c>
      <c r="T56" s="32" t="s">
        <v>5910</v>
      </c>
      <c r="U56" s="17" t="str">
        <f t="shared" si="16"/>
        <v/>
      </c>
      <c r="V56" s="17"/>
      <c r="Z56" s="2" t="str">
        <f t="shared" si="32"/>
        <v/>
      </c>
      <c r="AB56" s="2"/>
      <c r="AC56" s="2"/>
      <c r="AD56" s="2"/>
      <c r="AE56" s="2"/>
      <c r="AF56" s="2"/>
      <c r="AG56" s="2"/>
      <c r="AI56" s="2"/>
      <c r="AJ56" s="2"/>
      <c r="AK56" s="2"/>
      <c r="AL56" s="2"/>
      <c r="AM56" s="2"/>
      <c r="IF56" s="2"/>
      <c r="KE56" s="2"/>
      <c r="KF56" s="2"/>
      <c r="KG56" s="2"/>
      <c r="KH56" s="2"/>
      <c r="KI56" s="2"/>
      <c r="KJ56" s="2"/>
      <c r="KK56" s="2"/>
      <c r="KL56" s="2"/>
      <c r="KM56" s="2"/>
      <c r="KN56" s="2"/>
      <c r="KO56" s="2"/>
      <c r="KP56" s="2"/>
      <c r="KQ56" s="2"/>
      <c r="KR56" s="2"/>
      <c r="KS56" s="2"/>
      <c r="KT56" s="2"/>
      <c r="KU56" s="2"/>
      <c r="KV56" s="2"/>
      <c r="KW56" s="2"/>
      <c r="KX56" s="2"/>
      <c r="KY56" s="2"/>
      <c r="KZ56" s="2"/>
      <c r="LA56" s="2"/>
      <c r="LB56" s="2"/>
      <c r="LC56" s="2"/>
      <c r="LD56" s="2"/>
      <c r="LE56" s="2"/>
      <c r="LF56" s="2"/>
      <c r="LG56" s="2"/>
      <c r="LH56" s="2"/>
      <c r="LI56" s="2"/>
      <c r="LJ56" s="2"/>
      <c r="LK56" s="2"/>
      <c r="LL56" s="2"/>
      <c r="LM56" s="2"/>
      <c r="LN56" s="2"/>
      <c r="LO56" s="2"/>
      <c r="LP56" s="2"/>
      <c r="LQ56" s="2"/>
      <c r="LR56" s="2"/>
      <c r="LS56" s="2"/>
      <c r="LT56" s="2"/>
      <c r="LU56" s="2"/>
      <c r="LV56" s="2"/>
      <c r="LW56" s="2"/>
      <c r="LX56" s="2"/>
      <c r="LY56" s="2"/>
      <c r="LZ56" s="2"/>
      <c r="MA56" s="2"/>
      <c r="MB56" s="2"/>
      <c r="MC56" s="2"/>
      <c r="MD56" s="2"/>
      <c r="ME56" s="2"/>
      <c r="MF56" s="2"/>
      <c r="MG56" s="2"/>
      <c r="MH56" s="2"/>
      <c r="MI56" s="2"/>
      <c r="MJ56" s="2"/>
      <c r="MK56" s="2"/>
      <c r="ML56" s="2"/>
      <c r="MM56" s="2"/>
      <c r="MN56" s="2"/>
      <c r="MO56" s="2"/>
      <c r="MP56" s="2"/>
      <c r="MQ56" s="2"/>
      <c r="MR56" s="2"/>
      <c r="MS56" s="2"/>
      <c r="MT56" s="2"/>
      <c r="MU56" s="2"/>
      <c r="MV56" s="2"/>
      <c r="MW56" s="2"/>
      <c r="MX56" s="2"/>
      <c r="MY56" s="2"/>
      <c r="MZ56" s="2"/>
      <c r="NA56" s="2"/>
      <c r="NB56" s="2"/>
      <c r="NC56" s="2"/>
      <c r="ND56" s="2"/>
      <c r="NE56" s="2"/>
      <c r="NF56" s="2"/>
      <c r="NG56" s="2"/>
      <c r="NH56" s="2"/>
      <c r="NI56" s="2"/>
      <c r="NJ56" s="2"/>
      <c r="NK56" s="2"/>
      <c r="NL56" s="2"/>
      <c r="NM56" s="2"/>
      <c r="NN56" s="2"/>
      <c r="NO56" s="2"/>
      <c r="NP56" s="2"/>
      <c r="NQ56" s="2"/>
      <c r="NR56" s="2"/>
      <c r="NS56" s="2"/>
      <c r="NT56" s="2"/>
      <c r="NU56" s="2"/>
      <c r="NV56" s="2"/>
      <c r="NW56" s="2"/>
      <c r="NX56" s="2"/>
      <c r="NY56" s="2"/>
      <c r="NZ56" s="2"/>
      <c r="OA56" s="2"/>
      <c r="OB56" s="2"/>
      <c r="OC56" s="2"/>
      <c r="OD56" s="2"/>
      <c r="OE56" s="2"/>
      <c r="OF56" s="2"/>
      <c r="OG56" s="2"/>
      <c r="OH56" s="2"/>
      <c r="OI56" s="2"/>
      <c r="OJ56" s="2"/>
      <c r="OL56" s="2">
        <v>34.0</v>
      </c>
      <c r="OM56" s="35"/>
      <c r="ON56" s="2"/>
      <c r="OO56" s="2"/>
      <c r="OP56" s="2"/>
      <c r="OQ56" s="36"/>
      <c r="OT56" s="2" t="str">
        <f t="shared" si="39"/>
        <v/>
      </c>
      <c r="OU56" s="2" t="str">
        <f t="shared" si="40"/>
        <v/>
      </c>
      <c r="OV56" s="2" t="str">
        <f t="shared" si="28"/>
        <v>#REF!</v>
      </c>
      <c r="OW56" s="2" t="str">
        <f t="shared" si="29"/>
        <v/>
      </c>
      <c r="OX56" s="2" t="str">
        <f t="shared" si="30"/>
        <v/>
      </c>
    </row>
    <row r="57" ht="15.75" customHeight="1">
      <c r="D57" s="32"/>
      <c r="E57" s="32"/>
      <c r="F57" s="2"/>
      <c r="G57" s="2"/>
      <c r="H57" s="2"/>
      <c r="I57" s="2"/>
      <c r="J57" s="2"/>
      <c r="K57" s="2"/>
      <c r="L57" s="2"/>
      <c r="M57" s="2"/>
      <c r="N57" s="32" t="s">
        <v>1690</v>
      </c>
      <c r="O57" s="32" t="s">
        <v>5784</v>
      </c>
      <c r="P57" s="32" t="s">
        <v>5921</v>
      </c>
      <c r="Q57" s="17"/>
      <c r="R57" s="32" t="s">
        <v>5875</v>
      </c>
      <c r="S57" s="32" t="s">
        <v>5876</v>
      </c>
      <c r="T57" s="32" t="s">
        <v>5898</v>
      </c>
      <c r="U57" s="17" t="str">
        <f t="shared" si="16"/>
        <v/>
      </c>
      <c r="V57" s="17"/>
      <c r="Z57" s="2" t="str">
        <f t="shared" si="32"/>
        <v/>
      </c>
      <c r="AB57" s="2"/>
      <c r="AC57" s="2"/>
      <c r="AD57" s="2"/>
      <c r="AE57" s="2"/>
      <c r="AF57" s="2"/>
      <c r="AG57" s="2"/>
      <c r="AI57" s="2"/>
      <c r="AJ57" s="2"/>
      <c r="AK57" s="2"/>
      <c r="AL57" s="2"/>
      <c r="AM57" s="2"/>
      <c r="IF57" s="2"/>
      <c r="KE57" s="2"/>
      <c r="KF57" s="2"/>
      <c r="KG57" s="2"/>
      <c r="KH57" s="2"/>
      <c r="KI57" s="2"/>
      <c r="KJ57" s="2"/>
      <c r="KK57" s="2"/>
      <c r="KL57" s="2"/>
      <c r="KM57" s="2"/>
      <c r="KN57" s="2"/>
      <c r="KO57" s="2"/>
      <c r="KP57" s="2"/>
      <c r="KQ57" s="2"/>
      <c r="KR57" s="2"/>
      <c r="KS57" s="2"/>
      <c r="KT57" s="2"/>
      <c r="KU57" s="2"/>
      <c r="KV57" s="2"/>
      <c r="KW57" s="2"/>
      <c r="KX57" s="2"/>
      <c r="KY57" s="2"/>
      <c r="KZ57" s="2"/>
      <c r="LA57" s="2"/>
      <c r="LB57" s="2"/>
      <c r="LC57" s="2"/>
      <c r="LD57" s="2"/>
      <c r="LE57" s="2"/>
      <c r="LF57" s="2"/>
      <c r="LG57" s="2"/>
      <c r="LH57" s="2"/>
      <c r="LI57" s="2"/>
      <c r="LJ57" s="2"/>
      <c r="LK57" s="2"/>
      <c r="LL57" s="2"/>
      <c r="LM57" s="2"/>
      <c r="LN57" s="2"/>
      <c r="LO57" s="2"/>
      <c r="LP57" s="2"/>
      <c r="LQ57" s="2"/>
      <c r="LR57" s="2"/>
      <c r="LS57" s="2"/>
      <c r="LT57" s="2"/>
      <c r="LU57" s="2"/>
      <c r="LV57" s="2"/>
      <c r="LW57" s="2"/>
      <c r="LX57" s="2"/>
      <c r="LY57" s="2"/>
      <c r="LZ57" s="2"/>
      <c r="MA57" s="2"/>
      <c r="MB57" s="2"/>
      <c r="MC57" s="2"/>
      <c r="MD57" s="2"/>
      <c r="ME57" s="2"/>
      <c r="MF57" s="2"/>
      <c r="MG57" s="2"/>
      <c r="MH57" s="2"/>
      <c r="MI57" s="2"/>
      <c r="MJ57" s="2"/>
      <c r="MK57" s="2"/>
      <c r="ML57" s="2"/>
      <c r="MM57" s="2"/>
      <c r="MN57" s="2"/>
      <c r="MO57" s="2"/>
      <c r="MP57" s="2"/>
      <c r="MQ57" s="2"/>
      <c r="MR57" s="2"/>
      <c r="MS57" s="2"/>
      <c r="MT57" s="2"/>
      <c r="MU57" s="2"/>
      <c r="MV57" s="2"/>
      <c r="MW57" s="2"/>
      <c r="MX57" s="2"/>
      <c r="MY57" s="2"/>
      <c r="MZ57" s="2"/>
      <c r="NA57" s="2"/>
      <c r="NB57" s="2"/>
      <c r="NC57" s="2"/>
      <c r="ND57" s="2"/>
      <c r="NE57" s="2"/>
      <c r="NF57" s="2"/>
      <c r="NG57" s="2"/>
      <c r="NH57" s="2"/>
      <c r="NI57" s="2"/>
      <c r="NJ57" s="2"/>
      <c r="NK57" s="2"/>
      <c r="NL57" s="2"/>
      <c r="NM57" s="2"/>
      <c r="NN57" s="2"/>
      <c r="NO57" s="2"/>
      <c r="NP57" s="2"/>
      <c r="NQ57" s="2"/>
      <c r="NR57" s="2"/>
      <c r="NS57" s="2"/>
      <c r="NT57" s="2"/>
      <c r="NU57" s="2"/>
      <c r="NV57" s="2"/>
      <c r="NW57" s="2"/>
      <c r="NX57" s="2"/>
      <c r="NY57" s="2"/>
      <c r="NZ57" s="2"/>
      <c r="OA57" s="2"/>
      <c r="OB57" s="2"/>
      <c r="OC57" s="2"/>
      <c r="OD57" s="2"/>
      <c r="OE57" s="2"/>
      <c r="OF57" s="2"/>
      <c r="OG57" s="2"/>
      <c r="OH57" s="2"/>
      <c r="OI57" s="2"/>
      <c r="OJ57" s="2"/>
      <c r="OL57" s="2">
        <v>35.0</v>
      </c>
      <c r="OM57" s="35"/>
      <c r="ON57" s="2"/>
      <c r="OO57" s="2"/>
      <c r="OP57" s="2"/>
      <c r="OQ57" s="36"/>
      <c r="OT57" s="2" t="str">
        <f t="shared" si="39"/>
        <v/>
      </c>
      <c r="OU57" s="2" t="str">
        <f t="shared" si="40"/>
        <v/>
      </c>
      <c r="OV57" s="2" t="str">
        <f t="shared" si="28"/>
        <v>#REF!</v>
      </c>
      <c r="OW57" s="2" t="str">
        <f t="shared" si="29"/>
        <v/>
      </c>
      <c r="OX57" s="2" t="str">
        <f t="shared" si="30"/>
        <v/>
      </c>
    </row>
    <row r="58" ht="15.75" customHeight="1">
      <c r="D58" s="32"/>
      <c r="E58" s="32"/>
      <c r="F58" s="2"/>
      <c r="G58" s="2"/>
      <c r="H58" s="2"/>
      <c r="I58" s="2"/>
      <c r="J58" s="2"/>
      <c r="K58" s="2"/>
      <c r="L58" s="2"/>
      <c r="M58" s="2"/>
      <c r="N58" s="32" t="s">
        <v>1690</v>
      </c>
      <c r="O58" s="32" t="s">
        <v>5784</v>
      </c>
      <c r="P58" s="32" t="s">
        <v>5922</v>
      </c>
      <c r="Q58" s="17"/>
      <c r="R58" s="32" t="s">
        <v>5875</v>
      </c>
      <c r="S58" s="32" t="s">
        <v>5876</v>
      </c>
      <c r="T58" s="32" t="s">
        <v>5915</v>
      </c>
      <c r="U58" s="17" t="str">
        <f t="shared" si="16"/>
        <v/>
      </c>
      <c r="V58" s="17"/>
      <c r="Z58" s="2" t="str">
        <f t="shared" si="32"/>
        <v/>
      </c>
      <c r="AB58" s="2"/>
      <c r="AC58" s="2"/>
      <c r="AD58" s="2"/>
      <c r="AE58" s="2"/>
      <c r="AF58" s="2"/>
      <c r="AG58" s="2"/>
      <c r="AI58" s="2"/>
      <c r="AJ58" s="2"/>
      <c r="AK58" s="2"/>
      <c r="AL58" s="2"/>
      <c r="AM58" s="2"/>
      <c r="IF58" s="2"/>
      <c r="KE58" s="2"/>
      <c r="KF58" s="2"/>
      <c r="KG58" s="2"/>
      <c r="KH58" s="2"/>
      <c r="KI58" s="2"/>
      <c r="KJ58" s="2"/>
      <c r="KK58" s="2"/>
      <c r="KL58" s="2"/>
      <c r="KM58" s="2"/>
      <c r="KN58" s="2"/>
      <c r="KO58" s="2"/>
      <c r="KP58" s="2"/>
      <c r="KQ58" s="2"/>
      <c r="KR58" s="2"/>
      <c r="KS58" s="2"/>
      <c r="KT58" s="2"/>
      <c r="KU58" s="2"/>
      <c r="KV58" s="2"/>
      <c r="KW58" s="2"/>
      <c r="KX58" s="2"/>
      <c r="KY58" s="2"/>
      <c r="KZ58" s="2"/>
      <c r="LA58" s="2"/>
      <c r="LB58" s="2"/>
      <c r="LC58" s="2"/>
      <c r="LD58" s="2"/>
      <c r="LE58" s="2"/>
      <c r="LF58" s="2"/>
      <c r="LG58" s="2"/>
      <c r="LH58" s="2"/>
      <c r="LI58" s="2"/>
      <c r="LJ58" s="2"/>
      <c r="LK58" s="2"/>
      <c r="LL58" s="2"/>
      <c r="LM58" s="2"/>
      <c r="LN58" s="2"/>
      <c r="LO58" s="2"/>
      <c r="LP58" s="2"/>
      <c r="LQ58" s="2"/>
      <c r="LR58" s="2"/>
      <c r="LS58" s="2"/>
      <c r="LT58" s="2"/>
      <c r="LU58" s="2"/>
      <c r="LV58" s="2"/>
      <c r="LW58" s="2"/>
      <c r="LX58" s="2"/>
      <c r="LY58" s="2"/>
      <c r="LZ58" s="2"/>
      <c r="MA58" s="2"/>
      <c r="MB58" s="2"/>
      <c r="MC58" s="2"/>
      <c r="MD58" s="2"/>
      <c r="ME58" s="2"/>
      <c r="MF58" s="2"/>
      <c r="MG58" s="2"/>
      <c r="MH58" s="2"/>
      <c r="MI58" s="2"/>
      <c r="MJ58" s="2"/>
      <c r="MK58" s="2"/>
      <c r="ML58" s="2"/>
      <c r="MM58" s="2"/>
      <c r="MN58" s="2"/>
      <c r="MO58" s="2"/>
      <c r="MP58" s="2"/>
      <c r="MQ58" s="2"/>
      <c r="MR58" s="2"/>
      <c r="MS58" s="2"/>
      <c r="MT58" s="2"/>
      <c r="MU58" s="2"/>
      <c r="MV58" s="2"/>
      <c r="MW58" s="2"/>
      <c r="MX58" s="2"/>
      <c r="MY58" s="2"/>
      <c r="MZ58" s="2"/>
      <c r="NA58" s="2"/>
      <c r="NB58" s="2"/>
      <c r="NC58" s="2"/>
      <c r="ND58" s="2"/>
      <c r="NE58" s="2"/>
      <c r="NF58" s="2"/>
      <c r="NG58" s="2"/>
      <c r="NH58" s="2"/>
      <c r="NI58" s="2"/>
      <c r="NJ58" s="2"/>
      <c r="NK58" s="2"/>
      <c r="NL58" s="2"/>
      <c r="NM58" s="2"/>
      <c r="NN58" s="2"/>
      <c r="NO58" s="2"/>
      <c r="NP58" s="2"/>
      <c r="NQ58" s="2"/>
      <c r="NR58" s="2"/>
      <c r="NS58" s="2"/>
      <c r="NT58" s="2"/>
      <c r="NU58" s="2"/>
      <c r="NV58" s="2"/>
      <c r="NW58" s="2"/>
      <c r="NX58" s="2"/>
      <c r="NY58" s="2"/>
      <c r="NZ58" s="2"/>
      <c r="OA58" s="2"/>
      <c r="OB58" s="2"/>
      <c r="OC58" s="2"/>
      <c r="OD58" s="2"/>
      <c r="OE58" s="2"/>
      <c r="OF58" s="2"/>
      <c r="OG58" s="2"/>
      <c r="OH58" s="2"/>
      <c r="OI58" s="2"/>
      <c r="OJ58" s="2"/>
      <c r="OL58" s="2">
        <v>36.0</v>
      </c>
      <c r="OM58" s="35"/>
      <c r="ON58" s="2"/>
      <c r="OO58" s="2"/>
      <c r="OP58" s="2"/>
      <c r="OQ58" s="36"/>
      <c r="OT58" s="2" t="str">
        <f t="shared" si="39"/>
        <v/>
      </c>
      <c r="OU58" s="2" t="str">
        <f t="shared" si="40"/>
        <v/>
      </c>
      <c r="OV58" s="2" t="str">
        <f t="shared" si="28"/>
        <v>#REF!</v>
      </c>
      <c r="OW58" s="2" t="str">
        <f t="shared" si="29"/>
        <v/>
      </c>
      <c r="OX58" s="2" t="str">
        <f t="shared" si="30"/>
        <v/>
      </c>
    </row>
    <row r="59" ht="15.75" customHeight="1">
      <c r="D59" s="32"/>
      <c r="E59" s="32"/>
      <c r="F59" s="2"/>
      <c r="G59" s="2"/>
      <c r="H59" s="2"/>
      <c r="I59" s="2"/>
      <c r="J59" s="2"/>
      <c r="K59" s="2"/>
      <c r="L59" s="2"/>
      <c r="M59" s="2"/>
      <c r="N59" s="32" t="s">
        <v>1690</v>
      </c>
      <c r="O59" s="32" t="s">
        <v>5784</v>
      </c>
      <c r="P59" s="32" t="s">
        <v>5923</v>
      </c>
      <c r="Q59" s="17"/>
      <c r="R59" s="32" t="s">
        <v>5875</v>
      </c>
      <c r="S59" s="32" t="s">
        <v>5876</v>
      </c>
      <c r="T59" s="32" t="s">
        <v>5917</v>
      </c>
      <c r="U59" s="17" t="str">
        <f t="shared" si="16"/>
        <v/>
      </c>
      <c r="V59" s="17"/>
      <c r="Z59" s="2" t="str">
        <f t="shared" si="32"/>
        <v/>
      </c>
      <c r="AB59" s="2"/>
      <c r="AC59" s="2"/>
      <c r="AD59" s="2"/>
      <c r="AE59" s="2"/>
      <c r="AF59" s="2"/>
      <c r="AG59" s="2"/>
      <c r="AI59" s="2"/>
      <c r="AJ59" s="2"/>
      <c r="AK59" s="2"/>
      <c r="AL59" s="2"/>
      <c r="AM59" s="2"/>
      <c r="IF59" s="2"/>
      <c r="KE59" s="2"/>
      <c r="KF59" s="2"/>
      <c r="KG59" s="2"/>
      <c r="KH59" s="2"/>
      <c r="KI59" s="2"/>
      <c r="KJ59" s="2"/>
      <c r="KK59" s="2"/>
      <c r="KL59" s="2"/>
      <c r="KM59" s="2"/>
      <c r="KN59" s="2"/>
      <c r="KO59" s="2"/>
      <c r="KP59" s="2"/>
      <c r="KQ59" s="2"/>
      <c r="KR59" s="2"/>
      <c r="KS59" s="2"/>
      <c r="KT59" s="2"/>
      <c r="KU59" s="2"/>
      <c r="KV59" s="2"/>
      <c r="KW59" s="2"/>
      <c r="KX59" s="2"/>
      <c r="KY59" s="2"/>
      <c r="KZ59" s="2"/>
      <c r="LA59" s="2"/>
      <c r="LB59" s="2"/>
      <c r="LC59" s="2"/>
      <c r="LD59" s="2"/>
      <c r="LE59" s="2"/>
      <c r="LF59" s="2"/>
      <c r="LG59" s="2"/>
      <c r="LH59" s="2"/>
      <c r="LI59" s="2"/>
      <c r="LJ59" s="2"/>
      <c r="LK59" s="2"/>
      <c r="LL59" s="2"/>
      <c r="LM59" s="2"/>
      <c r="LN59" s="2"/>
      <c r="LO59" s="2"/>
      <c r="LP59" s="2"/>
      <c r="LQ59" s="2"/>
      <c r="LR59" s="2"/>
      <c r="LS59" s="2"/>
      <c r="LT59" s="2"/>
      <c r="LU59" s="2"/>
      <c r="LV59" s="2"/>
      <c r="LW59" s="2"/>
      <c r="LX59" s="2"/>
      <c r="LY59" s="2"/>
      <c r="LZ59" s="2"/>
      <c r="MA59" s="2"/>
      <c r="MB59" s="2"/>
      <c r="MC59" s="2"/>
      <c r="MD59" s="2"/>
      <c r="ME59" s="2"/>
      <c r="MF59" s="2"/>
      <c r="MG59" s="2"/>
      <c r="MH59" s="2"/>
      <c r="MI59" s="2"/>
      <c r="MJ59" s="2"/>
      <c r="MK59" s="2"/>
      <c r="ML59" s="2"/>
      <c r="MM59" s="2"/>
      <c r="MN59" s="2"/>
      <c r="MO59" s="2"/>
      <c r="MP59" s="2"/>
      <c r="MQ59" s="2"/>
      <c r="MR59" s="2"/>
      <c r="MS59" s="2"/>
      <c r="MT59" s="2"/>
      <c r="MU59" s="2"/>
      <c r="MV59" s="2"/>
      <c r="MW59" s="2"/>
      <c r="MX59" s="2"/>
      <c r="MY59" s="2"/>
      <c r="MZ59" s="2"/>
      <c r="NA59" s="2"/>
      <c r="NB59" s="2"/>
      <c r="NC59" s="2"/>
      <c r="ND59" s="2"/>
      <c r="NE59" s="2"/>
      <c r="NF59" s="2"/>
      <c r="NG59" s="2"/>
      <c r="NH59" s="2"/>
      <c r="NI59" s="2"/>
      <c r="NJ59" s="2"/>
      <c r="NK59" s="2"/>
      <c r="NL59" s="2"/>
      <c r="NM59" s="2"/>
      <c r="NN59" s="2"/>
      <c r="NO59" s="2"/>
      <c r="NP59" s="2"/>
      <c r="NQ59" s="2"/>
      <c r="NR59" s="2"/>
      <c r="NS59" s="2"/>
      <c r="NT59" s="2"/>
      <c r="NU59" s="2"/>
      <c r="NV59" s="2"/>
      <c r="NW59" s="2"/>
      <c r="NX59" s="2"/>
      <c r="NY59" s="2"/>
      <c r="NZ59" s="2"/>
      <c r="OA59" s="2"/>
      <c r="OB59" s="2"/>
      <c r="OC59" s="2"/>
      <c r="OD59" s="2"/>
      <c r="OE59" s="2"/>
      <c r="OF59" s="2"/>
      <c r="OG59" s="2"/>
      <c r="OH59" s="2"/>
      <c r="OI59" s="2"/>
      <c r="OJ59" s="2"/>
      <c r="OL59" s="2">
        <v>37.0</v>
      </c>
      <c r="OM59" s="35"/>
      <c r="ON59" s="2"/>
      <c r="OO59" s="2"/>
      <c r="OP59" s="2"/>
      <c r="OQ59" s="36"/>
      <c r="OT59" s="2" t="str">
        <f t="shared" si="39"/>
        <v/>
      </c>
      <c r="OU59" s="2" t="str">
        <f t="shared" si="40"/>
        <v/>
      </c>
      <c r="OV59" s="2" t="str">
        <f t="shared" si="28"/>
        <v>#REF!</v>
      </c>
      <c r="OW59" s="2" t="str">
        <f t="shared" si="29"/>
        <v/>
      </c>
      <c r="OX59" s="2" t="str">
        <f t="shared" si="30"/>
        <v/>
      </c>
    </row>
    <row r="60" ht="15.75" customHeight="1">
      <c r="D60" s="32"/>
      <c r="E60" s="32"/>
      <c r="F60" s="2"/>
      <c r="G60" s="2"/>
      <c r="H60" s="2"/>
      <c r="I60" s="2"/>
      <c r="J60" s="2"/>
      <c r="K60" s="2"/>
      <c r="L60" s="2"/>
      <c r="M60" s="2"/>
      <c r="N60" s="32" t="s">
        <v>1690</v>
      </c>
      <c r="O60" s="32" t="s">
        <v>5784</v>
      </c>
      <c r="P60" s="32" t="s">
        <v>5924</v>
      </c>
      <c r="Q60" s="17"/>
      <c r="R60" s="32" t="s">
        <v>5875</v>
      </c>
      <c r="S60" s="32" t="s">
        <v>5876</v>
      </c>
      <c r="T60" s="32" t="s">
        <v>5902</v>
      </c>
      <c r="U60" s="17" t="str">
        <f t="shared" si="16"/>
        <v/>
      </c>
      <c r="V60" s="17"/>
      <c r="Z60" s="2" t="str">
        <f t="shared" si="32"/>
        <v/>
      </c>
      <c r="AB60" s="2"/>
      <c r="AC60" s="2"/>
      <c r="AD60" s="2"/>
      <c r="AE60" s="2"/>
      <c r="AF60" s="2"/>
      <c r="AG60" s="2"/>
      <c r="AI60" s="2"/>
      <c r="AJ60" s="2"/>
      <c r="AK60" s="2"/>
      <c r="AL60" s="2"/>
      <c r="AM60" s="2"/>
      <c r="IF60" s="2"/>
      <c r="KE60" s="2"/>
      <c r="KF60" s="2"/>
      <c r="KG60" s="2"/>
      <c r="KH60" s="2"/>
      <c r="KI60" s="2"/>
      <c r="KJ60" s="2"/>
      <c r="KK60" s="2"/>
      <c r="KL60" s="2"/>
      <c r="KM60" s="2"/>
      <c r="KN60" s="2"/>
      <c r="KO60" s="2"/>
      <c r="KP60" s="2"/>
      <c r="KQ60" s="2"/>
      <c r="KR60" s="2"/>
      <c r="KS60" s="2"/>
      <c r="KT60" s="2"/>
      <c r="KU60" s="2"/>
      <c r="KV60" s="2"/>
      <c r="KW60" s="2"/>
      <c r="KX60" s="2"/>
      <c r="KY60" s="2"/>
      <c r="KZ60" s="2"/>
      <c r="LA60" s="2"/>
      <c r="LB60" s="2"/>
      <c r="LC60" s="2"/>
      <c r="LD60" s="2"/>
      <c r="LE60" s="2"/>
      <c r="LF60" s="2"/>
      <c r="LG60" s="2"/>
      <c r="LH60" s="2"/>
      <c r="LI60" s="2"/>
      <c r="LJ60" s="2"/>
      <c r="LK60" s="2"/>
      <c r="LL60" s="2"/>
      <c r="LM60" s="2"/>
      <c r="LN60" s="2"/>
      <c r="LO60" s="2"/>
      <c r="LP60" s="2"/>
      <c r="LQ60" s="2"/>
      <c r="LR60" s="2"/>
      <c r="LS60" s="2"/>
      <c r="LT60" s="2"/>
      <c r="LU60" s="2"/>
      <c r="LV60" s="2"/>
      <c r="LW60" s="2"/>
      <c r="LX60" s="2"/>
      <c r="LY60" s="2"/>
      <c r="LZ60" s="2"/>
      <c r="MA60" s="2"/>
      <c r="MB60" s="2"/>
      <c r="MC60" s="2"/>
      <c r="MD60" s="2"/>
      <c r="ME60" s="2"/>
      <c r="MF60" s="2"/>
      <c r="MG60" s="2"/>
      <c r="MH60" s="2"/>
      <c r="MI60" s="2"/>
      <c r="MJ60" s="2"/>
      <c r="MK60" s="2"/>
      <c r="ML60" s="2"/>
      <c r="MM60" s="2"/>
      <c r="MN60" s="2"/>
      <c r="MO60" s="2"/>
      <c r="MP60" s="2"/>
      <c r="MQ60" s="2"/>
      <c r="MR60" s="2"/>
      <c r="MS60" s="2"/>
      <c r="MT60" s="2"/>
      <c r="MU60" s="2"/>
      <c r="MV60" s="2"/>
      <c r="MW60" s="2"/>
      <c r="MX60" s="2"/>
      <c r="MY60" s="2"/>
      <c r="MZ60" s="2"/>
      <c r="NA60" s="2"/>
      <c r="NB60" s="2"/>
      <c r="NC60" s="2"/>
      <c r="ND60" s="2"/>
      <c r="NE60" s="2"/>
      <c r="NF60" s="2"/>
      <c r="NG60" s="2"/>
      <c r="NH60" s="2"/>
      <c r="NI60" s="2"/>
      <c r="NJ60" s="2"/>
      <c r="NK60" s="2"/>
      <c r="NL60" s="2"/>
      <c r="NM60" s="2"/>
      <c r="NN60" s="2"/>
      <c r="NO60" s="2"/>
      <c r="NP60" s="2"/>
      <c r="NQ60" s="2"/>
      <c r="NR60" s="2"/>
      <c r="NS60" s="2"/>
      <c r="NT60" s="2"/>
      <c r="NU60" s="2"/>
      <c r="NV60" s="2"/>
      <c r="NW60" s="2"/>
      <c r="NX60" s="2"/>
      <c r="NY60" s="2"/>
      <c r="NZ60" s="2"/>
      <c r="OA60" s="2"/>
      <c r="OB60" s="2"/>
      <c r="OC60" s="2"/>
      <c r="OD60" s="2"/>
      <c r="OE60" s="2"/>
      <c r="OF60" s="2"/>
      <c r="OG60" s="2"/>
      <c r="OH60" s="2"/>
      <c r="OI60" s="2"/>
      <c r="OJ60" s="2"/>
      <c r="OL60" s="2">
        <v>38.0</v>
      </c>
      <c r="OM60" s="35"/>
      <c r="ON60" s="2"/>
      <c r="OO60" s="2"/>
      <c r="OP60" s="2"/>
      <c r="OQ60" s="36"/>
      <c r="OT60" s="2" t="str">
        <f t="shared" si="39"/>
        <v/>
      </c>
      <c r="OU60" s="2" t="str">
        <f t="shared" si="40"/>
        <v/>
      </c>
      <c r="OV60" s="2" t="str">
        <f t="shared" si="28"/>
        <v>#REF!</v>
      </c>
      <c r="OW60" s="2" t="str">
        <f t="shared" si="29"/>
        <v/>
      </c>
      <c r="OX60" s="2" t="str">
        <f t="shared" si="30"/>
        <v/>
      </c>
    </row>
    <row r="61" ht="15.75" customHeight="1">
      <c r="D61" s="32"/>
      <c r="E61" s="32"/>
      <c r="F61" s="2"/>
      <c r="G61" s="2"/>
      <c r="H61" s="2"/>
      <c r="I61" s="2"/>
      <c r="J61" s="2"/>
      <c r="K61" s="2"/>
      <c r="L61" s="2"/>
      <c r="M61" s="2"/>
      <c r="N61" s="32" t="s">
        <v>1690</v>
      </c>
      <c r="O61" s="32" t="s">
        <v>5784</v>
      </c>
      <c r="P61" s="32" t="s">
        <v>5925</v>
      </c>
      <c r="Q61" s="17"/>
      <c r="R61" s="32" t="s">
        <v>5875</v>
      </c>
      <c r="S61" s="32" t="s">
        <v>5876</v>
      </c>
      <c r="T61" s="32" t="s">
        <v>5868</v>
      </c>
      <c r="U61" s="17" t="str">
        <f t="shared" si="16"/>
        <v/>
      </c>
      <c r="V61" s="17"/>
      <c r="Z61" s="2" t="str">
        <f t="shared" si="32"/>
        <v/>
      </c>
      <c r="AB61" s="2"/>
      <c r="AC61" s="2"/>
      <c r="AD61" s="2"/>
      <c r="AE61" s="2"/>
      <c r="AF61" s="2"/>
      <c r="AG61" s="2"/>
      <c r="AI61" s="2"/>
      <c r="AJ61" s="2"/>
      <c r="AK61" s="2"/>
      <c r="AL61" s="2"/>
      <c r="AM61" s="2"/>
      <c r="IF61" s="2"/>
      <c r="KE61" s="2"/>
      <c r="KF61" s="2"/>
      <c r="KG61" s="2"/>
      <c r="KH61" s="2"/>
      <c r="KI61" s="2"/>
      <c r="KJ61" s="2"/>
      <c r="KK61" s="2"/>
      <c r="KL61" s="2"/>
      <c r="KM61" s="2"/>
      <c r="KN61" s="2"/>
      <c r="KO61" s="2"/>
      <c r="KP61" s="2"/>
      <c r="KQ61" s="2"/>
      <c r="KR61" s="2"/>
      <c r="KS61" s="2"/>
      <c r="KT61" s="2"/>
      <c r="KU61" s="2"/>
      <c r="KV61" s="2"/>
      <c r="KW61" s="2"/>
      <c r="KX61" s="2"/>
      <c r="KY61" s="2"/>
      <c r="KZ61" s="2"/>
      <c r="LA61" s="2"/>
      <c r="LB61" s="2"/>
      <c r="LC61" s="2"/>
      <c r="LD61" s="2"/>
      <c r="LE61" s="2"/>
      <c r="LF61" s="2"/>
      <c r="LG61" s="2"/>
      <c r="LH61" s="2"/>
      <c r="LI61" s="2"/>
      <c r="LJ61" s="2"/>
      <c r="LK61" s="2"/>
      <c r="LL61" s="2"/>
      <c r="LM61" s="2"/>
      <c r="LN61" s="2"/>
      <c r="LO61" s="2"/>
      <c r="LP61" s="2"/>
      <c r="LQ61" s="2"/>
      <c r="LR61" s="2"/>
      <c r="LS61" s="2"/>
      <c r="LT61" s="2"/>
      <c r="LU61" s="2"/>
      <c r="LV61" s="2"/>
      <c r="LW61" s="2"/>
      <c r="LX61" s="2"/>
      <c r="LY61" s="2"/>
      <c r="LZ61" s="2"/>
      <c r="MA61" s="2"/>
      <c r="MB61" s="2"/>
      <c r="MC61" s="2"/>
      <c r="MD61" s="2"/>
      <c r="ME61" s="2"/>
      <c r="MF61" s="2"/>
      <c r="MG61" s="2"/>
      <c r="MH61" s="2"/>
      <c r="MI61" s="2"/>
      <c r="MJ61" s="2"/>
      <c r="MK61" s="2"/>
      <c r="ML61" s="2"/>
      <c r="MM61" s="2"/>
      <c r="MN61" s="2"/>
      <c r="MO61" s="2"/>
      <c r="MP61" s="2"/>
      <c r="MQ61" s="2"/>
      <c r="MR61" s="2"/>
      <c r="MS61" s="2"/>
      <c r="MT61" s="2"/>
      <c r="MU61" s="2"/>
      <c r="MV61" s="2"/>
      <c r="MW61" s="2"/>
      <c r="MX61" s="2"/>
      <c r="MY61" s="2"/>
      <c r="MZ61" s="2"/>
      <c r="NA61" s="2"/>
      <c r="NB61" s="2"/>
      <c r="NC61" s="2"/>
      <c r="ND61" s="2"/>
      <c r="NE61" s="2"/>
      <c r="NF61" s="2"/>
      <c r="NG61" s="2"/>
      <c r="NH61" s="2"/>
      <c r="NI61" s="2"/>
      <c r="NJ61" s="2"/>
      <c r="NK61" s="2"/>
      <c r="NL61" s="2"/>
      <c r="NM61" s="2"/>
      <c r="NN61" s="2"/>
      <c r="NO61" s="2"/>
      <c r="NP61" s="2"/>
      <c r="NQ61" s="2"/>
      <c r="NR61" s="2"/>
      <c r="NS61" s="2"/>
      <c r="NT61" s="2"/>
      <c r="NU61" s="2"/>
      <c r="NV61" s="2"/>
      <c r="NW61" s="2"/>
      <c r="NX61" s="2"/>
      <c r="NY61" s="2"/>
      <c r="NZ61" s="2"/>
      <c r="OA61" s="2"/>
      <c r="OB61" s="2"/>
      <c r="OC61" s="2"/>
      <c r="OD61" s="2"/>
      <c r="OE61" s="2"/>
      <c r="OF61" s="2"/>
      <c r="OG61" s="2"/>
      <c r="OH61" s="2"/>
      <c r="OI61" s="2"/>
      <c r="OJ61" s="2"/>
      <c r="OL61" s="2">
        <v>39.0</v>
      </c>
      <c r="OM61" s="35"/>
      <c r="ON61" s="2"/>
      <c r="OO61" s="2"/>
      <c r="OP61" s="2"/>
      <c r="OQ61" s="36"/>
      <c r="OT61" s="2" t="str">
        <f t="shared" si="39"/>
        <v/>
      </c>
      <c r="OU61" s="2" t="str">
        <f t="shared" si="40"/>
        <v/>
      </c>
      <c r="OV61" s="2" t="str">
        <f t="shared" si="28"/>
        <v>#REF!</v>
      </c>
      <c r="OW61" s="2" t="str">
        <f t="shared" si="29"/>
        <v/>
      </c>
      <c r="OX61" s="2" t="str">
        <f t="shared" si="30"/>
        <v/>
      </c>
    </row>
    <row r="62" ht="15.75" customHeight="1">
      <c r="D62" s="32"/>
      <c r="E62" s="32"/>
      <c r="F62" s="2"/>
      <c r="G62" s="2"/>
      <c r="H62" s="2"/>
      <c r="I62" s="2"/>
      <c r="J62" s="2"/>
      <c r="K62" s="2"/>
      <c r="L62" s="2"/>
      <c r="M62" s="2"/>
      <c r="N62" s="32" t="s">
        <v>1689</v>
      </c>
      <c r="O62" s="32" t="s">
        <v>5784</v>
      </c>
      <c r="P62" s="32" t="s">
        <v>5926</v>
      </c>
      <c r="Q62" s="17"/>
      <c r="R62" s="32" t="s">
        <v>5875</v>
      </c>
      <c r="S62" s="32" t="s">
        <v>5876</v>
      </c>
      <c r="T62" s="32" t="s">
        <v>5910</v>
      </c>
      <c r="U62" s="17" t="str">
        <f t="shared" si="16"/>
        <v/>
      </c>
      <c r="V62" s="17"/>
      <c r="Z62" s="2" t="str">
        <f t="shared" si="32"/>
        <v/>
      </c>
      <c r="AB62" s="2"/>
      <c r="AC62" s="2"/>
      <c r="AD62" s="2"/>
      <c r="AE62" s="2"/>
      <c r="AF62" s="2"/>
      <c r="AG62" s="2"/>
      <c r="AI62" s="2"/>
      <c r="AJ62" s="2"/>
      <c r="AK62" s="2"/>
      <c r="AL62" s="2"/>
      <c r="AM62" s="2"/>
      <c r="IF62" s="2"/>
      <c r="KE62" s="2"/>
      <c r="KF62" s="2"/>
      <c r="KG62" s="2"/>
      <c r="KH62" s="2"/>
      <c r="KI62" s="2"/>
      <c r="KJ62" s="2"/>
      <c r="KK62" s="2"/>
      <c r="KL62" s="2"/>
      <c r="KM62" s="2"/>
      <c r="KN62" s="2"/>
      <c r="KO62" s="2"/>
      <c r="KP62" s="2"/>
      <c r="KQ62" s="2"/>
      <c r="KR62" s="2"/>
      <c r="KS62" s="2"/>
      <c r="KT62" s="2"/>
      <c r="KU62" s="2"/>
      <c r="KV62" s="2"/>
      <c r="KW62" s="2"/>
      <c r="KX62" s="2"/>
      <c r="KY62" s="2"/>
      <c r="KZ62" s="2"/>
      <c r="LA62" s="2"/>
      <c r="LB62" s="2"/>
      <c r="LC62" s="2"/>
      <c r="LD62" s="2"/>
      <c r="LE62" s="2"/>
      <c r="LF62" s="2"/>
      <c r="LG62" s="2"/>
      <c r="LH62" s="2"/>
      <c r="LI62" s="2"/>
      <c r="LJ62" s="2"/>
      <c r="LK62" s="2"/>
      <c r="LL62" s="2"/>
      <c r="LM62" s="2"/>
      <c r="LN62" s="2"/>
      <c r="LO62" s="2"/>
      <c r="LP62" s="2"/>
      <c r="LQ62" s="2"/>
      <c r="LR62" s="2"/>
      <c r="LS62" s="2"/>
      <c r="LT62" s="2"/>
      <c r="LU62" s="2"/>
      <c r="LV62" s="2"/>
      <c r="LW62" s="2"/>
      <c r="LX62" s="2"/>
      <c r="LY62" s="2"/>
      <c r="LZ62" s="2"/>
      <c r="MA62" s="2"/>
      <c r="MB62" s="2"/>
      <c r="MC62" s="2"/>
      <c r="MD62" s="2"/>
      <c r="ME62" s="2"/>
      <c r="MF62" s="2"/>
      <c r="MG62" s="2"/>
      <c r="MH62" s="2"/>
      <c r="MI62" s="2"/>
      <c r="MJ62" s="2"/>
      <c r="MK62" s="2"/>
      <c r="ML62" s="2"/>
      <c r="MM62" s="2"/>
      <c r="MN62" s="2"/>
      <c r="MO62" s="2"/>
      <c r="MP62" s="2"/>
      <c r="MQ62" s="2"/>
      <c r="MR62" s="2"/>
      <c r="MS62" s="2"/>
      <c r="MT62" s="2"/>
      <c r="MU62" s="2"/>
      <c r="MV62" s="2"/>
      <c r="MW62" s="2"/>
      <c r="MX62" s="2"/>
      <c r="MY62" s="2"/>
      <c r="MZ62" s="2"/>
      <c r="NA62" s="2"/>
      <c r="NB62" s="2"/>
      <c r="NC62" s="2"/>
      <c r="ND62" s="2"/>
      <c r="NE62" s="2"/>
      <c r="NF62" s="2"/>
      <c r="NG62" s="2"/>
      <c r="NH62" s="2"/>
      <c r="NI62" s="2"/>
      <c r="NJ62" s="2"/>
      <c r="NK62" s="2"/>
      <c r="NL62" s="2"/>
      <c r="NM62" s="2"/>
      <c r="NN62" s="2"/>
      <c r="NO62" s="2"/>
      <c r="NP62" s="2"/>
      <c r="NQ62" s="2"/>
      <c r="NR62" s="2"/>
      <c r="NS62" s="2"/>
      <c r="NT62" s="2"/>
      <c r="NU62" s="2"/>
      <c r="NV62" s="2"/>
      <c r="NW62" s="2"/>
      <c r="NX62" s="2"/>
      <c r="NY62" s="2"/>
      <c r="NZ62" s="2"/>
      <c r="OA62" s="2"/>
      <c r="OB62" s="2"/>
      <c r="OC62" s="2"/>
      <c r="OD62" s="2"/>
      <c r="OE62" s="2"/>
      <c r="OF62" s="2"/>
      <c r="OG62" s="2"/>
      <c r="OH62" s="2"/>
      <c r="OI62" s="2"/>
      <c r="OJ62" s="2"/>
      <c r="OL62" s="2">
        <v>40.0</v>
      </c>
      <c r="OM62" s="35"/>
      <c r="ON62" s="2"/>
      <c r="OO62" s="2"/>
      <c r="OP62" s="2"/>
      <c r="OQ62" s="36"/>
      <c r="OT62" s="2" t="str">
        <f t="shared" si="39"/>
        <v/>
      </c>
      <c r="OU62" s="2" t="str">
        <f t="shared" si="40"/>
        <v/>
      </c>
      <c r="OV62" s="2" t="str">
        <f t="shared" si="28"/>
        <v>#REF!</v>
      </c>
      <c r="OW62" s="2" t="str">
        <f t="shared" si="29"/>
        <v/>
      </c>
      <c r="OX62" s="2" t="str">
        <f t="shared" si="30"/>
        <v/>
      </c>
    </row>
    <row r="63" ht="15.75" customHeight="1">
      <c r="D63" s="32"/>
      <c r="E63" s="32"/>
      <c r="F63" s="2"/>
      <c r="G63" s="2"/>
      <c r="H63" s="2"/>
      <c r="I63" s="2"/>
      <c r="J63" s="2"/>
      <c r="K63" s="2"/>
      <c r="L63" s="2"/>
      <c r="M63" s="2"/>
      <c r="N63" s="32" t="s">
        <v>1689</v>
      </c>
      <c r="O63" s="32" t="s">
        <v>5784</v>
      </c>
      <c r="P63" s="32" t="s">
        <v>5927</v>
      </c>
      <c r="Q63" s="17"/>
      <c r="R63" s="32" t="s">
        <v>5875</v>
      </c>
      <c r="S63" s="32" t="s">
        <v>5876</v>
      </c>
      <c r="T63" s="32" t="s">
        <v>5898</v>
      </c>
      <c r="U63" s="17" t="str">
        <f t="shared" si="16"/>
        <v/>
      </c>
      <c r="V63" s="17"/>
      <c r="Z63" s="2" t="str">
        <f t="shared" si="32"/>
        <v/>
      </c>
      <c r="AB63" s="2"/>
      <c r="AC63" s="2"/>
      <c r="AD63" s="2"/>
      <c r="AE63" s="2"/>
      <c r="AF63" s="2"/>
      <c r="AG63" s="2"/>
      <c r="AI63" s="2"/>
      <c r="AJ63" s="2"/>
      <c r="AK63" s="2"/>
      <c r="AL63" s="2"/>
      <c r="AM63" s="2"/>
      <c r="IF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L63" s="2">
        <v>41.0</v>
      </c>
      <c r="OM63" s="35"/>
      <c r="ON63" s="2"/>
      <c r="OO63" s="2"/>
      <c r="OP63" s="2"/>
      <c r="OQ63" s="36"/>
      <c r="OT63" s="2" t="str">
        <f t="shared" si="39"/>
        <v/>
      </c>
      <c r="OU63" s="2" t="str">
        <f t="shared" si="40"/>
        <v/>
      </c>
      <c r="OV63" s="2" t="str">
        <f t="shared" si="28"/>
        <v>#REF!</v>
      </c>
      <c r="OW63" s="2" t="str">
        <f t="shared" si="29"/>
        <v/>
      </c>
      <c r="OX63" s="2" t="str">
        <f t="shared" si="30"/>
        <v/>
      </c>
    </row>
    <row r="64" ht="15.75" customHeight="1">
      <c r="D64" s="32"/>
      <c r="E64" s="32"/>
      <c r="F64" s="2"/>
      <c r="G64" s="2"/>
      <c r="H64" s="2"/>
      <c r="I64" s="2"/>
      <c r="J64" s="2"/>
      <c r="K64" s="2"/>
      <c r="L64" s="2"/>
      <c r="M64" s="2"/>
      <c r="N64" s="32" t="s">
        <v>1689</v>
      </c>
      <c r="O64" s="32" t="s">
        <v>5784</v>
      </c>
      <c r="P64" s="32" t="s">
        <v>5928</v>
      </c>
      <c r="Q64" s="17"/>
      <c r="R64" s="32" t="s">
        <v>5875</v>
      </c>
      <c r="S64" s="32" t="s">
        <v>5876</v>
      </c>
      <c r="T64" s="32" t="s">
        <v>5915</v>
      </c>
      <c r="U64" s="17" t="str">
        <f t="shared" si="16"/>
        <v/>
      </c>
      <c r="V64" s="17"/>
      <c r="Z64" s="2" t="str">
        <f t="shared" si="32"/>
        <v/>
      </c>
      <c r="AB64" s="2"/>
      <c r="AC64" s="2"/>
      <c r="AD64" s="2"/>
      <c r="AE64" s="2"/>
      <c r="AF64" s="2"/>
      <c r="AG64" s="2"/>
      <c r="AI64" s="2"/>
      <c r="AJ64" s="2"/>
      <c r="AK64" s="2"/>
      <c r="AL64" s="2"/>
      <c r="AM64" s="2"/>
      <c r="IF64" s="2"/>
      <c r="KE64" s="2"/>
      <c r="KF64" s="2"/>
      <c r="KG64" s="2"/>
      <c r="KH64" s="2"/>
      <c r="KI64" s="2"/>
      <c r="KJ64" s="2"/>
      <c r="KK64" s="2"/>
      <c r="KL64" s="2"/>
      <c r="KM64" s="2"/>
      <c r="KN64" s="2"/>
      <c r="KO64" s="2"/>
      <c r="KP64" s="2"/>
      <c r="KQ64" s="2"/>
      <c r="KR64" s="2"/>
      <c r="KS64" s="2"/>
      <c r="KT64" s="2"/>
      <c r="KU64" s="2"/>
      <c r="KV64" s="2"/>
      <c r="KW64" s="2"/>
      <c r="KX64" s="2"/>
      <c r="KY64" s="2"/>
      <c r="KZ64" s="2"/>
      <c r="LA64" s="2"/>
      <c r="LB64" s="2"/>
      <c r="LC64" s="2"/>
      <c r="LD64" s="2"/>
      <c r="LE64" s="2"/>
      <c r="LF64" s="2"/>
      <c r="LG64" s="2"/>
      <c r="LH64" s="2"/>
      <c r="LI64" s="2"/>
      <c r="LJ64" s="2"/>
      <c r="LK64" s="2"/>
      <c r="LL64" s="2"/>
      <c r="LM64" s="2"/>
      <c r="LN64" s="2"/>
      <c r="LO64" s="2"/>
      <c r="LP64" s="2"/>
      <c r="LQ64" s="2"/>
      <c r="LR64" s="2"/>
      <c r="LS64" s="2"/>
      <c r="LT64" s="2"/>
      <c r="LU64" s="2"/>
      <c r="LV64" s="2"/>
      <c r="LW64" s="2"/>
      <c r="LX64" s="2"/>
      <c r="LY64" s="2"/>
      <c r="LZ64" s="2"/>
      <c r="MA64" s="2"/>
      <c r="MB64" s="2"/>
      <c r="MC64" s="2"/>
      <c r="MD64" s="2"/>
      <c r="ME64" s="2"/>
      <c r="MF64" s="2"/>
      <c r="MG64" s="2"/>
      <c r="MH64" s="2"/>
      <c r="MI64" s="2"/>
      <c r="MJ64" s="2"/>
      <c r="MK64" s="2"/>
      <c r="ML64" s="2"/>
      <c r="MM64" s="2"/>
      <c r="MN64" s="2"/>
      <c r="MO64" s="2"/>
      <c r="MP64" s="2"/>
      <c r="MQ64" s="2"/>
      <c r="MR64" s="2"/>
      <c r="MS64" s="2"/>
      <c r="MT64" s="2"/>
      <c r="MU64" s="2"/>
      <c r="MV64" s="2"/>
      <c r="MW64" s="2"/>
      <c r="MX64" s="2"/>
      <c r="MY64" s="2"/>
      <c r="MZ64" s="2"/>
      <c r="NA64" s="2"/>
      <c r="NB64" s="2"/>
      <c r="NC64" s="2"/>
      <c r="ND64" s="2"/>
      <c r="NE64" s="2"/>
      <c r="NF64" s="2"/>
      <c r="NG64" s="2"/>
      <c r="NH64" s="2"/>
      <c r="NI64" s="2"/>
      <c r="NJ64" s="2"/>
      <c r="NK64" s="2"/>
      <c r="NL64" s="2"/>
      <c r="NM64" s="2"/>
      <c r="NN64" s="2"/>
      <c r="NO64" s="2"/>
      <c r="NP64" s="2"/>
      <c r="NQ64" s="2"/>
      <c r="NR64" s="2"/>
      <c r="NS64" s="2"/>
      <c r="NT64" s="2"/>
      <c r="NU64" s="2"/>
      <c r="NV64" s="2"/>
      <c r="NW64" s="2"/>
      <c r="NX64" s="2"/>
      <c r="NY64" s="2"/>
      <c r="NZ64" s="2"/>
      <c r="OA64" s="2"/>
      <c r="OB64" s="2"/>
      <c r="OC64" s="2"/>
      <c r="OD64" s="2"/>
      <c r="OE64" s="2"/>
      <c r="OF64" s="2"/>
      <c r="OG64" s="2"/>
      <c r="OH64" s="2"/>
      <c r="OI64" s="2"/>
      <c r="OJ64" s="2"/>
      <c r="OL64" s="2">
        <v>42.0</v>
      </c>
      <c r="OM64" s="35"/>
      <c r="ON64" s="2"/>
      <c r="OO64" s="2"/>
      <c r="OP64" s="2"/>
      <c r="OQ64" s="36"/>
      <c r="OT64" s="2" t="str">
        <f t="shared" si="39"/>
        <v/>
      </c>
      <c r="OU64" s="2" t="str">
        <f t="shared" si="40"/>
        <v/>
      </c>
      <c r="OV64" s="2" t="str">
        <f t="shared" si="28"/>
        <v>#REF!</v>
      </c>
      <c r="OW64" s="2" t="str">
        <f t="shared" si="29"/>
        <v/>
      </c>
      <c r="OX64" s="2" t="str">
        <f t="shared" si="30"/>
        <v/>
      </c>
    </row>
    <row r="65" ht="15.75" customHeight="1">
      <c r="D65" s="32"/>
      <c r="E65" s="32"/>
      <c r="F65" s="2"/>
      <c r="G65" s="2"/>
      <c r="H65" s="2"/>
      <c r="I65" s="2"/>
      <c r="J65" s="2"/>
      <c r="K65" s="2"/>
      <c r="L65" s="2"/>
      <c r="M65" s="2"/>
      <c r="N65" s="32" t="s">
        <v>1689</v>
      </c>
      <c r="O65" s="32" t="s">
        <v>5784</v>
      </c>
      <c r="P65" s="32" t="s">
        <v>5929</v>
      </c>
      <c r="Q65" s="17"/>
      <c r="R65" s="32" t="s">
        <v>5875</v>
      </c>
      <c r="S65" s="32" t="s">
        <v>5876</v>
      </c>
      <c r="T65" s="32" t="s">
        <v>5917</v>
      </c>
      <c r="U65" s="17" t="str">
        <f t="shared" si="16"/>
        <v/>
      </c>
      <c r="V65" s="17"/>
      <c r="Z65" s="2" t="str">
        <f t="shared" si="32"/>
        <v/>
      </c>
      <c r="AB65" s="2"/>
      <c r="AC65" s="2"/>
      <c r="AD65" s="2"/>
      <c r="AE65" s="2"/>
      <c r="AF65" s="2"/>
      <c r="AG65" s="2"/>
      <c r="AI65" s="2"/>
      <c r="AJ65" s="2"/>
      <c r="AK65" s="2"/>
      <c r="AL65" s="2"/>
      <c r="AM65" s="2"/>
      <c r="IF65" s="2"/>
      <c r="KE65" s="2"/>
      <c r="KF65" s="2"/>
      <c r="KG65" s="2"/>
      <c r="KH65" s="2"/>
      <c r="KI65" s="2"/>
      <c r="KJ65" s="2"/>
      <c r="KK65" s="2"/>
      <c r="KL65" s="2"/>
      <c r="KM65" s="2"/>
      <c r="KN65" s="2"/>
      <c r="KO65" s="2"/>
      <c r="KP65" s="2"/>
      <c r="KQ65" s="2"/>
      <c r="KR65" s="2"/>
      <c r="KS65" s="2"/>
      <c r="KT65" s="2"/>
      <c r="KU65" s="2"/>
      <c r="KV65" s="2"/>
      <c r="KW65" s="2"/>
      <c r="KX65" s="2"/>
      <c r="KY65" s="2"/>
      <c r="KZ65" s="2"/>
      <c r="LA65" s="2"/>
      <c r="LB65" s="2"/>
      <c r="LC65" s="2"/>
      <c r="LD65" s="2"/>
      <c r="LE65" s="2"/>
      <c r="LF65" s="2"/>
      <c r="LG65" s="2"/>
      <c r="LH65" s="2"/>
      <c r="LI65" s="2"/>
      <c r="LJ65" s="2"/>
      <c r="LK65" s="2"/>
      <c r="LL65" s="2"/>
      <c r="LM65" s="2"/>
      <c r="LN65" s="2"/>
      <c r="LO65" s="2"/>
      <c r="LP65" s="2"/>
      <c r="LQ65" s="2"/>
      <c r="LR65" s="2"/>
      <c r="LS65" s="2"/>
      <c r="LT65" s="2"/>
      <c r="LU65" s="2"/>
      <c r="LV65" s="2"/>
      <c r="LW65" s="2"/>
      <c r="LX65" s="2"/>
      <c r="LY65" s="2"/>
      <c r="LZ65" s="2"/>
      <c r="MA65" s="2"/>
      <c r="MB65" s="2"/>
      <c r="MC65" s="2"/>
      <c r="MD65" s="2"/>
      <c r="ME65" s="2"/>
      <c r="MF65" s="2"/>
      <c r="MG65" s="2"/>
      <c r="MH65" s="2"/>
      <c r="MI65" s="2"/>
      <c r="MJ65" s="2"/>
      <c r="MK65" s="2"/>
      <c r="ML65" s="2"/>
      <c r="MM65" s="2"/>
      <c r="MN65" s="2"/>
      <c r="MO65" s="2"/>
      <c r="MP65" s="2"/>
      <c r="MQ65" s="2"/>
      <c r="MR65" s="2"/>
      <c r="MS65" s="2"/>
      <c r="MT65" s="2"/>
      <c r="MU65" s="2"/>
      <c r="MV65" s="2"/>
      <c r="MW65" s="2"/>
      <c r="MX65" s="2"/>
      <c r="MY65" s="2"/>
      <c r="MZ65" s="2"/>
      <c r="NA65" s="2"/>
      <c r="NB65" s="2"/>
      <c r="NC65" s="2"/>
      <c r="ND65" s="2"/>
      <c r="NE65" s="2"/>
      <c r="NF65" s="2"/>
      <c r="NG65" s="2"/>
      <c r="NH65" s="2"/>
      <c r="NI65" s="2"/>
      <c r="NJ65" s="2"/>
      <c r="NK65" s="2"/>
      <c r="NL65" s="2"/>
      <c r="NM65" s="2"/>
      <c r="NN65" s="2"/>
      <c r="NO65" s="2"/>
      <c r="NP65" s="2"/>
      <c r="NQ65" s="2"/>
      <c r="NR65" s="2"/>
      <c r="NS65" s="2"/>
      <c r="NT65" s="2"/>
      <c r="NU65" s="2"/>
      <c r="NV65" s="2"/>
      <c r="NW65" s="2"/>
      <c r="NX65" s="2"/>
      <c r="NY65" s="2"/>
      <c r="NZ65" s="2"/>
      <c r="OA65" s="2"/>
      <c r="OB65" s="2"/>
      <c r="OC65" s="2"/>
      <c r="OD65" s="2"/>
      <c r="OE65" s="2"/>
      <c r="OF65" s="2"/>
      <c r="OG65" s="2"/>
      <c r="OH65" s="2"/>
      <c r="OI65" s="2"/>
      <c r="OJ65" s="2"/>
      <c r="OL65" s="2">
        <v>43.0</v>
      </c>
      <c r="OM65" s="35"/>
      <c r="ON65" s="2"/>
      <c r="OO65" s="2"/>
      <c r="OP65" s="2"/>
      <c r="OQ65" s="36"/>
      <c r="OT65" s="2" t="str">
        <f t="shared" si="39"/>
        <v/>
      </c>
      <c r="OU65" s="2" t="str">
        <f t="shared" si="40"/>
        <v/>
      </c>
      <c r="OV65" s="2" t="str">
        <f t="shared" si="28"/>
        <v>#REF!</v>
      </c>
      <c r="OW65" s="2" t="str">
        <f t="shared" si="29"/>
        <v/>
      </c>
      <c r="OX65" s="2" t="str">
        <f t="shared" si="30"/>
        <v/>
      </c>
    </row>
    <row r="66" ht="15.75" customHeight="1">
      <c r="D66" s="32"/>
      <c r="E66" s="32"/>
      <c r="F66" s="2"/>
      <c r="G66" s="2"/>
      <c r="H66" s="2"/>
      <c r="I66" s="2"/>
      <c r="J66" s="2"/>
      <c r="K66" s="2"/>
      <c r="L66" s="2"/>
      <c r="M66" s="2"/>
      <c r="N66" s="32" t="s">
        <v>1689</v>
      </c>
      <c r="O66" s="32" t="s">
        <v>5784</v>
      </c>
      <c r="P66" s="32" t="s">
        <v>5930</v>
      </c>
      <c r="Q66" s="17"/>
      <c r="R66" s="32" t="s">
        <v>5875</v>
      </c>
      <c r="S66" s="32" t="s">
        <v>5876</v>
      </c>
      <c r="T66" s="32" t="s">
        <v>5902</v>
      </c>
      <c r="U66" s="17" t="str">
        <f t="shared" si="16"/>
        <v/>
      </c>
      <c r="V66" s="17"/>
      <c r="Z66" s="2" t="str">
        <f t="shared" si="32"/>
        <v/>
      </c>
      <c r="AB66" s="2"/>
      <c r="AC66" s="2"/>
      <c r="AD66" s="2"/>
      <c r="AE66" s="2"/>
      <c r="AF66" s="2"/>
      <c r="AG66" s="2"/>
      <c r="AI66" s="2"/>
      <c r="AJ66" s="2"/>
      <c r="AK66" s="2"/>
      <c r="AL66" s="2"/>
      <c r="AM66" s="2"/>
      <c r="IF66" s="2"/>
      <c r="KE66" s="2"/>
      <c r="KF66" s="2"/>
      <c r="KG66" s="2"/>
      <c r="KH66" s="2"/>
      <c r="KI66" s="2"/>
      <c r="KJ66" s="2"/>
      <c r="KK66" s="2"/>
      <c r="KL66" s="2"/>
      <c r="KM66" s="2"/>
      <c r="KN66" s="2"/>
      <c r="KO66" s="2"/>
      <c r="KP66" s="2"/>
      <c r="KQ66" s="2"/>
      <c r="KR66" s="2"/>
      <c r="KS66" s="2"/>
      <c r="KT66" s="2"/>
      <c r="KU66" s="2"/>
      <c r="KV66" s="2"/>
      <c r="KW66" s="2"/>
      <c r="KX66" s="2"/>
      <c r="KY66" s="2"/>
      <c r="KZ66" s="2"/>
      <c r="LA66" s="2"/>
      <c r="LB66" s="2"/>
      <c r="LC66" s="2"/>
      <c r="LD66" s="2"/>
      <c r="LE66" s="2"/>
      <c r="LF66" s="2"/>
      <c r="LG66" s="2"/>
      <c r="LH66" s="2"/>
      <c r="LI66" s="2"/>
      <c r="LJ66" s="2"/>
      <c r="LK66" s="2"/>
      <c r="LL66" s="2"/>
      <c r="LM66" s="2"/>
      <c r="LN66" s="2"/>
      <c r="LO66" s="2"/>
      <c r="LP66" s="2"/>
      <c r="LQ66" s="2"/>
      <c r="LR66" s="2"/>
      <c r="LS66" s="2"/>
      <c r="LT66" s="2"/>
      <c r="LU66" s="2"/>
      <c r="LV66" s="2"/>
      <c r="LW66" s="2"/>
      <c r="LX66" s="2"/>
      <c r="LY66" s="2"/>
      <c r="LZ66" s="2"/>
      <c r="MA66" s="2"/>
      <c r="MB66" s="2"/>
      <c r="MC66" s="2"/>
      <c r="MD66" s="2"/>
      <c r="ME66" s="2"/>
      <c r="MF66" s="2"/>
      <c r="MG66" s="2"/>
      <c r="MH66" s="2"/>
      <c r="MI66" s="2"/>
      <c r="MJ66" s="2"/>
      <c r="MK66" s="2"/>
      <c r="ML66" s="2"/>
      <c r="MM66" s="2"/>
      <c r="MN66" s="2"/>
      <c r="MO66" s="2"/>
      <c r="MP66" s="2"/>
      <c r="MQ66" s="2"/>
      <c r="MR66" s="2"/>
      <c r="MS66" s="2"/>
      <c r="MT66" s="2"/>
      <c r="MU66" s="2"/>
      <c r="MV66" s="2"/>
      <c r="MW66" s="2"/>
      <c r="MX66" s="2"/>
      <c r="MY66" s="2"/>
      <c r="MZ66" s="2"/>
      <c r="NA66" s="2"/>
      <c r="NB66" s="2"/>
      <c r="NC66" s="2"/>
      <c r="ND66" s="2"/>
      <c r="NE66" s="2"/>
      <c r="NF66" s="2"/>
      <c r="NG66" s="2"/>
      <c r="NH66" s="2"/>
      <c r="NI66" s="2"/>
      <c r="NJ66" s="2"/>
      <c r="NK66" s="2"/>
      <c r="NL66" s="2"/>
      <c r="NM66" s="2"/>
      <c r="NN66" s="2"/>
      <c r="NO66" s="2"/>
      <c r="NP66" s="2"/>
      <c r="NQ66" s="2"/>
      <c r="NR66" s="2"/>
      <c r="NS66" s="2"/>
      <c r="NT66" s="2"/>
      <c r="NU66" s="2"/>
      <c r="NV66" s="2"/>
      <c r="NW66" s="2"/>
      <c r="NX66" s="2"/>
      <c r="NY66" s="2"/>
      <c r="NZ66" s="2"/>
      <c r="OA66" s="2"/>
      <c r="OB66" s="2"/>
      <c r="OC66" s="2"/>
      <c r="OD66" s="2"/>
      <c r="OE66" s="2"/>
      <c r="OF66" s="2"/>
      <c r="OG66" s="2"/>
      <c r="OH66" s="2"/>
      <c r="OI66" s="2"/>
      <c r="OJ66" s="2"/>
      <c r="OL66" s="2">
        <v>44.0</v>
      </c>
      <c r="OM66" s="35"/>
      <c r="ON66" s="2"/>
      <c r="OO66" s="2"/>
      <c r="OP66" s="2"/>
      <c r="OQ66" s="36"/>
      <c r="OT66" s="2" t="str">
        <f t="shared" si="39"/>
        <v/>
      </c>
      <c r="OU66" s="2" t="str">
        <f t="shared" si="40"/>
        <v/>
      </c>
      <c r="OV66" s="2" t="str">
        <f t="shared" si="28"/>
        <v>#REF!</v>
      </c>
      <c r="OW66" s="2" t="str">
        <f t="shared" si="29"/>
        <v/>
      </c>
      <c r="OX66" s="2" t="str">
        <f t="shared" si="30"/>
        <v/>
      </c>
    </row>
    <row r="67" ht="15.75" customHeight="1">
      <c r="D67" s="32"/>
      <c r="E67" s="32"/>
      <c r="F67" s="2"/>
      <c r="G67" s="2"/>
      <c r="H67" s="2"/>
      <c r="I67" s="2"/>
      <c r="J67" s="2"/>
      <c r="K67" s="2"/>
      <c r="L67" s="2"/>
      <c r="M67" s="2"/>
      <c r="N67" s="32" t="s">
        <v>1689</v>
      </c>
      <c r="O67" s="32" t="s">
        <v>5784</v>
      </c>
      <c r="P67" s="32" t="s">
        <v>5931</v>
      </c>
      <c r="Q67" s="17"/>
      <c r="R67" s="32" t="s">
        <v>5875</v>
      </c>
      <c r="S67" s="32" t="s">
        <v>5876</v>
      </c>
      <c r="T67" s="32" t="s">
        <v>5868</v>
      </c>
      <c r="U67" s="17" t="str">
        <f t="shared" si="16"/>
        <v/>
      </c>
      <c r="V67" s="17"/>
      <c r="Z67" s="2" t="str">
        <f t="shared" si="32"/>
        <v/>
      </c>
      <c r="AB67" s="2"/>
      <c r="AC67" s="2"/>
      <c r="AD67" s="2"/>
      <c r="AE67" s="2"/>
      <c r="AF67" s="2"/>
      <c r="AG67" s="2"/>
      <c r="AI67" s="2"/>
      <c r="AJ67" s="2"/>
      <c r="AK67" s="2"/>
      <c r="AL67" s="2"/>
      <c r="AM67" s="2"/>
      <c r="IF67" s="2"/>
      <c r="KE67" s="2"/>
      <c r="KF67" s="2"/>
      <c r="KG67" s="2"/>
      <c r="KH67" s="2"/>
      <c r="KI67" s="2"/>
      <c r="KJ67" s="2"/>
      <c r="KK67" s="2"/>
      <c r="KL67" s="2"/>
      <c r="KM67" s="2"/>
      <c r="KN67" s="2"/>
      <c r="KO67" s="2"/>
      <c r="KP67" s="2"/>
      <c r="KQ67" s="2"/>
      <c r="KR67" s="2"/>
      <c r="KS67" s="2"/>
      <c r="KT67" s="2"/>
      <c r="KU67" s="2"/>
      <c r="KV67" s="2"/>
      <c r="KW67" s="2"/>
      <c r="KX67" s="2"/>
      <c r="KY67" s="2"/>
      <c r="KZ67" s="2"/>
      <c r="LA67" s="2"/>
      <c r="LB67" s="2"/>
      <c r="LC67" s="2"/>
      <c r="LD67" s="2"/>
      <c r="LE67" s="2"/>
      <c r="LF67" s="2"/>
      <c r="LG67" s="2"/>
      <c r="LH67" s="2"/>
      <c r="LI67" s="2"/>
      <c r="LJ67" s="2"/>
      <c r="LK67" s="2"/>
      <c r="LL67" s="2"/>
      <c r="LM67" s="2"/>
      <c r="LN67" s="2"/>
      <c r="LO67" s="2"/>
      <c r="LP67" s="2"/>
      <c r="LQ67" s="2"/>
      <c r="LR67" s="2"/>
      <c r="LS67" s="2"/>
      <c r="LT67" s="2"/>
      <c r="LU67" s="2"/>
      <c r="LV67" s="2"/>
      <c r="LW67" s="2"/>
      <c r="LX67" s="2"/>
      <c r="LY67" s="2"/>
      <c r="LZ67" s="2"/>
      <c r="MA67" s="2"/>
      <c r="MB67" s="2"/>
      <c r="MC67" s="2"/>
      <c r="MD67" s="2"/>
      <c r="ME67" s="2"/>
      <c r="MF67" s="2"/>
      <c r="MG67" s="2"/>
      <c r="MH67" s="2"/>
      <c r="MI67" s="2"/>
      <c r="MJ67" s="2"/>
      <c r="MK67" s="2"/>
      <c r="ML67" s="2"/>
      <c r="MM67" s="2"/>
      <c r="MN67" s="2"/>
      <c r="MO67" s="2"/>
      <c r="MP67" s="2"/>
      <c r="MQ67" s="2"/>
      <c r="MR67" s="2"/>
      <c r="MS67" s="2"/>
      <c r="MT67" s="2"/>
      <c r="MU67" s="2"/>
      <c r="MV67" s="2"/>
      <c r="MW67" s="2"/>
      <c r="MX67" s="2"/>
      <c r="MY67" s="2"/>
      <c r="MZ67" s="2"/>
      <c r="NA67" s="2"/>
      <c r="NB67" s="2"/>
      <c r="NC67" s="2"/>
      <c r="ND67" s="2"/>
      <c r="NE67" s="2"/>
      <c r="NF67" s="2"/>
      <c r="NG67" s="2"/>
      <c r="NH67" s="2"/>
      <c r="NI67" s="2"/>
      <c r="NJ67" s="2"/>
      <c r="NK67" s="2"/>
      <c r="NL67" s="2"/>
      <c r="NM67" s="2"/>
      <c r="NN67" s="2"/>
      <c r="NO67" s="2"/>
      <c r="NP67" s="2"/>
      <c r="NQ67" s="2"/>
      <c r="NR67" s="2"/>
      <c r="NS67" s="2"/>
      <c r="NT67" s="2"/>
      <c r="NU67" s="2"/>
      <c r="NV67" s="2"/>
      <c r="NW67" s="2"/>
      <c r="NX67" s="2"/>
      <c r="NY67" s="2"/>
      <c r="NZ67" s="2"/>
      <c r="OA67" s="2"/>
      <c r="OB67" s="2"/>
      <c r="OC67" s="2"/>
      <c r="OD67" s="2"/>
      <c r="OE67" s="2"/>
      <c r="OF67" s="2"/>
      <c r="OG67" s="2"/>
      <c r="OH67" s="2"/>
      <c r="OI67" s="2"/>
      <c r="OJ67" s="2"/>
      <c r="OL67" s="2">
        <v>45.0</v>
      </c>
      <c r="OM67" s="35"/>
      <c r="ON67" s="2"/>
      <c r="OO67" s="2"/>
      <c r="OP67" s="2"/>
      <c r="OQ67" s="36"/>
      <c r="OT67" s="2" t="str">
        <f t="shared" si="39"/>
        <v/>
      </c>
      <c r="OU67" s="2" t="str">
        <f t="shared" si="40"/>
        <v/>
      </c>
      <c r="OV67" s="2" t="str">
        <f t="shared" si="28"/>
        <v>#REF!</v>
      </c>
      <c r="OW67" s="2" t="str">
        <f t="shared" si="29"/>
        <v/>
      </c>
      <c r="OX67" s="2" t="str">
        <f t="shared" si="30"/>
        <v/>
      </c>
    </row>
    <row r="68" ht="15.75" customHeight="1">
      <c r="D68" s="32"/>
      <c r="E68" s="32"/>
      <c r="F68" s="2"/>
      <c r="G68" s="2"/>
      <c r="H68" s="2"/>
      <c r="I68" s="2"/>
      <c r="J68" s="2"/>
      <c r="K68" s="2"/>
      <c r="L68" s="2"/>
      <c r="M68" s="2"/>
      <c r="N68" s="32" t="s">
        <v>1688</v>
      </c>
      <c r="O68" s="32" t="s">
        <v>5784</v>
      </c>
      <c r="P68" s="32" t="s">
        <v>5932</v>
      </c>
      <c r="Q68" s="17"/>
      <c r="R68" s="32" t="s">
        <v>5875</v>
      </c>
      <c r="S68" s="32" t="s">
        <v>5876</v>
      </c>
      <c r="T68" s="32" t="s">
        <v>5910</v>
      </c>
      <c r="U68" s="17" t="str">
        <f t="shared" si="16"/>
        <v/>
      </c>
      <c r="V68" s="17"/>
      <c r="Z68" s="2" t="str">
        <f t="shared" si="32"/>
        <v/>
      </c>
      <c r="AB68" s="2"/>
      <c r="AC68" s="2"/>
      <c r="AD68" s="2"/>
      <c r="AE68" s="2"/>
      <c r="AF68" s="2"/>
      <c r="AG68" s="2"/>
      <c r="AI68" s="2"/>
      <c r="AJ68" s="2"/>
      <c r="AK68" s="2"/>
      <c r="AL68" s="2"/>
      <c r="AM68" s="2"/>
      <c r="IF68" s="2"/>
      <c r="KE68" s="2"/>
      <c r="KF68" s="2"/>
      <c r="KG68" s="2"/>
      <c r="KH68" s="2"/>
      <c r="KI68" s="2"/>
      <c r="KJ68" s="2"/>
      <c r="KK68" s="2"/>
      <c r="KL68" s="2"/>
      <c r="KM68" s="2"/>
      <c r="KN68" s="2"/>
      <c r="KO68" s="2"/>
      <c r="KP68" s="2"/>
      <c r="KQ68" s="2"/>
      <c r="KR68" s="2"/>
      <c r="KS68" s="2"/>
      <c r="KT68" s="2"/>
      <c r="KU68" s="2"/>
      <c r="KV68" s="2"/>
      <c r="KW68" s="2"/>
      <c r="KX68" s="2"/>
      <c r="KY68" s="2"/>
      <c r="KZ68" s="2"/>
      <c r="LA68" s="2"/>
      <c r="LB68" s="2"/>
      <c r="LC68" s="2"/>
      <c r="LD68" s="2"/>
      <c r="LE68" s="2"/>
      <c r="LF68" s="2"/>
      <c r="LG68" s="2"/>
      <c r="LH68" s="2"/>
      <c r="LI68" s="2"/>
      <c r="LJ68" s="2"/>
      <c r="LK68" s="2"/>
      <c r="LL68" s="2"/>
      <c r="LM68" s="2"/>
      <c r="LN68" s="2"/>
      <c r="LO68" s="2"/>
      <c r="LP68" s="2"/>
      <c r="LQ68" s="2"/>
      <c r="LR68" s="2"/>
      <c r="LS68" s="2"/>
      <c r="LT68" s="2"/>
      <c r="LU68" s="2"/>
      <c r="LV68" s="2"/>
      <c r="LW68" s="2"/>
      <c r="LX68" s="2"/>
      <c r="LY68" s="2"/>
      <c r="LZ68" s="2"/>
      <c r="MA68" s="2"/>
      <c r="MB68" s="2"/>
      <c r="MC68" s="2"/>
      <c r="MD68" s="2"/>
      <c r="ME68" s="2"/>
      <c r="MF68" s="2"/>
      <c r="MG68" s="2"/>
      <c r="MH68" s="2"/>
      <c r="MI68" s="2"/>
      <c r="MJ68" s="2"/>
      <c r="MK68" s="2"/>
      <c r="ML68" s="2"/>
      <c r="MM68" s="2"/>
      <c r="MN68" s="2"/>
      <c r="MO68" s="2"/>
      <c r="MP68" s="2"/>
      <c r="MQ68" s="2"/>
      <c r="MR68" s="2"/>
      <c r="MS68" s="2"/>
      <c r="MT68" s="2"/>
      <c r="MU68" s="2"/>
      <c r="MV68" s="2"/>
      <c r="MW68" s="2"/>
      <c r="MX68" s="2"/>
      <c r="MY68" s="2"/>
      <c r="MZ68" s="2"/>
      <c r="NA68" s="2"/>
      <c r="NB68" s="2"/>
      <c r="NC68" s="2"/>
      <c r="ND68" s="2"/>
      <c r="NE68" s="2"/>
      <c r="NF68" s="2"/>
      <c r="NG68" s="2"/>
      <c r="NH68" s="2"/>
      <c r="NI68" s="2"/>
      <c r="NJ68" s="2"/>
      <c r="NK68" s="2"/>
      <c r="NL68" s="2"/>
      <c r="NM68" s="2"/>
      <c r="NN68" s="2"/>
      <c r="NO68" s="2"/>
      <c r="NP68" s="2"/>
      <c r="NQ68" s="2"/>
      <c r="NR68" s="2"/>
      <c r="NS68" s="2"/>
      <c r="NT68" s="2"/>
      <c r="NU68" s="2"/>
      <c r="NV68" s="2"/>
      <c r="NW68" s="2"/>
      <c r="NX68" s="2"/>
      <c r="NY68" s="2"/>
      <c r="NZ68" s="2"/>
      <c r="OA68" s="2"/>
      <c r="OB68" s="2"/>
      <c r="OC68" s="2"/>
      <c r="OD68" s="2"/>
      <c r="OE68" s="2"/>
      <c r="OF68" s="2"/>
      <c r="OG68" s="2"/>
      <c r="OH68" s="2"/>
      <c r="OI68" s="2"/>
      <c r="OJ68" s="2"/>
      <c r="OL68" s="2">
        <v>46.0</v>
      </c>
      <c r="OM68" s="35"/>
      <c r="ON68" s="2"/>
      <c r="OO68" s="2"/>
      <c r="OP68" s="2"/>
      <c r="OQ68" s="36"/>
      <c r="OT68" s="2" t="str">
        <f t="shared" si="39"/>
        <v/>
      </c>
      <c r="OU68" s="2" t="str">
        <f t="shared" si="40"/>
        <v/>
      </c>
      <c r="OV68" s="2" t="str">
        <f t="shared" si="28"/>
        <v>#REF!</v>
      </c>
      <c r="OW68" s="2" t="str">
        <f t="shared" si="29"/>
        <v/>
      </c>
      <c r="OX68" s="2" t="str">
        <f t="shared" si="30"/>
        <v/>
      </c>
    </row>
    <row r="69" ht="15.75" customHeight="1">
      <c r="D69" s="32"/>
      <c r="E69" s="32"/>
      <c r="F69" s="2"/>
      <c r="G69" s="2"/>
      <c r="H69" s="2"/>
      <c r="I69" s="2"/>
      <c r="J69" s="2"/>
      <c r="K69" s="2"/>
      <c r="L69" s="2"/>
      <c r="M69" s="2"/>
      <c r="N69" s="32" t="s">
        <v>1688</v>
      </c>
      <c r="O69" s="32" t="s">
        <v>5784</v>
      </c>
      <c r="P69" s="32" t="s">
        <v>5933</v>
      </c>
      <c r="Q69" s="17"/>
      <c r="R69" s="32" t="s">
        <v>5875</v>
      </c>
      <c r="S69" s="32" t="s">
        <v>5876</v>
      </c>
      <c r="T69" s="32" t="s">
        <v>5898</v>
      </c>
      <c r="U69" s="17" t="str">
        <f t="shared" si="16"/>
        <v/>
      </c>
      <c r="V69" s="17"/>
      <c r="Z69" s="2" t="str">
        <f t="shared" si="32"/>
        <v/>
      </c>
      <c r="AB69" s="2"/>
      <c r="AC69" s="2"/>
      <c r="AD69" s="2"/>
      <c r="AE69" s="2"/>
      <c r="AF69" s="2"/>
      <c r="AG69" s="2"/>
      <c r="AI69" s="2"/>
      <c r="AJ69" s="2"/>
      <c r="AK69" s="2"/>
      <c r="AL69" s="2"/>
      <c r="AM69" s="2"/>
      <c r="IF69" s="2"/>
      <c r="KE69" s="2"/>
      <c r="KF69" s="2"/>
      <c r="KG69" s="2"/>
      <c r="KH69" s="2"/>
      <c r="KI69" s="2"/>
      <c r="KJ69" s="2"/>
      <c r="KK69" s="2"/>
      <c r="KL69" s="2"/>
      <c r="KM69" s="2"/>
      <c r="KN69" s="2"/>
      <c r="KO69" s="2"/>
      <c r="KP69" s="2"/>
      <c r="KQ69" s="2"/>
      <c r="KR69" s="2"/>
      <c r="KS69" s="2"/>
      <c r="KT69" s="2"/>
      <c r="KU69" s="2"/>
      <c r="KV69" s="2"/>
      <c r="KW69" s="2"/>
      <c r="KX69" s="2"/>
      <c r="KY69" s="2"/>
      <c r="KZ69" s="2"/>
      <c r="LA69" s="2"/>
      <c r="LB69" s="2"/>
      <c r="LC69" s="2"/>
      <c r="LD69" s="2"/>
      <c r="LE69" s="2"/>
      <c r="LF69" s="2"/>
      <c r="LG69" s="2"/>
      <c r="LH69" s="2"/>
      <c r="LI69" s="2"/>
      <c r="LJ69" s="2"/>
      <c r="LK69" s="2"/>
      <c r="LL69" s="2"/>
      <c r="LM69" s="2"/>
      <c r="LN69" s="2"/>
      <c r="LO69" s="2"/>
      <c r="LP69" s="2"/>
      <c r="LQ69" s="2"/>
      <c r="LR69" s="2"/>
      <c r="LS69" s="2"/>
      <c r="LT69" s="2"/>
      <c r="LU69" s="2"/>
      <c r="LV69" s="2"/>
      <c r="LW69" s="2"/>
      <c r="LX69" s="2"/>
      <c r="LY69" s="2"/>
      <c r="LZ69" s="2"/>
      <c r="MA69" s="2"/>
      <c r="MB69" s="2"/>
      <c r="MC69" s="2"/>
      <c r="MD69" s="2"/>
      <c r="ME69" s="2"/>
      <c r="MF69" s="2"/>
      <c r="MG69" s="2"/>
      <c r="MH69" s="2"/>
      <c r="MI69" s="2"/>
      <c r="MJ69" s="2"/>
      <c r="MK69" s="2"/>
      <c r="ML69" s="2"/>
      <c r="MM69" s="2"/>
      <c r="MN69" s="2"/>
      <c r="MO69" s="2"/>
      <c r="MP69" s="2"/>
      <c r="MQ69" s="2"/>
      <c r="MR69" s="2"/>
      <c r="MS69" s="2"/>
      <c r="MT69" s="2"/>
      <c r="MU69" s="2"/>
      <c r="MV69" s="2"/>
      <c r="MW69" s="2"/>
      <c r="MX69" s="2"/>
      <c r="MY69" s="2"/>
      <c r="MZ69" s="2"/>
      <c r="NA69" s="2"/>
      <c r="NB69" s="2"/>
      <c r="NC69" s="2"/>
      <c r="ND69" s="2"/>
      <c r="NE69" s="2"/>
      <c r="NF69" s="2"/>
      <c r="NG69" s="2"/>
      <c r="NH69" s="2"/>
      <c r="NI69" s="2"/>
      <c r="NJ69" s="2"/>
      <c r="NK69" s="2"/>
      <c r="NL69" s="2"/>
      <c r="NM69" s="2"/>
      <c r="NN69" s="2"/>
      <c r="NO69" s="2"/>
      <c r="NP69" s="2"/>
      <c r="NQ69" s="2"/>
      <c r="NR69" s="2"/>
      <c r="NS69" s="2"/>
      <c r="NT69" s="2"/>
      <c r="NU69" s="2"/>
      <c r="NV69" s="2"/>
      <c r="NW69" s="2"/>
      <c r="NX69" s="2"/>
      <c r="NY69" s="2"/>
      <c r="NZ69" s="2"/>
      <c r="OA69" s="2"/>
      <c r="OB69" s="2"/>
      <c r="OC69" s="2"/>
      <c r="OD69" s="2"/>
      <c r="OE69" s="2"/>
      <c r="OF69" s="2"/>
      <c r="OG69" s="2"/>
      <c r="OH69" s="2"/>
      <c r="OI69" s="2"/>
      <c r="OJ69" s="2"/>
      <c r="OL69" s="2">
        <v>47.0</v>
      </c>
      <c r="OM69" s="35"/>
      <c r="ON69" s="2"/>
      <c r="OO69" s="2"/>
      <c r="OP69" s="2"/>
      <c r="OQ69" s="36"/>
      <c r="OT69" s="2" t="str">
        <f t="shared" si="39"/>
        <v/>
      </c>
      <c r="OU69" s="2" t="str">
        <f t="shared" si="40"/>
        <v/>
      </c>
      <c r="OV69" s="2" t="str">
        <f t="shared" si="28"/>
        <v>#REF!</v>
      </c>
      <c r="OW69" s="2" t="str">
        <f t="shared" si="29"/>
        <v/>
      </c>
      <c r="OX69" s="2" t="str">
        <f t="shared" si="30"/>
        <v/>
      </c>
    </row>
    <row r="70" ht="15.75" customHeight="1">
      <c r="D70" s="32"/>
      <c r="E70" s="32"/>
      <c r="F70" s="2"/>
      <c r="G70" s="2"/>
      <c r="H70" s="2"/>
      <c r="I70" s="2"/>
      <c r="J70" s="2"/>
      <c r="K70" s="2"/>
      <c r="L70" s="2"/>
      <c r="M70" s="2"/>
      <c r="N70" s="32" t="s">
        <v>1688</v>
      </c>
      <c r="O70" s="32" t="s">
        <v>5784</v>
      </c>
      <c r="P70" s="32" t="s">
        <v>5934</v>
      </c>
      <c r="Q70" s="17"/>
      <c r="R70" s="32" t="s">
        <v>5875</v>
      </c>
      <c r="S70" s="32" t="s">
        <v>5876</v>
      </c>
      <c r="T70" s="32" t="s">
        <v>5915</v>
      </c>
      <c r="U70" s="17" t="str">
        <f t="shared" si="16"/>
        <v/>
      </c>
      <c r="V70" s="17"/>
      <c r="Z70" s="2" t="str">
        <f t="shared" si="32"/>
        <v/>
      </c>
      <c r="AB70" s="2"/>
      <c r="AC70" s="2"/>
      <c r="AD70" s="2"/>
      <c r="AE70" s="2"/>
      <c r="AF70" s="2"/>
      <c r="AG70" s="2"/>
      <c r="AI70" s="2"/>
      <c r="AJ70" s="2"/>
      <c r="AK70" s="2"/>
      <c r="AL70" s="2"/>
      <c r="AM70" s="2"/>
      <c r="IF70" s="2"/>
      <c r="KE70" s="2"/>
      <c r="KF70" s="2"/>
      <c r="KG70" s="2"/>
      <c r="KH70" s="2"/>
      <c r="KI70" s="2"/>
      <c r="KJ70" s="2"/>
      <c r="KK70" s="2"/>
      <c r="KL70" s="2"/>
      <c r="KM70" s="2"/>
      <c r="KN70" s="2"/>
      <c r="KO70" s="2"/>
      <c r="KP70" s="2"/>
      <c r="KQ70" s="2"/>
      <c r="KR70" s="2"/>
      <c r="KS70" s="2"/>
      <c r="KT70" s="2"/>
      <c r="KU70" s="2"/>
      <c r="KV70" s="2"/>
      <c r="KW70" s="2"/>
      <c r="KX70" s="2"/>
      <c r="KY70" s="2"/>
      <c r="KZ70" s="2"/>
      <c r="LA70" s="2"/>
      <c r="LB70" s="2"/>
      <c r="LC70" s="2"/>
      <c r="LD70" s="2"/>
      <c r="LE70" s="2"/>
      <c r="LF70" s="2"/>
      <c r="LG70" s="2"/>
      <c r="LH70" s="2"/>
      <c r="LI70" s="2"/>
      <c r="LJ70" s="2"/>
      <c r="LK70" s="2"/>
      <c r="LL70" s="2"/>
      <c r="LM70" s="2"/>
      <c r="LN70" s="2"/>
      <c r="LO70" s="2"/>
      <c r="LP70" s="2"/>
      <c r="LQ70" s="2"/>
      <c r="LR70" s="2"/>
      <c r="LS70" s="2"/>
      <c r="LT70" s="2"/>
      <c r="LU70" s="2"/>
      <c r="LV70" s="2"/>
      <c r="LW70" s="2"/>
      <c r="LX70" s="2"/>
      <c r="LY70" s="2"/>
      <c r="LZ70" s="2"/>
      <c r="MA70" s="2"/>
      <c r="MB70" s="2"/>
      <c r="MC70" s="2"/>
      <c r="MD70" s="2"/>
      <c r="ME70" s="2"/>
      <c r="MF70" s="2"/>
      <c r="MG70" s="2"/>
      <c r="MH70" s="2"/>
      <c r="MI70" s="2"/>
      <c r="MJ70" s="2"/>
      <c r="MK70" s="2"/>
      <c r="ML70" s="2"/>
      <c r="MM70" s="2"/>
      <c r="MN70" s="2"/>
      <c r="MO70" s="2"/>
      <c r="MP70" s="2"/>
      <c r="MQ70" s="2"/>
      <c r="MR70" s="2"/>
      <c r="MS70" s="2"/>
      <c r="MT70" s="2"/>
      <c r="MU70" s="2"/>
      <c r="MV70" s="2"/>
      <c r="MW70" s="2"/>
      <c r="MX70" s="2"/>
      <c r="MY70" s="2"/>
      <c r="MZ70" s="2"/>
      <c r="NA70" s="2"/>
      <c r="NB70" s="2"/>
      <c r="NC70" s="2"/>
      <c r="ND70" s="2"/>
      <c r="NE70" s="2"/>
      <c r="NF70" s="2"/>
      <c r="NG70" s="2"/>
      <c r="NH70" s="2"/>
      <c r="NI70" s="2"/>
      <c r="NJ70" s="2"/>
      <c r="NK70" s="2"/>
      <c r="NL70" s="2"/>
      <c r="NM70" s="2"/>
      <c r="NN70" s="2"/>
      <c r="NO70" s="2"/>
      <c r="NP70" s="2"/>
      <c r="NQ70" s="2"/>
      <c r="NR70" s="2"/>
      <c r="NS70" s="2"/>
      <c r="NT70" s="2"/>
      <c r="NU70" s="2"/>
      <c r="NV70" s="2"/>
      <c r="NW70" s="2"/>
      <c r="NX70" s="2"/>
      <c r="NY70" s="2"/>
      <c r="NZ70" s="2"/>
      <c r="OA70" s="2"/>
      <c r="OB70" s="2"/>
      <c r="OC70" s="2"/>
      <c r="OD70" s="2"/>
      <c r="OE70" s="2"/>
      <c r="OF70" s="2"/>
      <c r="OG70" s="2"/>
      <c r="OH70" s="2"/>
      <c r="OI70" s="2"/>
      <c r="OJ70" s="2"/>
      <c r="OL70" s="2">
        <v>48.0</v>
      </c>
      <c r="OM70" s="35"/>
      <c r="ON70" s="2"/>
      <c r="OO70" s="2"/>
      <c r="OP70" s="2"/>
      <c r="OQ70" s="36"/>
      <c r="OT70" s="2" t="str">
        <f t="shared" si="39"/>
        <v/>
      </c>
      <c r="OU70" s="2" t="str">
        <f t="shared" si="40"/>
        <v/>
      </c>
      <c r="OV70" s="2" t="str">
        <f t="shared" si="28"/>
        <v>#REF!</v>
      </c>
      <c r="OW70" s="2" t="str">
        <f t="shared" si="29"/>
        <v/>
      </c>
      <c r="OX70" s="2" t="str">
        <f t="shared" si="30"/>
        <v/>
      </c>
    </row>
    <row r="71" ht="15.75" customHeight="1">
      <c r="D71" s="32"/>
      <c r="E71" s="32"/>
      <c r="F71" s="2"/>
      <c r="G71" s="2"/>
      <c r="H71" s="2"/>
      <c r="I71" s="2"/>
      <c r="J71" s="2"/>
      <c r="K71" s="2"/>
      <c r="L71" s="2"/>
      <c r="M71" s="2"/>
      <c r="N71" s="32" t="s">
        <v>1688</v>
      </c>
      <c r="O71" s="32" t="s">
        <v>5784</v>
      </c>
      <c r="P71" s="32" t="s">
        <v>5935</v>
      </c>
      <c r="Q71" s="17"/>
      <c r="R71" s="32" t="s">
        <v>5875</v>
      </c>
      <c r="S71" s="32" t="s">
        <v>5876</v>
      </c>
      <c r="T71" s="32" t="s">
        <v>5917</v>
      </c>
      <c r="U71" s="17" t="str">
        <f t="shared" si="16"/>
        <v/>
      </c>
      <c r="V71" s="17"/>
      <c r="Z71" s="2" t="str">
        <f t="shared" si="32"/>
        <v/>
      </c>
      <c r="AB71" s="2"/>
      <c r="AC71" s="2"/>
      <c r="AD71" s="2"/>
      <c r="AE71" s="2"/>
      <c r="AF71" s="2"/>
      <c r="AG71" s="2"/>
      <c r="AI71" s="2"/>
      <c r="AJ71" s="2"/>
      <c r="AK71" s="2"/>
      <c r="AL71" s="2"/>
      <c r="AM71" s="2"/>
      <c r="IF71" s="2"/>
      <c r="KE71" s="2"/>
      <c r="KF71" s="2"/>
      <c r="KG71" s="2"/>
      <c r="KH71" s="2"/>
      <c r="KI71" s="2"/>
      <c r="KJ71" s="2"/>
      <c r="KK71" s="2"/>
      <c r="KL71" s="2"/>
      <c r="KM71" s="2"/>
      <c r="KN71" s="2"/>
      <c r="KO71" s="2"/>
      <c r="KP71" s="2"/>
      <c r="KQ71" s="2"/>
      <c r="KR71" s="2"/>
      <c r="KS71" s="2"/>
      <c r="KT71" s="2"/>
      <c r="KU71" s="2"/>
      <c r="KV71" s="2"/>
      <c r="KW71" s="2"/>
      <c r="KX71" s="2"/>
      <c r="KY71" s="2"/>
      <c r="KZ71" s="2"/>
      <c r="LA71" s="2"/>
      <c r="LB71" s="2"/>
      <c r="LC71" s="2"/>
      <c r="LD71" s="2"/>
      <c r="LE71" s="2"/>
      <c r="LF71" s="2"/>
      <c r="LG71" s="2"/>
      <c r="LH71" s="2"/>
      <c r="LI71" s="2"/>
      <c r="LJ71" s="2"/>
      <c r="LK71" s="2"/>
      <c r="LL71" s="2"/>
      <c r="LM71" s="2"/>
      <c r="LN71" s="2"/>
      <c r="LO71" s="2"/>
      <c r="LP71" s="2"/>
      <c r="LQ71" s="2"/>
      <c r="LR71" s="2"/>
      <c r="LS71" s="2"/>
      <c r="LT71" s="2"/>
      <c r="LU71" s="2"/>
      <c r="LV71" s="2"/>
      <c r="LW71" s="2"/>
      <c r="LX71" s="2"/>
      <c r="LY71" s="2"/>
      <c r="LZ71" s="2"/>
      <c r="MA71" s="2"/>
      <c r="MB71" s="2"/>
      <c r="MC71" s="2"/>
      <c r="MD71" s="2"/>
      <c r="ME71" s="2"/>
      <c r="MF71" s="2"/>
      <c r="MG71" s="2"/>
      <c r="MH71" s="2"/>
      <c r="MI71" s="2"/>
      <c r="MJ71" s="2"/>
      <c r="MK71" s="2"/>
      <c r="ML71" s="2"/>
      <c r="MM71" s="2"/>
      <c r="MN71" s="2"/>
      <c r="MO71" s="2"/>
      <c r="MP71" s="2"/>
      <c r="MQ71" s="2"/>
      <c r="MR71" s="2"/>
      <c r="MS71" s="2"/>
      <c r="MT71" s="2"/>
      <c r="MU71" s="2"/>
      <c r="MV71" s="2"/>
      <c r="MW71" s="2"/>
      <c r="MX71" s="2"/>
      <c r="MY71" s="2"/>
      <c r="MZ71" s="2"/>
      <c r="NA71" s="2"/>
      <c r="NB71" s="2"/>
      <c r="NC71" s="2"/>
      <c r="ND71" s="2"/>
      <c r="NE71" s="2"/>
      <c r="NF71" s="2"/>
      <c r="NG71" s="2"/>
      <c r="NH71" s="2"/>
      <c r="NI71" s="2"/>
      <c r="NJ71" s="2"/>
      <c r="NK71" s="2"/>
      <c r="NL71" s="2"/>
      <c r="NM71" s="2"/>
      <c r="NN71" s="2"/>
      <c r="NO71" s="2"/>
      <c r="NP71" s="2"/>
      <c r="NQ71" s="2"/>
      <c r="NR71" s="2"/>
      <c r="NS71" s="2"/>
      <c r="NT71" s="2"/>
      <c r="NU71" s="2"/>
      <c r="NV71" s="2"/>
      <c r="NW71" s="2"/>
      <c r="NX71" s="2"/>
      <c r="NY71" s="2"/>
      <c r="NZ71" s="2"/>
      <c r="OA71" s="2"/>
      <c r="OB71" s="2"/>
      <c r="OC71" s="2"/>
      <c r="OD71" s="2"/>
      <c r="OE71" s="2"/>
      <c r="OF71" s="2"/>
      <c r="OG71" s="2"/>
      <c r="OH71" s="2"/>
      <c r="OI71" s="2"/>
      <c r="OJ71" s="2"/>
      <c r="OL71" s="2">
        <v>49.0</v>
      </c>
      <c r="OM71" s="35"/>
      <c r="ON71" s="2"/>
      <c r="OO71" s="2"/>
      <c r="OP71" s="2"/>
      <c r="OQ71" s="36"/>
      <c r="OT71" s="2" t="str">
        <f t="shared" si="39"/>
        <v/>
      </c>
      <c r="OU71" s="2" t="str">
        <f t="shared" si="40"/>
        <v/>
      </c>
      <c r="OV71" s="2" t="str">
        <f t="shared" si="28"/>
        <v>#REF!</v>
      </c>
      <c r="OW71" s="2" t="str">
        <f t="shared" si="29"/>
        <v/>
      </c>
      <c r="OX71" s="2" t="str">
        <f t="shared" si="30"/>
        <v/>
      </c>
    </row>
    <row r="72" ht="15.75" customHeight="1">
      <c r="D72" s="32"/>
      <c r="E72" s="32"/>
      <c r="F72" s="2"/>
      <c r="G72" s="2"/>
      <c r="H72" s="2"/>
      <c r="I72" s="2"/>
      <c r="J72" s="2"/>
      <c r="K72" s="2"/>
      <c r="L72" s="2"/>
      <c r="M72" s="2"/>
      <c r="N72" s="32" t="s">
        <v>1688</v>
      </c>
      <c r="O72" s="32" t="s">
        <v>5784</v>
      </c>
      <c r="P72" s="32" t="s">
        <v>5936</v>
      </c>
      <c r="Q72" s="17"/>
      <c r="R72" s="32" t="s">
        <v>5875</v>
      </c>
      <c r="S72" s="32" t="s">
        <v>5876</v>
      </c>
      <c r="T72" s="32" t="s">
        <v>5902</v>
      </c>
      <c r="U72" s="17" t="str">
        <f t="shared" si="16"/>
        <v/>
      </c>
      <c r="V72" s="17"/>
      <c r="Z72" s="2" t="str">
        <f t="shared" si="32"/>
        <v/>
      </c>
      <c r="AB72" s="2"/>
      <c r="AC72" s="2"/>
      <c r="AD72" s="2"/>
      <c r="AE72" s="2"/>
      <c r="AF72" s="2"/>
      <c r="AG72" s="2"/>
      <c r="AI72" s="2"/>
      <c r="AJ72" s="2"/>
      <c r="AK72" s="2"/>
      <c r="AL72" s="2"/>
      <c r="AM72" s="2"/>
      <c r="IF72" s="2"/>
      <c r="KE72" s="2"/>
      <c r="KF72" s="2"/>
      <c r="KG72" s="2"/>
      <c r="KH72" s="2"/>
      <c r="KI72" s="2"/>
      <c r="KJ72" s="2"/>
      <c r="KK72" s="2"/>
      <c r="KL72" s="2"/>
      <c r="KM72" s="2"/>
      <c r="KN72" s="2"/>
      <c r="KO72" s="2"/>
      <c r="KP72" s="2"/>
      <c r="KQ72" s="2"/>
      <c r="KR72" s="2"/>
      <c r="KS72" s="2"/>
      <c r="KT72" s="2"/>
      <c r="KU72" s="2"/>
      <c r="KV72" s="2"/>
      <c r="KW72" s="2"/>
      <c r="KX72" s="2"/>
      <c r="KY72" s="2"/>
      <c r="KZ72" s="2"/>
      <c r="LA72" s="2"/>
      <c r="LB72" s="2"/>
      <c r="LC72" s="2"/>
      <c r="LD72" s="2"/>
      <c r="LE72" s="2"/>
      <c r="LF72" s="2"/>
      <c r="LG72" s="2"/>
      <c r="LH72" s="2"/>
      <c r="LI72" s="2"/>
      <c r="LJ72" s="2"/>
      <c r="LK72" s="2"/>
      <c r="LL72" s="2"/>
      <c r="LM72" s="2"/>
      <c r="LN72" s="2"/>
      <c r="LO72" s="2"/>
      <c r="LP72" s="2"/>
      <c r="LQ72" s="2"/>
      <c r="LR72" s="2"/>
      <c r="LS72" s="2"/>
      <c r="LT72" s="2"/>
      <c r="LU72" s="2"/>
      <c r="LV72" s="2"/>
      <c r="LW72" s="2"/>
      <c r="LX72" s="2"/>
      <c r="LY72" s="2"/>
      <c r="LZ72" s="2"/>
      <c r="MA72" s="2"/>
      <c r="MB72" s="2"/>
      <c r="MC72" s="2"/>
      <c r="MD72" s="2"/>
      <c r="ME72" s="2"/>
      <c r="MF72" s="2"/>
      <c r="MG72" s="2"/>
      <c r="MH72" s="2"/>
      <c r="MI72" s="2"/>
      <c r="MJ72" s="2"/>
      <c r="MK72" s="2"/>
      <c r="ML72" s="2"/>
      <c r="MM72" s="2"/>
      <c r="MN72" s="2"/>
      <c r="MO72" s="2"/>
      <c r="MP72" s="2"/>
      <c r="MQ72" s="2"/>
      <c r="MR72" s="2"/>
      <c r="MS72" s="2"/>
      <c r="MT72" s="2"/>
      <c r="MU72" s="2"/>
      <c r="MV72" s="2"/>
      <c r="MW72" s="2"/>
      <c r="MX72" s="2"/>
      <c r="MY72" s="2"/>
      <c r="MZ72" s="2"/>
      <c r="NA72" s="2"/>
      <c r="NB72" s="2"/>
      <c r="NC72" s="2"/>
      <c r="ND72" s="2"/>
      <c r="NE72" s="2"/>
      <c r="NF72" s="2"/>
      <c r="NG72" s="2"/>
      <c r="NH72" s="2"/>
      <c r="NI72" s="2"/>
      <c r="NJ72" s="2"/>
      <c r="NK72" s="2"/>
      <c r="NL72" s="2"/>
      <c r="NM72" s="2"/>
      <c r="NN72" s="2"/>
      <c r="NO72" s="2"/>
      <c r="NP72" s="2"/>
      <c r="NQ72" s="2"/>
      <c r="NR72" s="2"/>
      <c r="NS72" s="2"/>
      <c r="NT72" s="2"/>
      <c r="NU72" s="2"/>
      <c r="NV72" s="2"/>
      <c r="NW72" s="2"/>
      <c r="NX72" s="2"/>
      <c r="NY72" s="2"/>
      <c r="NZ72" s="2"/>
      <c r="OA72" s="2"/>
      <c r="OB72" s="2"/>
      <c r="OC72" s="2"/>
      <c r="OD72" s="2"/>
      <c r="OE72" s="2"/>
      <c r="OF72" s="2"/>
      <c r="OG72" s="2"/>
      <c r="OH72" s="2"/>
      <c r="OI72" s="2"/>
      <c r="OJ72" s="2"/>
      <c r="OL72" s="2">
        <v>50.0</v>
      </c>
      <c r="OM72" s="35"/>
      <c r="ON72" s="2"/>
      <c r="OO72" s="2"/>
      <c r="OP72" s="2"/>
      <c r="OQ72" s="36"/>
      <c r="OT72" s="2" t="str">
        <f t="shared" si="39"/>
        <v/>
      </c>
      <c r="OU72" s="2" t="str">
        <f t="shared" si="40"/>
        <v/>
      </c>
      <c r="OV72" s="2" t="str">
        <f t="shared" si="28"/>
        <v>#REF!</v>
      </c>
      <c r="OW72" s="2" t="str">
        <f t="shared" si="29"/>
        <v/>
      </c>
      <c r="OX72" s="2" t="str">
        <f t="shared" si="30"/>
        <v/>
      </c>
    </row>
    <row r="73" ht="15.75" customHeight="1">
      <c r="D73" s="32"/>
      <c r="E73" s="32"/>
      <c r="F73" s="2"/>
      <c r="G73" s="2"/>
      <c r="H73" s="2"/>
      <c r="I73" s="2"/>
      <c r="J73" s="2"/>
      <c r="K73" s="2"/>
      <c r="L73" s="2"/>
      <c r="M73" s="2"/>
      <c r="N73" s="32" t="s">
        <v>1688</v>
      </c>
      <c r="O73" s="32" t="s">
        <v>5784</v>
      </c>
      <c r="P73" s="32" t="s">
        <v>5937</v>
      </c>
      <c r="Q73" s="17"/>
      <c r="R73" s="32" t="s">
        <v>5875</v>
      </c>
      <c r="S73" s="32" t="s">
        <v>5876</v>
      </c>
      <c r="T73" s="32" t="s">
        <v>5868</v>
      </c>
      <c r="U73" s="17" t="str">
        <f t="shared" si="16"/>
        <v/>
      </c>
      <c r="V73" s="17"/>
      <c r="Z73" s="2" t="str">
        <f t="shared" si="32"/>
        <v/>
      </c>
      <c r="AB73" s="2"/>
      <c r="AC73" s="2"/>
      <c r="AD73" s="2"/>
      <c r="AE73" s="2"/>
      <c r="AF73" s="2"/>
      <c r="AG73" s="2"/>
      <c r="AI73" s="2"/>
      <c r="AJ73" s="2"/>
      <c r="AK73" s="2"/>
      <c r="AL73" s="2"/>
      <c r="AM73" s="2"/>
      <c r="IF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c r="NO73" s="2"/>
      <c r="NP73" s="2"/>
      <c r="NQ73" s="2"/>
      <c r="NR73" s="2"/>
      <c r="NS73" s="2"/>
      <c r="NT73" s="2"/>
      <c r="NU73" s="2"/>
      <c r="NV73" s="2"/>
      <c r="NW73" s="2"/>
      <c r="NX73" s="2"/>
      <c r="NY73" s="2"/>
      <c r="NZ73" s="2"/>
      <c r="OA73" s="2"/>
      <c r="OB73" s="2"/>
      <c r="OC73" s="2"/>
      <c r="OD73" s="2"/>
      <c r="OE73" s="2"/>
      <c r="OF73" s="2"/>
      <c r="OG73" s="2"/>
      <c r="OH73" s="2"/>
      <c r="OI73" s="2"/>
      <c r="OJ73" s="2"/>
      <c r="OL73" s="2">
        <v>51.0</v>
      </c>
      <c r="OM73" s="38"/>
      <c r="ON73" s="39"/>
      <c r="OO73" s="39"/>
      <c r="OP73" s="39"/>
      <c r="OQ73" s="40"/>
      <c r="OT73" s="2" t="str">
        <f t="shared" si="39"/>
        <v/>
      </c>
      <c r="OU73" s="2" t="str">
        <f t="shared" si="40"/>
        <v/>
      </c>
      <c r="OV73" s="2" t="str">
        <f t="shared" si="28"/>
        <v>#REF!</v>
      </c>
      <c r="OW73" s="2" t="str">
        <f t="shared" si="29"/>
        <v/>
      </c>
      <c r="OX73" s="2" t="str">
        <f t="shared" si="30"/>
        <v/>
      </c>
    </row>
    <row r="74" ht="15.75" customHeight="1">
      <c r="D74" s="32"/>
      <c r="E74" s="32"/>
      <c r="F74" s="2"/>
      <c r="G74" s="2"/>
      <c r="H74" s="2"/>
      <c r="I74" s="2"/>
      <c r="J74" s="2"/>
      <c r="K74" s="2"/>
      <c r="L74" s="2"/>
      <c r="M74" s="2"/>
      <c r="N74" s="32" t="s">
        <v>1687</v>
      </c>
      <c r="O74" s="32" t="s">
        <v>5784</v>
      </c>
      <c r="P74" s="32" t="s">
        <v>5938</v>
      </c>
      <c r="Q74" s="17"/>
      <c r="R74" s="32" t="s">
        <v>5875</v>
      </c>
      <c r="S74" s="32" t="s">
        <v>5876</v>
      </c>
      <c r="T74" s="32" t="s">
        <v>5910</v>
      </c>
      <c r="U74" s="17" t="str">
        <f t="shared" si="16"/>
        <v/>
      </c>
      <c r="V74" s="17"/>
      <c r="Z74" s="2" t="str">
        <f t="shared" si="32"/>
        <v/>
      </c>
      <c r="AB74" s="2"/>
      <c r="AC74" s="2"/>
      <c r="AD74" s="2"/>
      <c r="AE74" s="2"/>
      <c r="AF74" s="2"/>
      <c r="AG74" s="2"/>
      <c r="AI74" s="2"/>
      <c r="AJ74" s="2"/>
      <c r="AK74" s="2"/>
      <c r="AL74" s="2"/>
      <c r="AM74" s="2"/>
      <c r="IF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c r="NO74" s="2"/>
      <c r="NP74" s="2"/>
      <c r="NQ74" s="2"/>
      <c r="NR74" s="2"/>
      <c r="NS74" s="2"/>
      <c r="NT74" s="2"/>
      <c r="NU74" s="2"/>
      <c r="NV74" s="2"/>
      <c r="NW74" s="2"/>
      <c r="NX74" s="2"/>
      <c r="NY74" s="2"/>
      <c r="NZ74" s="2"/>
      <c r="OA74" s="2"/>
      <c r="OB74" s="2"/>
      <c r="OC74" s="2"/>
      <c r="OD74" s="2"/>
      <c r="OE74" s="2"/>
      <c r="OF74" s="2"/>
      <c r="OG74" s="2"/>
      <c r="OH74" s="2"/>
      <c r="OI74" s="2"/>
      <c r="OJ74" s="2"/>
      <c r="OL74" s="2">
        <v>52.0</v>
      </c>
      <c r="OO74" s="2"/>
      <c r="OT74" s="2" t="str">
        <f t="shared" si="39"/>
        <v/>
      </c>
      <c r="OU74" s="2" t="str">
        <f t="shared" si="40"/>
        <v/>
      </c>
      <c r="OV74" s="2" t="str">
        <f t="shared" si="28"/>
        <v>#REF!</v>
      </c>
      <c r="OW74" s="2" t="str">
        <f t="shared" si="29"/>
        <v/>
      </c>
      <c r="OX74" s="2" t="str">
        <f t="shared" si="30"/>
        <v/>
      </c>
    </row>
    <row r="75" ht="15.75" customHeight="1">
      <c r="D75" s="32"/>
      <c r="E75" s="32"/>
      <c r="F75" s="2"/>
      <c r="G75" s="2"/>
      <c r="H75" s="2"/>
      <c r="I75" s="2"/>
      <c r="J75" s="2"/>
      <c r="K75" s="2"/>
      <c r="L75" s="2"/>
      <c r="M75" s="2"/>
      <c r="N75" s="32" t="s">
        <v>1687</v>
      </c>
      <c r="O75" s="32" t="s">
        <v>5784</v>
      </c>
      <c r="P75" s="32" t="s">
        <v>5939</v>
      </c>
      <c r="Q75" s="17"/>
      <c r="R75" s="32" t="s">
        <v>5875</v>
      </c>
      <c r="S75" s="32" t="s">
        <v>5876</v>
      </c>
      <c r="T75" s="32" t="s">
        <v>5898</v>
      </c>
      <c r="U75" s="17" t="str">
        <f t="shared" si="16"/>
        <v/>
      </c>
      <c r="V75" s="17"/>
      <c r="Z75" s="2" t="str">
        <f t="shared" si="32"/>
        <v/>
      </c>
      <c r="AB75" s="2"/>
      <c r="AC75" s="2"/>
      <c r="AD75" s="2"/>
      <c r="AE75" s="2"/>
      <c r="AF75" s="2"/>
      <c r="AG75" s="2"/>
      <c r="AI75" s="2"/>
      <c r="AJ75" s="2"/>
      <c r="AK75" s="2"/>
      <c r="AL75" s="2"/>
      <c r="AM75" s="2"/>
      <c r="IF75" s="2"/>
      <c r="KE75" s="2"/>
      <c r="KF75" s="2"/>
      <c r="KG75" s="2"/>
      <c r="KH75" s="2"/>
      <c r="KI75" s="2"/>
      <c r="KJ75" s="2"/>
      <c r="KK75" s="2"/>
      <c r="KL75" s="2"/>
      <c r="KM75" s="2"/>
      <c r="KN75" s="2"/>
      <c r="KO75" s="2"/>
      <c r="KP75" s="2"/>
      <c r="KQ75" s="2"/>
      <c r="KR75" s="2"/>
      <c r="KS75" s="2"/>
      <c r="KT75" s="2"/>
      <c r="KU75" s="2"/>
      <c r="KV75" s="2"/>
      <c r="KW75" s="2"/>
      <c r="KX75" s="2"/>
      <c r="KY75" s="2"/>
      <c r="KZ75" s="2"/>
      <c r="LA75" s="2"/>
      <c r="LB75" s="2"/>
      <c r="LC75" s="2"/>
      <c r="LD75" s="2"/>
      <c r="LE75" s="2"/>
      <c r="LF75" s="2"/>
      <c r="LG75" s="2"/>
      <c r="LH75" s="2"/>
      <c r="LI75" s="2"/>
      <c r="LJ75" s="2"/>
      <c r="LK75" s="2"/>
      <c r="LL75" s="2"/>
      <c r="LM75" s="2"/>
      <c r="LN75" s="2"/>
      <c r="LO75" s="2"/>
      <c r="LP75" s="2"/>
      <c r="LQ75" s="2"/>
      <c r="LR75" s="2"/>
      <c r="LS75" s="2"/>
      <c r="LT75" s="2"/>
      <c r="LU75" s="2"/>
      <c r="LV75" s="2"/>
      <c r="LW75" s="2"/>
      <c r="LX75" s="2"/>
      <c r="LY75" s="2"/>
      <c r="LZ75" s="2"/>
      <c r="MA75" s="2"/>
      <c r="MB75" s="2"/>
      <c r="MC75" s="2"/>
      <c r="MD75" s="2"/>
      <c r="ME75" s="2"/>
      <c r="MF75" s="2"/>
      <c r="MG75" s="2"/>
      <c r="MH75" s="2"/>
      <c r="MI75" s="2"/>
      <c r="MJ75" s="2"/>
      <c r="MK75" s="2"/>
      <c r="ML75" s="2"/>
      <c r="MM75" s="2"/>
      <c r="MN75" s="2"/>
      <c r="MO75" s="2"/>
      <c r="MP75" s="2"/>
      <c r="MQ75" s="2"/>
      <c r="MR75" s="2"/>
      <c r="MS75" s="2"/>
      <c r="MT75" s="2"/>
      <c r="MU75" s="2"/>
      <c r="MV75" s="2"/>
      <c r="MW75" s="2"/>
      <c r="MX75" s="2"/>
      <c r="MY75" s="2"/>
      <c r="MZ75" s="2"/>
      <c r="NA75" s="2"/>
      <c r="NB75" s="2"/>
      <c r="NC75" s="2"/>
      <c r="ND75" s="2"/>
      <c r="NE75" s="2"/>
      <c r="NF75" s="2"/>
      <c r="NG75" s="2"/>
      <c r="NH75" s="2"/>
      <c r="NI75" s="2"/>
      <c r="NJ75" s="2"/>
      <c r="NK75" s="2"/>
      <c r="NL75" s="2"/>
      <c r="NM75" s="2"/>
      <c r="NN75" s="2"/>
      <c r="NO75" s="2"/>
      <c r="NP75" s="2"/>
      <c r="NQ75" s="2"/>
      <c r="NR75" s="2"/>
      <c r="NS75" s="2"/>
      <c r="NT75" s="2"/>
      <c r="NU75" s="2"/>
      <c r="NV75" s="2"/>
      <c r="NW75" s="2"/>
      <c r="NX75" s="2"/>
      <c r="NY75" s="2"/>
      <c r="NZ75" s="2"/>
      <c r="OA75" s="2"/>
      <c r="OB75" s="2"/>
      <c r="OC75" s="2"/>
      <c r="OD75" s="2"/>
      <c r="OE75" s="2"/>
      <c r="OF75" s="2"/>
      <c r="OG75" s="2"/>
      <c r="OH75" s="2"/>
      <c r="OI75" s="2"/>
      <c r="OJ75" s="2"/>
      <c r="OL75" s="2">
        <v>53.0</v>
      </c>
      <c r="OO75" s="2"/>
      <c r="OT75" s="2" t="str">
        <f t="shared" si="39"/>
        <v/>
      </c>
      <c r="OU75" s="2" t="str">
        <f t="shared" si="40"/>
        <v/>
      </c>
      <c r="OV75" s="2" t="str">
        <f t="shared" si="28"/>
        <v>#REF!</v>
      </c>
      <c r="OW75" s="2" t="str">
        <f t="shared" si="29"/>
        <v/>
      </c>
      <c r="OX75" s="2" t="str">
        <f t="shared" si="30"/>
        <v/>
      </c>
    </row>
    <row r="76" ht="15.75" customHeight="1">
      <c r="D76" s="32"/>
      <c r="E76" s="32"/>
      <c r="F76" s="2"/>
      <c r="G76" s="2"/>
      <c r="H76" s="2"/>
      <c r="I76" s="2"/>
      <c r="J76" s="2"/>
      <c r="K76" s="2"/>
      <c r="L76" s="2"/>
      <c r="M76" s="2"/>
      <c r="N76" s="32" t="s">
        <v>1687</v>
      </c>
      <c r="O76" s="32" t="s">
        <v>5784</v>
      </c>
      <c r="P76" s="32" t="s">
        <v>5940</v>
      </c>
      <c r="Q76" s="17"/>
      <c r="R76" s="32" t="s">
        <v>5875</v>
      </c>
      <c r="S76" s="32" t="s">
        <v>5876</v>
      </c>
      <c r="T76" s="32" t="s">
        <v>5915</v>
      </c>
      <c r="U76" s="17" t="str">
        <f t="shared" si="16"/>
        <v/>
      </c>
      <c r="V76" s="17"/>
      <c r="Z76" s="2" t="str">
        <f t="shared" si="32"/>
        <v/>
      </c>
      <c r="AB76" s="2"/>
      <c r="AC76" s="2"/>
      <c r="AD76" s="2"/>
      <c r="AE76" s="2"/>
      <c r="AF76" s="2"/>
      <c r="AG76" s="2"/>
      <c r="AI76" s="2"/>
      <c r="AJ76" s="2"/>
      <c r="AK76" s="2"/>
      <c r="AL76" s="2"/>
      <c r="AM76" s="2"/>
      <c r="IF76" s="2"/>
      <c r="KE76" s="2"/>
      <c r="KF76" s="2"/>
      <c r="KG76" s="2"/>
      <c r="KH76" s="2"/>
      <c r="KI76" s="2"/>
      <c r="KJ76" s="2"/>
      <c r="KK76" s="2"/>
      <c r="KL76" s="2"/>
      <c r="KM76" s="2"/>
      <c r="KN76" s="2"/>
      <c r="KO76" s="2"/>
      <c r="KP76" s="2"/>
      <c r="KQ76" s="2"/>
      <c r="KR76" s="2"/>
      <c r="KS76" s="2"/>
      <c r="KT76" s="2"/>
      <c r="KU76" s="2"/>
      <c r="KV76" s="2"/>
      <c r="KW76" s="2"/>
      <c r="KX76" s="2"/>
      <c r="KY76" s="2"/>
      <c r="KZ76" s="2"/>
      <c r="LA76" s="2"/>
      <c r="LB76" s="2"/>
      <c r="LC76" s="2"/>
      <c r="LD76" s="2"/>
      <c r="LE76" s="2"/>
      <c r="LF76" s="2"/>
      <c r="LG76" s="2"/>
      <c r="LH76" s="2"/>
      <c r="LI76" s="2"/>
      <c r="LJ76" s="2"/>
      <c r="LK76" s="2"/>
      <c r="LL76" s="2"/>
      <c r="LM76" s="2"/>
      <c r="LN76" s="2"/>
      <c r="LO76" s="2"/>
      <c r="LP76" s="2"/>
      <c r="LQ76" s="2"/>
      <c r="LR76" s="2"/>
      <c r="LS76" s="2"/>
      <c r="LT76" s="2"/>
      <c r="LU76" s="2"/>
      <c r="LV76" s="2"/>
      <c r="LW76" s="2"/>
      <c r="LX76" s="2"/>
      <c r="LY76" s="2"/>
      <c r="LZ76" s="2"/>
      <c r="MA76" s="2"/>
      <c r="MB76" s="2"/>
      <c r="MC76" s="2"/>
      <c r="MD76" s="2"/>
      <c r="ME76" s="2"/>
      <c r="MF76" s="2"/>
      <c r="MG76" s="2"/>
      <c r="MH76" s="2"/>
      <c r="MI76" s="2"/>
      <c r="MJ76" s="2"/>
      <c r="MK76" s="2"/>
      <c r="ML76" s="2"/>
      <c r="MM76" s="2"/>
      <c r="MN76" s="2"/>
      <c r="MO76" s="2"/>
      <c r="MP76" s="2"/>
      <c r="MQ76" s="2"/>
      <c r="MR76" s="2"/>
      <c r="MS76" s="2"/>
      <c r="MT76" s="2"/>
      <c r="MU76" s="2"/>
      <c r="MV76" s="2"/>
      <c r="MW76" s="2"/>
      <c r="MX76" s="2"/>
      <c r="MY76" s="2"/>
      <c r="MZ76" s="2"/>
      <c r="NA76" s="2"/>
      <c r="NB76" s="2"/>
      <c r="NC76" s="2"/>
      <c r="ND76" s="2"/>
      <c r="NE76" s="2"/>
      <c r="NF76" s="2"/>
      <c r="NG76" s="2"/>
      <c r="NH76" s="2"/>
      <c r="NI76" s="2"/>
      <c r="NJ76" s="2"/>
      <c r="NK76" s="2"/>
      <c r="NL76" s="2"/>
      <c r="NM76" s="2"/>
      <c r="NN76" s="2"/>
      <c r="NO76" s="2"/>
      <c r="NP76" s="2"/>
      <c r="NQ76" s="2"/>
      <c r="NR76" s="2"/>
      <c r="NS76" s="2"/>
      <c r="NT76" s="2"/>
      <c r="NU76" s="2"/>
      <c r="NV76" s="2"/>
      <c r="NW76" s="2"/>
      <c r="NX76" s="2"/>
      <c r="NY76" s="2"/>
      <c r="NZ76" s="2"/>
      <c r="OA76" s="2"/>
      <c r="OB76" s="2"/>
      <c r="OC76" s="2"/>
      <c r="OD76" s="2"/>
      <c r="OE76" s="2"/>
      <c r="OF76" s="2"/>
      <c r="OG76" s="2"/>
      <c r="OH76" s="2"/>
      <c r="OI76" s="2"/>
      <c r="OJ76" s="2"/>
      <c r="OL76" s="2">
        <v>54.0</v>
      </c>
      <c r="OO76" s="2"/>
      <c r="OT76" s="2" t="str">
        <f t="shared" si="39"/>
        <v/>
      </c>
      <c r="OU76" s="2" t="str">
        <f t="shared" si="40"/>
        <v/>
      </c>
      <c r="OV76" s="2" t="str">
        <f t="shared" si="28"/>
        <v>#REF!</v>
      </c>
      <c r="OW76" s="2" t="str">
        <f t="shared" si="29"/>
        <v/>
      </c>
      <c r="OX76" s="2" t="str">
        <f t="shared" si="30"/>
        <v/>
      </c>
    </row>
    <row r="77" ht="15.75" customHeight="1">
      <c r="D77" s="32"/>
      <c r="E77" s="32"/>
      <c r="F77" s="2"/>
      <c r="G77" s="2"/>
      <c r="H77" s="2"/>
      <c r="I77" s="2"/>
      <c r="J77" s="2"/>
      <c r="K77" s="2"/>
      <c r="L77" s="2"/>
      <c r="M77" s="2"/>
      <c r="N77" s="32" t="s">
        <v>1687</v>
      </c>
      <c r="O77" s="32" t="s">
        <v>5784</v>
      </c>
      <c r="P77" s="32" t="s">
        <v>5941</v>
      </c>
      <c r="Q77" s="17"/>
      <c r="R77" s="32" t="s">
        <v>5875</v>
      </c>
      <c r="S77" s="32" t="s">
        <v>5876</v>
      </c>
      <c r="T77" s="32" t="s">
        <v>5917</v>
      </c>
      <c r="U77" s="17" t="str">
        <f t="shared" si="16"/>
        <v/>
      </c>
      <c r="V77" s="17"/>
      <c r="Z77" s="2" t="str">
        <f t="shared" si="32"/>
        <v/>
      </c>
      <c r="AB77" s="2"/>
      <c r="AC77" s="2"/>
      <c r="AD77" s="2"/>
      <c r="AE77" s="2"/>
      <c r="AF77" s="2"/>
      <c r="AG77" s="2"/>
      <c r="AI77" s="2"/>
      <c r="AJ77" s="2"/>
      <c r="AK77" s="2"/>
      <c r="AL77" s="2"/>
      <c r="AM77" s="2"/>
      <c r="IF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c r="NO77" s="2"/>
      <c r="NP77" s="2"/>
      <c r="NQ77" s="2"/>
      <c r="NR77" s="2"/>
      <c r="NS77" s="2"/>
      <c r="NT77" s="2"/>
      <c r="NU77" s="2"/>
      <c r="NV77" s="2"/>
      <c r="NW77" s="2"/>
      <c r="NX77" s="2"/>
      <c r="NY77" s="2"/>
      <c r="NZ77" s="2"/>
      <c r="OA77" s="2"/>
      <c r="OB77" s="2"/>
      <c r="OC77" s="2"/>
      <c r="OD77" s="2"/>
      <c r="OE77" s="2"/>
      <c r="OF77" s="2"/>
      <c r="OG77" s="2"/>
      <c r="OH77" s="2"/>
      <c r="OI77" s="2"/>
      <c r="OJ77" s="2"/>
      <c r="OL77" s="2">
        <v>55.0</v>
      </c>
      <c r="OO77" s="2"/>
      <c r="OT77" s="2" t="str">
        <f t="shared" si="39"/>
        <v/>
      </c>
      <c r="OU77" s="2" t="str">
        <f t="shared" si="40"/>
        <v/>
      </c>
      <c r="OV77" s="2" t="str">
        <f t="shared" si="28"/>
        <v>#REF!</v>
      </c>
      <c r="OW77" s="2" t="str">
        <f t="shared" si="29"/>
        <v/>
      </c>
      <c r="OX77" s="2" t="str">
        <f t="shared" si="30"/>
        <v/>
      </c>
    </row>
    <row r="78" ht="15.75" customHeight="1">
      <c r="A78" s="2"/>
      <c r="B78" s="2"/>
      <c r="C78" s="2"/>
      <c r="D78" s="32"/>
      <c r="E78" s="32"/>
      <c r="F78" s="2"/>
      <c r="G78" s="2"/>
      <c r="H78" s="2"/>
      <c r="I78" s="2"/>
      <c r="J78" s="2"/>
      <c r="K78" s="2"/>
      <c r="L78" s="2"/>
      <c r="M78" s="2"/>
      <c r="N78" s="32" t="s">
        <v>1687</v>
      </c>
      <c r="O78" s="32" t="s">
        <v>5784</v>
      </c>
      <c r="P78" s="32" t="s">
        <v>5942</v>
      </c>
      <c r="Q78" s="17"/>
      <c r="R78" s="32" t="s">
        <v>5875</v>
      </c>
      <c r="S78" s="32" t="s">
        <v>5876</v>
      </c>
      <c r="T78" s="32" t="s">
        <v>5902</v>
      </c>
      <c r="U78" s="17" t="str">
        <f t="shared" si="16"/>
        <v/>
      </c>
      <c r="V78" s="17"/>
      <c r="W78" s="2"/>
      <c r="X78" s="2"/>
      <c r="Y78" s="2"/>
      <c r="Z78" s="2" t="str">
        <f t="shared" si="32"/>
        <v/>
      </c>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D78" s="2"/>
      <c r="IE78" s="2"/>
      <c r="IF78" s="2"/>
      <c r="IG78" s="2"/>
      <c r="IH78" s="2"/>
      <c r="II78" s="2"/>
      <c r="IJ78" s="2"/>
      <c r="IK78" s="2"/>
      <c r="IL78" s="2"/>
      <c r="IM78" s="2"/>
      <c r="IN78" s="2"/>
      <c r="IO78" s="2"/>
      <c r="IP78" s="2"/>
      <c r="IQ78" s="2"/>
      <c r="IR78" s="2"/>
      <c r="IS78" s="2"/>
      <c r="IT78" s="2"/>
      <c r="IU78" s="2"/>
      <c r="IV78" s="2"/>
      <c r="IW78" s="2"/>
      <c r="IX78" s="2"/>
      <c r="IY78" s="2"/>
      <c r="IZ78" s="2"/>
      <c r="JA78" s="2"/>
      <c r="JB78" s="2"/>
      <c r="JC78" s="2"/>
      <c r="JD78" s="2"/>
      <c r="JE78" s="2"/>
      <c r="JF78" s="2"/>
      <c r="JG78" s="2"/>
      <c r="JH78" s="2"/>
      <c r="JI78" s="2"/>
      <c r="JJ78" s="2"/>
      <c r="JK78" s="2"/>
      <c r="JL78" s="2"/>
      <c r="JM78" s="2"/>
      <c r="JN78" s="2"/>
      <c r="JO78" s="2"/>
      <c r="JP78" s="2"/>
      <c r="JQ78" s="2"/>
      <c r="JR78" s="2"/>
      <c r="JS78" s="2"/>
      <c r="JT78" s="2"/>
      <c r="JU78" s="2"/>
      <c r="JV78" s="2"/>
      <c r="JW78" s="2"/>
      <c r="JX78" s="2"/>
      <c r="JY78" s="2"/>
      <c r="JZ78" s="2"/>
      <c r="KA78" s="2"/>
      <c r="KB78" s="2"/>
      <c r="KC78" s="2"/>
      <c r="KD78" s="2"/>
      <c r="KE78" s="2"/>
      <c r="KF78" s="2"/>
      <c r="KG78" s="2"/>
      <c r="KH78" s="2"/>
      <c r="KI78" s="2"/>
      <c r="KJ78" s="2"/>
      <c r="KK78" s="2"/>
      <c r="KL78" s="2"/>
      <c r="KM78" s="2"/>
      <c r="KN78" s="2"/>
      <c r="KO78" s="2"/>
      <c r="KP78" s="2"/>
      <c r="KQ78" s="2"/>
      <c r="KR78" s="2"/>
      <c r="KS78" s="2"/>
      <c r="KT78" s="2"/>
      <c r="KU78" s="2"/>
      <c r="KV78" s="2"/>
      <c r="KW78" s="2"/>
      <c r="KX78" s="2"/>
      <c r="KY78" s="2"/>
      <c r="KZ78" s="2"/>
      <c r="LA78" s="2"/>
      <c r="LB78" s="2"/>
      <c r="LC78" s="2"/>
      <c r="LD78" s="2"/>
      <c r="LE78" s="2"/>
      <c r="LF78" s="2"/>
      <c r="LG78" s="2"/>
      <c r="LH78" s="2"/>
      <c r="LI78" s="2"/>
      <c r="LJ78" s="2"/>
      <c r="LK78" s="2"/>
      <c r="LL78" s="2"/>
      <c r="LM78" s="2"/>
      <c r="LN78" s="2"/>
      <c r="LO78" s="2"/>
      <c r="LP78" s="2"/>
      <c r="LQ78" s="2"/>
      <c r="LR78" s="2"/>
      <c r="LS78" s="2"/>
      <c r="LT78" s="2"/>
      <c r="LU78" s="2"/>
      <c r="LV78" s="2"/>
      <c r="LW78" s="2"/>
      <c r="LX78" s="2"/>
      <c r="LY78" s="2"/>
      <c r="LZ78" s="2"/>
      <c r="MA78" s="2"/>
      <c r="MB78" s="2"/>
      <c r="MC78" s="2"/>
      <c r="MD78" s="2"/>
      <c r="ME78" s="2"/>
      <c r="MF78" s="2"/>
      <c r="MG78" s="2"/>
      <c r="MH78" s="2"/>
      <c r="MI78" s="2"/>
      <c r="MJ78" s="2"/>
      <c r="MK78" s="2"/>
      <c r="ML78" s="2"/>
      <c r="MM78" s="2"/>
      <c r="MN78" s="2"/>
      <c r="MO78" s="2"/>
      <c r="MP78" s="2"/>
      <c r="MQ78" s="2"/>
      <c r="MR78" s="2"/>
      <c r="MS78" s="2"/>
      <c r="MT78" s="2"/>
      <c r="MU78" s="2"/>
      <c r="MV78" s="2"/>
      <c r="MW78" s="2"/>
      <c r="MX78" s="2"/>
      <c r="MY78" s="2"/>
      <c r="MZ78" s="2"/>
      <c r="NA78" s="2"/>
      <c r="NB78" s="2"/>
      <c r="NC78" s="2"/>
      <c r="ND78" s="2"/>
      <c r="NE78" s="2"/>
      <c r="NF78" s="2"/>
      <c r="NG78" s="2"/>
      <c r="NH78" s="2"/>
      <c r="NI78" s="2"/>
      <c r="NJ78" s="2"/>
      <c r="NK78" s="2"/>
      <c r="NL78" s="2"/>
      <c r="NM78" s="2"/>
      <c r="NN78" s="2"/>
      <c r="NO78" s="2"/>
      <c r="NP78" s="2"/>
      <c r="NQ78" s="2"/>
      <c r="NR78" s="2"/>
      <c r="NS78" s="2"/>
      <c r="NT78" s="2"/>
      <c r="NU78" s="2"/>
      <c r="NV78" s="2"/>
      <c r="NW78" s="2"/>
      <c r="NX78" s="2"/>
      <c r="NY78" s="2"/>
      <c r="NZ78" s="2"/>
      <c r="OA78" s="2"/>
      <c r="OB78" s="2"/>
      <c r="OC78" s="2"/>
      <c r="OD78" s="2"/>
      <c r="OE78" s="2"/>
      <c r="OF78" s="2"/>
      <c r="OG78" s="2"/>
      <c r="OH78" s="2"/>
      <c r="OI78" s="2"/>
      <c r="OJ78" s="2"/>
      <c r="OK78" s="2"/>
      <c r="OL78" s="2">
        <v>56.0</v>
      </c>
      <c r="OM78" s="2"/>
      <c r="ON78" s="2"/>
      <c r="OO78" s="2"/>
      <c r="OP78" s="2"/>
      <c r="OQ78" s="2"/>
      <c r="OR78" s="2"/>
      <c r="OS78" s="2"/>
      <c r="OT78" s="2" t="str">
        <f t="shared" si="39"/>
        <v/>
      </c>
      <c r="OU78" s="2" t="str">
        <f t="shared" si="40"/>
        <v/>
      </c>
      <c r="OV78" s="2" t="str">
        <f t="shared" si="28"/>
        <v>#REF!</v>
      </c>
      <c r="OW78" s="2" t="str">
        <f t="shared" si="29"/>
        <v/>
      </c>
      <c r="OX78" s="2" t="str">
        <f t="shared" si="30"/>
        <v/>
      </c>
    </row>
    <row r="79" ht="15.75" customHeight="1">
      <c r="D79" s="32"/>
      <c r="E79" s="32"/>
      <c r="F79" s="2"/>
      <c r="G79" s="2"/>
      <c r="H79" s="2"/>
      <c r="I79" s="2"/>
      <c r="J79" s="2"/>
      <c r="K79" s="2"/>
      <c r="L79" s="2"/>
      <c r="M79" s="2"/>
      <c r="N79" s="32" t="s">
        <v>1687</v>
      </c>
      <c r="O79" s="32" t="s">
        <v>5784</v>
      </c>
      <c r="P79" s="32" t="s">
        <v>5943</v>
      </c>
      <c r="Q79" s="17"/>
      <c r="R79" s="32" t="s">
        <v>5875</v>
      </c>
      <c r="S79" s="32" t="s">
        <v>5876</v>
      </c>
      <c r="T79" s="32" t="s">
        <v>5868</v>
      </c>
      <c r="U79" s="17" t="str">
        <f t="shared" si="16"/>
        <v/>
      </c>
      <c r="V79" s="17"/>
      <c r="Z79" s="2" t="str">
        <f t="shared" si="32"/>
        <v/>
      </c>
      <c r="AB79" s="2"/>
      <c r="AC79" s="2"/>
      <c r="AD79" s="2"/>
      <c r="AE79" s="2"/>
      <c r="AF79" s="2"/>
      <c r="AG79" s="2"/>
      <c r="AI79" s="2"/>
      <c r="AJ79" s="2"/>
      <c r="AK79" s="2"/>
      <c r="AL79" s="2"/>
      <c r="AM79" s="2"/>
      <c r="IF79" s="2"/>
      <c r="KE79" s="2"/>
      <c r="KF79" s="2"/>
      <c r="KG79" s="2"/>
      <c r="KH79" s="2"/>
      <c r="KI79" s="2"/>
      <c r="KJ79" s="2"/>
      <c r="KK79" s="2"/>
      <c r="KL79" s="2"/>
      <c r="KM79" s="2"/>
      <c r="KN79" s="2"/>
      <c r="KO79" s="2"/>
      <c r="KP79" s="2"/>
      <c r="KQ79" s="2"/>
      <c r="KR79" s="2"/>
      <c r="KS79" s="2"/>
      <c r="KT79" s="2"/>
      <c r="KU79" s="2"/>
      <c r="KV79" s="2"/>
      <c r="KW79" s="2"/>
      <c r="KX79" s="2"/>
      <c r="KY79" s="2"/>
      <c r="KZ79" s="2"/>
      <c r="LA79" s="2"/>
      <c r="LB79" s="2"/>
      <c r="LC79" s="2"/>
      <c r="LD79" s="2"/>
      <c r="LE79" s="2"/>
      <c r="LF79" s="2"/>
      <c r="LG79" s="2"/>
      <c r="LH79" s="2"/>
      <c r="LI79" s="2"/>
      <c r="LJ79" s="2"/>
      <c r="LK79" s="2"/>
      <c r="LL79" s="2"/>
      <c r="LM79" s="2"/>
      <c r="LN79" s="2"/>
      <c r="LO79" s="2"/>
      <c r="LP79" s="2"/>
      <c r="LQ79" s="2"/>
      <c r="LR79" s="2"/>
      <c r="LS79" s="2"/>
      <c r="LT79" s="2"/>
      <c r="LU79" s="2"/>
      <c r="LV79" s="2"/>
      <c r="LW79" s="2"/>
      <c r="LX79" s="2"/>
      <c r="LY79" s="2"/>
      <c r="LZ79" s="2"/>
      <c r="MA79" s="2"/>
      <c r="MB79" s="2"/>
      <c r="MC79" s="2"/>
      <c r="MD79" s="2"/>
      <c r="ME79" s="2"/>
      <c r="MF79" s="2"/>
      <c r="MG79" s="2"/>
      <c r="MH79" s="2"/>
      <c r="MI79" s="2"/>
      <c r="MJ79" s="2"/>
      <c r="MK79" s="2"/>
      <c r="ML79" s="2"/>
      <c r="MM79" s="2"/>
      <c r="MN79" s="2"/>
      <c r="MO79" s="2"/>
      <c r="MP79" s="2"/>
      <c r="MQ79" s="2"/>
      <c r="MR79" s="2"/>
      <c r="MS79" s="2"/>
      <c r="MT79" s="2"/>
      <c r="MU79" s="2"/>
      <c r="MV79" s="2"/>
      <c r="MW79" s="2"/>
      <c r="MX79" s="2"/>
      <c r="MY79" s="2"/>
      <c r="MZ79" s="2"/>
      <c r="NA79" s="2"/>
      <c r="NB79" s="2"/>
      <c r="NC79" s="2"/>
      <c r="ND79" s="2"/>
      <c r="NE79" s="2"/>
      <c r="NF79" s="2"/>
      <c r="NG79" s="2"/>
      <c r="NH79" s="2"/>
      <c r="NI79" s="2"/>
      <c r="NJ79" s="2"/>
      <c r="NK79" s="2"/>
      <c r="NL79" s="2"/>
      <c r="NM79" s="2"/>
      <c r="NN79" s="2"/>
      <c r="NO79" s="2"/>
      <c r="NP79" s="2"/>
      <c r="NQ79" s="2"/>
      <c r="NR79" s="2"/>
      <c r="NS79" s="2"/>
      <c r="NT79" s="2"/>
      <c r="NU79" s="2"/>
      <c r="NV79" s="2"/>
      <c r="NW79" s="2"/>
      <c r="NX79" s="2"/>
      <c r="NY79" s="2"/>
      <c r="NZ79" s="2"/>
      <c r="OA79" s="2"/>
      <c r="OB79" s="2"/>
      <c r="OC79" s="2"/>
      <c r="OD79" s="2"/>
      <c r="OE79" s="2"/>
      <c r="OF79" s="2"/>
      <c r="OG79" s="2"/>
      <c r="OH79" s="2"/>
      <c r="OI79" s="2"/>
      <c r="OJ79" s="2"/>
      <c r="OL79" s="2">
        <v>57.0</v>
      </c>
      <c r="OO79" s="2"/>
      <c r="OT79" s="2" t="str">
        <f t="shared" si="39"/>
        <v/>
      </c>
      <c r="OU79" s="2" t="str">
        <f t="shared" si="40"/>
        <v/>
      </c>
      <c r="OV79" s="2" t="str">
        <f t="shared" si="28"/>
        <v>#REF!</v>
      </c>
      <c r="OW79" s="2" t="str">
        <f t="shared" si="29"/>
        <v/>
      </c>
      <c r="OX79" s="2" t="str">
        <f t="shared" si="30"/>
        <v/>
      </c>
    </row>
    <row r="80" ht="15.75" customHeight="1">
      <c r="D80" s="32"/>
      <c r="E80" s="32"/>
      <c r="F80" s="2"/>
      <c r="G80" s="2"/>
      <c r="H80" s="2"/>
      <c r="I80" s="2"/>
      <c r="J80" s="2"/>
      <c r="K80" s="2"/>
      <c r="L80" s="2"/>
      <c r="M80" s="2"/>
      <c r="N80" s="32" t="s">
        <v>1686</v>
      </c>
      <c r="O80" s="32" t="s">
        <v>5784</v>
      </c>
      <c r="P80" s="32" t="s">
        <v>5944</v>
      </c>
      <c r="Q80" s="17"/>
      <c r="R80" s="32" t="s">
        <v>5875</v>
      </c>
      <c r="S80" s="32" t="s">
        <v>5876</v>
      </c>
      <c r="T80" s="32" t="s">
        <v>5910</v>
      </c>
      <c r="U80" s="17" t="str">
        <f t="shared" si="16"/>
        <v/>
      </c>
      <c r="V80" s="17"/>
      <c r="Z80" s="2" t="str">
        <f t="shared" si="32"/>
        <v/>
      </c>
      <c r="AB80" s="2"/>
      <c r="AC80" s="2"/>
      <c r="AD80" s="2"/>
      <c r="AE80" s="2"/>
      <c r="AF80" s="2"/>
      <c r="AG80" s="2"/>
      <c r="AI80" s="2"/>
      <c r="AJ80" s="2"/>
      <c r="AK80" s="2"/>
      <c r="AL80" s="2"/>
      <c r="AM80" s="2"/>
      <c r="IF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c r="NO80" s="2"/>
      <c r="NP80" s="2"/>
      <c r="NQ80" s="2"/>
      <c r="NR80" s="2"/>
      <c r="NS80" s="2"/>
      <c r="NT80" s="2"/>
      <c r="NU80" s="2"/>
      <c r="NV80" s="2"/>
      <c r="NW80" s="2"/>
      <c r="NX80" s="2"/>
      <c r="NY80" s="2"/>
      <c r="NZ80" s="2"/>
      <c r="OA80" s="2"/>
      <c r="OB80" s="2"/>
      <c r="OC80" s="2"/>
      <c r="OD80" s="2"/>
      <c r="OE80" s="2"/>
      <c r="OF80" s="2"/>
      <c r="OG80" s="2"/>
      <c r="OH80" s="2"/>
      <c r="OI80" s="2"/>
      <c r="OJ80" s="2"/>
      <c r="OL80" s="2">
        <v>58.0</v>
      </c>
      <c r="OO80" s="2"/>
      <c r="OT80" s="2" t="str">
        <f t="shared" si="39"/>
        <v/>
      </c>
      <c r="OU80" s="2" t="str">
        <f t="shared" si="40"/>
        <v/>
      </c>
      <c r="OV80" s="2" t="str">
        <f t="shared" si="28"/>
        <v>#REF!</v>
      </c>
      <c r="OW80" s="2" t="str">
        <f t="shared" si="29"/>
        <v/>
      </c>
      <c r="OX80" s="2" t="str">
        <f t="shared" si="30"/>
        <v/>
      </c>
    </row>
    <row r="81" ht="15.75" customHeight="1">
      <c r="D81" s="32"/>
      <c r="E81" s="32"/>
      <c r="F81" s="2"/>
      <c r="G81" s="2"/>
      <c r="H81" s="2"/>
      <c r="I81" s="2"/>
      <c r="J81" s="2"/>
      <c r="K81" s="2"/>
      <c r="L81" s="2"/>
      <c r="M81" s="2"/>
      <c r="N81" s="32" t="s">
        <v>1686</v>
      </c>
      <c r="O81" s="32" t="s">
        <v>5784</v>
      </c>
      <c r="P81" s="32" t="s">
        <v>5945</v>
      </c>
      <c r="Q81" s="17"/>
      <c r="R81" s="32" t="s">
        <v>5875</v>
      </c>
      <c r="S81" s="32" t="s">
        <v>5876</v>
      </c>
      <c r="T81" s="32" t="s">
        <v>5898</v>
      </c>
      <c r="U81" s="17" t="str">
        <f t="shared" si="16"/>
        <v/>
      </c>
      <c r="V81" s="17"/>
      <c r="Z81" s="2" t="str">
        <f t="shared" si="32"/>
        <v/>
      </c>
      <c r="AB81" s="2"/>
      <c r="AC81" s="2"/>
      <c r="AD81" s="2"/>
      <c r="AE81" s="2"/>
      <c r="AF81" s="2"/>
      <c r="AG81" s="2"/>
      <c r="AI81" s="2"/>
      <c r="AJ81" s="2"/>
      <c r="AK81" s="2"/>
      <c r="AL81" s="2"/>
      <c r="AM81" s="2"/>
      <c r="IF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L81" s="2">
        <v>59.0</v>
      </c>
      <c r="OO81" s="2"/>
      <c r="OT81" s="2" t="str">
        <f t="shared" si="39"/>
        <v/>
      </c>
      <c r="OU81" s="2" t="str">
        <f t="shared" si="40"/>
        <v/>
      </c>
      <c r="OV81" s="2" t="str">
        <f t="shared" si="28"/>
        <v>#REF!</v>
      </c>
      <c r="OW81" s="2" t="str">
        <f t="shared" si="29"/>
        <v/>
      </c>
      <c r="OX81" s="2" t="str">
        <f t="shared" si="30"/>
        <v/>
      </c>
    </row>
    <row r="82" ht="15.75" customHeight="1">
      <c r="D82" s="32"/>
      <c r="E82" s="32"/>
      <c r="F82" s="2"/>
      <c r="G82" s="2"/>
      <c r="H82" s="2"/>
      <c r="I82" s="2"/>
      <c r="J82" s="2"/>
      <c r="K82" s="2"/>
      <c r="L82" s="2"/>
      <c r="M82" s="2"/>
      <c r="N82" s="32" t="s">
        <v>1686</v>
      </c>
      <c r="O82" s="32" t="s">
        <v>5784</v>
      </c>
      <c r="P82" s="32" t="s">
        <v>5946</v>
      </c>
      <c r="Q82" s="17"/>
      <c r="R82" s="32" t="s">
        <v>5875</v>
      </c>
      <c r="S82" s="32" t="s">
        <v>5876</v>
      </c>
      <c r="T82" s="32" t="s">
        <v>5915</v>
      </c>
      <c r="U82" s="17" t="str">
        <f t="shared" si="16"/>
        <v/>
      </c>
      <c r="V82" s="17"/>
      <c r="Z82" s="2" t="str">
        <f t="shared" si="32"/>
        <v/>
      </c>
      <c r="AB82" s="2"/>
      <c r="AC82" s="2"/>
      <c r="AD82" s="2"/>
      <c r="AE82" s="2"/>
      <c r="AF82" s="2"/>
      <c r="AG82" s="2"/>
      <c r="AI82" s="2"/>
      <c r="AJ82" s="2"/>
      <c r="AK82" s="2"/>
      <c r="AL82" s="2"/>
      <c r="AM82" s="2"/>
      <c r="IF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T82" s="2"/>
      <c r="NU82" s="2"/>
      <c r="NV82" s="2"/>
      <c r="NW82" s="2"/>
      <c r="NX82" s="2"/>
      <c r="NY82" s="2"/>
      <c r="NZ82" s="2"/>
      <c r="OA82" s="2"/>
      <c r="OB82" s="2"/>
      <c r="OC82" s="2"/>
      <c r="OD82" s="2"/>
      <c r="OE82" s="2"/>
      <c r="OF82" s="2"/>
      <c r="OG82" s="2"/>
      <c r="OH82" s="2"/>
      <c r="OI82" s="2"/>
      <c r="OJ82" s="2"/>
      <c r="OL82" s="2">
        <v>60.0</v>
      </c>
      <c r="OO82" s="2"/>
      <c r="OT82" s="2" t="str">
        <f t="shared" si="39"/>
        <v/>
      </c>
      <c r="OU82" s="2" t="str">
        <f t="shared" si="40"/>
        <v/>
      </c>
      <c r="OV82" s="2" t="str">
        <f t="shared" si="28"/>
        <v>#REF!</v>
      </c>
      <c r="OW82" s="2" t="str">
        <f t="shared" si="29"/>
        <v/>
      </c>
      <c r="OX82" s="2" t="str">
        <f t="shared" si="30"/>
        <v/>
      </c>
    </row>
    <row r="83" ht="15.75" customHeight="1">
      <c r="D83" s="32"/>
      <c r="E83" s="32"/>
      <c r="F83" s="2"/>
      <c r="G83" s="2"/>
      <c r="H83" s="2"/>
      <c r="I83" s="2"/>
      <c r="J83" s="2"/>
      <c r="K83" s="2"/>
      <c r="L83" s="2"/>
      <c r="M83" s="2"/>
      <c r="N83" s="32" t="s">
        <v>1686</v>
      </c>
      <c r="O83" s="32" t="s">
        <v>5784</v>
      </c>
      <c r="P83" s="32" t="s">
        <v>5947</v>
      </c>
      <c r="Q83" s="17"/>
      <c r="R83" s="32" t="s">
        <v>5875</v>
      </c>
      <c r="S83" s="32" t="s">
        <v>5876</v>
      </c>
      <c r="T83" s="32" t="s">
        <v>5917</v>
      </c>
      <c r="U83" s="17" t="str">
        <f t="shared" si="16"/>
        <v/>
      </c>
      <c r="V83" s="17"/>
      <c r="W83" s="2"/>
      <c r="X83" s="2"/>
      <c r="Y83" s="2"/>
      <c r="Z83" s="2" t="str">
        <f t="shared" si="32"/>
        <v/>
      </c>
      <c r="AB83" s="2"/>
      <c r="AC83" s="2"/>
      <c r="AD83" s="2"/>
      <c r="AE83" s="2"/>
      <c r="AF83" s="2"/>
      <c r="AG83" s="2"/>
      <c r="AI83" s="2"/>
      <c r="AJ83" s="2"/>
      <c r="AK83" s="2"/>
      <c r="AL83" s="2"/>
      <c r="AM83" s="2"/>
      <c r="IF83" s="2"/>
      <c r="KE83" s="2"/>
      <c r="KF83" s="2"/>
      <c r="KG83" s="2"/>
      <c r="KH83" s="2"/>
      <c r="KI83" s="2"/>
      <c r="KJ83" s="2"/>
      <c r="KK83" s="2"/>
      <c r="KL83" s="2"/>
      <c r="KM83" s="2"/>
      <c r="KN83" s="2"/>
      <c r="KO83" s="2"/>
      <c r="KP83" s="2"/>
      <c r="KQ83" s="2"/>
      <c r="KR83" s="2"/>
      <c r="KS83" s="2"/>
      <c r="KT83" s="2"/>
      <c r="KU83" s="2"/>
      <c r="KV83" s="2"/>
      <c r="KW83" s="2"/>
      <c r="KX83" s="2"/>
      <c r="KY83" s="2"/>
      <c r="KZ83" s="2"/>
      <c r="LA83" s="2"/>
      <c r="LB83" s="2"/>
      <c r="LC83" s="2"/>
      <c r="LD83" s="2"/>
      <c r="LE83" s="2"/>
      <c r="LF83" s="2"/>
      <c r="LG83" s="2"/>
      <c r="LH83" s="2"/>
      <c r="LI83" s="2"/>
      <c r="LJ83" s="2"/>
      <c r="LK83" s="2"/>
      <c r="LL83" s="2"/>
      <c r="LM83" s="2"/>
      <c r="LN83" s="2"/>
      <c r="LO83" s="2"/>
      <c r="LP83" s="2"/>
      <c r="LQ83" s="2"/>
      <c r="LR83" s="2"/>
      <c r="LS83" s="2"/>
      <c r="LT83" s="2"/>
      <c r="LU83" s="2"/>
      <c r="LV83" s="2"/>
      <c r="LW83" s="2"/>
      <c r="LX83" s="2"/>
      <c r="LY83" s="2"/>
      <c r="LZ83" s="2"/>
      <c r="MA83" s="2"/>
      <c r="MB83" s="2"/>
      <c r="MC83" s="2"/>
      <c r="MD83" s="2"/>
      <c r="ME83" s="2"/>
      <c r="MF83" s="2"/>
      <c r="MG83" s="2"/>
      <c r="MH83" s="2"/>
      <c r="MI83" s="2"/>
      <c r="MJ83" s="2"/>
      <c r="MK83" s="2"/>
      <c r="ML83" s="2"/>
      <c r="MM83" s="2"/>
      <c r="MN83" s="2"/>
      <c r="MO83" s="2"/>
      <c r="MP83" s="2"/>
      <c r="MQ83" s="2"/>
      <c r="MR83" s="2"/>
      <c r="MS83" s="2"/>
      <c r="MT83" s="2"/>
      <c r="MU83" s="2"/>
      <c r="MV83" s="2"/>
      <c r="MW83" s="2"/>
      <c r="MX83" s="2"/>
      <c r="MY83" s="2"/>
      <c r="MZ83" s="2"/>
      <c r="NA83" s="2"/>
      <c r="NB83" s="2"/>
      <c r="NC83" s="2"/>
      <c r="ND83" s="2"/>
      <c r="NE83" s="2"/>
      <c r="NF83" s="2"/>
      <c r="NG83" s="2"/>
      <c r="NH83" s="2"/>
      <c r="NI83" s="2"/>
      <c r="NJ83" s="2"/>
      <c r="NK83" s="2"/>
      <c r="NL83" s="2"/>
      <c r="NM83" s="2"/>
      <c r="NN83" s="2"/>
      <c r="NO83" s="2"/>
      <c r="NP83" s="2"/>
      <c r="NQ83" s="2"/>
      <c r="NR83" s="2"/>
      <c r="NS83" s="2"/>
      <c r="NT83" s="2"/>
      <c r="NU83" s="2"/>
      <c r="NV83" s="2"/>
      <c r="NW83" s="2"/>
      <c r="NX83" s="2"/>
      <c r="NY83" s="2"/>
      <c r="NZ83" s="2"/>
      <c r="OA83" s="2"/>
      <c r="OB83" s="2"/>
      <c r="OC83" s="2"/>
      <c r="OD83" s="2"/>
      <c r="OE83" s="2"/>
      <c r="OF83" s="2"/>
      <c r="OG83" s="2"/>
      <c r="OH83" s="2"/>
      <c r="OI83" s="2"/>
      <c r="OJ83" s="2"/>
      <c r="OL83" s="2">
        <v>61.0</v>
      </c>
      <c r="OO83" s="2"/>
      <c r="OT83" s="2" t="str">
        <f t="shared" si="39"/>
        <v/>
      </c>
      <c r="OU83" s="2" t="str">
        <f t="shared" si="40"/>
        <v/>
      </c>
      <c r="OV83" s="2" t="str">
        <f t="shared" si="28"/>
        <v>#REF!</v>
      </c>
      <c r="OW83" s="2" t="str">
        <f t="shared" si="29"/>
        <v/>
      </c>
      <c r="OX83" s="2" t="str">
        <f t="shared" si="30"/>
        <v/>
      </c>
    </row>
    <row r="84" ht="15.75" customHeight="1">
      <c r="D84" s="32"/>
      <c r="E84" s="32"/>
      <c r="F84" s="2"/>
      <c r="G84" s="2"/>
      <c r="H84" s="2"/>
      <c r="I84" s="2"/>
      <c r="J84" s="2"/>
      <c r="K84" s="2"/>
      <c r="L84" s="2"/>
      <c r="M84" s="2"/>
      <c r="N84" s="32" t="s">
        <v>1686</v>
      </c>
      <c r="O84" s="32" t="s">
        <v>5784</v>
      </c>
      <c r="P84" s="32" t="s">
        <v>5948</v>
      </c>
      <c r="Q84" s="17"/>
      <c r="R84" s="32" t="s">
        <v>5875</v>
      </c>
      <c r="S84" s="32" t="s">
        <v>5876</v>
      </c>
      <c r="T84" s="32" t="s">
        <v>5902</v>
      </c>
      <c r="U84" s="17" t="str">
        <f t="shared" si="16"/>
        <v/>
      </c>
      <c r="V84" s="17"/>
      <c r="W84" s="2"/>
      <c r="X84" s="2"/>
      <c r="Y84" s="2"/>
      <c r="Z84" s="2" t="str">
        <f t="shared" si="32"/>
        <v/>
      </c>
      <c r="AB84" s="2"/>
      <c r="AC84" s="2"/>
      <c r="AD84" s="2"/>
      <c r="AE84" s="2"/>
      <c r="AF84" s="2"/>
      <c r="AG84" s="2"/>
      <c r="AI84" s="2"/>
      <c r="AJ84" s="2"/>
      <c r="AK84" s="2"/>
      <c r="AL84" s="2"/>
      <c r="AM84" s="2"/>
      <c r="IF84" s="2"/>
      <c r="KE84" s="2"/>
      <c r="KF84" s="2"/>
      <c r="KG84" s="2"/>
      <c r="KH84" s="2"/>
      <c r="KI84" s="2"/>
      <c r="KJ84" s="2"/>
      <c r="KK84" s="2"/>
      <c r="KL84" s="2"/>
      <c r="KM84" s="2"/>
      <c r="KN84" s="2"/>
      <c r="KO84" s="2"/>
      <c r="KP84" s="2"/>
      <c r="KQ84" s="2"/>
      <c r="KR84" s="2"/>
      <c r="KS84" s="2"/>
      <c r="KT84" s="2"/>
      <c r="KU84" s="2"/>
      <c r="KV84" s="2"/>
      <c r="KW84" s="2"/>
      <c r="KX84" s="2"/>
      <c r="KY84" s="2"/>
      <c r="KZ84" s="2"/>
      <c r="LA84" s="2"/>
      <c r="LB84" s="2"/>
      <c r="LC84" s="2"/>
      <c r="LD84" s="2"/>
      <c r="LE84" s="2"/>
      <c r="LF84" s="2"/>
      <c r="LG84" s="2"/>
      <c r="LH84" s="2"/>
      <c r="LI84" s="2"/>
      <c r="LJ84" s="2"/>
      <c r="LK84" s="2"/>
      <c r="LL84" s="2"/>
      <c r="LM84" s="2"/>
      <c r="LN84" s="2"/>
      <c r="LO84" s="2"/>
      <c r="LP84" s="2"/>
      <c r="LQ84" s="2"/>
      <c r="LR84" s="2"/>
      <c r="LS84" s="2"/>
      <c r="LT84" s="2"/>
      <c r="LU84" s="2"/>
      <c r="LV84" s="2"/>
      <c r="LW84" s="2"/>
      <c r="LX84" s="2"/>
      <c r="LY84" s="2"/>
      <c r="LZ84" s="2"/>
      <c r="MA84" s="2"/>
      <c r="MB84" s="2"/>
      <c r="MC84" s="2"/>
      <c r="MD84" s="2"/>
      <c r="ME84" s="2"/>
      <c r="MF84" s="2"/>
      <c r="MG84" s="2"/>
      <c r="MH84" s="2"/>
      <c r="MI84" s="2"/>
      <c r="MJ84" s="2"/>
      <c r="MK84" s="2"/>
      <c r="ML84" s="2"/>
      <c r="MM84" s="2"/>
      <c r="MN84" s="2"/>
      <c r="MO84" s="2"/>
      <c r="MP84" s="2"/>
      <c r="MQ84" s="2"/>
      <c r="MR84" s="2"/>
      <c r="MS84" s="2"/>
      <c r="MT84" s="2"/>
      <c r="MU84" s="2"/>
      <c r="MV84" s="2"/>
      <c r="MW84" s="2"/>
      <c r="MX84" s="2"/>
      <c r="MY84" s="2"/>
      <c r="MZ84" s="2"/>
      <c r="NA84" s="2"/>
      <c r="NB84" s="2"/>
      <c r="NC84" s="2"/>
      <c r="ND84" s="2"/>
      <c r="NE84" s="2"/>
      <c r="NF84" s="2"/>
      <c r="NG84" s="2"/>
      <c r="NH84" s="2"/>
      <c r="NI84" s="2"/>
      <c r="NJ84" s="2"/>
      <c r="NK84" s="2"/>
      <c r="NL84" s="2"/>
      <c r="NM84" s="2"/>
      <c r="NN84" s="2"/>
      <c r="NO84" s="2"/>
      <c r="NP84" s="2"/>
      <c r="NQ84" s="2"/>
      <c r="NR84" s="2"/>
      <c r="NS84" s="2"/>
      <c r="NT84" s="2"/>
      <c r="NU84" s="2"/>
      <c r="NV84" s="2"/>
      <c r="NW84" s="2"/>
      <c r="NX84" s="2"/>
      <c r="NY84" s="2"/>
      <c r="NZ84" s="2"/>
      <c r="OA84" s="2"/>
      <c r="OB84" s="2"/>
      <c r="OC84" s="2"/>
      <c r="OD84" s="2"/>
      <c r="OE84" s="2"/>
      <c r="OF84" s="2"/>
      <c r="OG84" s="2"/>
      <c r="OH84" s="2"/>
      <c r="OI84" s="2"/>
      <c r="OJ84" s="2"/>
      <c r="OL84" s="2">
        <v>62.0</v>
      </c>
      <c r="OO84" s="2"/>
      <c r="OT84" s="2" t="str">
        <f t="shared" si="39"/>
        <v/>
      </c>
      <c r="OU84" s="2" t="str">
        <f t="shared" si="40"/>
        <v/>
      </c>
      <c r="OV84" s="2" t="str">
        <f t="shared" si="28"/>
        <v>#REF!</v>
      </c>
      <c r="OW84" s="2" t="str">
        <f t="shared" si="29"/>
        <v/>
      </c>
      <c r="OX84" s="2" t="str">
        <f t="shared" si="30"/>
        <v/>
      </c>
    </row>
    <row r="85" ht="15.75" customHeight="1">
      <c r="D85" s="32"/>
      <c r="E85" s="32"/>
      <c r="F85" s="2"/>
      <c r="G85" s="2"/>
      <c r="H85" s="2"/>
      <c r="I85" s="2"/>
      <c r="J85" s="2"/>
      <c r="K85" s="2"/>
      <c r="L85" s="2"/>
      <c r="M85" s="2"/>
      <c r="N85" s="32" t="s">
        <v>1686</v>
      </c>
      <c r="O85" s="32" t="s">
        <v>5784</v>
      </c>
      <c r="P85" s="32" t="s">
        <v>5949</v>
      </c>
      <c r="Q85" s="17"/>
      <c r="R85" s="32" t="s">
        <v>5875</v>
      </c>
      <c r="S85" s="32" t="s">
        <v>5876</v>
      </c>
      <c r="T85" s="32" t="s">
        <v>5868</v>
      </c>
      <c r="U85" s="17" t="str">
        <f t="shared" si="16"/>
        <v/>
      </c>
      <c r="V85" s="17"/>
      <c r="W85" s="2"/>
      <c r="X85" s="2"/>
      <c r="Y85" s="2"/>
      <c r="Z85" s="2" t="str">
        <f t="shared" si="32"/>
        <v/>
      </c>
      <c r="AB85" s="2"/>
      <c r="AC85" s="2"/>
      <c r="AD85" s="2"/>
      <c r="AE85" s="2"/>
      <c r="AF85" s="2"/>
      <c r="AG85" s="2"/>
      <c r="AI85" s="2"/>
      <c r="AJ85" s="2"/>
      <c r="AK85" s="2"/>
      <c r="AL85" s="2"/>
      <c r="AM85" s="2"/>
      <c r="IF85" s="2"/>
      <c r="KE85" s="2"/>
      <c r="KF85" s="2"/>
      <c r="KG85" s="2"/>
      <c r="KH85" s="2"/>
      <c r="KI85" s="2"/>
      <c r="KJ85" s="2"/>
      <c r="KK85" s="2"/>
      <c r="KL85" s="2"/>
      <c r="KM85" s="2"/>
      <c r="KN85" s="2"/>
      <c r="KO85" s="2"/>
      <c r="KP85" s="2"/>
      <c r="KQ85" s="2"/>
      <c r="KR85" s="2"/>
      <c r="KS85" s="2"/>
      <c r="KT85" s="2"/>
      <c r="KU85" s="2"/>
      <c r="KV85" s="2"/>
      <c r="KW85" s="2"/>
      <c r="KX85" s="2"/>
      <c r="KY85" s="2"/>
      <c r="KZ85" s="2"/>
      <c r="LA85" s="2"/>
      <c r="LB85" s="2"/>
      <c r="LC85" s="2"/>
      <c r="LD85" s="2"/>
      <c r="LE85" s="2"/>
      <c r="LF85" s="2"/>
      <c r="LG85" s="2"/>
      <c r="LH85" s="2"/>
      <c r="LI85" s="2"/>
      <c r="LJ85" s="2"/>
      <c r="LK85" s="2"/>
      <c r="LL85" s="2"/>
      <c r="LM85" s="2"/>
      <c r="LN85" s="2"/>
      <c r="LO85" s="2"/>
      <c r="LP85" s="2"/>
      <c r="LQ85" s="2"/>
      <c r="LR85" s="2"/>
      <c r="LS85" s="2"/>
      <c r="LT85" s="2"/>
      <c r="LU85" s="2"/>
      <c r="LV85" s="2"/>
      <c r="LW85" s="2"/>
      <c r="LX85" s="2"/>
      <c r="LY85" s="2"/>
      <c r="LZ85" s="2"/>
      <c r="MA85" s="2"/>
      <c r="MB85" s="2"/>
      <c r="MC85" s="2"/>
      <c r="MD85" s="2"/>
      <c r="ME85" s="2"/>
      <c r="MF85" s="2"/>
      <c r="MG85" s="2"/>
      <c r="MH85" s="2"/>
      <c r="MI85" s="2"/>
      <c r="MJ85" s="2"/>
      <c r="MK85" s="2"/>
      <c r="ML85" s="2"/>
      <c r="MM85" s="2"/>
      <c r="MN85" s="2"/>
      <c r="MO85" s="2"/>
      <c r="MP85" s="2"/>
      <c r="MQ85" s="2"/>
      <c r="MR85" s="2"/>
      <c r="MS85" s="2"/>
      <c r="MT85" s="2"/>
      <c r="MU85" s="2"/>
      <c r="MV85" s="2"/>
      <c r="MW85" s="2"/>
      <c r="MX85" s="2"/>
      <c r="MY85" s="2"/>
      <c r="MZ85" s="2"/>
      <c r="NA85" s="2"/>
      <c r="NB85" s="2"/>
      <c r="NC85" s="2"/>
      <c r="ND85" s="2"/>
      <c r="NE85" s="2"/>
      <c r="NF85" s="2"/>
      <c r="NG85" s="2"/>
      <c r="NH85" s="2"/>
      <c r="NI85" s="2"/>
      <c r="NJ85" s="2"/>
      <c r="NK85" s="2"/>
      <c r="NL85" s="2"/>
      <c r="NM85" s="2"/>
      <c r="NN85" s="2"/>
      <c r="NO85" s="2"/>
      <c r="NP85" s="2"/>
      <c r="NQ85" s="2"/>
      <c r="NR85" s="2"/>
      <c r="NS85" s="2"/>
      <c r="NT85" s="2"/>
      <c r="NU85" s="2"/>
      <c r="NV85" s="2"/>
      <c r="NW85" s="2"/>
      <c r="NX85" s="2"/>
      <c r="NY85" s="2"/>
      <c r="NZ85" s="2"/>
      <c r="OA85" s="2"/>
      <c r="OB85" s="2"/>
      <c r="OC85" s="2"/>
      <c r="OD85" s="2"/>
      <c r="OE85" s="2"/>
      <c r="OF85" s="2"/>
      <c r="OG85" s="2"/>
      <c r="OH85" s="2"/>
      <c r="OI85" s="2"/>
      <c r="OJ85" s="2"/>
      <c r="OL85" s="2">
        <v>63.0</v>
      </c>
      <c r="OO85" s="2"/>
      <c r="OT85" s="2" t="str">
        <f t="shared" si="39"/>
        <v/>
      </c>
      <c r="OU85" s="2" t="str">
        <f t="shared" si="40"/>
        <v/>
      </c>
      <c r="OV85" s="2" t="str">
        <f t="shared" si="28"/>
        <v>#REF!</v>
      </c>
      <c r="OW85" s="2" t="str">
        <f t="shared" si="29"/>
        <v/>
      </c>
      <c r="OX85" s="2" t="str">
        <f t="shared" si="30"/>
        <v/>
      </c>
    </row>
    <row r="86" ht="15.75" customHeight="1">
      <c r="D86" s="32"/>
      <c r="E86" s="32"/>
      <c r="F86" s="2"/>
      <c r="G86" s="2"/>
      <c r="H86" s="2"/>
      <c r="I86" s="2"/>
      <c r="J86" s="2"/>
      <c r="K86" s="2"/>
      <c r="L86" s="2"/>
      <c r="M86" s="2"/>
      <c r="N86" s="32" t="s">
        <v>1685</v>
      </c>
      <c r="O86" s="32" t="s">
        <v>5784</v>
      </c>
      <c r="P86" s="32" t="s">
        <v>5950</v>
      </c>
      <c r="Q86" s="17"/>
      <c r="R86" s="32" t="s">
        <v>5875</v>
      </c>
      <c r="S86" s="32" t="s">
        <v>5876</v>
      </c>
      <c r="T86" s="32" t="s">
        <v>5910</v>
      </c>
      <c r="U86" s="17" t="str">
        <f t="shared" si="16"/>
        <v/>
      </c>
      <c r="V86" s="17"/>
      <c r="W86" s="2"/>
      <c r="X86" s="2"/>
      <c r="Y86" s="2"/>
      <c r="Z86" s="2" t="str">
        <f t="shared" si="32"/>
        <v/>
      </c>
      <c r="AB86" s="2"/>
      <c r="AC86" s="2"/>
      <c r="AD86" s="2"/>
      <c r="AE86" s="2"/>
      <c r="AF86" s="2"/>
      <c r="AG86" s="2"/>
      <c r="AI86" s="2"/>
      <c r="AJ86" s="2"/>
      <c r="AK86" s="2"/>
      <c r="AL86" s="2"/>
      <c r="AM86" s="2"/>
      <c r="IF86" s="2"/>
      <c r="KE86" s="2"/>
      <c r="KF86" s="2"/>
      <c r="KG86" s="2"/>
      <c r="KH86" s="2"/>
      <c r="KI86" s="2"/>
      <c r="KJ86" s="2"/>
      <c r="KK86" s="2"/>
      <c r="KL86" s="2"/>
      <c r="KM86" s="2"/>
      <c r="KN86" s="2"/>
      <c r="KO86" s="2"/>
      <c r="KP86" s="2"/>
      <c r="KQ86" s="2"/>
      <c r="KR86" s="2"/>
      <c r="KS86" s="2"/>
      <c r="KT86" s="2"/>
      <c r="KU86" s="2"/>
      <c r="KV86" s="2"/>
      <c r="KW86" s="2"/>
      <c r="KX86" s="2"/>
      <c r="KY86" s="2"/>
      <c r="KZ86" s="2"/>
      <c r="LA86" s="2"/>
      <c r="LB86" s="2"/>
      <c r="LC86" s="2"/>
      <c r="LD86" s="2"/>
      <c r="LE86" s="2"/>
      <c r="LF86" s="2"/>
      <c r="LG86" s="2"/>
      <c r="LH86" s="2"/>
      <c r="LI86" s="2"/>
      <c r="LJ86" s="2"/>
      <c r="LK86" s="2"/>
      <c r="LL86" s="2"/>
      <c r="LM86" s="2"/>
      <c r="LN86" s="2"/>
      <c r="LO86" s="2"/>
      <c r="LP86" s="2"/>
      <c r="LQ86" s="2"/>
      <c r="LR86" s="2"/>
      <c r="LS86" s="2"/>
      <c r="LT86" s="2"/>
      <c r="LU86" s="2"/>
      <c r="LV86" s="2"/>
      <c r="LW86" s="2"/>
      <c r="LX86" s="2"/>
      <c r="LY86" s="2"/>
      <c r="LZ86" s="2"/>
      <c r="MA86" s="2"/>
      <c r="MB86" s="2"/>
      <c r="MC86" s="2"/>
      <c r="MD86" s="2"/>
      <c r="ME86" s="2"/>
      <c r="MF86" s="2"/>
      <c r="MG86" s="2"/>
      <c r="MH86" s="2"/>
      <c r="MI86" s="2"/>
      <c r="MJ86" s="2"/>
      <c r="MK86" s="2"/>
      <c r="ML86" s="2"/>
      <c r="MM86" s="2"/>
      <c r="MN86" s="2"/>
      <c r="MO86" s="2"/>
      <c r="MP86" s="2"/>
      <c r="MQ86" s="2"/>
      <c r="MR86" s="2"/>
      <c r="MS86" s="2"/>
      <c r="MT86" s="2"/>
      <c r="MU86" s="2"/>
      <c r="MV86" s="2"/>
      <c r="MW86" s="2"/>
      <c r="MX86" s="2"/>
      <c r="MY86" s="2"/>
      <c r="MZ86" s="2"/>
      <c r="NA86" s="2"/>
      <c r="NB86" s="2"/>
      <c r="NC86" s="2"/>
      <c r="ND86" s="2"/>
      <c r="NE86" s="2"/>
      <c r="NF86" s="2"/>
      <c r="NG86" s="2"/>
      <c r="NH86" s="2"/>
      <c r="NI86" s="2"/>
      <c r="NJ86" s="2"/>
      <c r="NK86" s="2"/>
      <c r="NL86" s="2"/>
      <c r="NM86" s="2"/>
      <c r="NN86" s="2"/>
      <c r="NO86" s="2"/>
      <c r="NP86" s="2"/>
      <c r="NQ86" s="2"/>
      <c r="NR86" s="2"/>
      <c r="NS86" s="2"/>
      <c r="NT86" s="2"/>
      <c r="NU86" s="2"/>
      <c r="NV86" s="2"/>
      <c r="NW86" s="2"/>
      <c r="NX86" s="2"/>
      <c r="NY86" s="2"/>
      <c r="NZ86" s="2"/>
      <c r="OA86" s="2"/>
      <c r="OB86" s="2"/>
      <c r="OC86" s="2"/>
      <c r="OD86" s="2"/>
      <c r="OE86" s="2"/>
      <c r="OF86" s="2"/>
      <c r="OG86" s="2"/>
      <c r="OH86" s="2"/>
      <c r="OI86" s="2"/>
      <c r="OJ86" s="2"/>
      <c r="OL86" s="2">
        <v>64.0</v>
      </c>
      <c r="OO86" s="2"/>
      <c r="OT86" s="2" t="str">
        <f t="shared" si="39"/>
        <v/>
      </c>
      <c r="OU86" s="2" t="str">
        <f t="shared" si="40"/>
        <v/>
      </c>
      <c r="OV86" s="2" t="str">
        <f t="shared" si="28"/>
        <v>#REF!</v>
      </c>
      <c r="OW86" s="2" t="str">
        <f t="shared" si="29"/>
        <v/>
      </c>
      <c r="OX86" s="2" t="str">
        <f t="shared" si="30"/>
        <v/>
      </c>
    </row>
    <row r="87" ht="15.75" customHeight="1">
      <c r="D87" s="32"/>
      <c r="E87" s="32"/>
      <c r="F87" s="2"/>
      <c r="G87" s="2"/>
      <c r="H87" s="2"/>
      <c r="I87" s="2"/>
      <c r="J87" s="2"/>
      <c r="K87" s="2"/>
      <c r="L87" s="2"/>
      <c r="M87" s="2"/>
      <c r="N87" s="32" t="s">
        <v>1685</v>
      </c>
      <c r="O87" s="32" t="s">
        <v>5784</v>
      </c>
      <c r="P87" s="32" t="s">
        <v>5951</v>
      </c>
      <c r="Q87" s="17"/>
      <c r="R87" s="32" t="s">
        <v>5875</v>
      </c>
      <c r="S87" s="32" t="s">
        <v>5876</v>
      </c>
      <c r="T87" s="32" t="s">
        <v>5898</v>
      </c>
      <c r="U87" s="17" t="str">
        <f t="shared" si="16"/>
        <v/>
      </c>
      <c r="V87" s="17"/>
      <c r="W87" s="2"/>
      <c r="X87" s="2"/>
      <c r="Y87" s="2"/>
      <c r="Z87" s="2" t="str">
        <f t="shared" si="32"/>
        <v/>
      </c>
      <c r="AB87" s="2"/>
      <c r="AC87" s="2"/>
      <c r="AD87" s="2"/>
      <c r="AE87" s="2"/>
      <c r="AF87" s="2"/>
      <c r="AG87" s="2"/>
      <c r="AI87" s="2"/>
      <c r="AJ87" s="2"/>
      <c r="AK87" s="2"/>
      <c r="AL87" s="2"/>
      <c r="AM87" s="2"/>
      <c r="IF87" s="2"/>
      <c r="KE87" s="2"/>
      <c r="KF87" s="2"/>
      <c r="KG87" s="2"/>
      <c r="KH87" s="2"/>
      <c r="KI87" s="2"/>
      <c r="KJ87" s="2"/>
      <c r="KK87" s="2"/>
      <c r="KL87" s="2"/>
      <c r="KM87" s="2"/>
      <c r="KN87" s="2"/>
      <c r="KO87" s="2"/>
      <c r="KP87" s="2"/>
      <c r="KQ87" s="2"/>
      <c r="KR87" s="2"/>
      <c r="KS87" s="2"/>
      <c r="KT87" s="2"/>
      <c r="KU87" s="2"/>
      <c r="KV87" s="2"/>
      <c r="KW87" s="2"/>
      <c r="KX87" s="2"/>
      <c r="KY87" s="2"/>
      <c r="KZ87" s="2"/>
      <c r="LA87" s="2"/>
      <c r="LB87" s="2"/>
      <c r="LC87" s="2"/>
      <c r="LD87" s="2"/>
      <c r="LE87" s="2"/>
      <c r="LF87" s="2"/>
      <c r="LG87" s="2"/>
      <c r="LH87" s="2"/>
      <c r="LI87" s="2"/>
      <c r="LJ87" s="2"/>
      <c r="LK87" s="2"/>
      <c r="LL87" s="2"/>
      <c r="LM87" s="2"/>
      <c r="LN87" s="2"/>
      <c r="LO87" s="2"/>
      <c r="LP87" s="2"/>
      <c r="LQ87" s="2"/>
      <c r="LR87" s="2"/>
      <c r="LS87" s="2"/>
      <c r="LT87" s="2"/>
      <c r="LU87" s="2"/>
      <c r="LV87" s="2"/>
      <c r="LW87" s="2"/>
      <c r="LX87" s="2"/>
      <c r="LY87" s="2"/>
      <c r="LZ87" s="2"/>
      <c r="MA87" s="2"/>
      <c r="MB87" s="2"/>
      <c r="MC87" s="2"/>
      <c r="MD87" s="2"/>
      <c r="ME87" s="2"/>
      <c r="MF87" s="2"/>
      <c r="MG87" s="2"/>
      <c r="MH87" s="2"/>
      <c r="MI87" s="2"/>
      <c r="MJ87" s="2"/>
      <c r="MK87" s="2"/>
      <c r="ML87" s="2"/>
      <c r="MM87" s="2"/>
      <c r="MN87" s="2"/>
      <c r="MO87" s="2"/>
      <c r="MP87" s="2"/>
      <c r="MQ87" s="2"/>
      <c r="MR87" s="2"/>
      <c r="MS87" s="2"/>
      <c r="MT87" s="2"/>
      <c r="MU87" s="2"/>
      <c r="MV87" s="2"/>
      <c r="MW87" s="2"/>
      <c r="MX87" s="2"/>
      <c r="MY87" s="2"/>
      <c r="MZ87" s="2"/>
      <c r="NA87" s="2"/>
      <c r="NB87" s="2"/>
      <c r="NC87" s="2"/>
      <c r="ND87" s="2"/>
      <c r="NE87" s="2"/>
      <c r="NF87" s="2"/>
      <c r="NG87" s="2"/>
      <c r="NH87" s="2"/>
      <c r="NI87" s="2"/>
      <c r="NJ87" s="2"/>
      <c r="NK87" s="2"/>
      <c r="NL87" s="2"/>
      <c r="NM87" s="2"/>
      <c r="NN87" s="2"/>
      <c r="NO87" s="2"/>
      <c r="NP87" s="2"/>
      <c r="NQ87" s="2"/>
      <c r="NR87" s="2"/>
      <c r="NS87" s="2"/>
      <c r="NT87" s="2"/>
      <c r="NU87" s="2"/>
      <c r="NV87" s="2"/>
      <c r="NW87" s="2"/>
      <c r="NX87" s="2"/>
      <c r="NY87" s="2"/>
      <c r="NZ87" s="2"/>
      <c r="OA87" s="2"/>
      <c r="OB87" s="2"/>
      <c r="OC87" s="2"/>
      <c r="OD87" s="2"/>
      <c r="OE87" s="2"/>
      <c r="OF87" s="2"/>
      <c r="OG87" s="2"/>
      <c r="OH87" s="2"/>
      <c r="OI87" s="2"/>
      <c r="OJ87" s="2"/>
      <c r="OL87" s="2">
        <v>65.0</v>
      </c>
      <c r="OO87" s="2"/>
      <c r="OT87" s="2" t="str">
        <f t="shared" si="39"/>
        <v/>
      </c>
      <c r="OU87" s="2" t="str">
        <f t="shared" si="40"/>
        <v/>
      </c>
      <c r="OV87" s="2" t="str">
        <f t="shared" si="28"/>
        <v>#REF!</v>
      </c>
      <c r="OW87" s="2" t="str">
        <f t="shared" si="29"/>
        <v/>
      </c>
      <c r="OX87" s="2" t="str">
        <f t="shared" si="30"/>
        <v/>
      </c>
    </row>
    <row r="88" ht="15.75" customHeight="1">
      <c r="D88" s="32"/>
      <c r="E88" s="32"/>
      <c r="F88" s="2"/>
      <c r="G88" s="2"/>
      <c r="H88" s="2"/>
      <c r="I88" s="2"/>
      <c r="J88" s="2"/>
      <c r="K88" s="2"/>
      <c r="L88" s="2"/>
      <c r="M88" s="2"/>
      <c r="N88" s="32" t="s">
        <v>1685</v>
      </c>
      <c r="O88" s="32" t="s">
        <v>5784</v>
      </c>
      <c r="P88" s="32" t="s">
        <v>5952</v>
      </c>
      <c r="Q88" s="17"/>
      <c r="R88" s="32" t="s">
        <v>5875</v>
      </c>
      <c r="S88" s="32" t="s">
        <v>5876</v>
      </c>
      <c r="T88" s="32" t="s">
        <v>5915</v>
      </c>
      <c r="U88" s="17" t="str">
        <f t="shared" si="16"/>
        <v/>
      </c>
      <c r="V88" s="17"/>
      <c r="W88" s="2"/>
      <c r="X88" s="2"/>
      <c r="Y88" s="2"/>
      <c r="Z88" s="2" t="str">
        <f t="shared" si="32"/>
        <v/>
      </c>
      <c r="AB88" s="2"/>
      <c r="AC88" s="2"/>
      <c r="AD88" s="2"/>
      <c r="AE88" s="2"/>
      <c r="AF88" s="2"/>
      <c r="AG88" s="2"/>
      <c r="AI88" s="2"/>
      <c r="AJ88" s="2"/>
      <c r="AK88" s="2"/>
      <c r="AL88" s="2"/>
      <c r="AM88" s="2"/>
      <c r="IF88" s="2"/>
      <c r="KE88" s="2"/>
      <c r="KF88" s="2"/>
      <c r="KG88" s="2"/>
      <c r="KH88" s="2"/>
      <c r="KI88" s="2"/>
      <c r="KJ88" s="2"/>
      <c r="KK88" s="2"/>
      <c r="KL88" s="2"/>
      <c r="KM88" s="2"/>
      <c r="KN88" s="2"/>
      <c r="KO88" s="2"/>
      <c r="KP88" s="2"/>
      <c r="KQ88" s="2"/>
      <c r="KR88" s="2"/>
      <c r="KS88" s="2"/>
      <c r="KT88" s="2"/>
      <c r="KU88" s="2"/>
      <c r="KV88" s="2"/>
      <c r="KW88" s="2"/>
      <c r="KX88" s="2"/>
      <c r="KY88" s="2"/>
      <c r="KZ88" s="2"/>
      <c r="LA88" s="2"/>
      <c r="LB88" s="2"/>
      <c r="LC88" s="2"/>
      <c r="LD88" s="2"/>
      <c r="LE88" s="2"/>
      <c r="LF88" s="2"/>
      <c r="LG88" s="2"/>
      <c r="LH88" s="2"/>
      <c r="LI88" s="2"/>
      <c r="LJ88" s="2"/>
      <c r="LK88" s="2"/>
      <c r="LL88" s="2"/>
      <c r="LM88" s="2"/>
      <c r="LN88" s="2"/>
      <c r="LO88" s="2"/>
      <c r="LP88" s="2"/>
      <c r="LQ88" s="2"/>
      <c r="LR88" s="2"/>
      <c r="LS88" s="2"/>
      <c r="LT88" s="2"/>
      <c r="LU88" s="2"/>
      <c r="LV88" s="2"/>
      <c r="LW88" s="2"/>
      <c r="LX88" s="2"/>
      <c r="LY88" s="2"/>
      <c r="LZ88" s="2"/>
      <c r="MA88" s="2"/>
      <c r="MB88" s="2"/>
      <c r="MC88" s="2"/>
      <c r="MD88" s="2"/>
      <c r="ME88" s="2"/>
      <c r="MF88" s="2"/>
      <c r="MG88" s="2"/>
      <c r="MH88" s="2"/>
      <c r="MI88" s="2"/>
      <c r="MJ88" s="2"/>
      <c r="MK88" s="2"/>
      <c r="ML88" s="2"/>
      <c r="MM88" s="2"/>
      <c r="MN88" s="2"/>
      <c r="MO88" s="2"/>
      <c r="MP88" s="2"/>
      <c r="MQ88" s="2"/>
      <c r="MR88" s="2"/>
      <c r="MS88" s="2"/>
      <c r="MT88" s="2"/>
      <c r="MU88" s="2"/>
      <c r="MV88" s="2"/>
      <c r="MW88" s="2"/>
      <c r="MX88" s="2"/>
      <c r="MY88" s="2"/>
      <c r="MZ88" s="2"/>
      <c r="NA88" s="2"/>
      <c r="NB88" s="2"/>
      <c r="NC88" s="2"/>
      <c r="ND88" s="2"/>
      <c r="NE88" s="2"/>
      <c r="NF88" s="2"/>
      <c r="NG88" s="2"/>
      <c r="NH88" s="2"/>
      <c r="NI88" s="2"/>
      <c r="NJ88" s="2"/>
      <c r="NK88" s="2"/>
      <c r="NL88" s="2"/>
      <c r="NM88" s="2"/>
      <c r="NN88" s="2"/>
      <c r="NO88" s="2"/>
      <c r="NP88" s="2"/>
      <c r="NQ88" s="2"/>
      <c r="NR88" s="2"/>
      <c r="NS88" s="2"/>
      <c r="NT88" s="2"/>
      <c r="NU88" s="2"/>
      <c r="NV88" s="2"/>
      <c r="NW88" s="2"/>
      <c r="NX88" s="2"/>
      <c r="NY88" s="2"/>
      <c r="NZ88" s="2"/>
      <c r="OA88" s="2"/>
      <c r="OB88" s="2"/>
      <c r="OC88" s="2"/>
      <c r="OD88" s="2"/>
      <c r="OE88" s="2"/>
      <c r="OF88" s="2"/>
      <c r="OG88" s="2"/>
      <c r="OH88" s="2"/>
      <c r="OI88" s="2"/>
      <c r="OJ88" s="2"/>
      <c r="OL88" s="2">
        <v>66.0</v>
      </c>
      <c r="OO88" s="2"/>
      <c r="OT88" s="2" t="str">
        <f t="shared" si="39"/>
        <v/>
      </c>
      <c r="OU88" s="2" t="str">
        <f t="shared" si="40"/>
        <v/>
      </c>
      <c r="OV88" s="2" t="str">
        <f t="shared" si="28"/>
        <v>#REF!</v>
      </c>
      <c r="OW88" s="2" t="str">
        <f t="shared" si="29"/>
        <v/>
      </c>
      <c r="OX88" s="2" t="str">
        <f t="shared" si="30"/>
        <v/>
      </c>
    </row>
    <row r="89" ht="15.75" customHeight="1">
      <c r="D89" s="32"/>
      <c r="E89" s="32"/>
      <c r="F89" s="2"/>
      <c r="G89" s="2"/>
      <c r="H89" s="2"/>
      <c r="I89" s="2"/>
      <c r="J89" s="2"/>
      <c r="K89" s="2"/>
      <c r="L89" s="2"/>
      <c r="M89" s="2"/>
      <c r="N89" s="32" t="s">
        <v>1685</v>
      </c>
      <c r="O89" s="32" t="s">
        <v>5784</v>
      </c>
      <c r="P89" s="32" t="s">
        <v>5953</v>
      </c>
      <c r="Q89" s="17"/>
      <c r="R89" s="32" t="s">
        <v>5875</v>
      </c>
      <c r="S89" s="32" t="s">
        <v>5876</v>
      </c>
      <c r="T89" s="32" t="s">
        <v>5917</v>
      </c>
      <c r="U89" s="17" t="str">
        <f t="shared" si="16"/>
        <v/>
      </c>
      <c r="V89" s="17"/>
      <c r="W89" s="2"/>
      <c r="X89" s="2"/>
      <c r="Y89" s="2"/>
      <c r="Z89" s="2" t="str">
        <f t="shared" si="32"/>
        <v/>
      </c>
      <c r="AB89" s="2"/>
      <c r="AC89" s="2"/>
      <c r="AD89" s="2"/>
      <c r="AE89" s="2"/>
      <c r="AF89" s="2"/>
      <c r="AG89" s="2"/>
      <c r="AI89" s="2"/>
      <c r="AJ89" s="2"/>
      <c r="AK89" s="2"/>
      <c r="AL89" s="2"/>
      <c r="AM89" s="2"/>
      <c r="IF89" s="2"/>
      <c r="KE89" s="2"/>
      <c r="KF89" s="2"/>
      <c r="KG89" s="2"/>
      <c r="KH89" s="2"/>
      <c r="KI89" s="2"/>
      <c r="KJ89" s="2"/>
      <c r="KK89" s="2"/>
      <c r="KL89" s="2"/>
      <c r="KM89" s="2"/>
      <c r="KN89" s="2"/>
      <c r="KO89" s="2"/>
      <c r="KP89" s="2"/>
      <c r="KQ89" s="2"/>
      <c r="KR89" s="2"/>
      <c r="KS89" s="2"/>
      <c r="KT89" s="2"/>
      <c r="KU89" s="2"/>
      <c r="KV89" s="2"/>
      <c r="KW89" s="2"/>
      <c r="KX89" s="2"/>
      <c r="KY89" s="2"/>
      <c r="KZ89" s="2"/>
      <c r="LA89" s="2"/>
      <c r="LB89" s="2"/>
      <c r="LC89" s="2"/>
      <c r="LD89" s="2"/>
      <c r="LE89" s="2"/>
      <c r="LF89" s="2"/>
      <c r="LG89" s="2"/>
      <c r="LH89" s="2"/>
      <c r="LI89" s="2"/>
      <c r="LJ89" s="2"/>
      <c r="LK89" s="2"/>
      <c r="LL89" s="2"/>
      <c r="LM89" s="2"/>
      <c r="LN89" s="2"/>
      <c r="LO89" s="2"/>
      <c r="LP89" s="2"/>
      <c r="LQ89" s="2"/>
      <c r="LR89" s="2"/>
      <c r="LS89" s="2"/>
      <c r="LT89" s="2"/>
      <c r="LU89" s="2"/>
      <c r="LV89" s="2"/>
      <c r="LW89" s="2"/>
      <c r="LX89" s="2"/>
      <c r="LY89" s="2"/>
      <c r="LZ89" s="2"/>
      <c r="MA89" s="2"/>
      <c r="MB89" s="2"/>
      <c r="MC89" s="2"/>
      <c r="MD89" s="2"/>
      <c r="ME89" s="2"/>
      <c r="MF89" s="2"/>
      <c r="MG89" s="2"/>
      <c r="MH89" s="2"/>
      <c r="MI89" s="2"/>
      <c r="MJ89" s="2"/>
      <c r="MK89" s="2"/>
      <c r="ML89" s="2"/>
      <c r="MM89" s="2"/>
      <c r="MN89" s="2"/>
      <c r="MO89" s="2"/>
      <c r="MP89" s="2"/>
      <c r="MQ89" s="2"/>
      <c r="MR89" s="2"/>
      <c r="MS89" s="2"/>
      <c r="MT89" s="2"/>
      <c r="MU89" s="2"/>
      <c r="MV89" s="2"/>
      <c r="MW89" s="2"/>
      <c r="MX89" s="2"/>
      <c r="MY89" s="2"/>
      <c r="MZ89" s="2"/>
      <c r="NA89" s="2"/>
      <c r="NB89" s="2"/>
      <c r="NC89" s="2"/>
      <c r="ND89" s="2"/>
      <c r="NE89" s="2"/>
      <c r="NF89" s="2"/>
      <c r="NG89" s="2"/>
      <c r="NH89" s="2"/>
      <c r="NI89" s="2"/>
      <c r="NJ89" s="2"/>
      <c r="NK89" s="2"/>
      <c r="NL89" s="2"/>
      <c r="NM89" s="2"/>
      <c r="NN89" s="2"/>
      <c r="NO89" s="2"/>
      <c r="NP89" s="2"/>
      <c r="NQ89" s="2"/>
      <c r="NR89" s="2"/>
      <c r="NS89" s="2"/>
      <c r="NT89" s="2"/>
      <c r="NU89" s="2"/>
      <c r="NV89" s="2"/>
      <c r="NW89" s="2"/>
      <c r="NX89" s="2"/>
      <c r="NY89" s="2"/>
      <c r="NZ89" s="2"/>
      <c r="OA89" s="2"/>
      <c r="OB89" s="2"/>
      <c r="OC89" s="2"/>
      <c r="OD89" s="2"/>
      <c r="OE89" s="2"/>
      <c r="OF89" s="2"/>
      <c r="OG89" s="2"/>
      <c r="OH89" s="2"/>
      <c r="OI89" s="2"/>
      <c r="OJ89" s="2"/>
      <c r="OL89" s="2">
        <v>67.0</v>
      </c>
      <c r="OO89" s="2"/>
      <c r="OT89" s="2" t="str">
        <f t="shared" si="39"/>
        <v/>
      </c>
      <c r="OU89" s="2" t="str">
        <f t="shared" si="40"/>
        <v/>
      </c>
      <c r="OV89" s="2" t="str">
        <f t="shared" si="28"/>
        <v>#REF!</v>
      </c>
      <c r="OW89" s="2" t="str">
        <f t="shared" si="29"/>
        <v/>
      </c>
      <c r="OX89" s="2" t="str">
        <f t="shared" si="30"/>
        <v/>
      </c>
    </row>
    <row r="90" ht="15.75" customHeight="1">
      <c r="D90" s="32"/>
      <c r="E90" s="32"/>
      <c r="F90" s="2"/>
      <c r="G90" s="2"/>
      <c r="H90" s="2"/>
      <c r="I90" s="2"/>
      <c r="J90" s="2"/>
      <c r="K90" s="2"/>
      <c r="L90" s="2"/>
      <c r="M90" s="2"/>
      <c r="N90" s="32" t="s">
        <v>1685</v>
      </c>
      <c r="O90" s="32" t="s">
        <v>5784</v>
      </c>
      <c r="P90" s="32" t="s">
        <v>5954</v>
      </c>
      <c r="Q90" s="17"/>
      <c r="R90" s="32" t="s">
        <v>5875</v>
      </c>
      <c r="S90" s="32" t="s">
        <v>5876</v>
      </c>
      <c r="T90" s="32" t="s">
        <v>5902</v>
      </c>
      <c r="U90" s="17" t="str">
        <f t="shared" si="16"/>
        <v/>
      </c>
      <c r="V90" s="17"/>
      <c r="W90" s="2"/>
      <c r="X90" s="2"/>
      <c r="Y90" s="2"/>
      <c r="Z90" s="2" t="str">
        <f t="shared" si="32"/>
        <v/>
      </c>
      <c r="AB90" s="2"/>
      <c r="AC90" s="2"/>
      <c r="AD90" s="2"/>
      <c r="AE90" s="2"/>
      <c r="AF90" s="2"/>
      <c r="AG90" s="2"/>
      <c r="AI90" s="2"/>
      <c r="AJ90" s="2"/>
      <c r="AK90" s="2"/>
      <c r="AL90" s="2"/>
      <c r="AM90" s="2"/>
      <c r="IF90" s="2"/>
      <c r="KE90" s="2"/>
      <c r="KF90" s="2"/>
      <c r="KG90" s="2"/>
      <c r="KH90" s="2"/>
      <c r="KI90" s="2"/>
      <c r="KJ90" s="2"/>
      <c r="KK90" s="2"/>
      <c r="KL90" s="2"/>
      <c r="KM90" s="2"/>
      <c r="KN90" s="2"/>
      <c r="KO90" s="2"/>
      <c r="KP90" s="2"/>
      <c r="KQ90" s="2"/>
      <c r="KR90" s="2"/>
      <c r="KS90" s="2"/>
      <c r="KT90" s="2"/>
      <c r="KU90" s="2"/>
      <c r="KV90" s="2"/>
      <c r="KW90" s="2"/>
      <c r="KX90" s="2"/>
      <c r="KY90" s="2"/>
      <c r="KZ90" s="2"/>
      <c r="LA90" s="2"/>
      <c r="LB90" s="2"/>
      <c r="LC90" s="2"/>
      <c r="LD90" s="2"/>
      <c r="LE90" s="2"/>
      <c r="LF90" s="2"/>
      <c r="LG90" s="2"/>
      <c r="LH90" s="2"/>
      <c r="LI90" s="2"/>
      <c r="LJ90" s="2"/>
      <c r="LK90" s="2"/>
      <c r="LL90" s="2"/>
      <c r="LM90" s="2"/>
      <c r="LN90" s="2"/>
      <c r="LO90" s="2"/>
      <c r="LP90" s="2"/>
      <c r="LQ90" s="2"/>
      <c r="LR90" s="2"/>
      <c r="LS90" s="2"/>
      <c r="LT90" s="2"/>
      <c r="LU90" s="2"/>
      <c r="LV90" s="2"/>
      <c r="LW90" s="2"/>
      <c r="LX90" s="2"/>
      <c r="LY90" s="2"/>
      <c r="LZ90" s="2"/>
      <c r="MA90" s="2"/>
      <c r="MB90" s="2"/>
      <c r="MC90" s="2"/>
      <c r="MD90" s="2"/>
      <c r="ME90" s="2"/>
      <c r="MF90" s="2"/>
      <c r="MG90" s="2"/>
      <c r="MH90" s="2"/>
      <c r="MI90" s="2"/>
      <c r="MJ90" s="2"/>
      <c r="MK90" s="2"/>
      <c r="ML90" s="2"/>
      <c r="MM90" s="2"/>
      <c r="MN90" s="2"/>
      <c r="MO90" s="2"/>
      <c r="MP90" s="2"/>
      <c r="MQ90" s="2"/>
      <c r="MR90" s="2"/>
      <c r="MS90" s="2"/>
      <c r="MT90" s="2"/>
      <c r="MU90" s="2"/>
      <c r="MV90" s="2"/>
      <c r="MW90" s="2"/>
      <c r="MX90" s="2"/>
      <c r="MY90" s="2"/>
      <c r="MZ90" s="2"/>
      <c r="NA90" s="2"/>
      <c r="NB90" s="2"/>
      <c r="NC90" s="2"/>
      <c r="ND90" s="2"/>
      <c r="NE90" s="2"/>
      <c r="NF90" s="2"/>
      <c r="NG90" s="2"/>
      <c r="NH90" s="2"/>
      <c r="NI90" s="2"/>
      <c r="NJ90" s="2"/>
      <c r="NK90" s="2"/>
      <c r="NL90" s="2"/>
      <c r="NM90" s="2"/>
      <c r="NN90" s="2"/>
      <c r="NO90" s="2"/>
      <c r="NP90" s="2"/>
      <c r="NQ90" s="2"/>
      <c r="NR90" s="2"/>
      <c r="NS90" s="2"/>
      <c r="NT90" s="2"/>
      <c r="NU90" s="2"/>
      <c r="NV90" s="2"/>
      <c r="NW90" s="2"/>
      <c r="NX90" s="2"/>
      <c r="NY90" s="2"/>
      <c r="NZ90" s="2"/>
      <c r="OA90" s="2"/>
      <c r="OB90" s="2"/>
      <c r="OC90" s="2"/>
      <c r="OD90" s="2"/>
      <c r="OE90" s="2"/>
      <c r="OF90" s="2"/>
      <c r="OG90" s="2"/>
      <c r="OH90" s="2"/>
      <c r="OI90" s="2"/>
      <c r="OJ90" s="2"/>
      <c r="OL90" s="2">
        <v>68.0</v>
      </c>
      <c r="OO90" s="2"/>
      <c r="OT90" s="2" t="str">
        <f t="shared" si="39"/>
        <v/>
      </c>
      <c r="OU90" s="2" t="str">
        <f t="shared" si="40"/>
        <v/>
      </c>
      <c r="OV90" s="2" t="str">
        <f t="shared" si="28"/>
        <v>#REF!</v>
      </c>
      <c r="OW90" s="2" t="str">
        <f t="shared" si="29"/>
        <v/>
      </c>
      <c r="OX90" s="2" t="str">
        <f t="shared" si="30"/>
        <v/>
      </c>
    </row>
    <row r="91" ht="15.75" customHeight="1">
      <c r="D91" s="32"/>
      <c r="E91" s="32"/>
      <c r="F91" s="2"/>
      <c r="G91" s="2"/>
      <c r="H91" s="2"/>
      <c r="I91" s="2"/>
      <c r="J91" s="2"/>
      <c r="K91" s="2"/>
      <c r="L91" s="2"/>
      <c r="M91" s="2"/>
      <c r="N91" s="32" t="s">
        <v>1685</v>
      </c>
      <c r="O91" s="32" t="s">
        <v>5784</v>
      </c>
      <c r="P91" s="32" t="s">
        <v>5955</v>
      </c>
      <c r="Q91" s="17"/>
      <c r="R91" s="32" t="s">
        <v>5875</v>
      </c>
      <c r="S91" s="32" t="s">
        <v>5876</v>
      </c>
      <c r="T91" s="32" t="s">
        <v>5868</v>
      </c>
      <c r="U91" s="17" t="str">
        <f t="shared" si="16"/>
        <v/>
      </c>
      <c r="V91" s="17"/>
      <c r="W91" s="2"/>
      <c r="X91" s="2"/>
      <c r="Y91" s="2"/>
      <c r="Z91" s="2" t="str">
        <f t="shared" si="32"/>
        <v/>
      </c>
      <c r="AB91" s="2"/>
      <c r="AC91" s="2"/>
      <c r="AD91" s="2"/>
      <c r="AE91" s="2"/>
      <c r="AF91" s="2"/>
      <c r="AG91" s="2"/>
      <c r="AI91" s="2"/>
      <c r="AJ91" s="2"/>
      <c r="AK91" s="2"/>
      <c r="AL91" s="2"/>
      <c r="AM91" s="2"/>
      <c r="IF91" s="2"/>
      <c r="KE91" s="2"/>
      <c r="KF91" s="2"/>
      <c r="KG91" s="2"/>
      <c r="KH91" s="2"/>
      <c r="KI91" s="2"/>
      <c r="KJ91" s="2"/>
      <c r="KK91" s="2"/>
      <c r="KL91" s="2"/>
      <c r="KM91" s="2"/>
      <c r="KN91" s="2"/>
      <c r="KO91" s="2"/>
      <c r="KP91" s="2"/>
      <c r="KQ91" s="2"/>
      <c r="KR91" s="2"/>
      <c r="KS91" s="2"/>
      <c r="KT91" s="2"/>
      <c r="KU91" s="2"/>
      <c r="KV91" s="2"/>
      <c r="KW91" s="2"/>
      <c r="KX91" s="2"/>
      <c r="KY91" s="2"/>
      <c r="KZ91" s="2"/>
      <c r="LA91" s="2"/>
      <c r="LB91" s="2"/>
      <c r="LC91" s="2"/>
      <c r="LD91" s="2"/>
      <c r="LE91" s="2"/>
      <c r="LF91" s="2"/>
      <c r="LG91" s="2"/>
      <c r="LH91" s="2"/>
      <c r="LI91" s="2"/>
      <c r="LJ91" s="2"/>
      <c r="LK91" s="2"/>
      <c r="LL91" s="2"/>
      <c r="LM91" s="2"/>
      <c r="LN91" s="2"/>
      <c r="LO91" s="2"/>
      <c r="LP91" s="2"/>
      <c r="LQ91" s="2"/>
      <c r="LR91" s="2"/>
      <c r="LS91" s="2"/>
      <c r="LT91" s="2"/>
      <c r="LU91" s="2"/>
      <c r="LV91" s="2"/>
      <c r="LW91" s="2"/>
      <c r="LX91" s="2"/>
      <c r="LY91" s="2"/>
      <c r="LZ91" s="2"/>
      <c r="MA91" s="2"/>
      <c r="MB91" s="2"/>
      <c r="MC91" s="2"/>
      <c r="MD91" s="2"/>
      <c r="ME91" s="2"/>
      <c r="MF91" s="2"/>
      <c r="MG91" s="2"/>
      <c r="MH91" s="2"/>
      <c r="MI91" s="2"/>
      <c r="MJ91" s="2"/>
      <c r="MK91" s="2"/>
      <c r="ML91" s="2"/>
      <c r="MM91" s="2"/>
      <c r="MN91" s="2"/>
      <c r="MO91" s="2"/>
      <c r="MP91" s="2"/>
      <c r="MQ91" s="2"/>
      <c r="MR91" s="2"/>
      <c r="MS91" s="2"/>
      <c r="MT91" s="2"/>
      <c r="MU91" s="2"/>
      <c r="MV91" s="2"/>
      <c r="MW91" s="2"/>
      <c r="MX91" s="2"/>
      <c r="MY91" s="2"/>
      <c r="MZ91" s="2"/>
      <c r="NA91" s="2"/>
      <c r="NB91" s="2"/>
      <c r="NC91" s="2"/>
      <c r="ND91" s="2"/>
      <c r="NE91" s="2"/>
      <c r="NF91" s="2"/>
      <c r="NG91" s="2"/>
      <c r="NH91" s="2"/>
      <c r="NI91" s="2"/>
      <c r="NJ91" s="2"/>
      <c r="NK91" s="2"/>
      <c r="NL91" s="2"/>
      <c r="NM91" s="2"/>
      <c r="NN91" s="2"/>
      <c r="NO91" s="2"/>
      <c r="NP91" s="2"/>
      <c r="NQ91" s="2"/>
      <c r="NR91" s="2"/>
      <c r="NS91" s="2"/>
      <c r="NT91" s="2"/>
      <c r="NU91" s="2"/>
      <c r="NV91" s="2"/>
      <c r="NW91" s="2"/>
      <c r="NX91" s="2"/>
      <c r="NY91" s="2"/>
      <c r="NZ91" s="2"/>
      <c r="OA91" s="2"/>
      <c r="OB91" s="2"/>
      <c r="OC91" s="2"/>
      <c r="OD91" s="2"/>
      <c r="OE91" s="2"/>
      <c r="OF91" s="2"/>
      <c r="OG91" s="2"/>
      <c r="OH91" s="2"/>
      <c r="OI91" s="2"/>
      <c r="OJ91" s="2"/>
      <c r="OL91" s="2">
        <v>69.0</v>
      </c>
      <c r="OO91" s="2"/>
      <c r="OT91" s="2" t="str">
        <f t="shared" si="39"/>
        <v/>
      </c>
      <c r="OU91" s="2" t="str">
        <f t="shared" si="40"/>
        <v/>
      </c>
      <c r="OV91" s="2" t="str">
        <f t="shared" si="28"/>
        <v>#REF!</v>
      </c>
      <c r="OW91" s="2" t="str">
        <f t="shared" si="29"/>
        <v/>
      </c>
      <c r="OX91" s="2" t="str">
        <f t="shared" si="30"/>
        <v/>
      </c>
    </row>
    <row r="92" ht="15.75" customHeight="1">
      <c r="D92" s="32"/>
      <c r="E92" s="32"/>
      <c r="F92" s="2"/>
      <c r="G92" s="2"/>
      <c r="H92" s="2"/>
      <c r="I92" s="2"/>
      <c r="J92" s="2"/>
      <c r="K92" s="2"/>
      <c r="L92" s="2"/>
      <c r="M92" s="2"/>
      <c r="N92" s="32" t="s">
        <v>1684</v>
      </c>
      <c r="O92" s="32" t="s">
        <v>5784</v>
      </c>
      <c r="P92" s="32" t="s">
        <v>5956</v>
      </c>
      <c r="Q92" s="17"/>
      <c r="R92" s="32" t="s">
        <v>5875</v>
      </c>
      <c r="S92" s="32" t="s">
        <v>5876</v>
      </c>
      <c r="T92" s="32" t="s">
        <v>5910</v>
      </c>
      <c r="U92" s="17" t="str">
        <f t="shared" si="16"/>
        <v/>
      </c>
      <c r="V92" s="17"/>
      <c r="W92" s="2"/>
      <c r="X92" s="2"/>
      <c r="Y92" s="2"/>
      <c r="Z92" s="2" t="str">
        <f t="shared" si="32"/>
        <v/>
      </c>
      <c r="AB92" s="2"/>
      <c r="AC92" s="2"/>
      <c r="AD92" s="2"/>
      <c r="AE92" s="2"/>
      <c r="AF92" s="2"/>
      <c r="AG92" s="2"/>
      <c r="AI92" s="2"/>
      <c r="AJ92" s="2"/>
      <c r="AK92" s="2"/>
      <c r="AL92" s="2"/>
      <c r="AM92" s="2"/>
      <c r="IF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L92" s="2">
        <v>70.0</v>
      </c>
      <c r="OO92" s="2"/>
      <c r="OT92" s="2" t="str">
        <f t="shared" si="39"/>
        <v/>
      </c>
      <c r="OU92" s="2" t="str">
        <f t="shared" si="40"/>
        <v/>
      </c>
      <c r="OV92" s="2" t="str">
        <f t="shared" si="28"/>
        <v>#REF!</v>
      </c>
      <c r="OW92" s="2" t="str">
        <f t="shared" si="29"/>
        <v/>
      </c>
      <c r="OX92" s="2" t="str">
        <f t="shared" si="30"/>
        <v/>
      </c>
    </row>
    <row r="93" ht="15.75" customHeight="1">
      <c r="D93" s="32"/>
      <c r="E93" s="32"/>
      <c r="F93" s="2"/>
      <c r="G93" s="2"/>
      <c r="H93" s="2"/>
      <c r="I93" s="2"/>
      <c r="J93" s="2"/>
      <c r="K93" s="2"/>
      <c r="L93" s="2"/>
      <c r="M93" s="2"/>
      <c r="N93" s="32" t="s">
        <v>1684</v>
      </c>
      <c r="O93" s="32" t="s">
        <v>5784</v>
      </c>
      <c r="P93" s="32" t="s">
        <v>5957</v>
      </c>
      <c r="Q93" s="17"/>
      <c r="R93" s="32" t="s">
        <v>5875</v>
      </c>
      <c r="S93" s="32" t="s">
        <v>5876</v>
      </c>
      <c r="T93" s="32" t="s">
        <v>5898</v>
      </c>
      <c r="U93" s="17" t="str">
        <f t="shared" si="16"/>
        <v/>
      </c>
      <c r="V93" s="17"/>
      <c r="W93" s="2"/>
      <c r="X93" s="2"/>
      <c r="Y93" s="2"/>
      <c r="Z93" s="2" t="str">
        <f t="shared" si="32"/>
        <v/>
      </c>
      <c r="AB93" s="2"/>
      <c r="AC93" s="2"/>
      <c r="AD93" s="2"/>
      <c r="AE93" s="2"/>
      <c r="AF93" s="2"/>
      <c r="AG93" s="2"/>
      <c r="AI93" s="2"/>
      <c r="AJ93" s="2"/>
      <c r="AK93" s="2"/>
      <c r="AL93" s="2"/>
      <c r="AM93" s="2"/>
      <c r="IF93" s="2"/>
      <c r="KE93" s="2"/>
      <c r="KF93" s="2"/>
      <c r="KG93" s="2"/>
      <c r="KH93" s="2"/>
      <c r="KI93" s="2"/>
      <c r="KJ93" s="2"/>
      <c r="KK93" s="2"/>
      <c r="KL93" s="2"/>
      <c r="KM93" s="2"/>
      <c r="KN93" s="2"/>
      <c r="KO93" s="2"/>
      <c r="KP93" s="2"/>
      <c r="KQ93" s="2"/>
      <c r="KR93" s="2"/>
      <c r="KS93" s="2"/>
      <c r="KT93" s="2"/>
      <c r="KU93" s="2"/>
      <c r="KV93" s="2"/>
      <c r="KW93" s="2"/>
      <c r="KX93" s="2"/>
      <c r="KY93" s="2"/>
      <c r="KZ93" s="2"/>
      <c r="LA93" s="2"/>
      <c r="LB93" s="2"/>
      <c r="LC93" s="2"/>
      <c r="LD93" s="2"/>
      <c r="LE93" s="2"/>
      <c r="LF93" s="2"/>
      <c r="LG93" s="2"/>
      <c r="LH93" s="2"/>
      <c r="LI93" s="2"/>
      <c r="LJ93" s="2"/>
      <c r="LK93" s="2"/>
      <c r="LL93" s="2"/>
      <c r="LM93" s="2"/>
      <c r="LN93" s="2"/>
      <c r="LO93" s="2"/>
      <c r="LP93" s="2"/>
      <c r="LQ93" s="2"/>
      <c r="LR93" s="2"/>
      <c r="LS93" s="2"/>
      <c r="LT93" s="2"/>
      <c r="LU93" s="2"/>
      <c r="LV93" s="2"/>
      <c r="LW93" s="2"/>
      <c r="LX93" s="2"/>
      <c r="LY93" s="2"/>
      <c r="LZ93" s="2"/>
      <c r="MA93" s="2"/>
      <c r="MB93" s="2"/>
      <c r="MC93" s="2"/>
      <c r="MD93" s="2"/>
      <c r="ME93" s="2"/>
      <c r="MF93" s="2"/>
      <c r="MG93" s="2"/>
      <c r="MH93" s="2"/>
      <c r="MI93" s="2"/>
      <c r="MJ93" s="2"/>
      <c r="MK93" s="2"/>
      <c r="ML93" s="2"/>
      <c r="MM93" s="2"/>
      <c r="MN93" s="2"/>
      <c r="MO93" s="2"/>
      <c r="MP93" s="2"/>
      <c r="MQ93" s="2"/>
      <c r="MR93" s="2"/>
      <c r="MS93" s="2"/>
      <c r="MT93" s="2"/>
      <c r="MU93" s="2"/>
      <c r="MV93" s="2"/>
      <c r="MW93" s="2"/>
      <c r="MX93" s="2"/>
      <c r="MY93" s="2"/>
      <c r="MZ93" s="2"/>
      <c r="NA93" s="2"/>
      <c r="NB93" s="2"/>
      <c r="NC93" s="2"/>
      <c r="ND93" s="2"/>
      <c r="NE93" s="2"/>
      <c r="NF93" s="2"/>
      <c r="NG93" s="2"/>
      <c r="NH93" s="2"/>
      <c r="NI93" s="2"/>
      <c r="NJ93" s="2"/>
      <c r="NK93" s="2"/>
      <c r="NL93" s="2"/>
      <c r="NM93" s="2"/>
      <c r="NN93" s="2"/>
      <c r="NO93" s="2"/>
      <c r="NP93" s="2"/>
      <c r="NQ93" s="2"/>
      <c r="NR93" s="2"/>
      <c r="NS93" s="2"/>
      <c r="NT93" s="2"/>
      <c r="NU93" s="2"/>
      <c r="NV93" s="2"/>
      <c r="NW93" s="2"/>
      <c r="NX93" s="2"/>
      <c r="NY93" s="2"/>
      <c r="NZ93" s="2"/>
      <c r="OA93" s="2"/>
      <c r="OB93" s="2"/>
      <c r="OC93" s="2"/>
      <c r="OD93" s="2"/>
      <c r="OE93" s="2"/>
      <c r="OF93" s="2"/>
      <c r="OG93" s="2"/>
      <c r="OH93" s="2"/>
      <c r="OI93" s="2"/>
      <c r="OJ93" s="2"/>
      <c r="OL93" s="2">
        <v>71.0</v>
      </c>
      <c r="OO93" s="2"/>
      <c r="OT93" s="2" t="str">
        <f t="shared" si="39"/>
        <v/>
      </c>
      <c r="OU93" s="2" t="str">
        <f t="shared" si="40"/>
        <v/>
      </c>
      <c r="OV93" s="2" t="str">
        <f t="shared" si="28"/>
        <v>#REF!</v>
      </c>
      <c r="OW93" s="2" t="str">
        <f t="shared" si="29"/>
        <v/>
      </c>
      <c r="OX93" s="2" t="str">
        <f t="shared" si="30"/>
        <v/>
      </c>
    </row>
    <row r="94" ht="15.75" customHeight="1">
      <c r="D94" s="32"/>
      <c r="E94" s="32"/>
      <c r="F94" s="2"/>
      <c r="G94" s="2"/>
      <c r="H94" s="2"/>
      <c r="I94" s="2"/>
      <c r="J94" s="2"/>
      <c r="K94" s="2"/>
      <c r="L94" s="2"/>
      <c r="M94" s="2"/>
      <c r="N94" s="32" t="s">
        <v>1684</v>
      </c>
      <c r="O94" s="32" t="s">
        <v>5784</v>
      </c>
      <c r="P94" s="32" t="s">
        <v>5958</v>
      </c>
      <c r="Q94" s="17"/>
      <c r="R94" s="32" t="s">
        <v>5875</v>
      </c>
      <c r="S94" s="32" t="s">
        <v>5876</v>
      </c>
      <c r="T94" s="32" t="s">
        <v>5915</v>
      </c>
      <c r="U94" s="17" t="str">
        <f t="shared" si="16"/>
        <v/>
      </c>
      <c r="V94" s="17"/>
      <c r="W94" s="2"/>
      <c r="X94" s="2"/>
      <c r="Y94" s="2"/>
      <c r="Z94" s="2" t="str">
        <f t="shared" si="32"/>
        <v/>
      </c>
      <c r="AB94" s="2"/>
      <c r="AC94" s="2"/>
      <c r="AD94" s="2"/>
      <c r="AE94" s="2"/>
      <c r="AF94" s="2"/>
      <c r="AG94" s="2"/>
      <c r="AI94" s="2"/>
      <c r="AJ94" s="2"/>
      <c r="AK94" s="2"/>
      <c r="AL94" s="2"/>
      <c r="AM94" s="2"/>
      <c r="IF94" s="2"/>
      <c r="KE94" s="2"/>
      <c r="KF94" s="2"/>
      <c r="KG94" s="2"/>
      <c r="KH94" s="2"/>
      <c r="KI94" s="2"/>
      <c r="KJ94" s="2"/>
      <c r="KK94" s="2"/>
      <c r="KL94" s="2"/>
      <c r="KM94" s="2"/>
      <c r="KN94" s="2"/>
      <c r="KO94" s="2"/>
      <c r="KP94" s="2"/>
      <c r="KQ94" s="2"/>
      <c r="KR94" s="2"/>
      <c r="KS94" s="2"/>
      <c r="KT94" s="2"/>
      <c r="KU94" s="2"/>
      <c r="KV94" s="2"/>
      <c r="KW94" s="2"/>
      <c r="KX94" s="2"/>
      <c r="KY94" s="2"/>
      <c r="KZ94" s="2"/>
      <c r="LA94" s="2"/>
      <c r="LB94" s="2"/>
      <c r="LC94" s="2"/>
      <c r="LD94" s="2"/>
      <c r="LE94" s="2"/>
      <c r="LF94" s="2"/>
      <c r="LG94" s="2"/>
      <c r="LH94" s="2"/>
      <c r="LI94" s="2"/>
      <c r="LJ94" s="2"/>
      <c r="LK94" s="2"/>
      <c r="LL94" s="2"/>
      <c r="LM94" s="2"/>
      <c r="LN94" s="2"/>
      <c r="LO94" s="2"/>
      <c r="LP94" s="2"/>
      <c r="LQ94" s="2"/>
      <c r="LR94" s="2"/>
      <c r="LS94" s="2"/>
      <c r="LT94" s="2"/>
      <c r="LU94" s="2"/>
      <c r="LV94" s="2"/>
      <c r="LW94" s="2"/>
      <c r="LX94" s="2"/>
      <c r="LY94" s="2"/>
      <c r="LZ94" s="2"/>
      <c r="MA94" s="2"/>
      <c r="MB94" s="2"/>
      <c r="MC94" s="2"/>
      <c r="MD94" s="2"/>
      <c r="ME94" s="2"/>
      <c r="MF94" s="2"/>
      <c r="MG94" s="2"/>
      <c r="MH94" s="2"/>
      <c r="MI94" s="2"/>
      <c r="MJ94" s="2"/>
      <c r="MK94" s="2"/>
      <c r="ML94" s="2"/>
      <c r="MM94" s="2"/>
      <c r="MN94" s="2"/>
      <c r="MO94" s="2"/>
      <c r="MP94" s="2"/>
      <c r="MQ94" s="2"/>
      <c r="MR94" s="2"/>
      <c r="MS94" s="2"/>
      <c r="MT94" s="2"/>
      <c r="MU94" s="2"/>
      <c r="MV94" s="2"/>
      <c r="MW94" s="2"/>
      <c r="MX94" s="2"/>
      <c r="MY94" s="2"/>
      <c r="MZ94" s="2"/>
      <c r="NA94" s="2"/>
      <c r="NB94" s="2"/>
      <c r="NC94" s="2"/>
      <c r="ND94" s="2"/>
      <c r="NE94" s="2"/>
      <c r="NF94" s="2"/>
      <c r="NG94" s="2"/>
      <c r="NH94" s="2"/>
      <c r="NI94" s="2"/>
      <c r="NJ94" s="2"/>
      <c r="NK94" s="2"/>
      <c r="NL94" s="2"/>
      <c r="NM94" s="2"/>
      <c r="NN94" s="2"/>
      <c r="NO94" s="2"/>
      <c r="NP94" s="2"/>
      <c r="NQ94" s="2"/>
      <c r="NR94" s="2"/>
      <c r="NS94" s="2"/>
      <c r="NT94" s="2"/>
      <c r="NU94" s="2"/>
      <c r="NV94" s="2"/>
      <c r="NW94" s="2"/>
      <c r="NX94" s="2"/>
      <c r="NY94" s="2"/>
      <c r="NZ94" s="2"/>
      <c r="OA94" s="2"/>
      <c r="OB94" s="2"/>
      <c r="OC94" s="2"/>
      <c r="OD94" s="2"/>
      <c r="OE94" s="2"/>
      <c r="OF94" s="2"/>
      <c r="OG94" s="2"/>
      <c r="OH94" s="2"/>
      <c r="OI94" s="2"/>
      <c r="OJ94" s="2"/>
      <c r="OL94" s="2">
        <v>72.0</v>
      </c>
      <c r="OO94" s="2"/>
      <c r="OT94" s="2" t="str">
        <f t="shared" si="39"/>
        <v/>
      </c>
      <c r="OU94" s="2" t="str">
        <f t="shared" si="40"/>
        <v/>
      </c>
      <c r="OV94" s="2" t="str">
        <f t="shared" si="28"/>
        <v>#REF!</v>
      </c>
      <c r="OW94" s="2" t="str">
        <f t="shared" si="29"/>
        <v/>
      </c>
      <c r="OX94" s="2" t="str">
        <f t="shared" si="30"/>
        <v/>
      </c>
    </row>
    <row r="95" ht="15.75" customHeight="1">
      <c r="D95" s="32"/>
      <c r="E95" s="32"/>
      <c r="F95" s="2"/>
      <c r="G95" s="2"/>
      <c r="H95" s="2"/>
      <c r="I95" s="2"/>
      <c r="J95" s="2"/>
      <c r="K95" s="2"/>
      <c r="L95" s="2"/>
      <c r="M95" s="2"/>
      <c r="N95" s="32" t="s">
        <v>1684</v>
      </c>
      <c r="O95" s="32" t="s">
        <v>5784</v>
      </c>
      <c r="P95" s="32" t="s">
        <v>5959</v>
      </c>
      <c r="Q95" s="17"/>
      <c r="R95" s="32" t="s">
        <v>5875</v>
      </c>
      <c r="S95" s="32" t="s">
        <v>5876</v>
      </c>
      <c r="T95" s="32" t="s">
        <v>5917</v>
      </c>
      <c r="U95" s="17" t="str">
        <f t="shared" si="16"/>
        <v/>
      </c>
      <c r="V95" s="17"/>
      <c r="W95" s="2"/>
      <c r="X95" s="2"/>
      <c r="Y95" s="2"/>
      <c r="Z95" s="2" t="str">
        <f t="shared" si="32"/>
        <v/>
      </c>
      <c r="AB95" s="2"/>
      <c r="AC95" s="2"/>
      <c r="AD95" s="2"/>
      <c r="AE95" s="2"/>
      <c r="AF95" s="2"/>
      <c r="AG95" s="2"/>
      <c r="AI95" s="2"/>
      <c r="AJ95" s="2"/>
      <c r="AK95" s="2"/>
      <c r="AL95" s="2"/>
      <c r="AM95" s="2"/>
      <c r="IF95" s="2"/>
      <c r="KE95" s="2"/>
      <c r="KF95" s="2"/>
      <c r="KG95" s="2"/>
      <c r="KH95" s="2"/>
      <c r="KI95" s="2"/>
      <c r="KJ95" s="2"/>
      <c r="KK95" s="2"/>
      <c r="KL95" s="2"/>
      <c r="KM95" s="2"/>
      <c r="KN95" s="2"/>
      <c r="KO95" s="2"/>
      <c r="KP95" s="2"/>
      <c r="KQ95" s="2"/>
      <c r="KR95" s="2"/>
      <c r="KS95" s="2"/>
      <c r="KT95" s="2"/>
      <c r="KU95" s="2"/>
      <c r="KV95" s="2"/>
      <c r="KW95" s="2"/>
      <c r="KX95" s="2"/>
      <c r="KY95" s="2"/>
      <c r="KZ95" s="2"/>
      <c r="LA95" s="2"/>
      <c r="LB95" s="2"/>
      <c r="LC95" s="2"/>
      <c r="LD95" s="2"/>
      <c r="LE95" s="2"/>
      <c r="LF95" s="2"/>
      <c r="LG95" s="2"/>
      <c r="LH95" s="2"/>
      <c r="LI95" s="2"/>
      <c r="LJ95" s="2"/>
      <c r="LK95" s="2"/>
      <c r="LL95" s="2"/>
      <c r="LM95" s="2"/>
      <c r="LN95" s="2"/>
      <c r="LO95" s="2"/>
      <c r="LP95" s="2"/>
      <c r="LQ95" s="2"/>
      <c r="LR95" s="2"/>
      <c r="LS95" s="2"/>
      <c r="LT95" s="2"/>
      <c r="LU95" s="2"/>
      <c r="LV95" s="2"/>
      <c r="LW95" s="2"/>
      <c r="LX95" s="2"/>
      <c r="LY95" s="2"/>
      <c r="LZ95" s="2"/>
      <c r="MA95" s="2"/>
      <c r="MB95" s="2"/>
      <c r="MC95" s="2"/>
      <c r="MD95" s="2"/>
      <c r="ME95" s="2"/>
      <c r="MF95" s="2"/>
      <c r="MG95" s="2"/>
      <c r="MH95" s="2"/>
      <c r="MI95" s="2"/>
      <c r="MJ95" s="2"/>
      <c r="MK95" s="2"/>
      <c r="ML95" s="2"/>
      <c r="MM95" s="2"/>
      <c r="MN95" s="2"/>
      <c r="MO95" s="2"/>
      <c r="MP95" s="2"/>
      <c r="MQ95" s="2"/>
      <c r="MR95" s="2"/>
      <c r="MS95" s="2"/>
      <c r="MT95" s="2"/>
      <c r="MU95" s="2"/>
      <c r="MV95" s="2"/>
      <c r="MW95" s="2"/>
      <c r="MX95" s="2"/>
      <c r="MY95" s="2"/>
      <c r="MZ95" s="2"/>
      <c r="NA95" s="2"/>
      <c r="NB95" s="2"/>
      <c r="NC95" s="2"/>
      <c r="ND95" s="2"/>
      <c r="NE95" s="2"/>
      <c r="NF95" s="2"/>
      <c r="NG95" s="2"/>
      <c r="NH95" s="2"/>
      <c r="NI95" s="2"/>
      <c r="NJ95" s="2"/>
      <c r="NK95" s="2"/>
      <c r="NL95" s="2"/>
      <c r="NM95" s="2"/>
      <c r="NN95" s="2"/>
      <c r="NO95" s="2"/>
      <c r="NP95" s="2"/>
      <c r="NQ95" s="2"/>
      <c r="NR95" s="2"/>
      <c r="NS95" s="2"/>
      <c r="NT95" s="2"/>
      <c r="NU95" s="2"/>
      <c r="NV95" s="2"/>
      <c r="NW95" s="2"/>
      <c r="NX95" s="2"/>
      <c r="NY95" s="2"/>
      <c r="NZ95" s="2"/>
      <c r="OA95" s="2"/>
      <c r="OB95" s="2"/>
      <c r="OC95" s="2"/>
      <c r="OD95" s="2"/>
      <c r="OE95" s="2"/>
      <c r="OF95" s="2"/>
      <c r="OG95" s="2"/>
      <c r="OH95" s="2"/>
      <c r="OI95" s="2"/>
      <c r="OJ95" s="2"/>
      <c r="OL95" s="2">
        <v>73.0</v>
      </c>
      <c r="OO95" s="2"/>
      <c r="OT95" s="2" t="str">
        <f t="shared" si="39"/>
        <v/>
      </c>
      <c r="OU95" s="2" t="str">
        <f t="shared" si="40"/>
        <v/>
      </c>
      <c r="OV95" s="2" t="str">
        <f t="shared" si="28"/>
        <v>#REF!</v>
      </c>
      <c r="OW95" s="2" t="str">
        <f t="shared" si="29"/>
        <v/>
      </c>
      <c r="OX95" s="2" t="str">
        <f t="shared" si="30"/>
        <v/>
      </c>
    </row>
    <row r="96" ht="15.75" customHeight="1">
      <c r="D96" s="32"/>
      <c r="E96" s="32"/>
      <c r="F96" s="2"/>
      <c r="G96" s="2"/>
      <c r="H96" s="2"/>
      <c r="I96" s="2"/>
      <c r="J96" s="2"/>
      <c r="K96" s="2"/>
      <c r="L96" s="2"/>
      <c r="M96" s="2"/>
      <c r="N96" s="32" t="s">
        <v>1684</v>
      </c>
      <c r="O96" s="32" t="s">
        <v>5784</v>
      </c>
      <c r="P96" s="32" t="s">
        <v>5960</v>
      </c>
      <c r="Q96" s="17"/>
      <c r="R96" s="32" t="s">
        <v>5875</v>
      </c>
      <c r="S96" s="32" t="s">
        <v>5876</v>
      </c>
      <c r="T96" s="32" t="s">
        <v>5902</v>
      </c>
      <c r="U96" s="17" t="str">
        <f t="shared" si="16"/>
        <v/>
      </c>
      <c r="V96" s="17"/>
      <c r="W96" s="2"/>
      <c r="X96" s="2"/>
      <c r="Y96" s="2"/>
      <c r="Z96" s="2" t="str">
        <f t="shared" si="32"/>
        <v/>
      </c>
      <c r="AB96" s="2"/>
      <c r="AC96" s="2"/>
      <c r="AD96" s="2"/>
      <c r="AE96" s="2"/>
      <c r="AF96" s="2"/>
      <c r="AG96" s="2"/>
      <c r="AI96" s="2"/>
      <c r="AJ96" s="2"/>
      <c r="AK96" s="2"/>
      <c r="AL96" s="2"/>
      <c r="AM96" s="2"/>
      <c r="IF96" s="2"/>
      <c r="KE96" s="2"/>
      <c r="KF96" s="2"/>
      <c r="KG96" s="2"/>
      <c r="KH96" s="2"/>
      <c r="KI96" s="2"/>
      <c r="KJ96" s="2"/>
      <c r="KK96" s="2"/>
      <c r="KL96" s="2"/>
      <c r="KM96" s="2"/>
      <c r="KN96" s="2"/>
      <c r="KO96" s="2"/>
      <c r="KP96" s="2"/>
      <c r="KQ96" s="2"/>
      <c r="KR96" s="2"/>
      <c r="KS96" s="2"/>
      <c r="KT96" s="2"/>
      <c r="KU96" s="2"/>
      <c r="KV96" s="2"/>
      <c r="KW96" s="2"/>
      <c r="KX96" s="2"/>
      <c r="KY96" s="2"/>
      <c r="KZ96" s="2"/>
      <c r="LA96" s="2"/>
      <c r="LB96" s="2"/>
      <c r="LC96" s="2"/>
      <c r="LD96" s="2"/>
      <c r="LE96" s="2"/>
      <c r="LF96" s="2"/>
      <c r="LG96" s="2"/>
      <c r="LH96" s="2"/>
      <c r="LI96" s="2"/>
      <c r="LJ96" s="2"/>
      <c r="LK96" s="2"/>
      <c r="LL96" s="2"/>
      <c r="LM96" s="2"/>
      <c r="LN96" s="2"/>
      <c r="LO96" s="2"/>
      <c r="LP96" s="2"/>
      <c r="LQ96" s="2"/>
      <c r="LR96" s="2"/>
      <c r="LS96" s="2"/>
      <c r="LT96" s="2"/>
      <c r="LU96" s="2"/>
      <c r="LV96" s="2"/>
      <c r="LW96" s="2"/>
      <c r="LX96" s="2"/>
      <c r="LY96" s="2"/>
      <c r="LZ96" s="2"/>
      <c r="MA96" s="2"/>
      <c r="MB96" s="2"/>
      <c r="MC96" s="2"/>
      <c r="MD96" s="2"/>
      <c r="ME96" s="2"/>
      <c r="MF96" s="2"/>
      <c r="MG96" s="2"/>
      <c r="MH96" s="2"/>
      <c r="MI96" s="2"/>
      <c r="MJ96" s="2"/>
      <c r="MK96" s="2"/>
      <c r="ML96" s="2"/>
      <c r="MM96" s="2"/>
      <c r="MN96" s="2"/>
      <c r="MO96" s="2"/>
      <c r="MP96" s="2"/>
      <c r="MQ96" s="2"/>
      <c r="MR96" s="2"/>
      <c r="MS96" s="2"/>
      <c r="MT96" s="2"/>
      <c r="MU96" s="2"/>
      <c r="MV96" s="2"/>
      <c r="MW96" s="2"/>
      <c r="MX96" s="2"/>
      <c r="MY96" s="2"/>
      <c r="MZ96" s="2"/>
      <c r="NA96" s="2"/>
      <c r="NB96" s="2"/>
      <c r="NC96" s="2"/>
      <c r="ND96" s="2"/>
      <c r="NE96" s="2"/>
      <c r="NF96" s="2"/>
      <c r="NG96" s="2"/>
      <c r="NH96" s="2"/>
      <c r="NI96" s="2"/>
      <c r="NJ96" s="2"/>
      <c r="NK96" s="2"/>
      <c r="NL96" s="2"/>
      <c r="NM96" s="2"/>
      <c r="NN96" s="2"/>
      <c r="NO96" s="2"/>
      <c r="NP96" s="2"/>
      <c r="NQ96" s="2"/>
      <c r="NR96" s="2"/>
      <c r="NS96" s="2"/>
      <c r="NT96" s="2"/>
      <c r="NU96" s="2"/>
      <c r="NV96" s="2"/>
      <c r="NW96" s="2"/>
      <c r="NX96" s="2"/>
      <c r="NY96" s="2"/>
      <c r="NZ96" s="2"/>
      <c r="OA96" s="2"/>
      <c r="OB96" s="2"/>
      <c r="OC96" s="2"/>
      <c r="OD96" s="2"/>
      <c r="OE96" s="2"/>
      <c r="OF96" s="2"/>
      <c r="OG96" s="2"/>
      <c r="OH96" s="2"/>
      <c r="OI96" s="2"/>
      <c r="OJ96" s="2"/>
      <c r="OL96" s="2">
        <v>74.0</v>
      </c>
      <c r="OO96" s="2"/>
      <c r="OT96" s="2" t="str">
        <f t="shared" si="39"/>
        <v/>
      </c>
      <c r="OU96" s="2" t="str">
        <f t="shared" si="40"/>
        <v/>
      </c>
      <c r="OV96" s="2" t="str">
        <f t="shared" si="28"/>
        <v>#REF!</v>
      </c>
      <c r="OW96" s="2" t="str">
        <f t="shared" si="29"/>
        <v/>
      </c>
      <c r="OX96" s="2" t="str">
        <f t="shared" si="30"/>
        <v/>
      </c>
    </row>
    <row r="97" ht="15.75" customHeight="1">
      <c r="D97" s="32"/>
      <c r="E97" s="32"/>
      <c r="F97" s="2"/>
      <c r="G97" s="2"/>
      <c r="H97" s="2"/>
      <c r="I97" s="2"/>
      <c r="J97" s="2"/>
      <c r="K97" s="2"/>
      <c r="L97" s="2"/>
      <c r="M97" s="2"/>
      <c r="N97" s="32" t="s">
        <v>1684</v>
      </c>
      <c r="O97" s="32" t="s">
        <v>5784</v>
      </c>
      <c r="P97" s="32" t="s">
        <v>5961</v>
      </c>
      <c r="Q97" s="17"/>
      <c r="R97" s="32" t="s">
        <v>5875</v>
      </c>
      <c r="S97" s="32" t="s">
        <v>5876</v>
      </c>
      <c r="T97" s="32" t="s">
        <v>5868</v>
      </c>
      <c r="U97" s="17" t="str">
        <f t="shared" si="16"/>
        <v/>
      </c>
      <c r="V97" s="17"/>
      <c r="W97" s="2"/>
      <c r="X97" s="2"/>
      <c r="Y97" s="2"/>
      <c r="Z97" s="2" t="str">
        <f t="shared" si="32"/>
        <v/>
      </c>
      <c r="AB97" s="2"/>
      <c r="AC97" s="2"/>
      <c r="AD97" s="2"/>
      <c r="AE97" s="2"/>
      <c r="AF97" s="2"/>
      <c r="AG97" s="2"/>
      <c r="AI97" s="2"/>
      <c r="AJ97" s="2"/>
      <c r="AK97" s="2"/>
      <c r="AL97" s="2"/>
      <c r="AM97" s="2"/>
      <c r="IF97" s="2"/>
      <c r="KE97" s="2"/>
      <c r="KF97" s="2"/>
      <c r="KG97" s="2"/>
      <c r="KH97" s="2"/>
      <c r="KI97" s="2"/>
      <c r="KJ97" s="2"/>
      <c r="KK97" s="2"/>
      <c r="KL97" s="2"/>
      <c r="KM97" s="2"/>
      <c r="KN97" s="2"/>
      <c r="KO97" s="2"/>
      <c r="KP97" s="2"/>
      <c r="KQ97" s="2"/>
      <c r="KR97" s="2"/>
      <c r="KS97" s="2"/>
      <c r="KT97" s="2"/>
      <c r="KU97" s="2"/>
      <c r="KV97" s="2"/>
      <c r="KW97" s="2"/>
      <c r="KX97" s="2"/>
      <c r="KY97" s="2"/>
      <c r="KZ97" s="2"/>
      <c r="LA97" s="2"/>
      <c r="LB97" s="2"/>
      <c r="LC97" s="2"/>
      <c r="LD97" s="2"/>
      <c r="LE97" s="2"/>
      <c r="LF97" s="2"/>
      <c r="LG97" s="2"/>
      <c r="LH97" s="2"/>
      <c r="LI97" s="2"/>
      <c r="LJ97" s="2"/>
      <c r="LK97" s="2"/>
      <c r="LL97" s="2"/>
      <c r="LM97" s="2"/>
      <c r="LN97" s="2"/>
      <c r="LO97" s="2"/>
      <c r="LP97" s="2"/>
      <c r="LQ97" s="2"/>
      <c r="LR97" s="2"/>
      <c r="LS97" s="2"/>
      <c r="LT97" s="2"/>
      <c r="LU97" s="2"/>
      <c r="LV97" s="2"/>
      <c r="LW97" s="2"/>
      <c r="LX97" s="2"/>
      <c r="LY97" s="2"/>
      <c r="LZ97" s="2"/>
      <c r="MA97" s="2"/>
      <c r="MB97" s="2"/>
      <c r="MC97" s="2"/>
      <c r="MD97" s="2"/>
      <c r="ME97" s="2"/>
      <c r="MF97" s="2"/>
      <c r="MG97" s="2"/>
      <c r="MH97" s="2"/>
      <c r="MI97" s="2"/>
      <c r="MJ97" s="2"/>
      <c r="MK97" s="2"/>
      <c r="ML97" s="2"/>
      <c r="MM97" s="2"/>
      <c r="MN97" s="2"/>
      <c r="MO97" s="2"/>
      <c r="MP97" s="2"/>
      <c r="MQ97" s="2"/>
      <c r="MR97" s="2"/>
      <c r="MS97" s="2"/>
      <c r="MT97" s="2"/>
      <c r="MU97" s="2"/>
      <c r="MV97" s="2"/>
      <c r="MW97" s="2"/>
      <c r="MX97" s="2"/>
      <c r="MY97" s="2"/>
      <c r="MZ97" s="2"/>
      <c r="NA97" s="2"/>
      <c r="NB97" s="2"/>
      <c r="NC97" s="2"/>
      <c r="ND97" s="2"/>
      <c r="NE97" s="2"/>
      <c r="NF97" s="2"/>
      <c r="NG97" s="2"/>
      <c r="NH97" s="2"/>
      <c r="NI97" s="2"/>
      <c r="NJ97" s="2"/>
      <c r="NK97" s="2"/>
      <c r="NL97" s="2"/>
      <c r="NM97" s="2"/>
      <c r="NN97" s="2"/>
      <c r="NO97" s="2"/>
      <c r="NP97" s="2"/>
      <c r="NQ97" s="2"/>
      <c r="NR97" s="2"/>
      <c r="NS97" s="2"/>
      <c r="NT97" s="2"/>
      <c r="NU97" s="2"/>
      <c r="NV97" s="2"/>
      <c r="NW97" s="2"/>
      <c r="NX97" s="2"/>
      <c r="NY97" s="2"/>
      <c r="NZ97" s="2"/>
      <c r="OA97" s="2"/>
      <c r="OB97" s="2"/>
      <c r="OC97" s="2"/>
      <c r="OD97" s="2"/>
      <c r="OE97" s="2"/>
      <c r="OF97" s="2"/>
      <c r="OG97" s="2"/>
      <c r="OH97" s="2"/>
      <c r="OI97" s="2"/>
      <c r="OJ97" s="2"/>
      <c r="OL97" s="2">
        <v>75.0</v>
      </c>
      <c r="OO97" s="2"/>
      <c r="OT97" s="2" t="str">
        <f t="shared" si="39"/>
        <v/>
      </c>
      <c r="OU97" s="2" t="str">
        <f t="shared" si="40"/>
        <v/>
      </c>
      <c r="OV97" s="2" t="str">
        <f t="shared" si="28"/>
        <v>#REF!</v>
      </c>
      <c r="OW97" s="2" t="str">
        <f t="shared" si="29"/>
        <v/>
      </c>
      <c r="OX97" s="2" t="str">
        <f t="shared" si="30"/>
        <v/>
      </c>
    </row>
    <row r="98" ht="15.75" customHeight="1">
      <c r="D98" s="32"/>
      <c r="E98" s="32"/>
      <c r="F98" s="2"/>
      <c r="G98" s="2"/>
      <c r="H98" s="2"/>
      <c r="I98" s="2"/>
      <c r="J98" s="2"/>
      <c r="K98" s="2"/>
      <c r="L98" s="2"/>
      <c r="M98" s="2"/>
      <c r="N98" s="32" t="s">
        <v>1683</v>
      </c>
      <c r="O98" s="32" t="s">
        <v>5784</v>
      </c>
      <c r="P98" s="32" t="s">
        <v>5962</v>
      </c>
      <c r="Q98" s="17"/>
      <c r="R98" s="32" t="s">
        <v>5875</v>
      </c>
      <c r="S98" s="32" t="s">
        <v>5876</v>
      </c>
      <c r="T98" s="32" t="s">
        <v>5910</v>
      </c>
      <c r="U98" s="17" t="str">
        <f t="shared" si="16"/>
        <v/>
      </c>
      <c r="V98" s="17"/>
      <c r="W98" s="2"/>
      <c r="X98" s="2"/>
      <c r="Y98" s="2"/>
      <c r="Z98" s="2" t="str">
        <f t="shared" si="32"/>
        <v/>
      </c>
      <c r="AB98" s="2"/>
      <c r="AC98" s="2"/>
      <c r="AD98" s="2"/>
      <c r="AE98" s="2"/>
      <c r="AF98" s="2"/>
      <c r="AG98" s="2"/>
      <c r="AI98" s="2"/>
      <c r="AJ98" s="2"/>
      <c r="AK98" s="2"/>
      <c r="AL98" s="2"/>
      <c r="AM98" s="2"/>
      <c r="IF98" s="2"/>
      <c r="KE98" s="2"/>
      <c r="KF98" s="2"/>
      <c r="KG98" s="2"/>
      <c r="KH98" s="2"/>
      <c r="KI98" s="2"/>
      <c r="KJ98" s="2"/>
      <c r="KK98" s="2"/>
      <c r="KL98" s="2"/>
      <c r="KM98" s="2"/>
      <c r="KN98" s="2"/>
      <c r="KO98" s="2"/>
      <c r="KP98" s="2"/>
      <c r="KQ98" s="2"/>
      <c r="KR98" s="2"/>
      <c r="KS98" s="2"/>
      <c r="KT98" s="2"/>
      <c r="KU98" s="2"/>
      <c r="KV98" s="2"/>
      <c r="KW98" s="2"/>
      <c r="KX98" s="2"/>
      <c r="KY98" s="2"/>
      <c r="KZ98" s="2"/>
      <c r="LA98" s="2"/>
      <c r="LB98" s="2"/>
      <c r="LC98" s="2"/>
      <c r="LD98" s="2"/>
      <c r="LE98" s="2"/>
      <c r="LF98" s="2"/>
      <c r="LG98" s="2"/>
      <c r="LH98" s="2"/>
      <c r="LI98" s="2"/>
      <c r="LJ98" s="2"/>
      <c r="LK98" s="2"/>
      <c r="LL98" s="2"/>
      <c r="LM98" s="2"/>
      <c r="LN98" s="2"/>
      <c r="LO98" s="2"/>
      <c r="LP98" s="2"/>
      <c r="LQ98" s="2"/>
      <c r="LR98" s="2"/>
      <c r="LS98" s="2"/>
      <c r="LT98" s="2"/>
      <c r="LU98" s="2"/>
      <c r="LV98" s="2"/>
      <c r="LW98" s="2"/>
      <c r="LX98" s="2"/>
      <c r="LY98" s="2"/>
      <c r="LZ98" s="2"/>
      <c r="MA98" s="2"/>
      <c r="MB98" s="2"/>
      <c r="MC98" s="2"/>
      <c r="MD98" s="2"/>
      <c r="ME98" s="2"/>
      <c r="MF98" s="2"/>
      <c r="MG98" s="2"/>
      <c r="MH98" s="2"/>
      <c r="MI98" s="2"/>
      <c r="MJ98" s="2"/>
      <c r="MK98" s="2"/>
      <c r="ML98" s="2"/>
      <c r="MM98" s="2"/>
      <c r="MN98" s="2"/>
      <c r="MO98" s="2"/>
      <c r="MP98" s="2"/>
      <c r="MQ98" s="2"/>
      <c r="MR98" s="2"/>
      <c r="MS98" s="2"/>
      <c r="MT98" s="2"/>
      <c r="MU98" s="2"/>
      <c r="MV98" s="2"/>
      <c r="MW98" s="2"/>
      <c r="MX98" s="2"/>
      <c r="MY98" s="2"/>
      <c r="MZ98" s="2"/>
      <c r="NA98" s="2"/>
      <c r="NB98" s="2"/>
      <c r="NC98" s="2"/>
      <c r="ND98" s="2"/>
      <c r="NE98" s="2"/>
      <c r="NF98" s="2"/>
      <c r="NG98" s="2"/>
      <c r="NH98" s="2"/>
      <c r="NI98" s="2"/>
      <c r="NJ98" s="2"/>
      <c r="NK98" s="2"/>
      <c r="NL98" s="2"/>
      <c r="NM98" s="2"/>
      <c r="NN98" s="2"/>
      <c r="NO98" s="2"/>
      <c r="NP98" s="2"/>
      <c r="NQ98" s="2"/>
      <c r="NR98" s="2"/>
      <c r="NS98" s="2"/>
      <c r="NT98" s="2"/>
      <c r="NU98" s="2"/>
      <c r="NV98" s="2"/>
      <c r="NW98" s="2"/>
      <c r="NX98" s="2"/>
      <c r="NY98" s="2"/>
      <c r="NZ98" s="2"/>
      <c r="OA98" s="2"/>
      <c r="OB98" s="2"/>
      <c r="OC98" s="2"/>
      <c r="OD98" s="2"/>
      <c r="OE98" s="2"/>
      <c r="OF98" s="2"/>
      <c r="OG98" s="2"/>
      <c r="OH98" s="2"/>
      <c r="OI98" s="2"/>
      <c r="OJ98" s="2"/>
      <c r="OL98" s="2">
        <v>76.0</v>
      </c>
      <c r="OO98" s="2"/>
      <c r="OT98" s="2" t="str">
        <f t="shared" si="39"/>
        <v/>
      </c>
      <c r="OU98" s="2" t="str">
        <f t="shared" si="40"/>
        <v/>
      </c>
      <c r="OV98" s="2" t="str">
        <f t="shared" si="28"/>
        <v>#REF!</v>
      </c>
      <c r="OW98" s="2" t="str">
        <f t="shared" si="29"/>
        <v/>
      </c>
      <c r="OX98" s="2" t="str">
        <f t="shared" si="30"/>
        <v/>
      </c>
    </row>
    <row r="99" ht="15.75" customHeight="1">
      <c r="D99" s="32"/>
      <c r="E99" s="32"/>
      <c r="F99" s="2"/>
      <c r="G99" s="2"/>
      <c r="H99" s="2"/>
      <c r="I99" s="2"/>
      <c r="J99" s="2"/>
      <c r="K99" s="2"/>
      <c r="L99" s="2"/>
      <c r="M99" s="2"/>
      <c r="N99" s="32" t="s">
        <v>1683</v>
      </c>
      <c r="O99" s="32" t="s">
        <v>5784</v>
      </c>
      <c r="P99" s="32" t="s">
        <v>5963</v>
      </c>
      <c r="Q99" s="17"/>
      <c r="R99" s="32" t="s">
        <v>5875</v>
      </c>
      <c r="S99" s="32" t="s">
        <v>5876</v>
      </c>
      <c r="T99" s="32" t="s">
        <v>5898</v>
      </c>
      <c r="U99" s="17" t="str">
        <f t="shared" si="16"/>
        <v/>
      </c>
      <c r="V99" s="17"/>
      <c r="W99" s="2"/>
      <c r="X99" s="2"/>
      <c r="Y99" s="2"/>
      <c r="Z99" s="2" t="str">
        <f t="shared" si="32"/>
        <v/>
      </c>
      <c r="AB99" s="2"/>
      <c r="AC99" s="2"/>
      <c r="AD99" s="2"/>
      <c r="AE99" s="2"/>
      <c r="AF99" s="2"/>
      <c r="AG99" s="2"/>
      <c r="AI99" s="2"/>
      <c r="AJ99" s="2"/>
      <c r="AK99" s="2"/>
      <c r="AL99" s="2"/>
      <c r="AM99" s="2"/>
      <c r="IF99" s="2"/>
      <c r="KE99" s="2"/>
      <c r="KF99" s="2"/>
      <c r="KG99" s="2"/>
      <c r="KH99" s="2"/>
      <c r="KI99" s="2"/>
      <c r="KJ99" s="2"/>
      <c r="KK99" s="2"/>
      <c r="KL99" s="2"/>
      <c r="KM99" s="2"/>
      <c r="KN99" s="2"/>
      <c r="KO99" s="2"/>
      <c r="KP99" s="2"/>
      <c r="KQ99" s="2"/>
      <c r="KR99" s="2"/>
      <c r="KS99" s="2"/>
      <c r="KT99" s="2"/>
      <c r="KU99" s="2"/>
      <c r="KV99" s="2"/>
      <c r="KW99" s="2"/>
      <c r="KX99" s="2"/>
      <c r="KY99" s="2"/>
      <c r="KZ99" s="2"/>
      <c r="LA99" s="2"/>
      <c r="LB99" s="2"/>
      <c r="LC99" s="2"/>
      <c r="LD99" s="2"/>
      <c r="LE99" s="2"/>
      <c r="LF99" s="2"/>
      <c r="LG99" s="2"/>
      <c r="LH99" s="2"/>
      <c r="LI99" s="2"/>
      <c r="LJ99" s="2"/>
      <c r="LK99" s="2"/>
      <c r="LL99" s="2"/>
      <c r="LM99" s="2"/>
      <c r="LN99" s="2"/>
      <c r="LO99" s="2"/>
      <c r="LP99" s="2"/>
      <c r="LQ99" s="2"/>
      <c r="LR99" s="2"/>
      <c r="LS99" s="2"/>
      <c r="LT99" s="2"/>
      <c r="LU99" s="2"/>
      <c r="LV99" s="2"/>
      <c r="LW99" s="2"/>
      <c r="LX99" s="2"/>
      <c r="LY99" s="2"/>
      <c r="LZ99" s="2"/>
      <c r="MA99" s="2"/>
      <c r="MB99" s="2"/>
      <c r="MC99" s="2"/>
      <c r="MD99" s="2"/>
      <c r="ME99" s="2"/>
      <c r="MF99" s="2"/>
      <c r="MG99" s="2"/>
      <c r="MH99" s="2"/>
      <c r="MI99" s="2"/>
      <c r="MJ99" s="2"/>
      <c r="MK99" s="2"/>
      <c r="ML99" s="2"/>
      <c r="MM99" s="2"/>
      <c r="MN99" s="2"/>
      <c r="MO99" s="2"/>
      <c r="MP99" s="2"/>
      <c r="MQ99" s="2"/>
      <c r="MR99" s="2"/>
      <c r="MS99" s="2"/>
      <c r="MT99" s="2"/>
      <c r="MU99" s="2"/>
      <c r="MV99" s="2"/>
      <c r="MW99" s="2"/>
      <c r="MX99" s="2"/>
      <c r="MY99" s="2"/>
      <c r="MZ99" s="2"/>
      <c r="NA99" s="2"/>
      <c r="NB99" s="2"/>
      <c r="NC99" s="2"/>
      <c r="ND99" s="2"/>
      <c r="NE99" s="2"/>
      <c r="NF99" s="2"/>
      <c r="NG99" s="2"/>
      <c r="NH99" s="2"/>
      <c r="NI99" s="2"/>
      <c r="NJ99" s="2"/>
      <c r="NK99" s="2"/>
      <c r="NL99" s="2"/>
      <c r="NM99" s="2"/>
      <c r="NN99" s="2"/>
      <c r="NO99" s="2"/>
      <c r="NP99" s="2"/>
      <c r="NQ99" s="2"/>
      <c r="NR99" s="2"/>
      <c r="NS99" s="2"/>
      <c r="NT99" s="2"/>
      <c r="NU99" s="2"/>
      <c r="NV99" s="2"/>
      <c r="NW99" s="2"/>
      <c r="NX99" s="2"/>
      <c r="NY99" s="2"/>
      <c r="NZ99" s="2"/>
      <c r="OA99" s="2"/>
      <c r="OB99" s="2"/>
      <c r="OC99" s="2"/>
      <c r="OD99" s="2"/>
      <c r="OE99" s="2"/>
      <c r="OF99" s="2"/>
      <c r="OG99" s="2"/>
      <c r="OH99" s="2"/>
      <c r="OI99" s="2"/>
      <c r="OJ99" s="2"/>
      <c r="OL99" s="2">
        <v>77.0</v>
      </c>
      <c r="OO99" s="2"/>
      <c r="OT99" s="2" t="str">
        <f t="shared" si="39"/>
        <v/>
      </c>
      <c r="OU99" s="2" t="str">
        <f t="shared" si="40"/>
        <v/>
      </c>
      <c r="OV99" s="2" t="str">
        <f t="shared" si="28"/>
        <v>#REF!</v>
      </c>
      <c r="OW99" s="2" t="str">
        <f t="shared" si="29"/>
        <v/>
      </c>
      <c r="OX99" s="2" t="str">
        <f t="shared" si="30"/>
        <v/>
      </c>
    </row>
    <row r="100" ht="15.75" customHeight="1">
      <c r="D100" s="32"/>
      <c r="E100" s="32"/>
      <c r="F100" s="2"/>
      <c r="G100" s="2"/>
      <c r="H100" s="2"/>
      <c r="I100" s="2"/>
      <c r="J100" s="2"/>
      <c r="K100" s="2"/>
      <c r="L100" s="2"/>
      <c r="M100" s="2"/>
      <c r="N100" s="32" t="s">
        <v>1683</v>
      </c>
      <c r="O100" s="32" t="s">
        <v>5784</v>
      </c>
      <c r="P100" s="32" t="s">
        <v>5964</v>
      </c>
      <c r="Q100" s="17"/>
      <c r="R100" s="32" t="s">
        <v>5875</v>
      </c>
      <c r="S100" s="32" t="s">
        <v>5876</v>
      </c>
      <c r="T100" s="32" t="s">
        <v>5915</v>
      </c>
      <c r="U100" s="17" t="str">
        <f t="shared" si="16"/>
        <v/>
      </c>
      <c r="V100" s="17"/>
      <c r="W100" s="2"/>
      <c r="X100" s="2"/>
      <c r="Y100" s="2"/>
      <c r="Z100" s="2" t="str">
        <f t="shared" si="32"/>
        <v/>
      </c>
      <c r="AB100" s="2"/>
      <c r="AC100" s="2"/>
      <c r="AD100" s="2"/>
      <c r="AE100" s="2"/>
      <c r="AF100" s="2"/>
      <c r="AG100" s="2"/>
      <c r="AI100" s="2"/>
      <c r="AJ100" s="2"/>
      <c r="AK100" s="2"/>
      <c r="AL100" s="2"/>
      <c r="AM100" s="2"/>
      <c r="IF100" s="2"/>
      <c r="KE100" s="2"/>
      <c r="KF100" s="2"/>
      <c r="KG100" s="2"/>
      <c r="KH100" s="2"/>
      <c r="KI100" s="2"/>
      <c r="KJ100" s="2"/>
      <c r="KK100" s="2"/>
      <c r="KL100" s="2"/>
      <c r="KM100" s="2"/>
      <c r="KN100" s="2"/>
      <c r="KO100" s="2"/>
      <c r="KP100" s="2"/>
      <c r="KQ100" s="2"/>
      <c r="KR100" s="2"/>
      <c r="KS100" s="2"/>
      <c r="KT100" s="2"/>
      <c r="KU100" s="2"/>
      <c r="KV100" s="2"/>
      <c r="KW100" s="2"/>
      <c r="KX100" s="2"/>
      <c r="KY100" s="2"/>
      <c r="KZ100" s="2"/>
      <c r="LA100" s="2"/>
      <c r="LB100" s="2"/>
      <c r="LC100" s="2"/>
      <c r="LD100" s="2"/>
      <c r="LE100" s="2"/>
      <c r="LF100" s="2"/>
      <c r="LG100" s="2"/>
      <c r="LH100" s="2"/>
      <c r="LI100" s="2"/>
      <c r="LJ100" s="2"/>
      <c r="LK100" s="2"/>
      <c r="LL100" s="2"/>
      <c r="LM100" s="2"/>
      <c r="LN100" s="2"/>
      <c r="LO100" s="2"/>
      <c r="LP100" s="2"/>
      <c r="LQ100" s="2"/>
      <c r="LR100" s="2"/>
      <c r="LS100" s="2"/>
      <c r="LT100" s="2"/>
      <c r="LU100" s="2"/>
      <c r="LV100" s="2"/>
      <c r="LW100" s="2"/>
      <c r="LX100" s="2"/>
      <c r="LY100" s="2"/>
      <c r="LZ100" s="2"/>
      <c r="MA100" s="2"/>
      <c r="MB100" s="2"/>
      <c r="MC100" s="2"/>
      <c r="MD100" s="2"/>
      <c r="ME100" s="2"/>
      <c r="MF100" s="2"/>
      <c r="MG100" s="2"/>
      <c r="MH100" s="2"/>
      <c r="MI100" s="2"/>
      <c r="MJ100" s="2"/>
      <c r="MK100" s="2"/>
      <c r="ML100" s="2"/>
      <c r="MM100" s="2"/>
      <c r="MN100" s="2"/>
      <c r="MO100" s="2"/>
      <c r="MP100" s="2"/>
      <c r="MQ100" s="2"/>
      <c r="MR100" s="2"/>
      <c r="MS100" s="2"/>
      <c r="MT100" s="2"/>
      <c r="MU100" s="2"/>
      <c r="MV100" s="2"/>
      <c r="MW100" s="2"/>
      <c r="MX100" s="2"/>
      <c r="MY100" s="2"/>
      <c r="MZ100" s="2"/>
      <c r="NA100" s="2"/>
      <c r="NB100" s="2"/>
      <c r="NC100" s="2"/>
      <c r="ND100" s="2"/>
      <c r="NE100" s="2"/>
      <c r="NF100" s="2"/>
      <c r="NG100" s="2"/>
      <c r="NH100" s="2"/>
      <c r="NI100" s="2"/>
      <c r="NJ100" s="2"/>
      <c r="NK100" s="2"/>
      <c r="NL100" s="2"/>
      <c r="NM100" s="2"/>
      <c r="NN100" s="2"/>
      <c r="NO100" s="2"/>
      <c r="NP100" s="2"/>
      <c r="NQ100" s="2"/>
      <c r="NR100" s="2"/>
      <c r="NS100" s="2"/>
      <c r="NT100" s="2"/>
      <c r="NU100" s="2"/>
      <c r="NV100" s="2"/>
      <c r="NW100" s="2"/>
      <c r="NX100" s="2"/>
      <c r="NY100" s="2"/>
      <c r="NZ100" s="2"/>
      <c r="OA100" s="2"/>
      <c r="OB100" s="2"/>
      <c r="OC100" s="2"/>
      <c r="OD100" s="2"/>
      <c r="OE100" s="2"/>
      <c r="OF100" s="2"/>
      <c r="OG100" s="2"/>
      <c r="OH100" s="2"/>
      <c r="OI100" s="2"/>
      <c r="OJ100" s="2"/>
      <c r="OL100" s="2">
        <v>78.0</v>
      </c>
      <c r="OO100" s="2"/>
      <c r="OT100" s="2" t="str">
        <f t="shared" si="39"/>
        <v/>
      </c>
      <c r="OU100" s="2" t="str">
        <f t="shared" si="40"/>
        <v/>
      </c>
      <c r="OV100" s="2" t="str">
        <f t="shared" si="28"/>
        <v>#REF!</v>
      </c>
      <c r="OW100" s="2" t="str">
        <f t="shared" si="29"/>
        <v/>
      </c>
      <c r="OX100" s="2" t="str">
        <f t="shared" si="30"/>
        <v/>
      </c>
    </row>
    <row r="101" ht="15.75" customHeight="1">
      <c r="D101" s="32"/>
      <c r="E101" s="32"/>
      <c r="F101" s="2"/>
      <c r="G101" s="2"/>
      <c r="H101" s="2"/>
      <c r="I101" s="2"/>
      <c r="J101" s="2"/>
      <c r="K101" s="2"/>
      <c r="L101" s="2"/>
      <c r="M101" s="2"/>
      <c r="N101" s="32" t="s">
        <v>1683</v>
      </c>
      <c r="O101" s="32" t="s">
        <v>5784</v>
      </c>
      <c r="P101" s="32" t="s">
        <v>5965</v>
      </c>
      <c r="Q101" s="17"/>
      <c r="R101" s="32" t="s">
        <v>5875</v>
      </c>
      <c r="S101" s="32" t="s">
        <v>5876</v>
      </c>
      <c r="T101" s="32" t="s">
        <v>5917</v>
      </c>
      <c r="U101" s="17" t="str">
        <f t="shared" si="16"/>
        <v/>
      </c>
      <c r="V101" s="17"/>
      <c r="W101" s="2"/>
      <c r="X101" s="2"/>
      <c r="Y101" s="2"/>
      <c r="Z101" s="2" t="str">
        <f t="shared" si="32"/>
        <v/>
      </c>
      <c r="AB101" s="2"/>
      <c r="AC101" s="2"/>
      <c r="AD101" s="2"/>
      <c r="AE101" s="2"/>
      <c r="AF101" s="2"/>
      <c r="AG101" s="2"/>
      <c r="AI101" s="2"/>
      <c r="AJ101" s="2"/>
      <c r="AK101" s="2"/>
      <c r="AL101" s="2"/>
      <c r="AM101" s="2"/>
      <c r="IF101" s="2"/>
      <c r="KE101" s="2"/>
      <c r="KF101" s="2"/>
      <c r="KG101" s="2"/>
      <c r="KH101" s="2"/>
      <c r="KI101" s="2"/>
      <c r="KJ101" s="2"/>
      <c r="KK101" s="2"/>
      <c r="KL101" s="2"/>
      <c r="KM101" s="2"/>
      <c r="KN101" s="2"/>
      <c r="KO101" s="2"/>
      <c r="KP101" s="2"/>
      <c r="KQ101" s="2"/>
      <c r="KR101" s="2"/>
      <c r="KS101" s="2"/>
      <c r="KT101" s="2"/>
      <c r="KU101" s="2"/>
      <c r="KV101" s="2"/>
      <c r="KW101" s="2"/>
      <c r="KX101" s="2"/>
      <c r="KY101" s="2"/>
      <c r="KZ101" s="2"/>
      <c r="LA101" s="2"/>
      <c r="LB101" s="2"/>
      <c r="LC101" s="2"/>
      <c r="LD101" s="2"/>
      <c r="LE101" s="2"/>
      <c r="LF101" s="2"/>
      <c r="LG101" s="2"/>
      <c r="LH101" s="2"/>
      <c r="LI101" s="2"/>
      <c r="LJ101" s="2"/>
      <c r="LK101" s="2"/>
      <c r="LL101" s="2"/>
      <c r="LM101" s="2"/>
      <c r="LN101" s="2"/>
      <c r="LO101" s="2"/>
      <c r="LP101" s="2"/>
      <c r="LQ101" s="2"/>
      <c r="LR101" s="2"/>
      <c r="LS101" s="2"/>
      <c r="LT101" s="2"/>
      <c r="LU101" s="2"/>
      <c r="LV101" s="2"/>
      <c r="LW101" s="2"/>
      <c r="LX101" s="2"/>
      <c r="LY101" s="2"/>
      <c r="LZ101" s="2"/>
      <c r="MA101" s="2"/>
      <c r="MB101" s="2"/>
      <c r="MC101" s="2"/>
      <c r="MD101" s="2"/>
      <c r="ME101" s="2"/>
      <c r="MF101" s="2"/>
      <c r="MG101" s="2"/>
      <c r="MH101" s="2"/>
      <c r="MI101" s="2"/>
      <c r="MJ101" s="2"/>
      <c r="MK101" s="2"/>
      <c r="ML101" s="2"/>
      <c r="MM101" s="2"/>
      <c r="MN101" s="2"/>
      <c r="MO101" s="2"/>
      <c r="MP101" s="2"/>
      <c r="MQ101" s="2"/>
      <c r="MR101" s="2"/>
      <c r="MS101" s="2"/>
      <c r="MT101" s="2"/>
      <c r="MU101" s="2"/>
      <c r="MV101" s="2"/>
      <c r="MW101" s="2"/>
      <c r="MX101" s="2"/>
      <c r="MY101" s="2"/>
      <c r="MZ101" s="2"/>
      <c r="NA101" s="2"/>
      <c r="NB101" s="2"/>
      <c r="NC101" s="2"/>
      <c r="ND101" s="2"/>
      <c r="NE101" s="2"/>
      <c r="NF101" s="2"/>
      <c r="NG101" s="2"/>
      <c r="NH101" s="2"/>
      <c r="NI101" s="2"/>
      <c r="NJ101" s="2"/>
      <c r="NK101" s="2"/>
      <c r="NL101" s="2"/>
      <c r="NM101" s="2"/>
      <c r="NN101" s="2"/>
      <c r="NO101" s="2"/>
      <c r="NP101" s="2"/>
      <c r="NQ101" s="2"/>
      <c r="NR101" s="2"/>
      <c r="NS101" s="2"/>
      <c r="NT101" s="2"/>
      <c r="NU101" s="2"/>
      <c r="NV101" s="2"/>
      <c r="NW101" s="2"/>
      <c r="NX101" s="2"/>
      <c r="NY101" s="2"/>
      <c r="NZ101" s="2"/>
      <c r="OA101" s="2"/>
      <c r="OB101" s="2"/>
      <c r="OC101" s="2"/>
      <c r="OD101" s="2"/>
      <c r="OE101" s="2"/>
      <c r="OF101" s="2"/>
      <c r="OG101" s="2"/>
      <c r="OH101" s="2"/>
      <c r="OI101" s="2"/>
      <c r="OJ101" s="2"/>
      <c r="OL101" s="2">
        <v>79.0</v>
      </c>
      <c r="OO101" s="2"/>
      <c r="OT101" s="2" t="str">
        <f t="shared" si="39"/>
        <v/>
      </c>
      <c r="OU101" s="2" t="str">
        <f t="shared" si="40"/>
        <v/>
      </c>
      <c r="OV101" s="2" t="str">
        <f t="shared" si="28"/>
        <v>#REF!</v>
      </c>
      <c r="OW101" s="2" t="str">
        <f t="shared" si="29"/>
        <v/>
      </c>
      <c r="OX101" s="2" t="str">
        <f t="shared" si="30"/>
        <v/>
      </c>
    </row>
    <row r="102" ht="15.75" customHeight="1">
      <c r="D102" s="32"/>
      <c r="E102" s="32"/>
      <c r="F102" s="2"/>
      <c r="G102" s="2"/>
      <c r="H102" s="2"/>
      <c r="I102" s="2"/>
      <c r="J102" s="2"/>
      <c r="K102" s="2"/>
      <c r="L102" s="2"/>
      <c r="M102" s="2"/>
      <c r="N102" s="32" t="s">
        <v>1683</v>
      </c>
      <c r="O102" s="32" t="s">
        <v>5784</v>
      </c>
      <c r="P102" s="32" t="s">
        <v>5966</v>
      </c>
      <c r="Q102" s="17"/>
      <c r="R102" s="32" t="s">
        <v>5875</v>
      </c>
      <c r="S102" s="32" t="s">
        <v>5876</v>
      </c>
      <c r="T102" s="32" t="s">
        <v>5902</v>
      </c>
      <c r="U102" s="17" t="str">
        <f t="shared" si="16"/>
        <v/>
      </c>
      <c r="V102" s="17"/>
      <c r="W102" s="2"/>
      <c r="X102" s="2"/>
      <c r="Y102" s="2"/>
      <c r="Z102" s="2" t="str">
        <f t="shared" si="32"/>
        <v/>
      </c>
      <c r="AB102" s="2"/>
      <c r="AC102" s="2"/>
      <c r="AD102" s="2"/>
      <c r="AE102" s="2"/>
      <c r="AF102" s="2"/>
      <c r="AG102" s="2"/>
      <c r="AI102" s="2"/>
      <c r="AJ102" s="2"/>
      <c r="AK102" s="2"/>
      <c r="AL102" s="2"/>
      <c r="AM102" s="2"/>
      <c r="IF102" s="2"/>
      <c r="KE102" s="2"/>
      <c r="KF102" s="2"/>
      <c r="KG102" s="2"/>
      <c r="KH102" s="2"/>
      <c r="KI102" s="2"/>
      <c r="KJ102" s="2"/>
      <c r="KK102" s="2"/>
      <c r="KL102" s="2"/>
      <c r="KM102" s="2"/>
      <c r="KN102" s="2"/>
      <c r="KO102" s="2"/>
      <c r="KP102" s="2"/>
      <c r="KQ102" s="2"/>
      <c r="KR102" s="2"/>
      <c r="KS102" s="2"/>
      <c r="KT102" s="2"/>
      <c r="KU102" s="2"/>
      <c r="KV102" s="2"/>
      <c r="KW102" s="2"/>
      <c r="KX102" s="2"/>
      <c r="KY102" s="2"/>
      <c r="KZ102" s="2"/>
      <c r="LA102" s="2"/>
      <c r="LB102" s="2"/>
      <c r="LC102" s="2"/>
      <c r="LD102" s="2"/>
      <c r="LE102" s="2"/>
      <c r="LF102" s="2"/>
      <c r="LG102" s="2"/>
      <c r="LH102" s="2"/>
      <c r="LI102" s="2"/>
      <c r="LJ102" s="2"/>
      <c r="LK102" s="2"/>
      <c r="LL102" s="2"/>
      <c r="LM102" s="2"/>
      <c r="LN102" s="2"/>
      <c r="LO102" s="2"/>
      <c r="LP102" s="2"/>
      <c r="LQ102" s="2"/>
      <c r="LR102" s="2"/>
      <c r="LS102" s="2"/>
      <c r="LT102" s="2"/>
      <c r="LU102" s="2"/>
      <c r="LV102" s="2"/>
      <c r="LW102" s="2"/>
      <c r="LX102" s="2"/>
      <c r="LY102" s="2"/>
      <c r="LZ102" s="2"/>
      <c r="MA102" s="2"/>
      <c r="MB102" s="2"/>
      <c r="MC102" s="2"/>
      <c r="MD102" s="2"/>
      <c r="ME102" s="2"/>
      <c r="MF102" s="2"/>
      <c r="MG102" s="2"/>
      <c r="MH102" s="2"/>
      <c r="MI102" s="2"/>
      <c r="MJ102" s="2"/>
      <c r="MK102" s="2"/>
      <c r="ML102" s="2"/>
      <c r="MM102" s="2"/>
      <c r="MN102" s="2"/>
      <c r="MO102" s="2"/>
      <c r="MP102" s="2"/>
      <c r="MQ102" s="2"/>
      <c r="MR102" s="2"/>
      <c r="MS102" s="2"/>
      <c r="MT102" s="2"/>
      <c r="MU102" s="2"/>
      <c r="MV102" s="2"/>
      <c r="MW102" s="2"/>
      <c r="MX102" s="2"/>
      <c r="MY102" s="2"/>
      <c r="MZ102" s="2"/>
      <c r="NA102" s="2"/>
      <c r="NB102" s="2"/>
      <c r="NC102" s="2"/>
      <c r="ND102" s="2"/>
      <c r="NE102" s="2"/>
      <c r="NF102" s="2"/>
      <c r="NG102" s="2"/>
      <c r="NH102" s="2"/>
      <c r="NI102" s="2"/>
      <c r="NJ102" s="2"/>
      <c r="NK102" s="2"/>
      <c r="NL102" s="2"/>
      <c r="NM102" s="2"/>
      <c r="NN102" s="2"/>
      <c r="NO102" s="2"/>
      <c r="NP102" s="2"/>
      <c r="NQ102" s="2"/>
      <c r="NR102" s="2"/>
      <c r="NS102" s="2"/>
      <c r="NT102" s="2"/>
      <c r="NU102" s="2"/>
      <c r="NV102" s="2"/>
      <c r="NW102" s="2"/>
      <c r="NX102" s="2"/>
      <c r="NY102" s="2"/>
      <c r="NZ102" s="2"/>
      <c r="OA102" s="2"/>
      <c r="OB102" s="2"/>
      <c r="OC102" s="2"/>
      <c r="OD102" s="2"/>
      <c r="OE102" s="2"/>
      <c r="OF102" s="2"/>
      <c r="OG102" s="2"/>
      <c r="OH102" s="2"/>
      <c r="OI102" s="2"/>
      <c r="OJ102" s="2"/>
      <c r="OL102" s="2">
        <v>80.0</v>
      </c>
      <c r="OO102" s="2"/>
      <c r="OT102" s="2" t="str">
        <f t="shared" si="39"/>
        <v/>
      </c>
      <c r="OU102" s="2" t="str">
        <f t="shared" si="40"/>
        <v/>
      </c>
      <c r="OV102" s="2" t="str">
        <f t="shared" si="28"/>
        <v>#REF!</v>
      </c>
      <c r="OW102" s="2" t="str">
        <f t="shared" si="29"/>
        <v/>
      </c>
      <c r="OX102" s="2" t="str">
        <f t="shared" si="30"/>
        <v/>
      </c>
    </row>
    <row r="103" ht="15.75" customHeight="1">
      <c r="D103" s="32"/>
      <c r="E103" s="32"/>
      <c r="F103" s="2"/>
      <c r="G103" s="2"/>
      <c r="H103" s="2"/>
      <c r="I103" s="2"/>
      <c r="J103" s="2"/>
      <c r="K103" s="2"/>
      <c r="L103" s="2"/>
      <c r="M103" s="2"/>
      <c r="N103" s="32" t="s">
        <v>1683</v>
      </c>
      <c r="O103" s="32" t="s">
        <v>5784</v>
      </c>
      <c r="P103" s="32" t="s">
        <v>5967</v>
      </c>
      <c r="Q103" s="17"/>
      <c r="R103" s="32" t="s">
        <v>5875</v>
      </c>
      <c r="S103" s="32" t="s">
        <v>5876</v>
      </c>
      <c r="T103" s="32" t="s">
        <v>5868</v>
      </c>
      <c r="U103" s="17" t="str">
        <f t="shared" si="16"/>
        <v/>
      </c>
      <c r="V103" s="17"/>
      <c r="W103" s="2"/>
      <c r="X103" s="2"/>
      <c r="Y103" s="2"/>
      <c r="Z103" s="2" t="str">
        <f t="shared" si="32"/>
        <v/>
      </c>
      <c r="AB103" s="2"/>
      <c r="AC103" s="2"/>
      <c r="AD103" s="2"/>
      <c r="AE103" s="2"/>
      <c r="AF103" s="2"/>
      <c r="AG103" s="2"/>
      <c r="AI103" s="2"/>
      <c r="AJ103" s="2"/>
      <c r="AK103" s="2"/>
      <c r="AL103" s="2"/>
      <c r="AM103" s="2"/>
      <c r="IF103" s="2"/>
      <c r="KE103" s="2"/>
      <c r="KF103" s="2"/>
      <c r="KG103" s="2"/>
      <c r="KH103" s="2"/>
      <c r="KI103" s="2"/>
      <c r="KJ103" s="2"/>
      <c r="KK103" s="2"/>
      <c r="KL103" s="2"/>
      <c r="KM103" s="2"/>
      <c r="KN103" s="2"/>
      <c r="KO103" s="2"/>
      <c r="KP103" s="2"/>
      <c r="KQ103" s="2"/>
      <c r="KR103" s="2"/>
      <c r="KS103" s="2"/>
      <c r="KT103" s="2"/>
      <c r="KU103" s="2"/>
      <c r="KV103" s="2"/>
      <c r="KW103" s="2"/>
      <c r="KX103" s="2"/>
      <c r="KY103" s="2"/>
      <c r="KZ103" s="2"/>
      <c r="LA103" s="2"/>
      <c r="LB103" s="2"/>
      <c r="LC103" s="2"/>
      <c r="LD103" s="2"/>
      <c r="LE103" s="2"/>
      <c r="LF103" s="2"/>
      <c r="LG103" s="2"/>
      <c r="LH103" s="2"/>
      <c r="LI103" s="2"/>
      <c r="LJ103" s="2"/>
      <c r="LK103" s="2"/>
      <c r="LL103" s="2"/>
      <c r="LM103" s="2"/>
      <c r="LN103" s="2"/>
      <c r="LO103" s="2"/>
      <c r="LP103" s="2"/>
      <c r="LQ103" s="2"/>
      <c r="LR103" s="2"/>
      <c r="LS103" s="2"/>
      <c r="LT103" s="2"/>
      <c r="LU103" s="2"/>
      <c r="LV103" s="2"/>
      <c r="LW103" s="2"/>
      <c r="LX103" s="2"/>
      <c r="LY103" s="2"/>
      <c r="LZ103" s="2"/>
      <c r="MA103" s="2"/>
      <c r="MB103" s="2"/>
      <c r="MC103" s="2"/>
      <c r="MD103" s="2"/>
      <c r="ME103" s="2"/>
      <c r="MF103" s="2"/>
      <c r="MG103" s="2"/>
      <c r="MH103" s="2"/>
      <c r="MI103" s="2"/>
      <c r="MJ103" s="2"/>
      <c r="MK103" s="2"/>
      <c r="ML103" s="2"/>
      <c r="MM103" s="2"/>
      <c r="MN103" s="2"/>
      <c r="MO103" s="2"/>
      <c r="MP103" s="2"/>
      <c r="MQ103" s="2"/>
      <c r="MR103" s="2"/>
      <c r="MS103" s="2"/>
      <c r="MT103" s="2"/>
      <c r="MU103" s="2"/>
      <c r="MV103" s="2"/>
      <c r="MW103" s="2"/>
      <c r="MX103" s="2"/>
      <c r="MY103" s="2"/>
      <c r="MZ103" s="2"/>
      <c r="NA103" s="2"/>
      <c r="NB103" s="2"/>
      <c r="NC103" s="2"/>
      <c r="ND103" s="2"/>
      <c r="NE103" s="2"/>
      <c r="NF103" s="2"/>
      <c r="NG103" s="2"/>
      <c r="NH103" s="2"/>
      <c r="NI103" s="2"/>
      <c r="NJ103" s="2"/>
      <c r="NK103" s="2"/>
      <c r="NL103" s="2"/>
      <c r="NM103" s="2"/>
      <c r="NN103" s="2"/>
      <c r="NO103" s="2"/>
      <c r="NP103" s="2"/>
      <c r="NQ103" s="2"/>
      <c r="NR103" s="2"/>
      <c r="NS103" s="2"/>
      <c r="NT103" s="2"/>
      <c r="NU103" s="2"/>
      <c r="NV103" s="2"/>
      <c r="NW103" s="2"/>
      <c r="NX103" s="2"/>
      <c r="NY103" s="2"/>
      <c r="NZ103" s="2"/>
      <c r="OA103" s="2"/>
      <c r="OB103" s="2"/>
      <c r="OC103" s="2"/>
      <c r="OD103" s="2"/>
      <c r="OE103" s="2"/>
      <c r="OF103" s="2"/>
      <c r="OG103" s="2"/>
      <c r="OH103" s="2"/>
      <c r="OI103" s="2"/>
      <c r="OJ103" s="2"/>
      <c r="OL103" s="2">
        <v>81.0</v>
      </c>
      <c r="OO103" s="2"/>
      <c r="OT103" s="2" t="str">
        <f t="shared" si="39"/>
        <v/>
      </c>
      <c r="OU103" s="2" t="str">
        <f t="shared" si="40"/>
        <v/>
      </c>
      <c r="OV103" s="2" t="str">
        <f t="shared" si="28"/>
        <v>#REF!</v>
      </c>
      <c r="OW103" s="2" t="str">
        <f t="shared" si="29"/>
        <v/>
      </c>
      <c r="OX103" s="2" t="str">
        <f t="shared" si="30"/>
        <v/>
      </c>
    </row>
    <row r="104" ht="15.75" customHeight="1">
      <c r="D104" s="32"/>
      <c r="E104" s="32"/>
      <c r="F104" s="2"/>
      <c r="G104" s="2"/>
      <c r="H104" s="2"/>
      <c r="I104" s="2"/>
      <c r="J104" s="2"/>
      <c r="K104" s="2"/>
      <c r="L104" s="2"/>
      <c r="M104" s="2"/>
      <c r="N104" s="32" t="s">
        <v>1716</v>
      </c>
      <c r="O104" s="32" t="s">
        <v>5784</v>
      </c>
      <c r="P104" s="32"/>
      <c r="Q104" s="17"/>
      <c r="R104" s="32" t="s">
        <v>5875</v>
      </c>
      <c r="S104" s="32" t="s">
        <v>5876</v>
      </c>
      <c r="T104" s="32" t="s">
        <v>5915</v>
      </c>
      <c r="U104" s="17" t="str">
        <f t="shared" si="16"/>
        <v/>
      </c>
      <c r="V104" s="17"/>
      <c r="W104" s="2"/>
      <c r="X104" s="2"/>
      <c r="Y104" s="2"/>
      <c r="Z104" s="2" t="str">
        <f t="shared" si="32"/>
        <v/>
      </c>
      <c r="AB104" s="2"/>
      <c r="AC104" s="2"/>
      <c r="AD104" s="2"/>
      <c r="AE104" s="2"/>
      <c r="AF104" s="2"/>
      <c r="AG104" s="2"/>
      <c r="AI104" s="2"/>
      <c r="AJ104" s="2"/>
      <c r="AK104" s="2"/>
      <c r="AL104" s="2"/>
      <c r="AM104" s="2"/>
      <c r="IF104" s="2"/>
      <c r="KE104" s="2"/>
      <c r="KF104" s="2"/>
      <c r="KG104" s="2"/>
      <c r="KH104" s="2"/>
      <c r="KI104" s="2"/>
      <c r="KJ104" s="2"/>
      <c r="KK104" s="2"/>
      <c r="KL104" s="2"/>
      <c r="KM104" s="2"/>
      <c r="KN104" s="2"/>
      <c r="KO104" s="2"/>
      <c r="KP104" s="2"/>
      <c r="KQ104" s="2"/>
      <c r="KR104" s="2"/>
      <c r="KS104" s="2"/>
      <c r="KT104" s="2"/>
      <c r="KU104" s="2"/>
      <c r="KV104" s="2"/>
      <c r="KW104" s="2"/>
      <c r="KX104" s="2"/>
      <c r="KY104" s="2"/>
      <c r="KZ104" s="2"/>
      <c r="LA104" s="2"/>
      <c r="LB104" s="2"/>
      <c r="LC104" s="2"/>
      <c r="LD104" s="2"/>
      <c r="LE104" s="2"/>
      <c r="LF104" s="2"/>
      <c r="LG104" s="2"/>
      <c r="LH104" s="2"/>
      <c r="LI104" s="2"/>
      <c r="LJ104" s="2"/>
      <c r="LK104" s="2"/>
      <c r="LL104" s="2"/>
      <c r="LM104" s="2"/>
      <c r="LN104" s="2"/>
      <c r="LO104" s="2"/>
      <c r="LP104" s="2"/>
      <c r="LQ104" s="2"/>
      <c r="LR104" s="2"/>
      <c r="LS104" s="2"/>
      <c r="LT104" s="2"/>
      <c r="LU104" s="2"/>
      <c r="LV104" s="2"/>
      <c r="LW104" s="2"/>
      <c r="LX104" s="2"/>
      <c r="LY104" s="2"/>
      <c r="LZ104" s="2"/>
      <c r="MA104" s="2"/>
      <c r="MB104" s="2"/>
      <c r="MC104" s="2"/>
      <c r="MD104" s="2"/>
      <c r="ME104" s="2"/>
      <c r="MF104" s="2"/>
      <c r="MG104" s="2"/>
      <c r="MH104" s="2"/>
      <c r="MI104" s="2"/>
      <c r="MJ104" s="2"/>
      <c r="MK104" s="2"/>
      <c r="ML104" s="2"/>
      <c r="MM104" s="2"/>
      <c r="MN104" s="2"/>
      <c r="MO104" s="2"/>
      <c r="MP104" s="2"/>
      <c r="MQ104" s="2"/>
      <c r="MR104" s="2"/>
      <c r="MS104" s="2"/>
      <c r="MT104" s="2"/>
      <c r="MU104" s="2"/>
      <c r="MV104" s="2"/>
      <c r="MW104" s="2"/>
      <c r="MX104" s="2"/>
      <c r="MY104" s="2"/>
      <c r="MZ104" s="2"/>
      <c r="NA104" s="2"/>
      <c r="NB104" s="2"/>
      <c r="NC104" s="2"/>
      <c r="ND104" s="2"/>
      <c r="NE104" s="2"/>
      <c r="NF104" s="2"/>
      <c r="NG104" s="2"/>
      <c r="NH104" s="2"/>
      <c r="NI104" s="2"/>
      <c r="NJ104" s="2"/>
      <c r="NK104" s="2"/>
      <c r="NL104" s="2"/>
      <c r="NM104" s="2"/>
      <c r="NN104" s="2"/>
      <c r="NO104" s="2"/>
      <c r="NP104" s="2"/>
      <c r="NQ104" s="2"/>
      <c r="NR104" s="2"/>
      <c r="NS104" s="2"/>
      <c r="NT104" s="2"/>
      <c r="NU104" s="2"/>
      <c r="NV104" s="2"/>
      <c r="NW104" s="2"/>
      <c r="NX104" s="2"/>
      <c r="NY104" s="2"/>
      <c r="NZ104" s="2"/>
      <c r="OA104" s="2"/>
      <c r="OB104" s="2"/>
      <c r="OC104" s="2"/>
      <c r="OD104" s="2"/>
      <c r="OE104" s="2"/>
      <c r="OF104" s="2"/>
      <c r="OG104" s="2"/>
      <c r="OH104" s="2"/>
      <c r="OI104" s="2"/>
      <c r="OJ104" s="2"/>
      <c r="OL104" s="2">
        <v>82.0</v>
      </c>
      <c r="OO104" s="2"/>
      <c r="OT104" s="2" t="str">
        <f t="shared" si="39"/>
        <v/>
      </c>
      <c r="OU104" s="2" t="str">
        <f t="shared" si="40"/>
        <v/>
      </c>
      <c r="OV104" s="2" t="str">
        <f t="shared" si="28"/>
        <v>#REF!</v>
      </c>
      <c r="OW104" s="2" t="str">
        <f t="shared" si="29"/>
        <v/>
      </c>
      <c r="OX104" s="2" t="str">
        <f t="shared" si="30"/>
        <v/>
      </c>
    </row>
    <row r="105" ht="15.75" customHeight="1">
      <c r="D105" s="32"/>
      <c r="E105" s="32"/>
      <c r="F105" s="2"/>
      <c r="G105" s="2"/>
      <c r="H105" s="2"/>
      <c r="I105" s="2"/>
      <c r="J105" s="2"/>
      <c r="K105" s="2"/>
      <c r="L105" s="2"/>
      <c r="M105" s="2"/>
      <c r="N105" s="32" t="s">
        <v>1716</v>
      </c>
      <c r="O105" s="32" t="s">
        <v>5784</v>
      </c>
      <c r="P105" s="32"/>
      <c r="Q105" s="17"/>
      <c r="R105" s="32" t="s">
        <v>5875</v>
      </c>
      <c r="S105" s="32" t="s">
        <v>5876</v>
      </c>
      <c r="T105" s="32" t="s">
        <v>5898</v>
      </c>
      <c r="U105" s="17" t="str">
        <f t="shared" si="16"/>
        <v/>
      </c>
      <c r="V105" s="17"/>
      <c r="W105" s="2"/>
      <c r="X105" s="2"/>
      <c r="Y105" s="2"/>
      <c r="Z105" s="2" t="str">
        <f t="shared" si="32"/>
        <v/>
      </c>
      <c r="AB105" s="2"/>
      <c r="AC105" s="2"/>
      <c r="AD105" s="2"/>
      <c r="AE105" s="2"/>
      <c r="AF105" s="2"/>
      <c r="AG105" s="2"/>
      <c r="AI105" s="2"/>
      <c r="AJ105" s="2"/>
      <c r="AK105" s="2"/>
      <c r="AL105" s="2"/>
      <c r="AM105" s="2"/>
      <c r="IF105" s="2"/>
      <c r="KE105" s="2"/>
      <c r="KF105" s="2"/>
      <c r="KG105" s="2"/>
      <c r="KH105" s="2"/>
      <c r="KI105" s="2"/>
      <c r="KJ105" s="2"/>
      <c r="KK105" s="2"/>
      <c r="KL105" s="2"/>
      <c r="KM105" s="2"/>
      <c r="KN105" s="2"/>
      <c r="KO105" s="2"/>
      <c r="KP105" s="2"/>
      <c r="KQ105" s="2"/>
      <c r="KR105" s="2"/>
      <c r="KS105" s="2"/>
      <c r="KT105" s="2"/>
      <c r="KU105" s="2"/>
      <c r="KV105" s="2"/>
      <c r="KW105" s="2"/>
      <c r="KX105" s="2"/>
      <c r="KY105" s="2"/>
      <c r="KZ105" s="2"/>
      <c r="LA105" s="2"/>
      <c r="LB105" s="2"/>
      <c r="LC105" s="2"/>
      <c r="LD105" s="2"/>
      <c r="LE105" s="2"/>
      <c r="LF105" s="2"/>
      <c r="LG105" s="2"/>
      <c r="LH105" s="2"/>
      <c r="LI105" s="2"/>
      <c r="LJ105" s="2"/>
      <c r="LK105" s="2"/>
      <c r="LL105" s="2"/>
      <c r="LM105" s="2"/>
      <c r="LN105" s="2"/>
      <c r="LO105" s="2"/>
      <c r="LP105" s="2"/>
      <c r="LQ105" s="2"/>
      <c r="LR105" s="2"/>
      <c r="LS105" s="2"/>
      <c r="LT105" s="2"/>
      <c r="LU105" s="2"/>
      <c r="LV105" s="2"/>
      <c r="LW105" s="2"/>
      <c r="LX105" s="2"/>
      <c r="LY105" s="2"/>
      <c r="LZ105" s="2"/>
      <c r="MA105" s="2"/>
      <c r="MB105" s="2"/>
      <c r="MC105" s="2"/>
      <c r="MD105" s="2"/>
      <c r="ME105" s="2"/>
      <c r="MF105" s="2"/>
      <c r="MG105" s="2"/>
      <c r="MH105" s="2"/>
      <c r="MI105" s="2"/>
      <c r="MJ105" s="2"/>
      <c r="MK105" s="2"/>
      <c r="ML105" s="2"/>
      <c r="MM105" s="2"/>
      <c r="MN105" s="2"/>
      <c r="MO105" s="2"/>
      <c r="MP105" s="2"/>
      <c r="MQ105" s="2"/>
      <c r="MR105" s="2"/>
      <c r="MS105" s="2"/>
      <c r="MT105" s="2"/>
      <c r="MU105" s="2"/>
      <c r="MV105" s="2"/>
      <c r="MW105" s="2"/>
      <c r="MX105" s="2"/>
      <c r="MY105" s="2"/>
      <c r="MZ105" s="2"/>
      <c r="NA105" s="2"/>
      <c r="NB105" s="2"/>
      <c r="NC105" s="2"/>
      <c r="ND105" s="2"/>
      <c r="NE105" s="2"/>
      <c r="NF105" s="2"/>
      <c r="NG105" s="2"/>
      <c r="NH105" s="2"/>
      <c r="NI105" s="2"/>
      <c r="NJ105" s="2"/>
      <c r="NK105" s="2"/>
      <c r="NL105" s="2"/>
      <c r="NM105" s="2"/>
      <c r="NN105" s="2"/>
      <c r="NO105" s="2"/>
      <c r="NP105" s="2"/>
      <c r="NQ105" s="2"/>
      <c r="NR105" s="2"/>
      <c r="NS105" s="2"/>
      <c r="NT105" s="2"/>
      <c r="NU105" s="2"/>
      <c r="NV105" s="2"/>
      <c r="NW105" s="2"/>
      <c r="NX105" s="2"/>
      <c r="NY105" s="2"/>
      <c r="NZ105" s="2"/>
      <c r="OA105" s="2"/>
      <c r="OB105" s="2"/>
      <c r="OC105" s="2"/>
      <c r="OD105" s="2"/>
      <c r="OE105" s="2"/>
      <c r="OF105" s="2"/>
      <c r="OG105" s="2"/>
      <c r="OH105" s="2"/>
      <c r="OI105" s="2"/>
      <c r="OJ105" s="2"/>
      <c r="OL105" s="2">
        <v>83.0</v>
      </c>
      <c r="OO105" s="2"/>
      <c r="OT105" s="2" t="str">
        <f t="shared" si="39"/>
        <v/>
      </c>
      <c r="OU105" s="2" t="str">
        <f t="shared" si="40"/>
        <v/>
      </c>
      <c r="OV105" s="2" t="str">
        <f t="shared" si="28"/>
        <v>#REF!</v>
      </c>
      <c r="OW105" s="2" t="str">
        <f t="shared" si="29"/>
        <v/>
      </c>
      <c r="OX105" s="2" t="str">
        <f t="shared" si="30"/>
        <v/>
      </c>
    </row>
    <row r="106" ht="15.75" customHeight="1">
      <c r="D106" s="32"/>
      <c r="E106" s="32"/>
      <c r="F106" s="2"/>
      <c r="G106" s="2"/>
      <c r="H106" s="2"/>
      <c r="I106" s="2"/>
      <c r="J106" s="2"/>
      <c r="K106" s="2"/>
      <c r="L106" s="2"/>
      <c r="M106" s="2"/>
      <c r="N106" s="32" t="s">
        <v>1716</v>
      </c>
      <c r="O106" s="32" t="s">
        <v>5784</v>
      </c>
      <c r="P106" s="32"/>
      <c r="Q106" s="17"/>
      <c r="R106" s="32" t="s">
        <v>5875</v>
      </c>
      <c r="S106" s="32" t="s">
        <v>5876</v>
      </c>
      <c r="T106" s="32" t="s">
        <v>5915</v>
      </c>
      <c r="U106" s="17" t="str">
        <f t="shared" si="16"/>
        <v/>
      </c>
      <c r="V106" s="17"/>
      <c r="W106" s="2"/>
      <c r="X106" s="2"/>
      <c r="Y106" s="2"/>
      <c r="Z106" s="2" t="str">
        <f t="shared" si="32"/>
        <v/>
      </c>
      <c r="AB106" s="2"/>
      <c r="AC106" s="2"/>
      <c r="AD106" s="2"/>
      <c r="AE106" s="2"/>
      <c r="AF106" s="2"/>
      <c r="AG106" s="2"/>
      <c r="AI106" s="2"/>
      <c r="AJ106" s="2"/>
      <c r="AK106" s="2"/>
      <c r="AL106" s="2"/>
      <c r="AM106" s="2"/>
      <c r="IF106" s="2"/>
      <c r="KE106" s="2"/>
      <c r="KF106" s="2"/>
      <c r="KG106" s="2"/>
      <c r="KH106" s="2"/>
      <c r="KI106" s="2"/>
      <c r="KJ106" s="2"/>
      <c r="KK106" s="2"/>
      <c r="KL106" s="2"/>
      <c r="KM106" s="2"/>
      <c r="KN106" s="2"/>
      <c r="KO106" s="2"/>
      <c r="KP106" s="2"/>
      <c r="KQ106" s="2"/>
      <c r="KR106" s="2"/>
      <c r="KS106" s="2"/>
      <c r="KT106" s="2"/>
      <c r="KU106" s="2"/>
      <c r="KV106" s="2"/>
      <c r="KW106" s="2"/>
      <c r="KX106" s="2"/>
      <c r="KY106" s="2"/>
      <c r="KZ106" s="2"/>
      <c r="LA106" s="2"/>
      <c r="LB106" s="2"/>
      <c r="LC106" s="2"/>
      <c r="LD106" s="2"/>
      <c r="LE106" s="2"/>
      <c r="LF106" s="2"/>
      <c r="LG106" s="2"/>
      <c r="LH106" s="2"/>
      <c r="LI106" s="2"/>
      <c r="LJ106" s="2"/>
      <c r="LK106" s="2"/>
      <c r="LL106" s="2"/>
      <c r="LM106" s="2"/>
      <c r="LN106" s="2"/>
      <c r="LO106" s="2"/>
      <c r="LP106" s="2"/>
      <c r="LQ106" s="2"/>
      <c r="LR106" s="2"/>
      <c r="LS106" s="2"/>
      <c r="LT106" s="2"/>
      <c r="LU106" s="2"/>
      <c r="LV106" s="2"/>
      <c r="LW106" s="2"/>
      <c r="LX106" s="2"/>
      <c r="LY106" s="2"/>
      <c r="LZ106" s="2"/>
      <c r="MA106" s="2"/>
      <c r="MB106" s="2"/>
      <c r="MC106" s="2"/>
      <c r="MD106" s="2"/>
      <c r="ME106" s="2"/>
      <c r="MF106" s="2"/>
      <c r="MG106" s="2"/>
      <c r="MH106" s="2"/>
      <c r="MI106" s="2"/>
      <c r="MJ106" s="2"/>
      <c r="MK106" s="2"/>
      <c r="ML106" s="2"/>
      <c r="MM106" s="2"/>
      <c r="MN106" s="2"/>
      <c r="MO106" s="2"/>
      <c r="MP106" s="2"/>
      <c r="MQ106" s="2"/>
      <c r="MR106" s="2"/>
      <c r="MS106" s="2"/>
      <c r="MT106" s="2"/>
      <c r="MU106" s="2"/>
      <c r="MV106" s="2"/>
      <c r="MW106" s="2"/>
      <c r="MX106" s="2"/>
      <c r="MY106" s="2"/>
      <c r="MZ106" s="2"/>
      <c r="NA106" s="2"/>
      <c r="NB106" s="2"/>
      <c r="NC106" s="2"/>
      <c r="ND106" s="2"/>
      <c r="NE106" s="2"/>
      <c r="NF106" s="2"/>
      <c r="NG106" s="2"/>
      <c r="NH106" s="2"/>
      <c r="NI106" s="2"/>
      <c r="NJ106" s="2"/>
      <c r="NK106" s="2"/>
      <c r="NL106" s="2"/>
      <c r="NM106" s="2"/>
      <c r="NN106" s="2"/>
      <c r="NO106" s="2"/>
      <c r="NP106" s="2"/>
      <c r="NQ106" s="2"/>
      <c r="NR106" s="2"/>
      <c r="NS106" s="2"/>
      <c r="NT106" s="2"/>
      <c r="NU106" s="2"/>
      <c r="NV106" s="2"/>
      <c r="NW106" s="2"/>
      <c r="NX106" s="2"/>
      <c r="NY106" s="2"/>
      <c r="NZ106" s="2"/>
      <c r="OA106" s="2"/>
      <c r="OB106" s="2"/>
      <c r="OC106" s="2"/>
      <c r="OD106" s="2"/>
      <c r="OE106" s="2"/>
      <c r="OF106" s="2"/>
      <c r="OG106" s="2"/>
      <c r="OH106" s="2"/>
      <c r="OI106" s="2"/>
      <c r="OJ106" s="2"/>
      <c r="OL106" s="2">
        <v>84.0</v>
      </c>
      <c r="OO106" s="2"/>
      <c r="OT106" s="2" t="str">
        <f t="shared" si="39"/>
        <v/>
      </c>
      <c r="OU106" s="2" t="str">
        <f t="shared" si="40"/>
        <v/>
      </c>
      <c r="OV106" s="2" t="str">
        <f t="shared" si="28"/>
        <v>#REF!</v>
      </c>
      <c r="OW106" s="2" t="str">
        <f t="shared" si="29"/>
        <v/>
      </c>
      <c r="OX106" s="2" t="str">
        <f t="shared" si="30"/>
        <v/>
      </c>
    </row>
    <row r="107" ht="15.75" customHeight="1">
      <c r="D107" s="32"/>
      <c r="E107" s="32"/>
      <c r="F107" s="2"/>
      <c r="G107" s="2"/>
      <c r="H107" s="2"/>
      <c r="I107" s="2"/>
      <c r="J107" s="2"/>
      <c r="K107" s="2"/>
      <c r="L107" s="2"/>
      <c r="M107" s="2"/>
      <c r="N107" s="32" t="s">
        <v>1716</v>
      </c>
      <c r="O107" s="32" t="s">
        <v>5784</v>
      </c>
      <c r="P107" s="32"/>
      <c r="Q107" s="17"/>
      <c r="R107" s="32" t="s">
        <v>5875</v>
      </c>
      <c r="S107" s="32" t="s">
        <v>5876</v>
      </c>
      <c r="T107" s="32" t="s">
        <v>5917</v>
      </c>
      <c r="U107" s="17" t="str">
        <f t="shared" si="16"/>
        <v/>
      </c>
      <c r="V107" s="17"/>
      <c r="W107" s="2"/>
      <c r="X107" s="2"/>
      <c r="Y107" s="2"/>
      <c r="Z107" s="2" t="str">
        <f t="shared" si="32"/>
        <v/>
      </c>
      <c r="AB107" s="2"/>
      <c r="AC107" s="2"/>
      <c r="AD107" s="2"/>
      <c r="AE107" s="2"/>
      <c r="AF107" s="2"/>
      <c r="AG107" s="2"/>
      <c r="AI107" s="2"/>
      <c r="AJ107" s="2"/>
      <c r="AK107" s="2"/>
      <c r="AL107" s="2"/>
      <c r="AM107" s="2"/>
      <c r="IF107" s="2"/>
      <c r="KE107" s="2"/>
      <c r="KF107" s="2"/>
      <c r="KG107" s="2"/>
      <c r="KH107" s="2"/>
      <c r="KI107" s="2"/>
      <c r="KJ107" s="2"/>
      <c r="KK107" s="2"/>
      <c r="KL107" s="2"/>
      <c r="KM107" s="2"/>
      <c r="KN107" s="2"/>
      <c r="KO107" s="2"/>
      <c r="KP107" s="2"/>
      <c r="KQ107" s="2"/>
      <c r="KR107" s="2"/>
      <c r="KS107" s="2"/>
      <c r="KT107" s="2"/>
      <c r="KU107" s="2"/>
      <c r="KV107" s="2"/>
      <c r="KW107" s="2"/>
      <c r="KX107" s="2"/>
      <c r="KY107" s="2"/>
      <c r="KZ107" s="2"/>
      <c r="LA107" s="2"/>
      <c r="LB107" s="2"/>
      <c r="LC107" s="2"/>
      <c r="LD107" s="2"/>
      <c r="LE107" s="2"/>
      <c r="LF107" s="2"/>
      <c r="LG107" s="2"/>
      <c r="LH107" s="2"/>
      <c r="LI107" s="2"/>
      <c r="LJ107" s="2"/>
      <c r="LK107" s="2"/>
      <c r="LL107" s="2"/>
      <c r="LM107" s="2"/>
      <c r="LN107" s="2"/>
      <c r="LO107" s="2"/>
      <c r="LP107" s="2"/>
      <c r="LQ107" s="2"/>
      <c r="LR107" s="2"/>
      <c r="LS107" s="2"/>
      <c r="LT107" s="2"/>
      <c r="LU107" s="2"/>
      <c r="LV107" s="2"/>
      <c r="LW107" s="2"/>
      <c r="LX107" s="2"/>
      <c r="LY107" s="2"/>
      <c r="LZ107" s="2"/>
      <c r="MA107" s="2"/>
      <c r="MB107" s="2"/>
      <c r="MC107" s="2"/>
      <c r="MD107" s="2"/>
      <c r="ME107" s="2"/>
      <c r="MF107" s="2"/>
      <c r="MG107" s="2"/>
      <c r="MH107" s="2"/>
      <c r="MI107" s="2"/>
      <c r="MJ107" s="2"/>
      <c r="MK107" s="2"/>
      <c r="ML107" s="2"/>
      <c r="MM107" s="2"/>
      <c r="MN107" s="2"/>
      <c r="MO107" s="2"/>
      <c r="MP107" s="2"/>
      <c r="MQ107" s="2"/>
      <c r="MR107" s="2"/>
      <c r="MS107" s="2"/>
      <c r="MT107" s="2"/>
      <c r="MU107" s="2"/>
      <c r="MV107" s="2"/>
      <c r="MW107" s="2"/>
      <c r="MX107" s="2"/>
      <c r="MY107" s="2"/>
      <c r="MZ107" s="2"/>
      <c r="NA107" s="2"/>
      <c r="NB107" s="2"/>
      <c r="NC107" s="2"/>
      <c r="ND107" s="2"/>
      <c r="NE107" s="2"/>
      <c r="NF107" s="2"/>
      <c r="NG107" s="2"/>
      <c r="NH107" s="2"/>
      <c r="NI107" s="2"/>
      <c r="NJ107" s="2"/>
      <c r="NK107" s="2"/>
      <c r="NL107" s="2"/>
      <c r="NM107" s="2"/>
      <c r="NN107" s="2"/>
      <c r="NO107" s="2"/>
      <c r="NP107" s="2"/>
      <c r="NQ107" s="2"/>
      <c r="NR107" s="2"/>
      <c r="NS107" s="2"/>
      <c r="NT107" s="2"/>
      <c r="NU107" s="2"/>
      <c r="NV107" s="2"/>
      <c r="NW107" s="2"/>
      <c r="NX107" s="2"/>
      <c r="NY107" s="2"/>
      <c r="NZ107" s="2"/>
      <c r="OA107" s="2"/>
      <c r="OB107" s="2"/>
      <c r="OC107" s="2"/>
      <c r="OD107" s="2"/>
      <c r="OE107" s="2"/>
      <c r="OF107" s="2"/>
      <c r="OG107" s="2"/>
      <c r="OH107" s="2"/>
      <c r="OI107" s="2"/>
      <c r="OJ107" s="2"/>
      <c r="OL107" s="2">
        <v>85.0</v>
      </c>
      <c r="OO107" s="2"/>
      <c r="OT107" s="2" t="str">
        <f t="shared" si="39"/>
        <v/>
      </c>
      <c r="OU107" s="2" t="str">
        <f t="shared" si="40"/>
        <v/>
      </c>
      <c r="OV107" s="2" t="str">
        <f t="shared" si="28"/>
        <v>#REF!</v>
      </c>
      <c r="OW107" s="2" t="str">
        <f t="shared" si="29"/>
        <v/>
      </c>
      <c r="OX107" s="2" t="str">
        <f t="shared" si="30"/>
        <v/>
      </c>
    </row>
    <row r="108" ht="15.75" customHeight="1">
      <c r="D108" s="32"/>
      <c r="E108" s="32"/>
      <c r="F108" s="2"/>
      <c r="G108" s="2"/>
      <c r="H108" s="2"/>
      <c r="I108" s="2"/>
      <c r="J108" s="2"/>
      <c r="K108" s="2"/>
      <c r="L108" s="2"/>
      <c r="M108" s="2"/>
      <c r="N108" s="32" t="s">
        <v>1716</v>
      </c>
      <c r="O108" s="32" t="s">
        <v>5784</v>
      </c>
      <c r="P108" s="32"/>
      <c r="Q108" s="17"/>
      <c r="R108" s="32" t="s">
        <v>5875</v>
      </c>
      <c r="S108" s="32" t="s">
        <v>5876</v>
      </c>
      <c r="T108" s="32" t="s">
        <v>5902</v>
      </c>
      <c r="U108" s="17" t="str">
        <f t="shared" si="16"/>
        <v/>
      </c>
      <c r="V108" s="17"/>
      <c r="W108" s="2"/>
      <c r="X108" s="2"/>
      <c r="Y108" s="2"/>
      <c r="Z108" s="2" t="str">
        <f t="shared" si="32"/>
        <v/>
      </c>
      <c r="AB108" s="2"/>
      <c r="AC108" s="2"/>
      <c r="AD108" s="2"/>
      <c r="AE108" s="2"/>
      <c r="AF108" s="2"/>
      <c r="AG108" s="2"/>
      <c r="AI108" s="2"/>
      <c r="AJ108" s="2"/>
      <c r="AK108" s="2"/>
      <c r="AL108" s="2"/>
      <c r="AM108" s="2"/>
      <c r="IF108" s="2"/>
      <c r="KE108" s="2"/>
      <c r="KF108" s="2"/>
      <c r="KG108" s="2"/>
      <c r="KH108" s="2"/>
      <c r="KI108" s="2"/>
      <c r="KJ108" s="2"/>
      <c r="KK108" s="2"/>
      <c r="KL108" s="2"/>
      <c r="KM108" s="2"/>
      <c r="KN108" s="2"/>
      <c r="KO108" s="2"/>
      <c r="KP108" s="2"/>
      <c r="KQ108" s="2"/>
      <c r="KR108" s="2"/>
      <c r="KS108" s="2"/>
      <c r="KT108" s="2"/>
      <c r="KU108" s="2"/>
      <c r="KV108" s="2"/>
      <c r="KW108" s="2"/>
      <c r="KX108" s="2"/>
      <c r="KY108" s="2"/>
      <c r="KZ108" s="2"/>
      <c r="LA108" s="2"/>
      <c r="LB108" s="2"/>
      <c r="LC108" s="2"/>
      <c r="LD108" s="2"/>
      <c r="LE108" s="2"/>
      <c r="LF108" s="2"/>
      <c r="LG108" s="2"/>
      <c r="LH108" s="2"/>
      <c r="LI108" s="2"/>
      <c r="LJ108" s="2"/>
      <c r="LK108" s="2"/>
      <c r="LL108" s="2"/>
      <c r="LM108" s="2"/>
      <c r="LN108" s="2"/>
      <c r="LO108" s="2"/>
      <c r="LP108" s="2"/>
      <c r="LQ108" s="2"/>
      <c r="LR108" s="2"/>
      <c r="LS108" s="2"/>
      <c r="LT108" s="2"/>
      <c r="LU108" s="2"/>
      <c r="LV108" s="2"/>
      <c r="LW108" s="2"/>
      <c r="LX108" s="2"/>
      <c r="LY108" s="2"/>
      <c r="LZ108" s="2"/>
      <c r="MA108" s="2"/>
      <c r="MB108" s="2"/>
      <c r="MC108" s="2"/>
      <c r="MD108" s="2"/>
      <c r="ME108" s="2"/>
      <c r="MF108" s="2"/>
      <c r="MG108" s="2"/>
      <c r="MH108" s="2"/>
      <c r="MI108" s="2"/>
      <c r="MJ108" s="2"/>
      <c r="MK108" s="2"/>
      <c r="ML108" s="2"/>
      <c r="MM108" s="2"/>
      <c r="MN108" s="2"/>
      <c r="MO108" s="2"/>
      <c r="MP108" s="2"/>
      <c r="MQ108" s="2"/>
      <c r="MR108" s="2"/>
      <c r="MS108" s="2"/>
      <c r="MT108" s="2"/>
      <c r="MU108" s="2"/>
      <c r="MV108" s="2"/>
      <c r="MW108" s="2"/>
      <c r="MX108" s="2"/>
      <c r="MY108" s="2"/>
      <c r="MZ108" s="2"/>
      <c r="NA108" s="2"/>
      <c r="NB108" s="2"/>
      <c r="NC108" s="2"/>
      <c r="ND108" s="2"/>
      <c r="NE108" s="2"/>
      <c r="NF108" s="2"/>
      <c r="NG108" s="2"/>
      <c r="NH108" s="2"/>
      <c r="NI108" s="2"/>
      <c r="NJ108" s="2"/>
      <c r="NK108" s="2"/>
      <c r="NL108" s="2"/>
      <c r="NM108" s="2"/>
      <c r="NN108" s="2"/>
      <c r="NO108" s="2"/>
      <c r="NP108" s="2"/>
      <c r="NQ108" s="2"/>
      <c r="NR108" s="2"/>
      <c r="NS108" s="2"/>
      <c r="NT108" s="2"/>
      <c r="NU108" s="2"/>
      <c r="NV108" s="2"/>
      <c r="NW108" s="2"/>
      <c r="NX108" s="2"/>
      <c r="NY108" s="2"/>
      <c r="NZ108" s="2"/>
      <c r="OA108" s="2"/>
      <c r="OB108" s="2"/>
      <c r="OC108" s="2"/>
      <c r="OD108" s="2"/>
      <c r="OE108" s="2"/>
      <c r="OF108" s="2"/>
      <c r="OG108" s="2"/>
      <c r="OH108" s="2"/>
      <c r="OI108" s="2"/>
      <c r="OJ108" s="2"/>
      <c r="OL108" s="2">
        <v>86.0</v>
      </c>
      <c r="OO108" s="2"/>
      <c r="OT108" s="2" t="str">
        <f t="shared" si="39"/>
        <v/>
      </c>
      <c r="OU108" s="2" t="str">
        <f t="shared" si="40"/>
        <v/>
      </c>
      <c r="OV108" s="2" t="str">
        <f t="shared" si="28"/>
        <v>#REF!</v>
      </c>
      <c r="OW108" s="2" t="str">
        <f t="shared" si="29"/>
        <v/>
      </c>
      <c r="OX108" s="2" t="str">
        <f t="shared" si="30"/>
        <v/>
      </c>
    </row>
    <row r="109" ht="15.75" customHeight="1">
      <c r="D109" s="32"/>
      <c r="E109" s="32"/>
      <c r="F109" s="2"/>
      <c r="G109" s="2"/>
      <c r="H109" s="2"/>
      <c r="I109" s="2"/>
      <c r="J109" s="2"/>
      <c r="K109" s="2"/>
      <c r="L109" s="2"/>
      <c r="M109" s="2"/>
      <c r="N109" s="32" t="s">
        <v>1716</v>
      </c>
      <c r="O109" s="32" t="s">
        <v>5784</v>
      </c>
      <c r="P109" s="32"/>
      <c r="Q109" s="17"/>
      <c r="R109" s="32" t="s">
        <v>5875</v>
      </c>
      <c r="S109" s="32" t="s">
        <v>5876</v>
      </c>
      <c r="T109" s="32" t="s">
        <v>5868</v>
      </c>
      <c r="U109" s="17" t="str">
        <f t="shared" si="16"/>
        <v/>
      </c>
      <c r="V109" s="17"/>
      <c r="W109" s="2"/>
      <c r="X109" s="2"/>
      <c r="Y109" s="2"/>
      <c r="Z109" s="2" t="str">
        <f t="shared" si="32"/>
        <v/>
      </c>
      <c r="AB109" s="2"/>
      <c r="AC109" s="2"/>
      <c r="AD109" s="2"/>
      <c r="AE109" s="2"/>
      <c r="AF109" s="2"/>
      <c r="AG109" s="2"/>
      <c r="AI109" s="2"/>
      <c r="AJ109" s="2"/>
      <c r="AK109" s="2"/>
      <c r="AL109" s="2"/>
      <c r="AM109" s="2"/>
      <c r="IF109" s="2"/>
      <c r="KE109" s="2"/>
      <c r="KF109" s="2"/>
      <c r="KG109" s="2"/>
      <c r="KH109" s="2"/>
      <c r="KI109" s="2"/>
      <c r="KJ109" s="2"/>
      <c r="KK109" s="2"/>
      <c r="KL109" s="2"/>
      <c r="KM109" s="2"/>
      <c r="KN109" s="2"/>
      <c r="KO109" s="2"/>
      <c r="KP109" s="2"/>
      <c r="KQ109" s="2"/>
      <c r="KR109" s="2"/>
      <c r="KS109" s="2"/>
      <c r="KT109" s="2"/>
      <c r="KU109" s="2"/>
      <c r="KV109" s="2"/>
      <c r="KW109" s="2"/>
      <c r="KX109" s="2"/>
      <c r="KY109" s="2"/>
      <c r="KZ109" s="2"/>
      <c r="LA109" s="2"/>
      <c r="LB109" s="2"/>
      <c r="LC109" s="2"/>
      <c r="LD109" s="2"/>
      <c r="LE109" s="2"/>
      <c r="LF109" s="2"/>
      <c r="LG109" s="2"/>
      <c r="LH109" s="2"/>
      <c r="LI109" s="2"/>
      <c r="LJ109" s="2"/>
      <c r="LK109" s="2"/>
      <c r="LL109" s="2"/>
      <c r="LM109" s="2"/>
      <c r="LN109" s="2"/>
      <c r="LO109" s="2"/>
      <c r="LP109" s="2"/>
      <c r="LQ109" s="2"/>
      <c r="LR109" s="2"/>
      <c r="LS109" s="2"/>
      <c r="LT109" s="2"/>
      <c r="LU109" s="2"/>
      <c r="LV109" s="2"/>
      <c r="LW109" s="2"/>
      <c r="LX109" s="2"/>
      <c r="LY109" s="2"/>
      <c r="LZ109" s="2"/>
      <c r="MA109" s="2"/>
      <c r="MB109" s="2"/>
      <c r="MC109" s="2"/>
      <c r="MD109" s="2"/>
      <c r="ME109" s="2"/>
      <c r="MF109" s="2"/>
      <c r="MG109" s="2"/>
      <c r="MH109" s="2"/>
      <c r="MI109" s="2"/>
      <c r="MJ109" s="2"/>
      <c r="MK109" s="2"/>
      <c r="ML109" s="2"/>
      <c r="MM109" s="2"/>
      <c r="MN109" s="2"/>
      <c r="MO109" s="2"/>
      <c r="MP109" s="2"/>
      <c r="MQ109" s="2"/>
      <c r="MR109" s="2"/>
      <c r="MS109" s="2"/>
      <c r="MT109" s="2"/>
      <c r="MU109" s="2"/>
      <c r="MV109" s="2"/>
      <c r="MW109" s="2"/>
      <c r="MX109" s="2"/>
      <c r="MY109" s="2"/>
      <c r="MZ109" s="2"/>
      <c r="NA109" s="2"/>
      <c r="NB109" s="2"/>
      <c r="NC109" s="2"/>
      <c r="ND109" s="2"/>
      <c r="NE109" s="2"/>
      <c r="NF109" s="2"/>
      <c r="NG109" s="2"/>
      <c r="NH109" s="2"/>
      <c r="NI109" s="2"/>
      <c r="NJ109" s="2"/>
      <c r="NK109" s="2"/>
      <c r="NL109" s="2"/>
      <c r="NM109" s="2"/>
      <c r="NN109" s="2"/>
      <c r="NO109" s="2"/>
      <c r="NP109" s="2"/>
      <c r="NQ109" s="2"/>
      <c r="NR109" s="2"/>
      <c r="NS109" s="2"/>
      <c r="NT109" s="2"/>
      <c r="NU109" s="2"/>
      <c r="NV109" s="2"/>
      <c r="NW109" s="2"/>
      <c r="NX109" s="2"/>
      <c r="NY109" s="2"/>
      <c r="NZ109" s="2"/>
      <c r="OA109" s="2"/>
      <c r="OB109" s="2"/>
      <c r="OC109" s="2"/>
      <c r="OD109" s="2"/>
      <c r="OE109" s="2"/>
      <c r="OF109" s="2"/>
      <c r="OG109" s="2"/>
      <c r="OH109" s="2"/>
      <c r="OI109" s="2"/>
      <c r="OJ109" s="2"/>
      <c r="OL109" s="2">
        <v>87.0</v>
      </c>
      <c r="OO109" s="2"/>
      <c r="OT109" s="2" t="str">
        <f t="shared" si="39"/>
        <v/>
      </c>
      <c r="OU109" s="2" t="str">
        <f t="shared" si="40"/>
        <v/>
      </c>
      <c r="OV109" s="2" t="str">
        <f t="shared" si="28"/>
        <v>#REF!</v>
      </c>
      <c r="OW109" s="2" t="str">
        <f t="shared" si="29"/>
        <v/>
      </c>
      <c r="OX109" s="2" t="str">
        <f t="shared" si="30"/>
        <v/>
      </c>
    </row>
    <row r="110" ht="15.75" customHeight="1">
      <c r="D110" s="32"/>
      <c r="E110" s="32"/>
      <c r="F110" s="2"/>
      <c r="G110" s="2"/>
      <c r="H110" s="2"/>
      <c r="I110" s="2"/>
      <c r="J110" s="2"/>
      <c r="K110" s="2"/>
      <c r="L110" s="2"/>
      <c r="M110" s="2"/>
      <c r="N110" s="32" t="s">
        <v>1717</v>
      </c>
      <c r="O110" s="32" t="s">
        <v>5784</v>
      </c>
      <c r="P110" s="32" t="s">
        <v>5968</v>
      </c>
      <c r="Q110" s="17"/>
      <c r="R110" s="32" t="s">
        <v>5875</v>
      </c>
      <c r="S110" s="32" t="s">
        <v>5876</v>
      </c>
      <c r="T110" s="32" t="s">
        <v>5902</v>
      </c>
      <c r="U110" s="17" t="str">
        <f t="shared" si="16"/>
        <v/>
      </c>
      <c r="V110" s="17"/>
      <c r="W110" s="2"/>
      <c r="X110" s="2"/>
      <c r="Y110" s="2"/>
      <c r="Z110" s="2" t="str">
        <f t="shared" si="32"/>
        <v/>
      </c>
      <c r="AB110" s="2"/>
      <c r="AC110" s="2"/>
      <c r="AD110" s="2"/>
      <c r="AE110" s="2"/>
      <c r="AF110" s="2"/>
      <c r="AG110" s="2"/>
      <c r="AI110" s="2"/>
      <c r="AJ110" s="2"/>
      <c r="AK110" s="2"/>
      <c r="AL110" s="2"/>
      <c r="AM110" s="2"/>
      <c r="IF110" s="2"/>
      <c r="KE110" s="2"/>
      <c r="KF110" s="2"/>
      <c r="KG110" s="2"/>
      <c r="KH110" s="2"/>
      <c r="KI110" s="2"/>
      <c r="KJ110" s="2"/>
      <c r="KK110" s="2"/>
      <c r="KL110" s="2"/>
      <c r="KM110" s="2"/>
      <c r="KN110" s="2"/>
      <c r="KO110" s="2"/>
      <c r="KP110" s="2"/>
      <c r="KQ110" s="2"/>
      <c r="KR110" s="2"/>
      <c r="KS110" s="2"/>
      <c r="KT110" s="2"/>
      <c r="KU110" s="2"/>
      <c r="KV110" s="2"/>
      <c r="KW110" s="2"/>
      <c r="KX110" s="2"/>
      <c r="KY110" s="2"/>
      <c r="KZ110" s="2"/>
      <c r="LA110" s="2"/>
      <c r="LB110" s="2"/>
      <c r="LC110" s="2"/>
      <c r="LD110" s="2"/>
      <c r="LE110" s="2"/>
      <c r="LF110" s="2"/>
      <c r="LG110" s="2"/>
      <c r="LH110" s="2"/>
      <c r="LI110" s="2"/>
      <c r="LJ110" s="2"/>
      <c r="LK110" s="2"/>
      <c r="LL110" s="2"/>
      <c r="LM110" s="2"/>
      <c r="LN110" s="2"/>
      <c r="LO110" s="2"/>
      <c r="LP110" s="2"/>
      <c r="LQ110" s="2"/>
      <c r="LR110" s="2"/>
      <c r="LS110" s="2"/>
      <c r="LT110" s="2"/>
      <c r="LU110" s="2"/>
      <c r="LV110" s="2"/>
      <c r="LW110" s="2"/>
      <c r="LX110" s="2"/>
      <c r="LY110" s="2"/>
      <c r="LZ110" s="2"/>
      <c r="MA110" s="2"/>
      <c r="MB110" s="2"/>
      <c r="MC110" s="2"/>
      <c r="MD110" s="2"/>
      <c r="ME110" s="2"/>
      <c r="MF110" s="2"/>
      <c r="MG110" s="2"/>
      <c r="MH110" s="2"/>
      <c r="MI110" s="2"/>
      <c r="MJ110" s="2"/>
      <c r="MK110" s="2"/>
      <c r="ML110" s="2"/>
      <c r="MM110" s="2"/>
      <c r="MN110" s="2"/>
      <c r="MO110" s="2"/>
      <c r="MP110" s="2"/>
      <c r="MQ110" s="2"/>
      <c r="MR110" s="2"/>
      <c r="MS110" s="2"/>
      <c r="MT110" s="2"/>
      <c r="MU110" s="2"/>
      <c r="MV110" s="2"/>
      <c r="MW110" s="2"/>
      <c r="MX110" s="2"/>
      <c r="MY110" s="2"/>
      <c r="MZ110" s="2"/>
      <c r="NA110" s="2"/>
      <c r="NB110" s="2"/>
      <c r="NC110" s="2"/>
      <c r="ND110" s="2"/>
      <c r="NE110" s="2"/>
      <c r="NF110" s="2"/>
      <c r="NG110" s="2"/>
      <c r="NH110" s="2"/>
      <c r="NI110" s="2"/>
      <c r="NJ110" s="2"/>
      <c r="NK110" s="2"/>
      <c r="NL110" s="2"/>
      <c r="NM110" s="2"/>
      <c r="NN110" s="2"/>
      <c r="NO110" s="2"/>
      <c r="NP110" s="2"/>
      <c r="NQ110" s="2"/>
      <c r="NR110" s="2"/>
      <c r="NS110" s="2"/>
      <c r="NT110" s="2"/>
      <c r="NU110" s="2"/>
      <c r="NV110" s="2"/>
      <c r="NW110" s="2"/>
      <c r="NX110" s="2"/>
      <c r="NY110" s="2"/>
      <c r="NZ110" s="2"/>
      <c r="OA110" s="2"/>
      <c r="OB110" s="2"/>
      <c r="OC110" s="2"/>
      <c r="OD110" s="2"/>
      <c r="OE110" s="2"/>
      <c r="OF110" s="2"/>
      <c r="OG110" s="2"/>
      <c r="OH110" s="2"/>
      <c r="OI110" s="2"/>
      <c r="OJ110" s="2"/>
      <c r="OL110" s="2">
        <v>88.0</v>
      </c>
      <c r="OO110" s="2"/>
      <c r="OT110" s="2" t="str">
        <f t="shared" si="39"/>
        <v/>
      </c>
      <c r="OU110" s="2" t="str">
        <f t="shared" si="40"/>
        <v/>
      </c>
      <c r="OV110" s="2" t="str">
        <f t="shared" si="28"/>
        <v>#REF!</v>
      </c>
      <c r="OW110" s="2" t="str">
        <f t="shared" si="29"/>
        <v/>
      </c>
      <c r="OX110" s="2" t="str">
        <f t="shared" si="30"/>
        <v/>
      </c>
    </row>
    <row r="111" ht="15.75" customHeight="1">
      <c r="D111" s="32"/>
      <c r="E111" s="32"/>
      <c r="F111" s="2"/>
      <c r="G111" s="2"/>
      <c r="H111" s="2"/>
      <c r="I111" s="2"/>
      <c r="J111" s="2"/>
      <c r="K111" s="2"/>
      <c r="L111" s="2"/>
      <c r="M111" s="2"/>
      <c r="N111" s="32" t="s">
        <v>1717</v>
      </c>
      <c r="O111" s="32" t="s">
        <v>5784</v>
      </c>
      <c r="P111" s="32" t="s">
        <v>5969</v>
      </c>
      <c r="Q111" s="17"/>
      <c r="R111" s="32" t="s">
        <v>5875</v>
      </c>
      <c r="S111" s="32" t="s">
        <v>5876</v>
      </c>
      <c r="T111" s="32" t="s">
        <v>5898</v>
      </c>
      <c r="U111" s="17" t="str">
        <f t="shared" si="16"/>
        <v/>
      </c>
      <c r="V111" s="17"/>
      <c r="W111" s="2"/>
      <c r="X111" s="2"/>
      <c r="Y111" s="2"/>
      <c r="Z111" s="2" t="str">
        <f t="shared" si="32"/>
        <v/>
      </c>
      <c r="AB111" s="2"/>
      <c r="AC111" s="2"/>
      <c r="AD111" s="2"/>
      <c r="AE111" s="2"/>
      <c r="AF111" s="2"/>
      <c r="AG111" s="2"/>
      <c r="AI111" s="2"/>
      <c r="AJ111" s="2"/>
      <c r="AK111" s="2"/>
      <c r="AL111" s="2"/>
      <c r="AM111" s="2"/>
      <c r="IF111" s="2"/>
      <c r="KE111" s="2"/>
      <c r="KF111" s="2"/>
      <c r="KG111" s="2"/>
      <c r="KH111" s="2"/>
      <c r="KI111" s="2"/>
      <c r="KJ111" s="2"/>
      <c r="KK111" s="2"/>
      <c r="KL111" s="2"/>
      <c r="KM111" s="2"/>
      <c r="KN111" s="2"/>
      <c r="KO111" s="2"/>
      <c r="KP111" s="2"/>
      <c r="KQ111" s="2"/>
      <c r="KR111" s="2"/>
      <c r="KS111" s="2"/>
      <c r="KT111" s="2"/>
      <c r="KU111" s="2"/>
      <c r="KV111" s="2"/>
      <c r="KW111" s="2"/>
      <c r="KX111" s="2"/>
      <c r="KY111" s="2"/>
      <c r="KZ111" s="2"/>
      <c r="LA111" s="2"/>
      <c r="LB111" s="2"/>
      <c r="LC111" s="2"/>
      <c r="LD111" s="2"/>
      <c r="LE111" s="2"/>
      <c r="LF111" s="2"/>
      <c r="LG111" s="2"/>
      <c r="LH111" s="2"/>
      <c r="LI111" s="2"/>
      <c r="LJ111" s="2"/>
      <c r="LK111" s="2"/>
      <c r="LL111" s="2"/>
      <c r="LM111" s="2"/>
      <c r="LN111" s="2"/>
      <c r="LO111" s="2"/>
      <c r="LP111" s="2"/>
      <c r="LQ111" s="2"/>
      <c r="LR111" s="2"/>
      <c r="LS111" s="2"/>
      <c r="LT111" s="2"/>
      <c r="LU111" s="2"/>
      <c r="LV111" s="2"/>
      <c r="LW111" s="2"/>
      <c r="LX111" s="2"/>
      <c r="LY111" s="2"/>
      <c r="LZ111" s="2"/>
      <c r="MA111" s="2"/>
      <c r="MB111" s="2"/>
      <c r="MC111" s="2"/>
      <c r="MD111" s="2"/>
      <c r="ME111" s="2"/>
      <c r="MF111" s="2"/>
      <c r="MG111" s="2"/>
      <c r="MH111" s="2"/>
      <c r="MI111" s="2"/>
      <c r="MJ111" s="2"/>
      <c r="MK111" s="2"/>
      <c r="ML111" s="2"/>
      <c r="MM111" s="2"/>
      <c r="MN111" s="2"/>
      <c r="MO111" s="2"/>
      <c r="MP111" s="2"/>
      <c r="MQ111" s="2"/>
      <c r="MR111" s="2"/>
      <c r="MS111" s="2"/>
      <c r="MT111" s="2"/>
      <c r="MU111" s="2"/>
      <c r="MV111" s="2"/>
      <c r="MW111" s="2"/>
      <c r="MX111" s="2"/>
      <c r="MY111" s="2"/>
      <c r="MZ111" s="2"/>
      <c r="NA111" s="2"/>
      <c r="NB111" s="2"/>
      <c r="NC111" s="2"/>
      <c r="ND111" s="2"/>
      <c r="NE111" s="2"/>
      <c r="NF111" s="2"/>
      <c r="NG111" s="2"/>
      <c r="NH111" s="2"/>
      <c r="NI111" s="2"/>
      <c r="NJ111" s="2"/>
      <c r="NK111" s="2"/>
      <c r="NL111" s="2"/>
      <c r="NM111" s="2"/>
      <c r="NN111" s="2"/>
      <c r="NO111" s="2"/>
      <c r="NP111" s="2"/>
      <c r="NQ111" s="2"/>
      <c r="NR111" s="2"/>
      <c r="NS111" s="2"/>
      <c r="NT111" s="2"/>
      <c r="NU111" s="2"/>
      <c r="NV111" s="2"/>
      <c r="NW111" s="2"/>
      <c r="NX111" s="2"/>
      <c r="NY111" s="2"/>
      <c r="NZ111" s="2"/>
      <c r="OA111" s="2"/>
      <c r="OB111" s="2"/>
      <c r="OC111" s="2"/>
      <c r="OD111" s="2"/>
      <c r="OE111" s="2"/>
      <c r="OF111" s="2"/>
      <c r="OG111" s="2"/>
      <c r="OH111" s="2"/>
      <c r="OI111" s="2"/>
      <c r="OJ111" s="2"/>
      <c r="OL111" s="2">
        <v>89.0</v>
      </c>
      <c r="OO111" s="2"/>
      <c r="OT111" s="2" t="str">
        <f t="shared" si="39"/>
        <v/>
      </c>
      <c r="OU111" s="2" t="str">
        <f t="shared" si="40"/>
        <v/>
      </c>
      <c r="OV111" s="2" t="str">
        <f t="shared" si="28"/>
        <v>#REF!</v>
      </c>
      <c r="OW111" s="2" t="str">
        <f t="shared" si="29"/>
        <v/>
      </c>
      <c r="OX111" s="2" t="str">
        <f t="shared" si="30"/>
        <v/>
      </c>
    </row>
    <row r="112" ht="15.75" customHeight="1">
      <c r="D112" s="32"/>
      <c r="E112" s="32"/>
      <c r="F112" s="2"/>
      <c r="G112" s="2"/>
      <c r="H112" s="2"/>
      <c r="I112" s="2"/>
      <c r="J112" s="2"/>
      <c r="K112" s="2"/>
      <c r="L112" s="2"/>
      <c r="M112" s="2"/>
      <c r="N112" s="32" t="s">
        <v>1717</v>
      </c>
      <c r="O112" s="32" t="s">
        <v>5784</v>
      </c>
      <c r="P112" s="32" t="s">
        <v>5970</v>
      </c>
      <c r="Q112" s="17"/>
      <c r="R112" s="32" t="s">
        <v>5875</v>
      </c>
      <c r="S112" s="32" t="s">
        <v>5876</v>
      </c>
      <c r="T112" s="32" t="s">
        <v>5915</v>
      </c>
      <c r="U112" s="17" t="str">
        <f t="shared" si="16"/>
        <v/>
      </c>
      <c r="V112" s="17"/>
      <c r="W112" s="2"/>
      <c r="X112" s="2"/>
      <c r="Y112" s="2"/>
      <c r="Z112" s="2" t="str">
        <f t="shared" si="32"/>
        <v/>
      </c>
      <c r="AB112" s="2"/>
      <c r="AC112" s="2"/>
      <c r="AD112" s="2"/>
      <c r="AE112" s="2"/>
      <c r="AF112" s="2"/>
      <c r="AG112" s="2"/>
      <c r="AI112" s="2"/>
      <c r="AJ112" s="2"/>
      <c r="AK112" s="2"/>
      <c r="AL112" s="2"/>
      <c r="AM112" s="2"/>
      <c r="IF112" s="2"/>
      <c r="KE112" s="2"/>
      <c r="KF112" s="2"/>
      <c r="KG112" s="2"/>
      <c r="KH112" s="2"/>
      <c r="KI112" s="2"/>
      <c r="KJ112" s="2"/>
      <c r="KK112" s="2"/>
      <c r="KL112" s="2"/>
      <c r="KM112" s="2"/>
      <c r="KN112" s="2"/>
      <c r="KO112" s="2"/>
      <c r="KP112" s="2"/>
      <c r="KQ112" s="2"/>
      <c r="KR112" s="2"/>
      <c r="KS112" s="2"/>
      <c r="KT112" s="2"/>
      <c r="KU112" s="2"/>
      <c r="KV112" s="2"/>
      <c r="KW112" s="2"/>
      <c r="KX112" s="2"/>
      <c r="KY112" s="2"/>
      <c r="KZ112" s="2"/>
      <c r="LA112" s="2"/>
      <c r="LB112" s="2"/>
      <c r="LC112" s="2"/>
      <c r="LD112" s="2"/>
      <c r="LE112" s="2"/>
      <c r="LF112" s="2"/>
      <c r="LG112" s="2"/>
      <c r="LH112" s="2"/>
      <c r="LI112" s="2"/>
      <c r="LJ112" s="2"/>
      <c r="LK112" s="2"/>
      <c r="LL112" s="2"/>
      <c r="LM112" s="2"/>
      <c r="LN112" s="2"/>
      <c r="LO112" s="2"/>
      <c r="LP112" s="2"/>
      <c r="LQ112" s="2"/>
      <c r="LR112" s="2"/>
      <c r="LS112" s="2"/>
      <c r="LT112" s="2"/>
      <c r="LU112" s="2"/>
      <c r="LV112" s="2"/>
      <c r="LW112" s="2"/>
      <c r="LX112" s="2"/>
      <c r="LY112" s="2"/>
      <c r="LZ112" s="2"/>
      <c r="MA112" s="2"/>
      <c r="MB112" s="2"/>
      <c r="MC112" s="2"/>
      <c r="MD112" s="2"/>
      <c r="ME112" s="2"/>
      <c r="MF112" s="2"/>
      <c r="MG112" s="2"/>
      <c r="MH112" s="2"/>
      <c r="MI112" s="2"/>
      <c r="MJ112" s="2"/>
      <c r="MK112" s="2"/>
      <c r="ML112" s="2"/>
      <c r="MM112" s="2"/>
      <c r="MN112" s="2"/>
      <c r="MO112" s="2"/>
      <c r="MP112" s="2"/>
      <c r="MQ112" s="2"/>
      <c r="MR112" s="2"/>
      <c r="MS112" s="2"/>
      <c r="MT112" s="2"/>
      <c r="MU112" s="2"/>
      <c r="MV112" s="2"/>
      <c r="MW112" s="2"/>
      <c r="MX112" s="2"/>
      <c r="MY112" s="2"/>
      <c r="MZ112" s="2"/>
      <c r="NA112" s="2"/>
      <c r="NB112" s="2"/>
      <c r="NC112" s="2"/>
      <c r="ND112" s="2"/>
      <c r="NE112" s="2"/>
      <c r="NF112" s="2"/>
      <c r="NG112" s="2"/>
      <c r="NH112" s="2"/>
      <c r="NI112" s="2"/>
      <c r="NJ112" s="2"/>
      <c r="NK112" s="2"/>
      <c r="NL112" s="2"/>
      <c r="NM112" s="2"/>
      <c r="NN112" s="2"/>
      <c r="NO112" s="2"/>
      <c r="NP112" s="2"/>
      <c r="NQ112" s="2"/>
      <c r="NR112" s="2"/>
      <c r="NS112" s="2"/>
      <c r="NT112" s="2"/>
      <c r="NU112" s="2"/>
      <c r="NV112" s="2"/>
      <c r="NW112" s="2"/>
      <c r="NX112" s="2"/>
      <c r="NY112" s="2"/>
      <c r="NZ112" s="2"/>
      <c r="OA112" s="2"/>
      <c r="OB112" s="2"/>
      <c r="OC112" s="2"/>
      <c r="OD112" s="2"/>
      <c r="OE112" s="2"/>
      <c r="OF112" s="2"/>
      <c r="OG112" s="2"/>
      <c r="OH112" s="2"/>
      <c r="OI112" s="2"/>
      <c r="OJ112" s="2"/>
      <c r="OL112" s="2">
        <v>90.0</v>
      </c>
      <c r="OO112" s="2"/>
      <c r="OT112" s="2" t="str">
        <f t="shared" si="39"/>
        <v/>
      </c>
      <c r="OU112" s="2" t="str">
        <f t="shared" si="40"/>
        <v/>
      </c>
      <c r="OV112" s="2" t="str">
        <f t="shared" si="28"/>
        <v>#REF!</v>
      </c>
      <c r="OW112" s="2" t="str">
        <f t="shared" si="29"/>
        <v/>
      </c>
      <c r="OX112" s="2" t="str">
        <f t="shared" si="30"/>
        <v/>
      </c>
    </row>
    <row r="113" ht="15.75" customHeight="1">
      <c r="D113" s="32"/>
      <c r="E113" s="32"/>
      <c r="F113" s="2"/>
      <c r="G113" s="2"/>
      <c r="H113" s="2"/>
      <c r="I113" s="2"/>
      <c r="J113" s="2"/>
      <c r="K113" s="2"/>
      <c r="L113" s="2"/>
      <c r="M113" s="2"/>
      <c r="N113" s="32" t="s">
        <v>1717</v>
      </c>
      <c r="O113" s="32" t="s">
        <v>5784</v>
      </c>
      <c r="P113" s="32" t="s">
        <v>5971</v>
      </c>
      <c r="Q113" s="17"/>
      <c r="R113" s="32" t="s">
        <v>5875</v>
      </c>
      <c r="S113" s="32" t="s">
        <v>5876</v>
      </c>
      <c r="T113" s="32" t="s">
        <v>5917</v>
      </c>
      <c r="U113" s="17" t="str">
        <f t="shared" si="16"/>
        <v/>
      </c>
      <c r="V113" s="17"/>
      <c r="W113" s="2"/>
      <c r="X113" s="2"/>
      <c r="Y113" s="2"/>
      <c r="Z113" s="2" t="str">
        <f t="shared" si="32"/>
        <v/>
      </c>
      <c r="AB113" s="2"/>
      <c r="AC113" s="2"/>
      <c r="AD113" s="2"/>
      <c r="AE113" s="2"/>
      <c r="AF113" s="2"/>
      <c r="AG113" s="2"/>
      <c r="AI113" s="2"/>
      <c r="AJ113" s="2"/>
      <c r="AK113" s="2"/>
      <c r="AL113" s="2"/>
      <c r="AM113" s="2"/>
      <c r="IF113" s="2"/>
      <c r="KE113" s="2"/>
      <c r="KF113" s="2"/>
      <c r="KG113" s="2"/>
      <c r="KH113" s="2"/>
      <c r="KI113" s="2"/>
      <c r="KJ113" s="2"/>
      <c r="KK113" s="2"/>
      <c r="KL113" s="2"/>
      <c r="KM113" s="2"/>
      <c r="KN113" s="2"/>
      <c r="KO113" s="2"/>
      <c r="KP113" s="2"/>
      <c r="KQ113" s="2"/>
      <c r="KR113" s="2"/>
      <c r="KS113" s="2"/>
      <c r="KT113" s="2"/>
      <c r="KU113" s="2"/>
      <c r="KV113" s="2"/>
      <c r="KW113" s="2"/>
      <c r="KX113" s="2"/>
      <c r="KY113" s="2"/>
      <c r="KZ113" s="2"/>
      <c r="LA113" s="2"/>
      <c r="LB113" s="2"/>
      <c r="LC113" s="2"/>
      <c r="LD113" s="2"/>
      <c r="LE113" s="2"/>
      <c r="LF113" s="2"/>
      <c r="LG113" s="2"/>
      <c r="LH113" s="2"/>
      <c r="LI113" s="2"/>
      <c r="LJ113" s="2"/>
      <c r="LK113" s="2"/>
      <c r="LL113" s="2"/>
      <c r="LM113" s="2"/>
      <c r="LN113" s="2"/>
      <c r="LO113" s="2"/>
      <c r="LP113" s="2"/>
      <c r="LQ113" s="2"/>
      <c r="LR113" s="2"/>
      <c r="LS113" s="2"/>
      <c r="LT113" s="2"/>
      <c r="LU113" s="2"/>
      <c r="LV113" s="2"/>
      <c r="LW113" s="2"/>
      <c r="LX113" s="2"/>
      <c r="LY113" s="2"/>
      <c r="LZ113" s="2"/>
      <c r="MA113" s="2"/>
      <c r="MB113" s="2"/>
      <c r="MC113" s="2"/>
      <c r="MD113" s="2"/>
      <c r="ME113" s="2"/>
      <c r="MF113" s="2"/>
      <c r="MG113" s="2"/>
      <c r="MH113" s="2"/>
      <c r="MI113" s="2"/>
      <c r="MJ113" s="2"/>
      <c r="MK113" s="2"/>
      <c r="ML113" s="2"/>
      <c r="MM113" s="2"/>
      <c r="MN113" s="2"/>
      <c r="MO113" s="2"/>
      <c r="MP113" s="2"/>
      <c r="MQ113" s="2"/>
      <c r="MR113" s="2"/>
      <c r="MS113" s="2"/>
      <c r="MT113" s="2"/>
      <c r="MU113" s="2"/>
      <c r="MV113" s="2"/>
      <c r="MW113" s="2"/>
      <c r="MX113" s="2"/>
      <c r="MY113" s="2"/>
      <c r="MZ113" s="2"/>
      <c r="NA113" s="2"/>
      <c r="NB113" s="2"/>
      <c r="NC113" s="2"/>
      <c r="ND113" s="2"/>
      <c r="NE113" s="2"/>
      <c r="NF113" s="2"/>
      <c r="NG113" s="2"/>
      <c r="NH113" s="2"/>
      <c r="NI113" s="2"/>
      <c r="NJ113" s="2"/>
      <c r="NK113" s="2"/>
      <c r="NL113" s="2"/>
      <c r="NM113" s="2"/>
      <c r="NN113" s="2"/>
      <c r="NO113" s="2"/>
      <c r="NP113" s="2"/>
      <c r="NQ113" s="2"/>
      <c r="NR113" s="2"/>
      <c r="NS113" s="2"/>
      <c r="NT113" s="2"/>
      <c r="NU113" s="2"/>
      <c r="NV113" s="2"/>
      <c r="NW113" s="2"/>
      <c r="NX113" s="2"/>
      <c r="NY113" s="2"/>
      <c r="NZ113" s="2"/>
      <c r="OA113" s="2"/>
      <c r="OB113" s="2"/>
      <c r="OC113" s="2"/>
      <c r="OD113" s="2"/>
      <c r="OE113" s="2"/>
      <c r="OF113" s="2"/>
      <c r="OG113" s="2"/>
      <c r="OH113" s="2"/>
      <c r="OI113" s="2"/>
      <c r="OJ113" s="2"/>
      <c r="OL113" s="2">
        <v>91.0</v>
      </c>
      <c r="OO113" s="2"/>
      <c r="OT113" s="2" t="str">
        <f t="shared" si="39"/>
        <v/>
      </c>
      <c r="OU113" s="2" t="str">
        <f t="shared" si="40"/>
        <v/>
      </c>
      <c r="OV113" s="2" t="str">
        <f t="shared" si="28"/>
        <v>#REF!</v>
      </c>
      <c r="OW113" s="2" t="str">
        <f t="shared" si="29"/>
        <v/>
      </c>
      <c r="OX113" s="2" t="str">
        <f t="shared" si="30"/>
        <v/>
      </c>
    </row>
    <row r="114" ht="15.75" customHeight="1">
      <c r="D114" s="32"/>
      <c r="E114" s="32"/>
      <c r="F114" s="2"/>
      <c r="G114" s="2"/>
      <c r="H114" s="2"/>
      <c r="I114" s="2"/>
      <c r="J114" s="2"/>
      <c r="K114" s="2"/>
      <c r="L114" s="2"/>
      <c r="M114" s="2"/>
      <c r="N114" s="32" t="s">
        <v>1717</v>
      </c>
      <c r="O114" s="32" t="s">
        <v>5784</v>
      </c>
      <c r="P114" s="32" t="s">
        <v>5972</v>
      </c>
      <c r="Q114" s="17"/>
      <c r="R114" s="32" t="s">
        <v>5875</v>
      </c>
      <c r="S114" s="32" t="s">
        <v>5876</v>
      </c>
      <c r="T114" s="32" t="s">
        <v>5902</v>
      </c>
      <c r="U114" s="17" t="str">
        <f t="shared" si="16"/>
        <v/>
      </c>
      <c r="V114" s="17"/>
      <c r="W114" s="2"/>
      <c r="X114" s="2"/>
      <c r="Y114" s="2"/>
      <c r="Z114" s="2" t="str">
        <f t="shared" si="32"/>
        <v/>
      </c>
      <c r="AB114" s="2"/>
      <c r="AC114" s="2"/>
      <c r="AD114" s="2"/>
      <c r="AE114" s="2"/>
      <c r="AF114" s="2"/>
      <c r="AG114" s="2"/>
      <c r="AI114" s="2"/>
      <c r="AJ114" s="2"/>
      <c r="AK114" s="2"/>
      <c r="AL114" s="2"/>
      <c r="AM114" s="2"/>
      <c r="IF114" s="2"/>
      <c r="KE114" s="2"/>
      <c r="KF114" s="2"/>
      <c r="KG114" s="2"/>
      <c r="KH114" s="2"/>
      <c r="KI114" s="2"/>
      <c r="KJ114" s="2"/>
      <c r="KK114" s="2"/>
      <c r="KL114" s="2"/>
      <c r="KM114" s="2"/>
      <c r="KN114" s="2"/>
      <c r="KO114" s="2"/>
      <c r="KP114" s="2"/>
      <c r="KQ114" s="2"/>
      <c r="KR114" s="2"/>
      <c r="KS114" s="2"/>
      <c r="KT114" s="2"/>
      <c r="KU114" s="2"/>
      <c r="KV114" s="2"/>
      <c r="KW114" s="2"/>
      <c r="KX114" s="2"/>
      <c r="KY114" s="2"/>
      <c r="KZ114" s="2"/>
      <c r="LA114" s="2"/>
      <c r="LB114" s="2"/>
      <c r="LC114" s="2"/>
      <c r="LD114" s="2"/>
      <c r="LE114" s="2"/>
      <c r="LF114" s="2"/>
      <c r="LG114" s="2"/>
      <c r="LH114" s="2"/>
      <c r="LI114" s="2"/>
      <c r="LJ114" s="2"/>
      <c r="LK114" s="2"/>
      <c r="LL114" s="2"/>
      <c r="LM114" s="2"/>
      <c r="LN114" s="2"/>
      <c r="LO114" s="2"/>
      <c r="LP114" s="2"/>
      <c r="LQ114" s="2"/>
      <c r="LR114" s="2"/>
      <c r="LS114" s="2"/>
      <c r="LT114" s="2"/>
      <c r="LU114" s="2"/>
      <c r="LV114" s="2"/>
      <c r="LW114" s="2"/>
      <c r="LX114" s="2"/>
      <c r="LY114" s="2"/>
      <c r="LZ114" s="2"/>
      <c r="MA114" s="2"/>
      <c r="MB114" s="2"/>
      <c r="MC114" s="2"/>
      <c r="MD114" s="2"/>
      <c r="ME114" s="2"/>
      <c r="MF114" s="2"/>
      <c r="MG114" s="2"/>
      <c r="MH114" s="2"/>
      <c r="MI114" s="2"/>
      <c r="MJ114" s="2"/>
      <c r="MK114" s="2"/>
      <c r="ML114" s="2"/>
      <c r="MM114" s="2"/>
      <c r="MN114" s="2"/>
      <c r="MO114" s="2"/>
      <c r="MP114" s="2"/>
      <c r="MQ114" s="2"/>
      <c r="MR114" s="2"/>
      <c r="MS114" s="2"/>
      <c r="MT114" s="2"/>
      <c r="MU114" s="2"/>
      <c r="MV114" s="2"/>
      <c r="MW114" s="2"/>
      <c r="MX114" s="2"/>
      <c r="MY114" s="2"/>
      <c r="MZ114" s="2"/>
      <c r="NA114" s="2"/>
      <c r="NB114" s="2"/>
      <c r="NC114" s="2"/>
      <c r="ND114" s="2"/>
      <c r="NE114" s="2"/>
      <c r="NF114" s="2"/>
      <c r="NG114" s="2"/>
      <c r="NH114" s="2"/>
      <c r="NI114" s="2"/>
      <c r="NJ114" s="2"/>
      <c r="NK114" s="2"/>
      <c r="NL114" s="2"/>
      <c r="NM114" s="2"/>
      <c r="NN114" s="2"/>
      <c r="NO114" s="2"/>
      <c r="NP114" s="2"/>
      <c r="NQ114" s="2"/>
      <c r="NR114" s="2"/>
      <c r="NS114" s="2"/>
      <c r="NT114" s="2"/>
      <c r="NU114" s="2"/>
      <c r="NV114" s="2"/>
      <c r="NW114" s="2"/>
      <c r="NX114" s="2"/>
      <c r="NY114" s="2"/>
      <c r="NZ114" s="2"/>
      <c r="OA114" s="2"/>
      <c r="OB114" s="2"/>
      <c r="OC114" s="2"/>
      <c r="OD114" s="2"/>
      <c r="OE114" s="2"/>
      <c r="OF114" s="2"/>
      <c r="OG114" s="2"/>
      <c r="OH114" s="2"/>
      <c r="OI114" s="2"/>
      <c r="OJ114" s="2"/>
      <c r="OL114" s="2">
        <v>92.0</v>
      </c>
      <c r="OO114" s="2"/>
      <c r="OT114" s="2" t="str">
        <f t="shared" si="39"/>
        <v/>
      </c>
      <c r="OU114" s="2" t="str">
        <f t="shared" si="40"/>
        <v/>
      </c>
      <c r="OV114" s="2" t="str">
        <f t="shared" si="28"/>
        <v>#REF!</v>
      </c>
      <c r="OW114" s="2" t="str">
        <f t="shared" si="29"/>
        <v/>
      </c>
      <c r="OX114" s="2" t="str">
        <f t="shared" si="30"/>
        <v/>
      </c>
    </row>
    <row r="115" ht="15.75" customHeight="1">
      <c r="D115" s="32"/>
      <c r="E115" s="32"/>
      <c r="F115" s="2"/>
      <c r="G115" s="2"/>
      <c r="H115" s="2"/>
      <c r="I115" s="2"/>
      <c r="J115" s="2"/>
      <c r="K115" s="2"/>
      <c r="L115" s="2"/>
      <c r="M115" s="2"/>
      <c r="N115" s="32" t="s">
        <v>1717</v>
      </c>
      <c r="O115" s="32" t="s">
        <v>5784</v>
      </c>
      <c r="P115" s="32" t="s">
        <v>5973</v>
      </c>
      <c r="Q115" s="17"/>
      <c r="R115" s="32" t="s">
        <v>5875</v>
      </c>
      <c r="S115" s="32" t="s">
        <v>5876</v>
      </c>
      <c r="T115" s="32" t="s">
        <v>5868</v>
      </c>
      <c r="U115" s="17" t="str">
        <f t="shared" si="16"/>
        <v/>
      </c>
      <c r="V115" s="17"/>
      <c r="W115" s="2"/>
      <c r="X115" s="2"/>
      <c r="Y115" s="2"/>
      <c r="Z115" s="2" t="str">
        <f t="shared" si="32"/>
        <v/>
      </c>
      <c r="AB115" s="2"/>
      <c r="AC115" s="2"/>
      <c r="AD115" s="2"/>
      <c r="AE115" s="2"/>
      <c r="AF115" s="2"/>
      <c r="AG115" s="2"/>
      <c r="AI115" s="2"/>
      <c r="AJ115" s="2"/>
      <c r="AK115" s="2"/>
      <c r="AL115" s="2"/>
      <c r="AM115" s="2"/>
      <c r="IF115" s="2"/>
      <c r="KE115" s="2"/>
      <c r="KF115" s="2"/>
      <c r="KG115" s="2"/>
      <c r="KH115" s="2"/>
      <c r="KI115" s="2"/>
      <c r="KJ115" s="2"/>
      <c r="KK115" s="2"/>
      <c r="KL115" s="2"/>
      <c r="KM115" s="2"/>
      <c r="KN115" s="2"/>
      <c r="KO115" s="2"/>
      <c r="KP115" s="2"/>
      <c r="KQ115" s="2"/>
      <c r="KR115" s="2"/>
      <c r="KS115" s="2"/>
      <c r="KT115" s="2"/>
      <c r="KU115" s="2"/>
      <c r="KV115" s="2"/>
      <c r="KW115" s="2"/>
      <c r="KX115" s="2"/>
      <c r="KY115" s="2"/>
      <c r="KZ115" s="2"/>
      <c r="LA115" s="2"/>
      <c r="LB115" s="2"/>
      <c r="LC115" s="2"/>
      <c r="LD115" s="2"/>
      <c r="LE115" s="2"/>
      <c r="LF115" s="2"/>
      <c r="LG115" s="2"/>
      <c r="LH115" s="2"/>
      <c r="LI115" s="2"/>
      <c r="LJ115" s="2"/>
      <c r="LK115" s="2"/>
      <c r="LL115" s="2"/>
      <c r="LM115" s="2"/>
      <c r="LN115" s="2"/>
      <c r="LO115" s="2"/>
      <c r="LP115" s="2"/>
      <c r="LQ115" s="2"/>
      <c r="LR115" s="2"/>
      <c r="LS115" s="2"/>
      <c r="LT115" s="2"/>
      <c r="LU115" s="2"/>
      <c r="LV115" s="2"/>
      <c r="LW115" s="2"/>
      <c r="LX115" s="2"/>
      <c r="LY115" s="2"/>
      <c r="LZ115" s="2"/>
      <c r="MA115" s="2"/>
      <c r="MB115" s="2"/>
      <c r="MC115" s="2"/>
      <c r="MD115" s="2"/>
      <c r="ME115" s="2"/>
      <c r="MF115" s="2"/>
      <c r="MG115" s="2"/>
      <c r="MH115" s="2"/>
      <c r="MI115" s="2"/>
      <c r="MJ115" s="2"/>
      <c r="MK115" s="2"/>
      <c r="ML115" s="2"/>
      <c r="MM115" s="2"/>
      <c r="MN115" s="2"/>
      <c r="MO115" s="2"/>
      <c r="MP115" s="2"/>
      <c r="MQ115" s="2"/>
      <c r="MR115" s="2"/>
      <c r="MS115" s="2"/>
      <c r="MT115" s="2"/>
      <c r="MU115" s="2"/>
      <c r="MV115" s="2"/>
      <c r="MW115" s="2"/>
      <c r="MX115" s="2"/>
      <c r="MY115" s="2"/>
      <c r="MZ115" s="2"/>
      <c r="NA115" s="2"/>
      <c r="NB115" s="2"/>
      <c r="NC115" s="2"/>
      <c r="ND115" s="2"/>
      <c r="NE115" s="2"/>
      <c r="NF115" s="2"/>
      <c r="NG115" s="2"/>
      <c r="NH115" s="2"/>
      <c r="NI115" s="2"/>
      <c r="NJ115" s="2"/>
      <c r="NK115" s="2"/>
      <c r="NL115" s="2"/>
      <c r="NM115" s="2"/>
      <c r="NN115" s="2"/>
      <c r="NO115" s="2"/>
      <c r="NP115" s="2"/>
      <c r="NQ115" s="2"/>
      <c r="NR115" s="2"/>
      <c r="NS115" s="2"/>
      <c r="NT115" s="2"/>
      <c r="NU115" s="2"/>
      <c r="NV115" s="2"/>
      <c r="NW115" s="2"/>
      <c r="NX115" s="2"/>
      <c r="NY115" s="2"/>
      <c r="NZ115" s="2"/>
      <c r="OA115" s="2"/>
      <c r="OB115" s="2"/>
      <c r="OC115" s="2"/>
      <c r="OD115" s="2"/>
      <c r="OE115" s="2"/>
      <c r="OF115" s="2"/>
      <c r="OG115" s="2"/>
      <c r="OH115" s="2"/>
      <c r="OI115" s="2"/>
      <c r="OJ115" s="2"/>
      <c r="OL115" s="2">
        <v>93.0</v>
      </c>
      <c r="OO115" s="2"/>
      <c r="OT115" s="2" t="str">
        <f t="shared" si="39"/>
        <v/>
      </c>
      <c r="OU115" s="2" t="str">
        <f t="shared" si="40"/>
        <v/>
      </c>
      <c r="OV115" s="2" t="str">
        <f t="shared" si="28"/>
        <v>#REF!</v>
      </c>
      <c r="OW115" s="2" t="str">
        <f t="shared" si="29"/>
        <v/>
      </c>
      <c r="OX115" s="2" t="str">
        <f t="shared" si="30"/>
        <v/>
      </c>
    </row>
    <row r="116" ht="15.75" customHeight="1">
      <c r="D116" s="32"/>
      <c r="E116" s="32"/>
      <c r="F116" s="2"/>
      <c r="G116" s="2"/>
      <c r="H116" s="2"/>
      <c r="I116" s="2"/>
      <c r="J116" s="2"/>
      <c r="K116" s="2"/>
      <c r="L116" s="2"/>
      <c r="M116" s="2"/>
      <c r="N116" s="32" t="s">
        <v>1729</v>
      </c>
      <c r="O116" s="32" t="s">
        <v>5784</v>
      </c>
      <c r="P116" s="32"/>
      <c r="Q116" s="17"/>
      <c r="R116" s="32" t="s">
        <v>5875</v>
      </c>
      <c r="S116" s="32" t="s">
        <v>5974</v>
      </c>
      <c r="T116" s="32" t="s">
        <v>5975</v>
      </c>
      <c r="U116" s="17" t="str">
        <f t="shared" si="16"/>
        <v/>
      </c>
      <c r="V116" s="17"/>
      <c r="W116" s="2"/>
      <c r="X116" s="2"/>
      <c r="Y116" s="2"/>
      <c r="Z116" s="2" t="str">
        <f t="shared" si="32"/>
        <v/>
      </c>
      <c r="AB116" s="2"/>
      <c r="AC116" s="2"/>
      <c r="AD116" s="2"/>
      <c r="AE116" s="2"/>
      <c r="AF116" s="2"/>
      <c r="AG116" s="2"/>
      <c r="AI116" s="2"/>
      <c r="AJ116" s="2"/>
      <c r="AK116" s="2"/>
      <c r="AL116" s="2"/>
      <c r="AM116" s="2"/>
      <c r="IF116" s="2"/>
      <c r="KE116" s="2"/>
      <c r="KF116" s="2"/>
      <c r="KG116" s="2"/>
      <c r="KH116" s="2"/>
      <c r="KI116" s="2"/>
      <c r="KJ116" s="2"/>
      <c r="KK116" s="2"/>
      <c r="KL116" s="2"/>
      <c r="KM116" s="2"/>
      <c r="KN116" s="2"/>
      <c r="KO116" s="2"/>
      <c r="KP116" s="2"/>
      <c r="KQ116" s="2"/>
      <c r="KR116" s="2"/>
      <c r="KS116" s="2"/>
      <c r="KT116" s="2"/>
      <c r="KU116" s="2"/>
      <c r="KV116" s="2"/>
      <c r="KW116" s="2"/>
      <c r="KX116" s="2"/>
      <c r="KY116" s="2"/>
      <c r="KZ116" s="2"/>
      <c r="LA116" s="2"/>
      <c r="LB116" s="2"/>
      <c r="LC116" s="2"/>
      <c r="LD116" s="2"/>
      <c r="LE116" s="2"/>
      <c r="LF116" s="2"/>
      <c r="LG116" s="2"/>
      <c r="LH116" s="2"/>
      <c r="LI116" s="2"/>
      <c r="LJ116" s="2"/>
      <c r="LK116" s="2"/>
      <c r="LL116" s="2"/>
      <c r="LM116" s="2"/>
      <c r="LN116" s="2"/>
      <c r="LO116" s="2"/>
      <c r="LP116" s="2"/>
      <c r="LQ116" s="2"/>
      <c r="LR116" s="2"/>
      <c r="LS116" s="2"/>
      <c r="LT116" s="2"/>
      <c r="LU116" s="2"/>
      <c r="LV116" s="2"/>
      <c r="LW116" s="2"/>
      <c r="LX116" s="2"/>
      <c r="LY116" s="2"/>
      <c r="LZ116" s="2"/>
      <c r="MA116" s="2"/>
      <c r="MB116" s="2"/>
      <c r="MC116" s="2"/>
      <c r="MD116" s="2"/>
      <c r="ME116" s="2"/>
      <c r="MF116" s="2"/>
      <c r="MG116" s="2"/>
      <c r="MH116" s="2"/>
      <c r="MI116" s="2"/>
      <c r="MJ116" s="2"/>
      <c r="MK116" s="2"/>
      <c r="ML116" s="2"/>
      <c r="MM116" s="2"/>
      <c r="MN116" s="2"/>
      <c r="MO116" s="2"/>
      <c r="MP116" s="2"/>
      <c r="MQ116" s="2"/>
      <c r="MR116" s="2"/>
      <c r="MS116" s="2"/>
      <c r="MT116" s="2"/>
      <c r="MU116" s="2"/>
      <c r="MV116" s="2"/>
      <c r="MW116" s="2"/>
      <c r="MX116" s="2"/>
      <c r="MY116" s="2"/>
      <c r="MZ116" s="2"/>
      <c r="NA116" s="2"/>
      <c r="NB116" s="2"/>
      <c r="NC116" s="2"/>
      <c r="ND116" s="2"/>
      <c r="NE116" s="2"/>
      <c r="NF116" s="2"/>
      <c r="NG116" s="2"/>
      <c r="NH116" s="2"/>
      <c r="NI116" s="2"/>
      <c r="NJ116" s="2"/>
      <c r="NK116" s="2"/>
      <c r="NL116" s="2"/>
      <c r="NM116" s="2"/>
      <c r="NN116" s="2"/>
      <c r="NO116" s="2"/>
      <c r="NP116" s="2"/>
      <c r="NQ116" s="2"/>
      <c r="NR116" s="2"/>
      <c r="NS116" s="2"/>
      <c r="NT116" s="2"/>
      <c r="NU116" s="2"/>
      <c r="NV116" s="2"/>
      <c r="NW116" s="2"/>
      <c r="NX116" s="2"/>
      <c r="NY116" s="2"/>
      <c r="NZ116" s="2"/>
      <c r="OA116" s="2"/>
      <c r="OB116" s="2"/>
      <c r="OC116" s="2"/>
      <c r="OD116" s="2"/>
      <c r="OE116" s="2"/>
      <c r="OF116" s="2"/>
      <c r="OG116" s="2"/>
      <c r="OH116" s="2"/>
      <c r="OI116" s="2"/>
      <c r="OJ116" s="2"/>
      <c r="OL116" s="2">
        <v>94.0</v>
      </c>
      <c r="OO116" s="2"/>
      <c r="OT116" s="2" t="str">
        <f t="shared" si="39"/>
        <v/>
      </c>
      <c r="OU116" s="2" t="str">
        <f t="shared" si="40"/>
        <v/>
      </c>
      <c r="OV116" s="2" t="str">
        <f t="shared" si="28"/>
        <v>#REF!</v>
      </c>
      <c r="OW116" s="2" t="str">
        <f t="shared" si="29"/>
        <v/>
      </c>
      <c r="OX116" s="2" t="str">
        <f t="shared" si="30"/>
        <v/>
      </c>
    </row>
    <row r="117" ht="15.75" customHeight="1">
      <c r="D117" s="32"/>
      <c r="E117" s="32"/>
      <c r="F117" s="2"/>
      <c r="G117" s="2"/>
      <c r="H117" s="2"/>
      <c r="I117" s="2"/>
      <c r="J117" s="2"/>
      <c r="K117" s="2"/>
      <c r="L117" s="2"/>
      <c r="M117" s="2"/>
      <c r="N117" s="32" t="s">
        <v>5976</v>
      </c>
      <c r="O117" s="32" t="s">
        <v>5782</v>
      </c>
      <c r="P117" s="32" t="s">
        <v>5977</v>
      </c>
      <c r="Q117" s="17"/>
      <c r="R117" s="32" t="s">
        <v>5911</v>
      </c>
      <c r="S117" s="32" t="s">
        <v>5911</v>
      </c>
      <c r="T117" s="32" t="s">
        <v>5978</v>
      </c>
      <c r="U117" s="17" t="str">
        <f t="shared" si="16"/>
        <v/>
      </c>
      <c r="V117" s="17"/>
      <c r="W117" s="2"/>
      <c r="X117" s="2"/>
      <c r="Y117" s="2"/>
      <c r="Z117" s="2" t="str">
        <f t="shared" si="32"/>
        <v/>
      </c>
      <c r="AB117" s="2"/>
      <c r="AC117" s="2"/>
      <c r="AD117" s="2"/>
      <c r="AE117" s="2"/>
      <c r="AF117" s="2"/>
      <c r="AG117" s="2"/>
      <c r="AI117" s="2"/>
      <c r="AJ117" s="2"/>
      <c r="AK117" s="2"/>
      <c r="AL117" s="2"/>
      <c r="AM117" s="2"/>
      <c r="IF117" s="2"/>
      <c r="KE117" s="2"/>
      <c r="KF117" s="2"/>
      <c r="KG117" s="2"/>
      <c r="KH117" s="2"/>
      <c r="KI117" s="2"/>
      <c r="KJ117" s="2"/>
      <c r="KK117" s="2"/>
      <c r="KL117" s="2"/>
      <c r="KM117" s="2"/>
      <c r="KN117" s="2"/>
      <c r="KO117" s="2"/>
      <c r="KP117" s="2"/>
      <c r="KQ117" s="2"/>
      <c r="KR117" s="2"/>
      <c r="KS117" s="2"/>
      <c r="KT117" s="2"/>
      <c r="KU117" s="2"/>
      <c r="KV117" s="2"/>
      <c r="KW117" s="2"/>
      <c r="KX117" s="2"/>
      <c r="KY117" s="2"/>
      <c r="KZ117" s="2"/>
      <c r="LA117" s="2"/>
      <c r="LB117" s="2"/>
      <c r="LC117" s="2"/>
      <c r="LD117" s="2"/>
      <c r="LE117" s="2"/>
      <c r="LF117" s="2"/>
      <c r="LG117" s="2"/>
      <c r="LH117" s="2"/>
      <c r="LI117" s="2"/>
      <c r="LJ117" s="2"/>
      <c r="LK117" s="2"/>
      <c r="LL117" s="2"/>
      <c r="LM117" s="2"/>
      <c r="LN117" s="2"/>
      <c r="LO117" s="2"/>
      <c r="LP117" s="2"/>
      <c r="LQ117" s="2"/>
      <c r="LR117" s="2"/>
      <c r="LS117" s="2"/>
      <c r="LT117" s="2"/>
      <c r="LU117" s="2"/>
      <c r="LV117" s="2"/>
      <c r="LW117" s="2"/>
      <c r="LX117" s="2"/>
      <c r="LY117" s="2"/>
      <c r="LZ117" s="2"/>
      <c r="MA117" s="2"/>
      <c r="MB117" s="2"/>
      <c r="MC117" s="2"/>
      <c r="MD117" s="2"/>
      <c r="ME117" s="2"/>
      <c r="MF117" s="2"/>
      <c r="MG117" s="2"/>
      <c r="MH117" s="2"/>
      <c r="MI117" s="2"/>
      <c r="MJ117" s="2"/>
      <c r="MK117" s="2"/>
      <c r="ML117" s="2"/>
      <c r="MM117" s="2"/>
      <c r="MN117" s="2"/>
      <c r="MO117" s="2"/>
      <c r="MP117" s="2"/>
      <c r="MQ117" s="2"/>
      <c r="MR117" s="2"/>
      <c r="MS117" s="2"/>
      <c r="MT117" s="2"/>
      <c r="MU117" s="2"/>
      <c r="MV117" s="2"/>
      <c r="MW117" s="2"/>
      <c r="MX117" s="2"/>
      <c r="MY117" s="2"/>
      <c r="MZ117" s="2"/>
      <c r="NA117" s="2"/>
      <c r="NB117" s="2"/>
      <c r="NC117" s="2"/>
      <c r="ND117" s="2"/>
      <c r="NE117" s="2"/>
      <c r="NF117" s="2"/>
      <c r="NG117" s="2"/>
      <c r="NH117" s="2"/>
      <c r="NI117" s="2"/>
      <c r="NJ117" s="2"/>
      <c r="NK117" s="2"/>
      <c r="NL117" s="2"/>
      <c r="NM117" s="2"/>
      <c r="NN117" s="2"/>
      <c r="NO117" s="2"/>
      <c r="NP117" s="2"/>
      <c r="NQ117" s="2"/>
      <c r="NR117" s="2"/>
      <c r="NS117" s="2"/>
      <c r="NT117" s="2"/>
      <c r="NU117" s="2"/>
      <c r="NV117" s="2"/>
      <c r="NW117" s="2"/>
      <c r="NX117" s="2"/>
      <c r="NY117" s="2"/>
      <c r="NZ117" s="2"/>
      <c r="OA117" s="2"/>
      <c r="OB117" s="2"/>
      <c r="OC117" s="2"/>
      <c r="OD117" s="2"/>
      <c r="OE117" s="2"/>
      <c r="OF117" s="2"/>
      <c r="OG117" s="2"/>
      <c r="OH117" s="2"/>
      <c r="OI117" s="2"/>
      <c r="OJ117" s="2"/>
      <c r="OL117" s="2">
        <v>95.0</v>
      </c>
      <c r="OO117" s="2"/>
      <c r="OT117" s="2" t="str">
        <f t="shared" si="39"/>
        <v/>
      </c>
      <c r="OU117" s="2" t="str">
        <f t="shared" si="40"/>
        <v/>
      </c>
      <c r="OV117" s="2" t="str">
        <f t="shared" si="28"/>
        <v>#REF!</v>
      </c>
      <c r="OW117" s="2" t="str">
        <f t="shared" si="29"/>
        <v/>
      </c>
      <c r="OX117" s="2" t="str">
        <f t="shared" si="30"/>
        <v/>
      </c>
    </row>
    <row r="118" ht="15.75" customHeight="1">
      <c r="D118" s="32"/>
      <c r="E118" s="32"/>
      <c r="F118" s="2"/>
      <c r="G118" s="2"/>
      <c r="H118" s="2"/>
      <c r="I118" s="2"/>
      <c r="J118" s="2"/>
      <c r="K118" s="2"/>
      <c r="L118" s="2"/>
      <c r="M118" s="2"/>
      <c r="N118" s="32" t="s">
        <v>1702</v>
      </c>
      <c r="O118" s="32" t="s">
        <v>5783</v>
      </c>
      <c r="P118" s="32"/>
      <c r="Q118" s="17"/>
      <c r="R118" s="32" t="s">
        <v>5911</v>
      </c>
      <c r="S118" s="32" t="s">
        <v>5911</v>
      </c>
      <c r="T118" s="32" t="s">
        <v>5979</v>
      </c>
      <c r="U118" s="17" t="str">
        <f t="shared" si="16"/>
        <v/>
      </c>
      <c r="V118" s="17"/>
      <c r="W118" s="2"/>
      <c r="X118" s="2"/>
      <c r="Y118" s="2"/>
      <c r="Z118" s="2" t="str">
        <f t="shared" si="32"/>
        <v/>
      </c>
      <c r="AB118" s="2"/>
      <c r="AC118" s="2"/>
      <c r="AD118" s="2"/>
      <c r="AE118" s="2"/>
      <c r="AF118" s="2"/>
      <c r="AG118" s="2"/>
      <c r="AI118" s="2"/>
      <c r="AJ118" s="2"/>
      <c r="AK118" s="2"/>
      <c r="AL118" s="2"/>
      <c r="AM118" s="2"/>
      <c r="IF118" s="2"/>
      <c r="KE118" s="2"/>
      <c r="KF118" s="2"/>
      <c r="KG118" s="2"/>
      <c r="KH118" s="2"/>
      <c r="KI118" s="2"/>
      <c r="KJ118" s="2"/>
      <c r="KK118" s="2"/>
      <c r="KL118" s="2"/>
      <c r="KM118" s="2"/>
      <c r="KN118" s="2"/>
      <c r="KO118" s="2"/>
      <c r="KP118" s="2"/>
      <c r="KQ118" s="2"/>
      <c r="KR118" s="2"/>
      <c r="KS118" s="2"/>
      <c r="KT118" s="2"/>
      <c r="KU118" s="2"/>
      <c r="KV118" s="2"/>
      <c r="KW118" s="2"/>
      <c r="KX118" s="2"/>
      <c r="KY118" s="2"/>
      <c r="KZ118" s="2"/>
      <c r="LA118" s="2"/>
      <c r="LB118" s="2"/>
      <c r="LC118" s="2"/>
      <c r="LD118" s="2"/>
      <c r="LE118" s="2"/>
      <c r="LF118" s="2"/>
      <c r="LG118" s="2"/>
      <c r="LH118" s="2"/>
      <c r="LI118" s="2"/>
      <c r="LJ118" s="2"/>
      <c r="LK118" s="2"/>
      <c r="LL118" s="2"/>
      <c r="LM118" s="2"/>
      <c r="LN118" s="2"/>
      <c r="LO118" s="2"/>
      <c r="LP118" s="2"/>
      <c r="LQ118" s="2"/>
      <c r="LR118" s="2"/>
      <c r="LS118" s="2"/>
      <c r="LT118" s="2"/>
      <c r="LU118" s="2"/>
      <c r="LV118" s="2"/>
      <c r="LW118" s="2"/>
      <c r="LX118" s="2"/>
      <c r="LY118" s="2"/>
      <c r="LZ118" s="2"/>
      <c r="MA118" s="2"/>
      <c r="MB118" s="2"/>
      <c r="MC118" s="2"/>
      <c r="MD118" s="2"/>
      <c r="ME118" s="2"/>
      <c r="MF118" s="2"/>
      <c r="MG118" s="2"/>
      <c r="MH118" s="2"/>
      <c r="MI118" s="2"/>
      <c r="MJ118" s="2"/>
      <c r="MK118" s="2"/>
      <c r="ML118" s="2"/>
      <c r="MM118" s="2"/>
      <c r="MN118" s="2"/>
      <c r="MO118" s="2"/>
      <c r="MP118" s="2"/>
      <c r="MQ118" s="2"/>
      <c r="MR118" s="2"/>
      <c r="MS118" s="2"/>
      <c r="MT118" s="2"/>
      <c r="MU118" s="2"/>
      <c r="MV118" s="2"/>
      <c r="MW118" s="2"/>
      <c r="MX118" s="2"/>
      <c r="MY118" s="2"/>
      <c r="MZ118" s="2"/>
      <c r="NA118" s="2"/>
      <c r="NB118" s="2"/>
      <c r="NC118" s="2"/>
      <c r="ND118" s="2"/>
      <c r="NE118" s="2"/>
      <c r="NF118" s="2"/>
      <c r="NG118" s="2"/>
      <c r="NH118" s="2"/>
      <c r="NI118" s="2"/>
      <c r="NJ118" s="2"/>
      <c r="NK118" s="2"/>
      <c r="NL118" s="2"/>
      <c r="NM118" s="2"/>
      <c r="NN118" s="2"/>
      <c r="NO118" s="2"/>
      <c r="NP118" s="2"/>
      <c r="NQ118" s="2"/>
      <c r="NR118" s="2"/>
      <c r="NS118" s="2"/>
      <c r="NT118" s="2"/>
      <c r="NU118" s="2"/>
      <c r="NV118" s="2"/>
      <c r="NW118" s="2"/>
      <c r="NX118" s="2"/>
      <c r="NY118" s="2"/>
      <c r="NZ118" s="2"/>
      <c r="OA118" s="2"/>
      <c r="OB118" s="2"/>
      <c r="OC118" s="2"/>
      <c r="OD118" s="2"/>
      <c r="OE118" s="2"/>
      <c r="OF118" s="2"/>
      <c r="OG118" s="2"/>
      <c r="OH118" s="2"/>
      <c r="OI118" s="2"/>
      <c r="OJ118" s="2"/>
      <c r="OL118" s="2">
        <v>96.0</v>
      </c>
      <c r="OO118" s="2"/>
      <c r="OT118" s="2" t="str">
        <f t="shared" si="39"/>
        <v/>
      </c>
      <c r="OU118" s="2" t="str">
        <f t="shared" si="40"/>
        <v/>
      </c>
      <c r="OV118" s="2" t="str">
        <f t="shared" si="28"/>
        <v>#REF!</v>
      </c>
      <c r="OW118" s="2" t="str">
        <f t="shared" si="29"/>
        <v/>
      </c>
      <c r="OX118" s="2" t="str">
        <f t="shared" si="30"/>
        <v/>
      </c>
    </row>
    <row r="119" ht="15.75" customHeight="1">
      <c r="D119" s="32"/>
      <c r="E119" s="32"/>
      <c r="F119" s="2"/>
      <c r="G119" s="2"/>
      <c r="H119" s="2"/>
      <c r="I119" s="2"/>
      <c r="J119" s="2"/>
      <c r="K119" s="2"/>
      <c r="L119" s="2"/>
      <c r="M119" s="2"/>
      <c r="N119" s="32" t="s">
        <v>1699</v>
      </c>
      <c r="O119" s="32" t="s">
        <v>5784</v>
      </c>
      <c r="P119" s="32"/>
      <c r="Q119" s="17"/>
      <c r="R119" s="32" t="s">
        <v>5846</v>
      </c>
      <c r="S119" s="32" t="s">
        <v>5980</v>
      </c>
      <c r="T119" s="32" t="s">
        <v>5884</v>
      </c>
      <c r="U119" s="17" t="str">
        <f t="shared" si="16"/>
        <v/>
      </c>
      <c r="V119" s="17"/>
      <c r="W119" s="2"/>
      <c r="X119" s="2"/>
      <c r="Y119" s="2"/>
      <c r="Z119" s="2" t="str">
        <f t="shared" si="32"/>
        <v/>
      </c>
      <c r="AB119" s="2"/>
      <c r="AC119" s="2"/>
      <c r="AD119" s="2"/>
      <c r="AE119" s="2"/>
      <c r="AF119" s="2"/>
      <c r="AG119" s="2"/>
      <c r="AI119" s="2"/>
      <c r="AJ119" s="2"/>
      <c r="AK119" s="2"/>
      <c r="AL119" s="2"/>
      <c r="AM119" s="2"/>
      <c r="IF119" s="2"/>
      <c r="KE119" s="2"/>
      <c r="KF119" s="2"/>
      <c r="KG119" s="2"/>
      <c r="KH119" s="2"/>
      <c r="KI119" s="2"/>
      <c r="KJ119" s="2"/>
      <c r="KK119" s="2"/>
      <c r="KL119" s="2"/>
      <c r="KM119" s="2"/>
      <c r="KN119" s="2"/>
      <c r="KO119" s="2"/>
      <c r="KP119" s="2"/>
      <c r="KQ119" s="2"/>
      <c r="KR119" s="2"/>
      <c r="KS119" s="2"/>
      <c r="KT119" s="2"/>
      <c r="KU119" s="2"/>
      <c r="KV119" s="2"/>
      <c r="KW119" s="2"/>
      <c r="KX119" s="2"/>
      <c r="KY119" s="2"/>
      <c r="KZ119" s="2"/>
      <c r="LA119" s="2"/>
      <c r="LB119" s="2"/>
      <c r="LC119" s="2"/>
      <c r="LD119" s="2"/>
      <c r="LE119" s="2"/>
      <c r="LF119" s="2"/>
      <c r="LG119" s="2"/>
      <c r="LH119" s="2"/>
      <c r="LI119" s="2"/>
      <c r="LJ119" s="2"/>
      <c r="LK119" s="2"/>
      <c r="LL119" s="2"/>
      <c r="LM119" s="2"/>
      <c r="LN119" s="2"/>
      <c r="LO119" s="2"/>
      <c r="LP119" s="2"/>
      <c r="LQ119" s="2"/>
      <c r="LR119" s="2"/>
      <c r="LS119" s="2"/>
      <c r="LT119" s="2"/>
      <c r="LU119" s="2"/>
      <c r="LV119" s="2"/>
      <c r="LW119" s="2"/>
      <c r="LX119" s="2"/>
      <c r="LY119" s="2"/>
      <c r="LZ119" s="2"/>
      <c r="MA119" s="2"/>
      <c r="MB119" s="2"/>
      <c r="MC119" s="2"/>
      <c r="MD119" s="2"/>
      <c r="ME119" s="2"/>
      <c r="MF119" s="2"/>
      <c r="MG119" s="2"/>
      <c r="MH119" s="2"/>
      <c r="MI119" s="2"/>
      <c r="MJ119" s="2"/>
      <c r="MK119" s="2"/>
      <c r="ML119" s="2"/>
      <c r="MM119" s="2"/>
      <c r="MN119" s="2"/>
      <c r="MO119" s="2"/>
      <c r="MP119" s="2"/>
      <c r="MQ119" s="2"/>
      <c r="MR119" s="2"/>
      <c r="MS119" s="2"/>
      <c r="MT119" s="2"/>
      <c r="MU119" s="2"/>
      <c r="MV119" s="2"/>
      <c r="MW119" s="2"/>
      <c r="MX119" s="2"/>
      <c r="MY119" s="2"/>
      <c r="MZ119" s="2"/>
      <c r="NA119" s="2"/>
      <c r="NB119" s="2"/>
      <c r="NC119" s="2"/>
      <c r="ND119" s="2"/>
      <c r="NE119" s="2"/>
      <c r="NF119" s="2"/>
      <c r="NG119" s="2"/>
      <c r="NH119" s="2"/>
      <c r="NI119" s="2"/>
      <c r="NJ119" s="2"/>
      <c r="NK119" s="2"/>
      <c r="NL119" s="2"/>
      <c r="NM119" s="2"/>
      <c r="NN119" s="2"/>
      <c r="NO119" s="2"/>
      <c r="NP119" s="2"/>
      <c r="NQ119" s="2"/>
      <c r="NR119" s="2"/>
      <c r="NS119" s="2"/>
      <c r="NT119" s="2"/>
      <c r="NU119" s="2"/>
      <c r="NV119" s="2"/>
      <c r="NW119" s="2"/>
      <c r="NX119" s="2"/>
      <c r="NY119" s="2"/>
      <c r="NZ119" s="2"/>
      <c r="OA119" s="2"/>
      <c r="OB119" s="2"/>
      <c r="OC119" s="2"/>
      <c r="OD119" s="2"/>
      <c r="OE119" s="2"/>
      <c r="OF119" s="2"/>
      <c r="OG119" s="2"/>
      <c r="OH119" s="2"/>
      <c r="OI119" s="2"/>
      <c r="OJ119" s="2"/>
      <c r="OL119" s="2">
        <v>97.0</v>
      </c>
      <c r="OO119" s="2"/>
      <c r="OT119" s="2" t="str">
        <f t="shared" si="39"/>
        <v/>
      </c>
      <c r="OU119" s="2" t="str">
        <f t="shared" si="40"/>
        <v/>
      </c>
      <c r="OV119" s="2" t="str">
        <f t="shared" si="28"/>
        <v>#REF!</v>
      </c>
      <c r="OW119" s="2" t="str">
        <f t="shared" si="29"/>
        <v/>
      </c>
      <c r="OX119" s="2" t="str">
        <f t="shared" si="30"/>
        <v/>
      </c>
    </row>
    <row r="120" ht="15.75" customHeight="1">
      <c r="D120" s="32"/>
      <c r="E120" s="32"/>
      <c r="F120" s="2"/>
      <c r="G120" s="2"/>
      <c r="H120" s="2"/>
      <c r="I120" s="2"/>
      <c r="J120" s="2"/>
      <c r="K120" s="2"/>
      <c r="L120" s="2"/>
      <c r="M120" s="2"/>
      <c r="N120" s="32" t="s">
        <v>5899</v>
      </c>
      <c r="O120" s="32" t="s">
        <v>5783</v>
      </c>
      <c r="P120" s="32"/>
      <c r="Q120" s="17"/>
      <c r="R120" s="32" t="s">
        <v>5832</v>
      </c>
      <c r="S120" s="32" t="s">
        <v>5899</v>
      </c>
      <c r="T120" s="32" t="s">
        <v>18</v>
      </c>
      <c r="U120" s="17" t="str">
        <f t="shared" si="16"/>
        <v/>
      </c>
      <c r="V120" s="17"/>
      <c r="W120" s="2"/>
      <c r="X120" s="2"/>
      <c r="Y120" s="2"/>
      <c r="Z120" s="2" t="str">
        <f t="shared" si="32"/>
        <v/>
      </c>
      <c r="AB120" s="2"/>
      <c r="AC120" s="2"/>
      <c r="AD120" s="2"/>
      <c r="AE120" s="2"/>
      <c r="AF120" s="2"/>
      <c r="AG120" s="2"/>
      <c r="AI120" s="2"/>
      <c r="AJ120" s="2"/>
      <c r="AK120" s="2"/>
      <c r="AL120" s="2"/>
      <c r="AM120" s="2"/>
      <c r="IF120" s="2"/>
      <c r="KE120" s="2"/>
      <c r="KF120" s="2"/>
      <c r="KG120" s="2"/>
      <c r="KH120" s="2"/>
      <c r="KI120" s="2"/>
      <c r="KJ120" s="2"/>
      <c r="KK120" s="2"/>
      <c r="KL120" s="2"/>
      <c r="KM120" s="2"/>
      <c r="KN120" s="2"/>
      <c r="KO120" s="2"/>
      <c r="KP120" s="2"/>
      <c r="KQ120" s="2"/>
      <c r="KR120" s="2"/>
      <c r="KS120" s="2"/>
      <c r="KT120" s="2"/>
      <c r="KU120" s="2"/>
      <c r="KV120" s="2"/>
      <c r="KW120" s="2"/>
      <c r="KX120" s="2"/>
      <c r="KY120" s="2"/>
      <c r="KZ120" s="2"/>
      <c r="LA120" s="2"/>
      <c r="LB120" s="2"/>
      <c r="LC120" s="2"/>
      <c r="LD120" s="2"/>
      <c r="LE120" s="2"/>
      <c r="LF120" s="2"/>
      <c r="LG120" s="2"/>
      <c r="LH120" s="2"/>
      <c r="LI120" s="2"/>
      <c r="LJ120" s="2"/>
      <c r="LK120" s="2"/>
      <c r="LL120" s="2"/>
      <c r="LM120" s="2"/>
      <c r="LN120" s="2"/>
      <c r="LO120" s="2"/>
      <c r="LP120" s="2"/>
      <c r="LQ120" s="2"/>
      <c r="LR120" s="2"/>
      <c r="LS120" s="2"/>
      <c r="LT120" s="2"/>
      <c r="LU120" s="2"/>
      <c r="LV120" s="2"/>
      <c r="LW120" s="2"/>
      <c r="LX120" s="2"/>
      <c r="LY120" s="2"/>
      <c r="LZ120" s="2"/>
      <c r="MA120" s="2"/>
      <c r="MB120" s="2"/>
      <c r="MC120" s="2"/>
      <c r="MD120" s="2"/>
      <c r="ME120" s="2"/>
      <c r="MF120" s="2"/>
      <c r="MG120" s="2"/>
      <c r="MH120" s="2"/>
      <c r="MI120" s="2"/>
      <c r="MJ120" s="2"/>
      <c r="MK120" s="2"/>
      <c r="ML120" s="2"/>
      <c r="MM120" s="2"/>
      <c r="MN120" s="2"/>
      <c r="MO120" s="2"/>
      <c r="MP120" s="2"/>
      <c r="MQ120" s="2"/>
      <c r="MR120" s="2"/>
      <c r="MS120" s="2"/>
      <c r="MT120" s="2"/>
      <c r="MU120" s="2"/>
      <c r="MV120" s="2"/>
      <c r="MW120" s="2"/>
      <c r="MX120" s="2"/>
      <c r="MY120" s="2"/>
      <c r="MZ120" s="2"/>
      <c r="NA120" s="2"/>
      <c r="NB120" s="2"/>
      <c r="NC120" s="2"/>
      <c r="ND120" s="2"/>
      <c r="NE120" s="2"/>
      <c r="NF120" s="2"/>
      <c r="NG120" s="2"/>
      <c r="NH120" s="2"/>
      <c r="NI120" s="2"/>
      <c r="NJ120" s="2"/>
      <c r="NK120" s="2"/>
      <c r="NL120" s="2"/>
      <c r="NM120" s="2"/>
      <c r="NN120" s="2"/>
      <c r="NO120" s="2"/>
      <c r="NP120" s="2"/>
      <c r="NQ120" s="2"/>
      <c r="NR120" s="2"/>
      <c r="NS120" s="2"/>
      <c r="NT120" s="2"/>
      <c r="NU120" s="2"/>
      <c r="NV120" s="2"/>
      <c r="NW120" s="2"/>
      <c r="NX120" s="2"/>
      <c r="NY120" s="2"/>
      <c r="NZ120" s="2"/>
      <c r="OA120" s="2"/>
      <c r="OB120" s="2"/>
      <c r="OC120" s="2"/>
      <c r="OD120" s="2"/>
      <c r="OE120" s="2"/>
      <c r="OF120" s="2"/>
      <c r="OG120" s="2"/>
      <c r="OH120" s="2"/>
      <c r="OI120" s="2"/>
      <c r="OJ120" s="2"/>
      <c r="OL120" s="2">
        <v>98.0</v>
      </c>
      <c r="OO120" s="2"/>
      <c r="OT120" s="2" t="str">
        <f t="shared" si="39"/>
        <v/>
      </c>
      <c r="OU120" s="2" t="str">
        <f t="shared" si="40"/>
        <v/>
      </c>
      <c r="OV120" s="2" t="str">
        <f t="shared" si="28"/>
        <v>#REF!</v>
      </c>
      <c r="OW120" s="2" t="str">
        <f t="shared" si="29"/>
        <v/>
      </c>
      <c r="OX120" s="2" t="str">
        <f t="shared" si="30"/>
        <v/>
      </c>
    </row>
    <row r="121" ht="15.75" customHeight="1">
      <c r="D121" s="32"/>
      <c r="E121" s="32"/>
      <c r="F121" s="2"/>
      <c r="G121" s="2"/>
      <c r="H121" s="2"/>
      <c r="I121" s="2"/>
      <c r="J121" s="2"/>
      <c r="K121" s="2"/>
      <c r="L121" s="2"/>
      <c r="M121" s="2"/>
      <c r="N121" s="32" t="s">
        <v>1700</v>
      </c>
      <c r="O121" s="32" t="s">
        <v>5784</v>
      </c>
      <c r="P121" s="32" t="s">
        <v>5981</v>
      </c>
      <c r="Q121" s="17"/>
      <c r="R121" s="32" t="s">
        <v>5846</v>
      </c>
      <c r="S121" s="32" t="s">
        <v>5982</v>
      </c>
      <c r="T121" s="32" t="s">
        <v>5880</v>
      </c>
      <c r="U121" s="17" t="str">
        <f t="shared" si="16"/>
        <v/>
      </c>
      <c r="V121" s="17"/>
      <c r="W121" s="2"/>
      <c r="X121" s="2"/>
      <c r="Y121" s="2"/>
      <c r="Z121" s="2" t="str">
        <f t="shared" si="32"/>
        <v/>
      </c>
      <c r="AB121" s="2"/>
      <c r="AC121" s="2"/>
      <c r="AD121" s="2"/>
      <c r="AE121" s="2"/>
      <c r="AF121" s="2"/>
      <c r="AG121" s="2"/>
      <c r="AI121" s="2"/>
      <c r="AJ121" s="2"/>
      <c r="AK121" s="2"/>
      <c r="AL121" s="2"/>
      <c r="AM121" s="2"/>
      <c r="IF121" s="2"/>
      <c r="KE121" s="2"/>
      <c r="KF121" s="2"/>
      <c r="KG121" s="2"/>
      <c r="KH121" s="2"/>
      <c r="KI121" s="2"/>
      <c r="KJ121" s="2"/>
      <c r="KK121" s="2"/>
      <c r="KL121" s="2"/>
      <c r="KM121" s="2"/>
      <c r="KN121" s="2"/>
      <c r="KO121" s="2"/>
      <c r="KP121" s="2"/>
      <c r="KQ121" s="2"/>
      <c r="KR121" s="2"/>
      <c r="KS121" s="2"/>
      <c r="KT121" s="2"/>
      <c r="KU121" s="2"/>
      <c r="KV121" s="2"/>
      <c r="KW121" s="2"/>
      <c r="KX121" s="2"/>
      <c r="KY121" s="2"/>
      <c r="KZ121" s="2"/>
      <c r="LA121" s="2"/>
      <c r="LB121" s="2"/>
      <c r="LC121" s="2"/>
      <c r="LD121" s="2"/>
      <c r="LE121" s="2"/>
      <c r="LF121" s="2"/>
      <c r="LG121" s="2"/>
      <c r="LH121" s="2"/>
      <c r="LI121" s="2"/>
      <c r="LJ121" s="2"/>
      <c r="LK121" s="2"/>
      <c r="LL121" s="2"/>
      <c r="LM121" s="2"/>
      <c r="LN121" s="2"/>
      <c r="LO121" s="2"/>
      <c r="LP121" s="2"/>
      <c r="LQ121" s="2"/>
      <c r="LR121" s="2"/>
      <c r="LS121" s="2"/>
      <c r="LT121" s="2"/>
      <c r="LU121" s="2"/>
      <c r="LV121" s="2"/>
      <c r="LW121" s="2"/>
      <c r="LX121" s="2"/>
      <c r="LY121" s="2"/>
      <c r="LZ121" s="2"/>
      <c r="MA121" s="2"/>
      <c r="MB121" s="2"/>
      <c r="MC121" s="2"/>
      <c r="MD121" s="2"/>
      <c r="ME121" s="2"/>
      <c r="MF121" s="2"/>
      <c r="MG121" s="2"/>
      <c r="MH121" s="2"/>
      <c r="MI121" s="2"/>
      <c r="MJ121" s="2"/>
      <c r="MK121" s="2"/>
      <c r="ML121" s="2"/>
      <c r="MM121" s="2"/>
      <c r="MN121" s="2"/>
      <c r="MO121" s="2"/>
      <c r="MP121" s="2"/>
      <c r="MQ121" s="2"/>
      <c r="MR121" s="2"/>
      <c r="MS121" s="2"/>
      <c r="MT121" s="2"/>
      <c r="MU121" s="2"/>
      <c r="MV121" s="2"/>
      <c r="MW121" s="2"/>
      <c r="MX121" s="2"/>
      <c r="MY121" s="2"/>
      <c r="MZ121" s="2"/>
      <c r="NA121" s="2"/>
      <c r="NB121" s="2"/>
      <c r="NC121" s="2"/>
      <c r="ND121" s="2"/>
      <c r="NE121" s="2"/>
      <c r="NF121" s="2"/>
      <c r="NG121" s="2"/>
      <c r="NH121" s="2"/>
      <c r="NI121" s="2"/>
      <c r="NJ121" s="2"/>
      <c r="NK121" s="2"/>
      <c r="NL121" s="2"/>
      <c r="NM121" s="2"/>
      <c r="NN121" s="2"/>
      <c r="NO121" s="2"/>
      <c r="NP121" s="2"/>
      <c r="NQ121" s="2"/>
      <c r="NR121" s="2"/>
      <c r="NS121" s="2"/>
      <c r="NT121" s="2"/>
      <c r="NU121" s="2"/>
      <c r="NV121" s="2"/>
      <c r="NW121" s="2"/>
      <c r="NX121" s="2"/>
      <c r="NY121" s="2"/>
      <c r="NZ121" s="2"/>
      <c r="OA121" s="2"/>
      <c r="OB121" s="2"/>
      <c r="OC121" s="2"/>
      <c r="OD121" s="2"/>
      <c r="OE121" s="2"/>
      <c r="OF121" s="2"/>
      <c r="OG121" s="2"/>
      <c r="OH121" s="2"/>
      <c r="OI121" s="2"/>
      <c r="OJ121" s="2"/>
      <c r="OL121" s="2">
        <v>99.0</v>
      </c>
      <c r="OO121" s="2"/>
      <c r="OT121" s="2" t="str">
        <f t="shared" si="39"/>
        <v/>
      </c>
      <c r="OU121" s="2" t="str">
        <f t="shared" si="40"/>
        <v/>
      </c>
      <c r="OV121" s="2" t="str">
        <f t="shared" si="28"/>
        <v>#REF!</v>
      </c>
      <c r="OW121" s="2" t="str">
        <f t="shared" si="29"/>
        <v/>
      </c>
      <c r="OX121" s="2" t="str">
        <f t="shared" si="30"/>
        <v/>
      </c>
    </row>
    <row r="122" ht="15.75" customHeight="1">
      <c r="D122" s="32"/>
      <c r="E122" s="32"/>
      <c r="F122" s="2"/>
      <c r="G122" s="2"/>
      <c r="H122" s="2"/>
      <c r="I122" s="2"/>
      <c r="J122" s="2"/>
      <c r="K122" s="2"/>
      <c r="L122" s="2"/>
      <c r="M122" s="2"/>
      <c r="N122" s="32" t="s">
        <v>5983</v>
      </c>
      <c r="O122" s="32" t="s">
        <v>5784</v>
      </c>
      <c r="P122" s="32" t="s">
        <v>5984</v>
      </c>
      <c r="Q122" s="17"/>
      <c r="R122" s="32" t="s">
        <v>5846</v>
      </c>
      <c r="S122" s="32" t="s">
        <v>5982</v>
      </c>
      <c r="T122" s="32" t="s">
        <v>5880</v>
      </c>
      <c r="U122" s="17" t="str">
        <f t="shared" si="16"/>
        <v/>
      </c>
      <c r="V122" s="17"/>
      <c r="W122" s="2"/>
      <c r="X122" s="2"/>
      <c r="Y122" s="2"/>
      <c r="Z122" s="2" t="str">
        <f t="shared" si="32"/>
        <v/>
      </c>
      <c r="AB122" s="2"/>
      <c r="AC122" s="2"/>
      <c r="AD122" s="2"/>
      <c r="AE122" s="2"/>
      <c r="AF122" s="2"/>
      <c r="AG122" s="2"/>
      <c r="AI122" s="2"/>
      <c r="AJ122" s="2"/>
      <c r="AK122" s="2"/>
      <c r="AL122" s="2"/>
      <c r="AM122" s="2"/>
      <c r="IF122" s="2"/>
      <c r="KE122" s="2"/>
      <c r="KF122" s="2"/>
      <c r="KG122" s="2"/>
      <c r="KH122" s="2"/>
      <c r="KI122" s="2"/>
      <c r="KJ122" s="2"/>
      <c r="KK122" s="2"/>
      <c r="KL122" s="2"/>
      <c r="KM122" s="2"/>
      <c r="KN122" s="2"/>
      <c r="KO122" s="2"/>
      <c r="KP122" s="2"/>
      <c r="KQ122" s="2"/>
      <c r="KR122" s="2"/>
      <c r="KS122" s="2"/>
      <c r="KT122" s="2"/>
      <c r="KU122" s="2"/>
      <c r="KV122" s="2"/>
      <c r="KW122" s="2"/>
      <c r="KX122" s="2"/>
      <c r="KY122" s="2"/>
      <c r="KZ122" s="2"/>
      <c r="LA122" s="2"/>
      <c r="LB122" s="2"/>
      <c r="LC122" s="2"/>
      <c r="LD122" s="2"/>
      <c r="LE122" s="2"/>
      <c r="LF122" s="2"/>
      <c r="LG122" s="2"/>
      <c r="LH122" s="2"/>
      <c r="LI122" s="2"/>
      <c r="LJ122" s="2"/>
      <c r="LK122" s="2"/>
      <c r="LL122" s="2"/>
      <c r="LM122" s="2"/>
      <c r="LN122" s="2"/>
      <c r="LO122" s="2"/>
      <c r="LP122" s="2"/>
      <c r="LQ122" s="2"/>
      <c r="LR122" s="2"/>
      <c r="LS122" s="2"/>
      <c r="LT122" s="2"/>
      <c r="LU122" s="2"/>
      <c r="LV122" s="2"/>
      <c r="LW122" s="2"/>
      <c r="LX122" s="2"/>
      <c r="LY122" s="2"/>
      <c r="LZ122" s="2"/>
      <c r="MA122" s="2"/>
      <c r="MB122" s="2"/>
      <c r="MC122" s="2"/>
      <c r="MD122" s="2"/>
      <c r="ME122" s="2"/>
      <c r="MF122" s="2"/>
      <c r="MG122" s="2"/>
      <c r="MH122" s="2"/>
      <c r="MI122" s="2"/>
      <c r="MJ122" s="2"/>
      <c r="MK122" s="2"/>
      <c r="ML122" s="2"/>
      <c r="MM122" s="2"/>
      <c r="MN122" s="2"/>
      <c r="MO122" s="2"/>
      <c r="MP122" s="2"/>
      <c r="MQ122" s="2"/>
      <c r="MR122" s="2"/>
      <c r="MS122" s="2"/>
      <c r="MT122" s="2"/>
      <c r="MU122" s="2"/>
      <c r="MV122" s="2"/>
      <c r="MW122" s="2"/>
      <c r="MX122" s="2"/>
      <c r="MY122" s="2"/>
      <c r="MZ122" s="2"/>
      <c r="NA122" s="2"/>
      <c r="NB122" s="2"/>
      <c r="NC122" s="2"/>
      <c r="ND122" s="2"/>
      <c r="NE122" s="2"/>
      <c r="NF122" s="2"/>
      <c r="NG122" s="2"/>
      <c r="NH122" s="2"/>
      <c r="NI122" s="2"/>
      <c r="NJ122" s="2"/>
      <c r="NK122" s="2"/>
      <c r="NL122" s="2"/>
      <c r="NM122" s="2"/>
      <c r="NN122" s="2"/>
      <c r="NO122" s="2"/>
      <c r="NP122" s="2"/>
      <c r="NQ122" s="2"/>
      <c r="NR122" s="2"/>
      <c r="NS122" s="2"/>
      <c r="NT122" s="2"/>
      <c r="NU122" s="2"/>
      <c r="NV122" s="2"/>
      <c r="NW122" s="2"/>
      <c r="NX122" s="2"/>
      <c r="NY122" s="2"/>
      <c r="NZ122" s="2"/>
      <c r="OA122" s="2"/>
      <c r="OB122" s="2"/>
      <c r="OC122" s="2"/>
      <c r="OD122" s="2"/>
      <c r="OE122" s="2"/>
      <c r="OF122" s="2"/>
      <c r="OG122" s="2"/>
      <c r="OH122" s="2"/>
      <c r="OI122" s="2"/>
      <c r="OJ122" s="2"/>
      <c r="OL122" s="2">
        <v>100.0</v>
      </c>
      <c r="OO122" s="2"/>
      <c r="OT122" s="2" t="str">
        <f t="shared" si="39"/>
        <v/>
      </c>
      <c r="OU122" s="2" t="str">
        <f t="shared" si="40"/>
        <v/>
      </c>
      <c r="OV122" s="2" t="str">
        <f t="shared" si="28"/>
        <v>#REF!</v>
      </c>
      <c r="OW122" s="2" t="str">
        <f t="shared" si="29"/>
        <v/>
      </c>
      <c r="OX122" s="2" t="str">
        <f t="shared" si="30"/>
        <v/>
      </c>
    </row>
    <row r="123" ht="15.75" customHeight="1">
      <c r="D123" s="32"/>
      <c r="E123" s="32"/>
      <c r="F123" s="2"/>
      <c r="G123" s="2"/>
      <c r="H123" s="2"/>
      <c r="I123" s="2"/>
      <c r="J123" s="2"/>
      <c r="K123" s="2"/>
      <c r="L123" s="2"/>
      <c r="M123" s="2"/>
      <c r="N123" s="32" t="s">
        <v>1695</v>
      </c>
      <c r="O123" s="32" t="s">
        <v>5784</v>
      </c>
      <c r="P123" s="32"/>
      <c r="Q123" s="17"/>
      <c r="R123" s="32" t="s">
        <v>5881</v>
      </c>
      <c r="S123" s="32" t="s">
        <v>5882</v>
      </c>
      <c r="T123" s="32" t="s">
        <v>5985</v>
      </c>
      <c r="U123" s="17" t="str">
        <f t="shared" si="16"/>
        <v/>
      </c>
      <c r="V123" s="17"/>
      <c r="W123" s="2"/>
      <c r="X123" s="2"/>
      <c r="Y123" s="2"/>
      <c r="Z123" s="2" t="str">
        <f t="shared" si="32"/>
        <v/>
      </c>
      <c r="AB123" s="2"/>
      <c r="AC123" s="2"/>
      <c r="AD123" s="2"/>
      <c r="AE123" s="2"/>
      <c r="AF123" s="2"/>
      <c r="AG123" s="2"/>
      <c r="AI123" s="2"/>
      <c r="AJ123" s="2"/>
      <c r="AK123" s="2"/>
      <c r="AL123" s="2"/>
      <c r="AM123" s="2"/>
      <c r="IF123" s="2"/>
      <c r="KE123" s="2"/>
      <c r="KF123" s="2"/>
      <c r="KG123" s="2"/>
      <c r="KH123" s="2"/>
      <c r="KI123" s="2"/>
      <c r="KJ123" s="2"/>
      <c r="KK123" s="2"/>
      <c r="KL123" s="2"/>
      <c r="KM123" s="2"/>
      <c r="KN123" s="2"/>
      <c r="KO123" s="2"/>
      <c r="KP123" s="2"/>
      <c r="KQ123" s="2"/>
      <c r="KR123" s="2"/>
      <c r="KS123" s="2"/>
      <c r="KT123" s="2"/>
      <c r="KU123" s="2"/>
      <c r="KV123" s="2"/>
      <c r="KW123" s="2"/>
      <c r="KX123" s="2"/>
      <c r="KY123" s="2"/>
      <c r="KZ123" s="2"/>
      <c r="LA123" s="2"/>
      <c r="LB123" s="2"/>
      <c r="LC123" s="2"/>
      <c r="LD123" s="2"/>
      <c r="LE123" s="2"/>
      <c r="LF123" s="2"/>
      <c r="LG123" s="2"/>
      <c r="LH123" s="2"/>
      <c r="LI123" s="2"/>
      <c r="LJ123" s="2"/>
      <c r="LK123" s="2"/>
      <c r="LL123" s="2"/>
      <c r="LM123" s="2"/>
      <c r="LN123" s="2"/>
      <c r="LO123" s="2"/>
      <c r="LP123" s="2"/>
      <c r="LQ123" s="2"/>
      <c r="LR123" s="2"/>
      <c r="LS123" s="2"/>
      <c r="LT123" s="2"/>
      <c r="LU123" s="2"/>
      <c r="LV123" s="2"/>
      <c r="LW123" s="2"/>
      <c r="LX123" s="2"/>
      <c r="LY123" s="2"/>
      <c r="LZ123" s="2"/>
      <c r="MA123" s="2"/>
      <c r="MB123" s="2"/>
      <c r="MC123" s="2"/>
      <c r="MD123" s="2"/>
      <c r="ME123" s="2"/>
      <c r="MF123" s="2"/>
      <c r="MG123" s="2"/>
      <c r="MH123" s="2"/>
      <c r="MI123" s="2"/>
      <c r="MJ123" s="2"/>
      <c r="MK123" s="2"/>
      <c r="ML123" s="2"/>
      <c r="MM123" s="2"/>
      <c r="MN123" s="2"/>
      <c r="MO123" s="2"/>
      <c r="MP123" s="2"/>
      <c r="MQ123" s="2"/>
      <c r="MR123" s="2"/>
      <c r="MS123" s="2"/>
      <c r="MT123" s="2"/>
      <c r="MU123" s="2"/>
      <c r="MV123" s="2"/>
      <c r="MW123" s="2"/>
      <c r="MX123" s="2"/>
      <c r="MY123" s="2"/>
      <c r="MZ123" s="2"/>
      <c r="NA123" s="2"/>
      <c r="NB123" s="2"/>
      <c r="NC123" s="2"/>
      <c r="ND123" s="2"/>
      <c r="NE123" s="2"/>
      <c r="NF123" s="2"/>
      <c r="NG123" s="2"/>
      <c r="NH123" s="2"/>
      <c r="NI123" s="2"/>
      <c r="NJ123" s="2"/>
      <c r="NK123" s="2"/>
      <c r="NL123" s="2"/>
      <c r="NM123" s="2"/>
      <c r="NN123" s="2"/>
      <c r="NO123" s="2"/>
      <c r="NP123" s="2"/>
      <c r="NQ123" s="2"/>
      <c r="NR123" s="2"/>
      <c r="NS123" s="2"/>
      <c r="NT123" s="2"/>
      <c r="NU123" s="2"/>
      <c r="NV123" s="2"/>
      <c r="NW123" s="2"/>
      <c r="NX123" s="2"/>
      <c r="NY123" s="2"/>
      <c r="NZ123" s="2"/>
      <c r="OA123" s="2"/>
      <c r="OB123" s="2"/>
      <c r="OC123" s="2"/>
      <c r="OD123" s="2"/>
      <c r="OE123" s="2"/>
      <c r="OF123" s="2"/>
      <c r="OG123" s="2"/>
      <c r="OH123" s="2"/>
      <c r="OI123" s="2"/>
      <c r="OJ123" s="2"/>
      <c r="OL123" s="2">
        <v>101.0</v>
      </c>
      <c r="OO123" s="2"/>
      <c r="OT123" s="2" t="str">
        <f t="shared" si="39"/>
        <v/>
      </c>
      <c r="OU123" s="2" t="str">
        <f t="shared" si="40"/>
        <v/>
      </c>
      <c r="OV123" s="2" t="str">
        <f t="shared" si="28"/>
        <v>#REF!</v>
      </c>
      <c r="OW123" s="2" t="str">
        <f t="shared" si="29"/>
        <v/>
      </c>
      <c r="OX123" s="2" t="str">
        <f t="shared" si="30"/>
        <v/>
      </c>
    </row>
    <row r="124" ht="15.75" customHeight="1">
      <c r="D124" s="32"/>
      <c r="E124" s="32"/>
      <c r="F124" s="2"/>
      <c r="G124" s="2"/>
      <c r="H124" s="2"/>
      <c r="I124" s="2"/>
      <c r="J124" s="2"/>
      <c r="K124" s="2"/>
      <c r="L124" s="2"/>
      <c r="M124" s="2"/>
      <c r="N124" s="32" t="s">
        <v>1703</v>
      </c>
      <c r="O124" s="32" t="s">
        <v>5784</v>
      </c>
      <c r="P124" s="32"/>
      <c r="Q124" s="17"/>
      <c r="R124" s="32" t="s">
        <v>5881</v>
      </c>
      <c r="S124" s="32" t="s">
        <v>5882</v>
      </c>
      <c r="T124" s="32" t="s">
        <v>1703</v>
      </c>
      <c r="U124" s="17" t="str">
        <f t="shared" si="16"/>
        <v/>
      </c>
      <c r="V124" s="17"/>
      <c r="Z124" s="2" t="str">
        <f t="shared" si="32"/>
        <v/>
      </c>
      <c r="AB124" s="2"/>
      <c r="AC124" s="2"/>
      <c r="AD124" s="2"/>
      <c r="AE124" s="2"/>
      <c r="AF124" s="2"/>
      <c r="AG124" s="2"/>
      <c r="AI124" s="2"/>
      <c r="AJ124" s="2"/>
      <c r="AK124" s="2"/>
      <c r="AL124" s="2"/>
      <c r="AM124" s="2"/>
      <c r="IF124" s="2"/>
      <c r="KE124" s="2"/>
      <c r="KF124" s="2"/>
      <c r="KG124" s="2"/>
      <c r="KH124" s="2"/>
      <c r="KI124" s="2"/>
      <c r="KJ124" s="2"/>
      <c r="KK124" s="2"/>
      <c r="KL124" s="2"/>
      <c r="KM124" s="2"/>
      <c r="KN124" s="2"/>
      <c r="KO124" s="2"/>
      <c r="KP124" s="2"/>
      <c r="KQ124" s="2"/>
      <c r="KR124" s="2"/>
      <c r="KS124" s="2"/>
      <c r="KT124" s="2"/>
      <c r="KU124" s="2"/>
      <c r="KV124" s="2"/>
      <c r="KW124" s="2"/>
      <c r="KX124" s="2"/>
      <c r="KY124" s="2"/>
      <c r="KZ124" s="2"/>
      <c r="LA124" s="2"/>
      <c r="LB124" s="2"/>
      <c r="LC124" s="2"/>
      <c r="LD124" s="2"/>
      <c r="LE124" s="2"/>
      <c r="LF124" s="2"/>
      <c r="LG124" s="2"/>
      <c r="LH124" s="2"/>
      <c r="LI124" s="2"/>
      <c r="LJ124" s="2"/>
      <c r="LK124" s="2"/>
      <c r="LL124" s="2"/>
      <c r="LM124" s="2"/>
      <c r="LN124" s="2"/>
      <c r="LO124" s="2"/>
      <c r="LP124" s="2"/>
      <c r="LQ124" s="2"/>
      <c r="LR124" s="2"/>
      <c r="LS124" s="2"/>
      <c r="LT124" s="2"/>
      <c r="LU124" s="2"/>
      <c r="LV124" s="2"/>
      <c r="LW124" s="2"/>
      <c r="LX124" s="2"/>
      <c r="LY124" s="2"/>
      <c r="LZ124" s="2"/>
      <c r="MA124" s="2"/>
      <c r="MB124" s="2"/>
      <c r="MC124" s="2"/>
      <c r="MD124" s="2"/>
      <c r="ME124" s="2"/>
      <c r="MF124" s="2"/>
      <c r="MG124" s="2"/>
      <c r="MH124" s="2"/>
      <c r="MI124" s="2"/>
      <c r="MJ124" s="2"/>
      <c r="MK124" s="2"/>
      <c r="ML124" s="2"/>
      <c r="MM124" s="2"/>
      <c r="MN124" s="2"/>
      <c r="MO124" s="2"/>
      <c r="MP124" s="2"/>
      <c r="MQ124" s="2"/>
      <c r="MR124" s="2"/>
      <c r="MS124" s="2"/>
      <c r="MT124" s="2"/>
      <c r="MU124" s="2"/>
      <c r="MV124" s="2"/>
      <c r="MW124" s="2"/>
      <c r="MX124" s="2"/>
      <c r="MY124" s="2"/>
      <c r="MZ124" s="2"/>
      <c r="NA124" s="2"/>
      <c r="NB124" s="2"/>
      <c r="NC124" s="2"/>
      <c r="ND124" s="2"/>
      <c r="NE124" s="2"/>
      <c r="NF124" s="2"/>
      <c r="NG124" s="2"/>
      <c r="NH124" s="2"/>
      <c r="NI124" s="2"/>
      <c r="NJ124" s="2"/>
      <c r="NK124" s="2"/>
      <c r="NL124" s="2"/>
      <c r="NM124" s="2"/>
      <c r="NN124" s="2"/>
      <c r="NO124" s="2"/>
      <c r="NP124" s="2"/>
      <c r="NQ124" s="2"/>
      <c r="NR124" s="2"/>
      <c r="NS124" s="2"/>
      <c r="NT124" s="2"/>
      <c r="NU124" s="2"/>
      <c r="NV124" s="2"/>
      <c r="NW124" s="2"/>
      <c r="NX124" s="2"/>
      <c r="NY124" s="2"/>
      <c r="NZ124" s="2"/>
      <c r="OA124" s="2"/>
      <c r="OB124" s="2"/>
      <c r="OC124" s="2"/>
      <c r="OD124" s="2"/>
      <c r="OE124" s="2"/>
      <c r="OF124" s="2"/>
      <c r="OG124" s="2"/>
      <c r="OH124" s="2"/>
      <c r="OI124" s="2"/>
      <c r="OJ124" s="2"/>
      <c r="OL124" s="2">
        <v>102.0</v>
      </c>
      <c r="OO124" s="2"/>
      <c r="OT124" s="2" t="str">
        <f t="shared" si="39"/>
        <v/>
      </c>
      <c r="OU124" s="2" t="str">
        <f t="shared" si="40"/>
        <v/>
      </c>
      <c r="OV124" s="2" t="str">
        <f t="shared" si="28"/>
        <v>#REF!</v>
      </c>
      <c r="OW124" s="2" t="str">
        <f t="shared" si="29"/>
        <v/>
      </c>
      <c r="OX124" s="2" t="str">
        <f t="shared" si="30"/>
        <v/>
      </c>
    </row>
    <row r="125" ht="15.75" customHeight="1">
      <c r="D125" s="32"/>
      <c r="E125" s="32"/>
      <c r="F125" s="2"/>
      <c r="G125" s="2"/>
      <c r="H125" s="2"/>
      <c r="I125" s="2"/>
      <c r="J125" s="2"/>
      <c r="K125" s="2"/>
      <c r="L125" s="2"/>
      <c r="M125" s="2"/>
      <c r="N125" s="32" t="s">
        <v>1701</v>
      </c>
      <c r="O125" s="32" t="s">
        <v>5784</v>
      </c>
      <c r="P125" s="32"/>
      <c r="Q125" s="17"/>
      <c r="R125" s="32" t="s">
        <v>5881</v>
      </c>
      <c r="S125" s="32" t="s">
        <v>5882</v>
      </c>
      <c r="T125" s="32" t="s">
        <v>5986</v>
      </c>
      <c r="U125" s="17" t="str">
        <f t="shared" si="16"/>
        <v/>
      </c>
      <c r="V125" s="17"/>
      <c r="Z125" s="2" t="str">
        <f t="shared" si="32"/>
        <v/>
      </c>
      <c r="AB125" s="2"/>
      <c r="AC125" s="2"/>
      <c r="AD125" s="2"/>
      <c r="AE125" s="2"/>
      <c r="AF125" s="2"/>
      <c r="AG125" s="2"/>
      <c r="AI125" s="2"/>
      <c r="AJ125" s="2"/>
      <c r="AK125" s="2"/>
      <c r="AL125" s="2"/>
      <c r="AM125" s="2"/>
      <c r="IF125" s="2"/>
      <c r="KE125" s="2"/>
      <c r="KF125" s="2"/>
      <c r="KG125" s="2"/>
      <c r="KH125" s="2"/>
      <c r="KI125" s="2"/>
      <c r="KJ125" s="2"/>
      <c r="KK125" s="2"/>
      <c r="KL125" s="2"/>
      <c r="KM125" s="2"/>
      <c r="KN125" s="2"/>
      <c r="KO125" s="2"/>
      <c r="KP125" s="2"/>
      <c r="KQ125" s="2"/>
      <c r="KR125" s="2"/>
      <c r="KS125" s="2"/>
      <c r="KT125" s="2"/>
      <c r="KU125" s="2"/>
      <c r="KV125" s="2"/>
      <c r="KW125" s="2"/>
      <c r="KX125" s="2"/>
      <c r="KY125" s="2"/>
      <c r="KZ125" s="2"/>
      <c r="LA125" s="2"/>
      <c r="LB125" s="2"/>
      <c r="LC125" s="2"/>
      <c r="LD125" s="2"/>
      <c r="LE125" s="2"/>
      <c r="LF125" s="2"/>
      <c r="LG125" s="2"/>
      <c r="LH125" s="2"/>
      <c r="LI125" s="2"/>
      <c r="LJ125" s="2"/>
      <c r="LK125" s="2"/>
      <c r="LL125" s="2"/>
      <c r="LM125" s="2"/>
      <c r="LN125" s="2"/>
      <c r="LO125" s="2"/>
      <c r="LP125" s="2"/>
      <c r="LQ125" s="2"/>
      <c r="LR125" s="2"/>
      <c r="LS125" s="2"/>
      <c r="LT125" s="2"/>
      <c r="LU125" s="2"/>
      <c r="LV125" s="2"/>
      <c r="LW125" s="2"/>
      <c r="LX125" s="2"/>
      <c r="LY125" s="2"/>
      <c r="LZ125" s="2"/>
      <c r="MA125" s="2"/>
      <c r="MB125" s="2"/>
      <c r="MC125" s="2"/>
      <c r="MD125" s="2"/>
      <c r="ME125" s="2"/>
      <c r="MF125" s="2"/>
      <c r="MG125" s="2"/>
      <c r="MH125" s="2"/>
      <c r="MI125" s="2"/>
      <c r="MJ125" s="2"/>
      <c r="MK125" s="2"/>
      <c r="ML125" s="2"/>
      <c r="MM125" s="2"/>
      <c r="MN125" s="2"/>
      <c r="MO125" s="2"/>
      <c r="MP125" s="2"/>
      <c r="MQ125" s="2"/>
      <c r="MR125" s="2"/>
      <c r="MS125" s="2"/>
      <c r="MT125" s="2"/>
      <c r="MU125" s="2"/>
      <c r="MV125" s="2"/>
      <c r="MW125" s="2"/>
      <c r="MX125" s="2"/>
      <c r="MY125" s="2"/>
      <c r="MZ125" s="2"/>
      <c r="NA125" s="2"/>
      <c r="NB125" s="2"/>
      <c r="NC125" s="2"/>
      <c r="ND125" s="2"/>
      <c r="NE125" s="2"/>
      <c r="NF125" s="2"/>
      <c r="NG125" s="2"/>
      <c r="NH125" s="2"/>
      <c r="NI125" s="2"/>
      <c r="NJ125" s="2"/>
      <c r="NK125" s="2"/>
      <c r="NL125" s="2"/>
      <c r="NM125" s="2"/>
      <c r="NN125" s="2"/>
      <c r="NO125" s="2"/>
      <c r="NP125" s="2"/>
      <c r="NQ125" s="2"/>
      <c r="NR125" s="2"/>
      <c r="NS125" s="2"/>
      <c r="NT125" s="2"/>
      <c r="NU125" s="2"/>
      <c r="NV125" s="2"/>
      <c r="NW125" s="2"/>
      <c r="NX125" s="2"/>
      <c r="NY125" s="2"/>
      <c r="NZ125" s="2"/>
      <c r="OA125" s="2"/>
      <c r="OB125" s="2"/>
      <c r="OC125" s="2"/>
      <c r="OD125" s="2"/>
      <c r="OE125" s="2"/>
      <c r="OF125" s="2"/>
      <c r="OG125" s="2"/>
      <c r="OH125" s="2"/>
      <c r="OI125" s="2"/>
      <c r="OJ125" s="2"/>
      <c r="OL125" s="2">
        <v>103.0</v>
      </c>
      <c r="OO125" s="2"/>
      <c r="OT125" s="2" t="str">
        <f t="shared" si="39"/>
        <v/>
      </c>
      <c r="OU125" s="2" t="str">
        <f t="shared" si="40"/>
        <v/>
      </c>
      <c r="OV125" s="2" t="str">
        <f t="shared" si="28"/>
        <v>#REF!</v>
      </c>
      <c r="OW125" s="2" t="str">
        <f t="shared" si="29"/>
        <v/>
      </c>
      <c r="OX125" s="2" t="str">
        <f t="shared" si="30"/>
        <v/>
      </c>
    </row>
    <row r="126" ht="15.75" customHeight="1">
      <c r="D126" s="32"/>
      <c r="E126" s="32"/>
      <c r="F126" s="2"/>
      <c r="G126" s="2"/>
      <c r="H126" s="2"/>
      <c r="I126" s="2"/>
      <c r="J126" s="2"/>
      <c r="K126" s="2"/>
      <c r="L126" s="2"/>
      <c r="M126" s="2"/>
      <c r="N126" s="32" t="s">
        <v>1704</v>
      </c>
      <c r="O126" s="32" t="s">
        <v>5784</v>
      </c>
      <c r="P126" s="32" t="s">
        <v>5987</v>
      </c>
      <c r="Q126" s="17"/>
      <c r="R126" s="32" t="s">
        <v>5829</v>
      </c>
      <c r="S126" s="32" t="s">
        <v>5905</v>
      </c>
      <c r="T126" s="32" t="s">
        <v>1704</v>
      </c>
      <c r="U126" s="17" t="str">
        <f t="shared" si="16"/>
        <v/>
      </c>
      <c r="V126" s="17"/>
      <c r="Z126" s="2" t="str">
        <f t="shared" si="32"/>
        <v/>
      </c>
      <c r="AB126" s="2"/>
      <c r="AC126" s="2"/>
      <c r="AD126" s="2"/>
      <c r="AE126" s="2"/>
      <c r="AF126" s="2"/>
      <c r="AG126" s="2"/>
      <c r="AI126" s="2"/>
      <c r="AJ126" s="2"/>
      <c r="AK126" s="2"/>
      <c r="AL126" s="2"/>
      <c r="AM126" s="2"/>
      <c r="IF126" s="2"/>
      <c r="KE126" s="2"/>
      <c r="KF126" s="2"/>
      <c r="KG126" s="2"/>
      <c r="KH126" s="2"/>
      <c r="KI126" s="2"/>
      <c r="KJ126" s="2"/>
      <c r="KK126" s="2"/>
      <c r="KL126" s="2"/>
      <c r="KM126" s="2"/>
      <c r="KN126" s="2"/>
      <c r="KO126" s="2"/>
      <c r="KP126" s="2"/>
      <c r="KQ126" s="2"/>
      <c r="KR126" s="2"/>
      <c r="KS126" s="2"/>
      <c r="KT126" s="2"/>
      <c r="KU126" s="2"/>
      <c r="KV126" s="2"/>
      <c r="KW126" s="2"/>
      <c r="KX126" s="2"/>
      <c r="KY126" s="2"/>
      <c r="KZ126" s="2"/>
      <c r="LA126" s="2"/>
      <c r="LB126" s="2"/>
      <c r="LC126" s="2"/>
      <c r="LD126" s="2"/>
      <c r="LE126" s="2"/>
      <c r="LF126" s="2"/>
      <c r="LG126" s="2"/>
      <c r="LH126" s="2"/>
      <c r="LI126" s="2"/>
      <c r="LJ126" s="2"/>
      <c r="LK126" s="2"/>
      <c r="LL126" s="2"/>
      <c r="LM126" s="2"/>
      <c r="LN126" s="2"/>
      <c r="LO126" s="2"/>
      <c r="LP126" s="2"/>
      <c r="LQ126" s="2"/>
      <c r="LR126" s="2"/>
      <c r="LS126" s="2"/>
      <c r="LT126" s="2"/>
      <c r="LU126" s="2"/>
      <c r="LV126" s="2"/>
      <c r="LW126" s="2"/>
      <c r="LX126" s="2"/>
      <c r="LY126" s="2"/>
      <c r="LZ126" s="2"/>
      <c r="MA126" s="2"/>
      <c r="MB126" s="2"/>
      <c r="MC126" s="2"/>
      <c r="MD126" s="2"/>
      <c r="ME126" s="2"/>
      <c r="MF126" s="2"/>
      <c r="MG126" s="2"/>
      <c r="MH126" s="2"/>
      <c r="MI126" s="2"/>
      <c r="MJ126" s="2"/>
      <c r="MK126" s="2"/>
      <c r="ML126" s="2"/>
      <c r="MM126" s="2"/>
      <c r="MN126" s="2"/>
      <c r="MO126" s="2"/>
      <c r="MP126" s="2"/>
      <c r="MQ126" s="2"/>
      <c r="MR126" s="2"/>
      <c r="MS126" s="2"/>
      <c r="MT126" s="2"/>
      <c r="MU126" s="2"/>
      <c r="MV126" s="2"/>
      <c r="MW126" s="2"/>
      <c r="MX126" s="2"/>
      <c r="MY126" s="2"/>
      <c r="MZ126" s="2"/>
      <c r="NA126" s="2"/>
      <c r="NB126" s="2"/>
      <c r="NC126" s="2"/>
      <c r="ND126" s="2"/>
      <c r="NE126" s="2"/>
      <c r="NF126" s="2"/>
      <c r="NG126" s="2"/>
      <c r="NH126" s="2"/>
      <c r="NI126" s="2"/>
      <c r="NJ126" s="2"/>
      <c r="NK126" s="2"/>
      <c r="NL126" s="2"/>
      <c r="NM126" s="2"/>
      <c r="NN126" s="2"/>
      <c r="NO126" s="2"/>
      <c r="NP126" s="2"/>
      <c r="NQ126" s="2"/>
      <c r="NR126" s="2"/>
      <c r="NS126" s="2"/>
      <c r="NT126" s="2"/>
      <c r="NU126" s="2"/>
      <c r="NV126" s="2"/>
      <c r="NW126" s="2"/>
      <c r="NX126" s="2"/>
      <c r="NY126" s="2"/>
      <c r="NZ126" s="2"/>
      <c r="OA126" s="2"/>
      <c r="OB126" s="2"/>
      <c r="OC126" s="2"/>
      <c r="OD126" s="2"/>
      <c r="OE126" s="2"/>
      <c r="OF126" s="2"/>
      <c r="OG126" s="2"/>
      <c r="OH126" s="2"/>
      <c r="OI126" s="2"/>
      <c r="OJ126" s="2"/>
      <c r="OL126" s="2">
        <v>104.0</v>
      </c>
      <c r="OO126" s="2"/>
      <c r="OT126" s="2" t="str">
        <f t="shared" si="39"/>
        <v/>
      </c>
      <c r="OU126" s="2" t="str">
        <f t="shared" si="40"/>
        <v/>
      </c>
      <c r="OV126" s="2" t="str">
        <f t="shared" si="28"/>
        <v>#REF!</v>
      </c>
      <c r="OW126" s="2" t="str">
        <f t="shared" si="29"/>
        <v/>
      </c>
      <c r="OX126" s="2" t="str">
        <f t="shared" si="30"/>
        <v/>
      </c>
    </row>
    <row r="127" ht="15.75" customHeight="1">
      <c r="D127" s="32"/>
      <c r="E127" s="32"/>
      <c r="F127" s="2"/>
      <c r="G127" s="2"/>
      <c r="H127" s="2"/>
      <c r="I127" s="2"/>
      <c r="J127" s="2"/>
      <c r="K127" s="2"/>
      <c r="L127" s="2"/>
      <c r="M127" s="2"/>
      <c r="N127" s="32" t="s">
        <v>1705</v>
      </c>
      <c r="O127" s="32" t="s">
        <v>5784</v>
      </c>
      <c r="P127" s="32"/>
      <c r="Q127" s="17"/>
      <c r="R127" s="32" t="s">
        <v>5829</v>
      </c>
      <c r="S127" s="32" t="s">
        <v>5905</v>
      </c>
      <c r="T127" s="32" t="s">
        <v>5988</v>
      </c>
      <c r="U127" s="17" t="str">
        <f t="shared" si="16"/>
        <v/>
      </c>
      <c r="V127" s="17"/>
      <c r="Z127" s="2" t="str">
        <f t="shared" si="32"/>
        <v/>
      </c>
      <c r="AB127" s="2"/>
      <c r="AC127" s="2"/>
      <c r="AD127" s="2"/>
      <c r="AE127" s="2"/>
      <c r="AF127" s="2"/>
      <c r="AG127" s="2"/>
      <c r="AI127" s="2"/>
      <c r="AJ127" s="2"/>
      <c r="AK127" s="2"/>
      <c r="AL127" s="2"/>
      <c r="AM127" s="2"/>
      <c r="IF127" s="2"/>
      <c r="KE127" s="2"/>
      <c r="KF127" s="2"/>
      <c r="KG127" s="2"/>
      <c r="KH127" s="2"/>
      <c r="KI127" s="2"/>
      <c r="KJ127" s="2"/>
      <c r="KK127" s="2"/>
      <c r="KL127" s="2"/>
      <c r="KM127" s="2"/>
      <c r="KN127" s="2"/>
      <c r="KO127" s="2"/>
      <c r="KP127" s="2"/>
      <c r="KQ127" s="2"/>
      <c r="KR127" s="2"/>
      <c r="KS127" s="2"/>
      <c r="KT127" s="2"/>
      <c r="KU127" s="2"/>
      <c r="KV127" s="2"/>
      <c r="KW127" s="2"/>
      <c r="KX127" s="2"/>
      <c r="KY127" s="2"/>
      <c r="KZ127" s="2"/>
      <c r="LA127" s="2"/>
      <c r="LB127" s="2"/>
      <c r="LC127" s="2"/>
      <c r="LD127" s="2"/>
      <c r="LE127" s="2"/>
      <c r="LF127" s="2"/>
      <c r="LG127" s="2"/>
      <c r="LH127" s="2"/>
      <c r="LI127" s="2"/>
      <c r="LJ127" s="2"/>
      <c r="LK127" s="2"/>
      <c r="LL127" s="2"/>
      <c r="LM127" s="2"/>
      <c r="LN127" s="2"/>
      <c r="LO127" s="2"/>
      <c r="LP127" s="2"/>
      <c r="LQ127" s="2"/>
      <c r="LR127" s="2"/>
      <c r="LS127" s="2"/>
      <c r="LT127" s="2"/>
      <c r="LU127" s="2"/>
      <c r="LV127" s="2"/>
      <c r="LW127" s="2"/>
      <c r="LX127" s="2"/>
      <c r="LY127" s="2"/>
      <c r="LZ127" s="2"/>
      <c r="MA127" s="2"/>
      <c r="MB127" s="2"/>
      <c r="MC127" s="2"/>
      <c r="MD127" s="2"/>
      <c r="ME127" s="2"/>
      <c r="MF127" s="2"/>
      <c r="MG127" s="2"/>
      <c r="MH127" s="2"/>
      <c r="MI127" s="2"/>
      <c r="MJ127" s="2"/>
      <c r="MK127" s="2"/>
      <c r="ML127" s="2"/>
      <c r="MM127" s="2"/>
      <c r="MN127" s="2"/>
      <c r="MO127" s="2"/>
      <c r="MP127" s="2"/>
      <c r="MQ127" s="2"/>
      <c r="MR127" s="2"/>
      <c r="MS127" s="2"/>
      <c r="MT127" s="2"/>
      <c r="MU127" s="2"/>
      <c r="MV127" s="2"/>
      <c r="MW127" s="2"/>
      <c r="MX127" s="2"/>
      <c r="MY127" s="2"/>
      <c r="MZ127" s="2"/>
      <c r="NA127" s="2"/>
      <c r="NB127" s="2"/>
      <c r="NC127" s="2"/>
      <c r="ND127" s="2"/>
      <c r="NE127" s="2"/>
      <c r="NF127" s="2"/>
      <c r="NG127" s="2"/>
      <c r="NH127" s="2"/>
      <c r="NI127" s="2"/>
      <c r="NJ127" s="2"/>
      <c r="NK127" s="2"/>
      <c r="NL127" s="2"/>
      <c r="NM127" s="2"/>
      <c r="NN127" s="2"/>
      <c r="NO127" s="2"/>
      <c r="NP127" s="2"/>
      <c r="NQ127" s="2"/>
      <c r="NR127" s="2"/>
      <c r="NS127" s="2"/>
      <c r="NT127" s="2"/>
      <c r="NU127" s="2"/>
      <c r="NV127" s="2"/>
      <c r="NW127" s="2"/>
      <c r="NX127" s="2"/>
      <c r="NY127" s="2"/>
      <c r="NZ127" s="2"/>
      <c r="OA127" s="2"/>
      <c r="OB127" s="2"/>
      <c r="OC127" s="2"/>
      <c r="OD127" s="2"/>
      <c r="OE127" s="2"/>
      <c r="OF127" s="2"/>
      <c r="OG127" s="2"/>
      <c r="OH127" s="2"/>
      <c r="OI127" s="2"/>
      <c r="OJ127" s="2"/>
      <c r="OL127" s="2">
        <v>105.0</v>
      </c>
      <c r="OO127" s="2"/>
      <c r="OT127" s="2" t="str">
        <f t="shared" si="39"/>
        <v/>
      </c>
      <c r="OU127" s="2" t="str">
        <f t="shared" si="40"/>
        <v/>
      </c>
      <c r="OV127" s="2" t="str">
        <f t="shared" si="28"/>
        <v>#REF!</v>
      </c>
      <c r="OW127" s="2" t="str">
        <f t="shared" si="29"/>
        <v/>
      </c>
      <c r="OX127" s="2" t="str">
        <f t="shared" si="30"/>
        <v/>
      </c>
    </row>
    <row r="128" ht="15.75" customHeight="1">
      <c r="D128" s="32"/>
      <c r="E128" s="32"/>
      <c r="F128" s="2"/>
      <c r="G128" s="2"/>
      <c r="H128" s="2"/>
      <c r="I128" s="2"/>
      <c r="J128" s="2"/>
      <c r="K128" s="2"/>
      <c r="L128" s="2"/>
      <c r="M128" s="2"/>
      <c r="N128" s="32" t="s">
        <v>1705</v>
      </c>
      <c r="O128" s="32" t="s">
        <v>5784</v>
      </c>
      <c r="P128" s="32"/>
      <c r="Q128" s="17"/>
      <c r="R128" s="32" t="s">
        <v>5829</v>
      </c>
      <c r="S128" s="32" t="s">
        <v>5989</v>
      </c>
      <c r="T128" s="32" t="s">
        <v>5990</v>
      </c>
      <c r="U128" s="17" t="str">
        <f t="shared" si="16"/>
        <v/>
      </c>
      <c r="V128" s="17"/>
      <c r="Z128" s="2" t="str">
        <f t="shared" si="32"/>
        <v/>
      </c>
      <c r="AB128" s="2"/>
      <c r="AC128" s="2"/>
      <c r="AD128" s="2"/>
      <c r="AE128" s="2"/>
      <c r="AF128" s="2"/>
      <c r="AG128" s="2"/>
      <c r="AI128" s="2"/>
      <c r="AJ128" s="2"/>
      <c r="AK128" s="2"/>
      <c r="AL128" s="2"/>
      <c r="AM128" s="2"/>
      <c r="IF128" s="2"/>
      <c r="KE128" s="2"/>
      <c r="KF128" s="2"/>
      <c r="KG128" s="2"/>
      <c r="KH128" s="2"/>
      <c r="KI128" s="2"/>
      <c r="KJ128" s="2"/>
      <c r="KK128" s="2"/>
      <c r="KL128" s="2"/>
      <c r="KM128" s="2"/>
      <c r="KN128" s="2"/>
      <c r="KO128" s="2"/>
      <c r="KP128" s="2"/>
      <c r="KQ128" s="2"/>
      <c r="KR128" s="2"/>
      <c r="KS128" s="2"/>
      <c r="KT128" s="2"/>
      <c r="KU128" s="2"/>
      <c r="KV128" s="2"/>
      <c r="KW128" s="2"/>
      <c r="KX128" s="2"/>
      <c r="KY128" s="2"/>
      <c r="KZ128" s="2"/>
      <c r="LA128" s="2"/>
      <c r="LB128" s="2"/>
      <c r="LC128" s="2"/>
      <c r="LD128" s="2"/>
      <c r="LE128" s="2"/>
      <c r="LF128" s="2"/>
      <c r="LG128" s="2"/>
      <c r="LH128" s="2"/>
      <c r="LI128" s="2"/>
      <c r="LJ128" s="2"/>
      <c r="LK128" s="2"/>
      <c r="LL128" s="2"/>
      <c r="LM128" s="2"/>
      <c r="LN128" s="2"/>
      <c r="LO128" s="2"/>
      <c r="LP128" s="2"/>
      <c r="LQ128" s="2"/>
      <c r="LR128" s="2"/>
      <c r="LS128" s="2"/>
      <c r="LT128" s="2"/>
      <c r="LU128" s="2"/>
      <c r="LV128" s="2"/>
      <c r="LW128" s="2"/>
      <c r="LX128" s="2"/>
      <c r="LY128" s="2"/>
      <c r="LZ128" s="2"/>
      <c r="MA128" s="2"/>
      <c r="MB128" s="2"/>
      <c r="MC128" s="2"/>
      <c r="MD128" s="2"/>
      <c r="ME128" s="2"/>
      <c r="MF128" s="2"/>
      <c r="MG128" s="2"/>
      <c r="MH128" s="2"/>
      <c r="MI128" s="2"/>
      <c r="MJ128" s="2"/>
      <c r="MK128" s="2"/>
      <c r="ML128" s="2"/>
      <c r="MM128" s="2"/>
      <c r="MN128" s="2"/>
      <c r="MO128" s="2"/>
      <c r="MP128" s="2"/>
      <c r="MQ128" s="2"/>
      <c r="MR128" s="2"/>
      <c r="MS128" s="2"/>
      <c r="MT128" s="2"/>
      <c r="MU128" s="2"/>
      <c r="MV128" s="2"/>
      <c r="MW128" s="2"/>
      <c r="MX128" s="2"/>
      <c r="MY128" s="2"/>
      <c r="MZ128" s="2"/>
      <c r="NA128" s="2"/>
      <c r="NB128" s="2"/>
      <c r="NC128" s="2"/>
      <c r="ND128" s="2"/>
      <c r="NE128" s="2"/>
      <c r="NF128" s="2"/>
      <c r="NG128" s="2"/>
      <c r="NH128" s="2"/>
      <c r="NI128" s="2"/>
      <c r="NJ128" s="2"/>
      <c r="NK128" s="2"/>
      <c r="NL128" s="2"/>
      <c r="NM128" s="2"/>
      <c r="NN128" s="2"/>
      <c r="NO128" s="2"/>
      <c r="NP128" s="2"/>
      <c r="NQ128" s="2"/>
      <c r="NR128" s="2"/>
      <c r="NS128" s="2"/>
      <c r="NT128" s="2"/>
      <c r="NU128" s="2"/>
      <c r="NV128" s="2"/>
      <c r="NW128" s="2"/>
      <c r="NX128" s="2"/>
      <c r="NY128" s="2"/>
      <c r="NZ128" s="2"/>
      <c r="OA128" s="2"/>
      <c r="OB128" s="2"/>
      <c r="OC128" s="2"/>
      <c r="OD128" s="2"/>
      <c r="OE128" s="2"/>
      <c r="OF128" s="2"/>
      <c r="OG128" s="2"/>
      <c r="OH128" s="2"/>
      <c r="OI128" s="2"/>
      <c r="OJ128" s="2"/>
      <c r="OL128" s="2">
        <v>106.0</v>
      </c>
      <c r="OO128" s="2"/>
      <c r="OT128" s="2" t="str">
        <f t="shared" si="39"/>
        <v/>
      </c>
      <c r="OU128" s="2" t="str">
        <f t="shared" si="40"/>
        <v/>
      </c>
      <c r="OV128" s="2" t="str">
        <f t="shared" si="28"/>
        <v>#REF!</v>
      </c>
      <c r="OW128" s="2" t="str">
        <f t="shared" si="29"/>
        <v/>
      </c>
      <c r="OX128" s="2" t="str">
        <f t="shared" si="30"/>
        <v/>
      </c>
    </row>
    <row r="129" ht="15.75" customHeight="1">
      <c r="D129" s="32"/>
      <c r="E129" s="32"/>
      <c r="F129" s="2"/>
      <c r="G129" s="2"/>
      <c r="H129" s="2"/>
      <c r="I129" s="2"/>
      <c r="J129" s="2"/>
      <c r="K129" s="2"/>
      <c r="L129" s="2"/>
      <c r="M129" s="2"/>
      <c r="N129" s="32" t="s">
        <v>1706</v>
      </c>
      <c r="O129" s="32" t="s">
        <v>5784</v>
      </c>
      <c r="P129" s="32" t="s">
        <v>5991</v>
      </c>
      <c r="Q129" s="17"/>
      <c r="R129" s="32" t="s">
        <v>5829</v>
      </c>
      <c r="S129" s="32" t="s">
        <v>5905</v>
      </c>
      <c r="T129" s="32" t="s">
        <v>5992</v>
      </c>
      <c r="U129" s="17" t="str">
        <f t="shared" si="16"/>
        <v/>
      </c>
      <c r="V129" s="17"/>
      <c r="Z129" s="2" t="str">
        <f t="shared" si="32"/>
        <v/>
      </c>
      <c r="AB129" s="2"/>
      <c r="AC129" s="2"/>
      <c r="AD129" s="2"/>
      <c r="AE129" s="2"/>
      <c r="AF129" s="2"/>
      <c r="AG129" s="2"/>
      <c r="AI129" s="2"/>
      <c r="AJ129" s="2"/>
      <c r="AK129" s="2"/>
      <c r="AL129" s="2"/>
      <c r="AM129" s="2"/>
      <c r="IF129" s="2"/>
      <c r="KE129" s="2"/>
      <c r="KF129" s="2"/>
      <c r="KG129" s="2"/>
      <c r="KH129" s="2"/>
      <c r="KI129" s="2"/>
      <c r="KJ129" s="2"/>
      <c r="KK129" s="2"/>
      <c r="KL129" s="2"/>
      <c r="KM129" s="2"/>
      <c r="KN129" s="2"/>
      <c r="KO129" s="2"/>
      <c r="KP129" s="2"/>
      <c r="KQ129" s="2"/>
      <c r="KR129" s="2"/>
      <c r="KS129" s="2"/>
      <c r="KT129" s="2"/>
      <c r="KU129" s="2"/>
      <c r="KV129" s="2"/>
      <c r="KW129" s="2"/>
      <c r="KX129" s="2"/>
      <c r="KY129" s="2"/>
      <c r="KZ129" s="2"/>
      <c r="LA129" s="2"/>
      <c r="LB129" s="2"/>
      <c r="LC129" s="2"/>
      <c r="LD129" s="2"/>
      <c r="LE129" s="2"/>
      <c r="LF129" s="2"/>
      <c r="LG129" s="2"/>
      <c r="LH129" s="2"/>
      <c r="LI129" s="2"/>
      <c r="LJ129" s="2"/>
      <c r="LK129" s="2"/>
      <c r="LL129" s="2"/>
      <c r="LM129" s="2"/>
      <c r="LN129" s="2"/>
      <c r="LO129" s="2"/>
      <c r="LP129" s="2"/>
      <c r="LQ129" s="2"/>
      <c r="LR129" s="2"/>
      <c r="LS129" s="2"/>
      <c r="LT129" s="2"/>
      <c r="LU129" s="2"/>
      <c r="LV129" s="2"/>
      <c r="LW129" s="2"/>
      <c r="LX129" s="2"/>
      <c r="LY129" s="2"/>
      <c r="LZ129" s="2"/>
      <c r="MA129" s="2"/>
      <c r="MB129" s="2"/>
      <c r="MC129" s="2"/>
      <c r="MD129" s="2"/>
      <c r="ME129" s="2"/>
      <c r="MF129" s="2"/>
      <c r="MG129" s="2"/>
      <c r="MH129" s="2"/>
      <c r="MI129" s="2"/>
      <c r="MJ129" s="2"/>
      <c r="MK129" s="2"/>
      <c r="ML129" s="2"/>
      <c r="MM129" s="2"/>
      <c r="MN129" s="2"/>
      <c r="MO129" s="2"/>
      <c r="MP129" s="2"/>
      <c r="MQ129" s="2"/>
      <c r="MR129" s="2"/>
      <c r="MS129" s="2"/>
      <c r="MT129" s="2"/>
      <c r="MU129" s="2"/>
      <c r="MV129" s="2"/>
      <c r="MW129" s="2"/>
      <c r="MX129" s="2"/>
      <c r="MY129" s="2"/>
      <c r="MZ129" s="2"/>
      <c r="NA129" s="2"/>
      <c r="NB129" s="2"/>
      <c r="NC129" s="2"/>
      <c r="ND129" s="2"/>
      <c r="NE129" s="2"/>
      <c r="NF129" s="2"/>
      <c r="NG129" s="2"/>
      <c r="NH129" s="2"/>
      <c r="NI129" s="2"/>
      <c r="NJ129" s="2"/>
      <c r="NK129" s="2"/>
      <c r="NL129" s="2"/>
      <c r="NM129" s="2"/>
      <c r="NN129" s="2"/>
      <c r="NO129" s="2"/>
      <c r="NP129" s="2"/>
      <c r="NQ129" s="2"/>
      <c r="NR129" s="2"/>
      <c r="NS129" s="2"/>
      <c r="NT129" s="2"/>
      <c r="NU129" s="2"/>
      <c r="NV129" s="2"/>
      <c r="NW129" s="2"/>
      <c r="NX129" s="2"/>
      <c r="NY129" s="2"/>
      <c r="NZ129" s="2"/>
      <c r="OA129" s="2"/>
      <c r="OB129" s="2"/>
      <c r="OC129" s="2"/>
      <c r="OD129" s="2"/>
      <c r="OE129" s="2"/>
      <c r="OF129" s="2"/>
      <c r="OG129" s="2"/>
      <c r="OH129" s="2"/>
      <c r="OI129" s="2"/>
      <c r="OJ129" s="2"/>
      <c r="OL129" s="2">
        <v>107.0</v>
      </c>
      <c r="OO129" s="2"/>
      <c r="OT129" s="2" t="str">
        <f t="shared" si="39"/>
        <v/>
      </c>
      <c r="OU129" s="2" t="str">
        <f t="shared" si="40"/>
        <v/>
      </c>
      <c r="OV129" s="2" t="str">
        <f t="shared" si="28"/>
        <v>#REF!</v>
      </c>
      <c r="OW129" s="2" t="str">
        <f t="shared" si="29"/>
        <v/>
      </c>
      <c r="OX129" s="2" t="str">
        <f t="shared" si="30"/>
        <v/>
      </c>
    </row>
    <row r="130" ht="15.75" customHeight="1">
      <c r="D130" s="32"/>
      <c r="E130" s="32"/>
      <c r="F130" s="2"/>
      <c r="G130" s="2"/>
      <c r="H130" s="2"/>
      <c r="I130" s="2"/>
      <c r="J130" s="2"/>
      <c r="K130" s="2"/>
      <c r="L130" s="2"/>
      <c r="M130" s="2"/>
      <c r="N130" s="32" t="s">
        <v>1715</v>
      </c>
      <c r="O130" s="32" t="s">
        <v>5784</v>
      </c>
      <c r="P130" s="32"/>
      <c r="Q130" s="17"/>
      <c r="R130" s="32" t="s">
        <v>5846</v>
      </c>
      <c r="S130" s="32" t="s">
        <v>5847</v>
      </c>
      <c r="T130" s="32" t="s">
        <v>1715</v>
      </c>
      <c r="U130" s="17" t="str">
        <f t="shared" si="16"/>
        <v/>
      </c>
      <c r="V130" s="17"/>
      <c r="Z130" s="2" t="str">
        <f t="shared" si="32"/>
        <v/>
      </c>
      <c r="AB130" s="2"/>
      <c r="AC130" s="2"/>
      <c r="AD130" s="2"/>
      <c r="AE130" s="2"/>
      <c r="AF130" s="2"/>
      <c r="AG130" s="2"/>
      <c r="AI130" s="2"/>
      <c r="AJ130" s="2"/>
      <c r="AK130" s="2"/>
      <c r="AL130" s="2"/>
      <c r="AM130" s="2"/>
      <c r="IF130" s="2"/>
      <c r="KE130" s="2"/>
      <c r="KF130" s="2"/>
      <c r="KG130" s="2"/>
      <c r="KH130" s="2"/>
      <c r="KI130" s="2"/>
      <c r="KJ130" s="2"/>
      <c r="KK130" s="2"/>
      <c r="KL130" s="2"/>
      <c r="KM130" s="2"/>
      <c r="KN130" s="2"/>
      <c r="KO130" s="2"/>
      <c r="KP130" s="2"/>
      <c r="KQ130" s="2"/>
      <c r="KR130" s="2"/>
      <c r="KS130" s="2"/>
      <c r="KT130" s="2"/>
      <c r="KU130" s="2"/>
      <c r="KV130" s="2"/>
      <c r="KW130" s="2"/>
      <c r="KX130" s="2"/>
      <c r="KY130" s="2"/>
      <c r="KZ130" s="2"/>
      <c r="LA130" s="2"/>
      <c r="LB130" s="2"/>
      <c r="LC130" s="2"/>
      <c r="LD130" s="2"/>
      <c r="LE130" s="2"/>
      <c r="LF130" s="2"/>
      <c r="LG130" s="2"/>
      <c r="LH130" s="2"/>
      <c r="LI130" s="2"/>
      <c r="LJ130" s="2"/>
      <c r="LK130" s="2"/>
      <c r="LL130" s="2"/>
      <c r="LM130" s="2"/>
      <c r="LN130" s="2"/>
      <c r="LO130" s="2"/>
      <c r="LP130" s="2"/>
      <c r="LQ130" s="2"/>
      <c r="LR130" s="2"/>
      <c r="LS130" s="2"/>
      <c r="LT130" s="2"/>
      <c r="LU130" s="2"/>
      <c r="LV130" s="2"/>
      <c r="LW130" s="2"/>
      <c r="LX130" s="2"/>
      <c r="LY130" s="2"/>
      <c r="LZ130" s="2"/>
      <c r="MA130" s="2"/>
      <c r="MB130" s="2"/>
      <c r="MC130" s="2"/>
      <c r="MD130" s="2"/>
      <c r="ME130" s="2"/>
      <c r="MF130" s="2"/>
      <c r="MG130" s="2"/>
      <c r="MH130" s="2"/>
      <c r="MI130" s="2"/>
      <c r="MJ130" s="2"/>
      <c r="MK130" s="2"/>
      <c r="ML130" s="2"/>
      <c r="MM130" s="2"/>
      <c r="MN130" s="2"/>
      <c r="MO130" s="2"/>
      <c r="MP130" s="2"/>
      <c r="MQ130" s="2"/>
      <c r="MR130" s="2"/>
      <c r="MS130" s="2"/>
      <c r="MT130" s="2"/>
      <c r="MU130" s="2"/>
      <c r="MV130" s="2"/>
      <c r="MW130" s="2"/>
      <c r="MX130" s="2"/>
      <c r="MY130" s="2"/>
      <c r="MZ130" s="2"/>
      <c r="NA130" s="2"/>
      <c r="NB130" s="2"/>
      <c r="NC130" s="2"/>
      <c r="ND130" s="2"/>
      <c r="NE130" s="2"/>
      <c r="NF130" s="2"/>
      <c r="NG130" s="2"/>
      <c r="NH130" s="2"/>
      <c r="NI130" s="2"/>
      <c r="NJ130" s="2"/>
      <c r="NK130" s="2"/>
      <c r="NL130" s="2"/>
      <c r="NM130" s="2"/>
      <c r="NN130" s="2"/>
      <c r="NO130" s="2"/>
      <c r="NP130" s="2"/>
      <c r="NQ130" s="2"/>
      <c r="NR130" s="2"/>
      <c r="NS130" s="2"/>
      <c r="NT130" s="2"/>
      <c r="NU130" s="2"/>
      <c r="NV130" s="2"/>
      <c r="NW130" s="2"/>
      <c r="NX130" s="2"/>
      <c r="NY130" s="2"/>
      <c r="NZ130" s="2"/>
      <c r="OA130" s="2"/>
      <c r="OB130" s="2"/>
      <c r="OC130" s="2"/>
      <c r="OD130" s="2"/>
      <c r="OE130" s="2"/>
      <c r="OF130" s="2"/>
      <c r="OG130" s="2"/>
      <c r="OH130" s="2"/>
      <c r="OI130" s="2"/>
      <c r="OJ130" s="2"/>
      <c r="OL130" s="2">
        <v>108.0</v>
      </c>
      <c r="OO130" s="2"/>
      <c r="OT130" s="2" t="str">
        <f t="shared" si="39"/>
        <v/>
      </c>
      <c r="OU130" s="2" t="str">
        <f t="shared" si="40"/>
        <v/>
      </c>
      <c r="OV130" s="2" t="str">
        <f t="shared" si="28"/>
        <v>#REF!</v>
      </c>
      <c r="OW130" s="2" t="str">
        <f t="shared" si="29"/>
        <v/>
      </c>
      <c r="OX130" s="2" t="str">
        <f t="shared" si="30"/>
        <v/>
      </c>
    </row>
    <row r="131" ht="15.75" customHeight="1">
      <c r="D131" s="32"/>
      <c r="E131" s="32"/>
      <c r="F131" s="2"/>
      <c r="G131" s="2"/>
      <c r="H131" s="2"/>
      <c r="I131" s="2"/>
      <c r="J131" s="2"/>
      <c r="K131" s="2"/>
      <c r="L131" s="2"/>
      <c r="M131" s="2"/>
      <c r="N131" s="32" t="s">
        <v>1733</v>
      </c>
      <c r="O131" s="32" t="s">
        <v>5784</v>
      </c>
      <c r="P131" s="32"/>
      <c r="Q131" s="17"/>
      <c r="R131" s="32" t="s">
        <v>5846</v>
      </c>
      <c r="S131" s="32" t="s">
        <v>5993</v>
      </c>
      <c r="T131" s="32" t="s">
        <v>5994</v>
      </c>
      <c r="U131" s="17" t="str">
        <f t="shared" si="16"/>
        <v/>
      </c>
      <c r="V131" s="17"/>
      <c r="Z131" s="2" t="str">
        <f t="shared" si="32"/>
        <v/>
      </c>
      <c r="AB131" s="2"/>
      <c r="AC131" s="2"/>
      <c r="AD131" s="2"/>
      <c r="AE131" s="2"/>
      <c r="AF131" s="2"/>
      <c r="AG131" s="2"/>
      <c r="AI131" s="2"/>
      <c r="AJ131" s="2"/>
      <c r="AK131" s="2"/>
      <c r="AL131" s="2"/>
      <c r="AM131" s="2"/>
      <c r="IF131" s="2"/>
      <c r="KE131" s="2"/>
      <c r="KF131" s="2"/>
      <c r="KG131" s="2"/>
      <c r="KH131" s="2"/>
      <c r="KI131" s="2"/>
      <c r="KJ131" s="2"/>
      <c r="KK131" s="2"/>
      <c r="KL131" s="2"/>
      <c r="KM131" s="2"/>
      <c r="KN131" s="2"/>
      <c r="KO131" s="2"/>
      <c r="KP131" s="2"/>
      <c r="KQ131" s="2"/>
      <c r="KR131" s="2"/>
      <c r="KS131" s="2"/>
      <c r="KT131" s="2"/>
      <c r="KU131" s="2"/>
      <c r="KV131" s="2"/>
      <c r="KW131" s="2"/>
      <c r="KX131" s="2"/>
      <c r="KY131" s="2"/>
      <c r="KZ131" s="2"/>
      <c r="LA131" s="2"/>
      <c r="LB131" s="2"/>
      <c r="LC131" s="2"/>
      <c r="LD131" s="2"/>
      <c r="LE131" s="2"/>
      <c r="LF131" s="2"/>
      <c r="LG131" s="2"/>
      <c r="LH131" s="2"/>
      <c r="LI131" s="2"/>
      <c r="LJ131" s="2"/>
      <c r="LK131" s="2"/>
      <c r="LL131" s="2"/>
      <c r="LM131" s="2"/>
      <c r="LN131" s="2"/>
      <c r="LO131" s="2"/>
      <c r="LP131" s="2"/>
      <c r="LQ131" s="2"/>
      <c r="LR131" s="2"/>
      <c r="LS131" s="2"/>
      <c r="LT131" s="2"/>
      <c r="LU131" s="2"/>
      <c r="LV131" s="2"/>
      <c r="LW131" s="2"/>
      <c r="LX131" s="2"/>
      <c r="LY131" s="2"/>
      <c r="LZ131" s="2"/>
      <c r="MA131" s="2"/>
      <c r="MB131" s="2"/>
      <c r="MC131" s="2"/>
      <c r="MD131" s="2"/>
      <c r="ME131" s="2"/>
      <c r="MF131" s="2"/>
      <c r="MG131" s="2"/>
      <c r="MH131" s="2"/>
      <c r="MI131" s="2"/>
      <c r="MJ131" s="2"/>
      <c r="MK131" s="2"/>
      <c r="ML131" s="2"/>
      <c r="MM131" s="2"/>
      <c r="MN131" s="2"/>
      <c r="MO131" s="2"/>
      <c r="MP131" s="2"/>
      <c r="MQ131" s="2"/>
      <c r="MR131" s="2"/>
      <c r="MS131" s="2"/>
      <c r="MT131" s="2"/>
      <c r="MU131" s="2"/>
      <c r="MV131" s="2"/>
      <c r="MW131" s="2"/>
      <c r="MX131" s="2"/>
      <c r="MY131" s="2"/>
      <c r="MZ131" s="2"/>
      <c r="NA131" s="2"/>
      <c r="NB131" s="2"/>
      <c r="NC131" s="2"/>
      <c r="ND131" s="2"/>
      <c r="NE131" s="2"/>
      <c r="NF131" s="2"/>
      <c r="NG131" s="2"/>
      <c r="NH131" s="2"/>
      <c r="NI131" s="2"/>
      <c r="NJ131" s="2"/>
      <c r="NK131" s="2"/>
      <c r="NL131" s="2"/>
      <c r="NM131" s="2"/>
      <c r="NN131" s="2"/>
      <c r="NO131" s="2"/>
      <c r="NP131" s="2"/>
      <c r="NQ131" s="2"/>
      <c r="NR131" s="2"/>
      <c r="NS131" s="2"/>
      <c r="NT131" s="2"/>
      <c r="NU131" s="2"/>
      <c r="NV131" s="2"/>
      <c r="NW131" s="2"/>
      <c r="NX131" s="2"/>
      <c r="NY131" s="2"/>
      <c r="NZ131" s="2"/>
      <c r="OA131" s="2"/>
      <c r="OB131" s="2"/>
      <c r="OC131" s="2"/>
      <c r="OD131" s="2"/>
      <c r="OE131" s="2"/>
      <c r="OF131" s="2"/>
      <c r="OG131" s="2"/>
      <c r="OH131" s="2"/>
      <c r="OI131" s="2"/>
      <c r="OJ131" s="2"/>
      <c r="OL131" s="2">
        <v>109.0</v>
      </c>
      <c r="OO131" s="2"/>
      <c r="OT131" s="2" t="str">
        <f t="shared" si="39"/>
        <v/>
      </c>
      <c r="OU131" s="2" t="str">
        <f t="shared" si="40"/>
        <v/>
      </c>
      <c r="OV131" s="2" t="str">
        <f t="shared" si="28"/>
        <v>#REF!</v>
      </c>
      <c r="OW131" s="2" t="str">
        <f t="shared" si="29"/>
        <v/>
      </c>
      <c r="OX131" s="2" t="str">
        <f t="shared" si="30"/>
        <v/>
      </c>
    </row>
    <row r="132" ht="15.75" customHeight="1">
      <c r="D132" s="32"/>
      <c r="E132" s="32"/>
      <c r="F132" s="2"/>
      <c r="G132" s="2"/>
      <c r="H132" s="2"/>
      <c r="I132" s="2"/>
      <c r="J132" s="2"/>
      <c r="K132" s="2"/>
      <c r="L132" s="2"/>
      <c r="M132" s="2"/>
      <c r="N132" s="32" t="s">
        <v>1714</v>
      </c>
      <c r="O132" s="32" t="s">
        <v>5784</v>
      </c>
      <c r="P132" s="32"/>
      <c r="Q132" s="17"/>
      <c r="R132" s="32" t="s">
        <v>5846</v>
      </c>
      <c r="S132" s="32" t="s">
        <v>5980</v>
      </c>
      <c r="T132" s="32" t="s">
        <v>1714</v>
      </c>
      <c r="U132" s="17" t="str">
        <f t="shared" si="16"/>
        <v/>
      </c>
      <c r="V132" s="17"/>
      <c r="Z132" s="2" t="str">
        <f t="shared" si="32"/>
        <v/>
      </c>
      <c r="AB132" s="2"/>
      <c r="AC132" s="2"/>
      <c r="AD132" s="2"/>
      <c r="AE132" s="2"/>
      <c r="AF132" s="2"/>
      <c r="AG132" s="2"/>
      <c r="AI132" s="2"/>
      <c r="AJ132" s="2"/>
      <c r="AK132" s="2"/>
      <c r="AL132" s="2"/>
      <c r="AM132" s="2"/>
      <c r="IF132" s="2"/>
      <c r="KE132" s="2"/>
      <c r="KF132" s="2"/>
      <c r="KG132" s="2"/>
      <c r="KH132" s="2"/>
      <c r="KI132" s="2"/>
      <c r="KJ132" s="2"/>
      <c r="KK132" s="2"/>
      <c r="KL132" s="2"/>
      <c r="KM132" s="2"/>
      <c r="KN132" s="2"/>
      <c r="KO132" s="2"/>
      <c r="KP132" s="2"/>
      <c r="KQ132" s="2"/>
      <c r="KR132" s="2"/>
      <c r="KS132" s="2"/>
      <c r="KT132" s="2"/>
      <c r="KU132" s="2"/>
      <c r="KV132" s="2"/>
      <c r="KW132" s="2"/>
      <c r="KX132" s="2"/>
      <c r="KY132" s="2"/>
      <c r="KZ132" s="2"/>
      <c r="LA132" s="2"/>
      <c r="LB132" s="2"/>
      <c r="LC132" s="2"/>
      <c r="LD132" s="2"/>
      <c r="LE132" s="2"/>
      <c r="LF132" s="2"/>
      <c r="LG132" s="2"/>
      <c r="LH132" s="2"/>
      <c r="LI132" s="2"/>
      <c r="LJ132" s="2"/>
      <c r="LK132" s="2"/>
      <c r="LL132" s="2"/>
      <c r="LM132" s="2"/>
      <c r="LN132" s="2"/>
      <c r="LO132" s="2"/>
      <c r="LP132" s="2"/>
      <c r="LQ132" s="2"/>
      <c r="LR132" s="2"/>
      <c r="LS132" s="2"/>
      <c r="LT132" s="2"/>
      <c r="LU132" s="2"/>
      <c r="LV132" s="2"/>
      <c r="LW132" s="2"/>
      <c r="LX132" s="2"/>
      <c r="LY132" s="2"/>
      <c r="LZ132" s="2"/>
      <c r="MA132" s="2"/>
      <c r="MB132" s="2"/>
      <c r="MC132" s="2"/>
      <c r="MD132" s="2"/>
      <c r="ME132" s="2"/>
      <c r="MF132" s="2"/>
      <c r="MG132" s="2"/>
      <c r="MH132" s="2"/>
      <c r="MI132" s="2"/>
      <c r="MJ132" s="2"/>
      <c r="MK132" s="2"/>
      <c r="ML132" s="2"/>
      <c r="MM132" s="2"/>
      <c r="MN132" s="2"/>
      <c r="MO132" s="2"/>
      <c r="MP132" s="2"/>
      <c r="MQ132" s="2"/>
      <c r="MR132" s="2"/>
      <c r="MS132" s="2"/>
      <c r="MT132" s="2"/>
      <c r="MU132" s="2"/>
      <c r="MV132" s="2"/>
      <c r="MW132" s="2"/>
      <c r="MX132" s="2"/>
      <c r="MY132" s="2"/>
      <c r="MZ132" s="2"/>
      <c r="NA132" s="2"/>
      <c r="NB132" s="2"/>
      <c r="NC132" s="2"/>
      <c r="ND132" s="2"/>
      <c r="NE132" s="2"/>
      <c r="NF132" s="2"/>
      <c r="NG132" s="2"/>
      <c r="NH132" s="2"/>
      <c r="NI132" s="2"/>
      <c r="NJ132" s="2"/>
      <c r="NK132" s="2"/>
      <c r="NL132" s="2"/>
      <c r="NM132" s="2"/>
      <c r="NN132" s="2"/>
      <c r="NO132" s="2"/>
      <c r="NP132" s="2"/>
      <c r="NQ132" s="2"/>
      <c r="NR132" s="2"/>
      <c r="NS132" s="2"/>
      <c r="NT132" s="2"/>
      <c r="NU132" s="2"/>
      <c r="NV132" s="2"/>
      <c r="NW132" s="2"/>
      <c r="NX132" s="2"/>
      <c r="NY132" s="2"/>
      <c r="NZ132" s="2"/>
      <c r="OA132" s="2"/>
      <c r="OB132" s="2"/>
      <c r="OC132" s="2"/>
      <c r="OD132" s="2"/>
      <c r="OE132" s="2"/>
      <c r="OF132" s="2"/>
      <c r="OG132" s="2"/>
      <c r="OH132" s="2"/>
      <c r="OI132" s="2"/>
      <c r="OJ132" s="2"/>
      <c r="OL132" s="2">
        <v>110.0</v>
      </c>
      <c r="OO132" s="2"/>
      <c r="OT132" s="2" t="str">
        <f t="shared" si="39"/>
        <v/>
      </c>
      <c r="OU132" s="2" t="str">
        <f t="shared" si="40"/>
        <v/>
      </c>
      <c r="OV132" s="2" t="str">
        <f t="shared" si="28"/>
        <v>#REF!</v>
      </c>
      <c r="OW132" s="2" t="str">
        <f t="shared" si="29"/>
        <v/>
      </c>
      <c r="OX132" s="2" t="str">
        <f t="shared" si="30"/>
        <v/>
      </c>
    </row>
    <row r="133" ht="15.75" customHeight="1">
      <c r="D133" s="32"/>
      <c r="E133" s="32"/>
      <c r="F133" s="2"/>
      <c r="G133" s="2"/>
      <c r="H133" s="2"/>
      <c r="I133" s="2"/>
      <c r="J133" s="2"/>
      <c r="K133" s="2"/>
      <c r="L133" s="2"/>
      <c r="M133" s="2"/>
      <c r="N133" s="32" t="s">
        <v>1713</v>
      </c>
      <c r="O133" s="32" t="s">
        <v>5784</v>
      </c>
      <c r="P133" s="32" t="s">
        <v>5995</v>
      </c>
      <c r="Q133" s="17"/>
      <c r="R133" s="32" t="s">
        <v>5846</v>
      </c>
      <c r="S133" s="32" t="s">
        <v>5996</v>
      </c>
      <c r="T133" s="32" t="s">
        <v>1713</v>
      </c>
      <c r="U133" s="17" t="str">
        <f t="shared" si="16"/>
        <v/>
      </c>
      <c r="V133" s="17"/>
      <c r="Z133" s="2" t="str">
        <f t="shared" si="32"/>
        <v/>
      </c>
      <c r="AB133" s="2"/>
      <c r="AC133" s="2"/>
      <c r="AD133" s="2"/>
      <c r="AE133" s="2"/>
      <c r="AF133" s="2"/>
      <c r="AG133" s="2"/>
      <c r="AI133" s="2"/>
      <c r="AJ133" s="2"/>
      <c r="AK133" s="2"/>
      <c r="AL133" s="2"/>
      <c r="AM133" s="2"/>
      <c r="IF133" s="2"/>
      <c r="KE133" s="2"/>
      <c r="KF133" s="2"/>
      <c r="KG133" s="2"/>
      <c r="KH133" s="2"/>
      <c r="KI133" s="2"/>
      <c r="KJ133" s="2"/>
      <c r="KK133" s="2"/>
      <c r="KL133" s="2"/>
      <c r="KM133" s="2"/>
      <c r="KN133" s="2"/>
      <c r="KO133" s="2"/>
      <c r="KP133" s="2"/>
      <c r="KQ133" s="2"/>
      <c r="KR133" s="2"/>
      <c r="KS133" s="2"/>
      <c r="KT133" s="2"/>
      <c r="KU133" s="2"/>
      <c r="KV133" s="2"/>
      <c r="KW133" s="2"/>
      <c r="KX133" s="2"/>
      <c r="KY133" s="2"/>
      <c r="KZ133" s="2"/>
      <c r="LA133" s="2"/>
      <c r="LB133" s="2"/>
      <c r="LC133" s="2"/>
      <c r="LD133" s="2"/>
      <c r="LE133" s="2"/>
      <c r="LF133" s="2"/>
      <c r="LG133" s="2"/>
      <c r="LH133" s="2"/>
      <c r="LI133" s="2"/>
      <c r="LJ133" s="2"/>
      <c r="LK133" s="2"/>
      <c r="LL133" s="2"/>
      <c r="LM133" s="2"/>
      <c r="LN133" s="2"/>
      <c r="LO133" s="2"/>
      <c r="LP133" s="2"/>
      <c r="LQ133" s="2"/>
      <c r="LR133" s="2"/>
      <c r="LS133" s="2"/>
      <c r="LT133" s="2"/>
      <c r="LU133" s="2"/>
      <c r="LV133" s="2"/>
      <c r="LW133" s="2"/>
      <c r="LX133" s="2"/>
      <c r="LY133" s="2"/>
      <c r="LZ133" s="2"/>
      <c r="MA133" s="2"/>
      <c r="MB133" s="2"/>
      <c r="MC133" s="2"/>
      <c r="MD133" s="2"/>
      <c r="ME133" s="2"/>
      <c r="MF133" s="2"/>
      <c r="MG133" s="2"/>
      <c r="MH133" s="2"/>
      <c r="MI133" s="2"/>
      <c r="MJ133" s="2"/>
      <c r="MK133" s="2"/>
      <c r="ML133" s="2"/>
      <c r="MM133" s="2"/>
      <c r="MN133" s="2"/>
      <c r="MO133" s="2"/>
      <c r="MP133" s="2"/>
      <c r="MQ133" s="2"/>
      <c r="MR133" s="2"/>
      <c r="MS133" s="2"/>
      <c r="MT133" s="2"/>
      <c r="MU133" s="2"/>
      <c r="MV133" s="2"/>
      <c r="MW133" s="2"/>
      <c r="MX133" s="2"/>
      <c r="MY133" s="2"/>
      <c r="MZ133" s="2"/>
      <c r="NA133" s="2"/>
      <c r="NB133" s="2"/>
      <c r="NC133" s="2"/>
      <c r="ND133" s="2"/>
      <c r="NE133" s="2"/>
      <c r="NF133" s="2"/>
      <c r="NG133" s="2"/>
      <c r="NH133" s="2"/>
      <c r="NI133" s="2"/>
      <c r="NJ133" s="2"/>
      <c r="NK133" s="2"/>
      <c r="NL133" s="2"/>
      <c r="NM133" s="2"/>
      <c r="NN133" s="2"/>
      <c r="NO133" s="2"/>
      <c r="NP133" s="2"/>
      <c r="NQ133" s="2"/>
      <c r="NR133" s="2"/>
      <c r="NS133" s="2"/>
      <c r="NT133" s="2"/>
      <c r="NU133" s="2"/>
      <c r="NV133" s="2"/>
      <c r="NW133" s="2"/>
      <c r="NX133" s="2"/>
      <c r="NY133" s="2"/>
      <c r="NZ133" s="2"/>
      <c r="OA133" s="2"/>
      <c r="OB133" s="2"/>
      <c r="OC133" s="2"/>
      <c r="OD133" s="2"/>
      <c r="OE133" s="2"/>
      <c r="OF133" s="2"/>
      <c r="OG133" s="2"/>
      <c r="OH133" s="2"/>
      <c r="OI133" s="2"/>
      <c r="OJ133" s="2"/>
      <c r="OL133" s="2">
        <v>111.0</v>
      </c>
      <c r="OO133" s="2"/>
      <c r="OT133" s="2" t="str">
        <f t="shared" si="39"/>
        <v/>
      </c>
      <c r="OU133" s="2" t="str">
        <f t="shared" si="40"/>
        <v/>
      </c>
      <c r="OV133" s="2" t="str">
        <f t="shared" si="28"/>
        <v>#REF!</v>
      </c>
      <c r="OW133" s="2" t="str">
        <f t="shared" si="29"/>
        <v/>
      </c>
      <c r="OX133" s="2" t="str">
        <f t="shared" si="30"/>
        <v/>
      </c>
    </row>
    <row r="134" ht="15.75" customHeight="1">
      <c r="D134" s="32"/>
      <c r="E134" s="32"/>
      <c r="F134" s="2"/>
      <c r="G134" s="2"/>
      <c r="H134" s="2"/>
      <c r="I134" s="2"/>
      <c r="J134" s="2"/>
      <c r="K134" s="2"/>
      <c r="L134" s="2"/>
      <c r="M134" s="2"/>
      <c r="N134" s="32" t="s">
        <v>1712</v>
      </c>
      <c r="O134" s="32" t="s">
        <v>5784</v>
      </c>
      <c r="P134" s="32" t="s">
        <v>5997</v>
      </c>
      <c r="Q134" s="17"/>
      <c r="R134" s="32" t="s">
        <v>5998</v>
      </c>
      <c r="S134" s="32" t="s">
        <v>5886</v>
      </c>
      <c r="T134" s="32" t="s">
        <v>5999</v>
      </c>
      <c r="U134" s="17" t="str">
        <f t="shared" si="16"/>
        <v/>
      </c>
      <c r="V134" s="17"/>
      <c r="Z134" s="2" t="str">
        <f t="shared" si="32"/>
        <v/>
      </c>
      <c r="AB134" s="2"/>
      <c r="AC134" s="2"/>
      <c r="AD134" s="2"/>
      <c r="AE134" s="2"/>
      <c r="AF134" s="2"/>
      <c r="AG134" s="2"/>
      <c r="AI134" s="2"/>
      <c r="AJ134" s="2"/>
      <c r="AK134" s="2"/>
      <c r="AL134" s="2"/>
      <c r="AM134" s="2"/>
      <c r="IF134" s="2"/>
      <c r="KE134" s="2"/>
      <c r="KF134" s="2"/>
      <c r="KG134" s="2"/>
      <c r="KH134" s="2"/>
      <c r="KI134" s="2"/>
      <c r="KJ134" s="2"/>
      <c r="KK134" s="2"/>
      <c r="KL134" s="2"/>
      <c r="KM134" s="2"/>
      <c r="KN134" s="2"/>
      <c r="KO134" s="2"/>
      <c r="KP134" s="2"/>
      <c r="KQ134" s="2"/>
      <c r="KR134" s="2"/>
      <c r="KS134" s="2"/>
      <c r="KT134" s="2"/>
      <c r="KU134" s="2"/>
      <c r="KV134" s="2"/>
      <c r="KW134" s="2"/>
      <c r="KX134" s="2"/>
      <c r="KY134" s="2"/>
      <c r="KZ134" s="2"/>
      <c r="LA134" s="2"/>
      <c r="LB134" s="2"/>
      <c r="LC134" s="2"/>
      <c r="LD134" s="2"/>
      <c r="LE134" s="2"/>
      <c r="LF134" s="2"/>
      <c r="LG134" s="2"/>
      <c r="LH134" s="2"/>
      <c r="LI134" s="2"/>
      <c r="LJ134" s="2"/>
      <c r="LK134" s="2"/>
      <c r="LL134" s="2"/>
      <c r="LM134" s="2"/>
      <c r="LN134" s="2"/>
      <c r="LO134" s="2"/>
      <c r="LP134" s="2"/>
      <c r="LQ134" s="2"/>
      <c r="LR134" s="2"/>
      <c r="LS134" s="2"/>
      <c r="LT134" s="2"/>
      <c r="LU134" s="2"/>
      <c r="LV134" s="2"/>
      <c r="LW134" s="2"/>
      <c r="LX134" s="2"/>
      <c r="LY134" s="2"/>
      <c r="LZ134" s="2"/>
      <c r="MA134" s="2"/>
      <c r="MB134" s="2"/>
      <c r="MC134" s="2"/>
      <c r="MD134" s="2"/>
      <c r="ME134" s="2"/>
      <c r="MF134" s="2"/>
      <c r="MG134" s="2"/>
      <c r="MH134" s="2"/>
      <c r="MI134" s="2"/>
      <c r="MJ134" s="2"/>
      <c r="MK134" s="2"/>
      <c r="ML134" s="2"/>
      <c r="MM134" s="2"/>
      <c r="MN134" s="2"/>
      <c r="MO134" s="2"/>
      <c r="MP134" s="2"/>
      <c r="MQ134" s="2"/>
      <c r="MR134" s="2"/>
      <c r="MS134" s="2"/>
      <c r="MT134" s="2"/>
      <c r="MU134" s="2"/>
      <c r="MV134" s="2"/>
      <c r="MW134" s="2"/>
      <c r="MX134" s="2"/>
      <c r="MY134" s="2"/>
      <c r="MZ134" s="2"/>
      <c r="NA134" s="2"/>
      <c r="NB134" s="2"/>
      <c r="NC134" s="2"/>
      <c r="ND134" s="2"/>
      <c r="NE134" s="2"/>
      <c r="NF134" s="2"/>
      <c r="NG134" s="2"/>
      <c r="NH134" s="2"/>
      <c r="NI134" s="2"/>
      <c r="NJ134" s="2"/>
      <c r="NK134" s="2"/>
      <c r="NL134" s="2"/>
      <c r="NM134" s="2"/>
      <c r="NN134" s="2"/>
      <c r="NO134" s="2"/>
      <c r="NP134" s="2"/>
      <c r="NQ134" s="2"/>
      <c r="NR134" s="2"/>
      <c r="NS134" s="2"/>
      <c r="NT134" s="2"/>
      <c r="NU134" s="2"/>
      <c r="NV134" s="2"/>
      <c r="NW134" s="2"/>
      <c r="NX134" s="2"/>
      <c r="NY134" s="2"/>
      <c r="NZ134" s="2"/>
      <c r="OA134" s="2"/>
      <c r="OB134" s="2"/>
      <c r="OC134" s="2"/>
      <c r="OD134" s="2"/>
      <c r="OE134" s="2"/>
      <c r="OF134" s="2"/>
      <c r="OG134" s="2"/>
      <c r="OH134" s="2"/>
      <c r="OI134" s="2"/>
      <c r="OJ134" s="2"/>
      <c r="OL134" s="2">
        <v>112.0</v>
      </c>
      <c r="OO134" s="2"/>
      <c r="OT134" s="2" t="str">
        <f t="shared" si="39"/>
        <v/>
      </c>
      <c r="OU134" s="2" t="str">
        <f t="shared" si="40"/>
        <v/>
      </c>
      <c r="OV134" s="2" t="str">
        <f t="shared" si="28"/>
        <v>#REF!</v>
      </c>
      <c r="OW134" s="2" t="str">
        <f t="shared" si="29"/>
        <v/>
      </c>
      <c r="OX134" s="2" t="str">
        <f t="shared" si="30"/>
        <v/>
      </c>
    </row>
    <row r="135" ht="15.75" customHeight="1">
      <c r="D135" s="32"/>
      <c r="E135" s="32"/>
      <c r="F135" s="2"/>
      <c r="G135" s="2"/>
      <c r="H135" s="2"/>
      <c r="I135" s="2"/>
      <c r="J135" s="2"/>
      <c r="K135" s="2"/>
      <c r="L135" s="2"/>
      <c r="M135" s="2"/>
      <c r="N135" s="32" t="s">
        <v>1711</v>
      </c>
      <c r="O135" s="32" t="s">
        <v>5784</v>
      </c>
      <c r="P135" s="32" t="s">
        <v>6000</v>
      </c>
      <c r="Q135" s="17"/>
      <c r="R135" s="32" t="s">
        <v>5998</v>
      </c>
      <c r="S135" s="32" t="s">
        <v>1711</v>
      </c>
      <c r="T135" s="32" t="s">
        <v>6001</v>
      </c>
      <c r="U135" s="17" t="str">
        <f t="shared" si="16"/>
        <v/>
      </c>
      <c r="V135" s="17"/>
      <c r="Z135" s="2" t="str">
        <f t="shared" si="32"/>
        <v/>
      </c>
      <c r="AB135" s="2"/>
      <c r="AC135" s="2"/>
      <c r="AD135" s="2"/>
      <c r="AE135" s="2"/>
      <c r="AF135" s="2"/>
      <c r="AG135" s="2"/>
      <c r="AI135" s="2"/>
      <c r="AJ135" s="2"/>
      <c r="AK135" s="2"/>
      <c r="AL135" s="2"/>
      <c r="AM135" s="2"/>
      <c r="IF135" s="2"/>
      <c r="KE135" s="2"/>
      <c r="KF135" s="2"/>
      <c r="KG135" s="2"/>
      <c r="KH135" s="2"/>
      <c r="KI135" s="2"/>
      <c r="KJ135" s="2"/>
      <c r="KK135" s="2"/>
      <c r="KL135" s="2"/>
      <c r="KM135" s="2"/>
      <c r="KN135" s="2"/>
      <c r="KO135" s="2"/>
      <c r="KP135" s="2"/>
      <c r="KQ135" s="2"/>
      <c r="KR135" s="2"/>
      <c r="KS135" s="2"/>
      <c r="KT135" s="2"/>
      <c r="KU135" s="2"/>
      <c r="KV135" s="2"/>
      <c r="KW135" s="2"/>
      <c r="KX135" s="2"/>
      <c r="KY135" s="2"/>
      <c r="KZ135" s="2"/>
      <c r="LA135" s="2"/>
      <c r="LB135" s="2"/>
      <c r="LC135" s="2"/>
      <c r="LD135" s="2"/>
      <c r="LE135" s="2"/>
      <c r="LF135" s="2"/>
      <c r="LG135" s="2"/>
      <c r="LH135" s="2"/>
      <c r="LI135" s="2"/>
      <c r="LJ135" s="2"/>
      <c r="LK135" s="2"/>
      <c r="LL135" s="2"/>
      <c r="LM135" s="2"/>
      <c r="LN135" s="2"/>
      <c r="LO135" s="2"/>
      <c r="LP135" s="2"/>
      <c r="LQ135" s="2"/>
      <c r="LR135" s="2"/>
      <c r="LS135" s="2"/>
      <c r="LT135" s="2"/>
      <c r="LU135" s="2"/>
      <c r="LV135" s="2"/>
      <c r="LW135" s="2"/>
      <c r="LX135" s="2"/>
      <c r="LY135" s="2"/>
      <c r="LZ135" s="2"/>
      <c r="MA135" s="2"/>
      <c r="MB135" s="2"/>
      <c r="MC135" s="2"/>
      <c r="MD135" s="2"/>
      <c r="ME135" s="2"/>
      <c r="MF135" s="2"/>
      <c r="MG135" s="2"/>
      <c r="MH135" s="2"/>
      <c r="MI135" s="2"/>
      <c r="MJ135" s="2"/>
      <c r="MK135" s="2"/>
      <c r="ML135" s="2"/>
      <c r="MM135" s="2"/>
      <c r="MN135" s="2"/>
      <c r="MO135" s="2"/>
      <c r="MP135" s="2"/>
      <c r="MQ135" s="2"/>
      <c r="MR135" s="2"/>
      <c r="MS135" s="2"/>
      <c r="MT135" s="2"/>
      <c r="MU135" s="2"/>
      <c r="MV135" s="2"/>
      <c r="MW135" s="2"/>
      <c r="MX135" s="2"/>
      <c r="MY135" s="2"/>
      <c r="MZ135" s="2"/>
      <c r="NA135" s="2"/>
      <c r="NB135" s="2"/>
      <c r="NC135" s="2"/>
      <c r="ND135" s="2"/>
      <c r="NE135" s="2"/>
      <c r="NF135" s="2"/>
      <c r="NG135" s="2"/>
      <c r="NH135" s="2"/>
      <c r="NI135" s="2"/>
      <c r="NJ135" s="2"/>
      <c r="NK135" s="2"/>
      <c r="NL135" s="2"/>
      <c r="NM135" s="2"/>
      <c r="NN135" s="2"/>
      <c r="NO135" s="2"/>
      <c r="NP135" s="2"/>
      <c r="NQ135" s="2"/>
      <c r="NR135" s="2"/>
      <c r="NS135" s="2"/>
      <c r="NT135" s="2"/>
      <c r="NU135" s="2"/>
      <c r="NV135" s="2"/>
      <c r="NW135" s="2"/>
      <c r="NX135" s="2"/>
      <c r="NY135" s="2"/>
      <c r="NZ135" s="2"/>
      <c r="OA135" s="2"/>
      <c r="OB135" s="2"/>
      <c r="OC135" s="2"/>
      <c r="OD135" s="2"/>
      <c r="OE135" s="2"/>
      <c r="OF135" s="2"/>
      <c r="OG135" s="2"/>
      <c r="OH135" s="2"/>
      <c r="OI135" s="2"/>
      <c r="OJ135" s="2"/>
      <c r="OL135" s="2">
        <v>113.0</v>
      </c>
      <c r="OO135" s="2"/>
      <c r="OT135" s="2" t="str">
        <f t="shared" si="39"/>
        <v/>
      </c>
      <c r="OU135" s="2" t="str">
        <f t="shared" si="40"/>
        <v/>
      </c>
      <c r="OV135" s="2" t="str">
        <f t="shared" si="28"/>
        <v>#REF!</v>
      </c>
      <c r="OW135" s="2" t="str">
        <f t="shared" si="29"/>
        <v/>
      </c>
      <c r="OX135" s="2" t="str">
        <f t="shared" si="30"/>
        <v/>
      </c>
    </row>
    <row r="136" ht="15.75" customHeight="1">
      <c r="D136" s="32"/>
      <c r="E136" s="32"/>
      <c r="F136" s="2"/>
      <c r="G136" s="2"/>
      <c r="H136" s="2"/>
      <c r="I136" s="2"/>
      <c r="J136" s="2"/>
      <c r="K136" s="2"/>
      <c r="L136" s="2"/>
      <c r="M136" s="2"/>
      <c r="N136" s="32" t="s">
        <v>1718</v>
      </c>
      <c r="O136" s="32" t="s">
        <v>5784</v>
      </c>
      <c r="P136" s="32" t="s">
        <v>6002</v>
      </c>
      <c r="Q136" s="17"/>
      <c r="R136" s="32" t="s">
        <v>5998</v>
      </c>
      <c r="S136" s="32" t="s">
        <v>5886</v>
      </c>
      <c r="T136" s="32" t="s">
        <v>6003</v>
      </c>
      <c r="U136" s="17" t="str">
        <f t="shared" si="16"/>
        <v/>
      </c>
      <c r="V136" s="17"/>
      <c r="Z136" s="2" t="str">
        <f t="shared" si="32"/>
        <v/>
      </c>
      <c r="AB136" s="2"/>
      <c r="AC136" s="2"/>
      <c r="AD136" s="2"/>
      <c r="AE136" s="2"/>
      <c r="AF136" s="2"/>
      <c r="AG136" s="2"/>
      <c r="AI136" s="2"/>
      <c r="AJ136" s="2"/>
      <c r="AK136" s="2"/>
      <c r="AL136" s="2"/>
      <c r="AM136" s="2"/>
      <c r="IF136" s="2"/>
      <c r="KE136" s="2"/>
      <c r="KF136" s="2"/>
      <c r="KG136" s="2"/>
      <c r="KH136" s="2"/>
      <c r="KI136" s="2"/>
      <c r="KJ136" s="2"/>
      <c r="KK136" s="2"/>
      <c r="KL136" s="2"/>
      <c r="KM136" s="2"/>
      <c r="KN136" s="2"/>
      <c r="KO136" s="2"/>
      <c r="KP136" s="2"/>
      <c r="KQ136" s="2"/>
      <c r="KR136" s="2"/>
      <c r="KS136" s="2"/>
      <c r="KT136" s="2"/>
      <c r="KU136" s="2"/>
      <c r="KV136" s="2"/>
      <c r="KW136" s="2"/>
      <c r="KX136" s="2"/>
      <c r="KY136" s="2"/>
      <c r="KZ136" s="2"/>
      <c r="LA136" s="2"/>
      <c r="LB136" s="2"/>
      <c r="LC136" s="2"/>
      <c r="LD136" s="2"/>
      <c r="LE136" s="2"/>
      <c r="LF136" s="2"/>
      <c r="LG136" s="2"/>
      <c r="LH136" s="2"/>
      <c r="LI136" s="2"/>
      <c r="LJ136" s="2"/>
      <c r="LK136" s="2"/>
      <c r="LL136" s="2"/>
      <c r="LM136" s="2"/>
      <c r="LN136" s="2"/>
      <c r="LO136" s="2"/>
      <c r="LP136" s="2"/>
      <c r="LQ136" s="2"/>
      <c r="LR136" s="2"/>
      <c r="LS136" s="2"/>
      <c r="LT136" s="2"/>
      <c r="LU136" s="2"/>
      <c r="LV136" s="2"/>
      <c r="LW136" s="2"/>
      <c r="LX136" s="2"/>
      <c r="LY136" s="2"/>
      <c r="LZ136" s="2"/>
      <c r="MA136" s="2"/>
      <c r="MB136" s="2"/>
      <c r="MC136" s="2"/>
      <c r="MD136" s="2"/>
      <c r="ME136" s="2"/>
      <c r="MF136" s="2"/>
      <c r="MG136" s="2"/>
      <c r="MH136" s="2"/>
      <c r="MI136" s="2"/>
      <c r="MJ136" s="2"/>
      <c r="MK136" s="2"/>
      <c r="ML136" s="2"/>
      <c r="MM136" s="2"/>
      <c r="MN136" s="2"/>
      <c r="MO136" s="2"/>
      <c r="MP136" s="2"/>
      <c r="MQ136" s="2"/>
      <c r="MR136" s="2"/>
      <c r="MS136" s="2"/>
      <c r="MT136" s="2"/>
      <c r="MU136" s="2"/>
      <c r="MV136" s="2"/>
      <c r="MW136" s="2"/>
      <c r="MX136" s="2"/>
      <c r="MY136" s="2"/>
      <c r="MZ136" s="2"/>
      <c r="NA136" s="2"/>
      <c r="NB136" s="2"/>
      <c r="NC136" s="2"/>
      <c r="ND136" s="2"/>
      <c r="NE136" s="2"/>
      <c r="NF136" s="2"/>
      <c r="NG136" s="2"/>
      <c r="NH136" s="2"/>
      <c r="NI136" s="2"/>
      <c r="NJ136" s="2"/>
      <c r="NK136" s="2"/>
      <c r="NL136" s="2"/>
      <c r="NM136" s="2"/>
      <c r="NN136" s="2"/>
      <c r="NO136" s="2"/>
      <c r="NP136" s="2"/>
      <c r="NQ136" s="2"/>
      <c r="NR136" s="2"/>
      <c r="NS136" s="2"/>
      <c r="NT136" s="2"/>
      <c r="NU136" s="2"/>
      <c r="NV136" s="2"/>
      <c r="NW136" s="2"/>
      <c r="NX136" s="2"/>
      <c r="NY136" s="2"/>
      <c r="NZ136" s="2"/>
      <c r="OA136" s="2"/>
      <c r="OB136" s="2"/>
      <c r="OC136" s="2"/>
      <c r="OD136" s="2"/>
      <c r="OE136" s="2"/>
      <c r="OF136" s="2"/>
      <c r="OG136" s="2"/>
      <c r="OH136" s="2"/>
      <c r="OI136" s="2"/>
      <c r="OJ136" s="2"/>
      <c r="OL136" s="2">
        <v>114.0</v>
      </c>
      <c r="OO136" s="2"/>
      <c r="OT136" s="2" t="str">
        <f t="shared" si="39"/>
        <v/>
      </c>
      <c r="OU136" s="2" t="str">
        <f t="shared" si="40"/>
        <v/>
      </c>
      <c r="OV136" s="2" t="str">
        <f t="shared" si="28"/>
        <v>#REF!</v>
      </c>
      <c r="OW136" s="2" t="str">
        <f t="shared" si="29"/>
        <v/>
      </c>
      <c r="OX136" s="2" t="str">
        <f t="shared" si="30"/>
        <v/>
      </c>
    </row>
    <row r="137" ht="15.75" customHeight="1">
      <c r="D137" s="32"/>
      <c r="E137" s="32"/>
      <c r="F137" s="2"/>
      <c r="G137" s="2"/>
      <c r="H137" s="2"/>
      <c r="I137" s="2"/>
      <c r="J137" s="2"/>
      <c r="K137" s="2"/>
      <c r="L137" s="2"/>
      <c r="M137" s="2"/>
      <c r="N137" s="32" t="s">
        <v>1718</v>
      </c>
      <c r="O137" s="32" t="s">
        <v>5784</v>
      </c>
      <c r="P137" s="32" t="s">
        <v>6004</v>
      </c>
      <c r="Q137" s="17"/>
      <c r="R137" s="32" t="s">
        <v>5998</v>
      </c>
      <c r="S137" s="32" t="s">
        <v>5886</v>
      </c>
      <c r="T137" s="32" t="s">
        <v>6005</v>
      </c>
      <c r="U137" s="17" t="str">
        <f t="shared" si="16"/>
        <v/>
      </c>
      <c r="V137" s="17"/>
      <c r="Z137" s="2" t="str">
        <f t="shared" si="32"/>
        <v/>
      </c>
      <c r="AB137" s="2"/>
      <c r="AC137" s="2"/>
      <c r="AD137" s="2"/>
      <c r="AE137" s="2"/>
      <c r="AF137" s="2"/>
      <c r="AG137" s="2"/>
      <c r="AI137" s="2"/>
      <c r="AJ137" s="2"/>
      <c r="AK137" s="2"/>
      <c r="AL137" s="2"/>
      <c r="AM137" s="2"/>
      <c r="IF137" s="2"/>
      <c r="KE137" s="2"/>
      <c r="KF137" s="2"/>
      <c r="KG137" s="2"/>
      <c r="KH137" s="2"/>
      <c r="KI137" s="2"/>
      <c r="KJ137" s="2"/>
      <c r="KK137" s="2"/>
      <c r="KL137" s="2"/>
      <c r="KM137" s="2"/>
      <c r="KN137" s="2"/>
      <c r="KO137" s="2"/>
      <c r="KP137" s="2"/>
      <c r="KQ137" s="2"/>
      <c r="KR137" s="2"/>
      <c r="KS137" s="2"/>
      <c r="KT137" s="2"/>
      <c r="KU137" s="2"/>
      <c r="KV137" s="2"/>
      <c r="KW137" s="2"/>
      <c r="KX137" s="2"/>
      <c r="KY137" s="2"/>
      <c r="KZ137" s="2"/>
      <c r="LA137" s="2"/>
      <c r="LB137" s="2"/>
      <c r="LC137" s="2"/>
      <c r="LD137" s="2"/>
      <c r="LE137" s="2"/>
      <c r="LF137" s="2"/>
      <c r="LG137" s="2"/>
      <c r="LH137" s="2"/>
      <c r="LI137" s="2"/>
      <c r="LJ137" s="2"/>
      <c r="LK137" s="2"/>
      <c r="LL137" s="2"/>
      <c r="LM137" s="2"/>
      <c r="LN137" s="2"/>
      <c r="LO137" s="2"/>
      <c r="LP137" s="2"/>
      <c r="LQ137" s="2"/>
      <c r="LR137" s="2"/>
      <c r="LS137" s="2"/>
      <c r="LT137" s="2"/>
      <c r="LU137" s="2"/>
      <c r="LV137" s="2"/>
      <c r="LW137" s="2"/>
      <c r="LX137" s="2"/>
      <c r="LY137" s="2"/>
      <c r="LZ137" s="2"/>
      <c r="MA137" s="2"/>
      <c r="MB137" s="2"/>
      <c r="MC137" s="2"/>
      <c r="MD137" s="2"/>
      <c r="ME137" s="2"/>
      <c r="MF137" s="2"/>
      <c r="MG137" s="2"/>
      <c r="MH137" s="2"/>
      <c r="MI137" s="2"/>
      <c r="MJ137" s="2"/>
      <c r="MK137" s="2"/>
      <c r="ML137" s="2"/>
      <c r="MM137" s="2"/>
      <c r="MN137" s="2"/>
      <c r="MO137" s="2"/>
      <c r="MP137" s="2"/>
      <c r="MQ137" s="2"/>
      <c r="MR137" s="2"/>
      <c r="MS137" s="2"/>
      <c r="MT137" s="2"/>
      <c r="MU137" s="2"/>
      <c r="MV137" s="2"/>
      <c r="MW137" s="2"/>
      <c r="MX137" s="2"/>
      <c r="MY137" s="2"/>
      <c r="MZ137" s="2"/>
      <c r="NA137" s="2"/>
      <c r="NB137" s="2"/>
      <c r="NC137" s="2"/>
      <c r="ND137" s="2"/>
      <c r="NE137" s="2"/>
      <c r="NF137" s="2"/>
      <c r="NG137" s="2"/>
      <c r="NH137" s="2"/>
      <c r="NI137" s="2"/>
      <c r="NJ137" s="2"/>
      <c r="NK137" s="2"/>
      <c r="NL137" s="2"/>
      <c r="NM137" s="2"/>
      <c r="NN137" s="2"/>
      <c r="NO137" s="2"/>
      <c r="NP137" s="2"/>
      <c r="NQ137" s="2"/>
      <c r="NR137" s="2"/>
      <c r="NS137" s="2"/>
      <c r="NT137" s="2"/>
      <c r="NU137" s="2"/>
      <c r="NV137" s="2"/>
      <c r="NW137" s="2"/>
      <c r="NX137" s="2"/>
      <c r="NY137" s="2"/>
      <c r="NZ137" s="2"/>
      <c r="OA137" s="2"/>
      <c r="OB137" s="2"/>
      <c r="OC137" s="2"/>
      <c r="OD137" s="2"/>
      <c r="OE137" s="2"/>
      <c r="OF137" s="2"/>
      <c r="OG137" s="2"/>
      <c r="OH137" s="2"/>
      <c r="OI137" s="2"/>
      <c r="OJ137" s="2"/>
      <c r="OL137" s="2">
        <v>115.0</v>
      </c>
      <c r="OO137" s="2"/>
      <c r="OT137" s="2" t="str">
        <f t="shared" si="39"/>
        <v/>
      </c>
      <c r="OU137" s="2" t="str">
        <f t="shared" si="40"/>
        <v/>
      </c>
      <c r="OV137" s="2" t="str">
        <f t="shared" si="28"/>
        <v>#REF!</v>
      </c>
      <c r="OW137" s="2" t="str">
        <f t="shared" si="29"/>
        <v/>
      </c>
      <c r="OX137" s="2" t="str">
        <f t="shared" si="30"/>
        <v/>
      </c>
    </row>
    <row r="138" ht="15.75" customHeight="1">
      <c r="D138" s="32"/>
      <c r="E138" s="32"/>
      <c r="F138" s="2"/>
      <c r="G138" s="2"/>
      <c r="H138" s="2"/>
      <c r="I138" s="2"/>
      <c r="J138" s="2"/>
      <c r="K138" s="2"/>
      <c r="L138" s="2"/>
      <c r="M138" s="2"/>
      <c r="N138" s="32" t="s">
        <v>6006</v>
      </c>
      <c r="O138" s="32" t="s">
        <v>5784</v>
      </c>
      <c r="P138" s="32"/>
      <c r="Q138" s="17"/>
      <c r="R138" s="32" t="s">
        <v>6007</v>
      </c>
      <c r="S138" s="32" t="s">
        <v>6008</v>
      </c>
      <c r="T138" s="32" t="s">
        <v>6009</v>
      </c>
      <c r="U138" s="17" t="str">
        <f t="shared" si="16"/>
        <v/>
      </c>
      <c r="V138" s="17"/>
      <c r="Z138" s="2" t="str">
        <f t="shared" si="32"/>
        <v/>
      </c>
      <c r="AB138" s="2"/>
      <c r="AC138" s="2"/>
      <c r="AD138" s="2"/>
      <c r="AE138" s="2"/>
      <c r="AF138" s="2"/>
      <c r="AG138" s="2"/>
      <c r="AI138" s="2"/>
      <c r="AJ138" s="2"/>
      <c r="AK138" s="2"/>
      <c r="AL138" s="2"/>
      <c r="AM138" s="2"/>
      <c r="IF138" s="2"/>
      <c r="KE138" s="2"/>
      <c r="KF138" s="2"/>
      <c r="KG138" s="2"/>
      <c r="KH138" s="2"/>
      <c r="KI138" s="2"/>
      <c r="KJ138" s="2"/>
      <c r="KK138" s="2"/>
      <c r="KL138" s="2"/>
      <c r="KM138" s="2"/>
      <c r="KN138" s="2"/>
      <c r="KO138" s="2"/>
      <c r="KP138" s="2"/>
      <c r="KQ138" s="2"/>
      <c r="KR138" s="2"/>
      <c r="KS138" s="2"/>
      <c r="KT138" s="2"/>
      <c r="KU138" s="2"/>
      <c r="KV138" s="2"/>
      <c r="KW138" s="2"/>
      <c r="KX138" s="2"/>
      <c r="KY138" s="2"/>
      <c r="KZ138" s="2"/>
      <c r="LA138" s="2"/>
      <c r="LB138" s="2"/>
      <c r="LC138" s="2"/>
      <c r="LD138" s="2"/>
      <c r="LE138" s="2"/>
      <c r="LF138" s="2"/>
      <c r="LG138" s="2"/>
      <c r="LH138" s="2"/>
      <c r="LI138" s="2"/>
      <c r="LJ138" s="2"/>
      <c r="LK138" s="2"/>
      <c r="LL138" s="2"/>
      <c r="LM138" s="2"/>
      <c r="LN138" s="2"/>
      <c r="LO138" s="2"/>
      <c r="LP138" s="2"/>
      <c r="LQ138" s="2"/>
      <c r="LR138" s="2"/>
      <c r="LS138" s="2"/>
      <c r="LT138" s="2"/>
      <c r="LU138" s="2"/>
      <c r="LV138" s="2"/>
      <c r="LW138" s="2"/>
      <c r="LX138" s="2"/>
      <c r="LY138" s="2"/>
      <c r="LZ138" s="2"/>
      <c r="MA138" s="2"/>
      <c r="MB138" s="2"/>
      <c r="MC138" s="2"/>
      <c r="MD138" s="2"/>
      <c r="ME138" s="2"/>
      <c r="MF138" s="2"/>
      <c r="MG138" s="2"/>
      <c r="MH138" s="2"/>
      <c r="MI138" s="2"/>
      <c r="MJ138" s="2"/>
      <c r="MK138" s="2"/>
      <c r="ML138" s="2"/>
      <c r="MM138" s="2"/>
      <c r="MN138" s="2"/>
      <c r="MO138" s="2"/>
      <c r="MP138" s="2"/>
      <c r="MQ138" s="2"/>
      <c r="MR138" s="2"/>
      <c r="MS138" s="2"/>
      <c r="MT138" s="2"/>
      <c r="MU138" s="2"/>
      <c r="MV138" s="2"/>
      <c r="MW138" s="2"/>
      <c r="MX138" s="2"/>
      <c r="MY138" s="2"/>
      <c r="MZ138" s="2"/>
      <c r="NA138" s="2"/>
      <c r="NB138" s="2"/>
      <c r="NC138" s="2"/>
      <c r="ND138" s="2"/>
      <c r="NE138" s="2"/>
      <c r="NF138" s="2"/>
      <c r="NG138" s="2"/>
      <c r="NH138" s="2"/>
      <c r="NI138" s="2"/>
      <c r="NJ138" s="2"/>
      <c r="NK138" s="2"/>
      <c r="NL138" s="2"/>
      <c r="NM138" s="2"/>
      <c r="NN138" s="2"/>
      <c r="NO138" s="2"/>
      <c r="NP138" s="2"/>
      <c r="NQ138" s="2"/>
      <c r="NR138" s="2"/>
      <c r="NS138" s="2"/>
      <c r="NT138" s="2"/>
      <c r="NU138" s="2"/>
      <c r="NV138" s="2"/>
      <c r="NW138" s="2"/>
      <c r="NX138" s="2"/>
      <c r="NY138" s="2"/>
      <c r="NZ138" s="2"/>
      <c r="OA138" s="2"/>
      <c r="OB138" s="2"/>
      <c r="OC138" s="2"/>
      <c r="OD138" s="2"/>
      <c r="OE138" s="2"/>
      <c r="OF138" s="2"/>
      <c r="OG138" s="2"/>
      <c r="OH138" s="2"/>
      <c r="OI138" s="2"/>
      <c r="OJ138" s="2"/>
      <c r="OL138" s="2">
        <v>116.0</v>
      </c>
      <c r="OO138" s="2"/>
      <c r="OT138" s="2" t="str">
        <f t="shared" si="39"/>
        <v/>
      </c>
      <c r="OU138" s="2" t="str">
        <f t="shared" si="40"/>
        <v/>
      </c>
      <c r="OV138" s="2" t="str">
        <f t="shared" si="28"/>
        <v>#REF!</v>
      </c>
      <c r="OW138" s="2" t="str">
        <f t="shared" si="29"/>
        <v/>
      </c>
      <c r="OX138" s="2" t="str">
        <f t="shared" si="30"/>
        <v/>
      </c>
    </row>
    <row r="139" ht="15.75" customHeight="1">
      <c r="D139" s="32"/>
      <c r="E139" s="32"/>
      <c r="F139" s="2"/>
      <c r="G139" s="2"/>
      <c r="H139" s="2"/>
      <c r="I139" s="2"/>
      <c r="J139" s="2"/>
      <c r="K139" s="2"/>
      <c r="L139" s="2"/>
      <c r="M139" s="2"/>
      <c r="N139" s="32" t="s">
        <v>1709</v>
      </c>
      <c r="O139" s="32" t="s">
        <v>5783</v>
      </c>
      <c r="P139" s="32"/>
      <c r="Q139" s="17"/>
      <c r="R139" s="32" t="s">
        <v>6007</v>
      </c>
      <c r="S139" s="32" t="s">
        <v>1709</v>
      </c>
      <c r="T139" s="32" t="s">
        <v>6010</v>
      </c>
      <c r="U139" s="17" t="str">
        <f t="shared" si="16"/>
        <v/>
      </c>
      <c r="V139" s="17"/>
      <c r="Z139" s="2" t="str">
        <f t="shared" si="32"/>
        <v/>
      </c>
      <c r="AB139" s="2"/>
      <c r="AC139" s="2"/>
      <c r="AD139" s="2"/>
      <c r="AE139" s="2"/>
      <c r="AF139" s="2"/>
      <c r="AG139" s="2"/>
      <c r="AI139" s="2"/>
      <c r="AJ139" s="2"/>
      <c r="AK139" s="2"/>
      <c r="AL139" s="2"/>
      <c r="AM139" s="2"/>
      <c r="IF139" s="2"/>
      <c r="KE139" s="2"/>
      <c r="KF139" s="2"/>
      <c r="KG139" s="2"/>
      <c r="KH139" s="2"/>
      <c r="KI139" s="2"/>
      <c r="KJ139" s="2"/>
      <c r="KK139" s="2"/>
      <c r="KL139" s="2"/>
      <c r="KM139" s="2"/>
      <c r="KN139" s="2"/>
      <c r="KO139" s="2"/>
      <c r="KP139" s="2"/>
      <c r="KQ139" s="2"/>
      <c r="KR139" s="2"/>
      <c r="KS139" s="2"/>
      <c r="KT139" s="2"/>
      <c r="KU139" s="2"/>
      <c r="KV139" s="2"/>
      <c r="KW139" s="2"/>
      <c r="KX139" s="2"/>
      <c r="KY139" s="2"/>
      <c r="KZ139" s="2"/>
      <c r="LA139" s="2"/>
      <c r="LB139" s="2"/>
      <c r="LC139" s="2"/>
      <c r="LD139" s="2"/>
      <c r="LE139" s="2"/>
      <c r="LF139" s="2"/>
      <c r="LG139" s="2"/>
      <c r="LH139" s="2"/>
      <c r="LI139" s="2"/>
      <c r="LJ139" s="2"/>
      <c r="LK139" s="2"/>
      <c r="LL139" s="2"/>
      <c r="LM139" s="2"/>
      <c r="LN139" s="2"/>
      <c r="LO139" s="2"/>
      <c r="LP139" s="2"/>
      <c r="LQ139" s="2"/>
      <c r="LR139" s="2"/>
      <c r="LS139" s="2"/>
      <c r="LT139" s="2"/>
      <c r="LU139" s="2"/>
      <c r="LV139" s="2"/>
      <c r="LW139" s="2"/>
      <c r="LX139" s="2"/>
      <c r="LY139" s="2"/>
      <c r="LZ139" s="2"/>
      <c r="MA139" s="2"/>
      <c r="MB139" s="2"/>
      <c r="MC139" s="2"/>
      <c r="MD139" s="2"/>
      <c r="ME139" s="2"/>
      <c r="MF139" s="2"/>
      <c r="MG139" s="2"/>
      <c r="MH139" s="2"/>
      <c r="MI139" s="2"/>
      <c r="MJ139" s="2"/>
      <c r="MK139" s="2"/>
      <c r="ML139" s="2"/>
      <c r="MM139" s="2"/>
      <c r="MN139" s="2"/>
      <c r="MO139" s="2"/>
      <c r="MP139" s="2"/>
      <c r="MQ139" s="2"/>
      <c r="MR139" s="2"/>
      <c r="MS139" s="2"/>
      <c r="MT139" s="2"/>
      <c r="MU139" s="2"/>
      <c r="MV139" s="2"/>
      <c r="MW139" s="2"/>
      <c r="MX139" s="2"/>
      <c r="MY139" s="2"/>
      <c r="MZ139" s="2"/>
      <c r="NA139" s="2"/>
      <c r="NB139" s="2"/>
      <c r="NC139" s="2"/>
      <c r="ND139" s="2"/>
      <c r="NE139" s="2"/>
      <c r="NF139" s="2"/>
      <c r="NG139" s="2"/>
      <c r="NH139" s="2"/>
      <c r="NI139" s="2"/>
      <c r="NJ139" s="2"/>
      <c r="NK139" s="2"/>
      <c r="NL139" s="2"/>
      <c r="NM139" s="2"/>
      <c r="NN139" s="2"/>
      <c r="NO139" s="2"/>
      <c r="NP139" s="2"/>
      <c r="NQ139" s="2"/>
      <c r="NR139" s="2"/>
      <c r="NS139" s="2"/>
      <c r="NT139" s="2"/>
      <c r="NU139" s="2"/>
      <c r="NV139" s="2"/>
      <c r="NW139" s="2"/>
      <c r="NX139" s="2"/>
      <c r="NY139" s="2"/>
      <c r="NZ139" s="2"/>
      <c r="OA139" s="2"/>
      <c r="OB139" s="2"/>
      <c r="OC139" s="2"/>
      <c r="OD139" s="2"/>
      <c r="OE139" s="2"/>
      <c r="OF139" s="2"/>
      <c r="OG139" s="2"/>
      <c r="OH139" s="2"/>
      <c r="OI139" s="2"/>
      <c r="OJ139" s="2"/>
      <c r="OL139" s="2">
        <v>117.0</v>
      </c>
      <c r="OO139" s="2"/>
      <c r="OT139" s="2" t="str">
        <f t="shared" si="39"/>
        <v/>
      </c>
      <c r="OU139" s="2" t="str">
        <f t="shared" si="40"/>
        <v/>
      </c>
      <c r="OV139" s="2" t="str">
        <f t="shared" si="28"/>
        <v>#REF!</v>
      </c>
      <c r="OW139" s="2" t="str">
        <f t="shared" si="29"/>
        <v/>
      </c>
      <c r="OX139" s="2" t="str">
        <f t="shared" si="30"/>
        <v/>
      </c>
    </row>
    <row r="140" ht="15.75" customHeight="1">
      <c r="D140" s="32"/>
      <c r="E140" s="32"/>
      <c r="F140" s="2"/>
      <c r="G140" s="2"/>
      <c r="H140" s="2"/>
      <c r="I140" s="2"/>
      <c r="J140" s="2"/>
      <c r="K140" s="2"/>
      <c r="L140" s="2"/>
      <c r="M140" s="2"/>
      <c r="N140" s="32" t="s">
        <v>1708</v>
      </c>
      <c r="O140" s="32" t="s">
        <v>5783</v>
      </c>
      <c r="P140" s="32" t="s">
        <v>6011</v>
      </c>
      <c r="Q140" s="17"/>
      <c r="R140" s="32" t="s">
        <v>6007</v>
      </c>
      <c r="S140" s="32" t="s">
        <v>1708</v>
      </c>
      <c r="T140" s="32" t="s">
        <v>6012</v>
      </c>
      <c r="U140" s="17" t="str">
        <f t="shared" si="16"/>
        <v/>
      </c>
      <c r="V140" s="17"/>
      <c r="Z140" s="2" t="str">
        <f t="shared" si="32"/>
        <v/>
      </c>
      <c r="AB140" s="2"/>
      <c r="AC140" s="2"/>
      <c r="AD140" s="2"/>
      <c r="AE140" s="2"/>
      <c r="AF140" s="2"/>
      <c r="AG140" s="2"/>
      <c r="AI140" s="2"/>
      <c r="AJ140" s="2"/>
      <c r="AK140" s="2"/>
      <c r="AL140" s="2"/>
      <c r="AM140" s="2"/>
      <c r="IF140" s="2"/>
      <c r="KE140" s="2"/>
      <c r="KF140" s="2"/>
      <c r="KG140" s="2"/>
      <c r="KH140" s="2"/>
      <c r="KI140" s="2"/>
      <c r="KJ140" s="2"/>
      <c r="KK140" s="2"/>
      <c r="KL140" s="2"/>
      <c r="KM140" s="2"/>
      <c r="KN140" s="2"/>
      <c r="KO140" s="2"/>
      <c r="KP140" s="2"/>
      <c r="KQ140" s="2"/>
      <c r="KR140" s="2"/>
      <c r="KS140" s="2"/>
      <c r="KT140" s="2"/>
      <c r="KU140" s="2"/>
      <c r="KV140" s="2"/>
      <c r="KW140" s="2"/>
      <c r="KX140" s="2"/>
      <c r="KY140" s="2"/>
      <c r="KZ140" s="2"/>
      <c r="LA140" s="2"/>
      <c r="LB140" s="2"/>
      <c r="LC140" s="2"/>
      <c r="LD140" s="2"/>
      <c r="LE140" s="2"/>
      <c r="LF140" s="2"/>
      <c r="LG140" s="2"/>
      <c r="LH140" s="2"/>
      <c r="LI140" s="2"/>
      <c r="LJ140" s="2"/>
      <c r="LK140" s="2"/>
      <c r="LL140" s="2"/>
      <c r="LM140" s="2"/>
      <c r="LN140" s="2"/>
      <c r="LO140" s="2"/>
      <c r="LP140" s="2"/>
      <c r="LQ140" s="2"/>
      <c r="LR140" s="2"/>
      <c r="LS140" s="2"/>
      <c r="LT140" s="2"/>
      <c r="LU140" s="2"/>
      <c r="LV140" s="2"/>
      <c r="LW140" s="2"/>
      <c r="LX140" s="2"/>
      <c r="LY140" s="2"/>
      <c r="LZ140" s="2"/>
      <c r="MA140" s="2"/>
      <c r="MB140" s="2"/>
      <c r="MC140" s="2"/>
      <c r="MD140" s="2"/>
      <c r="ME140" s="2"/>
      <c r="MF140" s="2"/>
      <c r="MG140" s="2"/>
      <c r="MH140" s="2"/>
      <c r="MI140" s="2"/>
      <c r="MJ140" s="2"/>
      <c r="MK140" s="2"/>
      <c r="ML140" s="2"/>
      <c r="MM140" s="2"/>
      <c r="MN140" s="2"/>
      <c r="MO140" s="2"/>
      <c r="MP140" s="2"/>
      <c r="MQ140" s="2"/>
      <c r="MR140" s="2"/>
      <c r="MS140" s="2"/>
      <c r="MT140" s="2"/>
      <c r="MU140" s="2"/>
      <c r="MV140" s="2"/>
      <c r="MW140" s="2"/>
      <c r="MX140" s="2"/>
      <c r="MY140" s="2"/>
      <c r="MZ140" s="2"/>
      <c r="NA140" s="2"/>
      <c r="NB140" s="2"/>
      <c r="NC140" s="2"/>
      <c r="ND140" s="2"/>
      <c r="NE140" s="2"/>
      <c r="NF140" s="2"/>
      <c r="NG140" s="2"/>
      <c r="NH140" s="2"/>
      <c r="NI140" s="2"/>
      <c r="NJ140" s="2"/>
      <c r="NK140" s="2"/>
      <c r="NL140" s="2"/>
      <c r="NM140" s="2"/>
      <c r="NN140" s="2"/>
      <c r="NO140" s="2"/>
      <c r="NP140" s="2"/>
      <c r="NQ140" s="2"/>
      <c r="NR140" s="2"/>
      <c r="NS140" s="2"/>
      <c r="NT140" s="2"/>
      <c r="NU140" s="2"/>
      <c r="NV140" s="2"/>
      <c r="NW140" s="2"/>
      <c r="NX140" s="2"/>
      <c r="NY140" s="2"/>
      <c r="NZ140" s="2"/>
      <c r="OA140" s="2"/>
      <c r="OB140" s="2"/>
      <c r="OC140" s="2"/>
      <c r="OD140" s="2"/>
      <c r="OE140" s="2"/>
      <c r="OF140" s="2"/>
      <c r="OG140" s="2"/>
      <c r="OH140" s="2"/>
      <c r="OI140" s="2"/>
      <c r="OJ140" s="2"/>
      <c r="OL140" s="2">
        <v>118.0</v>
      </c>
      <c r="OO140" s="2"/>
      <c r="OT140" s="2" t="str">
        <f t="shared" si="39"/>
        <v/>
      </c>
      <c r="OU140" s="2" t="str">
        <f t="shared" si="40"/>
        <v/>
      </c>
      <c r="OV140" s="2" t="str">
        <f t="shared" si="28"/>
        <v>#REF!</v>
      </c>
      <c r="OW140" s="2" t="str">
        <f t="shared" si="29"/>
        <v/>
      </c>
      <c r="OX140" s="2" t="str">
        <f t="shared" si="30"/>
        <v/>
      </c>
    </row>
    <row r="141" ht="15.75" customHeight="1">
      <c r="D141" s="32"/>
      <c r="E141" s="32"/>
      <c r="F141" s="2"/>
      <c r="G141" s="2"/>
      <c r="H141" s="2"/>
      <c r="I141" s="2"/>
      <c r="J141" s="2"/>
      <c r="K141" s="2"/>
      <c r="L141" s="2"/>
      <c r="M141" s="2"/>
      <c r="N141" s="32" t="s">
        <v>1707</v>
      </c>
      <c r="O141" s="32" t="s">
        <v>5784</v>
      </c>
      <c r="P141" s="32"/>
      <c r="Q141" s="17"/>
      <c r="R141" s="32" t="s">
        <v>6007</v>
      </c>
      <c r="S141" s="32" t="s">
        <v>6013</v>
      </c>
      <c r="T141" s="32" t="s">
        <v>1707</v>
      </c>
      <c r="U141" s="17" t="str">
        <f t="shared" si="16"/>
        <v/>
      </c>
      <c r="V141" s="17"/>
      <c r="Z141" s="2" t="str">
        <f t="shared" si="32"/>
        <v/>
      </c>
      <c r="AB141" s="2"/>
      <c r="AC141" s="2"/>
      <c r="AD141" s="2"/>
      <c r="AE141" s="2"/>
      <c r="AF141" s="2"/>
      <c r="AG141" s="2"/>
      <c r="AI141" s="2"/>
      <c r="AJ141" s="2"/>
      <c r="AK141" s="2"/>
      <c r="AL141" s="2"/>
      <c r="AM141" s="2"/>
      <c r="IF141" s="2"/>
      <c r="KE141" s="2"/>
      <c r="KF141" s="2"/>
      <c r="KG141" s="2"/>
      <c r="KH141" s="2"/>
      <c r="KI141" s="2"/>
      <c r="KJ141" s="2"/>
      <c r="KK141" s="2"/>
      <c r="KL141" s="2"/>
      <c r="KM141" s="2"/>
      <c r="KN141" s="2"/>
      <c r="KO141" s="2"/>
      <c r="KP141" s="2"/>
      <c r="KQ141" s="2"/>
      <c r="KR141" s="2"/>
      <c r="KS141" s="2"/>
      <c r="KT141" s="2"/>
      <c r="KU141" s="2"/>
      <c r="KV141" s="2"/>
      <c r="KW141" s="2"/>
      <c r="KX141" s="2"/>
      <c r="KY141" s="2"/>
      <c r="KZ141" s="2"/>
      <c r="LA141" s="2"/>
      <c r="LB141" s="2"/>
      <c r="LC141" s="2"/>
      <c r="LD141" s="2"/>
      <c r="LE141" s="2"/>
      <c r="LF141" s="2"/>
      <c r="LG141" s="2"/>
      <c r="LH141" s="2"/>
      <c r="LI141" s="2"/>
      <c r="LJ141" s="2"/>
      <c r="LK141" s="2"/>
      <c r="LL141" s="2"/>
      <c r="LM141" s="2"/>
      <c r="LN141" s="2"/>
      <c r="LO141" s="2"/>
      <c r="LP141" s="2"/>
      <c r="LQ141" s="2"/>
      <c r="LR141" s="2"/>
      <c r="LS141" s="2"/>
      <c r="LT141" s="2"/>
      <c r="LU141" s="2"/>
      <c r="LV141" s="2"/>
      <c r="LW141" s="2"/>
      <c r="LX141" s="2"/>
      <c r="LY141" s="2"/>
      <c r="LZ141" s="2"/>
      <c r="MA141" s="2"/>
      <c r="MB141" s="2"/>
      <c r="MC141" s="2"/>
      <c r="MD141" s="2"/>
      <c r="ME141" s="2"/>
      <c r="MF141" s="2"/>
      <c r="MG141" s="2"/>
      <c r="MH141" s="2"/>
      <c r="MI141" s="2"/>
      <c r="MJ141" s="2"/>
      <c r="MK141" s="2"/>
      <c r="ML141" s="2"/>
      <c r="MM141" s="2"/>
      <c r="MN141" s="2"/>
      <c r="MO141" s="2"/>
      <c r="MP141" s="2"/>
      <c r="MQ141" s="2"/>
      <c r="MR141" s="2"/>
      <c r="MS141" s="2"/>
      <c r="MT141" s="2"/>
      <c r="MU141" s="2"/>
      <c r="MV141" s="2"/>
      <c r="MW141" s="2"/>
      <c r="MX141" s="2"/>
      <c r="MY141" s="2"/>
      <c r="MZ141" s="2"/>
      <c r="NA141" s="2"/>
      <c r="NB141" s="2"/>
      <c r="NC141" s="2"/>
      <c r="ND141" s="2"/>
      <c r="NE141" s="2"/>
      <c r="NF141" s="2"/>
      <c r="NG141" s="2"/>
      <c r="NH141" s="2"/>
      <c r="NI141" s="2"/>
      <c r="NJ141" s="2"/>
      <c r="NK141" s="2"/>
      <c r="NL141" s="2"/>
      <c r="NM141" s="2"/>
      <c r="NN141" s="2"/>
      <c r="NO141" s="2"/>
      <c r="NP141" s="2"/>
      <c r="NQ141" s="2"/>
      <c r="NR141" s="2"/>
      <c r="NS141" s="2"/>
      <c r="NT141" s="2"/>
      <c r="NU141" s="2"/>
      <c r="NV141" s="2"/>
      <c r="NW141" s="2"/>
      <c r="NX141" s="2"/>
      <c r="NY141" s="2"/>
      <c r="NZ141" s="2"/>
      <c r="OA141" s="2"/>
      <c r="OB141" s="2"/>
      <c r="OC141" s="2"/>
      <c r="OD141" s="2"/>
      <c r="OE141" s="2"/>
      <c r="OF141" s="2"/>
      <c r="OG141" s="2"/>
      <c r="OH141" s="2"/>
      <c r="OI141" s="2"/>
      <c r="OJ141" s="2"/>
      <c r="OL141" s="2">
        <v>119.0</v>
      </c>
      <c r="OO141" s="2"/>
      <c r="OT141" s="2" t="str">
        <f t="shared" si="39"/>
        <v/>
      </c>
      <c r="OU141" s="2" t="str">
        <f t="shared" si="40"/>
        <v/>
      </c>
      <c r="OV141" s="2" t="str">
        <f t="shared" si="28"/>
        <v>#REF!</v>
      </c>
      <c r="OW141" s="2" t="str">
        <f t="shared" si="29"/>
        <v/>
      </c>
      <c r="OX141" s="2" t="str">
        <f t="shared" si="30"/>
        <v/>
      </c>
    </row>
    <row r="142" ht="15.75" customHeight="1">
      <c r="D142" s="32"/>
      <c r="E142" s="32"/>
      <c r="F142" s="2"/>
      <c r="G142" s="2"/>
      <c r="H142" s="2"/>
      <c r="I142" s="2"/>
      <c r="J142" s="2"/>
      <c r="K142" s="2"/>
      <c r="L142" s="2"/>
      <c r="M142" s="2"/>
      <c r="N142" s="32" t="s">
        <v>1735</v>
      </c>
      <c r="O142" s="32" t="s">
        <v>5784</v>
      </c>
      <c r="P142" s="32"/>
      <c r="Q142" s="17"/>
      <c r="R142" s="32" t="s">
        <v>6007</v>
      </c>
      <c r="S142" s="32" t="s">
        <v>6013</v>
      </c>
      <c r="T142" s="32" t="s">
        <v>6014</v>
      </c>
      <c r="U142" s="17" t="str">
        <f t="shared" si="16"/>
        <v/>
      </c>
      <c r="V142" s="17"/>
      <c r="Z142" s="2" t="str">
        <f t="shared" si="32"/>
        <v/>
      </c>
      <c r="AB142" s="2"/>
      <c r="AC142" s="2"/>
      <c r="AD142" s="2"/>
      <c r="AE142" s="2"/>
      <c r="AF142" s="2"/>
      <c r="AG142" s="2"/>
      <c r="AI142" s="2"/>
      <c r="AJ142" s="2"/>
      <c r="AK142" s="2"/>
      <c r="AL142" s="2"/>
      <c r="AM142" s="2"/>
      <c r="IF142" s="2"/>
      <c r="KE142" s="2"/>
      <c r="KF142" s="2"/>
      <c r="KG142" s="2"/>
      <c r="KH142" s="2"/>
      <c r="KI142" s="2"/>
      <c r="KJ142" s="2"/>
      <c r="KK142" s="2"/>
      <c r="KL142" s="2"/>
      <c r="KM142" s="2"/>
      <c r="KN142" s="2"/>
      <c r="KO142" s="2"/>
      <c r="KP142" s="2"/>
      <c r="KQ142" s="2"/>
      <c r="KR142" s="2"/>
      <c r="KS142" s="2"/>
      <c r="KT142" s="2"/>
      <c r="KU142" s="2"/>
      <c r="KV142" s="2"/>
      <c r="KW142" s="2"/>
      <c r="KX142" s="2"/>
      <c r="KY142" s="2"/>
      <c r="KZ142" s="2"/>
      <c r="LA142" s="2"/>
      <c r="LB142" s="2"/>
      <c r="LC142" s="2"/>
      <c r="LD142" s="2"/>
      <c r="LE142" s="2"/>
      <c r="LF142" s="2"/>
      <c r="LG142" s="2"/>
      <c r="LH142" s="2"/>
      <c r="LI142" s="2"/>
      <c r="LJ142" s="2"/>
      <c r="LK142" s="2"/>
      <c r="LL142" s="2"/>
      <c r="LM142" s="2"/>
      <c r="LN142" s="2"/>
      <c r="LO142" s="2"/>
      <c r="LP142" s="2"/>
      <c r="LQ142" s="2"/>
      <c r="LR142" s="2"/>
      <c r="LS142" s="2"/>
      <c r="LT142" s="2"/>
      <c r="LU142" s="2"/>
      <c r="LV142" s="2"/>
      <c r="LW142" s="2"/>
      <c r="LX142" s="2"/>
      <c r="LY142" s="2"/>
      <c r="LZ142" s="2"/>
      <c r="MA142" s="2"/>
      <c r="MB142" s="2"/>
      <c r="MC142" s="2"/>
      <c r="MD142" s="2"/>
      <c r="ME142" s="2"/>
      <c r="MF142" s="2"/>
      <c r="MG142" s="2"/>
      <c r="MH142" s="2"/>
      <c r="MI142" s="2"/>
      <c r="MJ142" s="2"/>
      <c r="MK142" s="2"/>
      <c r="ML142" s="2"/>
      <c r="MM142" s="2"/>
      <c r="MN142" s="2"/>
      <c r="MO142" s="2"/>
      <c r="MP142" s="2"/>
      <c r="MQ142" s="2"/>
      <c r="MR142" s="2"/>
      <c r="MS142" s="2"/>
      <c r="MT142" s="2"/>
      <c r="MU142" s="2"/>
      <c r="MV142" s="2"/>
      <c r="MW142" s="2"/>
      <c r="MX142" s="2"/>
      <c r="MY142" s="2"/>
      <c r="MZ142" s="2"/>
      <c r="NA142" s="2"/>
      <c r="NB142" s="2"/>
      <c r="NC142" s="2"/>
      <c r="ND142" s="2"/>
      <c r="NE142" s="2"/>
      <c r="NF142" s="2"/>
      <c r="NG142" s="2"/>
      <c r="NH142" s="2"/>
      <c r="NI142" s="2"/>
      <c r="NJ142" s="2"/>
      <c r="NK142" s="2"/>
      <c r="NL142" s="2"/>
      <c r="NM142" s="2"/>
      <c r="NN142" s="2"/>
      <c r="NO142" s="2"/>
      <c r="NP142" s="2"/>
      <c r="NQ142" s="2"/>
      <c r="NR142" s="2"/>
      <c r="NS142" s="2"/>
      <c r="NT142" s="2"/>
      <c r="NU142" s="2"/>
      <c r="NV142" s="2"/>
      <c r="NW142" s="2"/>
      <c r="NX142" s="2"/>
      <c r="NY142" s="2"/>
      <c r="NZ142" s="2"/>
      <c r="OA142" s="2"/>
      <c r="OB142" s="2"/>
      <c r="OC142" s="2"/>
      <c r="OD142" s="2"/>
      <c r="OE142" s="2"/>
      <c r="OF142" s="2"/>
      <c r="OG142" s="2"/>
      <c r="OH142" s="2"/>
      <c r="OI142" s="2"/>
      <c r="OJ142" s="2"/>
      <c r="OL142" s="2">
        <v>120.0</v>
      </c>
      <c r="OO142" s="2"/>
      <c r="OT142" s="2" t="str">
        <f t="shared" si="39"/>
        <v/>
      </c>
      <c r="OU142" s="2" t="str">
        <f t="shared" si="40"/>
        <v/>
      </c>
      <c r="OV142" s="2" t="str">
        <f t="shared" si="28"/>
        <v>#REF!</v>
      </c>
      <c r="OW142" s="2" t="str">
        <f t="shared" si="29"/>
        <v/>
      </c>
      <c r="OX142" s="2" t="str">
        <f t="shared" si="30"/>
        <v/>
      </c>
    </row>
    <row r="143" ht="15.75" customHeight="1">
      <c r="D143" s="32"/>
      <c r="E143" s="32"/>
      <c r="F143" s="2"/>
      <c r="G143" s="2"/>
      <c r="H143" s="2"/>
      <c r="I143" s="2"/>
      <c r="J143" s="2"/>
      <c r="K143" s="2"/>
      <c r="L143" s="2"/>
      <c r="M143" s="2"/>
      <c r="N143" s="32" t="s">
        <v>1710</v>
      </c>
      <c r="O143" s="32" t="s">
        <v>5784</v>
      </c>
      <c r="P143" s="32" t="s">
        <v>6015</v>
      </c>
      <c r="Q143" s="17"/>
      <c r="R143" s="32" t="s">
        <v>5881</v>
      </c>
      <c r="S143" s="32" t="s">
        <v>6016</v>
      </c>
      <c r="T143" s="32" t="s">
        <v>1710</v>
      </c>
      <c r="U143" s="17" t="str">
        <f t="shared" si="16"/>
        <v/>
      </c>
      <c r="V143" s="17"/>
      <c r="Z143" s="2" t="str">
        <f t="shared" si="32"/>
        <v/>
      </c>
      <c r="AB143" s="2"/>
      <c r="AC143" s="2"/>
      <c r="AD143" s="2"/>
      <c r="AE143" s="2"/>
      <c r="AF143" s="2"/>
      <c r="AG143" s="2"/>
      <c r="AI143" s="2"/>
      <c r="AJ143" s="2"/>
      <c r="AK143" s="2"/>
      <c r="AL143" s="2"/>
      <c r="AM143" s="2"/>
      <c r="IF143" s="2"/>
      <c r="KE143" s="2"/>
      <c r="KF143" s="2"/>
      <c r="KG143" s="2"/>
      <c r="KH143" s="2"/>
      <c r="KI143" s="2"/>
      <c r="KJ143" s="2"/>
      <c r="KK143" s="2"/>
      <c r="KL143" s="2"/>
      <c r="KM143" s="2"/>
      <c r="KN143" s="2"/>
      <c r="KO143" s="2"/>
      <c r="KP143" s="2"/>
      <c r="KQ143" s="2"/>
      <c r="KR143" s="2"/>
      <c r="KS143" s="2"/>
      <c r="KT143" s="2"/>
      <c r="KU143" s="2"/>
      <c r="KV143" s="2"/>
      <c r="KW143" s="2"/>
      <c r="KX143" s="2"/>
      <c r="KY143" s="2"/>
      <c r="KZ143" s="2"/>
      <c r="LA143" s="2"/>
      <c r="LB143" s="2"/>
      <c r="LC143" s="2"/>
      <c r="LD143" s="2"/>
      <c r="LE143" s="2"/>
      <c r="LF143" s="2"/>
      <c r="LG143" s="2"/>
      <c r="LH143" s="2"/>
      <c r="LI143" s="2"/>
      <c r="LJ143" s="2"/>
      <c r="LK143" s="2"/>
      <c r="LL143" s="2"/>
      <c r="LM143" s="2"/>
      <c r="LN143" s="2"/>
      <c r="LO143" s="2"/>
      <c r="LP143" s="2"/>
      <c r="LQ143" s="2"/>
      <c r="LR143" s="2"/>
      <c r="LS143" s="2"/>
      <c r="LT143" s="2"/>
      <c r="LU143" s="2"/>
      <c r="LV143" s="2"/>
      <c r="LW143" s="2"/>
      <c r="LX143" s="2"/>
      <c r="LY143" s="2"/>
      <c r="LZ143" s="2"/>
      <c r="MA143" s="2"/>
      <c r="MB143" s="2"/>
      <c r="MC143" s="2"/>
      <c r="MD143" s="2"/>
      <c r="ME143" s="2"/>
      <c r="MF143" s="2"/>
      <c r="MG143" s="2"/>
      <c r="MH143" s="2"/>
      <c r="MI143" s="2"/>
      <c r="MJ143" s="2"/>
      <c r="MK143" s="2"/>
      <c r="ML143" s="2"/>
      <c r="MM143" s="2"/>
      <c r="MN143" s="2"/>
      <c r="MO143" s="2"/>
      <c r="MP143" s="2"/>
      <c r="MQ143" s="2"/>
      <c r="MR143" s="2"/>
      <c r="MS143" s="2"/>
      <c r="MT143" s="2"/>
      <c r="MU143" s="2"/>
      <c r="MV143" s="2"/>
      <c r="MW143" s="2"/>
      <c r="MX143" s="2"/>
      <c r="MY143" s="2"/>
      <c r="MZ143" s="2"/>
      <c r="NA143" s="2"/>
      <c r="NB143" s="2"/>
      <c r="NC143" s="2"/>
      <c r="ND143" s="2"/>
      <c r="NE143" s="2"/>
      <c r="NF143" s="2"/>
      <c r="NG143" s="2"/>
      <c r="NH143" s="2"/>
      <c r="NI143" s="2"/>
      <c r="NJ143" s="2"/>
      <c r="NK143" s="2"/>
      <c r="NL143" s="2"/>
      <c r="NM143" s="2"/>
      <c r="NN143" s="2"/>
      <c r="NO143" s="2"/>
      <c r="NP143" s="2"/>
      <c r="NQ143" s="2"/>
      <c r="NR143" s="2"/>
      <c r="NS143" s="2"/>
      <c r="NT143" s="2"/>
      <c r="NU143" s="2"/>
      <c r="NV143" s="2"/>
      <c r="NW143" s="2"/>
      <c r="NX143" s="2"/>
      <c r="NY143" s="2"/>
      <c r="NZ143" s="2"/>
      <c r="OA143" s="2"/>
      <c r="OB143" s="2"/>
      <c r="OC143" s="2"/>
      <c r="OD143" s="2"/>
      <c r="OE143" s="2"/>
      <c r="OF143" s="2"/>
      <c r="OG143" s="2"/>
      <c r="OH143" s="2"/>
      <c r="OI143" s="2"/>
      <c r="OJ143" s="2"/>
      <c r="OL143" s="2">
        <v>121.0</v>
      </c>
      <c r="OO143" s="2"/>
      <c r="OT143" s="2" t="str">
        <f t="shared" si="39"/>
        <v/>
      </c>
      <c r="OU143" s="2" t="str">
        <f t="shared" si="40"/>
        <v/>
      </c>
      <c r="OV143" s="2" t="str">
        <f t="shared" si="28"/>
        <v>#REF!</v>
      </c>
      <c r="OW143" s="2" t="str">
        <f t="shared" si="29"/>
        <v/>
      </c>
      <c r="OX143" s="2" t="str">
        <f t="shared" si="30"/>
        <v/>
      </c>
    </row>
    <row r="144" ht="15.75" customHeight="1">
      <c r="D144" s="32"/>
      <c r="E144" s="32"/>
      <c r="F144" s="2"/>
      <c r="G144" s="2"/>
      <c r="H144" s="2"/>
      <c r="I144" s="2"/>
      <c r="J144" s="2"/>
      <c r="K144" s="2"/>
      <c r="L144" s="2"/>
      <c r="M144" s="2"/>
      <c r="N144" s="32" t="s">
        <v>1720</v>
      </c>
      <c r="O144" s="32" t="s">
        <v>5784</v>
      </c>
      <c r="P144" s="32" t="s">
        <v>6017</v>
      </c>
      <c r="Q144" s="17"/>
      <c r="R144" s="32" t="s">
        <v>6018</v>
      </c>
      <c r="S144" s="32" t="s">
        <v>6019</v>
      </c>
      <c r="T144" s="32" t="s">
        <v>6020</v>
      </c>
      <c r="U144" s="17" t="str">
        <f t="shared" si="16"/>
        <v/>
      </c>
      <c r="V144" s="17"/>
      <c r="Z144" s="2" t="str">
        <f t="shared" si="32"/>
        <v/>
      </c>
      <c r="AB144" s="2"/>
      <c r="AC144" s="2"/>
      <c r="AD144" s="2"/>
      <c r="AE144" s="2"/>
      <c r="AF144" s="2"/>
      <c r="AG144" s="2"/>
      <c r="AI144" s="2"/>
      <c r="AJ144" s="2"/>
      <c r="AK144" s="2"/>
      <c r="AL144" s="2"/>
      <c r="AM144" s="2"/>
      <c r="IF144" s="2"/>
      <c r="KE144" s="2"/>
      <c r="KF144" s="2"/>
      <c r="KG144" s="2"/>
      <c r="KH144" s="2"/>
      <c r="KI144" s="2"/>
      <c r="KJ144" s="2"/>
      <c r="KK144" s="2"/>
      <c r="KL144" s="2"/>
      <c r="KM144" s="2"/>
      <c r="KN144" s="2"/>
      <c r="KO144" s="2"/>
      <c r="KP144" s="2"/>
      <c r="KQ144" s="2"/>
      <c r="KR144" s="2"/>
      <c r="KS144" s="2"/>
      <c r="KT144" s="2"/>
      <c r="KU144" s="2"/>
      <c r="KV144" s="2"/>
      <c r="KW144" s="2"/>
      <c r="KX144" s="2"/>
      <c r="KY144" s="2"/>
      <c r="KZ144" s="2"/>
      <c r="LA144" s="2"/>
      <c r="LB144" s="2"/>
      <c r="LC144" s="2"/>
      <c r="LD144" s="2"/>
      <c r="LE144" s="2"/>
      <c r="LF144" s="2"/>
      <c r="LG144" s="2"/>
      <c r="LH144" s="2"/>
      <c r="LI144" s="2"/>
      <c r="LJ144" s="2"/>
      <c r="LK144" s="2"/>
      <c r="LL144" s="2"/>
      <c r="LM144" s="2"/>
      <c r="LN144" s="2"/>
      <c r="LO144" s="2"/>
      <c r="LP144" s="2"/>
      <c r="LQ144" s="2"/>
      <c r="LR144" s="2"/>
      <c r="LS144" s="2"/>
      <c r="LT144" s="2"/>
      <c r="LU144" s="2"/>
      <c r="LV144" s="2"/>
      <c r="LW144" s="2"/>
      <c r="LX144" s="2"/>
      <c r="LY144" s="2"/>
      <c r="LZ144" s="2"/>
      <c r="MA144" s="2"/>
      <c r="MB144" s="2"/>
      <c r="MC144" s="2"/>
      <c r="MD144" s="2"/>
      <c r="ME144" s="2"/>
      <c r="MF144" s="2"/>
      <c r="MG144" s="2"/>
      <c r="MH144" s="2"/>
      <c r="MI144" s="2"/>
      <c r="MJ144" s="2"/>
      <c r="MK144" s="2"/>
      <c r="ML144" s="2"/>
      <c r="MM144" s="2"/>
      <c r="MN144" s="2"/>
      <c r="MO144" s="2"/>
      <c r="MP144" s="2"/>
      <c r="MQ144" s="2"/>
      <c r="MR144" s="2"/>
      <c r="MS144" s="2"/>
      <c r="MT144" s="2"/>
      <c r="MU144" s="2"/>
      <c r="MV144" s="2"/>
      <c r="MW144" s="2"/>
      <c r="MX144" s="2"/>
      <c r="MY144" s="2"/>
      <c r="MZ144" s="2"/>
      <c r="NA144" s="2"/>
      <c r="NB144" s="2"/>
      <c r="NC144" s="2"/>
      <c r="ND144" s="2"/>
      <c r="NE144" s="2"/>
      <c r="NF144" s="2"/>
      <c r="NG144" s="2"/>
      <c r="NH144" s="2"/>
      <c r="NI144" s="2"/>
      <c r="NJ144" s="2"/>
      <c r="NK144" s="2"/>
      <c r="NL144" s="2"/>
      <c r="NM144" s="2"/>
      <c r="NN144" s="2"/>
      <c r="NO144" s="2"/>
      <c r="NP144" s="2"/>
      <c r="NQ144" s="2"/>
      <c r="NR144" s="2"/>
      <c r="NS144" s="2"/>
      <c r="NT144" s="2"/>
      <c r="NU144" s="2"/>
      <c r="NV144" s="2"/>
      <c r="NW144" s="2"/>
      <c r="NX144" s="2"/>
      <c r="NY144" s="2"/>
      <c r="NZ144" s="2"/>
      <c r="OA144" s="2"/>
      <c r="OB144" s="2"/>
      <c r="OC144" s="2"/>
      <c r="OD144" s="2"/>
      <c r="OE144" s="2"/>
      <c r="OF144" s="2"/>
      <c r="OG144" s="2"/>
      <c r="OH144" s="2"/>
      <c r="OI144" s="2"/>
      <c r="OJ144" s="2"/>
      <c r="OL144" s="2">
        <v>122.0</v>
      </c>
      <c r="OO144" s="2"/>
      <c r="OT144" s="2" t="str">
        <f t="shared" si="39"/>
        <v/>
      </c>
      <c r="OU144" s="2" t="str">
        <f t="shared" si="40"/>
        <v/>
      </c>
      <c r="OV144" s="2" t="str">
        <f t="shared" si="28"/>
        <v>#REF!</v>
      </c>
      <c r="OW144" s="2" t="str">
        <f t="shared" si="29"/>
        <v/>
      </c>
      <c r="OX144" s="2" t="str">
        <f t="shared" si="30"/>
        <v/>
      </c>
    </row>
    <row r="145" ht="15.75" customHeight="1">
      <c r="D145" s="32"/>
      <c r="E145" s="32"/>
      <c r="F145" s="2"/>
      <c r="G145" s="2"/>
      <c r="H145" s="2"/>
      <c r="I145" s="2"/>
      <c r="J145" s="2"/>
      <c r="K145" s="2"/>
      <c r="L145" s="2"/>
      <c r="M145" s="2"/>
      <c r="N145" s="32" t="s">
        <v>1719</v>
      </c>
      <c r="O145" s="32" t="s">
        <v>5784</v>
      </c>
      <c r="P145" s="32" t="s">
        <v>6021</v>
      </c>
      <c r="Q145" s="17"/>
      <c r="R145" s="32" t="s">
        <v>6018</v>
      </c>
      <c r="S145" s="32" t="s">
        <v>6022</v>
      </c>
      <c r="T145" s="32" t="s">
        <v>6023</v>
      </c>
      <c r="U145" s="17" t="str">
        <f t="shared" si="16"/>
        <v/>
      </c>
      <c r="V145" s="17"/>
      <c r="Z145" s="2" t="str">
        <f t="shared" si="32"/>
        <v/>
      </c>
      <c r="AB145" s="2"/>
      <c r="AC145" s="2"/>
      <c r="AD145" s="2"/>
      <c r="AE145" s="2"/>
      <c r="AF145" s="2"/>
      <c r="AG145" s="2"/>
      <c r="AI145" s="2"/>
      <c r="AJ145" s="2"/>
      <c r="AK145" s="2"/>
      <c r="AL145" s="2"/>
      <c r="AM145" s="2"/>
      <c r="IF145" s="2"/>
      <c r="KE145" s="2"/>
      <c r="KF145" s="2"/>
      <c r="KG145" s="2"/>
      <c r="KH145" s="2"/>
      <c r="KI145" s="2"/>
      <c r="KJ145" s="2"/>
      <c r="KK145" s="2"/>
      <c r="KL145" s="2"/>
      <c r="KM145" s="2"/>
      <c r="KN145" s="2"/>
      <c r="KO145" s="2"/>
      <c r="KP145" s="2"/>
      <c r="KQ145" s="2"/>
      <c r="KR145" s="2"/>
      <c r="KS145" s="2"/>
      <c r="KT145" s="2"/>
      <c r="KU145" s="2"/>
      <c r="KV145" s="2"/>
      <c r="KW145" s="2"/>
      <c r="KX145" s="2"/>
      <c r="KY145" s="2"/>
      <c r="KZ145" s="2"/>
      <c r="LA145" s="2"/>
      <c r="LB145" s="2"/>
      <c r="LC145" s="2"/>
      <c r="LD145" s="2"/>
      <c r="LE145" s="2"/>
      <c r="LF145" s="2"/>
      <c r="LG145" s="2"/>
      <c r="LH145" s="2"/>
      <c r="LI145" s="2"/>
      <c r="LJ145" s="2"/>
      <c r="LK145" s="2"/>
      <c r="LL145" s="2"/>
      <c r="LM145" s="2"/>
      <c r="LN145" s="2"/>
      <c r="LO145" s="2"/>
      <c r="LP145" s="2"/>
      <c r="LQ145" s="2"/>
      <c r="LR145" s="2"/>
      <c r="LS145" s="2"/>
      <c r="LT145" s="2"/>
      <c r="LU145" s="2"/>
      <c r="LV145" s="2"/>
      <c r="LW145" s="2"/>
      <c r="LX145" s="2"/>
      <c r="LY145" s="2"/>
      <c r="LZ145" s="2"/>
      <c r="MA145" s="2"/>
      <c r="MB145" s="2"/>
      <c r="MC145" s="2"/>
      <c r="MD145" s="2"/>
      <c r="ME145" s="2"/>
      <c r="MF145" s="2"/>
      <c r="MG145" s="2"/>
      <c r="MH145" s="2"/>
      <c r="MI145" s="2"/>
      <c r="MJ145" s="2"/>
      <c r="MK145" s="2"/>
      <c r="ML145" s="2"/>
      <c r="MM145" s="2"/>
      <c r="MN145" s="2"/>
      <c r="MO145" s="2"/>
      <c r="MP145" s="2"/>
      <c r="MQ145" s="2"/>
      <c r="MR145" s="2"/>
      <c r="MS145" s="2"/>
      <c r="MT145" s="2"/>
      <c r="MU145" s="2"/>
      <c r="MV145" s="2"/>
      <c r="MW145" s="2"/>
      <c r="MX145" s="2"/>
      <c r="MY145" s="2"/>
      <c r="MZ145" s="2"/>
      <c r="NA145" s="2"/>
      <c r="NB145" s="2"/>
      <c r="NC145" s="2"/>
      <c r="ND145" s="2"/>
      <c r="NE145" s="2"/>
      <c r="NF145" s="2"/>
      <c r="NG145" s="2"/>
      <c r="NH145" s="2"/>
      <c r="NI145" s="2"/>
      <c r="NJ145" s="2"/>
      <c r="NK145" s="2"/>
      <c r="NL145" s="2"/>
      <c r="NM145" s="2"/>
      <c r="NN145" s="2"/>
      <c r="NO145" s="2"/>
      <c r="NP145" s="2"/>
      <c r="NQ145" s="2"/>
      <c r="NR145" s="2"/>
      <c r="NS145" s="2"/>
      <c r="NT145" s="2"/>
      <c r="NU145" s="2"/>
      <c r="NV145" s="2"/>
      <c r="NW145" s="2"/>
      <c r="NX145" s="2"/>
      <c r="NY145" s="2"/>
      <c r="NZ145" s="2"/>
      <c r="OA145" s="2"/>
      <c r="OB145" s="2"/>
      <c r="OC145" s="2"/>
      <c r="OD145" s="2"/>
      <c r="OE145" s="2"/>
      <c r="OF145" s="2"/>
      <c r="OG145" s="2"/>
      <c r="OH145" s="2"/>
      <c r="OI145" s="2"/>
      <c r="OJ145" s="2"/>
      <c r="OL145" s="2">
        <v>123.0</v>
      </c>
      <c r="OO145" s="2"/>
      <c r="OT145" s="2" t="str">
        <f t="shared" si="39"/>
        <v/>
      </c>
      <c r="OU145" s="2" t="str">
        <f t="shared" si="40"/>
        <v/>
      </c>
      <c r="OV145" s="2" t="str">
        <f t="shared" si="28"/>
        <v>#REF!</v>
      </c>
      <c r="OW145" s="2" t="str">
        <f t="shared" si="29"/>
        <v/>
      </c>
      <c r="OX145" s="2" t="str">
        <f t="shared" si="30"/>
        <v/>
      </c>
    </row>
    <row r="146" ht="15.75" customHeight="1">
      <c r="D146" s="32"/>
      <c r="E146" s="32"/>
      <c r="F146" s="2"/>
      <c r="G146" s="2"/>
      <c r="H146" s="2"/>
      <c r="I146" s="2"/>
      <c r="J146" s="2"/>
      <c r="K146" s="2"/>
      <c r="L146" s="2"/>
      <c r="M146" s="2"/>
      <c r="N146" s="32" t="s">
        <v>1727</v>
      </c>
      <c r="O146" s="32" t="s">
        <v>5784</v>
      </c>
      <c r="P146" s="32" t="s">
        <v>6024</v>
      </c>
      <c r="Q146" s="17"/>
      <c r="R146" s="32" t="s">
        <v>5870</v>
      </c>
      <c r="S146" s="32" t="s">
        <v>1725</v>
      </c>
      <c r="T146" s="32" t="s">
        <v>6025</v>
      </c>
      <c r="U146" s="17" t="str">
        <f t="shared" si="16"/>
        <v/>
      </c>
      <c r="V146" s="17"/>
      <c r="Z146" s="2" t="str">
        <f t="shared" si="32"/>
        <v/>
      </c>
      <c r="AB146" s="2"/>
      <c r="AC146" s="2"/>
      <c r="AD146" s="2"/>
      <c r="AE146" s="2"/>
      <c r="AF146" s="2"/>
      <c r="AG146" s="2"/>
      <c r="AI146" s="2"/>
      <c r="AJ146" s="2"/>
      <c r="AK146" s="2"/>
      <c r="AL146" s="2"/>
      <c r="AM146" s="2"/>
      <c r="IF146" s="2"/>
      <c r="KE146" s="2"/>
      <c r="KF146" s="2"/>
      <c r="KG146" s="2"/>
      <c r="KH146" s="2"/>
      <c r="KI146" s="2"/>
      <c r="KJ146" s="2"/>
      <c r="KK146" s="2"/>
      <c r="KL146" s="2"/>
      <c r="KM146" s="2"/>
      <c r="KN146" s="2"/>
      <c r="KO146" s="2"/>
      <c r="KP146" s="2"/>
      <c r="KQ146" s="2"/>
      <c r="KR146" s="2"/>
      <c r="KS146" s="2"/>
      <c r="KT146" s="2"/>
      <c r="KU146" s="2"/>
      <c r="KV146" s="2"/>
      <c r="KW146" s="2"/>
      <c r="KX146" s="2"/>
      <c r="KY146" s="2"/>
      <c r="KZ146" s="2"/>
      <c r="LA146" s="2"/>
      <c r="LB146" s="2"/>
      <c r="LC146" s="2"/>
      <c r="LD146" s="2"/>
      <c r="LE146" s="2"/>
      <c r="LF146" s="2"/>
      <c r="LG146" s="2"/>
      <c r="LH146" s="2"/>
      <c r="LI146" s="2"/>
      <c r="LJ146" s="2"/>
      <c r="LK146" s="2"/>
      <c r="LL146" s="2"/>
      <c r="LM146" s="2"/>
      <c r="LN146" s="2"/>
      <c r="LO146" s="2"/>
      <c r="LP146" s="2"/>
      <c r="LQ146" s="2"/>
      <c r="LR146" s="2"/>
      <c r="LS146" s="2"/>
      <c r="LT146" s="2"/>
      <c r="LU146" s="2"/>
      <c r="LV146" s="2"/>
      <c r="LW146" s="2"/>
      <c r="LX146" s="2"/>
      <c r="LY146" s="2"/>
      <c r="LZ146" s="2"/>
      <c r="MA146" s="2"/>
      <c r="MB146" s="2"/>
      <c r="MC146" s="2"/>
      <c r="MD146" s="2"/>
      <c r="ME146" s="2"/>
      <c r="MF146" s="2"/>
      <c r="MG146" s="2"/>
      <c r="MH146" s="2"/>
      <c r="MI146" s="2"/>
      <c r="MJ146" s="2"/>
      <c r="MK146" s="2"/>
      <c r="ML146" s="2"/>
      <c r="MM146" s="2"/>
      <c r="MN146" s="2"/>
      <c r="MO146" s="2"/>
      <c r="MP146" s="2"/>
      <c r="MQ146" s="2"/>
      <c r="MR146" s="2"/>
      <c r="MS146" s="2"/>
      <c r="MT146" s="2"/>
      <c r="MU146" s="2"/>
      <c r="MV146" s="2"/>
      <c r="MW146" s="2"/>
      <c r="MX146" s="2"/>
      <c r="MY146" s="2"/>
      <c r="MZ146" s="2"/>
      <c r="NA146" s="2"/>
      <c r="NB146" s="2"/>
      <c r="NC146" s="2"/>
      <c r="ND146" s="2"/>
      <c r="NE146" s="2"/>
      <c r="NF146" s="2"/>
      <c r="NG146" s="2"/>
      <c r="NH146" s="2"/>
      <c r="NI146" s="2"/>
      <c r="NJ146" s="2"/>
      <c r="NK146" s="2"/>
      <c r="NL146" s="2"/>
      <c r="NM146" s="2"/>
      <c r="NN146" s="2"/>
      <c r="NO146" s="2"/>
      <c r="NP146" s="2"/>
      <c r="NQ146" s="2"/>
      <c r="NR146" s="2"/>
      <c r="NS146" s="2"/>
      <c r="NT146" s="2"/>
      <c r="NU146" s="2"/>
      <c r="NV146" s="2"/>
      <c r="NW146" s="2"/>
      <c r="NX146" s="2"/>
      <c r="NY146" s="2"/>
      <c r="NZ146" s="2"/>
      <c r="OA146" s="2"/>
      <c r="OB146" s="2"/>
      <c r="OC146" s="2"/>
      <c r="OD146" s="2"/>
      <c r="OE146" s="2"/>
      <c r="OF146" s="2"/>
      <c r="OG146" s="2"/>
      <c r="OH146" s="2"/>
      <c r="OI146" s="2"/>
      <c r="OJ146" s="2"/>
      <c r="OL146" s="2">
        <v>124.0</v>
      </c>
      <c r="OO146" s="2"/>
      <c r="OT146" s="2" t="str">
        <f t="shared" si="39"/>
        <v/>
      </c>
      <c r="OU146" s="2" t="str">
        <f t="shared" si="40"/>
        <v/>
      </c>
      <c r="OV146" s="2" t="str">
        <f t="shared" si="28"/>
        <v>#REF!</v>
      </c>
      <c r="OW146" s="2" t="str">
        <f t="shared" si="29"/>
        <v/>
      </c>
      <c r="OX146" s="2" t="str">
        <f t="shared" si="30"/>
        <v/>
      </c>
    </row>
    <row r="147" ht="15.75" customHeight="1">
      <c r="D147" s="32"/>
      <c r="E147" s="32"/>
      <c r="F147" s="2"/>
      <c r="G147" s="2"/>
      <c r="H147" s="2"/>
      <c r="I147" s="2"/>
      <c r="J147" s="2"/>
      <c r="K147" s="2"/>
      <c r="L147" s="2"/>
      <c r="M147" s="2"/>
      <c r="N147" s="32" t="s">
        <v>1727</v>
      </c>
      <c r="O147" s="32" t="s">
        <v>5784</v>
      </c>
      <c r="P147" s="32"/>
      <c r="Q147" s="17"/>
      <c r="R147" s="32" t="s">
        <v>5870</v>
      </c>
      <c r="S147" s="32" t="s">
        <v>1725</v>
      </c>
      <c r="T147" s="32" t="s">
        <v>6026</v>
      </c>
      <c r="U147" s="17" t="str">
        <f t="shared" si="16"/>
        <v/>
      </c>
      <c r="V147" s="17"/>
      <c r="Z147" s="2" t="str">
        <f t="shared" si="32"/>
        <v/>
      </c>
      <c r="AB147" s="2"/>
      <c r="AC147" s="2"/>
      <c r="AD147" s="2"/>
      <c r="AE147" s="2"/>
      <c r="AF147" s="2"/>
      <c r="AG147" s="2"/>
      <c r="AI147" s="2"/>
      <c r="AJ147" s="2"/>
      <c r="AK147" s="2"/>
      <c r="AL147" s="2"/>
      <c r="AM147" s="2"/>
      <c r="IF147" s="2"/>
      <c r="KE147" s="2"/>
      <c r="KF147" s="2"/>
      <c r="KG147" s="2"/>
      <c r="KH147" s="2"/>
      <c r="KI147" s="2"/>
      <c r="KJ147" s="2"/>
      <c r="KK147" s="2"/>
      <c r="KL147" s="2"/>
      <c r="KM147" s="2"/>
      <c r="KN147" s="2"/>
      <c r="KO147" s="2"/>
      <c r="KP147" s="2"/>
      <c r="KQ147" s="2"/>
      <c r="KR147" s="2"/>
      <c r="KS147" s="2"/>
      <c r="KT147" s="2"/>
      <c r="KU147" s="2"/>
      <c r="KV147" s="2"/>
      <c r="KW147" s="2"/>
      <c r="KX147" s="2"/>
      <c r="KY147" s="2"/>
      <c r="KZ147" s="2"/>
      <c r="LA147" s="2"/>
      <c r="LB147" s="2"/>
      <c r="LC147" s="2"/>
      <c r="LD147" s="2"/>
      <c r="LE147" s="2"/>
      <c r="LF147" s="2"/>
      <c r="LG147" s="2"/>
      <c r="LH147" s="2"/>
      <c r="LI147" s="2"/>
      <c r="LJ147" s="2"/>
      <c r="LK147" s="2"/>
      <c r="LL147" s="2"/>
      <c r="LM147" s="2"/>
      <c r="LN147" s="2"/>
      <c r="LO147" s="2"/>
      <c r="LP147" s="2"/>
      <c r="LQ147" s="2"/>
      <c r="LR147" s="2"/>
      <c r="LS147" s="2"/>
      <c r="LT147" s="2"/>
      <c r="LU147" s="2"/>
      <c r="LV147" s="2"/>
      <c r="LW147" s="2"/>
      <c r="LX147" s="2"/>
      <c r="LY147" s="2"/>
      <c r="LZ147" s="2"/>
      <c r="MA147" s="2"/>
      <c r="MB147" s="2"/>
      <c r="MC147" s="2"/>
      <c r="MD147" s="2"/>
      <c r="ME147" s="2"/>
      <c r="MF147" s="2"/>
      <c r="MG147" s="2"/>
      <c r="MH147" s="2"/>
      <c r="MI147" s="2"/>
      <c r="MJ147" s="2"/>
      <c r="MK147" s="2"/>
      <c r="ML147" s="2"/>
      <c r="MM147" s="2"/>
      <c r="MN147" s="2"/>
      <c r="MO147" s="2"/>
      <c r="MP147" s="2"/>
      <c r="MQ147" s="2"/>
      <c r="MR147" s="2"/>
      <c r="MS147" s="2"/>
      <c r="MT147" s="2"/>
      <c r="MU147" s="2"/>
      <c r="MV147" s="2"/>
      <c r="MW147" s="2"/>
      <c r="MX147" s="2"/>
      <c r="MY147" s="2"/>
      <c r="MZ147" s="2"/>
      <c r="NA147" s="2"/>
      <c r="NB147" s="2"/>
      <c r="NC147" s="2"/>
      <c r="ND147" s="2"/>
      <c r="NE147" s="2"/>
      <c r="NF147" s="2"/>
      <c r="NG147" s="2"/>
      <c r="NH147" s="2"/>
      <c r="NI147" s="2"/>
      <c r="NJ147" s="2"/>
      <c r="NK147" s="2"/>
      <c r="NL147" s="2"/>
      <c r="NM147" s="2"/>
      <c r="NN147" s="2"/>
      <c r="NO147" s="2"/>
      <c r="NP147" s="2"/>
      <c r="NQ147" s="2"/>
      <c r="NR147" s="2"/>
      <c r="NS147" s="2"/>
      <c r="NT147" s="2"/>
      <c r="NU147" s="2"/>
      <c r="NV147" s="2"/>
      <c r="NW147" s="2"/>
      <c r="NX147" s="2"/>
      <c r="NY147" s="2"/>
      <c r="NZ147" s="2"/>
      <c r="OA147" s="2"/>
      <c r="OB147" s="2"/>
      <c r="OC147" s="2"/>
      <c r="OD147" s="2"/>
      <c r="OE147" s="2"/>
      <c r="OF147" s="2"/>
      <c r="OG147" s="2"/>
      <c r="OH147" s="2"/>
      <c r="OI147" s="2"/>
      <c r="OJ147" s="2"/>
      <c r="OL147" s="2">
        <v>125.0</v>
      </c>
      <c r="OO147" s="2"/>
      <c r="OT147" s="2" t="str">
        <f t="shared" si="39"/>
        <v/>
      </c>
      <c r="OU147" s="2" t="str">
        <f t="shared" si="40"/>
        <v/>
      </c>
      <c r="OV147" s="2" t="str">
        <f t="shared" si="28"/>
        <v>#REF!</v>
      </c>
      <c r="OW147" s="2" t="str">
        <f t="shared" si="29"/>
        <v/>
      </c>
      <c r="OX147" s="2" t="str">
        <f t="shared" si="30"/>
        <v/>
      </c>
    </row>
    <row r="148" ht="15.75" customHeight="1">
      <c r="D148" s="32"/>
      <c r="E148" s="32"/>
      <c r="F148" s="2"/>
      <c r="G148" s="2"/>
      <c r="H148" s="2"/>
      <c r="I148" s="2"/>
      <c r="J148" s="2"/>
      <c r="K148" s="2"/>
      <c r="L148" s="2"/>
      <c r="M148" s="2"/>
      <c r="N148" s="32" t="s">
        <v>1727</v>
      </c>
      <c r="O148" s="32" t="s">
        <v>5784</v>
      </c>
      <c r="P148" s="32"/>
      <c r="Q148" s="17"/>
      <c r="R148" s="32" t="s">
        <v>5870</v>
      </c>
      <c r="S148" s="32" t="s">
        <v>1725</v>
      </c>
      <c r="T148" s="32" t="s">
        <v>6027</v>
      </c>
      <c r="U148" s="17" t="str">
        <f t="shared" si="16"/>
        <v/>
      </c>
      <c r="V148" s="17"/>
      <c r="Z148" s="2" t="str">
        <f t="shared" si="32"/>
        <v/>
      </c>
      <c r="AB148" s="2"/>
      <c r="AC148" s="2"/>
      <c r="AD148" s="2"/>
      <c r="AE148" s="2"/>
      <c r="AF148" s="2"/>
      <c r="AG148" s="2"/>
      <c r="AI148" s="2"/>
      <c r="AJ148" s="2"/>
      <c r="AK148" s="2"/>
      <c r="AL148" s="2"/>
      <c r="AM148" s="2"/>
      <c r="IF148" s="2"/>
      <c r="KE148" s="2"/>
      <c r="KF148" s="2"/>
      <c r="KG148" s="2"/>
      <c r="KH148" s="2"/>
      <c r="KI148" s="2"/>
      <c r="KJ148" s="2"/>
      <c r="KK148" s="2"/>
      <c r="KL148" s="2"/>
      <c r="KM148" s="2"/>
      <c r="KN148" s="2"/>
      <c r="KO148" s="2"/>
      <c r="KP148" s="2"/>
      <c r="KQ148" s="2"/>
      <c r="KR148" s="2"/>
      <c r="KS148" s="2"/>
      <c r="KT148" s="2"/>
      <c r="KU148" s="2"/>
      <c r="KV148" s="2"/>
      <c r="KW148" s="2"/>
      <c r="KX148" s="2"/>
      <c r="KY148" s="2"/>
      <c r="KZ148" s="2"/>
      <c r="LA148" s="2"/>
      <c r="LB148" s="2"/>
      <c r="LC148" s="2"/>
      <c r="LD148" s="2"/>
      <c r="LE148" s="2"/>
      <c r="LF148" s="2"/>
      <c r="LG148" s="2"/>
      <c r="LH148" s="2"/>
      <c r="LI148" s="2"/>
      <c r="LJ148" s="2"/>
      <c r="LK148" s="2"/>
      <c r="LL148" s="2"/>
      <c r="LM148" s="2"/>
      <c r="LN148" s="2"/>
      <c r="LO148" s="2"/>
      <c r="LP148" s="2"/>
      <c r="LQ148" s="2"/>
      <c r="LR148" s="2"/>
      <c r="LS148" s="2"/>
      <c r="LT148" s="2"/>
      <c r="LU148" s="2"/>
      <c r="LV148" s="2"/>
      <c r="LW148" s="2"/>
      <c r="LX148" s="2"/>
      <c r="LY148" s="2"/>
      <c r="LZ148" s="2"/>
      <c r="MA148" s="2"/>
      <c r="MB148" s="2"/>
      <c r="MC148" s="2"/>
      <c r="MD148" s="2"/>
      <c r="ME148" s="2"/>
      <c r="MF148" s="2"/>
      <c r="MG148" s="2"/>
      <c r="MH148" s="2"/>
      <c r="MI148" s="2"/>
      <c r="MJ148" s="2"/>
      <c r="MK148" s="2"/>
      <c r="ML148" s="2"/>
      <c r="MM148" s="2"/>
      <c r="MN148" s="2"/>
      <c r="MO148" s="2"/>
      <c r="MP148" s="2"/>
      <c r="MQ148" s="2"/>
      <c r="MR148" s="2"/>
      <c r="MS148" s="2"/>
      <c r="MT148" s="2"/>
      <c r="MU148" s="2"/>
      <c r="MV148" s="2"/>
      <c r="MW148" s="2"/>
      <c r="MX148" s="2"/>
      <c r="MY148" s="2"/>
      <c r="MZ148" s="2"/>
      <c r="NA148" s="2"/>
      <c r="NB148" s="2"/>
      <c r="NC148" s="2"/>
      <c r="ND148" s="2"/>
      <c r="NE148" s="2"/>
      <c r="NF148" s="2"/>
      <c r="NG148" s="2"/>
      <c r="NH148" s="2"/>
      <c r="NI148" s="2"/>
      <c r="NJ148" s="2"/>
      <c r="NK148" s="2"/>
      <c r="NL148" s="2"/>
      <c r="NM148" s="2"/>
      <c r="NN148" s="2"/>
      <c r="NO148" s="2"/>
      <c r="NP148" s="2"/>
      <c r="NQ148" s="2"/>
      <c r="NR148" s="2"/>
      <c r="NS148" s="2"/>
      <c r="NT148" s="2"/>
      <c r="NU148" s="2"/>
      <c r="NV148" s="2"/>
      <c r="NW148" s="2"/>
      <c r="NX148" s="2"/>
      <c r="NY148" s="2"/>
      <c r="NZ148" s="2"/>
      <c r="OA148" s="2"/>
      <c r="OB148" s="2"/>
      <c r="OC148" s="2"/>
      <c r="OD148" s="2"/>
      <c r="OE148" s="2"/>
      <c r="OF148" s="2"/>
      <c r="OG148" s="2"/>
      <c r="OH148" s="2"/>
      <c r="OI148" s="2"/>
      <c r="OJ148" s="2"/>
      <c r="OL148" s="2">
        <v>126.0</v>
      </c>
      <c r="OO148" s="2"/>
      <c r="OT148" s="2" t="str">
        <f t="shared" si="39"/>
        <v/>
      </c>
      <c r="OU148" s="2" t="str">
        <f t="shared" si="40"/>
        <v/>
      </c>
      <c r="OV148" s="2" t="str">
        <f t="shared" si="28"/>
        <v>#REF!</v>
      </c>
      <c r="OW148" s="2" t="str">
        <f t="shared" si="29"/>
        <v/>
      </c>
      <c r="OX148" s="2" t="str">
        <f t="shared" si="30"/>
        <v/>
      </c>
    </row>
    <row r="149" ht="15.75" customHeight="1">
      <c r="D149" s="32"/>
      <c r="E149" s="32"/>
      <c r="F149" s="2"/>
      <c r="G149" s="2"/>
      <c r="H149" s="2"/>
      <c r="I149" s="2"/>
      <c r="J149" s="2"/>
      <c r="K149" s="2"/>
      <c r="L149" s="2"/>
      <c r="M149" s="2"/>
      <c r="N149" s="32" t="s">
        <v>1727</v>
      </c>
      <c r="O149" s="32" t="s">
        <v>5784</v>
      </c>
      <c r="P149" s="32"/>
      <c r="Q149" s="17"/>
      <c r="R149" s="32" t="s">
        <v>5870</v>
      </c>
      <c r="S149" s="32" t="s">
        <v>1725</v>
      </c>
      <c r="T149" s="32" t="s">
        <v>6028</v>
      </c>
      <c r="U149" s="17" t="str">
        <f t="shared" si="16"/>
        <v/>
      </c>
      <c r="V149" s="17"/>
      <c r="Z149" s="2" t="str">
        <f t="shared" si="32"/>
        <v/>
      </c>
      <c r="AB149" s="2"/>
      <c r="AC149" s="2"/>
      <c r="AD149" s="2"/>
      <c r="AE149" s="2"/>
      <c r="AF149" s="2"/>
      <c r="AG149" s="2"/>
      <c r="AI149" s="2"/>
      <c r="AJ149" s="2"/>
      <c r="AK149" s="2"/>
      <c r="AL149" s="2"/>
      <c r="AM149" s="2"/>
      <c r="IF149" s="2"/>
      <c r="KE149" s="2"/>
      <c r="KF149" s="2"/>
      <c r="KG149" s="2"/>
      <c r="KH149" s="2"/>
      <c r="KI149" s="2"/>
      <c r="KJ149" s="2"/>
      <c r="KK149" s="2"/>
      <c r="KL149" s="2"/>
      <c r="KM149" s="2"/>
      <c r="KN149" s="2"/>
      <c r="KO149" s="2"/>
      <c r="KP149" s="2"/>
      <c r="KQ149" s="2"/>
      <c r="KR149" s="2"/>
      <c r="KS149" s="2"/>
      <c r="KT149" s="2"/>
      <c r="KU149" s="2"/>
      <c r="KV149" s="2"/>
      <c r="KW149" s="2"/>
      <c r="KX149" s="2"/>
      <c r="KY149" s="2"/>
      <c r="KZ149" s="2"/>
      <c r="LA149" s="2"/>
      <c r="LB149" s="2"/>
      <c r="LC149" s="2"/>
      <c r="LD149" s="2"/>
      <c r="LE149" s="2"/>
      <c r="LF149" s="2"/>
      <c r="LG149" s="2"/>
      <c r="LH149" s="2"/>
      <c r="LI149" s="2"/>
      <c r="LJ149" s="2"/>
      <c r="LK149" s="2"/>
      <c r="LL149" s="2"/>
      <c r="LM149" s="2"/>
      <c r="LN149" s="2"/>
      <c r="LO149" s="2"/>
      <c r="LP149" s="2"/>
      <c r="LQ149" s="2"/>
      <c r="LR149" s="2"/>
      <c r="LS149" s="2"/>
      <c r="LT149" s="2"/>
      <c r="LU149" s="2"/>
      <c r="LV149" s="2"/>
      <c r="LW149" s="2"/>
      <c r="LX149" s="2"/>
      <c r="LY149" s="2"/>
      <c r="LZ149" s="2"/>
      <c r="MA149" s="2"/>
      <c r="MB149" s="2"/>
      <c r="MC149" s="2"/>
      <c r="MD149" s="2"/>
      <c r="ME149" s="2"/>
      <c r="MF149" s="2"/>
      <c r="MG149" s="2"/>
      <c r="MH149" s="2"/>
      <c r="MI149" s="2"/>
      <c r="MJ149" s="2"/>
      <c r="MK149" s="2"/>
      <c r="ML149" s="2"/>
      <c r="MM149" s="2"/>
      <c r="MN149" s="2"/>
      <c r="MO149" s="2"/>
      <c r="MP149" s="2"/>
      <c r="MQ149" s="2"/>
      <c r="MR149" s="2"/>
      <c r="MS149" s="2"/>
      <c r="MT149" s="2"/>
      <c r="MU149" s="2"/>
      <c r="MV149" s="2"/>
      <c r="MW149" s="2"/>
      <c r="MX149" s="2"/>
      <c r="MY149" s="2"/>
      <c r="MZ149" s="2"/>
      <c r="NA149" s="2"/>
      <c r="NB149" s="2"/>
      <c r="NC149" s="2"/>
      <c r="ND149" s="2"/>
      <c r="NE149" s="2"/>
      <c r="NF149" s="2"/>
      <c r="NG149" s="2"/>
      <c r="NH149" s="2"/>
      <c r="NI149" s="2"/>
      <c r="NJ149" s="2"/>
      <c r="NK149" s="2"/>
      <c r="NL149" s="2"/>
      <c r="NM149" s="2"/>
      <c r="NN149" s="2"/>
      <c r="NO149" s="2"/>
      <c r="NP149" s="2"/>
      <c r="NQ149" s="2"/>
      <c r="NR149" s="2"/>
      <c r="NS149" s="2"/>
      <c r="NT149" s="2"/>
      <c r="NU149" s="2"/>
      <c r="NV149" s="2"/>
      <c r="NW149" s="2"/>
      <c r="NX149" s="2"/>
      <c r="NY149" s="2"/>
      <c r="NZ149" s="2"/>
      <c r="OA149" s="2"/>
      <c r="OB149" s="2"/>
      <c r="OC149" s="2"/>
      <c r="OD149" s="2"/>
      <c r="OE149" s="2"/>
      <c r="OF149" s="2"/>
      <c r="OG149" s="2"/>
      <c r="OH149" s="2"/>
      <c r="OI149" s="2"/>
      <c r="OJ149" s="2"/>
      <c r="OL149" s="2">
        <v>127.0</v>
      </c>
      <c r="OO149" s="2"/>
      <c r="OT149" s="2" t="str">
        <f t="shared" si="39"/>
        <v/>
      </c>
      <c r="OU149" s="2" t="str">
        <f t="shared" si="40"/>
        <v/>
      </c>
      <c r="OV149" s="2" t="str">
        <f t="shared" si="28"/>
        <v>#REF!</v>
      </c>
      <c r="OW149" s="2" t="str">
        <f t="shared" si="29"/>
        <v/>
      </c>
      <c r="OX149" s="2" t="str">
        <f t="shared" si="30"/>
        <v/>
      </c>
    </row>
    <row r="150" ht="15.75" customHeight="1">
      <c r="D150" s="32"/>
      <c r="E150" s="32"/>
      <c r="F150" s="2"/>
      <c r="G150" s="2"/>
      <c r="H150" s="2"/>
      <c r="I150" s="2"/>
      <c r="J150" s="2"/>
      <c r="K150" s="2"/>
      <c r="L150" s="2"/>
      <c r="M150" s="2"/>
      <c r="N150" s="32" t="s">
        <v>1720</v>
      </c>
      <c r="O150" s="32" t="s">
        <v>5784</v>
      </c>
      <c r="P150" s="32" t="s">
        <v>6029</v>
      </c>
      <c r="Q150" s="17"/>
      <c r="R150" s="32" t="s">
        <v>6018</v>
      </c>
      <c r="S150" s="32" t="s">
        <v>6022</v>
      </c>
      <c r="T150" s="32" t="s">
        <v>6030</v>
      </c>
      <c r="U150" s="17" t="str">
        <f t="shared" si="16"/>
        <v/>
      </c>
      <c r="V150" s="17"/>
      <c r="Z150" s="2" t="str">
        <f t="shared" si="32"/>
        <v/>
      </c>
      <c r="AB150" s="2"/>
      <c r="AC150" s="2"/>
      <c r="AD150" s="2"/>
      <c r="AE150" s="2"/>
      <c r="AF150" s="2"/>
      <c r="AG150" s="2"/>
      <c r="AI150" s="2"/>
      <c r="AJ150" s="2"/>
      <c r="AK150" s="2"/>
      <c r="AL150" s="2"/>
      <c r="AM150" s="2"/>
      <c r="IF150" s="2"/>
      <c r="KE150" s="2"/>
      <c r="KF150" s="2"/>
      <c r="KG150" s="2"/>
      <c r="KH150" s="2"/>
      <c r="KI150" s="2"/>
      <c r="KJ150" s="2"/>
      <c r="KK150" s="2"/>
      <c r="KL150" s="2"/>
      <c r="KM150" s="2"/>
      <c r="KN150" s="2"/>
      <c r="KO150" s="2"/>
      <c r="KP150" s="2"/>
      <c r="KQ150" s="2"/>
      <c r="KR150" s="2"/>
      <c r="KS150" s="2"/>
      <c r="KT150" s="2"/>
      <c r="KU150" s="2"/>
      <c r="KV150" s="2"/>
      <c r="KW150" s="2"/>
      <c r="KX150" s="2"/>
      <c r="KY150" s="2"/>
      <c r="KZ150" s="2"/>
      <c r="LA150" s="2"/>
      <c r="LB150" s="2"/>
      <c r="LC150" s="2"/>
      <c r="LD150" s="2"/>
      <c r="LE150" s="2"/>
      <c r="LF150" s="2"/>
      <c r="LG150" s="2"/>
      <c r="LH150" s="2"/>
      <c r="LI150" s="2"/>
      <c r="LJ150" s="2"/>
      <c r="LK150" s="2"/>
      <c r="LL150" s="2"/>
      <c r="LM150" s="2"/>
      <c r="LN150" s="2"/>
      <c r="LO150" s="2"/>
      <c r="LP150" s="2"/>
      <c r="LQ150" s="2"/>
      <c r="LR150" s="2"/>
      <c r="LS150" s="2"/>
      <c r="LT150" s="2"/>
      <c r="LU150" s="2"/>
      <c r="LV150" s="2"/>
      <c r="LW150" s="2"/>
      <c r="LX150" s="2"/>
      <c r="LY150" s="2"/>
      <c r="LZ150" s="2"/>
      <c r="MA150" s="2"/>
      <c r="MB150" s="2"/>
      <c r="MC150" s="2"/>
      <c r="MD150" s="2"/>
      <c r="ME150" s="2"/>
      <c r="MF150" s="2"/>
      <c r="MG150" s="2"/>
      <c r="MH150" s="2"/>
      <c r="MI150" s="2"/>
      <c r="MJ150" s="2"/>
      <c r="MK150" s="2"/>
      <c r="ML150" s="2"/>
      <c r="MM150" s="2"/>
      <c r="MN150" s="2"/>
      <c r="MO150" s="2"/>
      <c r="MP150" s="2"/>
      <c r="MQ150" s="2"/>
      <c r="MR150" s="2"/>
      <c r="MS150" s="2"/>
      <c r="MT150" s="2"/>
      <c r="MU150" s="2"/>
      <c r="MV150" s="2"/>
      <c r="MW150" s="2"/>
      <c r="MX150" s="2"/>
      <c r="MY150" s="2"/>
      <c r="MZ150" s="2"/>
      <c r="NA150" s="2"/>
      <c r="NB150" s="2"/>
      <c r="NC150" s="2"/>
      <c r="ND150" s="2"/>
      <c r="NE150" s="2"/>
      <c r="NF150" s="2"/>
      <c r="NG150" s="2"/>
      <c r="NH150" s="2"/>
      <c r="NI150" s="2"/>
      <c r="NJ150" s="2"/>
      <c r="NK150" s="2"/>
      <c r="NL150" s="2"/>
      <c r="NM150" s="2"/>
      <c r="NN150" s="2"/>
      <c r="NO150" s="2"/>
      <c r="NP150" s="2"/>
      <c r="NQ150" s="2"/>
      <c r="NR150" s="2"/>
      <c r="NS150" s="2"/>
      <c r="NT150" s="2"/>
      <c r="NU150" s="2"/>
      <c r="NV150" s="2"/>
      <c r="NW150" s="2"/>
      <c r="NX150" s="2"/>
      <c r="NY150" s="2"/>
      <c r="NZ150" s="2"/>
      <c r="OA150" s="2"/>
      <c r="OB150" s="2"/>
      <c r="OC150" s="2"/>
      <c r="OD150" s="2"/>
      <c r="OE150" s="2"/>
      <c r="OF150" s="2"/>
      <c r="OG150" s="2"/>
      <c r="OH150" s="2"/>
      <c r="OI150" s="2"/>
      <c r="OJ150" s="2"/>
      <c r="OL150" s="2">
        <v>128.0</v>
      </c>
      <c r="OO150" s="2"/>
      <c r="OT150" s="2" t="str">
        <f t="shared" si="39"/>
        <v/>
      </c>
      <c r="OU150" s="2" t="str">
        <f t="shared" si="40"/>
        <v/>
      </c>
      <c r="OV150" s="2" t="str">
        <f t="shared" si="28"/>
        <v>#REF!</v>
      </c>
      <c r="OW150" s="2" t="str">
        <f t="shared" si="29"/>
        <v/>
      </c>
      <c r="OX150" s="2" t="str">
        <f t="shared" si="30"/>
        <v/>
      </c>
    </row>
    <row r="151" ht="15.75" customHeight="1">
      <c r="D151" s="32"/>
      <c r="E151" s="32"/>
      <c r="F151" s="2"/>
      <c r="G151" s="2"/>
      <c r="H151" s="2"/>
      <c r="I151" s="2"/>
      <c r="J151" s="2"/>
      <c r="K151" s="2"/>
      <c r="L151" s="2"/>
      <c r="M151" s="2"/>
      <c r="N151" s="32" t="s">
        <v>1726</v>
      </c>
      <c r="O151" s="32" t="s">
        <v>5784</v>
      </c>
      <c r="P151" s="32"/>
      <c r="Q151" s="17"/>
      <c r="R151" s="32" t="s">
        <v>5829</v>
      </c>
      <c r="S151" s="32" t="s">
        <v>6031</v>
      </c>
      <c r="T151" s="32" t="s">
        <v>6032</v>
      </c>
      <c r="U151" s="17" t="str">
        <f t="shared" si="16"/>
        <v/>
      </c>
      <c r="V151" s="17"/>
      <c r="Z151" s="2" t="str">
        <f t="shared" si="32"/>
        <v/>
      </c>
      <c r="AB151" s="2"/>
      <c r="AC151" s="2"/>
      <c r="AD151" s="2"/>
      <c r="AE151" s="2"/>
      <c r="AF151" s="2"/>
      <c r="AG151" s="2"/>
      <c r="AI151" s="2"/>
      <c r="AJ151" s="2"/>
      <c r="AK151" s="2"/>
      <c r="AL151" s="2"/>
      <c r="AM151" s="2"/>
      <c r="IF151" s="2"/>
      <c r="KE151" s="2"/>
      <c r="KF151" s="2"/>
      <c r="KG151" s="2"/>
      <c r="KH151" s="2"/>
      <c r="KI151" s="2"/>
      <c r="KJ151" s="2"/>
      <c r="KK151" s="2"/>
      <c r="KL151" s="2"/>
      <c r="KM151" s="2"/>
      <c r="KN151" s="2"/>
      <c r="KO151" s="2"/>
      <c r="KP151" s="2"/>
      <c r="KQ151" s="2"/>
      <c r="KR151" s="2"/>
      <c r="KS151" s="2"/>
      <c r="KT151" s="2"/>
      <c r="KU151" s="2"/>
      <c r="KV151" s="2"/>
      <c r="KW151" s="2"/>
      <c r="KX151" s="2"/>
      <c r="KY151" s="2"/>
      <c r="KZ151" s="2"/>
      <c r="LA151" s="2"/>
      <c r="LB151" s="2"/>
      <c r="LC151" s="2"/>
      <c r="LD151" s="2"/>
      <c r="LE151" s="2"/>
      <c r="LF151" s="2"/>
      <c r="LG151" s="2"/>
      <c r="LH151" s="2"/>
      <c r="LI151" s="2"/>
      <c r="LJ151" s="2"/>
      <c r="LK151" s="2"/>
      <c r="LL151" s="2"/>
      <c r="LM151" s="2"/>
      <c r="LN151" s="2"/>
      <c r="LO151" s="2"/>
      <c r="LP151" s="2"/>
      <c r="LQ151" s="2"/>
      <c r="LR151" s="2"/>
      <c r="LS151" s="2"/>
      <c r="LT151" s="2"/>
      <c r="LU151" s="2"/>
      <c r="LV151" s="2"/>
      <c r="LW151" s="2"/>
      <c r="LX151" s="2"/>
      <c r="LY151" s="2"/>
      <c r="LZ151" s="2"/>
      <c r="MA151" s="2"/>
      <c r="MB151" s="2"/>
      <c r="MC151" s="2"/>
      <c r="MD151" s="2"/>
      <c r="ME151" s="2"/>
      <c r="MF151" s="2"/>
      <c r="MG151" s="2"/>
      <c r="MH151" s="2"/>
      <c r="MI151" s="2"/>
      <c r="MJ151" s="2"/>
      <c r="MK151" s="2"/>
      <c r="ML151" s="2"/>
      <c r="MM151" s="2"/>
      <c r="MN151" s="2"/>
      <c r="MO151" s="2"/>
      <c r="MP151" s="2"/>
      <c r="MQ151" s="2"/>
      <c r="MR151" s="2"/>
      <c r="MS151" s="2"/>
      <c r="MT151" s="2"/>
      <c r="MU151" s="2"/>
      <c r="MV151" s="2"/>
      <c r="MW151" s="2"/>
      <c r="MX151" s="2"/>
      <c r="MY151" s="2"/>
      <c r="MZ151" s="2"/>
      <c r="NA151" s="2"/>
      <c r="NB151" s="2"/>
      <c r="NC151" s="2"/>
      <c r="ND151" s="2"/>
      <c r="NE151" s="2"/>
      <c r="NF151" s="2"/>
      <c r="NG151" s="2"/>
      <c r="NH151" s="2"/>
      <c r="NI151" s="2"/>
      <c r="NJ151" s="2"/>
      <c r="NK151" s="2"/>
      <c r="NL151" s="2"/>
      <c r="NM151" s="2"/>
      <c r="NN151" s="2"/>
      <c r="NO151" s="2"/>
      <c r="NP151" s="2"/>
      <c r="NQ151" s="2"/>
      <c r="NR151" s="2"/>
      <c r="NS151" s="2"/>
      <c r="NT151" s="2"/>
      <c r="NU151" s="2"/>
      <c r="NV151" s="2"/>
      <c r="NW151" s="2"/>
      <c r="NX151" s="2"/>
      <c r="NY151" s="2"/>
      <c r="NZ151" s="2"/>
      <c r="OA151" s="2"/>
      <c r="OB151" s="2"/>
      <c r="OC151" s="2"/>
      <c r="OD151" s="2"/>
      <c r="OE151" s="2"/>
      <c r="OF151" s="2"/>
      <c r="OG151" s="2"/>
      <c r="OH151" s="2"/>
      <c r="OI151" s="2"/>
      <c r="OJ151" s="2"/>
      <c r="OL151" s="2">
        <v>129.0</v>
      </c>
      <c r="OO151" s="2"/>
      <c r="OT151" s="2" t="str">
        <f t="shared" si="39"/>
        <v/>
      </c>
      <c r="OU151" s="2" t="str">
        <f t="shared" si="40"/>
        <v/>
      </c>
      <c r="OV151" s="2" t="str">
        <f t="shared" si="28"/>
        <v>#REF!</v>
      </c>
      <c r="OW151" s="2" t="str">
        <f t="shared" si="29"/>
        <v/>
      </c>
      <c r="OX151" s="2" t="str">
        <f t="shared" si="30"/>
        <v/>
      </c>
    </row>
    <row r="152" ht="15.75" customHeight="1">
      <c r="D152" s="32"/>
      <c r="E152" s="32"/>
      <c r="F152" s="2"/>
      <c r="G152" s="2"/>
      <c r="H152" s="2"/>
      <c r="I152" s="2"/>
      <c r="J152" s="2"/>
      <c r="K152" s="2"/>
      <c r="L152" s="2"/>
      <c r="M152" s="2"/>
      <c r="N152" s="32" t="s">
        <v>1725</v>
      </c>
      <c r="O152" s="32" t="s">
        <v>5784</v>
      </c>
      <c r="P152" s="32"/>
      <c r="Q152" s="17"/>
      <c r="R152" s="32" t="s">
        <v>5870</v>
      </c>
      <c r="S152" s="32" t="s">
        <v>1725</v>
      </c>
      <c r="T152" s="32" t="s">
        <v>6033</v>
      </c>
      <c r="U152" s="17" t="str">
        <f t="shared" si="16"/>
        <v/>
      </c>
      <c r="V152" s="17"/>
      <c r="Z152" s="2" t="str">
        <f t="shared" si="32"/>
        <v/>
      </c>
      <c r="AB152" s="2"/>
      <c r="AC152" s="2"/>
      <c r="AD152" s="2"/>
      <c r="AE152" s="2"/>
      <c r="AF152" s="2"/>
      <c r="AG152" s="2"/>
      <c r="AI152" s="2"/>
      <c r="AJ152" s="2"/>
      <c r="AK152" s="2"/>
      <c r="AL152" s="2"/>
      <c r="AM152" s="2"/>
      <c r="IF152" s="2"/>
      <c r="KE152" s="2"/>
      <c r="KF152" s="2"/>
      <c r="KG152" s="2"/>
      <c r="KH152" s="2"/>
      <c r="KI152" s="2"/>
      <c r="KJ152" s="2"/>
      <c r="KK152" s="2"/>
      <c r="KL152" s="2"/>
      <c r="KM152" s="2"/>
      <c r="KN152" s="2"/>
      <c r="KO152" s="2"/>
      <c r="KP152" s="2"/>
      <c r="KQ152" s="2"/>
      <c r="KR152" s="2"/>
      <c r="KS152" s="2"/>
      <c r="KT152" s="2"/>
      <c r="KU152" s="2"/>
      <c r="KV152" s="2"/>
      <c r="KW152" s="2"/>
      <c r="KX152" s="2"/>
      <c r="KY152" s="2"/>
      <c r="KZ152" s="2"/>
      <c r="LA152" s="2"/>
      <c r="LB152" s="2"/>
      <c r="LC152" s="2"/>
      <c r="LD152" s="2"/>
      <c r="LE152" s="2"/>
      <c r="LF152" s="2"/>
      <c r="LG152" s="2"/>
      <c r="LH152" s="2"/>
      <c r="LI152" s="2"/>
      <c r="LJ152" s="2"/>
      <c r="LK152" s="2"/>
      <c r="LL152" s="2"/>
      <c r="LM152" s="2"/>
      <c r="LN152" s="2"/>
      <c r="LO152" s="2"/>
      <c r="LP152" s="2"/>
      <c r="LQ152" s="2"/>
      <c r="LR152" s="2"/>
      <c r="LS152" s="2"/>
      <c r="LT152" s="2"/>
      <c r="LU152" s="2"/>
      <c r="LV152" s="2"/>
      <c r="LW152" s="2"/>
      <c r="LX152" s="2"/>
      <c r="LY152" s="2"/>
      <c r="LZ152" s="2"/>
      <c r="MA152" s="2"/>
      <c r="MB152" s="2"/>
      <c r="MC152" s="2"/>
      <c r="MD152" s="2"/>
      <c r="ME152" s="2"/>
      <c r="MF152" s="2"/>
      <c r="MG152" s="2"/>
      <c r="MH152" s="2"/>
      <c r="MI152" s="2"/>
      <c r="MJ152" s="2"/>
      <c r="MK152" s="2"/>
      <c r="ML152" s="2"/>
      <c r="MM152" s="2"/>
      <c r="MN152" s="2"/>
      <c r="MO152" s="2"/>
      <c r="MP152" s="2"/>
      <c r="MQ152" s="2"/>
      <c r="MR152" s="2"/>
      <c r="MS152" s="2"/>
      <c r="MT152" s="2"/>
      <c r="MU152" s="2"/>
      <c r="MV152" s="2"/>
      <c r="MW152" s="2"/>
      <c r="MX152" s="2"/>
      <c r="MY152" s="2"/>
      <c r="MZ152" s="2"/>
      <c r="NA152" s="2"/>
      <c r="NB152" s="2"/>
      <c r="NC152" s="2"/>
      <c r="ND152" s="2"/>
      <c r="NE152" s="2"/>
      <c r="NF152" s="2"/>
      <c r="NG152" s="2"/>
      <c r="NH152" s="2"/>
      <c r="NI152" s="2"/>
      <c r="NJ152" s="2"/>
      <c r="NK152" s="2"/>
      <c r="NL152" s="2"/>
      <c r="NM152" s="2"/>
      <c r="NN152" s="2"/>
      <c r="NO152" s="2"/>
      <c r="NP152" s="2"/>
      <c r="NQ152" s="2"/>
      <c r="NR152" s="2"/>
      <c r="NS152" s="2"/>
      <c r="NT152" s="2"/>
      <c r="NU152" s="2"/>
      <c r="NV152" s="2"/>
      <c r="NW152" s="2"/>
      <c r="NX152" s="2"/>
      <c r="NY152" s="2"/>
      <c r="NZ152" s="2"/>
      <c r="OA152" s="2"/>
      <c r="OB152" s="2"/>
      <c r="OC152" s="2"/>
      <c r="OD152" s="2"/>
      <c r="OE152" s="2"/>
      <c r="OF152" s="2"/>
      <c r="OG152" s="2"/>
      <c r="OH152" s="2"/>
      <c r="OI152" s="2"/>
      <c r="OJ152" s="2"/>
      <c r="OL152" s="2">
        <v>130.0</v>
      </c>
      <c r="OO152" s="2"/>
      <c r="OT152" s="2" t="str">
        <f t="shared" si="39"/>
        <v/>
      </c>
      <c r="OU152" s="2" t="str">
        <f t="shared" si="40"/>
        <v/>
      </c>
      <c r="OV152" s="2" t="str">
        <f t="shared" si="28"/>
        <v>#REF!</v>
      </c>
      <c r="OW152" s="2" t="str">
        <f t="shared" si="29"/>
        <v/>
      </c>
      <c r="OX152" s="2" t="str">
        <f t="shared" si="30"/>
        <v/>
      </c>
    </row>
    <row r="153" ht="15.75" customHeight="1">
      <c r="D153" s="32"/>
      <c r="E153" s="32"/>
      <c r="F153" s="2"/>
      <c r="G153" s="2"/>
      <c r="H153" s="2"/>
      <c r="I153" s="2"/>
      <c r="J153" s="2"/>
      <c r="K153" s="2"/>
      <c r="L153" s="2"/>
      <c r="M153" s="2"/>
      <c r="N153" s="32" t="s">
        <v>1724</v>
      </c>
      <c r="O153" s="32" t="s">
        <v>5784</v>
      </c>
      <c r="P153" s="32" t="s">
        <v>6034</v>
      </c>
      <c r="Q153" s="17"/>
      <c r="R153" s="32" t="s">
        <v>6018</v>
      </c>
      <c r="S153" s="32" t="s">
        <v>6035</v>
      </c>
      <c r="T153" s="32" t="s">
        <v>6036</v>
      </c>
      <c r="U153" s="17" t="str">
        <f t="shared" si="16"/>
        <v/>
      </c>
      <c r="V153" s="17"/>
      <c r="Z153" s="2" t="str">
        <f t="shared" si="32"/>
        <v/>
      </c>
      <c r="AB153" s="2"/>
      <c r="AC153" s="2"/>
      <c r="AD153" s="2"/>
      <c r="AE153" s="2"/>
      <c r="AF153" s="2"/>
      <c r="AG153" s="2"/>
      <c r="AI153" s="2"/>
      <c r="AJ153" s="2"/>
      <c r="AK153" s="2"/>
      <c r="AL153" s="2"/>
      <c r="AM153" s="2"/>
      <c r="IF153" s="2"/>
      <c r="KE153" s="2"/>
      <c r="KF153" s="2"/>
      <c r="KG153" s="2"/>
      <c r="KH153" s="2"/>
      <c r="KI153" s="2"/>
      <c r="KJ153" s="2"/>
      <c r="KK153" s="2"/>
      <c r="KL153" s="2"/>
      <c r="KM153" s="2"/>
      <c r="KN153" s="2"/>
      <c r="KO153" s="2"/>
      <c r="KP153" s="2"/>
      <c r="KQ153" s="2"/>
      <c r="KR153" s="2"/>
      <c r="KS153" s="2"/>
      <c r="KT153" s="2"/>
      <c r="KU153" s="2"/>
      <c r="KV153" s="2"/>
      <c r="KW153" s="2"/>
      <c r="KX153" s="2"/>
      <c r="KY153" s="2"/>
      <c r="KZ153" s="2"/>
      <c r="LA153" s="2"/>
      <c r="LB153" s="2"/>
      <c r="LC153" s="2"/>
      <c r="LD153" s="2"/>
      <c r="LE153" s="2"/>
      <c r="LF153" s="2"/>
      <c r="LG153" s="2"/>
      <c r="LH153" s="2"/>
      <c r="LI153" s="2"/>
      <c r="LJ153" s="2"/>
      <c r="LK153" s="2"/>
      <c r="LL153" s="2"/>
      <c r="LM153" s="2"/>
      <c r="LN153" s="2"/>
      <c r="LO153" s="2"/>
      <c r="LP153" s="2"/>
      <c r="LQ153" s="2"/>
      <c r="LR153" s="2"/>
      <c r="LS153" s="2"/>
      <c r="LT153" s="2"/>
      <c r="LU153" s="2"/>
      <c r="LV153" s="2"/>
      <c r="LW153" s="2"/>
      <c r="LX153" s="2"/>
      <c r="LY153" s="2"/>
      <c r="LZ153" s="2"/>
      <c r="MA153" s="2"/>
      <c r="MB153" s="2"/>
      <c r="MC153" s="2"/>
      <c r="MD153" s="2"/>
      <c r="ME153" s="2"/>
      <c r="MF153" s="2"/>
      <c r="MG153" s="2"/>
      <c r="MH153" s="2"/>
      <c r="MI153" s="2"/>
      <c r="MJ153" s="2"/>
      <c r="MK153" s="2"/>
      <c r="ML153" s="2"/>
      <c r="MM153" s="2"/>
      <c r="MN153" s="2"/>
      <c r="MO153" s="2"/>
      <c r="MP153" s="2"/>
      <c r="MQ153" s="2"/>
      <c r="MR153" s="2"/>
      <c r="MS153" s="2"/>
      <c r="MT153" s="2"/>
      <c r="MU153" s="2"/>
      <c r="MV153" s="2"/>
      <c r="MW153" s="2"/>
      <c r="MX153" s="2"/>
      <c r="MY153" s="2"/>
      <c r="MZ153" s="2"/>
      <c r="NA153" s="2"/>
      <c r="NB153" s="2"/>
      <c r="NC153" s="2"/>
      <c r="ND153" s="2"/>
      <c r="NE153" s="2"/>
      <c r="NF153" s="2"/>
      <c r="NG153" s="2"/>
      <c r="NH153" s="2"/>
      <c r="NI153" s="2"/>
      <c r="NJ153" s="2"/>
      <c r="NK153" s="2"/>
      <c r="NL153" s="2"/>
      <c r="NM153" s="2"/>
      <c r="NN153" s="2"/>
      <c r="NO153" s="2"/>
      <c r="NP153" s="2"/>
      <c r="NQ153" s="2"/>
      <c r="NR153" s="2"/>
      <c r="NS153" s="2"/>
      <c r="NT153" s="2"/>
      <c r="NU153" s="2"/>
      <c r="NV153" s="2"/>
      <c r="NW153" s="2"/>
      <c r="NX153" s="2"/>
      <c r="NY153" s="2"/>
      <c r="NZ153" s="2"/>
      <c r="OA153" s="2"/>
      <c r="OB153" s="2"/>
      <c r="OC153" s="2"/>
      <c r="OD153" s="2"/>
      <c r="OE153" s="2"/>
      <c r="OF153" s="2"/>
      <c r="OG153" s="2"/>
      <c r="OH153" s="2"/>
      <c r="OI153" s="2"/>
      <c r="OJ153" s="2"/>
      <c r="OL153" s="2">
        <v>131.0</v>
      </c>
      <c r="OO153" s="2"/>
      <c r="OT153" s="2" t="str">
        <f t="shared" si="39"/>
        <v/>
      </c>
      <c r="OU153" s="2" t="str">
        <f t="shared" si="40"/>
        <v/>
      </c>
      <c r="OV153" s="2" t="str">
        <f t="shared" si="28"/>
        <v>#REF!</v>
      </c>
      <c r="OW153" s="2" t="str">
        <f t="shared" si="29"/>
        <v/>
      </c>
      <c r="OX153" s="2" t="str">
        <f t="shared" si="30"/>
        <v/>
      </c>
    </row>
    <row r="154" ht="15.75" customHeight="1">
      <c r="D154" s="32"/>
      <c r="E154" s="32"/>
      <c r="F154" s="2"/>
      <c r="G154" s="2"/>
      <c r="H154" s="2"/>
      <c r="I154" s="2"/>
      <c r="J154" s="2"/>
      <c r="K154" s="2"/>
      <c r="L154" s="2"/>
      <c r="M154" s="2"/>
      <c r="N154" s="32" t="s">
        <v>1724</v>
      </c>
      <c r="O154" s="32" t="s">
        <v>5783</v>
      </c>
      <c r="P154" s="32"/>
      <c r="Q154" s="17"/>
      <c r="R154" s="32" t="s">
        <v>5846</v>
      </c>
      <c r="S154" s="32" t="s">
        <v>5993</v>
      </c>
      <c r="T154" s="32"/>
      <c r="U154" s="17" t="str">
        <f t="shared" si="16"/>
        <v/>
      </c>
      <c r="V154" s="17"/>
      <c r="Z154" s="2" t="str">
        <f t="shared" si="32"/>
        <v/>
      </c>
      <c r="AB154" s="2"/>
      <c r="AC154" s="2"/>
      <c r="AD154" s="2"/>
      <c r="AE154" s="2"/>
      <c r="AF154" s="2"/>
      <c r="AG154" s="2"/>
      <c r="AI154" s="2"/>
      <c r="AJ154" s="2"/>
      <c r="AK154" s="2"/>
      <c r="AL154" s="2"/>
      <c r="AM154" s="2"/>
      <c r="IF154" s="2"/>
      <c r="KE154" s="2"/>
      <c r="KF154" s="2"/>
      <c r="KG154" s="2"/>
      <c r="KH154" s="2"/>
      <c r="KI154" s="2"/>
      <c r="KJ154" s="2"/>
      <c r="KK154" s="2"/>
      <c r="KL154" s="2"/>
      <c r="KM154" s="2"/>
      <c r="KN154" s="2"/>
      <c r="KO154" s="2"/>
      <c r="KP154" s="2"/>
      <c r="KQ154" s="2"/>
      <c r="KR154" s="2"/>
      <c r="KS154" s="2"/>
      <c r="KT154" s="2"/>
      <c r="KU154" s="2"/>
      <c r="KV154" s="2"/>
      <c r="KW154" s="2"/>
      <c r="KX154" s="2"/>
      <c r="KY154" s="2"/>
      <c r="KZ154" s="2"/>
      <c r="LA154" s="2"/>
      <c r="LB154" s="2"/>
      <c r="LC154" s="2"/>
      <c r="LD154" s="2"/>
      <c r="LE154" s="2"/>
      <c r="LF154" s="2"/>
      <c r="LG154" s="2"/>
      <c r="LH154" s="2"/>
      <c r="LI154" s="2"/>
      <c r="LJ154" s="2"/>
      <c r="LK154" s="2"/>
      <c r="LL154" s="2"/>
      <c r="LM154" s="2"/>
      <c r="LN154" s="2"/>
      <c r="LO154" s="2"/>
      <c r="LP154" s="2"/>
      <c r="LQ154" s="2"/>
      <c r="LR154" s="2"/>
      <c r="LS154" s="2"/>
      <c r="LT154" s="2"/>
      <c r="LU154" s="2"/>
      <c r="LV154" s="2"/>
      <c r="LW154" s="2"/>
      <c r="LX154" s="2"/>
      <c r="LY154" s="2"/>
      <c r="LZ154" s="2"/>
      <c r="MA154" s="2"/>
      <c r="MB154" s="2"/>
      <c r="MC154" s="2"/>
      <c r="MD154" s="2"/>
      <c r="ME154" s="2"/>
      <c r="MF154" s="2"/>
      <c r="MG154" s="2"/>
      <c r="MH154" s="2"/>
      <c r="MI154" s="2"/>
      <c r="MJ154" s="2"/>
      <c r="MK154" s="2"/>
      <c r="ML154" s="2"/>
      <c r="MM154" s="2"/>
      <c r="MN154" s="2"/>
      <c r="MO154" s="2"/>
      <c r="MP154" s="2"/>
      <c r="MQ154" s="2"/>
      <c r="MR154" s="2"/>
      <c r="MS154" s="2"/>
      <c r="MT154" s="2"/>
      <c r="MU154" s="2"/>
      <c r="MV154" s="2"/>
      <c r="MW154" s="2"/>
      <c r="MX154" s="2"/>
      <c r="MY154" s="2"/>
      <c r="MZ154" s="2"/>
      <c r="NA154" s="2"/>
      <c r="NB154" s="2"/>
      <c r="NC154" s="2"/>
      <c r="ND154" s="2"/>
      <c r="NE154" s="2"/>
      <c r="NF154" s="2"/>
      <c r="NG154" s="2"/>
      <c r="NH154" s="2"/>
      <c r="NI154" s="2"/>
      <c r="NJ154" s="2"/>
      <c r="NK154" s="2"/>
      <c r="NL154" s="2"/>
      <c r="NM154" s="2"/>
      <c r="NN154" s="2"/>
      <c r="NO154" s="2"/>
      <c r="NP154" s="2"/>
      <c r="NQ154" s="2"/>
      <c r="NR154" s="2"/>
      <c r="NS154" s="2"/>
      <c r="NT154" s="2"/>
      <c r="NU154" s="2"/>
      <c r="NV154" s="2"/>
      <c r="NW154" s="2"/>
      <c r="NX154" s="2"/>
      <c r="NY154" s="2"/>
      <c r="NZ154" s="2"/>
      <c r="OA154" s="2"/>
      <c r="OB154" s="2"/>
      <c r="OC154" s="2"/>
      <c r="OD154" s="2"/>
      <c r="OE154" s="2"/>
      <c r="OF154" s="2"/>
      <c r="OG154" s="2"/>
      <c r="OH154" s="2"/>
      <c r="OI154" s="2"/>
      <c r="OJ154" s="2"/>
      <c r="OL154" s="2">
        <v>132.0</v>
      </c>
      <c r="OO154" s="2"/>
      <c r="OT154" s="2" t="str">
        <f t="shared" si="39"/>
        <v/>
      </c>
      <c r="OU154" s="2" t="str">
        <f t="shared" si="40"/>
        <v/>
      </c>
      <c r="OV154" s="2" t="str">
        <f t="shared" si="28"/>
        <v>#REF!</v>
      </c>
      <c r="OW154" s="2" t="str">
        <f t="shared" si="29"/>
        <v/>
      </c>
      <c r="OX154" s="2" t="str">
        <f t="shared" si="30"/>
        <v/>
      </c>
    </row>
    <row r="155" ht="15.75" customHeight="1">
      <c r="D155" s="32"/>
      <c r="E155" s="32"/>
      <c r="F155" s="2"/>
      <c r="G155" s="2"/>
      <c r="H155" s="2"/>
      <c r="I155" s="2"/>
      <c r="J155" s="2"/>
      <c r="K155" s="2"/>
      <c r="L155" s="2"/>
      <c r="M155" s="2"/>
      <c r="N155" s="32" t="s">
        <v>1722</v>
      </c>
      <c r="O155" s="32" t="s">
        <v>5784</v>
      </c>
      <c r="P155" s="32" t="s">
        <v>6037</v>
      </c>
      <c r="Q155" s="17"/>
      <c r="R155" s="32" t="s">
        <v>5846</v>
      </c>
      <c r="S155" s="32" t="s">
        <v>6038</v>
      </c>
      <c r="T155" s="32" t="s">
        <v>6039</v>
      </c>
      <c r="U155" s="17" t="str">
        <f t="shared" si="16"/>
        <v/>
      </c>
      <c r="V155" s="17"/>
      <c r="Z155" s="2" t="str">
        <f t="shared" si="32"/>
        <v/>
      </c>
      <c r="AB155" s="2"/>
      <c r="AC155" s="2"/>
      <c r="AD155" s="2"/>
      <c r="AE155" s="2"/>
      <c r="AF155" s="2"/>
      <c r="AG155" s="2"/>
      <c r="AI155" s="2"/>
      <c r="AJ155" s="2"/>
      <c r="AK155" s="2"/>
      <c r="AL155" s="2"/>
      <c r="AM155" s="2"/>
      <c r="IF155" s="2"/>
      <c r="KE155" s="2"/>
      <c r="KF155" s="2"/>
      <c r="KG155" s="2"/>
      <c r="KH155" s="2"/>
      <c r="KI155" s="2"/>
      <c r="KJ155" s="2"/>
      <c r="KK155" s="2"/>
      <c r="KL155" s="2"/>
      <c r="KM155" s="2"/>
      <c r="KN155" s="2"/>
      <c r="KO155" s="2"/>
      <c r="KP155" s="2"/>
      <c r="KQ155" s="2"/>
      <c r="KR155" s="2"/>
      <c r="KS155" s="2"/>
      <c r="KT155" s="2"/>
      <c r="KU155" s="2"/>
      <c r="KV155" s="2"/>
      <c r="KW155" s="2"/>
      <c r="KX155" s="2"/>
      <c r="KY155" s="2"/>
      <c r="KZ155" s="2"/>
      <c r="LA155" s="2"/>
      <c r="LB155" s="2"/>
      <c r="LC155" s="2"/>
      <c r="LD155" s="2"/>
      <c r="LE155" s="2"/>
      <c r="LF155" s="2"/>
      <c r="LG155" s="2"/>
      <c r="LH155" s="2"/>
      <c r="LI155" s="2"/>
      <c r="LJ155" s="2"/>
      <c r="LK155" s="2"/>
      <c r="LL155" s="2"/>
      <c r="LM155" s="2"/>
      <c r="LN155" s="2"/>
      <c r="LO155" s="2"/>
      <c r="LP155" s="2"/>
      <c r="LQ155" s="2"/>
      <c r="LR155" s="2"/>
      <c r="LS155" s="2"/>
      <c r="LT155" s="2"/>
      <c r="LU155" s="2"/>
      <c r="LV155" s="2"/>
      <c r="LW155" s="2"/>
      <c r="LX155" s="2"/>
      <c r="LY155" s="2"/>
      <c r="LZ155" s="2"/>
      <c r="MA155" s="2"/>
      <c r="MB155" s="2"/>
      <c r="MC155" s="2"/>
      <c r="MD155" s="2"/>
      <c r="ME155" s="2"/>
      <c r="MF155" s="2"/>
      <c r="MG155" s="2"/>
      <c r="MH155" s="2"/>
      <c r="MI155" s="2"/>
      <c r="MJ155" s="2"/>
      <c r="MK155" s="2"/>
      <c r="ML155" s="2"/>
      <c r="MM155" s="2"/>
      <c r="MN155" s="2"/>
      <c r="MO155" s="2"/>
      <c r="MP155" s="2"/>
      <c r="MQ155" s="2"/>
      <c r="MR155" s="2"/>
      <c r="MS155" s="2"/>
      <c r="MT155" s="2"/>
      <c r="MU155" s="2"/>
      <c r="MV155" s="2"/>
      <c r="MW155" s="2"/>
      <c r="MX155" s="2"/>
      <c r="MY155" s="2"/>
      <c r="MZ155" s="2"/>
      <c r="NA155" s="2"/>
      <c r="NB155" s="2"/>
      <c r="NC155" s="2"/>
      <c r="ND155" s="2"/>
      <c r="NE155" s="2"/>
      <c r="NF155" s="2"/>
      <c r="NG155" s="2"/>
      <c r="NH155" s="2"/>
      <c r="NI155" s="2"/>
      <c r="NJ155" s="2"/>
      <c r="NK155" s="2"/>
      <c r="NL155" s="2"/>
      <c r="NM155" s="2"/>
      <c r="NN155" s="2"/>
      <c r="NO155" s="2"/>
      <c r="NP155" s="2"/>
      <c r="NQ155" s="2"/>
      <c r="NR155" s="2"/>
      <c r="NS155" s="2"/>
      <c r="NT155" s="2"/>
      <c r="NU155" s="2"/>
      <c r="NV155" s="2"/>
      <c r="NW155" s="2"/>
      <c r="NX155" s="2"/>
      <c r="NY155" s="2"/>
      <c r="NZ155" s="2"/>
      <c r="OA155" s="2"/>
      <c r="OB155" s="2"/>
      <c r="OC155" s="2"/>
      <c r="OD155" s="2"/>
      <c r="OE155" s="2"/>
      <c r="OF155" s="2"/>
      <c r="OG155" s="2"/>
      <c r="OH155" s="2"/>
      <c r="OI155" s="2"/>
      <c r="OJ155" s="2"/>
      <c r="OL155" s="2">
        <v>133.0</v>
      </c>
      <c r="OO155" s="2"/>
      <c r="OT155" s="2" t="str">
        <f t="shared" si="39"/>
        <v/>
      </c>
      <c r="OU155" s="2" t="str">
        <f t="shared" si="40"/>
        <v/>
      </c>
      <c r="OV155" s="2" t="str">
        <f t="shared" si="28"/>
        <v>#REF!</v>
      </c>
      <c r="OW155" s="2" t="str">
        <f t="shared" si="29"/>
        <v/>
      </c>
      <c r="OX155" s="2" t="str">
        <f t="shared" si="30"/>
        <v/>
      </c>
    </row>
    <row r="156" ht="15.75" customHeight="1">
      <c r="D156" s="32"/>
      <c r="E156" s="32"/>
      <c r="F156" s="2"/>
      <c r="G156" s="2"/>
      <c r="H156" s="2"/>
      <c r="I156" s="2"/>
      <c r="J156" s="2"/>
      <c r="K156" s="2"/>
      <c r="L156" s="2"/>
      <c r="M156" s="2"/>
      <c r="N156" s="32" t="s">
        <v>1721</v>
      </c>
      <c r="O156" s="32" t="s">
        <v>5784</v>
      </c>
      <c r="P156" s="32" t="s">
        <v>6040</v>
      </c>
      <c r="Q156" s="17"/>
      <c r="R156" s="32" t="s">
        <v>5846</v>
      </c>
      <c r="S156" s="32" t="s">
        <v>5980</v>
      </c>
      <c r="T156" s="32" t="s">
        <v>5878</v>
      </c>
      <c r="U156" s="17" t="str">
        <f t="shared" si="16"/>
        <v/>
      </c>
      <c r="V156" s="17"/>
      <c r="Z156" s="2" t="str">
        <f t="shared" si="32"/>
        <v/>
      </c>
      <c r="AB156" s="2"/>
      <c r="AC156" s="2"/>
      <c r="AD156" s="2"/>
      <c r="AE156" s="2"/>
      <c r="AF156" s="2"/>
      <c r="AG156" s="2"/>
      <c r="AI156" s="2"/>
      <c r="AJ156" s="2"/>
      <c r="AK156" s="2"/>
      <c r="AL156" s="2"/>
      <c r="AM156" s="2"/>
      <c r="IF156" s="2"/>
      <c r="KE156" s="2"/>
      <c r="KF156" s="2"/>
      <c r="KG156" s="2"/>
      <c r="KH156" s="2"/>
      <c r="KI156" s="2"/>
      <c r="KJ156" s="2"/>
      <c r="KK156" s="2"/>
      <c r="KL156" s="2"/>
      <c r="KM156" s="2"/>
      <c r="KN156" s="2"/>
      <c r="KO156" s="2"/>
      <c r="KP156" s="2"/>
      <c r="KQ156" s="2"/>
      <c r="KR156" s="2"/>
      <c r="KS156" s="2"/>
      <c r="KT156" s="2"/>
      <c r="KU156" s="2"/>
      <c r="KV156" s="2"/>
      <c r="KW156" s="2"/>
      <c r="KX156" s="2"/>
      <c r="KY156" s="2"/>
      <c r="KZ156" s="2"/>
      <c r="LA156" s="2"/>
      <c r="LB156" s="2"/>
      <c r="LC156" s="2"/>
      <c r="LD156" s="2"/>
      <c r="LE156" s="2"/>
      <c r="LF156" s="2"/>
      <c r="LG156" s="2"/>
      <c r="LH156" s="2"/>
      <c r="LI156" s="2"/>
      <c r="LJ156" s="2"/>
      <c r="LK156" s="2"/>
      <c r="LL156" s="2"/>
      <c r="LM156" s="2"/>
      <c r="LN156" s="2"/>
      <c r="LO156" s="2"/>
      <c r="LP156" s="2"/>
      <c r="LQ156" s="2"/>
      <c r="LR156" s="2"/>
      <c r="LS156" s="2"/>
      <c r="LT156" s="2"/>
      <c r="LU156" s="2"/>
      <c r="LV156" s="2"/>
      <c r="LW156" s="2"/>
      <c r="LX156" s="2"/>
      <c r="LY156" s="2"/>
      <c r="LZ156" s="2"/>
      <c r="MA156" s="2"/>
      <c r="MB156" s="2"/>
      <c r="MC156" s="2"/>
      <c r="MD156" s="2"/>
      <c r="ME156" s="2"/>
      <c r="MF156" s="2"/>
      <c r="MG156" s="2"/>
      <c r="MH156" s="2"/>
      <c r="MI156" s="2"/>
      <c r="MJ156" s="2"/>
      <c r="MK156" s="2"/>
      <c r="ML156" s="2"/>
      <c r="MM156" s="2"/>
      <c r="MN156" s="2"/>
      <c r="MO156" s="2"/>
      <c r="MP156" s="2"/>
      <c r="MQ156" s="2"/>
      <c r="MR156" s="2"/>
      <c r="MS156" s="2"/>
      <c r="MT156" s="2"/>
      <c r="MU156" s="2"/>
      <c r="MV156" s="2"/>
      <c r="MW156" s="2"/>
      <c r="MX156" s="2"/>
      <c r="MY156" s="2"/>
      <c r="MZ156" s="2"/>
      <c r="NA156" s="2"/>
      <c r="NB156" s="2"/>
      <c r="NC156" s="2"/>
      <c r="ND156" s="2"/>
      <c r="NE156" s="2"/>
      <c r="NF156" s="2"/>
      <c r="NG156" s="2"/>
      <c r="NH156" s="2"/>
      <c r="NI156" s="2"/>
      <c r="NJ156" s="2"/>
      <c r="NK156" s="2"/>
      <c r="NL156" s="2"/>
      <c r="NM156" s="2"/>
      <c r="NN156" s="2"/>
      <c r="NO156" s="2"/>
      <c r="NP156" s="2"/>
      <c r="NQ156" s="2"/>
      <c r="NR156" s="2"/>
      <c r="NS156" s="2"/>
      <c r="NT156" s="2"/>
      <c r="NU156" s="2"/>
      <c r="NV156" s="2"/>
      <c r="NW156" s="2"/>
      <c r="NX156" s="2"/>
      <c r="NY156" s="2"/>
      <c r="NZ156" s="2"/>
      <c r="OA156" s="2"/>
      <c r="OB156" s="2"/>
      <c r="OC156" s="2"/>
      <c r="OD156" s="2"/>
      <c r="OE156" s="2"/>
      <c r="OF156" s="2"/>
      <c r="OG156" s="2"/>
      <c r="OH156" s="2"/>
      <c r="OI156" s="2"/>
      <c r="OJ156" s="2"/>
      <c r="OL156" s="2">
        <v>134.0</v>
      </c>
      <c r="OO156" s="2"/>
      <c r="OT156" s="2" t="str">
        <f t="shared" si="39"/>
        <v/>
      </c>
      <c r="OU156" s="2" t="str">
        <f t="shared" si="40"/>
        <v/>
      </c>
      <c r="OV156" s="2" t="str">
        <f t="shared" si="28"/>
        <v>#REF!</v>
      </c>
      <c r="OW156" s="2" t="str">
        <f t="shared" si="29"/>
        <v/>
      </c>
      <c r="OX156" s="2" t="str">
        <f t="shared" si="30"/>
        <v/>
      </c>
    </row>
    <row r="157" ht="15.75" customHeight="1">
      <c r="D157" s="32"/>
      <c r="E157" s="32"/>
      <c r="F157" s="2"/>
      <c r="G157" s="2"/>
      <c r="H157" s="2"/>
      <c r="I157" s="2"/>
      <c r="J157" s="2"/>
      <c r="K157" s="2"/>
      <c r="L157" s="2"/>
      <c r="M157" s="2"/>
      <c r="N157" s="32" t="s">
        <v>15</v>
      </c>
      <c r="O157" s="32" t="s">
        <v>5782</v>
      </c>
      <c r="P157" s="32"/>
      <c r="Q157" s="17"/>
      <c r="R157" s="32" t="s">
        <v>5911</v>
      </c>
      <c r="S157" s="32" t="s">
        <v>5911</v>
      </c>
      <c r="T157" s="32" t="s">
        <v>5979</v>
      </c>
      <c r="U157" s="17" t="str">
        <f t="shared" si="16"/>
        <v/>
      </c>
      <c r="V157" s="17"/>
      <c r="Z157" s="2" t="str">
        <f t="shared" si="32"/>
        <v/>
      </c>
      <c r="AB157" s="2"/>
      <c r="AC157" s="2"/>
      <c r="AD157" s="2"/>
      <c r="AE157" s="2"/>
      <c r="AF157" s="2"/>
      <c r="AG157" s="2"/>
      <c r="AI157" s="2"/>
      <c r="AJ157" s="2"/>
      <c r="AK157" s="2"/>
      <c r="AL157" s="2"/>
      <c r="AM157" s="2"/>
      <c r="IF157" s="2"/>
      <c r="KE157" s="2"/>
      <c r="KF157" s="2"/>
      <c r="KG157" s="2"/>
      <c r="KH157" s="2"/>
      <c r="KI157" s="2"/>
      <c r="KJ157" s="2"/>
      <c r="KK157" s="2"/>
      <c r="KL157" s="2"/>
      <c r="KM157" s="2"/>
      <c r="KN157" s="2"/>
      <c r="KO157" s="2"/>
      <c r="KP157" s="2"/>
      <c r="KQ157" s="2"/>
      <c r="KR157" s="2"/>
      <c r="KS157" s="2"/>
      <c r="KT157" s="2"/>
      <c r="KU157" s="2"/>
      <c r="KV157" s="2"/>
      <c r="KW157" s="2"/>
      <c r="KX157" s="2"/>
      <c r="KY157" s="2"/>
      <c r="KZ157" s="2"/>
      <c r="LA157" s="2"/>
      <c r="LB157" s="2"/>
      <c r="LC157" s="2"/>
      <c r="LD157" s="2"/>
      <c r="LE157" s="2"/>
      <c r="LF157" s="2"/>
      <c r="LG157" s="2"/>
      <c r="LH157" s="2"/>
      <c r="LI157" s="2"/>
      <c r="LJ157" s="2"/>
      <c r="LK157" s="2"/>
      <c r="LL157" s="2"/>
      <c r="LM157" s="2"/>
      <c r="LN157" s="2"/>
      <c r="LO157" s="2"/>
      <c r="LP157" s="2"/>
      <c r="LQ157" s="2"/>
      <c r="LR157" s="2"/>
      <c r="LS157" s="2"/>
      <c r="LT157" s="2"/>
      <c r="LU157" s="2"/>
      <c r="LV157" s="2"/>
      <c r="LW157" s="2"/>
      <c r="LX157" s="2"/>
      <c r="LY157" s="2"/>
      <c r="LZ157" s="2"/>
      <c r="MA157" s="2"/>
      <c r="MB157" s="2"/>
      <c r="MC157" s="2"/>
      <c r="MD157" s="2"/>
      <c r="ME157" s="2"/>
      <c r="MF157" s="2"/>
      <c r="MG157" s="2"/>
      <c r="MH157" s="2"/>
      <c r="MI157" s="2"/>
      <c r="MJ157" s="2"/>
      <c r="MK157" s="2"/>
      <c r="ML157" s="2"/>
      <c r="MM157" s="2"/>
      <c r="MN157" s="2"/>
      <c r="MO157" s="2"/>
      <c r="MP157" s="2"/>
      <c r="MQ157" s="2"/>
      <c r="MR157" s="2"/>
      <c r="MS157" s="2"/>
      <c r="MT157" s="2"/>
      <c r="MU157" s="2"/>
      <c r="MV157" s="2"/>
      <c r="MW157" s="2"/>
      <c r="MX157" s="2"/>
      <c r="MY157" s="2"/>
      <c r="MZ157" s="2"/>
      <c r="NA157" s="2"/>
      <c r="NB157" s="2"/>
      <c r="NC157" s="2"/>
      <c r="ND157" s="2"/>
      <c r="NE157" s="2"/>
      <c r="NF157" s="2"/>
      <c r="NG157" s="2"/>
      <c r="NH157" s="2"/>
      <c r="NI157" s="2"/>
      <c r="NJ157" s="2"/>
      <c r="NK157" s="2"/>
      <c r="NL157" s="2"/>
      <c r="NM157" s="2"/>
      <c r="NN157" s="2"/>
      <c r="NO157" s="2"/>
      <c r="NP157" s="2"/>
      <c r="NQ157" s="2"/>
      <c r="NR157" s="2"/>
      <c r="NS157" s="2"/>
      <c r="NT157" s="2"/>
      <c r="NU157" s="2"/>
      <c r="NV157" s="2"/>
      <c r="NW157" s="2"/>
      <c r="NX157" s="2"/>
      <c r="NY157" s="2"/>
      <c r="NZ157" s="2"/>
      <c r="OA157" s="2"/>
      <c r="OB157" s="2"/>
      <c r="OC157" s="2"/>
      <c r="OD157" s="2"/>
      <c r="OE157" s="2"/>
      <c r="OF157" s="2"/>
      <c r="OG157" s="2"/>
      <c r="OH157" s="2"/>
      <c r="OI157" s="2"/>
      <c r="OJ157" s="2"/>
      <c r="OL157" s="2">
        <v>135.0</v>
      </c>
      <c r="OO157" s="2"/>
      <c r="OT157" s="2" t="str">
        <f t="shared" si="39"/>
        <v/>
      </c>
      <c r="OU157" s="2" t="str">
        <f t="shared" si="40"/>
        <v/>
      </c>
      <c r="OV157" s="2" t="str">
        <f t="shared" si="28"/>
        <v>#REF!</v>
      </c>
      <c r="OW157" s="2" t="str">
        <f t="shared" si="29"/>
        <v/>
      </c>
      <c r="OX157" s="2" t="str">
        <f t="shared" si="30"/>
        <v/>
      </c>
    </row>
    <row r="158" ht="15.75" customHeight="1">
      <c r="D158" s="32"/>
      <c r="E158" s="32"/>
      <c r="F158" s="2"/>
      <c r="G158" s="2"/>
      <c r="H158" s="2"/>
      <c r="I158" s="2"/>
      <c r="J158" s="2"/>
      <c r="K158" s="2"/>
      <c r="L158" s="2"/>
      <c r="M158" s="2"/>
      <c r="N158" s="32" t="s">
        <v>1730</v>
      </c>
      <c r="O158" s="32" t="s">
        <v>5784</v>
      </c>
      <c r="P158" s="32"/>
      <c r="Q158" s="17"/>
      <c r="R158" s="32" t="s">
        <v>5875</v>
      </c>
      <c r="S158" s="32" t="s">
        <v>5974</v>
      </c>
      <c r="T158" s="32" t="s">
        <v>6041</v>
      </c>
      <c r="U158" s="17" t="str">
        <f t="shared" si="16"/>
        <v/>
      </c>
      <c r="V158" s="17"/>
      <c r="Z158" s="2" t="str">
        <f t="shared" si="32"/>
        <v/>
      </c>
      <c r="AB158" s="2"/>
      <c r="AC158" s="2"/>
      <c r="AD158" s="2"/>
      <c r="AE158" s="2"/>
      <c r="AF158" s="2"/>
      <c r="AG158" s="2"/>
      <c r="AI158" s="2"/>
      <c r="AJ158" s="2"/>
      <c r="AK158" s="2"/>
      <c r="AL158" s="2"/>
      <c r="AM158" s="2"/>
      <c r="IF158" s="2"/>
      <c r="KE158" s="2"/>
      <c r="KF158" s="2"/>
      <c r="KG158" s="2"/>
      <c r="KH158" s="2"/>
      <c r="KI158" s="2"/>
      <c r="KJ158" s="2"/>
      <c r="KK158" s="2"/>
      <c r="KL158" s="2"/>
      <c r="KM158" s="2"/>
      <c r="KN158" s="2"/>
      <c r="KO158" s="2"/>
      <c r="KP158" s="2"/>
      <c r="KQ158" s="2"/>
      <c r="KR158" s="2"/>
      <c r="KS158" s="2"/>
      <c r="KT158" s="2"/>
      <c r="KU158" s="2"/>
      <c r="KV158" s="2"/>
      <c r="KW158" s="2"/>
      <c r="KX158" s="2"/>
      <c r="KY158" s="2"/>
      <c r="KZ158" s="2"/>
      <c r="LA158" s="2"/>
      <c r="LB158" s="2"/>
      <c r="LC158" s="2"/>
      <c r="LD158" s="2"/>
      <c r="LE158" s="2"/>
      <c r="LF158" s="2"/>
      <c r="LG158" s="2"/>
      <c r="LH158" s="2"/>
      <c r="LI158" s="2"/>
      <c r="LJ158" s="2"/>
      <c r="LK158" s="2"/>
      <c r="LL158" s="2"/>
      <c r="LM158" s="2"/>
      <c r="LN158" s="2"/>
      <c r="LO158" s="2"/>
      <c r="LP158" s="2"/>
      <c r="LQ158" s="2"/>
      <c r="LR158" s="2"/>
      <c r="LS158" s="2"/>
      <c r="LT158" s="2"/>
      <c r="LU158" s="2"/>
      <c r="LV158" s="2"/>
      <c r="LW158" s="2"/>
      <c r="LX158" s="2"/>
      <c r="LY158" s="2"/>
      <c r="LZ158" s="2"/>
      <c r="MA158" s="2"/>
      <c r="MB158" s="2"/>
      <c r="MC158" s="2"/>
      <c r="MD158" s="2"/>
      <c r="ME158" s="2"/>
      <c r="MF158" s="2"/>
      <c r="MG158" s="2"/>
      <c r="MH158" s="2"/>
      <c r="MI158" s="2"/>
      <c r="MJ158" s="2"/>
      <c r="MK158" s="2"/>
      <c r="ML158" s="2"/>
      <c r="MM158" s="2"/>
      <c r="MN158" s="2"/>
      <c r="MO158" s="2"/>
      <c r="MP158" s="2"/>
      <c r="MQ158" s="2"/>
      <c r="MR158" s="2"/>
      <c r="MS158" s="2"/>
      <c r="MT158" s="2"/>
      <c r="MU158" s="2"/>
      <c r="MV158" s="2"/>
      <c r="MW158" s="2"/>
      <c r="MX158" s="2"/>
      <c r="MY158" s="2"/>
      <c r="MZ158" s="2"/>
      <c r="NA158" s="2"/>
      <c r="NB158" s="2"/>
      <c r="NC158" s="2"/>
      <c r="ND158" s="2"/>
      <c r="NE158" s="2"/>
      <c r="NF158" s="2"/>
      <c r="NG158" s="2"/>
      <c r="NH158" s="2"/>
      <c r="NI158" s="2"/>
      <c r="NJ158" s="2"/>
      <c r="NK158" s="2"/>
      <c r="NL158" s="2"/>
      <c r="NM158" s="2"/>
      <c r="NN158" s="2"/>
      <c r="NO158" s="2"/>
      <c r="NP158" s="2"/>
      <c r="NQ158" s="2"/>
      <c r="NR158" s="2"/>
      <c r="NS158" s="2"/>
      <c r="NT158" s="2"/>
      <c r="NU158" s="2"/>
      <c r="NV158" s="2"/>
      <c r="NW158" s="2"/>
      <c r="NX158" s="2"/>
      <c r="NY158" s="2"/>
      <c r="NZ158" s="2"/>
      <c r="OA158" s="2"/>
      <c r="OB158" s="2"/>
      <c r="OC158" s="2"/>
      <c r="OD158" s="2"/>
      <c r="OE158" s="2"/>
      <c r="OF158" s="2"/>
      <c r="OG158" s="2"/>
      <c r="OH158" s="2"/>
      <c r="OI158" s="2"/>
      <c r="OJ158" s="2"/>
      <c r="OL158" s="2">
        <v>136.0</v>
      </c>
      <c r="OO158" s="2"/>
      <c r="OT158" s="2" t="str">
        <f t="shared" si="39"/>
        <v/>
      </c>
      <c r="OU158" s="2" t="str">
        <f t="shared" si="40"/>
        <v/>
      </c>
      <c r="OV158" s="2" t="str">
        <f t="shared" si="28"/>
        <v>#REF!</v>
      </c>
      <c r="OW158" s="2" t="str">
        <f t="shared" si="29"/>
        <v/>
      </c>
      <c r="OX158" s="2" t="str">
        <f t="shared" si="30"/>
        <v/>
      </c>
    </row>
    <row r="159" ht="15.75" customHeight="1">
      <c r="D159" s="32"/>
      <c r="E159" s="32"/>
      <c r="F159" s="2"/>
      <c r="G159" s="2"/>
      <c r="H159" s="2"/>
      <c r="I159" s="2"/>
      <c r="J159" s="2"/>
      <c r="K159" s="2"/>
      <c r="L159" s="2"/>
      <c r="M159" s="2"/>
      <c r="N159" s="32" t="s">
        <v>1724</v>
      </c>
      <c r="O159" s="32" t="s">
        <v>5784</v>
      </c>
      <c r="P159" s="32"/>
      <c r="Q159" s="17"/>
      <c r="R159" s="32" t="s">
        <v>5846</v>
      </c>
      <c r="S159" s="32" t="s">
        <v>5980</v>
      </c>
      <c r="T159" s="32" t="s">
        <v>6042</v>
      </c>
      <c r="U159" s="17" t="str">
        <f t="shared" si="16"/>
        <v/>
      </c>
      <c r="V159" s="17"/>
      <c r="Z159" s="2" t="str">
        <f t="shared" si="32"/>
        <v/>
      </c>
      <c r="AB159" s="2"/>
      <c r="AC159" s="2"/>
      <c r="AD159" s="2"/>
      <c r="AE159" s="2"/>
      <c r="AF159" s="2"/>
      <c r="AG159" s="2"/>
      <c r="AI159" s="2"/>
      <c r="AJ159" s="2"/>
      <c r="AK159" s="2"/>
      <c r="AL159" s="2"/>
      <c r="AM159" s="2"/>
      <c r="IF159" s="2"/>
      <c r="KE159" s="2"/>
      <c r="KF159" s="2"/>
      <c r="KG159" s="2"/>
      <c r="KH159" s="2"/>
      <c r="KI159" s="2"/>
      <c r="KJ159" s="2"/>
      <c r="KK159" s="2"/>
      <c r="KL159" s="2"/>
      <c r="KM159" s="2"/>
      <c r="KN159" s="2"/>
      <c r="KO159" s="2"/>
      <c r="KP159" s="2"/>
      <c r="KQ159" s="2"/>
      <c r="KR159" s="2"/>
      <c r="KS159" s="2"/>
      <c r="KT159" s="2"/>
      <c r="KU159" s="2"/>
      <c r="KV159" s="2"/>
      <c r="KW159" s="2"/>
      <c r="KX159" s="2"/>
      <c r="KY159" s="2"/>
      <c r="KZ159" s="2"/>
      <c r="LA159" s="2"/>
      <c r="LB159" s="2"/>
      <c r="LC159" s="2"/>
      <c r="LD159" s="2"/>
      <c r="LE159" s="2"/>
      <c r="LF159" s="2"/>
      <c r="LG159" s="2"/>
      <c r="LH159" s="2"/>
      <c r="LI159" s="2"/>
      <c r="LJ159" s="2"/>
      <c r="LK159" s="2"/>
      <c r="LL159" s="2"/>
      <c r="LM159" s="2"/>
      <c r="LN159" s="2"/>
      <c r="LO159" s="2"/>
      <c r="LP159" s="2"/>
      <c r="LQ159" s="2"/>
      <c r="LR159" s="2"/>
      <c r="LS159" s="2"/>
      <c r="LT159" s="2"/>
      <c r="LU159" s="2"/>
      <c r="LV159" s="2"/>
      <c r="LW159" s="2"/>
      <c r="LX159" s="2"/>
      <c r="LY159" s="2"/>
      <c r="LZ159" s="2"/>
      <c r="MA159" s="2"/>
      <c r="MB159" s="2"/>
      <c r="MC159" s="2"/>
      <c r="MD159" s="2"/>
      <c r="ME159" s="2"/>
      <c r="MF159" s="2"/>
      <c r="MG159" s="2"/>
      <c r="MH159" s="2"/>
      <c r="MI159" s="2"/>
      <c r="MJ159" s="2"/>
      <c r="MK159" s="2"/>
      <c r="ML159" s="2"/>
      <c r="MM159" s="2"/>
      <c r="MN159" s="2"/>
      <c r="MO159" s="2"/>
      <c r="MP159" s="2"/>
      <c r="MQ159" s="2"/>
      <c r="MR159" s="2"/>
      <c r="MS159" s="2"/>
      <c r="MT159" s="2"/>
      <c r="MU159" s="2"/>
      <c r="MV159" s="2"/>
      <c r="MW159" s="2"/>
      <c r="MX159" s="2"/>
      <c r="MY159" s="2"/>
      <c r="MZ159" s="2"/>
      <c r="NA159" s="2"/>
      <c r="NB159" s="2"/>
      <c r="NC159" s="2"/>
      <c r="ND159" s="2"/>
      <c r="NE159" s="2"/>
      <c r="NF159" s="2"/>
      <c r="NG159" s="2"/>
      <c r="NH159" s="2"/>
      <c r="NI159" s="2"/>
      <c r="NJ159" s="2"/>
      <c r="NK159" s="2"/>
      <c r="NL159" s="2"/>
      <c r="NM159" s="2"/>
      <c r="NN159" s="2"/>
      <c r="NO159" s="2"/>
      <c r="NP159" s="2"/>
      <c r="NQ159" s="2"/>
      <c r="NR159" s="2"/>
      <c r="NS159" s="2"/>
      <c r="NT159" s="2"/>
      <c r="NU159" s="2"/>
      <c r="NV159" s="2"/>
      <c r="NW159" s="2"/>
      <c r="NX159" s="2"/>
      <c r="NY159" s="2"/>
      <c r="NZ159" s="2"/>
      <c r="OA159" s="2"/>
      <c r="OB159" s="2"/>
      <c r="OC159" s="2"/>
      <c r="OD159" s="2"/>
      <c r="OE159" s="2"/>
      <c r="OF159" s="2"/>
      <c r="OG159" s="2"/>
      <c r="OH159" s="2"/>
      <c r="OI159" s="2"/>
      <c r="OJ159" s="2"/>
      <c r="OL159" s="2">
        <v>137.0</v>
      </c>
      <c r="OO159" s="2"/>
      <c r="OT159" s="2" t="str">
        <f t="shared" si="39"/>
        <v/>
      </c>
      <c r="OU159" s="2" t="str">
        <f t="shared" si="40"/>
        <v/>
      </c>
      <c r="OV159" s="2" t="str">
        <f t="shared" si="28"/>
        <v>#REF!</v>
      </c>
      <c r="OW159" s="2" t="str">
        <f t="shared" si="29"/>
        <v/>
      </c>
      <c r="OX159" s="2" t="str">
        <f t="shared" si="30"/>
        <v/>
      </c>
    </row>
    <row r="160" ht="15.75" customHeight="1">
      <c r="D160" s="32"/>
      <c r="E160" s="32"/>
      <c r="F160" s="2"/>
      <c r="G160" s="2"/>
      <c r="H160" s="2"/>
      <c r="I160" s="2"/>
      <c r="J160" s="2"/>
      <c r="K160" s="2"/>
      <c r="L160" s="2"/>
      <c r="M160" s="2"/>
      <c r="N160" s="32" t="s">
        <v>1734</v>
      </c>
      <c r="O160" s="32" t="s">
        <v>5784</v>
      </c>
      <c r="P160" s="32"/>
      <c r="Q160" s="17"/>
      <c r="R160" s="32" t="s">
        <v>6018</v>
      </c>
      <c r="S160" s="32" t="s">
        <v>6035</v>
      </c>
      <c r="T160" s="32" t="s">
        <v>6043</v>
      </c>
      <c r="U160" s="17" t="str">
        <f t="shared" si="16"/>
        <v/>
      </c>
      <c r="V160" s="17"/>
      <c r="Z160" s="2" t="str">
        <f t="shared" si="32"/>
        <v/>
      </c>
      <c r="AB160" s="2"/>
      <c r="AC160" s="2"/>
      <c r="AD160" s="2"/>
      <c r="AE160" s="2"/>
      <c r="AF160" s="2"/>
      <c r="AG160" s="2"/>
      <c r="AI160" s="2"/>
      <c r="AJ160" s="2"/>
      <c r="AK160" s="2"/>
      <c r="AL160" s="2"/>
      <c r="AM160" s="2"/>
      <c r="IF160" s="2"/>
      <c r="KE160" s="2"/>
      <c r="KF160" s="2"/>
      <c r="KG160" s="2"/>
      <c r="KH160" s="2"/>
      <c r="KI160" s="2"/>
      <c r="KJ160" s="2"/>
      <c r="KK160" s="2"/>
      <c r="KL160" s="2"/>
      <c r="KM160" s="2"/>
      <c r="KN160" s="2"/>
      <c r="KO160" s="2"/>
      <c r="KP160" s="2"/>
      <c r="KQ160" s="2"/>
      <c r="KR160" s="2"/>
      <c r="KS160" s="2"/>
      <c r="KT160" s="2"/>
      <c r="KU160" s="2"/>
      <c r="KV160" s="2"/>
      <c r="KW160" s="2"/>
      <c r="KX160" s="2"/>
      <c r="KY160" s="2"/>
      <c r="KZ160" s="2"/>
      <c r="LA160" s="2"/>
      <c r="LB160" s="2"/>
      <c r="LC160" s="2"/>
      <c r="LD160" s="2"/>
      <c r="LE160" s="2"/>
      <c r="LF160" s="2"/>
      <c r="LG160" s="2"/>
      <c r="LH160" s="2"/>
      <c r="LI160" s="2"/>
      <c r="LJ160" s="2"/>
      <c r="LK160" s="2"/>
      <c r="LL160" s="2"/>
      <c r="LM160" s="2"/>
      <c r="LN160" s="2"/>
      <c r="LO160" s="2"/>
      <c r="LP160" s="2"/>
      <c r="LQ160" s="2"/>
      <c r="LR160" s="2"/>
      <c r="LS160" s="2"/>
      <c r="LT160" s="2"/>
      <c r="LU160" s="2"/>
      <c r="LV160" s="2"/>
      <c r="LW160" s="2"/>
      <c r="LX160" s="2"/>
      <c r="LY160" s="2"/>
      <c r="LZ160" s="2"/>
      <c r="MA160" s="2"/>
      <c r="MB160" s="2"/>
      <c r="MC160" s="2"/>
      <c r="MD160" s="2"/>
      <c r="ME160" s="2"/>
      <c r="MF160" s="2"/>
      <c r="MG160" s="2"/>
      <c r="MH160" s="2"/>
      <c r="MI160" s="2"/>
      <c r="MJ160" s="2"/>
      <c r="MK160" s="2"/>
      <c r="ML160" s="2"/>
      <c r="MM160" s="2"/>
      <c r="MN160" s="2"/>
      <c r="MO160" s="2"/>
      <c r="MP160" s="2"/>
      <c r="MQ160" s="2"/>
      <c r="MR160" s="2"/>
      <c r="MS160" s="2"/>
      <c r="MT160" s="2"/>
      <c r="MU160" s="2"/>
      <c r="MV160" s="2"/>
      <c r="MW160" s="2"/>
      <c r="MX160" s="2"/>
      <c r="MY160" s="2"/>
      <c r="MZ160" s="2"/>
      <c r="NA160" s="2"/>
      <c r="NB160" s="2"/>
      <c r="NC160" s="2"/>
      <c r="ND160" s="2"/>
      <c r="NE160" s="2"/>
      <c r="NF160" s="2"/>
      <c r="NG160" s="2"/>
      <c r="NH160" s="2"/>
      <c r="NI160" s="2"/>
      <c r="NJ160" s="2"/>
      <c r="NK160" s="2"/>
      <c r="NL160" s="2"/>
      <c r="NM160" s="2"/>
      <c r="NN160" s="2"/>
      <c r="NO160" s="2"/>
      <c r="NP160" s="2"/>
      <c r="NQ160" s="2"/>
      <c r="NR160" s="2"/>
      <c r="NS160" s="2"/>
      <c r="NT160" s="2"/>
      <c r="NU160" s="2"/>
      <c r="NV160" s="2"/>
      <c r="NW160" s="2"/>
      <c r="NX160" s="2"/>
      <c r="NY160" s="2"/>
      <c r="NZ160" s="2"/>
      <c r="OA160" s="2"/>
      <c r="OB160" s="2"/>
      <c r="OC160" s="2"/>
      <c r="OD160" s="2"/>
      <c r="OE160" s="2"/>
      <c r="OF160" s="2"/>
      <c r="OG160" s="2"/>
      <c r="OH160" s="2"/>
      <c r="OI160" s="2"/>
      <c r="OJ160" s="2"/>
      <c r="OL160" s="2">
        <v>138.0</v>
      </c>
      <c r="OO160" s="2"/>
      <c r="OT160" s="2" t="str">
        <f t="shared" si="39"/>
        <v/>
      </c>
      <c r="OU160" s="2" t="str">
        <f t="shared" si="40"/>
        <v/>
      </c>
      <c r="OV160" s="2" t="str">
        <f t="shared" si="28"/>
        <v>#REF!</v>
      </c>
      <c r="OW160" s="2" t="str">
        <f t="shared" si="29"/>
        <v/>
      </c>
      <c r="OX160" s="2" t="str">
        <f t="shared" si="30"/>
        <v/>
      </c>
    </row>
    <row r="161" ht="15.75" customHeight="1">
      <c r="D161" s="32"/>
      <c r="E161" s="32"/>
      <c r="F161" s="2"/>
      <c r="G161" s="2"/>
      <c r="H161" s="2"/>
      <c r="I161" s="2"/>
      <c r="J161" s="2"/>
      <c r="K161" s="2"/>
      <c r="L161" s="2"/>
      <c r="M161" s="2"/>
      <c r="N161" s="32" t="s">
        <v>1697</v>
      </c>
      <c r="O161" s="32" t="s">
        <v>5783</v>
      </c>
      <c r="P161" s="32"/>
      <c r="Q161" s="17"/>
      <c r="R161" s="32" t="s">
        <v>5832</v>
      </c>
      <c r="S161" s="32" t="s">
        <v>5899</v>
      </c>
      <c r="T161" s="32" t="s">
        <v>18</v>
      </c>
      <c r="U161" s="17" t="str">
        <f t="shared" si="16"/>
        <v/>
      </c>
      <c r="V161" s="17"/>
      <c r="Z161" s="2" t="str">
        <f t="shared" si="32"/>
        <v/>
      </c>
      <c r="AB161" s="2"/>
      <c r="AC161" s="2"/>
      <c r="AD161" s="2"/>
      <c r="AE161" s="2"/>
      <c r="AF161" s="2"/>
      <c r="AG161" s="2"/>
      <c r="AI161" s="2"/>
      <c r="AJ161" s="2"/>
      <c r="AK161" s="2"/>
      <c r="AL161" s="2"/>
      <c r="AM161" s="2"/>
      <c r="IF161" s="2"/>
      <c r="KE161" s="2"/>
      <c r="KF161" s="2"/>
      <c r="KG161" s="2"/>
      <c r="KH161" s="2"/>
      <c r="KI161" s="2"/>
      <c r="KJ161" s="2"/>
      <c r="KK161" s="2"/>
      <c r="KL161" s="2"/>
      <c r="KM161" s="2"/>
      <c r="KN161" s="2"/>
      <c r="KO161" s="2"/>
      <c r="KP161" s="2"/>
      <c r="KQ161" s="2"/>
      <c r="KR161" s="2"/>
      <c r="KS161" s="2"/>
      <c r="KT161" s="2"/>
      <c r="KU161" s="2"/>
      <c r="KV161" s="2"/>
      <c r="KW161" s="2"/>
      <c r="KX161" s="2"/>
      <c r="KY161" s="2"/>
      <c r="KZ161" s="2"/>
      <c r="LA161" s="2"/>
      <c r="LB161" s="2"/>
      <c r="LC161" s="2"/>
      <c r="LD161" s="2"/>
      <c r="LE161" s="2"/>
      <c r="LF161" s="2"/>
      <c r="LG161" s="2"/>
      <c r="LH161" s="2"/>
      <c r="LI161" s="2"/>
      <c r="LJ161" s="2"/>
      <c r="LK161" s="2"/>
      <c r="LL161" s="2"/>
      <c r="LM161" s="2"/>
      <c r="LN161" s="2"/>
      <c r="LO161" s="2"/>
      <c r="LP161" s="2"/>
      <c r="LQ161" s="2"/>
      <c r="LR161" s="2"/>
      <c r="LS161" s="2"/>
      <c r="LT161" s="2"/>
      <c r="LU161" s="2"/>
      <c r="LV161" s="2"/>
      <c r="LW161" s="2"/>
      <c r="LX161" s="2"/>
      <c r="LY161" s="2"/>
      <c r="LZ161" s="2"/>
      <c r="MA161" s="2"/>
      <c r="MB161" s="2"/>
      <c r="MC161" s="2"/>
      <c r="MD161" s="2"/>
      <c r="ME161" s="2"/>
      <c r="MF161" s="2"/>
      <c r="MG161" s="2"/>
      <c r="MH161" s="2"/>
      <c r="MI161" s="2"/>
      <c r="MJ161" s="2"/>
      <c r="MK161" s="2"/>
      <c r="ML161" s="2"/>
      <c r="MM161" s="2"/>
      <c r="MN161" s="2"/>
      <c r="MO161" s="2"/>
      <c r="MP161" s="2"/>
      <c r="MQ161" s="2"/>
      <c r="MR161" s="2"/>
      <c r="MS161" s="2"/>
      <c r="MT161" s="2"/>
      <c r="MU161" s="2"/>
      <c r="MV161" s="2"/>
      <c r="MW161" s="2"/>
      <c r="MX161" s="2"/>
      <c r="MY161" s="2"/>
      <c r="MZ161" s="2"/>
      <c r="NA161" s="2"/>
      <c r="NB161" s="2"/>
      <c r="NC161" s="2"/>
      <c r="ND161" s="2"/>
      <c r="NE161" s="2"/>
      <c r="NF161" s="2"/>
      <c r="NG161" s="2"/>
      <c r="NH161" s="2"/>
      <c r="NI161" s="2"/>
      <c r="NJ161" s="2"/>
      <c r="NK161" s="2"/>
      <c r="NL161" s="2"/>
      <c r="NM161" s="2"/>
      <c r="NN161" s="2"/>
      <c r="NO161" s="2"/>
      <c r="NP161" s="2"/>
      <c r="NQ161" s="2"/>
      <c r="NR161" s="2"/>
      <c r="NS161" s="2"/>
      <c r="NT161" s="2"/>
      <c r="NU161" s="2"/>
      <c r="NV161" s="2"/>
      <c r="NW161" s="2"/>
      <c r="NX161" s="2"/>
      <c r="NY161" s="2"/>
      <c r="NZ161" s="2"/>
      <c r="OA161" s="2"/>
      <c r="OB161" s="2"/>
      <c r="OC161" s="2"/>
      <c r="OD161" s="2"/>
      <c r="OE161" s="2"/>
      <c r="OF161" s="2"/>
      <c r="OG161" s="2"/>
      <c r="OH161" s="2"/>
      <c r="OI161" s="2"/>
      <c r="OJ161" s="2"/>
      <c r="OL161" s="2">
        <v>139.0</v>
      </c>
      <c r="OO161" s="2"/>
      <c r="OT161" s="2" t="str">
        <f t="shared" si="39"/>
        <v/>
      </c>
      <c r="OU161" s="2" t="str">
        <f t="shared" si="40"/>
        <v/>
      </c>
      <c r="OV161" s="2" t="str">
        <f t="shared" si="28"/>
        <v>#REF!</v>
      </c>
      <c r="OW161" s="2" t="str">
        <f t="shared" si="29"/>
        <v/>
      </c>
      <c r="OX161" s="2" t="str">
        <f t="shared" si="30"/>
        <v/>
      </c>
    </row>
    <row r="162" ht="15.75" customHeight="1">
      <c r="D162" s="32"/>
      <c r="E162" s="32"/>
      <c r="F162" s="2"/>
      <c r="G162" s="2"/>
      <c r="H162" s="2"/>
      <c r="I162" s="2"/>
      <c r="J162" s="2"/>
      <c r="K162" s="2"/>
      <c r="L162" s="2"/>
      <c r="M162" s="2"/>
      <c r="N162" s="32" t="s">
        <v>1698</v>
      </c>
      <c r="O162" s="32" t="s">
        <v>5783</v>
      </c>
      <c r="P162" s="32"/>
      <c r="Q162" s="17"/>
      <c r="R162" s="32" t="s">
        <v>5832</v>
      </c>
      <c r="S162" s="32" t="s">
        <v>5899</v>
      </c>
      <c r="T162" s="32" t="s">
        <v>18</v>
      </c>
      <c r="U162" s="17" t="str">
        <f t="shared" si="16"/>
        <v/>
      </c>
      <c r="V162" s="17"/>
      <c r="Z162" s="2" t="str">
        <f t="shared" si="32"/>
        <v/>
      </c>
      <c r="AB162" s="2"/>
      <c r="AC162" s="2"/>
      <c r="AD162" s="2"/>
      <c r="AE162" s="2"/>
      <c r="AF162" s="2"/>
      <c r="AG162" s="2"/>
      <c r="AI162" s="2"/>
      <c r="AJ162" s="2"/>
      <c r="AK162" s="2"/>
      <c r="AL162" s="2"/>
      <c r="AM162" s="2"/>
      <c r="IF162" s="2"/>
      <c r="KE162" s="2"/>
      <c r="KF162" s="2"/>
      <c r="KG162" s="2"/>
      <c r="KH162" s="2"/>
      <c r="KI162" s="2"/>
      <c r="KJ162" s="2"/>
      <c r="KK162" s="2"/>
      <c r="KL162" s="2"/>
      <c r="KM162" s="2"/>
      <c r="KN162" s="2"/>
      <c r="KO162" s="2"/>
      <c r="KP162" s="2"/>
      <c r="KQ162" s="2"/>
      <c r="KR162" s="2"/>
      <c r="KS162" s="2"/>
      <c r="KT162" s="2"/>
      <c r="KU162" s="2"/>
      <c r="KV162" s="2"/>
      <c r="KW162" s="2"/>
      <c r="KX162" s="2"/>
      <c r="KY162" s="2"/>
      <c r="KZ162" s="2"/>
      <c r="LA162" s="2"/>
      <c r="LB162" s="2"/>
      <c r="LC162" s="2"/>
      <c r="LD162" s="2"/>
      <c r="LE162" s="2"/>
      <c r="LF162" s="2"/>
      <c r="LG162" s="2"/>
      <c r="LH162" s="2"/>
      <c r="LI162" s="2"/>
      <c r="LJ162" s="2"/>
      <c r="LK162" s="2"/>
      <c r="LL162" s="2"/>
      <c r="LM162" s="2"/>
      <c r="LN162" s="2"/>
      <c r="LO162" s="2"/>
      <c r="LP162" s="2"/>
      <c r="LQ162" s="2"/>
      <c r="LR162" s="2"/>
      <c r="LS162" s="2"/>
      <c r="LT162" s="2"/>
      <c r="LU162" s="2"/>
      <c r="LV162" s="2"/>
      <c r="LW162" s="2"/>
      <c r="LX162" s="2"/>
      <c r="LY162" s="2"/>
      <c r="LZ162" s="2"/>
      <c r="MA162" s="2"/>
      <c r="MB162" s="2"/>
      <c r="MC162" s="2"/>
      <c r="MD162" s="2"/>
      <c r="ME162" s="2"/>
      <c r="MF162" s="2"/>
      <c r="MG162" s="2"/>
      <c r="MH162" s="2"/>
      <c r="MI162" s="2"/>
      <c r="MJ162" s="2"/>
      <c r="MK162" s="2"/>
      <c r="ML162" s="2"/>
      <c r="MM162" s="2"/>
      <c r="MN162" s="2"/>
      <c r="MO162" s="2"/>
      <c r="MP162" s="2"/>
      <c r="MQ162" s="2"/>
      <c r="MR162" s="2"/>
      <c r="MS162" s="2"/>
      <c r="MT162" s="2"/>
      <c r="MU162" s="2"/>
      <c r="MV162" s="2"/>
      <c r="MW162" s="2"/>
      <c r="MX162" s="2"/>
      <c r="MY162" s="2"/>
      <c r="MZ162" s="2"/>
      <c r="NA162" s="2"/>
      <c r="NB162" s="2"/>
      <c r="NC162" s="2"/>
      <c r="ND162" s="2"/>
      <c r="NE162" s="2"/>
      <c r="NF162" s="2"/>
      <c r="NG162" s="2"/>
      <c r="NH162" s="2"/>
      <c r="NI162" s="2"/>
      <c r="NJ162" s="2"/>
      <c r="NK162" s="2"/>
      <c r="NL162" s="2"/>
      <c r="NM162" s="2"/>
      <c r="NN162" s="2"/>
      <c r="NO162" s="2"/>
      <c r="NP162" s="2"/>
      <c r="NQ162" s="2"/>
      <c r="NR162" s="2"/>
      <c r="NS162" s="2"/>
      <c r="NT162" s="2"/>
      <c r="NU162" s="2"/>
      <c r="NV162" s="2"/>
      <c r="NW162" s="2"/>
      <c r="NX162" s="2"/>
      <c r="NY162" s="2"/>
      <c r="NZ162" s="2"/>
      <c r="OA162" s="2"/>
      <c r="OB162" s="2"/>
      <c r="OC162" s="2"/>
      <c r="OD162" s="2"/>
      <c r="OE162" s="2"/>
      <c r="OF162" s="2"/>
      <c r="OG162" s="2"/>
      <c r="OH162" s="2"/>
      <c r="OI162" s="2"/>
      <c r="OJ162" s="2"/>
      <c r="OL162" s="2">
        <v>140.0</v>
      </c>
      <c r="OO162" s="2"/>
      <c r="OT162" s="2" t="str">
        <f t="shared" si="39"/>
        <v/>
      </c>
      <c r="OU162" s="2" t="str">
        <f t="shared" si="40"/>
        <v/>
      </c>
      <c r="OV162" s="2" t="str">
        <f t="shared" si="28"/>
        <v>#REF!</v>
      </c>
      <c r="OW162" s="2" t="str">
        <f t="shared" si="29"/>
        <v/>
      </c>
      <c r="OX162" s="2" t="str">
        <f t="shared" si="30"/>
        <v/>
      </c>
    </row>
    <row r="163" ht="15.75" customHeight="1">
      <c r="D163" s="32"/>
      <c r="E163" s="32"/>
      <c r="F163" s="2"/>
      <c r="G163" s="2"/>
      <c r="H163" s="2"/>
      <c r="I163" s="2"/>
      <c r="J163" s="2"/>
      <c r="K163" s="2"/>
      <c r="L163" s="2"/>
      <c r="M163" s="2"/>
      <c r="N163" s="32"/>
      <c r="O163" s="32"/>
      <c r="P163" s="32"/>
      <c r="Q163" s="17"/>
      <c r="R163" s="32"/>
      <c r="S163" s="32"/>
      <c r="T163" s="32"/>
      <c r="U163" s="17" t="str">
        <f t="shared" si="16"/>
        <v/>
      </c>
      <c r="V163" s="17"/>
      <c r="Z163" s="2" t="str">
        <f t="shared" si="32"/>
        <v/>
      </c>
      <c r="AB163" s="2"/>
      <c r="AC163" s="2"/>
      <c r="AD163" s="2"/>
      <c r="AE163" s="2"/>
      <c r="AF163" s="2"/>
      <c r="AG163" s="2"/>
      <c r="AI163" s="2"/>
      <c r="AJ163" s="2"/>
      <c r="AK163" s="2"/>
      <c r="AL163" s="2"/>
      <c r="AM163" s="2"/>
      <c r="IF163" s="2"/>
      <c r="KE163" s="2"/>
      <c r="KF163" s="2"/>
      <c r="KG163" s="2"/>
      <c r="KH163" s="2"/>
      <c r="KI163" s="2"/>
      <c r="KJ163" s="2"/>
      <c r="KK163" s="2"/>
      <c r="KL163" s="2"/>
      <c r="KM163" s="2"/>
      <c r="KN163" s="2"/>
      <c r="KO163" s="2"/>
      <c r="KP163" s="2"/>
      <c r="KQ163" s="2"/>
      <c r="KR163" s="2"/>
      <c r="KS163" s="2"/>
      <c r="KT163" s="2"/>
      <c r="KU163" s="2"/>
      <c r="KV163" s="2"/>
      <c r="KW163" s="2"/>
      <c r="KX163" s="2"/>
      <c r="KY163" s="2"/>
      <c r="KZ163" s="2"/>
      <c r="LA163" s="2"/>
      <c r="LB163" s="2"/>
      <c r="LC163" s="2"/>
      <c r="LD163" s="2"/>
      <c r="LE163" s="2"/>
      <c r="LF163" s="2"/>
      <c r="LG163" s="2"/>
      <c r="LH163" s="2"/>
      <c r="LI163" s="2"/>
      <c r="LJ163" s="2"/>
      <c r="LK163" s="2"/>
      <c r="LL163" s="2"/>
      <c r="LM163" s="2"/>
      <c r="LN163" s="2"/>
      <c r="LO163" s="2"/>
      <c r="LP163" s="2"/>
      <c r="LQ163" s="2"/>
      <c r="LR163" s="2"/>
      <c r="LS163" s="2"/>
      <c r="LT163" s="2"/>
      <c r="LU163" s="2"/>
      <c r="LV163" s="2"/>
      <c r="LW163" s="2"/>
      <c r="LX163" s="2"/>
      <c r="LY163" s="2"/>
      <c r="LZ163" s="2"/>
      <c r="MA163" s="2"/>
      <c r="MB163" s="2"/>
      <c r="MC163" s="2"/>
      <c r="MD163" s="2"/>
      <c r="ME163" s="2"/>
      <c r="MF163" s="2"/>
      <c r="MG163" s="2"/>
      <c r="MH163" s="2"/>
      <c r="MI163" s="2"/>
      <c r="MJ163" s="2"/>
      <c r="MK163" s="2"/>
      <c r="ML163" s="2"/>
      <c r="MM163" s="2"/>
      <c r="MN163" s="2"/>
      <c r="MO163" s="2"/>
      <c r="MP163" s="2"/>
      <c r="MQ163" s="2"/>
      <c r="MR163" s="2"/>
      <c r="MS163" s="2"/>
      <c r="MT163" s="2"/>
      <c r="MU163" s="2"/>
      <c r="MV163" s="2"/>
      <c r="MW163" s="2"/>
      <c r="MX163" s="2"/>
      <c r="MY163" s="2"/>
      <c r="MZ163" s="2"/>
      <c r="NA163" s="2"/>
      <c r="NB163" s="2"/>
      <c r="NC163" s="2"/>
      <c r="ND163" s="2"/>
      <c r="NE163" s="2"/>
      <c r="NF163" s="2"/>
      <c r="NG163" s="2"/>
      <c r="NH163" s="2"/>
      <c r="NI163" s="2"/>
      <c r="NJ163" s="2"/>
      <c r="NK163" s="2"/>
      <c r="NL163" s="2"/>
      <c r="NM163" s="2"/>
      <c r="NN163" s="2"/>
      <c r="NO163" s="2"/>
      <c r="NP163" s="2"/>
      <c r="NQ163" s="2"/>
      <c r="NR163" s="2"/>
      <c r="NS163" s="2"/>
      <c r="NT163" s="2"/>
      <c r="NU163" s="2"/>
      <c r="NV163" s="2"/>
      <c r="NW163" s="2"/>
      <c r="NX163" s="2"/>
      <c r="NY163" s="2"/>
      <c r="NZ163" s="2"/>
      <c r="OA163" s="2"/>
      <c r="OB163" s="2"/>
      <c r="OC163" s="2"/>
      <c r="OD163" s="2"/>
      <c r="OE163" s="2"/>
      <c r="OF163" s="2"/>
      <c r="OG163" s="2"/>
      <c r="OH163" s="2"/>
      <c r="OI163" s="2"/>
      <c r="OJ163" s="2"/>
      <c r="OL163" s="2">
        <v>141.0</v>
      </c>
      <c r="OO163" s="2"/>
      <c r="OT163" s="2" t="str">
        <f t="shared" si="39"/>
        <v/>
      </c>
      <c r="OU163" s="2" t="str">
        <f t="shared" si="40"/>
        <v/>
      </c>
      <c r="OV163" s="2" t="str">
        <f t="shared" si="28"/>
        <v>#REF!</v>
      </c>
      <c r="OW163" s="2" t="str">
        <f t="shared" si="29"/>
        <v/>
      </c>
      <c r="OX163" s="2" t="str">
        <f t="shared" si="30"/>
        <v/>
      </c>
    </row>
    <row r="164" ht="15.75" customHeight="1">
      <c r="D164" s="32"/>
      <c r="E164" s="32"/>
      <c r="F164" s="2"/>
      <c r="G164" s="2"/>
      <c r="H164" s="2"/>
      <c r="I164" s="2"/>
      <c r="J164" s="2"/>
      <c r="K164" s="2"/>
      <c r="L164" s="2"/>
      <c r="M164" s="2"/>
      <c r="N164" s="32"/>
      <c r="O164" s="32"/>
      <c r="P164" s="32"/>
      <c r="Q164" s="17"/>
      <c r="R164" s="32"/>
      <c r="S164" s="32"/>
      <c r="T164" s="32"/>
      <c r="U164" s="17" t="str">
        <f t="shared" si="16"/>
        <v/>
      </c>
      <c r="V164" s="17"/>
      <c r="Z164" s="2" t="str">
        <f t="shared" si="32"/>
        <v/>
      </c>
      <c r="AB164" s="2"/>
      <c r="AC164" s="2"/>
      <c r="AD164" s="2"/>
      <c r="AE164" s="2"/>
      <c r="AF164" s="2"/>
      <c r="AG164" s="2"/>
      <c r="AI164" s="2"/>
      <c r="AJ164" s="2"/>
      <c r="AK164" s="2"/>
      <c r="AL164" s="2"/>
      <c r="AM164" s="2"/>
      <c r="IF164" s="2"/>
      <c r="KE164" s="2"/>
      <c r="KF164" s="2"/>
      <c r="KG164" s="2"/>
      <c r="KH164" s="2"/>
      <c r="KI164" s="2"/>
      <c r="KJ164" s="2"/>
      <c r="KK164" s="2"/>
      <c r="KL164" s="2"/>
      <c r="KM164" s="2"/>
      <c r="KN164" s="2"/>
      <c r="KO164" s="2"/>
      <c r="KP164" s="2"/>
      <c r="KQ164" s="2"/>
      <c r="KR164" s="2"/>
      <c r="KS164" s="2"/>
      <c r="KT164" s="2"/>
      <c r="KU164" s="2"/>
      <c r="KV164" s="2"/>
      <c r="KW164" s="2"/>
      <c r="KX164" s="2"/>
      <c r="KY164" s="2"/>
      <c r="KZ164" s="2"/>
      <c r="LA164" s="2"/>
      <c r="LB164" s="2"/>
      <c r="LC164" s="2"/>
      <c r="LD164" s="2"/>
      <c r="LE164" s="2"/>
      <c r="LF164" s="2"/>
      <c r="LG164" s="2"/>
      <c r="LH164" s="2"/>
      <c r="LI164" s="2"/>
      <c r="LJ164" s="2"/>
      <c r="LK164" s="2"/>
      <c r="LL164" s="2"/>
      <c r="LM164" s="2"/>
      <c r="LN164" s="2"/>
      <c r="LO164" s="2"/>
      <c r="LP164" s="2"/>
      <c r="LQ164" s="2"/>
      <c r="LR164" s="2"/>
      <c r="LS164" s="2"/>
      <c r="LT164" s="2"/>
      <c r="LU164" s="2"/>
      <c r="LV164" s="2"/>
      <c r="LW164" s="2"/>
      <c r="LX164" s="2"/>
      <c r="LY164" s="2"/>
      <c r="LZ164" s="2"/>
      <c r="MA164" s="2"/>
      <c r="MB164" s="2"/>
      <c r="MC164" s="2"/>
      <c r="MD164" s="2"/>
      <c r="ME164" s="2"/>
      <c r="MF164" s="2"/>
      <c r="MG164" s="2"/>
      <c r="MH164" s="2"/>
      <c r="MI164" s="2"/>
      <c r="MJ164" s="2"/>
      <c r="MK164" s="2"/>
      <c r="ML164" s="2"/>
      <c r="MM164" s="2"/>
      <c r="MN164" s="2"/>
      <c r="MO164" s="2"/>
      <c r="MP164" s="2"/>
      <c r="MQ164" s="2"/>
      <c r="MR164" s="2"/>
      <c r="MS164" s="2"/>
      <c r="MT164" s="2"/>
      <c r="MU164" s="2"/>
      <c r="MV164" s="2"/>
      <c r="MW164" s="2"/>
      <c r="MX164" s="2"/>
      <c r="MY164" s="2"/>
      <c r="MZ164" s="2"/>
      <c r="NA164" s="2"/>
      <c r="NB164" s="2"/>
      <c r="NC164" s="2"/>
      <c r="ND164" s="2"/>
      <c r="NE164" s="2"/>
      <c r="NF164" s="2"/>
      <c r="NG164" s="2"/>
      <c r="NH164" s="2"/>
      <c r="NI164" s="2"/>
      <c r="NJ164" s="2"/>
      <c r="NK164" s="2"/>
      <c r="NL164" s="2"/>
      <c r="NM164" s="2"/>
      <c r="NN164" s="2"/>
      <c r="NO164" s="2"/>
      <c r="NP164" s="2"/>
      <c r="NQ164" s="2"/>
      <c r="NR164" s="2"/>
      <c r="NS164" s="2"/>
      <c r="NT164" s="2"/>
      <c r="NU164" s="2"/>
      <c r="NV164" s="2"/>
      <c r="NW164" s="2"/>
      <c r="NX164" s="2"/>
      <c r="NY164" s="2"/>
      <c r="NZ164" s="2"/>
      <c r="OA164" s="2"/>
      <c r="OB164" s="2"/>
      <c r="OC164" s="2"/>
      <c r="OD164" s="2"/>
      <c r="OE164" s="2"/>
      <c r="OF164" s="2"/>
      <c r="OG164" s="2"/>
      <c r="OH164" s="2"/>
      <c r="OI164" s="2"/>
      <c r="OJ164" s="2"/>
      <c r="OL164" s="2">
        <v>142.0</v>
      </c>
      <c r="OO164" s="2"/>
      <c r="OT164" s="2" t="str">
        <f t="shared" si="39"/>
        <v/>
      </c>
      <c r="OU164" s="2" t="str">
        <f t="shared" si="40"/>
        <v/>
      </c>
      <c r="OV164" s="2" t="str">
        <f t="shared" si="28"/>
        <v>#REF!</v>
      </c>
      <c r="OW164" s="2" t="str">
        <f t="shared" si="29"/>
        <v/>
      </c>
      <c r="OX164" s="2" t="str">
        <f t="shared" si="30"/>
        <v/>
      </c>
    </row>
    <row r="165" ht="15.75" customHeight="1">
      <c r="D165" s="32"/>
      <c r="E165" s="32"/>
      <c r="F165" s="2"/>
      <c r="G165" s="2"/>
      <c r="H165" s="2"/>
      <c r="I165" s="2"/>
      <c r="J165" s="2"/>
      <c r="K165" s="2"/>
      <c r="L165" s="2"/>
      <c r="M165" s="2"/>
      <c r="N165" s="32"/>
      <c r="O165" s="32"/>
      <c r="P165" s="32"/>
      <c r="Q165" s="17"/>
      <c r="R165" s="32"/>
      <c r="S165" s="32"/>
      <c r="T165" s="32"/>
      <c r="U165" s="17" t="str">
        <f t="shared" si="16"/>
        <v/>
      </c>
      <c r="V165" s="17"/>
      <c r="Z165" s="2" t="str">
        <f t="shared" si="32"/>
        <v/>
      </c>
      <c r="AB165" s="2"/>
      <c r="AC165" s="2"/>
      <c r="AD165" s="2"/>
      <c r="AE165" s="2"/>
      <c r="AF165" s="2"/>
      <c r="AG165" s="2"/>
      <c r="AI165" s="2"/>
      <c r="AJ165" s="2"/>
      <c r="AK165" s="2"/>
      <c r="AL165" s="2"/>
      <c r="AM165" s="2"/>
      <c r="IF165" s="2"/>
      <c r="KE165" s="2"/>
      <c r="KF165" s="2"/>
      <c r="KG165" s="2"/>
      <c r="KH165" s="2"/>
      <c r="KI165" s="2"/>
      <c r="KJ165" s="2"/>
      <c r="KK165" s="2"/>
      <c r="KL165" s="2"/>
      <c r="KM165" s="2"/>
      <c r="KN165" s="2"/>
      <c r="KO165" s="2"/>
      <c r="KP165" s="2"/>
      <c r="KQ165" s="2"/>
      <c r="KR165" s="2"/>
      <c r="KS165" s="2"/>
      <c r="KT165" s="2"/>
      <c r="KU165" s="2"/>
      <c r="KV165" s="2"/>
      <c r="KW165" s="2"/>
      <c r="KX165" s="2"/>
      <c r="KY165" s="2"/>
      <c r="KZ165" s="2"/>
      <c r="LA165" s="2"/>
      <c r="LB165" s="2"/>
      <c r="LC165" s="2"/>
      <c r="LD165" s="2"/>
      <c r="LE165" s="2"/>
      <c r="LF165" s="2"/>
      <c r="LG165" s="2"/>
      <c r="LH165" s="2"/>
      <c r="LI165" s="2"/>
      <c r="LJ165" s="2"/>
      <c r="LK165" s="2"/>
      <c r="LL165" s="2"/>
      <c r="LM165" s="2"/>
      <c r="LN165" s="2"/>
      <c r="LO165" s="2"/>
      <c r="LP165" s="2"/>
      <c r="LQ165" s="2"/>
      <c r="LR165" s="2"/>
      <c r="LS165" s="2"/>
      <c r="LT165" s="2"/>
      <c r="LU165" s="2"/>
      <c r="LV165" s="2"/>
      <c r="LW165" s="2"/>
      <c r="LX165" s="2"/>
      <c r="LY165" s="2"/>
      <c r="LZ165" s="2"/>
      <c r="MA165" s="2"/>
      <c r="MB165" s="2"/>
      <c r="MC165" s="2"/>
      <c r="MD165" s="2"/>
      <c r="ME165" s="2"/>
      <c r="MF165" s="2"/>
      <c r="MG165" s="2"/>
      <c r="MH165" s="2"/>
      <c r="MI165" s="2"/>
      <c r="MJ165" s="2"/>
      <c r="MK165" s="2"/>
      <c r="ML165" s="2"/>
      <c r="MM165" s="2"/>
      <c r="MN165" s="2"/>
      <c r="MO165" s="2"/>
      <c r="MP165" s="2"/>
      <c r="MQ165" s="2"/>
      <c r="MR165" s="2"/>
      <c r="MS165" s="2"/>
      <c r="MT165" s="2"/>
      <c r="MU165" s="2"/>
      <c r="MV165" s="2"/>
      <c r="MW165" s="2"/>
      <c r="MX165" s="2"/>
      <c r="MY165" s="2"/>
      <c r="MZ165" s="2"/>
      <c r="NA165" s="2"/>
      <c r="NB165" s="2"/>
      <c r="NC165" s="2"/>
      <c r="ND165" s="2"/>
      <c r="NE165" s="2"/>
      <c r="NF165" s="2"/>
      <c r="NG165" s="2"/>
      <c r="NH165" s="2"/>
      <c r="NI165" s="2"/>
      <c r="NJ165" s="2"/>
      <c r="NK165" s="2"/>
      <c r="NL165" s="2"/>
      <c r="NM165" s="2"/>
      <c r="NN165" s="2"/>
      <c r="NO165" s="2"/>
      <c r="NP165" s="2"/>
      <c r="NQ165" s="2"/>
      <c r="NR165" s="2"/>
      <c r="NS165" s="2"/>
      <c r="NT165" s="2"/>
      <c r="NU165" s="2"/>
      <c r="NV165" s="2"/>
      <c r="NW165" s="2"/>
      <c r="NX165" s="2"/>
      <c r="NY165" s="2"/>
      <c r="NZ165" s="2"/>
      <c r="OA165" s="2"/>
      <c r="OB165" s="2"/>
      <c r="OC165" s="2"/>
      <c r="OD165" s="2"/>
      <c r="OE165" s="2"/>
      <c r="OF165" s="2"/>
      <c r="OG165" s="2"/>
      <c r="OH165" s="2"/>
      <c r="OI165" s="2"/>
      <c r="OJ165" s="2"/>
      <c r="OL165" s="2">
        <v>143.0</v>
      </c>
      <c r="OO165" s="2"/>
      <c r="OT165" s="2" t="str">
        <f t="shared" si="39"/>
        <v/>
      </c>
      <c r="OU165" s="2" t="str">
        <f t="shared" si="40"/>
        <v/>
      </c>
      <c r="OV165" s="2" t="str">
        <f t="shared" si="28"/>
        <v>#REF!</v>
      </c>
      <c r="OW165" s="2" t="str">
        <f t="shared" si="29"/>
        <v/>
      </c>
      <c r="OX165" s="2" t="str">
        <f t="shared" si="30"/>
        <v/>
      </c>
    </row>
    <row r="166" ht="15.75" customHeight="1">
      <c r="D166" s="32"/>
      <c r="E166" s="32"/>
      <c r="F166" s="2"/>
      <c r="G166" s="2"/>
      <c r="H166" s="2"/>
      <c r="I166" s="2"/>
      <c r="J166" s="2"/>
      <c r="K166" s="2"/>
      <c r="L166" s="2"/>
      <c r="M166" s="2"/>
      <c r="N166" s="32"/>
      <c r="O166" s="32"/>
      <c r="P166" s="32"/>
      <c r="Q166" s="17"/>
      <c r="R166" s="32"/>
      <c r="S166" s="32"/>
      <c r="T166" s="32"/>
      <c r="U166" s="17" t="str">
        <f t="shared" si="16"/>
        <v/>
      </c>
      <c r="V166" s="17"/>
      <c r="Z166" s="2" t="str">
        <f t="shared" si="32"/>
        <v/>
      </c>
      <c r="AB166" s="2"/>
      <c r="AC166" s="2"/>
      <c r="AD166" s="2"/>
      <c r="AE166" s="2"/>
      <c r="AF166" s="2"/>
      <c r="AG166" s="2"/>
      <c r="AI166" s="2"/>
      <c r="AJ166" s="2"/>
      <c r="AK166" s="2"/>
      <c r="AL166" s="2"/>
      <c r="AM166" s="2"/>
      <c r="IF166" s="2"/>
      <c r="KE166" s="2"/>
      <c r="KF166" s="2"/>
      <c r="KG166" s="2"/>
      <c r="KH166" s="2"/>
      <c r="KI166" s="2"/>
      <c r="KJ166" s="2"/>
      <c r="KK166" s="2"/>
      <c r="KL166" s="2"/>
      <c r="KM166" s="2"/>
      <c r="KN166" s="2"/>
      <c r="KO166" s="2"/>
      <c r="KP166" s="2"/>
      <c r="KQ166" s="2"/>
      <c r="KR166" s="2"/>
      <c r="KS166" s="2"/>
      <c r="KT166" s="2"/>
      <c r="KU166" s="2"/>
      <c r="KV166" s="2"/>
      <c r="KW166" s="2"/>
      <c r="KX166" s="2"/>
      <c r="KY166" s="2"/>
      <c r="KZ166" s="2"/>
      <c r="LA166" s="2"/>
      <c r="LB166" s="2"/>
      <c r="LC166" s="2"/>
      <c r="LD166" s="2"/>
      <c r="LE166" s="2"/>
      <c r="LF166" s="2"/>
      <c r="LG166" s="2"/>
      <c r="LH166" s="2"/>
      <c r="LI166" s="2"/>
      <c r="LJ166" s="2"/>
      <c r="LK166" s="2"/>
      <c r="LL166" s="2"/>
      <c r="LM166" s="2"/>
      <c r="LN166" s="2"/>
      <c r="LO166" s="2"/>
      <c r="LP166" s="2"/>
      <c r="LQ166" s="2"/>
      <c r="LR166" s="2"/>
      <c r="LS166" s="2"/>
      <c r="LT166" s="2"/>
      <c r="LU166" s="2"/>
      <c r="LV166" s="2"/>
      <c r="LW166" s="2"/>
      <c r="LX166" s="2"/>
      <c r="LY166" s="2"/>
      <c r="LZ166" s="2"/>
      <c r="MA166" s="2"/>
      <c r="MB166" s="2"/>
      <c r="MC166" s="2"/>
      <c r="MD166" s="2"/>
      <c r="ME166" s="2"/>
      <c r="MF166" s="2"/>
      <c r="MG166" s="2"/>
      <c r="MH166" s="2"/>
      <c r="MI166" s="2"/>
      <c r="MJ166" s="2"/>
      <c r="MK166" s="2"/>
      <c r="ML166" s="2"/>
      <c r="MM166" s="2"/>
      <c r="MN166" s="2"/>
      <c r="MO166" s="2"/>
      <c r="MP166" s="2"/>
      <c r="MQ166" s="2"/>
      <c r="MR166" s="2"/>
      <c r="MS166" s="2"/>
      <c r="MT166" s="2"/>
      <c r="MU166" s="2"/>
      <c r="MV166" s="2"/>
      <c r="MW166" s="2"/>
      <c r="MX166" s="2"/>
      <c r="MY166" s="2"/>
      <c r="MZ166" s="2"/>
      <c r="NA166" s="2"/>
      <c r="NB166" s="2"/>
      <c r="NC166" s="2"/>
      <c r="ND166" s="2"/>
      <c r="NE166" s="2"/>
      <c r="NF166" s="2"/>
      <c r="NG166" s="2"/>
      <c r="NH166" s="2"/>
      <c r="NI166" s="2"/>
      <c r="NJ166" s="2"/>
      <c r="NK166" s="2"/>
      <c r="NL166" s="2"/>
      <c r="NM166" s="2"/>
      <c r="NN166" s="2"/>
      <c r="NO166" s="2"/>
      <c r="NP166" s="2"/>
      <c r="NQ166" s="2"/>
      <c r="NR166" s="2"/>
      <c r="NS166" s="2"/>
      <c r="NT166" s="2"/>
      <c r="NU166" s="2"/>
      <c r="NV166" s="2"/>
      <c r="NW166" s="2"/>
      <c r="NX166" s="2"/>
      <c r="NY166" s="2"/>
      <c r="NZ166" s="2"/>
      <c r="OA166" s="2"/>
      <c r="OB166" s="2"/>
      <c r="OC166" s="2"/>
      <c r="OD166" s="2"/>
      <c r="OE166" s="2"/>
      <c r="OF166" s="2"/>
      <c r="OG166" s="2"/>
      <c r="OH166" s="2"/>
      <c r="OI166" s="2"/>
      <c r="OJ166" s="2"/>
      <c r="OL166" s="2">
        <v>144.0</v>
      </c>
      <c r="OO166" s="2"/>
      <c r="OT166" s="2" t="str">
        <f t="shared" si="39"/>
        <v/>
      </c>
      <c r="OU166" s="2" t="str">
        <f t="shared" si="40"/>
        <v/>
      </c>
      <c r="OV166" s="2" t="str">
        <f t="shared" si="28"/>
        <v>#REF!</v>
      </c>
      <c r="OW166" s="2" t="str">
        <f t="shared" si="29"/>
        <v/>
      </c>
      <c r="OX166" s="2" t="str">
        <f t="shared" si="30"/>
        <v/>
      </c>
    </row>
    <row r="167" ht="15.75" customHeight="1">
      <c r="D167" s="32"/>
      <c r="E167" s="32"/>
      <c r="F167" s="2"/>
      <c r="G167" s="2"/>
      <c r="H167" s="2"/>
      <c r="I167" s="2"/>
      <c r="J167" s="2"/>
      <c r="K167" s="2"/>
      <c r="L167" s="2"/>
      <c r="M167" s="2"/>
      <c r="N167" s="32"/>
      <c r="O167" s="32"/>
      <c r="P167" s="32"/>
      <c r="Q167" s="17"/>
      <c r="R167" s="32"/>
      <c r="S167" s="32"/>
      <c r="T167" s="32"/>
      <c r="U167" s="17" t="str">
        <f t="shared" si="16"/>
        <v/>
      </c>
      <c r="V167" s="17"/>
      <c r="Z167" s="2" t="str">
        <f t="shared" si="32"/>
        <v/>
      </c>
      <c r="AB167" s="2"/>
      <c r="AC167" s="2"/>
      <c r="AD167" s="2"/>
      <c r="AE167" s="2"/>
      <c r="AF167" s="2"/>
      <c r="AG167" s="2"/>
      <c r="AI167" s="2"/>
      <c r="AJ167" s="2"/>
      <c r="AK167" s="2"/>
      <c r="AL167" s="2"/>
      <c r="AM167" s="2"/>
      <c r="IF167" s="2"/>
      <c r="KE167" s="2"/>
      <c r="KF167" s="2"/>
      <c r="KG167" s="2"/>
      <c r="KH167" s="2"/>
      <c r="KI167" s="2"/>
      <c r="KJ167" s="2"/>
      <c r="KK167" s="2"/>
      <c r="KL167" s="2"/>
      <c r="KM167" s="2"/>
      <c r="KN167" s="2"/>
      <c r="KO167" s="2"/>
      <c r="KP167" s="2"/>
      <c r="KQ167" s="2"/>
      <c r="KR167" s="2"/>
      <c r="KS167" s="2"/>
      <c r="KT167" s="2"/>
      <c r="KU167" s="2"/>
      <c r="KV167" s="2"/>
      <c r="KW167" s="2"/>
      <c r="KX167" s="2"/>
      <c r="KY167" s="2"/>
      <c r="KZ167" s="2"/>
      <c r="LA167" s="2"/>
      <c r="LB167" s="2"/>
      <c r="LC167" s="2"/>
      <c r="LD167" s="2"/>
      <c r="LE167" s="2"/>
      <c r="LF167" s="2"/>
      <c r="LG167" s="2"/>
      <c r="LH167" s="2"/>
      <c r="LI167" s="2"/>
      <c r="LJ167" s="2"/>
      <c r="LK167" s="2"/>
      <c r="LL167" s="2"/>
      <c r="LM167" s="2"/>
      <c r="LN167" s="2"/>
      <c r="LO167" s="2"/>
      <c r="LP167" s="2"/>
      <c r="LQ167" s="2"/>
      <c r="LR167" s="2"/>
      <c r="LS167" s="2"/>
      <c r="LT167" s="2"/>
      <c r="LU167" s="2"/>
      <c r="LV167" s="2"/>
      <c r="LW167" s="2"/>
      <c r="LX167" s="2"/>
      <c r="LY167" s="2"/>
      <c r="LZ167" s="2"/>
      <c r="MA167" s="2"/>
      <c r="MB167" s="2"/>
      <c r="MC167" s="2"/>
      <c r="MD167" s="2"/>
      <c r="ME167" s="2"/>
      <c r="MF167" s="2"/>
      <c r="MG167" s="2"/>
      <c r="MH167" s="2"/>
      <c r="MI167" s="2"/>
      <c r="MJ167" s="2"/>
      <c r="MK167" s="2"/>
      <c r="ML167" s="2"/>
      <c r="MM167" s="2"/>
      <c r="MN167" s="2"/>
      <c r="MO167" s="2"/>
      <c r="MP167" s="2"/>
      <c r="MQ167" s="2"/>
      <c r="MR167" s="2"/>
      <c r="MS167" s="2"/>
      <c r="MT167" s="2"/>
      <c r="MU167" s="2"/>
      <c r="MV167" s="2"/>
      <c r="MW167" s="2"/>
      <c r="MX167" s="2"/>
      <c r="MY167" s="2"/>
      <c r="MZ167" s="2"/>
      <c r="NA167" s="2"/>
      <c r="NB167" s="2"/>
      <c r="NC167" s="2"/>
      <c r="ND167" s="2"/>
      <c r="NE167" s="2"/>
      <c r="NF167" s="2"/>
      <c r="NG167" s="2"/>
      <c r="NH167" s="2"/>
      <c r="NI167" s="2"/>
      <c r="NJ167" s="2"/>
      <c r="NK167" s="2"/>
      <c r="NL167" s="2"/>
      <c r="NM167" s="2"/>
      <c r="NN167" s="2"/>
      <c r="NO167" s="2"/>
      <c r="NP167" s="2"/>
      <c r="NQ167" s="2"/>
      <c r="NR167" s="2"/>
      <c r="NS167" s="2"/>
      <c r="NT167" s="2"/>
      <c r="NU167" s="2"/>
      <c r="NV167" s="2"/>
      <c r="NW167" s="2"/>
      <c r="NX167" s="2"/>
      <c r="NY167" s="2"/>
      <c r="NZ167" s="2"/>
      <c r="OA167" s="2"/>
      <c r="OB167" s="2"/>
      <c r="OC167" s="2"/>
      <c r="OD167" s="2"/>
      <c r="OE167" s="2"/>
      <c r="OF167" s="2"/>
      <c r="OG167" s="2"/>
      <c r="OH167" s="2"/>
      <c r="OI167" s="2"/>
      <c r="OJ167" s="2"/>
      <c r="OL167" s="2">
        <v>145.0</v>
      </c>
      <c r="OO167" s="2"/>
      <c r="OT167" s="2" t="str">
        <f t="shared" si="39"/>
        <v/>
      </c>
      <c r="OU167" s="2" t="str">
        <f t="shared" si="40"/>
        <v/>
      </c>
      <c r="OV167" s="2" t="str">
        <f t="shared" si="28"/>
        <v>#REF!</v>
      </c>
      <c r="OW167" s="2" t="str">
        <f t="shared" si="29"/>
        <v/>
      </c>
      <c r="OX167" s="2" t="str">
        <f t="shared" si="30"/>
        <v/>
      </c>
    </row>
    <row r="168" ht="15.75" customHeight="1">
      <c r="E168" s="2"/>
      <c r="F168" s="2"/>
      <c r="G168" s="2"/>
      <c r="H168" s="2"/>
      <c r="I168" s="2"/>
      <c r="J168" s="2"/>
      <c r="K168" s="2"/>
      <c r="L168" s="2"/>
      <c r="M168" s="2"/>
      <c r="O168" s="2"/>
      <c r="U168" s="2"/>
      <c r="AB168" s="2"/>
      <c r="AC168" s="2"/>
      <c r="AD168" s="2"/>
      <c r="AE168" s="2"/>
      <c r="AF168" s="2"/>
      <c r="AG168" s="2"/>
      <c r="AI168" s="2"/>
      <c r="AJ168" s="2"/>
      <c r="AK168" s="2"/>
      <c r="AL168" s="2"/>
      <c r="AM168" s="2"/>
      <c r="IF168" s="2"/>
      <c r="KE168" s="2"/>
      <c r="KF168" s="2"/>
      <c r="KG168" s="2"/>
      <c r="KH168" s="2"/>
      <c r="KI168" s="2"/>
      <c r="KJ168" s="2"/>
      <c r="KK168" s="2"/>
      <c r="KL168" s="2"/>
      <c r="KM168" s="2"/>
      <c r="KN168" s="2"/>
      <c r="KO168" s="2"/>
      <c r="KP168" s="2"/>
      <c r="KQ168" s="2"/>
      <c r="KR168" s="2"/>
      <c r="KS168" s="2"/>
      <c r="KT168" s="2"/>
      <c r="KU168" s="2"/>
      <c r="KV168" s="2"/>
      <c r="KW168" s="2"/>
      <c r="KX168" s="2"/>
      <c r="KY168" s="2"/>
      <c r="KZ168" s="2"/>
      <c r="LA168" s="2"/>
      <c r="LB168" s="2"/>
      <c r="LC168" s="2"/>
      <c r="LD168" s="2"/>
      <c r="LE168" s="2"/>
      <c r="LF168" s="2"/>
      <c r="LG168" s="2"/>
      <c r="LH168" s="2"/>
      <c r="LI168" s="2"/>
      <c r="LJ168" s="2"/>
      <c r="LK168" s="2"/>
      <c r="LL168" s="2"/>
      <c r="LM168" s="2"/>
      <c r="LN168" s="2"/>
      <c r="LO168" s="2"/>
      <c r="LP168" s="2"/>
      <c r="LQ168" s="2"/>
      <c r="LR168" s="2"/>
      <c r="LS168" s="2"/>
      <c r="LT168" s="2"/>
      <c r="LU168" s="2"/>
      <c r="LV168" s="2"/>
      <c r="LW168" s="2"/>
      <c r="LX168" s="2"/>
      <c r="LY168" s="2"/>
      <c r="LZ168" s="2"/>
      <c r="MA168" s="2"/>
      <c r="MB168" s="2"/>
      <c r="MC168" s="2"/>
      <c r="MD168" s="2"/>
      <c r="ME168" s="2"/>
      <c r="MF168" s="2"/>
      <c r="MG168" s="2"/>
      <c r="MH168" s="2"/>
      <c r="MI168" s="2"/>
      <c r="MJ168" s="2"/>
      <c r="MK168" s="2"/>
      <c r="ML168" s="2"/>
      <c r="MM168" s="2"/>
      <c r="MN168" s="2"/>
      <c r="MO168" s="2"/>
      <c r="MP168" s="2"/>
      <c r="MQ168" s="2"/>
      <c r="MR168" s="2"/>
      <c r="MS168" s="2"/>
      <c r="MT168" s="2"/>
      <c r="MU168" s="2"/>
      <c r="MV168" s="2"/>
      <c r="MW168" s="2"/>
      <c r="MX168" s="2"/>
      <c r="MY168" s="2"/>
      <c r="MZ168" s="2"/>
      <c r="NA168" s="2"/>
      <c r="NB168" s="2"/>
      <c r="NC168" s="2"/>
      <c r="ND168" s="2"/>
      <c r="NE168" s="2"/>
      <c r="NF168" s="2"/>
      <c r="NG168" s="2"/>
      <c r="NH168" s="2"/>
      <c r="NI168" s="2"/>
      <c r="NJ168" s="2"/>
      <c r="NK168" s="2"/>
      <c r="NL168" s="2"/>
      <c r="NM168" s="2"/>
      <c r="NN168" s="2"/>
      <c r="NO168" s="2"/>
      <c r="NP168" s="2"/>
      <c r="NQ168" s="2"/>
      <c r="NR168" s="2"/>
      <c r="NS168" s="2"/>
      <c r="NT168" s="2"/>
      <c r="NU168" s="2"/>
      <c r="NV168" s="2"/>
      <c r="NW168" s="2"/>
      <c r="NX168" s="2"/>
      <c r="NY168" s="2"/>
      <c r="NZ168" s="2"/>
      <c r="OA168" s="2"/>
      <c r="OB168" s="2"/>
      <c r="OC168" s="2"/>
      <c r="OD168" s="2"/>
      <c r="OE168" s="2"/>
      <c r="OF168" s="2"/>
      <c r="OG168" s="2"/>
      <c r="OH168" s="2"/>
      <c r="OI168" s="2"/>
      <c r="OJ168" s="2"/>
      <c r="OL168" s="2">
        <v>146.0</v>
      </c>
      <c r="OO168" s="2"/>
      <c r="OT168" s="2" t="str">
        <f t="shared" si="39"/>
        <v/>
      </c>
      <c r="OU168" s="2" t="str">
        <f t="shared" si="40"/>
        <v/>
      </c>
      <c r="OV168" s="2" t="str">
        <f t="shared" si="28"/>
        <v>#REF!</v>
      </c>
      <c r="OW168" s="2" t="str">
        <f t="shared" si="29"/>
        <v/>
      </c>
      <c r="OX168" s="2" t="str">
        <f t="shared" si="30"/>
        <v/>
      </c>
    </row>
    <row r="169" ht="15.75" customHeight="1">
      <c r="E169" s="2"/>
      <c r="F169" s="2"/>
      <c r="G169" s="2"/>
      <c r="H169" s="2"/>
      <c r="I169" s="2"/>
      <c r="J169" s="2"/>
      <c r="K169" s="2"/>
      <c r="L169" s="2"/>
      <c r="M169" s="2"/>
      <c r="O169" s="2"/>
      <c r="U169" s="2"/>
      <c r="AB169" s="2"/>
      <c r="AC169" s="2"/>
      <c r="AD169" s="2"/>
      <c r="AE169" s="2"/>
      <c r="AF169" s="2"/>
      <c r="AG169" s="2"/>
      <c r="AI169" s="2"/>
      <c r="AJ169" s="2"/>
      <c r="AK169" s="2"/>
      <c r="AL169" s="2"/>
      <c r="AM169" s="2"/>
      <c r="IF169" s="2"/>
      <c r="KE169" s="2"/>
      <c r="KF169" s="2"/>
      <c r="KG169" s="2"/>
      <c r="KH169" s="2"/>
      <c r="KI169" s="2"/>
      <c r="KJ169" s="2"/>
      <c r="KK169" s="2"/>
      <c r="KL169" s="2"/>
      <c r="KM169" s="2"/>
      <c r="KN169" s="2"/>
      <c r="KO169" s="2"/>
      <c r="KP169" s="2"/>
      <c r="KQ169" s="2"/>
      <c r="KR169" s="2"/>
      <c r="KS169" s="2"/>
      <c r="KT169" s="2"/>
      <c r="KU169" s="2"/>
      <c r="KV169" s="2"/>
      <c r="KW169" s="2"/>
      <c r="KX169" s="2"/>
      <c r="KY169" s="2"/>
      <c r="KZ169" s="2"/>
      <c r="LA169" s="2"/>
      <c r="LB169" s="2"/>
      <c r="LC169" s="2"/>
      <c r="LD169" s="2"/>
      <c r="LE169" s="2"/>
      <c r="LF169" s="2"/>
      <c r="LG169" s="2"/>
      <c r="LH169" s="2"/>
      <c r="LI169" s="2"/>
      <c r="LJ169" s="2"/>
      <c r="LK169" s="2"/>
      <c r="LL169" s="2"/>
      <c r="LM169" s="2"/>
      <c r="LN169" s="2"/>
      <c r="LO169" s="2"/>
      <c r="LP169" s="2"/>
      <c r="LQ169" s="2"/>
      <c r="LR169" s="2"/>
      <c r="LS169" s="2"/>
      <c r="LT169" s="2"/>
      <c r="LU169" s="2"/>
      <c r="LV169" s="2"/>
      <c r="LW169" s="2"/>
      <c r="LX169" s="2"/>
      <c r="LY169" s="2"/>
      <c r="LZ169" s="2"/>
      <c r="MA169" s="2"/>
      <c r="MB169" s="2"/>
      <c r="MC169" s="2"/>
      <c r="MD169" s="2"/>
      <c r="ME169" s="2"/>
      <c r="MF169" s="2"/>
      <c r="MG169" s="2"/>
      <c r="MH169" s="2"/>
      <c r="MI169" s="2"/>
      <c r="MJ169" s="2"/>
      <c r="MK169" s="2"/>
      <c r="ML169" s="2"/>
      <c r="MM169" s="2"/>
      <c r="MN169" s="2"/>
      <c r="MO169" s="2"/>
      <c r="MP169" s="2"/>
      <c r="MQ169" s="2"/>
      <c r="MR169" s="2"/>
      <c r="MS169" s="2"/>
      <c r="MT169" s="2"/>
      <c r="MU169" s="2"/>
      <c r="MV169" s="2"/>
      <c r="MW169" s="2"/>
      <c r="MX169" s="2"/>
      <c r="MY169" s="2"/>
      <c r="MZ169" s="2"/>
      <c r="NA169" s="2"/>
      <c r="NB169" s="2"/>
      <c r="NC169" s="2"/>
      <c r="ND169" s="2"/>
      <c r="NE169" s="2"/>
      <c r="NF169" s="2"/>
      <c r="NG169" s="2"/>
      <c r="NH169" s="2"/>
      <c r="NI169" s="2"/>
      <c r="NJ169" s="2"/>
      <c r="NK169" s="2"/>
      <c r="NL169" s="2"/>
      <c r="NM169" s="2"/>
      <c r="NN169" s="2"/>
      <c r="NO169" s="2"/>
      <c r="NP169" s="2"/>
      <c r="NQ169" s="2"/>
      <c r="NR169" s="2"/>
      <c r="NS169" s="2"/>
      <c r="NT169" s="2"/>
      <c r="NU169" s="2"/>
      <c r="NV169" s="2"/>
      <c r="NW169" s="2"/>
      <c r="NX169" s="2"/>
      <c r="NY169" s="2"/>
      <c r="NZ169" s="2"/>
      <c r="OA169" s="2"/>
      <c r="OB169" s="2"/>
      <c r="OC169" s="2"/>
      <c r="OD169" s="2"/>
      <c r="OE169" s="2"/>
      <c r="OF169" s="2"/>
      <c r="OG169" s="2"/>
      <c r="OH169" s="2"/>
      <c r="OI169" s="2"/>
      <c r="OJ169" s="2"/>
      <c r="OL169" s="2">
        <v>147.0</v>
      </c>
      <c r="OO169" s="2"/>
      <c r="OT169" s="2" t="str">
        <f t="shared" si="39"/>
        <v/>
      </c>
      <c r="OU169" s="2" t="str">
        <f t="shared" si="40"/>
        <v/>
      </c>
      <c r="OV169" s="2" t="str">
        <f t="shared" si="28"/>
        <v>#REF!</v>
      </c>
      <c r="OW169" s="2" t="str">
        <f t="shared" si="29"/>
        <v/>
      </c>
      <c r="OX169" s="2" t="str">
        <f t="shared" si="30"/>
        <v/>
      </c>
    </row>
    <row r="170" ht="15.75" customHeight="1">
      <c r="E170" s="2"/>
      <c r="F170" s="2"/>
      <c r="G170" s="2"/>
      <c r="H170" s="2"/>
      <c r="I170" s="2"/>
      <c r="J170" s="2"/>
      <c r="K170" s="2"/>
      <c r="L170" s="2"/>
      <c r="M170" s="2"/>
      <c r="O170" s="2"/>
      <c r="U170" s="2"/>
      <c r="AB170" s="2"/>
      <c r="AC170" s="2"/>
      <c r="AD170" s="2"/>
      <c r="AE170" s="2"/>
      <c r="AF170" s="2"/>
      <c r="AG170" s="2"/>
      <c r="AI170" s="2"/>
      <c r="AJ170" s="2"/>
      <c r="AK170" s="2"/>
      <c r="AL170" s="2"/>
      <c r="AM170" s="2"/>
      <c r="IF170" s="2"/>
      <c r="KE170" s="2"/>
      <c r="KF170" s="2"/>
      <c r="KG170" s="2"/>
      <c r="KH170" s="2"/>
      <c r="KI170" s="2"/>
      <c r="KJ170" s="2"/>
      <c r="KK170" s="2"/>
      <c r="KL170" s="2"/>
      <c r="KM170" s="2"/>
      <c r="KN170" s="2"/>
      <c r="KO170" s="2"/>
      <c r="KP170" s="2"/>
      <c r="KQ170" s="2"/>
      <c r="KR170" s="2"/>
      <c r="KS170" s="2"/>
      <c r="KT170" s="2"/>
      <c r="KU170" s="2"/>
      <c r="KV170" s="2"/>
      <c r="KW170" s="2"/>
      <c r="KX170" s="2"/>
      <c r="KY170" s="2"/>
      <c r="KZ170" s="2"/>
      <c r="LA170" s="2"/>
      <c r="LB170" s="2"/>
      <c r="LC170" s="2"/>
      <c r="LD170" s="2"/>
      <c r="LE170" s="2"/>
      <c r="LF170" s="2"/>
      <c r="LG170" s="2"/>
      <c r="LH170" s="2"/>
      <c r="LI170" s="2"/>
      <c r="LJ170" s="2"/>
      <c r="LK170" s="2"/>
      <c r="LL170" s="2"/>
      <c r="LM170" s="2"/>
      <c r="LN170" s="2"/>
      <c r="LO170" s="2"/>
      <c r="LP170" s="2"/>
      <c r="LQ170" s="2"/>
      <c r="LR170" s="2"/>
      <c r="LS170" s="2"/>
      <c r="LT170" s="2"/>
      <c r="LU170" s="2"/>
      <c r="LV170" s="2"/>
      <c r="LW170" s="2"/>
      <c r="LX170" s="2"/>
      <c r="LY170" s="2"/>
      <c r="LZ170" s="2"/>
      <c r="MA170" s="2"/>
      <c r="MB170" s="2"/>
      <c r="MC170" s="2"/>
      <c r="MD170" s="2"/>
      <c r="ME170" s="2"/>
      <c r="MF170" s="2"/>
      <c r="MG170" s="2"/>
      <c r="MH170" s="2"/>
      <c r="MI170" s="2"/>
      <c r="MJ170" s="2"/>
      <c r="MK170" s="2"/>
      <c r="ML170" s="2"/>
      <c r="MM170" s="2"/>
      <c r="MN170" s="2"/>
      <c r="MO170" s="2"/>
      <c r="MP170" s="2"/>
      <c r="MQ170" s="2"/>
      <c r="MR170" s="2"/>
      <c r="MS170" s="2"/>
      <c r="MT170" s="2"/>
      <c r="MU170" s="2"/>
      <c r="MV170" s="2"/>
      <c r="MW170" s="2"/>
      <c r="MX170" s="2"/>
      <c r="MY170" s="2"/>
      <c r="MZ170" s="2"/>
      <c r="NA170" s="2"/>
      <c r="NB170" s="2"/>
      <c r="NC170" s="2"/>
      <c r="ND170" s="2"/>
      <c r="NE170" s="2"/>
      <c r="NF170" s="2"/>
      <c r="NG170" s="2"/>
      <c r="NH170" s="2"/>
      <c r="NI170" s="2"/>
      <c r="NJ170" s="2"/>
      <c r="NK170" s="2"/>
      <c r="NL170" s="2"/>
      <c r="NM170" s="2"/>
      <c r="NN170" s="2"/>
      <c r="NO170" s="2"/>
      <c r="NP170" s="2"/>
      <c r="NQ170" s="2"/>
      <c r="NR170" s="2"/>
      <c r="NS170" s="2"/>
      <c r="NT170" s="2"/>
      <c r="NU170" s="2"/>
      <c r="NV170" s="2"/>
      <c r="NW170" s="2"/>
      <c r="NX170" s="2"/>
      <c r="NY170" s="2"/>
      <c r="NZ170" s="2"/>
      <c r="OA170" s="2"/>
      <c r="OB170" s="2"/>
      <c r="OC170" s="2"/>
      <c r="OD170" s="2"/>
      <c r="OE170" s="2"/>
      <c r="OF170" s="2"/>
      <c r="OG170" s="2"/>
      <c r="OH170" s="2"/>
      <c r="OI170" s="2"/>
      <c r="OJ170" s="2"/>
      <c r="OL170" s="2">
        <v>148.0</v>
      </c>
      <c r="OO170" s="2"/>
      <c r="OT170" s="2" t="str">
        <f t="shared" si="39"/>
        <v/>
      </c>
      <c r="OU170" s="2" t="str">
        <f t="shared" si="40"/>
        <v/>
      </c>
      <c r="OV170" s="2" t="str">
        <f t="shared" si="28"/>
        <v>#REF!</v>
      </c>
      <c r="OW170" s="2" t="str">
        <f t="shared" si="29"/>
        <v/>
      </c>
      <c r="OX170" s="2" t="str">
        <f t="shared" si="30"/>
        <v/>
      </c>
    </row>
    <row r="171" ht="15.75" customHeight="1">
      <c r="E171" s="2"/>
      <c r="F171" s="2"/>
      <c r="G171" s="2"/>
      <c r="H171" s="2"/>
      <c r="I171" s="2"/>
      <c r="J171" s="2"/>
      <c r="K171" s="2"/>
      <c r="L171" s="2"/>
      <c r="M171" s="2"/>
      <c r="O171" s="2"/>
      <c r="U171" s="2"/>
      <c r="AB171" s="2"/>
      <c r="AC171" s="2"/>
      <c r="AD171" s="2"/>
      <c r="AE171" s="2"/>
      <c r="AF171" s="2"/>
      <c r="AG171" s="2"/>
      <c r="AI171" s="2"/>
      <c r="AJ171" s="2"/>
      <c r="AK171" s="2"/>
      <c r="AL171" s="2"/>
      <c r="AM171" s="2"/>
      <c r="IF171" s="2"/>
      <c r="KE171" s="2"/>
      <c r="KF171" s="2"/>
      <c r="KG171" s="2"/>
      <c r="KH171" s="2"/>
      <c r="KI171" s="2"/>
      <c r="KJ171" s="2"/>
      <c r="KK171" s="2"/>
      <c r="KL171" s="2"/>
      <c r="KM171" s="2"/>
      <c r="KN171" s="2"/>
      <c r="KO171" s="2"/>
      <c r="KP171" s="2"/>
      <c r="KQ171" s="2"/>
      <c r="KR171" s="2"/>
      <c r="KS171" s="2"/>
      <c r="KT171" s="2"/>
      <c r="KU171" s="2"/>
      <c r="KV171" s="2"/>
      <c r="KW171" s="2"/>
      <c r="KX171" s="2"/>
      <c r="KY171" s="2"/>
      <c r="KZ171" s="2"/>
      <c r="LA171" s="2"/>
      <c r="LB171" s="2"/>
      <c r="LC171" s="2"/>
      <c r="LD171" s="2"/>
      <c r="LE171" s="2"/>
      <c r="LF171" s="2"/>
      <c r="LG171" s="2"/>
      <c r="LH171" s="2"/>
      <c r="LI171" s="2"/>
      <c r="LJ171" s="2"/>
      <c r="LK171" s="2"/>
      <c r="LL171" s="2"/>
      <c r="LM171" s="2"/>
      <c r="LN171" s="2"/>
      <c r="LO171" s="2"/>
      <c r="LP171" s="2"/>
      <c r="LQ171" s="2"/>
      <c r="LR171" s="2"/>
      <c r="LS171" s="2"/>
      <c r="LT171" s="2"/>
      <c r="LU171" s="2"/>
      <c r="LV171" s="2"/>
      <c r="LW171" s="2"/>
      <c r="LX171" s="2"/>
      <c r="LY171" s="2"/>
      <c r="LZ171" s="2"/>
      <c r="MA171" s="2"/>
      <c r="MB171" s="2"/>
      <c r="MC171" s="2"/>
      <c r="MD171" s="2"/>
      <c r="ME171" s="2"/>
      <c r="MF171" s="2"/>
      <c r="MG171" s="2"/>
      <c r="MH171" s="2"/>
      <c r="MI171" s="2"/>
      <c r="MJ171" s="2"/>
      <c r="MK171" s="2"/>
      <c r="ML171" s="2"/>
      <c r="MM171" s="2"/>
      <c r="MN171" s="2"/>
      <c r="MO171" s="2"/>
      <c r="MP171" s="2"/>
      <c r="MQ171" s="2"/>
      <c r="MR171" s="2"/>
      <c r="MS171" s="2"/>
      <c r="MT171" s="2"/>
      <c r="MU171" s="2"/>
      <c r="MV171" s="2"/>
      <c r="MW171" s="2"/>
      <c r="MX171" s="2"/>
      <c r="MY171" s="2"/>
      <c r="MZ171" s="2"/>
      <c r="NA171" s="2"/>
      <c r="NB171" s="2"/>
      <c r="NC171" s="2"/>
      <c r="ND171" s="2"/>
      <c r="NE171" s="2"/>
      <c r="NF171" s="2"/>
      <c r="NG171" s="2"/>
      <c r="NH171" s="2"/>
      <c r="NI171" s="2"/>
      <c r="NJ171" s="2"/>
      <c r="NK171" s="2"/>
      <c r="NL171" s="2"/>
      <c r="NM171" s="2"/>
      <c r="NN171" s="2"/>
      <c r="NO171" s="2"/>
      <c r="NP171" s="2"/>
      <c r="NQ171" s="2"/>
      <c r="NR171" s="2"/>
      <c r="NS171" s="2"/>
      <c r="NT171" s="2"/>
      <c r="NU171" s="2"/>
      <c r="NV171" s="2"/>
      <c r="NW171" s="2"/>
      <c r="NX171" s="2"/>
      <c r="NY171" s="2"/>
      <c r="NZ171" s="2"/>
      <c r="OA171" s="2"/>
      <c r="OB171" s="2"/>
      <c r="OC171" s="2"/>
      <c r="OD171" s="2"/>
      <c r="OE171" s="2"/>
      <c r="OF171" s="2"/>
      <c r="OG171" s="2"/>
      <c r="OH171" s="2"/>
      <c r="OI171" s="2"/>
      <c r="OJ171" s="2"/>
      <c r="OL171" s="2">
        <v>149.0</v>
      </c>
      <c r="OO171" s="2"/>
      <c r="OT171" s="2" t="str">
        <f t="shared" si="39"/>
        <v/>
      </c>
      <c r="OU171" s="2" t="str">
        <f t="shared" si="40"/>
        <v/>
      </c>
      <c r="OV171" s="2" t="str">
        <f t="shared" si="28"/>
        <v>#REF!</v>
      </c>
      <c r="OW171" s="2" t="str">
        <f t="shared" si="29"/>
        <v/>
      </c>
      <c r="OX171" s="2" t="str">
        <f t="shared" si="30"/>
        <v/>
      </c>
    </row>
    <row r="172" ht="15.75" customHeight="1">
      <c r="E172" s="2"/>
      <c r="F172" s="2"/>
      <c r="G172" s="2"/>
      <c r="H172" s="2"/>
      <c r="I172" s="2"/>
      <c r="J172" s="2"/>
      <c r="K172" s="2"/>
      <c r="L172" s="2"/>
      <c r="M172" s="2"/>
      <c r="O172" s="2"/>
      <c r="U172" s="2"/>
      <c r="AB172" s="2"/>
      <c r="AC172" s="2"/>
      <c r="AD172" s="2"/>
      <c r="AE172" s="2"/>
      <c r="AF172" s="2"/>
      <c r="AG172" s="2"/>
      <c r="AI172" s="2"/>
      <c r="AJ172" s="2"/>
      <c r="AK172" s="2"/>
      <c r="AL172" s="2"/>
      <c r="AM172" s="2"/>
      <c r="IF172" s="2"/>
      <c r="KE172" s="2"/>
      <c r="KF172" s="2"/>
      <c r="KG172" s="2"/>
      <c r="KH172" s="2"/>
      <c r="KI172" s="2"/>
      <c r="KJ172" s="2"/>
      <c r="KK172" s="2"/>
      <c r="KL172" s="2"/>
      <c r="KM172" s="2"/>
      <c r="KN172" s="2"/>
      <c r="KO172" s="2"/>
      <c r="KP172" s="2"/>
      <c r="KQ172" s="2"/>
      <c r="KR172" s="2"/>
      <c r="KS172" s="2"/>
      <c r="KT172" s="2"/>
      <c r="KU172" s="2"/>
      <c r="KV172" s="2"/>
      <c r="KW172" s="2"/>
      <c r="KX172" s="2"/>
      <c r="KY172" s="2"/>
      <c r="KZ172" s="2"/>
      <c r="LA172" s="2"/>
      <c r="LB172" s="2"/>
      <c r="LC172" s="2"/>
      <c r="LD172" s="2"/>
      <c r="LE172" s="2"/>
      <c r="LF172" s="2"/>
      <c r="LG172" s="2"/>
      <c r="LH172" s="2"/>
      <c r="LI172" s="2"/>
      <c r="LJ172" s="2"/>
      <c r="LK172" s="2"/>
      <c r="LL172" s="2"/>
      <c r="LM172" s="2"/>
      <c r="LN172" s="2"/>
      <c r="LO172" s="2"/>
      <c r="LP172" s="2"/>
      <c r="LQ172" s="2"/>
      <c r="LR172" s="2"/>
      <c r="LS172" s="2"/>
      <c r="LT172" s="2"/>
      <c r="LU172" s="2"/>
      <c r="LV172" s="2"/>
      <c r="LW172" s="2"/>
      <c r="LX172" s="2"/>
      <c r="LY172" s="2"/>
      <c r="LZ172" s="2"/>
      <c r="MA172" s="2"/>
      <c r="MB172" s="2"/>
      <c r="MC172" s="2"/>
      <c r="MD172" s="2"/>
      <c r="ME172" s="2"/>
      <c r="MF172" s="2"/>
      <c r="MG172" s="2"/>
      <c r="MH172" s="2"/>
      <c r="MI172" s="2"/>
      <c r="MJ172" s="2"/>
      <c r="MK172" s="2"/>
      <c r="ML172" s="2"/>
      <c r="MM172" s="2"/>
      <c r="MN172" s="2"/>
      <c r="MO172" s="2"/>
      <c r="MP172" s="2"/>
      <c r="MQ172" s="2"/>
      <c r="MR172" s="2"/>
      <c r="MS172" s="2"/>
      <c r="MT172" s="2"/>
      <c r="MU172" s="2"/>
      <c r="MV172" s="2"/>
      <c r="MW172" s="2"/>
      <c r="MX172" s="2"/>
      <c r="MY172" s="2"/>
      <c r="MZ172" s="2"/>
      <c r="NA172" s="2"/>
      <c r="NB172" s="2"/>
      <c r="NC172" s="2"/>
      <c r="ND172" s="2"/>
      <c r="NE172" s="2"/>
      <c r="NF172" s="2"/>
      <c r="NG172" s="2"/>
      <c r="NH172" s="2"/>
      <c r="NI172" s="2"/>
      <c r="NJ172" s="2"/>
      <c r="NK172" s="2"/>
      <c r="NL172" s="2"/>
      <c r="NM172" s="2"/>
      <c r="NN172" s="2"/>
      <c r="NO172" s="2"/>
      <c r="NP172" s="2"/>
      <c r="NQ172" s="2"/>
      <c r="NR172" s="2"/>
      <c r="NS172" s="2"/>
      <c r="NT172" s="2"/>
      <c r="NU172" s="2"/>
      <c r="NV172" s="2"/>
      <c r="NW172" s="2"/>
      <c r="NX172" s="2"/>
      <c r="NY172" s="2"/>
      <c r="NZ172" s="2"/>
      <c r="OA172" s="2"/>
      <c r="OB172" s="2"/>
      <c r="OC172" s="2"/>
      <c r="OD172" s="2"/>
      <c r="OE172" s="2"/>
      <c r="OF172" s="2"/>
      <c r="OG172" s="2"/>
      <c r="OH172" s="2"/>
      <c r="OI172" s="2"/>
      <c r="OJ172" s="2"/>
      <c r="OL172" s="2">
        <v>150.0</v>
      </c>
      <c r="OO172" s="2"/>
      <c r="OT172" s="2" t="str">
        <f t="shared" si="39"/>
        <v/>
      </c>
      <c r="OU172" s="2" t="str">
        <f t="shared" si="40"/>
        <v/>
      </c>
      <c r="OV172" s="2" t="str">
        <f t="shared" si="28"/>
        <v>#REF!</v>
      </c>
      <c r="OW172" s="2" t="str">
        <f t="shared" si="29"/>
        <v/>
      </c>
      <c r="OX172" s="2" t="str">
        <f t="shared" si="30"/>
        <v/>
      </c>
    </row>
    <row r="173" ht="15.75" customHeight="1">
      <c r="E173" s="2"/>
      <c r="F173" s="2"/>
      <c r="G173" s="2"/>
      <c r="H173" s="2"/>
      <c r="I173" s="2"/>
      <c r="J173" s="2"/>
      <c r="K173" s="2"/>
      <c r="L173" s="2"/>
      <c r="M173" s="2"/>
      <c r="O173" s="2"/>
      <c r="U173" s="2"/>
      <c r="AB173" s="2"/>
      <c r="AC173" s="2"/>
      <c r="AD173" s="2"/>
      <c r="AE173" s="2"/>
      <c r="AF173" s="2"/>
      <c r="AG173" s="2"/>
      <c r="AI173" s="2"/>
      <c r="AJ173" s="2"/>
      <c r="AK173" s="2"/>
      <c r="AL173" s="2"/>
      <c r="AM173" s="2"/>
      <c r="IF173" s="2"/>
      <c r="KE173" s="2"/>
      <c r="KF173" s="2"/>
      <c r="KG173" s="2"/>
      <c r="KH173" s="2"/>
      <c r="KI173" s="2"/>
      <c r="KJ173" s="2"/>
      <c r="KK173" s="2"/>
      <c r="KL173" s="2"/>
      <c r="KM173" s="2"/>
      <c r="KN173" s="2"/>
      <c r="KO173" s="2"/>
      <c r="KP173" s="2"/>
      <c r="KQ173" s="2"/>
      <c r="KR173" s="2"/>
      <c r="KS173" s="2"/>
      <c r="KT173" s="2"/>
      <c r="KU173" s="2"/>
      <c r="KV173" s="2"/>
      <c r="KW173" s="2"/>
      <c r="KX173" s="2"/>
      <c r="KY173" s="2"/>
      <c r="KZ173" s="2"/>
      <c r="LA173" s="2"/>
      <c r="LB173" s="2"/>
      <c r="LC173" s="2"/>
      <c r="LD173" s="2"/>
      <c r="LE173" s="2"/>
      <c r="LF173" s="2"/>
      <c r="LG173" s="2"/>
      <c r="LH173" s="2"/>
      <c r="LI173" s="2"/>
      <c r="LJ173" s="2"/>
      <c r="LK173" s="2"/>
      <c r="LL173" s="2"/>
      <c r="LM173" s="2"/>
      <c r="LN173" s="2"/>
      <c r="LO173" s="2"/>
      <c r="LP173" s="2"/>
      <c r="LQ173" s="2"/>
      <c r="LR173" s="2"/>
      <c r="LS173" s="2"/>
      <c r="LT173" s="2"/>
      <c r="LU173" s="2"/>
      <c r="LV173" s="2"/>
      <c r="LW173" s="2"/>
      <c r="LX173" s="2"/>
      <c r="LY173" s="2"/>
      <c r="LZ173" s="2"/>
      <c r="MA173" s="2"/>
      <c r="MB173" s="2"/>
      <c r="MC173" s="2"/>
      <c r="MD173" s="2"/>
      <c r="ME173" s="2"/>
      <c r="MF173" s="2"/>
      <c r="MG173" s="2"/>
      <c r="MH173" s="2"/>
      <c r="MI173" s="2"/>
      <c r="MJ173" s="2"/>
      <c r="MK173" s="2"/>
      <c r="ML173" s="2"/>
      <c r="MM173" s="2"/>
      <c r="MN173" s="2"/>
      <c r="MO173" s="2"/>
      <c r="MP173" s="2"/>
      <c r="MQ173" s="2"/>
      <c r="MR173" s="2"/>
      <c r="MS173" s="2"/>
      <c r="MT173" s="2"/>
      <c r="MU173" s="2"/>
      <c r="MV173" s="2"/>
      <c r="MW173" s="2"/>
      <c r="MX173" s="2"/>
      <c r="MY173" s="2"/>
      <c r="MZ173" s="2"/>
      <c r="NA173" s="2"/>
      <c r="NB173" s="2"/>
      <c r="NC173" s="2"/>
      <c r="ND173" s="2"/>
      <c r="NE173" s="2"/>
      <c r="NF173" s="2"/>
      <c r="NG173" s="2"/>
      <c r="NH173" s="2"/>
      <c r="NI173" s="2"/>
      <c r="NJ173" s="2"/>
      <c r="NK173" s="2"/>
      <c r="NL173" s="2"/>
      <c r="NM173" s="2"/>
      <c r="NN173" s="2"/>
      <c r="NO173" s="2"/>
      <c r="NP173" s="2"/>
      <c r="NQ173" s="2"/>
      <c r="NR173" s="2"/>
      <c r="NS173" s="2"/>
      <c r="NT173" s="2"/>
      <c r="NU173" s="2"/>
      <c r="NV173" s="2"/>
      <c r="NW173" s="2"/>
      <c r="NX173" s="2"/>
      <c r="NY173" s="2"/>
      <c r="NZ173" s="2"/>
      <c r="OA173" s="2"/>
      <c r="OB173" s="2"/>
      <c r="OC173" s="2"/>
      <c r="OD173" s="2"/>
      <c r="OE173" s="2"/>
      <c r="OF173" s="2"/>
      <c r="OG173" s="2"/>
      <c r="OH173" s="2"/>
      <c r="OI173" s="2"/>
      <c r="OJ173" s="2"/>
      <c r="OL173" s="2">
        <v>151.0</v>
      </c>
      <c r="OO173" s="2"/>
      <c r="OT173" s="2" t="str">
        <f t="shared" si="39"/>
        <v/>
      </c>
      <c r="OU173" s="2" t="str">
        <f t="shared" si="40"/>
        <v/>
      </c>
      <c r="OV173" s="2" t="str">
        <f t="shared" si="28"/>
        <v>#REF!</v>
      </c>
      <c r="OW173" s="2" t="str">
        <f t="shared" si="29"/>
        <v/>
      </c>
      <c r="OX173" s="2" t="str">
        <f t="shared" si="30"/>
        <v/>
      </c>
    </row>
    <row r="174" ht="15.75" customHeight="1">
      <c r="E174" s="2"/>
      <c r="F174" s="2"/>
      <c r="G174" s="2"/>
      <c r="H174" s="2"/>
      <c r="I174" s="2"/>
      <c r="J174" s="2"/>
      <c r="K174" s="2"/>
      <c r="L174" s="2"/>
      <c r="M174" s="2"/>
      <c r="O174" s="2"/>
      <c r="U174" s="2"/>
      <c r="AB174" s="2"/>
      <c r="AC174" s="2"/>
      <c r="AD174" s="2"/>
      <c r="AE174" s="2"/>
      <c r="AF174" s="2"/>
      <c r="AG174" s="2"/>
      <c r="AI174" s="2"/>
      <c r="AJ174" s="2"/>
      <c r="AK174" s="2"/>
      <c r="AL174" s="2"/>
      <c r="AM174" s="2"/>
      <c r="IF174" s="2"/>
      <c r="KE174" s="2"/>
      <c r="KF174" s="2"/>
      <c r="KG174" s="2"/>
      <c r="KH174" s="2"/>
      <c r="KI174" s="2"/>
      <c r="KJ174" s="2"/>
      <c r="KK174" s="2"/>
      <c r="KL174" s="2"/>
      <c r="KM174" s="2"/>
      <c r="KN174" s="2"/>
      <c r="KO174" s="2"/>
      <c r="KP174" s="2"/>
      <c r="KQ174" s="2"/>
      <c r="KR174" s="2"/>
      <c r="KS174" s="2"/>
      <c r="KT174" s="2"/>
      <c r="KU174" s="2"/>
      <c r="KV174" s="2"/>
      <c r="KW174" s="2"/>
      <c r="KX174" s="2"/>
      <c r="KY174" s="2"/>
      <c r="KZ174" s="2"/>
      <c r="LA174" s="2"/>
      <c r="LB174" s="2"/>
      <c r="LC174" s="2"/>
      <c r="LD174" s="2"/>
      <c r="LE174" s="2"/>
      <c r="LF174" s="2"/>
      <c r="LG174" s="2"/>
      <c r="LH174" s="2"/>
      <c r="LI174" s="2"/>
      <c r="LJ174" s="2"/>
      <c r="LK174" s="2"/>
      <c r="LL174" s="2"/>
      <c r="LM174" s="2"/>
      <c r="LN174" s="2"/>
      <c r="LO174" s="2"/>
      <c r="LP174" s="2"/>
      <c r="LQ174" s="2"/>
      <c r="LR174" s="2"/>
      <c r="LS174" s="2"/>
      <c r="LT174" s="2"/>
      <c r="LU174" s="2"/>
      <c r="LV174" s="2"/>
      <c r="LW174" s="2"/>
      <c r="LX174" s="2"/>
      <c r="LY174" s="2"/>
      <c r="LZ174" s="2"/>
      <c r="MA174" s="2"/>
      <c r="MB174" s="2"/>
      <c r="MC174" s="2"/>
      <c r="MD174" s="2"/>
      <c r="ME174" s="2"/>
      <c r="MF174" s="2"/>
      <c r="MG174" s="2"/>
      <c r="MH174" s="2"/>
      <c r="MI174" s="2"/>
      <c r="MJ174" s="2"/>
      <c r="MK174" s="2"/>
      <c r="ML174" s="2"/>
      <c r="MM174" s="2"/>
      <c r="MN174" s="2"/>
      <c r="MO174" s="2"/>
      <c r="MP174" s="2"/>
      <c r="MQ174" s="2"/>
      <c r="MR174" s="2"/>
      <c r="MS174" s="2"/>
      <c r="MT174" s="2"/>
      <c r="MU174" s="2"/>
      <c r="MV174" s="2"/>
      <c r="MW174" s="2"/>
      <c r="MX174" s="2"/>
      <c r="MY174" s="2"/>
      <c r="MZ174" s="2"/>
      <c r="NA174" s="2"/>
      <c r="NB174" s="2"/>
      <c r="NC174" s="2"/>
      <c r="ND174" s="2"/>
      <c r="NE174" s="2"/>
      <c r="NF174" s="2"/>
      <c r="NG174" s="2"/>
      <c r="NH174" s="2"/>
      <c r="NI174" s="2"/>
      <c r="NJ174" s="2"/>
      <c r="NK174" s="2"/>
      <c r="NL174" s="2"/>
      <c r="NM174" s="2"/>
      <c r="NN174" s="2"/>
      <c r="NO174" s="2"/>
      <c r="NP174" s="2"/>
      <c r="NQ174" s="2"/>
      <c r="NR174" s="2"/>
      <c r="NS174" s="2"/>
      <c r="NT174" s="2"/>
      <c r="NU174" s="2"/>
      <c r="NV174" s="2"/>
      <c r="NW174" s="2"/>
      <c r="NX174" s="2"/>
      <c r="NY174" s="2"/>
      <c r="NZ174" s="2"/>
      <c r="OA174" s="2"/>
      <c r="OB174" s="2"/>
      <c r="OC174" s="2"/>
      <c r="OD174" s="2"/>
      <c r="OE174" s="2"/>
      <c r="OF174" s="2"/>
      <c r="OG174" s="2"/>
      <c r="OH174" s="2"/>
      <c r="OI174" s="2"/>
      <c r="OJ174" s="2"/>
      <c r="OL174" s="2">
        <v>152.0</v>
      </c>
      <c r="OO174" s="2"/>
      <c r="OT174" s="2" t="str">
        <f t="shared" si="39"/>
        <v/>
      </c>
      <c r="OU174" s="2" t="str">
        <f t="shared" si="40"/>
        <v/>
      </c>
      <c r="OV174" s="2" t="str">
        <f t="shared" si="28"/>
        <v>#REF!</v>
      </c>
      <c r="OW174" s="2" t="str">
        <f t="shared" si="29"/>
        <v/>
      </c>
      <c r="OX174" s="2" t="str">
        <f t="shared" si="30"/>
        <v/>
      </c>
    </row>
    <row r="175" ht="15.75" customHeight="1">
      <c r="E175" s="2"/>
      <c r="F175" s="2"/>
      <c r="G175" s="2"/>
      <c r="H175" s="2"/>
      <c r="I175" s="2"/>
      <c r="J175" s="2"/>
      <c r="K175" s="2"/>
      <c r="L175" s="2"/>
      <c r="M175" s="2"/>
      <c r="O175" s="2"/>
      <c r="U175" s="2"/>
      <c r="AB175" s="2"/>
      <c r="AC175" s="2"/>
      <c r="AD175" s="2"/>
      <c r="AE175" s="2"/>
      <c r="AF175" s="2"/>
      <c r="AG175" s="2"/>
      <c r="AI175" s="2"/>
      <c r="AJ175" s="2"/>
      <c r="AK175" s="2"/>
      <c r="AL175" s="2"/>
      <c r="AM175" s="2"/>
      <c r="IF175" s="2"/>
      <c r="KE175" s="2"/>
      <c r="KF175" s="2"/>
      <c r="KG175" s="2"/>
      <c r="KH175" s="2"/>
      <c r="KI175" s="2"/>
      <c r="KJ175" s="2"/>
      <c r="KK175" s="2"/>
      <c r="KL175" s="2"/>
      <c r="KM175" s="2"/>
      <c r="KN175" s="2"/>
      <c r="KO175" s="2"/>
      <c r="KP175" s="2"/>
      <c r="KQ175" s="2"/>
      <c r="KR175" s="2"/>
      <c r="KS175" s="2"/>
      <c r="KT175" s="2"/>
      <c r="KU175" s="2"/>
      <c r="KV175" s="2"/>
      <c r="KW175" s="2"/>
      <c r="KX175" s="2"/>
      <c r="KY175" s="2"/>
      <c r="KZ175" s="2"/>
      <c r="LA175" s="2"/>
      <c r="LB175" s="2"/>
      <c r="LC175" s="2"/>
      <c r="LD175" s="2"/>
      <c r="LE175" s="2"/>
      <c r="LF175" s="2"/>
      <c r="LG175" s="2"/>
      <c r="LH175" s="2"/>
      <c r="LI175" s="2"/>
      <c r="LJ175" s="2"/>
      <c r="LK175" s="2"/>
      <c r="LL175" s="2"/>
      <c r="LM175" s="2"/>
      <c r="LN175" s="2"/>
      <c r="LO175" s="2"/>
      <c r="LP175" s="2"/>
      <c r="LQ175" s="2"/>
      <c r="LR175" s="2"/>
      <c r="LS175" s="2"/>
      <c r="LT175" s="2"/>
      <c r="LU175" s="2"/>
      <c r="LV175" s="2"/>
      <c r="LW175" s="2"/>
      <c r="LX175" s="2"/>
      <c r="LY175" s="2"/>
      <c r="LZ175" s="2"/>
      <c r="MA175" s="2"/>
      <c r="MB175" s="2"/>
      <c r="MC175" s="2"/>
      <c r="MD175" s="2"/>
      <c r="ME175" s="2"/>
      <c r="MF175" s="2"/>
      <c r="MG175" s="2"/>
      <c r="MH175" s="2"/>
      <c r="MI175" s="2"/>
      <c r="MJ175" s="2"/>
      <c r="MK175" s="2"/>
      <c r="ML175" s="2"/>
      <c r="MM175" s="2"/>
      <c r="MN175" s="2"/>
      <c r="MO175" s="2"/>
      <c r="MP175" s="2"/>
      <c r="MQ175" s="2"/>
      <c r="MR175" s="2"/>
      <c r="MS175" s="2"/>
      <c r="MT175" s="2"/>
      <c r="MU175" s="2"/>
      <c r="MV175" s="2"/>
      <c r="MW175" s="2"/>
      <c r="MX175" s="2"/>
      <c r="MY175" s="2"/>
      <c r="MZ175" s="2"/>
      <c r="NA175" s="2"/>
      <c r="NB175" s="2"/>
      <c r="NC175" s="2"/>
      <c r="ND175" s="2"/>
      <c r="NE175" s="2"/>
      <c r="NF175" s="2"/>
      <c r="NG175" s="2"/>
      <c r="NH175" s="2"/>
      <c r="NI175" s="2"/>
      <c r="NJ175" s="2"/>
      <c r="NK175" s="2"/>
      <c r="NL175" s="2"/>
      <c r="NM175" s="2"/>
      <c r="NN175" s="2"/>
      <c r="NO175" s="2"/>
      <c r="NP175" s="2"/>
      <c r="NQ175" s="2"/>
      <c r="NR175" s="2"/>
      <c r="NS175" s="2"/>
      <c r="NT175" s="2"/>
      <c r="NU175" s="2"/>
      <c r="NV175" s="2"/>
      <c r="NW175" s="2"/>
      <c r="NX175" s="2"/>
      <c r="NY175" s="2"/>
      <c r="NZ175" s="2"/>
      <c r="OA175" s="2"/>
      <c r="OB175" s="2"/>
      <c r="OC175" s="2"/>
      <c r="OD175" s="2"/>
      <c r="OE175" s="2"/>
      <c r="OF175" s="2"/>
      <c r="OG175" s="2"/>
      <c r="OH175" s="2"/>
      <c r="OI175" s="2"/>
      <c r="OJ175" s="2"/>
      <c r="OL175" s="2">
        <v>153.0</v>
      </c>
      <c r="OO175" s="2"/>
      <c r="OT175" s="2" t="str">
        <f t="shared" si="39"/>
        <v/>
      </c>
      <c r="OU175" s="2" t="str">
        <f t="shared" si="40"/>
        <v/>
      </c>
      <c r="OV175" s="2" t="str">
        <f t="shared" si="28"/>
        <v>#REF!</v>
      </c>
      <c r="OW175" s="2" t="str">
        <f t="shared" si="29"/>
        <v/>
      </c>
      <c r="OX175" s="2" t="str">
        <f t="shared" si="30"/>
        <v/>
      </c>
    </row>
    <row r="176" ht="15.75" customHeight="1">
      <c r="E176" s="2"/>
      <c r="F176" s="2"/>
      <c r="G176" s="2"/>
      <c r="H176" s="2"/>
      <c r="I176" s="2"/>
      <c r="J176" s="2"/>
      <c r="K176" s="2"/>
      <c r="L176" s="2"/>
      <c r="M176" s="2"/>
      <c r="O176" s="2"/>
      <c r="U176" s="2"/>
      <c r="AB176" s="2"/>
      <c r="AC176" s="2"/>
      <c r="AD176" s="2"/>
      <c r="AE176" s="2"/>
      <c r="AF176" s="2"/>
      <c r="AG176" s="2"/>
      <c r="AI176" s="2"/>
      <c r="AJ176" s="2"/>
      <c r="AK176" s="2"/>
      <c r="AL176" s="2"/>
      <c r="AM176" s="2"/>
      <c r="IF176" s="2"/>
      <c r="KE176" s="2"/>
      <c r="KF176" s="2"/>
      <c r="KG176" s="2"/>
      <c r="KH176" s="2"/>
      <c r="KI176" s="2"/>
      <c r="KJ176" s="2"/>
      <c r="KK176" s="2"/>
      <c r="KL176" s="2"/>
      <c r="KM176" s="2"/>
      <c r="KN176" s="2"/>
      <c r="KO176" s="2"/>
      <c r="KP176" s="2"/>
      <c r="KQ176" s="2"/>
      <c r="KR176" s="2"/>
      <c r="KS176" s="2"/>
      <c r="KT176" s="2"/>
      <c r="KU176" s="2"/>
      <c r="KV176" s="2"/>
      <c r="KW176" s="2"/>
      <c r="KX176" s="2"/>
      <c r="KY176" s="2"/>
      <c r="KZ176" s="2"/>
      <c r="LA176" s="2"/>
      <c r="LB176" s="2"/>
      <c r="LC176" s="2"/>
      <c r="LD176" s="2"/>
      <c r="LE176" s="2"/>
      <c r="LF176" s="2"/>
      <c r="LG176" s="2"/>
      <c r="LH176" s="2"/>
      <c r="LI176" s="2"/>
      <c r="LJ176" s="2"/>
      <c r="LK176" s="2"/>
      <c r="LL176" s="2"/>
      <c r="LM176" s="2"/>
      <c r="LN176" s="2"/>
      <c r="LO176" s="2"/>
      <c r="LP176" s="2"/>
      <c r="LQ176" s="2"/>
      <c r="LR176" s="2"/>
      <c r="LS176" s="2"/>
      <c r="LT176" s="2"/>
      <c r="LU176" s="2"/>
      <c r="LV176" s="2"/>
      <c r="LW176" s="2"/>
      <c r="LX176" s="2"/>
      <c r="LY176" s="2"/>
      <c r="LZ176" s="2"/>
      <c r="MA176" s="2"/>
      <c r="MB176" s="2"/>
      <c r="MC176" s="2"/>
      <c r="MD176" s="2"/>
      <c r="ME176" s="2"/>
      <c r="MF176" s="2"/>
      <c r="MG176" s="2"/>
      <c r="MH176" s="2"/>
      <c r="MI176" s="2"/>
      <c r="MJ176" s="2"/>
      <c r="MK176" s="2"/>
      <c r="ML176" s="2"/>
      <c r="MM176" s="2"/>
      <c r="MN176" s="2"/>
      <c r="MO176" s="2"/>
      <c r="MP176" s="2"/>
      <c r="MQ176" s="2"/>
      <c r="MR176" s="2"/>
      <c r="MS176" s="2"/>
      <c r="MT176" s="2"/>
      <c r="MU176" s="2"/>
      <c r="MV176" s="2"/>
      <c r="MW176" s="2"/>
      <c r="MX176" s="2"/>
      <c r="MY176" s="2"/>
      <c r="MZ176" s="2"/>
      <c r="NA176" s="2"/>
      <c r="NB176" s="2"/>
      <c r="NC176" s="2"/>
      <c r="ND176" s="2"/>
      <c r="NE176" s="2"/>
      <c r="NF176" s="2"/>
      <c r="NG176" s="2"/>
      <c r="NH176" s="2"/>
      <c r="NI176" s="2"/>
      <c r="NJ176" s="2"/>
      <c r="NK176" s="2"/>
      <c r="NL176" s="2"/>
      <c r="NM176" s="2"/>
      <c r="NN176" s="2"/>
      <c r="NO176" s="2"/>
      <c r="NP176" s="2"/>
      <c r="NQ176" s="2"/>
      <c r="NR176" s="2"/>
      <c r="NS176" s="2"/>
      <c r="NT176" s="2"/>
      <c r="NU176" s="2"/>
      <c r="NV176" s="2"/>
      <c r="NW176" s="2"/>
      <c r="NX176" s="2"/>
      <c r="NY176" s="2"/>
      <c r="NZ176" s="2"/>
      <c r="OA176" s="2"/>
      <c r="OB176" s="2"/>
      <c r="OC176" s="2"/>
      <c r="OD176" s="2"/>
      <c r="OE176" s="2"/>
      <c r="OF176" s="2"/>
      <c r="OG176" s="2"/>
      <c r="OH176" s="2"/>
      <c r="OI176" s="2"/>
      <c r="OJ176" s="2"/>
      <c r="OL176" s="2">
        <v>154.0</v>
      </c>
      <c r="OO176" s="2"/>
      <c r="OT176" s="2" t="str">
        <f t="shared" si="39"/>
        <v/>
      </c>
      <c r="OU176" s="2" t="str">
        <f t="shared" si="40"/>
        <v/>
      </c>
      <c r="OV176" s="2" t="str">
        <f t="shared" si="28"/>
        <v>#REF!</v>
      </c>
      <c r="OW176" s="2" t="str">
        <f t="shared" si="29"/>
        <v/>
      </c>
      <c r="OX176" s="2" t="str">
        <f t="shared" si="30"/>
        <v/>
      </c>
    </row>
    <row r="177" ht="15.75" customHeight="1">
      <c r="E177" s="2"/>
      <c r="F177" s="2"/>
      <c r="G177" s="2"/>
      <c r="H177" s="2"/>
      <c r="I177" s="2"/>
      <c r="J177" s="2"/>
      <c r="K177" s="2"/>
      <c r="L177" s="2"/>
      <c r="M177" s="2"/>
      <c r="O177" s="2"/>
      <c r="U177" s="2"/>
      <c r="AB177" s="2"/>
      <c r="AC177" s="2"/>
      <c r="AD177" s="2"/>
      <c r="AE177" s="2"/>
      <c r="AF177" s="2"/>
      <c r="AG177" s="2"/>
      <c r="AI177" s="2"/>
      <c r="AJ177" s="2"/>
      <c r="AK177" s="2"/>
      <c r="AL177" s="2"/>
      <c r="AM177" s="2"/>
      <c r="IF177" s="2"/>
      <c r="KE177" s="2"/>
      <c r="KF177" s="2"/>
      <c r="KG177" s="2"/>
      <c r="KH177" s="2"/>
      <c r="KI177" s="2"/>
      <c r="KJ177" s="2"/>
      <c r="KK177" s="2"/>
      <c r="KL177" s="2"/>
      <c r="KM177" s="2"/>
      <c r="KN177" s="2"/>
      <c r="KO177" s="2"/>
      <c r="KP177" s="2"/>
      <c r="KQ177" s="2"/>
      <c r="KR177" s="2"/>
      <c r="KS177" s="2"/>
      <c r="KT177" s="2"/>
      <c r="KU177" s="2"/>
      <c r="KV177" s="2"/>
      <c r="KW177" s="2"/>
      <c r="KX177" s="2"/>
      <c r="KY177" s="2"/>
      <c r="KZ177" s="2"/>
      <c r="LA177" s="2"/>
      <c r="LB177" s="2"/>
      <c r="LC177" s="2"/>
      <c r="LD177" s="2"/>
      <c r="LE177" s="2"/>
      <c r="LF177" s="2"/>
      <c r="LG177" s="2"/>
      <c r="LH177" s="2"/>
      <c r="LI177" s="2"/>
      <c r="LJ177" s="2"/>
      <c r="LK177" s="2"/>
      <c r="LL177" s="2"/>
      <c r="LM177" s="2"/>
      <c r="LN177" s="2"/>
      <c r="LO177" s="2"/>
      <c r="LP177" s="2"/>
      <c r="LQ177" s="2"/>
      <c r="LR177" s="2"/>
      <c r="LS177" s="2"/>
      <c r="LT177" s="2"/>
      <c r="LU177" s="2"/>
      <c r="LV177" s="2"/>
      <c r="LW177" s="2"/>
      <c r="LX177" s="2"/>
      <c r="LY177" s="2"/>
      <c r="LZ177" s="2"/>
      <c r="MA177" s="2"/>
      <c r="MB177" s="2"/>
      <c r="MC177" s="2"/>
      <c r="MD177" s="2"/>
      <c r="ME177" s="2"/>
      <c r="MF177" s="2"/>
      <c r="MG177" s="2"/>
      <c r="MH177" s="2"/>
      <c r="MI177" s="2"/>
      <c r="MJ177" s="2"/>
      <c r="MK177" s="2"/>
      <c r="ML177" s="2"/>
      <c r="MM177" s="2"/>
      <c r="MN177" s="2"/>
      <c r="MO177" s="2"/>
      <c r="MP177" s="2"/>
      <c r="MQ177" s="2"/>
      <c r="MR177" s="2"/>
      <c r="MS177" s="2"/>
      <c r="MT177" s="2"/>
      <c r="MU177" s="2"/>
      <c r="MV177" s="2"/>
      <c r="MW177" s="2"/>
      <c r="MX177" s="2"/>
      <c r="MY177" s="2"/>
      <c r="MZ177" s="2"/>
      <c r="NA177" s="2"/>
      <c r="NB177" s="2"/>
      <c r="NC177" s="2"/>
      <c r="ND177" s="2"/>
      <c r="NE177" s="2"/>
      <c r="NF177" s="2"/>
      <c r="NG177" s="2"/>
      <c r="NH177" s="2"/>
      <c r="NI177" s="2"/>
      <c r="NJ177" s="2"/>
      <c r="NK177" s="2"/>
      <c r="NL177" s="2"/>
      <c r="NM177" s="2"/>
      <c r="NN177" s="2"/>
      <c r="NO177" s="2"/>
      <c r="NP177" s="2"/>
      <c r="NQ177" s="2"/>
      <c r="NR177" s="2"/>
      <c r="NS177" s="2"/>
      <c r="NT177" s="2"/>
      <c r="NU177" s="2"/>
      <c r="NV177" s="2"/>
      <c r="NW177" s="2"/>
      <c r="NX177" s="2"/>
      <c r="NY177" s="2"/>
      <c r="NZ177" s="2"/>
      <c r="OA177" s="2"/>
      <c r="OB177" s="2"/>
      <c r="OC177" s="2"/>
      <c r="OD177" s="2"/>
      <c r="OE177" s="2"/>
      <c r="OF177" s="2"/>
      <c r="OG177" s="2"/>
      <c r="OH177" s="2"/>
      <c r="OI177" s="2"/>
      <c r="OJ177" s="2"/>
      <c r="OL177" s="2">
        <v>155.0</v>
      </c>
      <c r="OO177" s="2"/>
      <c r="OT177" s="2" t="str">
        <f t="shared" si="39"/>
        <v/>
      </c>
      <c r="OU177" s="2" t="str">
        <f t="shared" si="40"/>
        <v/>
      </c>
      <c r="OV177" s="2" t="str">
        <f t="shared" si="28"/>
        <v>#REF!</v>
      </c>
      <c r="OW177" s="2" t="str">
        <f t="shared" si="29"/>
        <v/>
      </c>
      <c r="OX177" s="2" t="str">
        <f t="shared" si="30"/>
        <v/>
      </c>
    </row>
    <row r="178" ht="15.75" customHeight="1">
      <c r="E178" s="2"/>
      <c r="F178" s="2"/>
      <c r="G178" s="2"/>
      <c r="H178" s="2"/>
      <c r="I178" s="2"/>
      <c r="J178" s="2"/>
      <c r="K178" s="2"/>
      <c r="L178" s="2"/>
      <c r="M178" s="2"/>
      <c r="O178" s="2"/>
      <c r="U178" s="2"/>
      <c r="AB178" s="2"/>
      <c r="AC178" s="2"/>
      <c r="AD178" s="2"/>
      <c r="AE178" s="2"/>
      <c r="AF178" s="2"/>
      <c r="AG178" s="2"/>
      <c r="AI178" s="2"/>
      <c r="AJ178" s="2"/>
      <c r="AK178" s="2"/>
      <c r="AL178" s="2"/>
      <c r="AM178" s="2"/>
      <c r="IF178" s="2"/>
      <c r="KE178" s="2"/>
      <c r="KF178" s="2"/>
      <c r="KG178" s="2"/>
      <c r="KH178" s="2"/>
      <c r="KI178" s="2"/>
      <c r="KJ178" s="2"/>
      <c r="KK178" s="2"/>
      <c r="KL178" s="2"/>
      <c r="KM178" s="2"/>
      <c r="KN178" s="2"/>
      <c r="KO178" s="2"/>
      <c r="KP178" s="2"/>
      <c r="KQ178" s="2"/>
      <c r="KR178" s="2"/>
      <c r="KS178" s="2"/>
      <c r="KT178" s="2"/>
      <c r="KU178" s="2"/>
      <c r="KV178" s="2"/>
      <c r="KW178" s="2"/>
      <c r="KX178" s="2"/>
      <c r="KY178" s="2"/>
      <c r="KZ178" s="2"/>
      <c r="LA178" s="2"/>
      <c r="LB178" s="2"/>
      <c r="LC178" s="2"/>
      <c r="LD178" s="2"/>
      <c r="LE178" s="2"/>
      <c r="LF178" s="2"/>
      <c r="LG178" s="2"/>
      <c r="LH178" s="2"/>
      <c r="LI178" s="2"/>
      <c r="LJ178" s="2"/>
      <c r="LK178" s="2"/>
      <c r="LL178" s="2"/>
      <c r="LM178" s="2"/>
      <c r="LN178" s="2"/>
      <c r="LO178" s="2"/>
      <c r="LP178" s="2"/>
      <c r="LQ178" s="2"/>
      <c r="LR178" s="2"/>
      <c r="LS178" s="2"/>
      <c r="LT178" s="2"/>
      <c r="LU178" s="2"/>
      <c r="LV178" s="2"/>
      <c r="LW178" s="2"/>
      <c r="LX178" s="2"/>
      <c r="LY178" s="2"/>
      <c r="LZ178" s="2"/>
      <c r="MA178" s="2"/>
      <c r="MB178" s="2"/>
      <c r="MC178" s="2"/>
      <c r="MD178" s="2"/>
      <c r="ME178" s="2"/>
      <c r="MF178" s="2"/>
      <c r="MG178" s="2"/>
      <c r="MH178" s="2"/>
      <c r="MI178" s="2"/>
      <c r="MJ178" s="2"/>
      <c r="MK178" s="2"/>
      <c r="ML178" s="2"/>
      <c r="MM178" s="2"/>
      <c r="MN178" s="2"/>
      <c r="MO178" s="2"/>
      <c r="MP178" s="2"/>
      <c r="MQ178" s="2"/>
      <c r="MR178" s="2"/>
      <c r="MS178" s="2"/>
      <c r="MT178" s="2"/>
      <c r="MU178" s="2"/>
      <c r="MV178" s="2"/>
      <c r="MW178" s="2"/>
      <c r="MX178" s="2"/>
      <c r="MY178" s="2"/>
      <c r="MZ178" s="2"/>
      <c r="NA178" s="2"/>
      <c r="NB178" s="2"/>
      <c r="NC178" s="2"/>
      <c r="ND178" s="2"/>
      <c r="NE178" s="2"/>
      <c r="NF178" s="2"/>
      <c r="NG178" s="2"/>
      <c r="NH178" s="2"/>
      <c r="NI178" s="2"/>
      <c r="NJ178" s="2"/>
      <c r="NK178" s="2"/>
      <c r="NL178" s="2"/>
      <c r="NM178" s="2"/>
      <c r="NN178" s="2"/>
      <c r="NO178" s="2"/>
      <c r="NP178" s="2"/>
      <c r="NQ178" s="2"/>
      <c r="NR178" s="2"/>
      <c r="NS178" s="2"/>
      <c r="NT178" s="2"/>
      <c r="NU178" s="2"/>
      <c r="NV178" s="2"/>
      <c r="NW178" s="2"/>
      <c r="NX178" s="2"/>
      <c r="NY178" s="2"/>
      <c r="NZ178" s="2"/>
      <c r="OA178" s="2"/>
      <c r="OB178" s="2"/>
      <c r="OC178" s="2"/>
      <c r="OD178" s="2"/>
      <c r="OE178" s="2"/>
      <c r="OF178" s="2"/>
      <c r="OG178" s="2"/>
      <c r="OH178" s="2"/>
      <c r="OI178" s="2"/>
      <c r="OJ178" s="2"/>
      <c r="OL178" s="2">
        <v>156.0</v>
      </c>
      <c r="OO178" s="2"/>
      <c r="OT178" s="2" t="str">
        <f t="shared" si="39"/>
        <v/>
      </c>
      <c r="OU178" s="2" t="str">
        <f t="shared" si="40"/>
        <v/>
      </c>
      <c r="OV178" s="2" t="str">
        <f t="shared" si="28"/>
        <v>#REF!</v>
      </c>
      <c r="OW178" s="2" t="str">
        <f t="shared" si="29"/>
        <v/>
      </c>
      <c r="OX178" s="2" t="str">
        <f t="shared" si="30"/>
        <v/>
      </c>
    </row>
    <row r="179" ht="15.75" customHeight="1">
      <c r="E179" s="2"/>
      <c r="F179" s="2"/>
      <c r="G179" s="2"/>
      <c r="H179" s="2"/>
      <c r="I179" s="2"/>
      <c r="J179" s="2"/>
      <c r="K179" s="2"/>
      <c r="L179" s="2"/>
      <c r="M179" s="2"/>
      <c r="O179" s="2"/>
      <c r="U179" s="2"/>
      <c r="AB179" s="2"/>
      <c r="AC179" s="2"/>
      <c r="AD179" s="2"/>
      <c r="AE179" s="2"/>
      <c r="AF179" s="2"/>
      <c r="AG179" s="2"/>
      <c r="AI179" s="2"/>
      <c r="AJ179" s="2"/>
      <c r="AK179" s="2"/>
      <c r="AL179" s="2"/>
      <c r="AM179" s="2"/>
      <c r="IF179" s="2"/>
      <c r="KE179" s="2"/>
      <c r="KF179" s="2"/>
      <c r="KG179" s="2"/>
      <c r="KH179" s="2"/>
      <c r="KI179" s="2"/>
      <c r="KJ179" s="2"/>
      <c r="KK179" s="2"/>
      <c r="KL179" s="2"/>
      <c r="KM179" s="2"/>
      <c r="KN179" s="2"/>
      <c r="KO179" s="2"/>
      <c r="KP179" s="2"/>
      <c r="KQ179" s="2"/>
      <c r="KR179" s="2"/>
      <c r="KS179" s="2"/>
      <c r="KT179" s="2"/>
      <c r="KU179" s="2"/>
      <c r="KV179" s="2"/>
      <c r="KW179" s="2"/>
      <c r="KX179" s="2"/>
      <c r="KY179" s="2"/>
      <c r="KZ179" s="2"/>
      <c r="LA179" s="2"/>
      <c r="LB179" s="2"/>
      <c r="LC179" s="2"/>
      <c r="LD179" s="2"/>
      <c r="LE179" s="2"/>
      <c r="LF179" s="2"/>
      <c r="LG179" s="2"/>
      <c r="LH179" s="2"/>
      <c r="LI179" s="2"/>
      <c r="LJ179" s="2"/>
      <c r="LK179" s="2"/>
      <c r="LL179" s="2"/>
      <c r="LM179" s="2"/>
      <c r="LN179" s="2"/>
      <c r="LO179" s="2"/>
      <c r="LP179" s="2"/>
      <c r="LQ179" s="2"/>
      <c r="LR179" s="2"/>
      <c r="LS179" s="2"/>
      <c r="LT179" s="2"/>
      <c r="LU179" s="2"/>
      <c r="LV179" s="2"/>
      <c r="LW179" s="2"/>
      <c r="LX179" s="2"/>
      <c r="LY179" s="2"/>
      <c r="LZ179" s="2"/>
      <c r="MA179" s="2"/>
      <c r="MB179" s="2"/>
      <c r="MC179" s="2"/>
      <c r="MD179" s="2"/>
      <c r="ME179" s="2"/>
      <c r="MF179" s="2"/>
      <c r="MG179" s="2"/>
      <c r="MH179" s="2"/>
      <c r="MI179" s="2"/>
      <c r="MJ179" s="2"/>
      <c r="MK179" s="2"/>
      <c r="ML179" s="2"/>
      <c r="MM179" s="2"/>
      <c r="MN179" s="2"/>
      <c r="MO179" s="2"/>
      <c r="MP179" s="2"/>
      <c r="MQ179" s="2"/>
      <c r="MR179" s="2"/>
      <c r="MS179" s="2"/>
      <c r="MT179" s="2"/>
      <c r="MU179" s="2"/>
      <c r="MV179" s="2"/>
      <c r="MW179" s="2"/>
      <c r="MX179" s="2"/>
      <c r="MY179" s="2"/>
      <c r="MZ179" s="2"/>
      <c r="NA179" s="2"/>
      <c r="NB179" s="2"/>
      <c r="NC179" s="2"/>
      <c r="ND179" s="2"/>
      <c r="NE179" s="2"/>
      <c r="NF179" s="2"/>
      <c r="NG179" s="2"/>
      <c r="NH179" s="2"/>
      <c r="NI179" s="2"/>
      <c r="NJ179" s="2"/>
      <c r="NK179" s="2"/>
      <c r="NL179" s="2"/>
      <c r="NM179" s="2"/>
      <c r="NN179" s="2"/>
      <c r="NO179" s="2"/>
      <c r="NP179" s="2"/>
      <c r="NQ179" s="2"/>
      <c r="NR179" s="2"/>
      <c r="NS179" s="2"/>
      <c r="NT179" s="2"/>
      <c r="NU179" s="2"/>
      <c r="NV179" s="2"/>
      <c r="NW179" s="2"/>
      <c r="NX179" s="2"/>
      <c r="NY179" s="2"/>
      <c r="NZ179" s="2"/>
      <c r="OA179" s="2"/>
      <c r="OB179" s="2"/>
      <c r="OC179" s="2"/>
      <c r="OD179" s="2"/>
      <c r="OE179" s="2"/>
      <c r="OF179" s="2"/>
      <c r="OG179" s="2"/>
      <c r="OH179" s="2"/>
      <c r="OI179" s="2"/>
      <c r="OJ179" s="2"/>
      <c r="OL179" s="2">
        <v>157.0</v>
      </c>
      <c r="OO179" s="2"/>
      <c r="OT179" s="2" t="str">
        <f t="shared" si="39"/>
        <v/>
      </c>
      <c r="OU179" s="2" t="str">
        <f t="shared" si="40"/>
        <v/>
      </c>
      <c r="OV179" s="2" t="str">
        <f t="shared" si="28"/>
        <v>#REF!</v>
      </c>
      <c r="OW179" s="2" t="str">
        <f t="shared" si="29"/>
        <v/>
      </c>
      <c r="OX179" s="2" t="str">
        <f t="shared" si="30"/>
        <v/>
      </c>
    </row>
    <row r="180" ht="15.75" customHeight="1">
      <c r="E180" s="2"/>
      <c r="F180" s="2"/>
      <c r="G180" s="2"/>
      <c r="H180" s="2"/>
      <c r="I180" s="2"/>
      <c r="J180" s="2"/>
      <c r="K180" s="2"/>
      <c r="L180" s="2"/>
      <c r="M180" s="2"/>
      <c r="O180" s="2"/>
      <c r="U180" s="2"/>
      <c r="AB180" s="2"/>
      <c r="AC180" s="2"/>
      <c r="AD180" s="2"/>
      <c r="AE180" s="2"/>
      <c r="AF180" s="2"/>
      <c r="AG180" s="2"/>
      <c r="AI180" s="2"/>
      <c r="AJ180" s="2"/>
      <c r="AK180" s="2"/>
      <c r="AL180" s="2"/>
      <c r="AM180" s="2"/>
      <c r="IF180" s="2"/>
      <c r="KE180" s="2"/>
      <c r="KF180" s="2"/>
      <c r="KG180" s="2"/>
      <c r="KH180" s="2"/>
      <c r="KI180" s="2"/>
      <c r="KJ180" s="2"/>
      <c r="KK180" s="2"/>
      <c r="KL180" s="2"/>
      <c r="KM180" s="2"/>
      <c r="KN180" s="2"/>
      <c r="KO180" s="2"/>
      <c r="KP180" s="2"/>
      <c r="KQ180" s="2"/>
      <c r="KR180" s="2"/>
      <c r="KS180" s="2"/>
      <c r="KT180" s="2"/>
      <c r="KU180" s="2"/>
      <c r="KV180" s="2"/>
      <c r="KW180" s="2"/>
      <c r="KX180" s="2"/>
      <c r="KY180" s="2"/>
      <c r="KZ180" s="2"/>
      <c r="LA180" s="2"/>
      <c r="LB180" s="2"/>
      <c r="LC180" s="2"/>
      <c r="LD180" s="2"/>
      <c r="LE180" s="2"/>
      <c r="LF180" s="2"/>
      <c r="LG180" s="2"/>
      <c r="LH180" s="2"/>
      <c r="LI180" s="2"/>
      <c r="LJ180" s="2"/>
      <c r="LK180" s="2"/>
      <c r="LL180" s="2"/>
      <c r="LM180" s="2"/>
      <c r="LN180" s="2"/>
      <c r="LO180" s="2"/>
      <c r="LP180" s="2"/>
      <c r="LQ180" s="2"/>
      <c r="LR180" s="2"/>
      <c r="LS180" s="2"/>
      <c r="LT180" s="2"/>
      <c r="LU180" s="2"/>
      <c r="LV180" s="2"/>
      <c r="LW180" s="2"/>
      <c r="LX180" s="2"/>
      <c r="LY180" s="2"/>
      <c r="LZ180" s="2"/>
      <c r="MA180" s="2"/>
      <c r="MB180" s="2"/>
      <c r="MC180" s="2"/>
      <c r="MD180" s="2"/>
      <c r="ME180" s="2"/>
      <c r="MF180" s="2"/>
      <c r="MG180" s="2"/>
      <c r="MH180" s="2"/>
      <c r="MI180" s="2"/>
      <c r="MJ180" s="2"/>
      <c r="MK180" s="2"/>
      <c r="ML180" s="2"/>
      <c r="MM180" s="2"/>
      <c r="MN180" s="2"/>
      <c r="MO180" s="2"/>
      <c r="MP180" s="2"/>
      <c r="MQ180" s="2"/>
      <c r="MR180" s="2"/>
      <c r="MS180" s="2"/>
      <c r="MT180" s="2"/>
      <c r="MU180" s="2"/>
      <c r="MV180" s="2"/>
      <c r="MW180" s="2"/>
      <c r="MX180" s="2"/>
      <c r="MY180" s="2"/>
      <c r="MZ180" s="2"/>
      <c r="NA180" s="2"/>
      <c r="NB180" s="2"/>
      <c r="NC180" s="2"/>
      <c r="ND180" s="2"/>
      <c r="NE180" s="2"/>
      <c r="NF180" s="2"/>
      <c r="NG180" s="2"/>
      <c r="NH180" s="2"/>
      <c r="NI180" s="2"/>
      <c r="NJ180" s="2"/>
      <c r="NK180" s="2"/>
      <c r="NL180" s="2"/>
      <c r="NM180" s="2"/>
      <c r="NN180" s="2"/>
      <c r="NO180" s="2"/>
      <c r="NP180" s="2"/>
      <c r="NQ180" s="2"/>
      <c r="NR180" s="2"/>
      <c r="NS180" s="2"/>
      <c r="NT180" s="2"/>
      <c r="NU180" s="2"/>
      <c r="NV180" s="2"/>
      <c r="NW180" s="2"/>
      <c r="NX180" s="2"/>
      <c r="NY180" s="2"/>
      <c r="NZ180" s="2"/>
      <c r="OA180" s="2"/>
      <c r="OB180" s="2"/>
      <c r="OC180" s="2"/>
      <c r="OD180" s="2"/>
      <c r="OE180" s="2"/>
      <c r="OF180" s="2"/>
      <c r="OG180" s="2"/>
      <c r="OH180" s="2"/>
      <c r="OI180" s="2"/>
      <c r="OJ180" s="2"/>
      <c r="OL180" s="2">
        <v>158.0</v>
      </c>
      <c r="OO180" s="2"/>
      <c r="OT180" s="2" t="str">
        <f t="shared" si="39"/>
        <v/>
      </c>
      <c r="OU180" s="2" t="str">
        <f t="shared" si="40"/>
        <v/>
      </c>
      <c r="OV180" s="2" t="str">
        <f t="shared" si="28"/>
        <v>#REF!</v>
      </c>
      <c r="OW180" s="2" t="str">
        <f t="shared" si="29"/>
        <v/>
      </c>
      <c r="OX180" s="2" t="str">
        <f t="shared" si="30"/>
        <v/>
      </c>
    </row>
    <row r="181" ht="15.75" customHeight="1">
      <c r="E181" s="2"/>
      <c r="F181" s="2"/>
      <c r="G181" s="2"/>
      <c r="H181" s="2"/>
      <c r="I181" s="2"/>
      <c r="J181" s="2"/>
      <c r="K181" s="2"/>
      <c r="L181" s="2"/>
      <c r="M181" s="2"/>
      <c r="O181" s="2"/>
      <c r="U181" s="2"/>
      <c r="AB181" s="2"/>
      <c r="AC181" s="2"/>
      <c r="AD181" s="2"/>
      <c r="AE181" s="2"/>
      <c r="AF181" s="2"/>
      <c r="AG181" s="2"/>
      <c r="AI181" s="2"/>
      <c r="AJ181" s="2"/>
      <c r="AK181" s="2"/>
      <c r="AL181" s="2"/>
      <c r="AM181" s="2"/>
      <c r="IF181" s="2"/>
      <c r="KE181" s="2"/>
      <c r="KF181" s="2"/>
      <c r="KG181" s="2"/>
      <c r="KH181" s="2"/>
      <c r="KI181" s="2"/>
      <c r="KJ181" s="2"/>
      <c r="KK181" s="2"/>
      <c r="KL181" s="2"/>
      <c r="KM181" s="2"/>
      <c r="KN181" s="2"/>
      <c r="KO181" s="2"/>
      <c r="KP181" s="2"/>
      <c r="KQ181" s="2"/>
      <c r="KR181" s="2"/>
      <c r="KS181" s="2"/>
      <c r="KT181" s="2"/>
      <c r="KU181" s="2"/>
      <c r="KV181" s="2"/>
      <c r="KW181" s="2"/>
      <c r="KX181" s="2"/>
      <c r="KY181" s="2"/>
      <c r="KZ181" s="2"/>
      <c r="LA181" s="2"/>
      <c r="LB181" s="2"/>
      <c r="LC181" s="2"/>
      <c r="LD181" s="2"/>
      <c r="LE181" s="2"/>
      <c r="LF181" s="2"/>
      <c r="LG181" s="2"/>
      <c r="LH181" s="2"/>
      <c r="LI181" s="2"/>
      <c r="LJ181" s="2"/>
      <c r="LK181" s="2"/>
      <c r="LL181" s="2"/>
      <c r="LM181" s="2"/>
      <c r="LN181" s="2"/>
      <c r="LO181" s="2"/>
      <c r="LP181" s="2"/>
      <c r="LQ181" s="2"/>
      <c r="LR181" s="2"/>
      <c r="LS181" s="2"/>
      <c r="LT181" s="2"/>
      <c r="LU181" s="2"/>
      <c r="LV181" s="2"/>
      <c r="LW181" s="2"/>
      <c r="LX181" s="2"/>
      <c r="LY181" s="2"/>
      <c r="LZ181" s="2"/>
      <c r="MA181" s="2"/>
      <c r="MB181" s="2"/>
      <c r="MC181" s="2"/>
      <c r="MD181" s="2"/>
      <c r="ME181" s="2"/>
      <c r="MF181" s="2"/>
      <c r="MG181" s="2"/>
      <c r="MH181" s="2"/>
      <c r="MI181" s="2"/>
      <c r="MJ181" s="2"/>
      <c r="MK181" s="2"/>
      <c r="ML181" s="2"/>
      <c r="MM181" s="2"/>
      <c r="MN181" s="2"/>
      <c r="MO181" s="2"/>
      <c r="MP181" s="2"/>
      <c r="MQ181" s="2"/>
      <c r="MR181" s="2"/>
      <c r="MS181" s="2"/>
      <c r="MT181" s="2"/>
      <c r="MU181" s="2"/>
      <c r="MV181" s="2"/>
      <c r="MW181" s="2"/>
      <c r="MX181" s="2"/>
      <c r="MY181" s="2"/>
      <c r="MZ181" s="2"/>
      <c r="NA181" s="2"/>
      <c r="NB181" s="2"/>
      <c r="NC181" s="2"/>
      <c r="ND181" s="2"/>
      <c r="NE181" s="2"/>
      <c r="NF181" s="2"/>
      <c r="NG181" s="2"/>
      <c r="NH181" s="2"/>
      <c r="NI181" s="2"/>
      <c r="NJ181" s="2"/>
      <c r="NK181" s="2"/>
      <c r="NL181" s="2"/>
      <c r="NM181" s="2"/>
      <c r="NN181" s="2"/>
      <c r="NO181" s="2"/>
      <c r="NP181" s="2"/>
      <c r="NQ181" s="2"/>
      <c r="NR181" s="2"/>
      <c r="NS181" s="2"/>
      <c r="NT181" s="2"/>
      <c r="NU181" s="2"/>
      <c r="NV181" s="2"/>
      <c r="NW181" s="2"/>
      <c r="NX181" s="2"/>
      <c r="NY181" s="2"/>
      <c r="NZ181" s="2"/>
      <c r="OA181" s="2"/>
      <c r="OB181" s="2"/>
      <c r="OC181" s="2"/>
      <c r="OD181" s="2"/>
      <c r="OE181" s="2"/>
      <c r="OF181" s="2"/>
      <c r="OG181" s="2"/>
      <c r="OH181" s="2"/>
      <c r="OI181" s="2"/>
      <c r="OJ181" s="2"/>
      <c r="OL181" s="2">
        <v>159.0</v>
      </c>
      <c r="OO181" s="2"/>
      <c r="OT181" s="2" t="str">
        <f t="shared" si="39"/>
        <v/>
      </c>
      <c r="OU181" s="2" t="str">
        <f t="shared" si="40"/>
        <v/>
      </c>
      <c r="OV181" s="2" t="str">
        <f t="shared" si="28"/>
        <v>#REF!</v>
      </c>
      <c r="OW181" s="2" t="str">
        <f t="shared" si="29"/>
        <v/>
      </c>
      <c r="OX181" s="2" t="str">
        <f t="shared" si="30"/>
        <v/>
      </c>
    </row>
    <row r="182" ht="15.75" customHeight="1">
      <c r="E182" s="2"/>
      <c r="F182" s="2"/>
      <c r="G182" s="2"/>
      <c r="H182" s="2"/>
      <c r="I182" s="2"/>
      <c r="J182" s="2"/>
      <c r="K182" s="2"/>
      <c r="L182" s="2"/>
      <c r="M182" s="2"/>
      <c r="O182" s="2"/>
      <c r="U182" s="2"/>
      <c r="AB182" s="2"/>
      <c r="AC182" s="2"/>
      <c r="AD182" s="2"/>
      <c r="AE182" s="2"/>
      <c r="AF182" s="2"/>
      <c r="AG182" s="2"/>
      <c r="AI182" s="2"/>
      <c r="AJ182" s="2"/>
      <c r="AK182" s="2"/>
      <c r="AL182" s="2"/>
      <c r="AM182" s="2"/>
      <c r="IF182" s="2"/>
      <c r="KE182" s="2"/>
      <c r="KF182" s="2"/>
      <c r="KG182" s="2"/>
      <c r="KH182" s="2"/>
      <c r="KI182" s="2"/>
      <c r="KJ182" s="2"/>
      <c r="KK182" s="2"/>
      <c r="KL182" s="2"/>
      <c r="KM182" s="2"/>
      <c r="KN182" s="2"/>
      <c r="KO182" s="2"/>
      <c r="KP182" s="2"/>
      <c r="KQ182" s="2"/>
      <c r="KR182" s="2"/>
      <c r="KS182" s="2"/>
      <c r="KT182" s="2"/>
      <c r="KU182" s="2"/>
      <c r="KV182" s="2"/>
      <c r="KW182" s="2"/>
      <c r="KX182" s="2"/>
      <c r="KY182" s="2"/>
      <c r="KZ182" s="2"/>
      <c r="LA182" s="2"/>
      <c r="LB182" s="2"/>
      <c r="LC182" s="2"/>
      <c r="LD182" s="2"/>
      <c r="LE182" s="2"/>
      <c r="LF182" s="2"/>
      <c r="LG182" s="2"/>
      <c r="LH182" s="2"/>
      <c r="LI182" s="2"/>
      <c r="LJ182" s="2"/>
      <c r="LK182" s="2"/>
      <c r="LL182" s="2"/>
      <c r="LM182" s="2"/>
      <c r="LN182" s="2"/>
      <c r="LO182" s="2"/>
      <c r="LP182" s="2"/>
      <c r="LQ182" s="2"/>
      <c r="LR182" s="2"/>
      <c r="LS182" s="2"/>
      <c r="LT182" s="2"/>
      <c r="LU182" s="2"/>
      <c r="LV182" s="2"/>
      <c r="LW182" s="2"/>
      <c r="LX182" s="2"/>
      <c r="LY182" s="2"/>
      <c r="LZ182" s="2"/>
      <c r="MA182" s="2"/>
      <c r="MB182" s="2"/>
      <c r="MC182" s="2"/>
      <c r="MD182" s="2"/>
      <c r="ME182" s="2"/>
      <c r="MF182" s="2"/>
      <c r="MG182" s="2"/>
      <c r="MH182" s="2"/>
      <c r="MI182" s="2"/>
      <c r="MJ182" s="2"/>
      <c r="MK182" s="2"/>
      <c r="ML182" s="2"/>
      <c r="MM182" s="2"/>
      <c r="MN182" s="2"/>
      <c r="MO182" s="2"/>
      <c r="MP182" s="2"/>
      <c r="MQ182" s="2"/>
      <c r="MR182" s="2"/>
      <c r="MS182" s="2"/>
      <c r="MT182" s="2"/>
      <c r="MU182" s="2"/>
      <c r="MV182" s="2"/>
      <c r="MW182" s="2"/>
      <c r="MX182" s="2"/>
      <c r="MY182" s="2"/>
      <c r="MZ182" s="2"/>
      <c r="NA182" s="2"/>
      <c r="NB182" s="2"/>
      <c r="NC182" s="2"/>
      <c r="ND182" s="2"/>
      <c r="NE182" s="2"/>
      <c r="NF182" s="2"/>
      <c r="NG182" s="2"/>
      <c r="NH182" s="2"/>
      <c r="NI182" s="2"/>
      <c r="NJ182" s="2"/>
      <c r="NK182" s="2"/>
      <c r="NL182" s="2"/>
      <c r="NM182" s="2"/>
      <c r="NN182" s="2"/>
      <c r="NO182" s="2"/>
      <c r="NP182" s="2"/>
      <c r="NQ182" s="2"/>
      <c r="NR182" s="2"/>
      <c r="NS182" s="2"/>
      <c r="NT182" s="2"/>
      <c r="NU182" s="2"/>
      <c r="NV182" s="2"/>
      <c r="NW182" s="2"/>
      <c r="NX182" s="2"/>
      <c r="NY182" s="2"/>
      <c r="NZ182" s="2"/>
      <c r="OA182" s="2"/>
      <c r="OB182" s="2"/>
      <c r="OC182" s="2"/>
      <c r="OD182" s="2"/>
      <c r="OE182" s="2"/>
      <c r="OF182" s="2"/>
      <c r="OG182" s="2"/>
      <c r="OH182" s="2"/>
      <c r="OI182" s="2"/>
      <c r="OJ182" s="2"/>
      <c r="OL182" s="2">
        <v>160.0</v>
      </c>
      <c r="OO182" s="2"/>
      <c r="OT182" s="2" t="str">
        <f t="shared" si="39"/>
        <v/>
      </c>
      <c r="OU182" s="2" t="str">
        <f t="shared" si="40"/>
        <v/>
      </c>
      <c r="OV182" s="2" t="str">
        <f t="shared" si="28"/>
        <v>#REF!</v>
      </c>
      <c r="OW182" s="2" t="str">
        <f t="shared" si="29"/>
        <v/>
      </c>
      <c r="OX182" s="2" t="str">
        <f t="shared" si="30"/>
        <v/>
      </c>
    </row>
    <row r="183" ht="15.75" customHeight="1">
      <c r="E183" s="2"/>
      <c r="F183" s="2"/>
      <c r="G183" s="2"/>
      <c r="H183" s="2"/>
      <c r="I183" s="2"/>
      <c r="J183" s="2"/>
      <c r="K183" s="2"/>
      <c r="L183" s="2"/>
      <c r="M183" s="2"/>
      <c r="O183" s="2"/>
      <c r="U183" s="2"/>
      <c r="AB183" s="2"/>
      <c r="AC183" s="2"/>
      <c r="AD183" s="2"/>
      <c r="AE183" s="2"/>
      <c r="AF183" s="2"/>
      <c r="AG183" s="2"/>
      <c r="AI183" s="2"/>
      <c r="AJ183" s="2"/>
      <c r="AK183" s="2"/>
      <c r="AL183" s="2"/>
      <c r="AM183" s="2"/>
      <c r="IF183" s="2"/>
      <c r="KE183" s="2"/>
      <c r="KF183" s="2"/>
      <c r="KG183" s="2"/>
      <c r="KH183" s="2"/>
      <c r="KI183" s="2"/>
      <c r="KJ183" s="2"/>
      <c r="KK183" s="2"/>
      <c r="KL183" s="2"/>
      <c r="KM183" s="2"/>
      <c r="KN183" s="2"/>
      <c r="KO183" s="2"/>
      <c r="KP183" s="2"/>
      <c r="KQ183" s="2"/>
      <c r="KR183" s="2"/>
      <c r="KS183" s="2"/>
      <c r="KT183" s="2"/>
      <c r="KU183" s="2"/>
      <c r="KV183" s="2"/>
      <c r="KW183" s="2"/>
      <c r="KX183" s="2"/>
      <c r="KY183" s="2"/>
      <c r="KZ183" s="2"/>
      <c r="LA183" s="2"/>
      <c r="LB183" s="2"/>
      <c r="LC183" s="2"/>
      <c r="LD183" s="2"/>
      <c r="LE183" s="2"/>
      <c r="LF183" s="2"/>
      <c r="LG183" s="2"/>
      <c r="LH183" s="2"/>
      <c r="LI183" s="2"/>
      <c r="LJ183" s="2"/>
      <c r="LK183" s="2"/>
      <c r="LL183" s="2"/>
      <c r="LM183" s="2"/>
      <c r="LN183" s="2"/>
      <c r="LO183" s="2"/>
      <c r="LP183" s="2"/>
      <c r="LQ183" s="2"/>
      <c r="LR183" s="2"/>
      <c r="LS183" s="2"/>
      <c r="LT183" s="2"/>
      <c r="LU183" s="2"/>
      <c r="LV183" s="2"/>
      <c r="LW183" s="2"/>
      <c r="LX183" s="2"/>
      <c r="LY183" s="2"/>
      <c r="LZ183" s="2"/>
      <c r="MA183" s="2"/>
      <c r="MB183" s="2"/>
      <c r="MC183" s="2"/>
      <c r="MD183" s="2"/>
      <c r="ME183" s="2"/>
      <c r="MF183" s="2"/>
      <c r="MG183" s="2"/>
      <c r="MH183" s="2"/>
      <c r="MI183" s="2"/>
      <c r="MJ183" s="2"/>
      <c r="MK183" s="2"/>
      <c r="ML183" s="2"/>
      <c r="MM183" s="2"/>
      <c r="MN183" s="2"/>
      <c r="MO183" s="2"/>
      <c r="MP183" s="2"/>
      <c r="MQ183" s="2"/>
      <c r="MR183" s="2"/>
      <c r="MS183" s="2"/>
      <c r="MT183" s="2"/>
      <c r="MU183" s="2"/>
      <c r="MV183" s="2"/>
      <c r="MW183" s="2"/>
      <c r="MX183" s="2"/>
      <c r="MY183" s="2"/>
      <c r="MZ183" s="2"/>
      <c r="NA183" s="2"/>
      <c r="NB183" s="2"/>
      <c r="NC183" s="2"/>
      <c r="ND183" s="2"/>
      <c r="NE183" s="2"/>
      <c r="NF183" s="2"/>
      <c r="NG183" s="2"/>
      <c r="NH183" s="2"/>
      <c r="NI183" s="2"/>
      <c r="NJ183" s="2"/>
      <c r="NK183" s="2"/>
      <c r="NL183" s="2"/>
      <c r="NM183" s="2"/>
      <c r="NN183" s="2"/>
      <c r="NO183" s="2"/>
      <c r="NP183" s="2"/>
      <c r="NQ183" s="2"/>
      <c r="NR183" s="2"/>
      <c r="NS183" s="2"/>
      <c r="NT183" s="2"/>
      <c r="NU183" s="2"/>
      <c r="NV183" s="2"/>
      <c r="NW183" s="2"/>
      <c r="NX183" s="2"/>
      <c r="NY183" s="2"/>
      <c r="NZ183" s="2"/>
      <c r="OA183" s="2"/>
      <c r="OB183" s="2"/>
      <c r="OC183" s="2"/>
      <c r="OD183" s="2"/>
      <c r="OE183" s="2"/>
      <c r="OF183" s="2"/>
      <c r="OG183" s="2"/>
      <c r="OH183" s="2"/>
      <c r="OI183" s="2"/>
      <c r="OJ183" s="2"/>
      <c r="OL183" s="2">
        <v>161.0</v>
      </c>
      <c r="OO183" s="2"/>
      <c r="OT183" s="2" t="str">
        <f t="shared" si="39"/>
        <v/>
      </c>
      <c r="OU183" s="2" t="str">
        <f t="shared" si="40"/>
        <v/>
      </c>
      <c r="OV183" s="2" t="str">
        <f t="shared" si="28"/>
        <v>#REF!</v>
      </c>
      <c r="OW183" s="2" t="str">
        <f t="shared" si="29"/>
        <v/>
      </c>
      <c r="OX183" s="2" t="str">
        <f t="shared" si="30"/>
        <v/>
      </c>
    </row>
    <row r="184" ht="15.75" customHeight="1">
      <c r="E184" s="2"/>
      <c r="F184" s="2"/>
      <c r="G184" s="2"/>
      <c r="H184" s="2"/>
      <c r="I184" s="2"/>
      <c r="J184" s="2"/>
      <c r="K184" s="2"/>
      <c r="L184" s="2"/>
      <c r="M184" s="2"/>
      <c r="O184" s="2"/>
      <c r="U184" s="2"/>
      <c r="AB184" s="2"/>
      <c r="AC184" s="2"/>
      <c r="AD184" s="2"/>
      <c r="AE184" s="2"/>
      <c r="AF184" s="2"/>
      <c r="AG184" s="2"/>
      <c r="AI184" s="2"/>
      <c r="AJ184" s="2"/>
      <c r="AK184" s="2"/>
      <c r="AL184" s="2"/>
      <c r="AM184" s="2"/>
      <c r="IF184" s="2"/>
      <c r="KE184" s="2"/>
      <c r="KF184" s="2"/>
      <c r="KG184" s="2"/>
      <c r="KH184" s="2"/>
      <c r="KI184" s="2"/>
      <c r="KJ184" s="2"/>
      <c r="KK184" s="2"/>
      <c r="KL184" s="2"/>
      <c r="KM184" s="2"/>
      <c r="KN184" s="2"/>
      <c r="KO184" s="2"/>
      <c r="KP184" s="2"/>
      <c r="KQ184" s="2"/>
      <c r="KR184" s="2"/>
      <c r="KS184" s="2"/>
      <c r="KT184" s="2"/>
      <c r="KU184" s="2"/>
      <c r="KV184" s="2"/>
      <c r="KW184" s="2"/>
      <c r="KX184" s="2"/>
      <c r="KY184" s="2"/>
      <c r="KZ184" s="2"/>
      <c r="LA184" s="2"/>
      <c r="LB184" s="2"/>
      <c r="LC184" s="2"/>
      <c r="LD184" s="2"/>
      <c r="LE184" s="2"/>
      <c r="LF184" s="2"/>
      <c r="LG184" s="2"/>
      <c r="LH184" s="2"/>
      <c r="LI184" s="2"/>
      <c r="LJ184" s="2"/>
      <c r="LK184" s="2"/>
      <c r="LL184" s="2"/>
      <c r="LM184" s="2"/>
      <c r="LN184" s="2"/>
      <c r="LO184" s="2"/>
      <c r="LP184" s="2"/>
      <c r="LQ184" s="2"/>
      <c r="LR184" s="2"/>
      <c r="LS184" s="2"/>
      <c r="LT184" s="2"/>
      <c r="LU184" s="2"/>
      <c r="LV184" s="2"/>
      <c r="LW184" s="2"/>
      <c r="LX184" s="2"/>
      <c r="LY184" s="2"/>
      <c r="LZ184" s="2"/>
      <c r="MA184" s="2"/>
      <c r="MB184" s="2"/>
      <c r="MC184" s="2"/>
      <c r="MD184" s="2"/>
      <c r="ME184" s="2"/>
      <c r="MF184" s="2"/>
      <c r="MG184" s="2"/>
      <c r="MH184" s="2"/>
      <c r="MI184" s="2"/>
      <c r="MJ184" s="2"/>
      <c r="MK184" s="2"/>
      <c r="ML184" s="2"/>
      <c r="MM184" s="2"/>
      <c r="MN184" s="2"/>
      <c r="MO184" s="2"/>
      <c r="MP184" s="2"/>
      <c r="MQ184" s="2"/>
      <c r="MR184" s="2"/>
      <c r="MS184" s="2"/>
      <c r="MT184" s="2"/>
      <c r="MU184" s="2"/>
      <c r="MV184" s="2"/>
      <c r="MW184" s="2"/>
      <c r="MX184" s="2"/>
      <c r="MY184" s="2"/>
      <c r="MZ184" s="2"/>
      <c r="NA184" s="2"/>
      <c r="NB184" s="2"/>
      <c r="NC184" s="2"/>
      <c r="ND184" s="2"/>
      <c r="NE184" s="2"/>
      <c r="NF184" s="2"/>
      <c r="NG184" s="2"/>
      <c r="NH184" s="2"/>
      <c r="NI184" s="2"/>
      <c r="NJ184" s="2"/>
      <c r="NK184" s="2"/>
      <c r="NL184" s="2"/>
      <c r="NM184" s="2"/>
      <c r="NN184" s="2"/>
      <c r="NO184" s="2"/>
      <c r="NP184" s="2"/>
      <c r="NQ184" s="2"/>
      <c r="NR184" s="2"/>
      <c r="NS184" s="2"/>
      <c r="NT184" s="2"/>
      <c r="NU184" s="2"/>
      <c r="NV184" s="2"/>
      <c r="NW184" s="2"/>
      <c r="NX184" s="2"/>
      <c r="NY184" s="2"/>
      <c r="NZ184" s="2"/>
      <c r="OA184" s="2"/>
      <c r="OB184" s="2"/>
      <c r="OC184" s="2"/>
      <c r="OD184" s="2"/>
      <c r="OE184" s="2"/>
      <c r="OF184" s="2"/>
      <c r="OG184" s="2"/>
      <c r="OH184" s="2"/>
      <c r="OI184" s="2"/>
      <c r="OJ184" s="2"/>
      <c r="OL184" s="2">
        <v>162.0</v>
      </c>
      <c r="OO184" s="2"/>
      <c r="OT184" s="2" t="str">
        <f t="shared" si="39"/>
        <v/>
      </c>
      <c r="OU184" s="2" t="str">
        <f t="shared" si="40"/>
        <v/>
      </c>
      <c r="OV184" s="2" t="str">
        <f t="shared" si="28"/>
        <v>#REF!</v>
      </c>
      <c r="OW184" s="2" t="str">
        <f t="shared" si="29"/>
        <v/>
      </c>
      <c r="OX184" s="2" t="str">
        <f t="shared" si="30"/>
        <v/>
      </c>
    </row>
    <row r="185" ht="15.75" customHeight="1">
      <c r="E185" s="2"/>
      <c r="F185" s="2"/>
      <c r="G185" s="2"/>
      <c r="H185" s="2"/>
      <c r="I185" s="2"/>
      <c r="J185" s="2"/>
      <c r="K185" s="2"/>
      <c r="L185" s="2"/>
      <c r="M185" s="2"/>
      <c r="O185" s="2"/>
      <c r="U185" s="2"/>
      <c r="AB185" s="2"/>
      <c r="AC185" s="2"/>
      <c r="AD185" s="2"/>
      <c r="AE185" s="2"/>
      <c r="AF185" s="2"/>
      <c r="AG185" s="2"/>
      <c r="AI185" s="2"/>
      <c r="AJ185" s="2"/>
      <c r="AK185" s="2"/>
      <c r="AL185" s="2"/>
      <c r="AM185" s="2"/>
      <c r="IF185" s="2"/>
      <c r="KE185" s="2"/>
      <c r="KF185" s="2"/>
      <c r="KG185" s="2"/>
      <c r="KH185" s="2"/>
      <c r="KI185" s="2"/>
      <c r="KJ185" s="2"/>
      <c r="KK185" s="2"/>
      <c r="KL185" s="2"/>
      <c r="KM185" s="2"/>
      <c r="KN185" s="2"/>
      <c r="KO185" s="2"/>
      <c r="KP185" s="2"/>
      <c r="KQ185" s="2"/>
      <c r="KR185" s="2"/>
      <c r="KS185" s="2"/>
      <c r="KT185" s="2"/>
      <c r="KU185" s="2"/>
      <c r="KV185" s="2"/>
      <c r="KW185" s="2"/>
      <c r="KX185" s="2"/>
      <c r="KY185" s="2"/>
      <c r="KZ185" s="2"/>
      <c r="LA185" s="2"/>
      <c r="LB185" s="2"/>
      <c r="LC185" s="2"/>
      <c r="LD185" s="2"/>
      <c r="LE185" s="2"/>
      <c r="LF185" s="2"/>
      <c r="LG185" s="2"/>
      <c r="LH185" s="2"/>
      <c r="LI185" s="2"/>
      <c r="LJ185" s="2"/>
      <c r="LK185" s="2"/>
      <c r="LL185" s="2"/>
      <c r="LM185" s="2"/>
      <c r="LN185" s="2"/>
      <c r="LO185" s="2"/>
      <c r="LP185" s="2"/>
      <c r="LQ185" s="2"/>
      <c r="LR185" s="2"/>
      <c r="LS185" s="2"/>
      <c r="LT185" s="2"/>
      <c r="LU185" s="2"/>
      <c r="LV185" s="2"/>
      <c r="LW185" s="2"/>
      <c r="LX185" s="2"/>
      <c r="LY185" s="2"/>
      <c r="LZ185" s="2"/>
      <c r="MA185" s="2"/>
      <c r="MB185" s="2"/>
      <c r="MC185" s="2"/>
      <c r="MD185" s="2"/>
      <c r="ME185" s="2"/>
      <c r="MF185" s="2"/>
      <c r="MG185" s="2"/>
      <c r="MH185" s="2"/>
      <c r="MI185" s="2"/>
      <c r="MJ185" s="2"/>
      <c r="MK185" s="2"/>
      <c r="ML185" s="2"/>
      <c r="MM185" s="2"/>
      <c r="MN185" s="2"/>
      <c r="MO185" s="2"/>
      <c r="MP185" s="2"/>
      <c r="MQ185" s="2"/>
      <c r="MR185" s="2"/>
      <c r="MS185" s="2"/>
      <c r="MT185" s="2"/>
      <c r="MU185" s="2"/>
      <c r="MV185" s="2"/>
      <c r="MW185" s="2"/>
      <c r="MX185" s="2"/>
      <c r="MY185" s="2"/>
      <c r="MZ185" s="2"/>
      <c r="NA185" s="2"/>
      <c r="NB185" s="2"/>
      <c r="NC185" s="2"/>
      <c r="ND185" s="2"/>
      <c r="NE185" s="2"/>
      <c r="NF185" s="2"/>
      <c r="NG185" s="2"/>
      <c r="NH185" s="2"/>
      <c r="NI185" s="2"/>
      <c r="NJ185" s="2"/>
      <c r="NK185" s="2"/>
      <c r="NL185" s="2"/>
      <c r="NM185" s="2"/>
      <c r="NN185" s="2"/>
      <c r="NO185" s="2"/>
      <c r="NP185" s="2"/>
      <c r="NQ185" s="2"/>
      <c r="NR185" s="2"/>
      <c r="NS185" s="2"/>
      <c r="NT185" s="2"/>
      <c r="NU185" s="2"/>
      <c r="NV185" s="2"/>
      <c r="NW185" s="2"/>
      <c r="NX185" s="2"/>
      <c r="NY185" s="2"/>
      <c r="NZ185" s="2"/>
      <c r="OA185" s="2"/>
      <c r="OB185" s="2"/>
      <c r="OC185" s="2"/>
      <c r="OD185" s="2"/>
      <c r="OE185" s="2"/>
      <c r="OF185" s="2"/>
      <c r="OG185" s="2"/>
      <c r="OH185" s="2"/>
      <c r="OI185" s="2"/>
      <c r="OJ185" s="2"/>
      <c r="OL185" s="2">
        <v>163.0</v>
      </c>
      <c r="OO185" s="2"/>
      <c r="OT185" s="2" t="str">
        <f t="shared" si="39"/>
        <v/>
      </c>
      <c r="OU185" s="2" t="str">
        <f t="shared" si="40"/>
        <v/>
      </c>
      <c r="OV185" s="2" t="str">
        <f t="shared" si="28"/>
        <v>#REF!</v>
      </c>
      <c r="OW185" s="2" t="str">
        <f t="shared" si="29"/>
        <v/>
      </c>
      <c r="OX185" s="2" t="str">
        <f t="shared" si="30"/>
        <v/>
      </c>
    </row>
    <row r="186" ht="15.75" customHeight="1">
      <c r="E186" s="2"/>
      <c r="F186" s="2"/>
      <c r="G186" s="2"/>
      <c r="H186" s="2"/>
      <c r="I186" s="2"/>
      <c r="J186" s="2"/>
      <c r="K186" s="2"/>
      <c r="L186" s="2"/>
      <c r="M186" s="2"/>
      <c r="O186" s="2"/>
      <c r="U186" s="2"/>
      <c r="AB186" s="2"/>
      <c r="AC186" s="2"/>
      <c r="AD186" s="2"/>
      <c r="AE186" s="2"/>
      <c r="AF186" s="2"/>
      <c r="AG186" s="2"/>
      <c r="AI186" s="2"/>
      <c r="AJ186" s="2"/>
      <c r="AK186" s="2"/>
      <c r="AL186" s="2"/>
      <c r="AM186" s="2"/>
      <c r="IF186" s="2"/>
      <c r="KE186" s="2"/>
      <c r="KF186" s="2"/>
      <c r="KG186" s="2"/>
      <c r="KH186" s="2"/>
      <c r="KI186" s="2"/>
      <c r="KJ186" s="2"/>
      <c r="KK186" s="2"/>
      <c r="KL186" s="2"/>
      <c r="KM186" s="2"/>
      <c r="KN186" s="2"/>
      <c r="KO186" s="2"/>
      <c r="KP186" s="2"/>
      <c r="KQ186" s="2"/>
      <c r="KR186" s="2"/>
      <c r="KS186" s="2"/>
      <c r="KT186" s="2"/>
      <c r="KU186" s="2"/>
      <c r="KV186" s="2"/>
      <c r="KW186" s="2"/>
      <c r="KX186" s="2"/>
      <c r="KY186" s="2"/>
      <c r="KZ186" s="2"/>
      <c r="LA186" s="2"/>
      <c r="LB186" s="2"/>
      <c r="LC186" s="2"/>
      <c r="LD186" s="2"/>
      <c r="LE186" s="2"/>
      <c r="LF186" s="2"/>
      <c r="LG186" s="2"/>
      <c r="LH186" s="2"/>
      <c r="LI186" s="2"/>
      <c r="LJ186" s="2"/>
      <c r="LK186" s="2"/>
      <c r="LL186" s="2"/>
      <c r="LM186" s="2"/>
      <c r="LN186" s="2"/>
      <c r="LO186" s="2"/>
      <c r="LP186" s="2"/>
      <c r="LQ186" s="2"/>
      <c r="LR186" s="2"/>
      <c r="LS186" s="2"/>
      <c r="LT186" s="2"/>
      <c r="LU186" s="2"/>
      <c r="LV186" s="2"/>
      <c r="LW186" s="2"/>
      <c r="LX186" s="2"/>
      <c r="LY186" s="2"/>
      <c r="LZ186" s="2"/>
      <c r="MA186" s="2"/>
      <c r="MB186" s="2"/>
      <c r="MC186" s="2"/>
      <c r="MD186" s="2"/>
      <c r="ME186" s="2"/>
      <c r="MF186" s="2"/>
      <c r="MG186" s="2"/>
      <c r="MH186" s="2"/>
      <c r="MI186" s="2"/>
      <c r="MJ186" s="2"/>
      <c r="MK186" s="2"/>
      <c r="ML186" s="2"/>
      <c r="MM186" s="2"/>
      <c r="MN186" s="2"/>
      <c r="MO186" s="2"/>
      <c r="MP186" s="2"/>
      <c r="MQ186" s="2"/>
      <c r="MR186" s="2"/>
      <c r="MS186" s="2"/>
      <c r="MT186" s="2"/>
      <c r="MU186" s="2"/>
      <c r="MV186" s="2"/>
      <c r="MW186" s="2"/>
      <c r="MX186" s="2"/>
      <c r="MY186" s="2"/>
      <c r="MZ186" s="2"/>
      <c r="NA186" s="2"/>
      <c r="NB186" s="2"/>
      <c r="NC186" s="2"/>
      <c r="ND186" s="2"/>
      <c r="NE186" s="2"/>
      <c r="NF186" s="2"/>
      <c r="NG186" s="2"/>
      <c r="NH186" s="2"/>
      <c r="NI186" s="2"/>
      <c r="NJ186" s="2"/>
      <c r="NK186" s="2"/>
      <c r="NL186" s="2"/>
      <c r="NM186" s="2"/>
      <c r="NN186" s="2"/>
      <c r="NO186" s="2"/>
      <c r="NP186" s="2"/>
      <c r="NQ186" s="2"/>
      <c r="NR186" s="2"/>
      <c r="NS186" s="2"/>
      <c r="NT186" s="2"/>
      <c r="NU186" s="2"/>
      <c r="NV186" s="2"/>
      <c r="NW186" s="2"/>
      <c r="NX186" s="2"/>
      <c r="NY186" s="2"/>
      <c r="NZ186" s="2"/>
      <c r="OA186" s="2"/>
      <c r="OB186" s="2"/>
      <c r="OC186" s="2"/>
      <c r="OD186" s="2"/>
      <c r="OE186" s="2"/>
      <c r="OF186" s="2"/>
      <c r="OG186" s="2"/>
      <c r="OH186" s="2"/>
      <c r="OI186" s="2"/>
      <c r="OJ186" s="2"/>
      <c r="OL186" s="2">
        <v>164.0</v>
      </c>
      <c r="OO186" s="2"/>
      <c r="OT186" s="2" t="str">
        <f t="shared" si="39"/>
        <v/>
      </c>
      <c r="OU186" s="2" t="str">
        <f t="shared" si="40"/>
        <v/>
      </c>
      <c r="OV186" s="2" t="str">
        <f t="shared" si="28"/>
        <v>#REF!</v>
      </c>
      <c r="OW186" s="2" t="str">
        <f t="shared" si="29"/>
        <v/>
      </c>
      <c r="OX186" s="2" t="str">
        <f t="shared" si="30"/>
        <v/>
      </c>
    </row>
    <row r="187" ht="15.75" customHeight="1">
      <c r="E187" s="2"/>
      <c r="F187" s="2"/>
      <c r="G187" s="2"/>
      <c r="H187" s="2"/>
      <c r="I187" s="2"/>
      <c r="J187" s="2"/>
      <c r="K187" s="2"/>
      <c r="L187" s="2"/>
      <c r="M187" s="2"/>
      <c r="O187" s="2"/>
      <c r="U187" s="2"/>
      <c r="AB187" s="2"/>
      <c r="AC187" s="2"/>
      <c r="AD187" s="2"/>
      <c r="AE187" s="2"/>
      <c r="AF187" s="2"/>
      <c r="AG187" s="2"/>
      <c r="AI187" s="2"/>
      <c r="AJ187" s="2"/>
      <c r="AK187" s="2"/>
      <c r="AL187" s="2"/>
      <c r="AM187" s="2"/>
      <c r="IF187" s="2"/>
      <c r="KE187" s="2"/>
      <c r="KF187" s="2"/>
      <c r="KG187" s="2"/>
      <c r="KH187" s="2"/>
      <c r="KI187" s="2"/>
      <c r="KJ187" s="2"/>
      <c r="KK187" s="2"/>
      <c r="KL187" s="2"/>
      <c r="KM187" s="2"/>
      <c r="KN187" s="2"/>
      <c r="KO187" s="2"/>
      <c r="KP187" s="2"/>
      <c r="KQ187" s="2"/>
      <c r="KR187" s="2"/>
      <c r="KS187" s="2"/>
      <c r="KT187" s="2"/>
      <c r="KU187" s="2"/>
      <c r="KV187" s="2"/>
      <c r="KW187" s="2"/>
      <c r="KX187" s="2"/>
      <c r="KY187" s="2"/>
      <c r="KZ187" s="2"/>
      <c r="LA187" s="2"/>
      <c r="LB187" s="2"/>
      <c r="LC187" s="2"/>
      <c r="LD187" s="2"/>
      <c r="LE187" s="2"/>
      <c r="LF187" s="2"/>
      <c r="LG187" s="2"/>
      <c r="LH187" s="2"/>
      <c r="LI187" s="2"/>
      <c r="LJ187" s="2"/>
      <c r="LK187" s="2"/>
      <c r="LL187" s="2"/>
      <c r="LM187" s="2"/>
      <c r="LN187" s="2"/>
      <c r="LO187" s="2"/>
      <c r="LP187" s="2"/>
      <c r="LQ187" s="2"/>
      <c r="LR187" s="2"/>
      <c r="LS187" s="2"/>
      <c r="LT187" s="2"/>
      <c r="LU187" s="2"/>
      <c r="LV187" s="2"/>
      <c r="LW187" s="2"/>
      <c r="LX187" s="2"/>
      <c r="LY187" s="2"/>
      <c r="LZ187" s="2"/>
      <c r="MA187" s="2"/>
      <c r="MB187" s="2"/>
      <c r="MC187" s="2"/>
      <c r="MD187" s="2"/>
      <c r="ME187" s="2"/>
      <c r="MF187" s="2"/>
      <c r="MG187" s="2"/>
      <c r="MH187" s="2"/>
      <c r="MI187" s="2"/>
      <c r="MJ187" s="2"/>
      <c r="MK187" s="2"/>
      <c r="ML187" s="2"/>
      <c r="MM187" s="2"/>
      <c r="MN187" s="2"/>
      <c r="MO187" s="2"/>
      <c r="MP187" s="2"/>
      <c r="MQ187" s="2"/>
      <c r="MR187" s="2"/>
      <c r="MS187" s="2"/>
      <c r="MT187" s="2"/>
      <c r="MU187" s="2"/>
      <c r="MV187" s="2"/>
      <c r="MW187" s="2"/>
      <c r="MX187" s="2"/>
      <c r="MY187" s="2"/>
      <c r="MZ187" s="2"/>
      <c r="NA187" s="2"/>
      <c r="NB187" s="2"/>
      <c r="NC187" s="2"/>
      <c r="ND187" s="2"/>
      <c r="NE187" s="2"/>
      <c r="NF187" s="2"/>
      <c r="NG187" s="2"/>
      <c r="NH187" s="2"/>
      <c r="NI187" s="2"/>
      <c r="NJ187" s="2"/>
      <c r="NK187" s="2"/>
      <c r="NL187" s="2"/>
      <c r="NM187" s="2"/>
      <c r="NN187" s="2"/>
      <c r="NO187" s="2"/>
      <c r="NP187" s="2"/>
      <c r="NQ187" s="2"/>
      <c r="NR187" s="2"/>
      <c r="NS187" s="2"/>
      <c r="NT187" s="2"/>
      <c r="NU187" s="2"/>
      <c r="NV187" s="2"/>
      <c r="NW187" s="2"/>
      <c r="NX187" s="2"/>
      <c r="NY187" s="2"/>
      <c r="NZ187" s="2"/>
      <c r="OA187" s="2"/>
      <c r="OB187" s="2"/>
      <c r="OC187" s="2"/>
      <c r="OD187" s="2"/>
      <c r="OE187" s="2"/>
      <c r="OF187" s="2"/>
      <c r="OG187" s="2"/>
      <c r="OH187" s="2"/>
      <c r="OI187" s="2"/>
      <c r="OJ187" s="2"/>
      <c r="OL187" s="2">
        <v>165.0</v>
      </c>
      <c r="OO187" s="2"/>
      <c r="OT187" s="2" t="str">
        <f t="shared" si="39"/>
        <v/>
      </c>
      <c r="OU187" s="2" t="str">
        <f t="shared" si="40"/>
        <v/>
      </c>
      <c r="OV187" s="2" t="str">
        <f t="shared" si="28"/>
        <v>#REF!</v>
      </c>
      <c r="OW187" s="2" t="str">
        <f t="shared" si="29"/>
        <v/>
      </c>
      <c r="OX187" s="2" t="str">
        <f t="shared" si="30"/>
        <v/>
      </c>
    </row>
    <row r="188" ht="15.75" customHeight="1">
      <c r="E188" s="2"/>
      <c r="F188" s="2"/>
      <c r="G188" s="2"/>
      <c r="H188" s="2"/>
      <c r="I188" s="2"/>
      <c r="J188" s="2"/>
      <c r="K188" s="2"/>
      <c r="L188" s="2"/>
      <c r="M188" s="2"/>
      <c r="O188" s="2"/>
      <c r="U188" s="2"/>
      <c r="AB188" s="2"/>
      <c r="AC188" s="2"/>
      <c r="AD188" s="2"/>
      <c r="AE188" s="2"/>
      <c r="AF188" s="2"/>
      <c r="AG188" s="2"/>
      <c r="AI188" s="2"/>
      <c r="AJ188" s="2"/>
      <c r="AK188" s="2"/>
      <c r="AL188" s="2"/>
      <c r="AM188" s="2"/>
      <c r="IF188" s="2"/>
      <c r="KE188" s="2"/>
      <c r="KF188" s="2"/>
      <c r="KG188" s="2"/>
      <c r="KH188" s="2"/>
      <c r="KI188" s="2"/>
      <c r="KJ188" s="2"/>
      <c r="KK188" s="2"/>
      <c r="KL188" s="2"/>
      <c r="KM188" s="2"/>
      <c r="KN188" s="2"/>
      <c r="KO188" s="2"/>
      <c r="KP188" s="2"/>
      <c r="KQ188" s="2"/>
      <c r="KR188" s="2"/>
      <c r="KS188" s="2"/>
      <c r="KT188" s="2"/>
      <c r="KU188" s="2"/>
      <c r="KV188" s="2"/>
      <c r="KW188" s="2"/>
      <c r="KX188" s="2"/>
      <c r="KY188" s="2"/>
      <c r="KZ188" s="2"/>
      <c r="LA188" s="2"/>
      <c r="LB188" s="2"/>
      <c r="LC188" s="2"/>
      <c r="LD188" s="2"/>
      <c r="LE188" s="2"/>
      <c r="LF188" s="2"/>
      <c r="LG188" s="2"/>
      <c r="LH188" s="2"/>
      <c r="LI188" s="2"/>
      <c r="LJ188" s="2"/>
      <c r="LK188" s="2"/>
      <c r="LL188" s="2"/>
      <c r="LM188" s="2"/>
      <c r="LN188" s="2"/>
      <c r="LO188" s="2"/>
      <c r="LP188" s="2"/>
      <c r="LQ188" s="2"/>
      <c r="LR188" s="2"/>
      <c r="LS188" s="2"/>
      <c r="LT188" s="2"/>
      <c r="LU188" s="2"/>
      <c r="LV188" s="2"/>
      <c r="LW188" s="2"/>
      <c r="LX188" s="2"/>
      <c r="LY188" s="2"/>
      <c r="LZ188" s="2"/>
      <c r="MA188" s="2"/>
      <c r="MB188" s="2"/>
      <c r="MC188" s="2"/>
      <c r="MD188" s="2"/>
      <c r="ME188" s="2"/>
      <c r="MF188" s="2"/>
      <c r="MG188" s="2"/>
      <c r="MH188" s="2"/>
      <c r="MI188" s="2"/>
      <c r="MJ188" s="2"/>
      <c r="MK188" s="2"/>
      <c r="ML188" s="2"/>
      <c r="MM188" s="2"/>
      <c r="MN188" s="2"/>
      <c r="MO188" s="2"/>
      <c r="MP188" s="2"/>
      <c r="MQ188" s="2"/>
      <c r="MR188" s="2"/>
      <c r="MS188" s="2"/>
      <c r="MT188" s="2"/>
      <c r="MU188" s="2"/>
      <c r="MV188" s="2"/>
      <c r="MW188" s="2"/>
      <c r="MX188" s="2"/>
      <c r="MY188" s="2"/>
      <c r="MZ188" s="2"/>
      <c r="NA188" s="2"/>
      <c r="NB188" s="2"/>
      <c r="NC188" s="2"/>
      <c r="ND188" s="2"/>
      <c r="NE188" s="2"/>
      <c r="NF188" s="2"/>
      <c r="NG188" s="2"/>
      <c r="NH188" s="2"/>
      <c r="NI188" s="2"/>
      <c r="NJ188" s="2"/>
      <c r="NK188" s="2"/>
      <c r="NL188" s="2"/>
      <c r="NM188" s="2"/>
      <c r="NN188" s="2"/>
      <c r="NO188" s="2"/>
      <c r="NP188" s="2"/>
      <c r="NQ188" s="2"/>
      <c r="NR188" s="2"/>
      <c r="NS188" s="2"/>
      <c r="NT188" s="2"/>
      <c r="NU188" s="2"/>
      <c r="NV188" s="2"/>
      <c r="NW188" s="2"/>
      <c r="NX188" s="2"/>
      <c r="NY188" s="2"/>
      <c r="NZ188" s="2"/>
      <c r="OA188" s="2"/>
      <c r="OB188" s="2"/>
      <c r="OC188" s="2"/>
      <c r="OD188" s="2"/>
      <c r="OE188" s="2"/>
      <c r="OF188" s="2"/>
      <c r="OG188" s="2"/>
      <c r="OH188" s="2"/>
      <c r="OI188" s="2"/>
      <c r="OJ188" s="2"/>
      <c r="OL188" s="2">
        <v>166.0</v>
      </c>
      <c r="OO188" s="2"/>
      <c r="OT188" s="2" t="str">
        <f t="shared" si="39"/>
        <v/>
      </c>
      <c r="OU188" s="2" t="str">
        <f t="shared" si="40"/>
        <v/>
      </c>
      <c r="OV188" s="2" t="str">
        <f t="shared" si="28"/>
        <v>#REF!</v>
      </c>
      <c r="OW188" s="2" t="str">
        <f t="shared" si="29"/>
        <v/>
      </c>
      <c r="OX188" s="2" t="str">
        <f t="shared" si="30"/>
        <v/>
      </c>
    </row>
    <row r="189" ht="15.75" customHeight="1">
      <c r="E189" s="2"/>
      <c r="F189" s="2"/>
      <c r="G189" s="2"/>
      <c r="H189" s="2"/>
      <c r="I189" s="2"/>
      <c r="J189" s="2"/>
      <c r="K189" s="2"/>
      <c r="L189" s="2"/>
      <c r="M189" s="2"/>
      <c r="O189" s="2"/>
      <c r="U189" s="2"/>
      <c r="AB189" s="2"/>
      <c r="AC189" s="2"/>
      <c r="AD189" s="2"/>
      <c r="AE189" s="2"/>
      <c r="AF189" s="2"/>
      <c r="AG189" s="2"/>
      <c r="AI189" s="2"/>
      <c r="AJ189" s="2"/>
      <c r="AK189" s="2"/>
      <c r="AL189" s="2"/>
      <c r="AM189" s="2"/>
      <c r="IF189" s="2"/>
      <c r="KE189" s="2"/>
      <c r="KF189" s="2"/>
      <c r="KG189" s="2"/>
      <c r="KH189" s="2"/>
      <c r="KI189" s="2"/>
      <c r="KJ189" s="2"/>
      <c r="KK189" s="2"/>
      <c r="KL189" s="2"/>
      <c r="KM189" s="2"/>
      <c r="KN189" s="2"/>
      <c r="KO189" s="2"/>
      <c r="KP189" s="2"/>
      <c r="KQ189" s="2"/>
      <c r="KR189" s="2"/>
      <c r="KS189" s="2"/>
      <c r="KT189" s="2"/>
      <c r="KU189" s="2"/>
      <c r="KV189" s="2"/>
      <c r="KW189" s="2"/>
      <c r="KX189" s="2"/>
      <c r="KY189" s="2"/>
      <c r="KZ189" s="2"/>
      <c r="LA189" s="2"/>
      <c r="LB189" s="2"/>
      <c r="LC189" s="2"/>
      <c r="LD189" s="2"/>
      <c r="LE189" s="2"/>
      <c r="LF189" s="2"/>
      <c r="LG189" s="2"/>
      <c r="LH189" s="2"/>
      <c r="LI189" s="2"/>
      <c r="LJ189" s="2"/>
      <c r="LK189" s="2"/>
      <c r="LL189" s="2"/>
      <c r="LM189" s="2"/>
      <c r="LN189" s="2"/>
      <c r="LO189" s="2"/>
      <c r="LP189" s="2"/>
      <c r="LQ189" s="2"/>
      <c r="LR189" s="2"/>
      <c r="LS189" s="2"/>
      <c r="LT189" s="2"/>
      <c r="LU189" s="2"/>
      <c r="LV189" s="2"/>
      <c r="LW189" s="2"/>
      <c r="LX189" s="2"/>
      <c r="LY189" s="2"/>
      <c r="LZ189" s="2"/>
      <c r="MA189" s="2"/>
      <c r="MB189" s="2"/>
      <c r="MC189" s="2"/>
      <c r="MD189" s="2"/>
      <c r="ME189" s="2"/>
      <c r="MF189" s="2"/>
      <c r="MG189" s="2"/>
      <c r="MH189" s="2"/>
      <c r="MI189" s="2"/>
      <c r="MJ189" s="2"/>
      <c r="MK189" s="2"/>
      <c r="ML189" s="2"/>
      <c r="MM189" s="2"/>
      <c r="MN189" s="2"/>
      <c r="MO189" s="2"/>
      <c r="MP189" s="2"/>
      <c r="MQ189" s="2"/>
      <c r="MR189" s="2"/>
      <c r="MS189" s="2"/>
      <c r="MT189" s="2"/>
      <c r="MU189" s="2"/>
      <c r="MV189" s="2"/>
      <c r="MW189" s="2"/>
      <c r="MX189" s="2"/>
      <c r="MY189" s="2"/>
      <c r="MZ189" s="2"/>
      <c r="NA189" s="2"/>
      <c r="NB189" s="2"/>
      <c r="NC189" s="2"/>
      <c r="ND189" s="2"/>
      <c r="NE189" s="2"/>
      <c r="NF189" s="2"/>
      <c r="NG189" s="2"/>
      <c r="NH189" s="2"/>
      <c r="NI189" s="2"/>
      <c r="NJ189" s="2"/>
      <c r="NK189" s="2"/>
      <c r="NL189" s="2"/>
      <c r="NM189" s="2"/>
      <c r="NN189" s="2"/>
      <c r="NO189" s="2"/>
      <c r="NP189" s="2"/>
      <c r="NQ189" s="2"/>
      <c r="NR189" s="2"/>
      <c r="NS189" s="2"/>
      <c r="NT189" s="2"/>
      <c r="NU189" s="2"/>
      <c r="NV189" s="2"/>
      <c r="NW189" s="2"/>
      <c r="NX189" s="2"/>
      <c r="NY189" s="2"/>
      <c r="NZ189" s="2"/>
      <c r="OA189" s="2"/>
      <c r="OB189" s="2"/>
      <c r="OC189" s="2"/>
      <c r="OD189" s="2"/>
      <c r="OE189" s="2"/>
      <c r="OF189" s="2"/>
      <c r="OG189" s="2"/>
      <c r="OH189" s="2"/>
      <c r="OI189" s="2"/>
      <c r="OJ189" s="2"/>
      <c r="OL189" s="2">
        <v>167.0</v>
      </c>
      <c r="OO189" s="2"/>
      <c r="OT189" s="2" t="str">
        <f t="shared" si="39"/>
        <v/>
      </c>
      <c r="OU189" s="2" t="str">
        <f t="shared" si="40"/>
        <v/>
      </c>
      <c r="OV189" s="2" t="str">
        <f t="shared" si="28"/>
        <v>#REF!</v>
      </c>
      <c r="OW189" s="2" t="str">
        <f t="shared" si="29"/>
        <v/>
      </c>
      <c r="OX189" s="2" t="str">
        <f t="shared" si="30"/>
        <v/>
      </c>
    </row>
    <row r="190" ht="15.75" customHeight="1">
      <c r="E190" s="2"/>
      <c r="F190" s="2"/>
      <c r="G190" s="2"/>
      <c r="H190" s="2"/>
      <c r="I190" s="2"/>
      <c r="J190" s="2"/>
      <c r="K190" s="2"/>
      <c r="L190" s="2"/>
      <c r="M190" s="2"/>
      <c r="O190" s="2"/>
      <c r="U190" s="2"/>
      <c r="AB190" s="2"/>
      <c r="AC190" s="2"/>
      <c r="AD190" s="2"/>
      <c r="AE190" s="2"/>
      <c r="AF190" s="2"/>
      <c r="AG190" s="2"/>
      <c r="AI190" s="2"/>
      <c r="AJ190" s="2"/>
      <c r="AK190" s="2"/>
      <c r="AL190" s="2"/>
      <c r="AM190" s="2"/>
      <c r="IF190" s="2"/>
      <c r="KE190" s="2"/>
      <c r="KF190" s="2"/>
      <c r="KG190" s="2"/>
      <c r="KH190" s="2"/>
      <c r="KI190" s="2"/>
      <c r="KJ190" s="2"/>
      <c r="KK190" s="2"/>
      <c r="KL190" s="2"/>
      <c r="KM190" s="2"/>
      <c r="KN190" s="2"/>
      <c r="KO190" s="2"/>
      <c r="KP190" s="2"/>
      <c r="KQ190" s="2"/>
      <c r="KR190" s="2"/>
      <c r="KS190" s="2"/>
      <c r="KT190" s="2"/>
      <c r="KU190" s="2"/>
      <c r="KV190" s="2"/>
      <c r="KW190" s="2"/>
      <c r="KX190" s="2"/>
      <c r="KY190" s="2"/>
      <c r="KZ190" s="2"/>
      <c r="LA190" s="2"/>
      <c r="LB190" s="2"/>
      <c r="LC190" s="2"/>
      <c r="LD190" s="2"/>
      <c r="LE190" s="2"/>
      <c r="LF190" s="2"/>
      <c r="LG190" s="2"/>
      <c r="LH190" s="2"/>
      <c r="LI190" s="2"/>
      <c r="LJ190" s="2"/>
      <c r="LK190" s="2"/>
      <c r="LL190" s="2"/>
      <c r="LM190" s="2"/>
      <c r="LN190" s="2"/>
      <c r="LO190" s="2"/>
      <c r="LP190" s="2"/>
      <c r="LQ190" s="2"/>
      <c r="LR190" s="2"/>
      <c r="LS190" s="2"/>
      <c r="LT190" s="2"/>
      <c r="LU190" s="2"/>
      <c r="LV190" s="2"/>
      <c r="LW190" s="2"/>
      <c r="LX190" s="2"/>
      <c r="LY190" s="2"/>
      <c r="LZ190" s="2"/>
      <c r="MA190" s="2"/>
      <c r="MB190" s="2"/>
      <c r="MC190" s="2"/>
      <c r="MD190" s="2"/>
      <c r="ME190" s="2"/>
      <c r="MF190" s="2"/>
      <c r="MG190" s="2"/>
      <c r="MH190" s="2"/>
      <c r="MI190" s="2"/>
      <c r="MJ190" s="2"/>
      <c r="MK190" s="2"/>
      <c r="ML190" s="2"/>
      <c r="MM190" s="2"/>
      <c r="MN190" s="2"/>
      <c r="MO190" s="2"/>
      <c r="MP190" s="2"/>
      <c r="MQ190" s="2"/>
      <c r="MR190" s="2"/>
      <c r="MS190" s="2"/>
      <c r="MT190" s="2"/>
      <c r="MU190" s="2"/>
      <c r="MV190" s="2"/>
      <c r="MW190" s="2"/>
      <c r="MX190" s="2"/>
      <c r="MY190" s="2"/>
      <c r="MZ190" s="2"/>
      <c r="NA190" s="2"/>
      <c r="NB190" s="2"/>
      <c r="NC190" s="2"/>
      <c r="ND190" s="2"/>
      <c r="NE190" s="2"/>
      <c r="NF190" s="2"/>
      <c r="NG190" s="2"/>
      <c r="NH190" s="2"/>
      <c r="NI190" s="2"/>
      <c r="NJ190" s="2"/>
      <c r="NK190" s="2"/>
      <c r="NL190" s="2"/>
      <c r="NM190" s="2"/>
      <c r="NN190" s="2"/>
      <c r="NO190" s="2"/>
      <c r="NP190" s="2"/>
      <c r="NQ190" s="2"/>
      <c r="NR190" s="2"/>
      <c r="NS190" s="2"/>
      <c r="NT190" s="2"/>
      <c r="NU190" s="2"/>
      <c r="NV190" s="2"/>
      <c r="NW190" s="2"/>
      <c r="NX190" s="2"/>
      <c r="NY190" s="2"/>
      <c r="NZ190" s="2"/>
      <c r="OA190" s="2"/>
      <c r="OB190" s="2"/>
      <c r="OC190" s="2"/>
      <c r="OD190" s="2"/>
      <c r="OE190" s="2"/>
      <c r="OF190" s="2"/>
      <c r="OG190" s="2"/>
      <c r="OH190" s="2"/>
      <c r="OI190" s="2"/>
      <c r="OJ190" s="2"/>
      <c r="OL190" s="2">
        <v>168.0</v>
      </c>
      <c r="OO190" s="2"/>
      <c r="OT190" s="2" t="str">
        <f t="shared" si="39"/>
        <v/>
      </c>
      <c r="OU190" s="2" t="str">
        <f t="shared" si="40"/>
        <v/>
      </c>
      <c r="OV190" s="2" t="str">
        <f t="shared" si="28"/>
        <v>#REF!</v>
      </c>
      <c r="OW190" s="2" t="str">
        <f t="shared" si="29"/>
        <v/>
      </c>
      <c r="OX190" s="2" t="str">
        <f t="shared" si="30"/>
        <v/>
      </c>
    </row>
    <row r="191" ht="15.75" customHeight="1">
      <c r="E191" s="2"/>
      <c r="F191" s="2"/>
      <c r="G191" s="2"/>
      <c r="H191" s="2"/>
      <c r="I191" s="2"/>
      <c r="J191" s="2"/>
      <c r="K191" s="2"/>
      <c r="L191" s="2"/>
      <c r="M191" s="2"/>
      <c r="O191" s="2"/>
      <c r="U191" s="2"/>
      <c r="AB191" s="2"/>
      <c r="AC191" s="2"/>
      <c r="AD191" s="2"/>
      <c r="AE191" s="2"/>
      <c r="AF191" s="2"/>
      <c r="AG191" s="2"/>
      <c r="AI191" s="2"/>
      <c r="AJ191" s="2"/>
      <c r="AK191" s="2"/>
      <c r="AL191" s="2"/>
      <c r="AM191" s="2"/>
      <c r="IF191" s="2"/>
      <c r="KE191" s="2"/>
      <c r="KF191" s="2"/>
      <c r="KG191" s="2"/>
      <c r="KH191" s="2"/>
      <c r="KI191" s="2"/>
      <c r="KJ191" s="2"/>
      <c r="KK191" s="2"/>
      <c r="KL191" s="2"/>
      <c r="KM191" s="2"/>
      <c r="KN191" s="2"/>
      <c r="KO191" s="2"/>
      <c r="KP191" s="2"/>
      <c r="KQ191" s="2"/>
      <c r="KR191" s="2"/>
      <c r="KS191" s="2"/>
      <c r="KT191" s="2"/>
      <c r="KU191" s="2"/>
      <c r="KV191" s="2"/>
      <c r="KW191" s="2"/>
      <c r="KX191" s="2"/>
      <c r="KY191" s="2"/>
      <c r="KZ191" s="2"/>
      <c r="LA191" s="2"/>
      <c r="LB191" s="2"/>
      <c r="LC191" s="2"/>
      <c r="LD191" s="2"/>
      <c r="LE191" s="2"/>
      <c r="LF191" s="2"/>
      <c r="LG191" s="2"/>
      <c r="LH191" s="2"/>
      <c r="LI191" s="2"/>
      <c r="LJ191" s="2"/>
      <c r="LK191" s="2"/>
      <c r="LL191" s="2"/>
      <c r="LM191" s="2"/>
      <c r="LN191" s="2"/>
      <c r="LO191" s="2"/>
      <c r="LP191" s="2"/>
      <c r="LQ191" s="2"/>
      <c r="LR191" s="2"/>
      <c r="LS191" s="2"/>
      <c r="LT191" s="2"/>
      <c r="LU191" s="2"/>
      <c r="LV191" s="2"/>
      <c r="LW191" s="2"/>
      <c r="LX191" s="2"/>
      <c r="LY191" s="2"/>
      <c r="LZ191" s="2"/>
      <c r="MA191" s="2"/>
      <c r="MB191" s="2"/>
      <c r="MC191" s="2"/>
      <c r="MD191" s="2"/>
      <c r="ME191" s="2"/>
      <c r="MF191" s="2"/>
      <c r="MG191" s="2"/>
      <c r="MH191" s="2"/>
      <c r="MI191" s="2"/>
      <c r="MJ191" s="2"/>
      <c r="MK191" s="2"/>
      <c r="ML191" s="2"/>
      <c r="MM191" s="2"/>
      <c r="MN191" s="2"/>
      <c r="MO191" s="2"/>
      <c r="MP191" s="2"/>
      <c r="MQ191" s="2"/>
      <c r="MR191" s="2"/>
      <c r="MS191" s="2"/>
      <c r="MT191" s="2"/>
      <c r="MU191" s="2"/>
      <c r="MV191" s="2"/>
      <c r="MW191" s="2"/>
      <c r="MX191" s="2"/>
      <c r="MY191" s="2"/>
      <c r="MZ191" s="2"/>
      <c r="NA191" s="2"/>
      <c r="NB191" s="2"/>
      <c r="NC191" s="2"/>
      <c r="ND191" s="2"/>
      <c r="NE191" s="2"/>
      <c r="NF191" s="2"/>
      <c r="NG191" s="2"/>
      <c r="NH191" s="2"/>
      <c r="NI191" s="2"/>
      <c r="NJ191" s="2"/>
      <c r="NK191" s="2"/>
      <c r="NL191" s="2"/>
      <c r="NM191" s="2"/>
      <c r="NN191" s="2"/>
      <c r="NO191" s="2"/>
      <c r="NP191" s="2"/>
      <c r="NQ191" s="2"/>
      <c r="NR191" s="2"/>
      <c r="NS191" s="2"/>
      <c r="NT191" s="2"/>
      <c r="NU191" s="2"/>
      <c r="NV191" s="2"/>
      <c r="NW191" s="2"/>
      <c r="NX191" s="2"/>
      <c r="NY191" s="2"/>
      <c r="NZ191" s="2"/>
      <c r="OA191" s="2"/>
      <c r="OB191" s="2"/>
      <c r="OC191" s="2"/>
      <c r="OD191" s="2"/>
      <c r="OE191" s="2"/>
      <c r="OF191" s="2"/>
      <c r="OG191" s="2"/>
      <c r="OH191" s="2"/>
      <c r="OI191" s="2"/>
      <c r="OJ191" s="2"/>
      <c r="OL191" s="2">
        <v>169.0</v>
      </c>
      <c r="OO191" s="2"/>
      <c r="OT191" s="2" t="str">
        <f t="shared" si="39"/>
        <v/>
      </c>
      <c r="OU191" s="2" t="str">
        <f t="shared" si="40"/>
        <v/>
      </c>
      <c r="OV191" s="2" t="str">
        <f t="shared" si="28"/>
        <v>#REF!</v>
      </c>
      <c r="OW191" s="2" t="str">
        <f t="shared" si="29"/>
        <v/>
      </c>
      <c r="OX191" s="2" t="str">
        <f t="shared" si="30"/>
        <v/>
      </c>
    </row>
    <row r="192" ht="15.75" customHeight="1">
      <c r="E192" s="2"/>
      <c r="F192" s="2"/>
      <c r="G192" s="2"/>
      <c r="H192" s="2"/>
      <c r="I192" s="2"/>
      <c r="J192" s="2"/>
      <c r="K192" s="2"/>
      <c r="L192" s="2"/>
      <c r="M192" s="2"/>
      <c r="O192" s="2"/>
      <c r="U192" s="2"/>
      <c r="AB192" s="2"/>
      <c r="AC192" s="2"/>
      <c r="AD192" s="2"/>
      <c r="AE192" s="2"/>
      <c r="AF192" s="2"/>
      <c r="AG192" s="2"/>
      <c r="AI192" s="2"/>
      <c r="AJ192" s="2"/>
      <c r="AK192" s="2"/>
      <c r="AL192" s="2"/>
      <c r="AM192" s="2"/>
      <c r="IF192" s="2"/>
      <c r="KE192" s="2"/>
      <c r="KF192" s="2"/>
      <c r="KG192" s="2"/>
      <c r="KH192" s="2"/>
      <c r="KI192" s="2"/>
      <c r="KJ192" s="2"/>
      <c r="KK192" s="2"/>
      <c r="KL192" s="2"/>
      <c r="KM192" s="2"/>
      <c r="KN192" s="2"/>
      <c r="KO192" s="2"/>
      <c r="KP192" s="2"/>
      <c r="KQ192" s="2"/>
      <c r="KR192" s="2"/>
      <c r="KS192" s="2"/>
      <c r="KT192" s="2"/>
      <c r="KU192" s="2"/>
      <c r="KV192" s="2"/>
      <c r="KW192" s="2"/>
      <c r="KX192" s="2"/>
      <c r="KY192" s="2"/>
      <c r="KZ192" s="2"/>
      <c r="LA192" s="2"/>
      <c r="LB192" s="2"/>
      <c r="LC192" s="2"/>
      <c r="LD192" s="2"/>
      <c r="LE192" s="2"/>
      <c r="LF192" s="2"/>
      <c r="LG192" s="2"/>
      <c r="LH192" s="2"/>
      <c r="LI192" s="2"/>
      <c r="LJ192" s="2"/>
      <c r="LK192" s="2"/>
      <c r="LL192" s="2"/>
      <c r="LM192" s="2"/>
      <c r="LN192" s="2"/>
      <c r="LO192" s="2"/>
      <c r="LP192" s="2"/>
      <c r="LQ192" s="2"/>
      <c r="LR192" s="2"/>
      <c r="LS192" s="2"/>
      <c r="LT192" s="2"/>
      <c r="LU192" s="2"/>
      <c r="LV192" s="2"/>
      <c r="LW192" s="2"/>
      <c r="LX192" s="2"/>
      <c r="LY192" s="2"/>
      <c r="LZ192" s="2"/>
      <c r="MA192" s="2"/>
      <c r="MB192" s="2"/>
      <c r="MC192" s="2"/>
      <c r="MD192" s="2"/>
      <c r="ME192" s="2"/>
      <c r="MF192" s="2"/>
      <c r="MG192" s="2"/>
      <c r="MH192" s="2"/>
      <c r="MI192" s="2"/>
      <c r="MJ192" s="2"/>
      <c r="MK192" s="2"/>
      <c r="ML192" s="2"/>
      <c r="MM192" s="2"/>
      <c r="MN192" s="2"/>
      <c r="MO192" s="2"/>
      <c r="MP192" s="2"/>
      <c r="MQ192" s="2"/>
      <c r="MR192" s="2"/>
      <c r="MS192" s="2"/>
      <c r="MT192" s="2"/>
      <c r="MU192" s="2"/>
      <c r="MV192" s="2"/>
      <c r="MW192" s="2"/>
      <c r="MX192" s="2"/>
      <c r="MY192" s="2"/>
      <c r="MZ192" s="2"/>
      <c r="NA192" s="2"/>
      <c r="NB192" s="2"/>
      <c r="NC192" s="2"/>
      <c r="ND192" s="2"/>
      <c r="NE192" s="2"/>
      <c r="NF192" s="2"/>
      <c r="NG192" s="2"/>
      <c r="NH192" s="2"/>
      <c r="NI192" s="2"/>
      <c r="NJ192" s="2"/>
      <c r="NK192" s="2"/>
      <c r="NL192" s="2"/>
      <c r="NM192" s="2"/>
      <c r="NN192" s="2"/>
      <c r="NO192" s="2"/>
      <c r="NP192" s="2"/>
      <c r="NQ192" s="2"/>
      <c r="NR192" s="2"/>
      <c r="NS192" s="2"/>
      <c r="NT192" s="2"/>
      <c r="NU192" s="2"/>
      <c r="NV192" s="2"/>
      <c r="NW192" s="2"/>
      <c r="NX192" s="2"/>
      <c r="NY192" s="2"/>
      <c r="NZ192" s="2"/>
      <c r="OA192" s="2"/>
      <c r="OB192" s="2"/>
      <c r="OC192" s="2"/>
      <c r="OD192" s="2"/>
      <c r="OE192" s="2"/>
      <c r="OF192" s="2"/>
      <c r="OG192" s="2"/>
      <c r="OH192" s="2"/>
      <c r="OI192" s="2"/>
      <c r="OJ192" s="2"/>
      <c r="OL192" s="2">
        <v>170.0</v>
      </c>
      <c r="OO192" s="2"/>
      <c r="OT192" s="2" t="str">
        <f t="shared" si="39"/>
        <v/>
      </c>
      <c r="OU192" s="2" t="str">
        <f t="shared" si="40"/>
        <v/>
      </c>
      <c r="OV192" s="2" t="str">
        <f t="shared" si="28"/>
        <v>#REF!</v>
      </c>
      <c r="OW192" s="2" t="str">
        <f t="shared" si="29"/>
        <v/>
      </c>
      <c r="OX192" s="2" t="str">
        <f t="shared" si="30"/>
        <v/>
      </c>
    </row>
    <row r="193" ht="15.75" customHeight="1">
      <c r="E193" s="2"/>
      <c r="F193" s="2"/>
      <c r="G193" s="2"/>
      <c r="H193" s="2"/>
      <c r="I193" s="2"/>
      <c r="J193" s="2"/>
      <c r="K193" s="2"/>
      <c r="L193" s="2"/>
      <c r="M193" s="2"/>
      <c r="O193" s="2"/>
      <c r="U193" s="2"/>
      <c r="AB193" s="2"/>
      <c r="AC193" s="2"/>
      <c r="AD193" s="2"/>
      <c r="AE193" s="2"/>
      <c r="AF193" s="2"/>
      <c r="AG193" s="2"/>
      <c r="AI193" s="2"/>
      <c r="AJ193" s="2"/>
      <c r="AK193" s="2"/>
      <c r="AL193" s="2"/>
      <c r="AM193" s="2"/>
      <c r="IF193" s="2"/>
      <c r="KE193" s="2"/>
      <c r="KF193" s="2"/>
      <c r="KG193" s="2"/>
      <c r="KH193" s="2"/>
      <c r="KI193" s="2"/>
      <c r="KJ193" s="2"/>
      <c r="KK193" s="2"/>
      <c r="KL193" s="2"/>
      <c r="KM193" s="2"/>
      <c r="KN193" s="2"/>
      <c r="KO193" s="2"/>
      <c r="KP193" s="2"/>
      <c r="KQ193" s="2"/>
      <c r="KR193" s="2"/>
      <c r="KS193" s="2"/>
      <c r="KT193" s="2"/>
      <c r="KU193" s="2"/>
      <c r="KV193" s="2"/>
      <c r="KW193" s="2"/>
      <c r="KX193" s="2"/>
      <c r="KY193" s="2"/>
      <c r="KZ193" s="2"/>
      <c r="LA193" s="2"/>
      <c r="LB193" s="2"/>
      <c r="LC193" s="2"/>
      <c r="LD193" s="2"/>
      <c r="LE193" s="2"/>
      <c r="LF193" s="2"/>
      <c r="LG193" s="2"/>
      <c r="LH193" s="2"/>
      <c r="LI193" s="2"/>
      <c r="LJ193" s="2"/>
      <c r="LK193" s="2"/>
      <c r="LL193" s="2"/>
      <c r="LM193" s="2"/>
      <c r="LN193" s="2"/>
      <c r="LO193" s="2"/>
      <c r="LP193" s="2"/>
      <c r="LQ193" s="2"/>
      <c r="LR193" s="2"/>
      <c r="LS193" s="2"/>
      <c r="LT193" s="2"/>
      <c r="LU193" s="2"/>
      <c r="LV193" s="2"/>
      <c r="LW193" s="2"/>
      <c r="LX193" s="2"/>
      <c r="LY193" s="2"/>
      <c r="LZ193" s="2"/>
      <c r="MA193" s="2"/>
      <c r="MB193" s="2"/>
      <c r="MC193" s="2"/>
      <c r="MD193" s="2"/>
      <c r="ME193" s="2"/>
      <c r="MF193" s="2"/>
      <c r="MG193" s="2"/>
      <c r="MH193" s="2"/>
      <c r="MI193" s="2"/>
      <c r="MJ193" s="2"/>
      <c r="MK193" s="2"/>
      <c r="ML193" s="2"/>
      <c r="MM193" s="2"/>
      <c r="MN193" s="2"/>
      <c r="MO193" s="2"/>
      <c r="MP193" s="2"/>
      <c r="MQ193" s="2"/>
      <c r="MR193" s="2"/>
      <c r="MS193" s="2"/>
      <c r="MT193" s="2"/>
      <c r="MU193" s="2"/>
      <c r="MV193" s="2"/>
      <c r="MW193" s="2"/>
      <c r="MX193" s="2"/>
      <c r="MY193" s="2"/>
      <c r="MZ193" s="2"/>
      <c r="NA193" s="2"/>
      <c r="NB193" s="2"/>
      <c r="NC193" s="2"/>
      <c r="ND193" s="2"/>
      <c r="NE193" s="2"/>
      <c r="NF193" s="2"/>
      <c r="NG193" s="2"/>
      <c r="NH193" s="2"/>
      <c r="NI193" s="2"/>
      <c r="NJ193" s="2"/>
      <c r="NK193" s="2"/>
      <c r="NL193" s="2"/>
      <c r="NM193" s="2"/>
      <c r="NN193" s="2"/>
      <c r="NO193" s="2"/>
      <c r="NP193" s="2"/>
      <c r="NQ193" s="2"/>
      <c r="NR193" s="2"/>
      <c r="NS193" s="2"/>
      <c r="NT193" s="2"/>
      <c r="NU193" s="2"/>
      <c r="NV193" s="2"/>
      <c r="NW193" s="2"/>
      <c r="NX193" s="2"/>
      <c r="NY193" s="2"/>
      <c r="NZ193" s="2"/>
      <c r="OA193" s="2"/>
      <c r="OB193" s="2"/>
      <c r="OC193" s="2"/>
      <c r="OD193" s="2"/>
      <c r="OE193" s="2"/>
      <c r="OF193" s="2"/>
      <c r="OG193" s="2"/>
      <c r="OH193" s="2"/>
      <c r="OI193" s="2"/>
      <c r="OJ193" s="2"/>
      <c r="OL193" s="2">
        <v>171.0</v>
      </c>
      <c r="OO193" s="2"/>
      <c r="OT193" s="2" t="str">
        <f t="shared" si="39"/>
        <v/>
      </c>
      <c r="OU193" s="2" t="str">
        <f t="shared" si="40"/>
        <v/>
      </c>
      <c r="OV193" s="2" t="str">
        <f t="shared" si="28"/>
        <v>#REF!</v>
      </c>
      <c r="OW193" s="2" t="str">
        <f t="shared" si="29"/>
        <v/>
      </c>
      <c r="OX193" s="2" t="str">
        <f t="shared" si="30"/>
        <v/>
      </c>
    </row>
    <row r="194" ht="15.75" customHeight="1">
      <c r="E194" s="2"/>
      <c r="F194" s="2"/>
      <c r="G194" s="2"/>
      <c r="H194" s="2"/>
      <c r="I194" s="2"/>
      <c r="J194" s="2"/>
      <c r="K194" s="2"/>
      <c r="L194" s="2"/>
      <c r="M194" s="2"/>
      <c r="O194" s="2"/>
      <c r="U194" s="2"/>
      <c r="AB194" s="2"/>
      <c r="AC194" s="2"/>
      <c r="AD194" s="2"/>
      <c r="AE194" s="2"/>
      <c r="AF194" s="2"/>
      <c r="AG194" s="2"/>
      <c r="AI194" s="2"/>
      <c r="AJ194" s="2"/>
      <c r="AK194" s="2"/>
      <c r="AL194" s="2"/>
      <c r="AM194" s="2"/>
      <c r="IF194" s="2"/>
      <c r="KE194" s="2"/>
      <c r="KF194" s="2"/>
      <c r="KG194" s="2"/>
      <c r="KH194" s="2"/>
      <c r="KI194" s="2"/>
      <c r="KJ194" s="2"/>
      <c r="KK194" s="2"/>
      <c r="KL194" s="2"/>
      <c r="KM194" s="2"/>
      <c r="KN194" s="2"/>
      <c r="KO194" s="2"/>
      <c r="KP194" s="2"/>
      <c r="KQ194" s="2"/>
      <c r="KR194" s="2"/>
      <c r="KS194" s="2"/>
      <c r="KT194" s="2"/>
      <c r="KU194" s="2"/>
      <c r="KV194" s="2"/>
      <c r="KW194" s="2"/>
      <c r="KX194" s="2"/>
      <c r="KY194" s="2"/>
      <c r="KZ194" s="2"/>
      <c r="LA194" s="2"/>
      <c r="LB194" s="2"/>
      <c r="LC194" s="2"/>
      <c r="LD194" s="2"/>
      <c r="LE194" s="2"/>
      <c r="LF194" s="2"/>
      <c r="LG194" s="2"/>
      <c r="LH194" s="2"/>
      <c r="LI194" s="2"/>
      <c r="LJ194" s="2"/>
      <c r="LK194" s="2"/>
      <c r="LL194" s="2"/>
      <c r="LM194" s="2"/>
      <c r="LN194" s="2"/>
      <c r="LO194" s="2"/>
      <c r="LP194" s="2"/>
      <c r="LQ194" s="2"/>
      <c r="LR194" s="2"/>
      <c r="LS194" s="2"/>
      <c r="LT194" s="2"/>
      <c r="LU194" s="2"/>
      <c r="LV194" s="2"/>
      <c r="LW194" s="2"/>
      <c r="LX194" s="2"/>
      <c r="LY194" s="2"/>
      <c r="LZ194" s="2"/>
      <c r="MA194" s="2"/>
      <c r="MB194" s="2"/>
      <c r="MC194" s="2"/>
      <c r="MD194" s="2"/>
      <c r="ME194" s="2"/>
      <c r="MF194" s="2"/>
      <c r="MG194" s="2"/>
      <c r="MH194" s="2"/>
      <c r="MI194" s="2"/>
      <c r="MJ194" s="2"/>
      <c r="MK194" s="2"/>
      <c r="ML194" s="2"/>
      <c r="MM194" s="2"/>
      <c r="MN194" s="2"/>
      <c r="MO194" s="2"/>
      <c r="MP194" s="2"/>
      <c r="MQ194" s="2"/>
      <c r="MR194" s="2"/>
      <c r="MS194" s="2"/>
      <c r="MT194" s="2"/>
      <c r="MU194" s="2"/>
      <c r="MV194" s="2"/>
      <c r="MW194" s="2"/>
      <c r="MX194" s="2"/>
      <c r="MY194" s="2"/>
      <c r="MZ194" s="2"/>
      <c r="NA194" s="2"/>
      <c r="NB194" s="2"/>
      <c r="NC194" s="2"/>
      <c r="ND194" s="2"/>
      <c r="NE194" s="2"/>
      <c r="NF194" s="2"/>
      <c r="NG194" s="2"/>
      <c r="NH194" s="2"/>
      <c r="NI194" s="2"/>
      <c r="NJ194" s="2"/>
      <c r="NK194" s="2"/>
      <c r="NL194" s="2"/>
      <c r="NM194" s="2"/>
      <c r="NN194" s="2"/>
      <c r="NO194" s="2"/>
      <c r="NP194" s="2"/>
      <c r="NQ194" s="2"/>
      <c r="NR194" s="2"/>
      <c r="NS194" s="2"/>
      <c r="NT194" s="2"/>
      <c r="NU194" s="2"/>
      <c r="NV194" s="2"/>
      <c r="NW194" s="2"/>
      <c r="NX194" s="2"/>
      <c r="NY194" s="2"/>
      <c r="NZ194" s="2"/>
      <c r="OA194" s="2"/>
      <c r="OB194" s="2"/>
      <c r="OC194" s="2"/>
      <c r="OD194" s="2"/>
      <c r="OE194" s="2"/>
      <c r="OF194" s="2"/>
      <c r="OG194" s="2"/>
      <c r="OH194" s="2"/>
      <c r="OI194" s="2"/>
      <c r="OJ194" s="2"/>
      <c r="OL194" s="2">
        <v>172.0</v>
      </c>
      <c r="OO194" s="2"/>
      <c r="OT194" s="2" t="str">
        <f t="shared" si="39"/>
        <v/>
      </c>
      <c r="OU194" s="2" t="str">
        <f t="shared" si="40"/>
        <v/>
      </c>
      <c r="OV194" s="2" t="str">
        <f t="shared" si="28"/>
        <v>#REF!</v>
      </c>
      <c r="OW194" s="2" t="str">
        <f t="shared" si="29"/>
        <v/>
      </c>
      <c r="OX194" s="2" t="str">
        <f t="shared" si="30"/>
        <v/>
      </c>
    </row>
    <row r="195" ht="15.75" customHeight="1">
      <c r="E195" s="2"/>
      <c r="F195" s="2"/>
      <c r="G195" s="2"/>
      <c r="H195" s="2"/>
      <c r="I195" s="2"/>
      <c r="J195" s="2"/>
      <c r="K195" s="2"/>
      <c r="L195" s="2"/>
      <c r="M195" s="2"/>
      <c r="O195" s="2"/>
      <c r="U195" s="2"/>
      <c r="AB195" s="2"/>
      <c r="AC195" s="2"/>
      <c r="AD195" s="2"/>
      <c r="AE195" s="2"/>
      <c r="AF195" s="2"/>
      <c r="AG195" s="2"/>
      <c r="AI195" s="2"/>
      <c r="AJ195" s="2"/>
      <c r="AK195" s="2"/>
      <c r="AL195" s="2"/>
      <c r="AM195" s="2"/>
      <c r="IF195" s="2"/>
      <c r="KE195" s="2"/>
      <c r="KF195" s="2"/>
      <c r="KG195" s="2"/>
      <c r="KH195" s="2"/>
      <c r="KI195" s="2"/>
      <c r="KJ195" s="2"/>
      <c r="KK195" s="2"/>
      <c r="KL195" s="2"/>
      <c r="KM195" s="2"/>
      <c r="KN195" s="2"/>
      <c r="KO195" s="2"/>
      <c r="KP195" s="2"/>
      <c r="KQ195" s="2"/>
      <c r="KR195" s="2"/>
      <c r="KS195" s="2"/>
      <c r="KT195" s="2"/>
      <c r="KU195" s="2"/>
      <c r="KV195" s="2"/>
      <c r="KW195" s="2"/>
      <c r="KX195" s="2"/>
      <c r="KY195" s="2"/>
      <c r="KZ195" s="2"/>
      <c r="LA195" s="2"/>
      <c r="LB195" s="2"/>
      <c r="LC195" s="2"/>
      <c r="LD195" s="2"/>
      <c r="LE195" s="2"/>
      <c r="LF195" s="2"/>
      <c r="LG195" s="2"/>
      <c r="LH195" s="2"/>
      <c r="LI195" s="2"/>
      <c r="LJ195" s="2"/>
      <c r="LK195" s="2"/>
      <c r="LL195" s="2"/>
      <c r="LM195" s="2"/>
      <c r="LN195" s="2"/>
      <c r="LO195" s="2"/>
      <c r="LP195" s="2"/>
      <c r="LQ195" s="2"/>
      <c r="LR195" s="2"/>
      <c r="LS195" s="2"/>
      <c r="LT195" s="2"/>
      <c r="LU195" s="2"/>
      <c r="LV195" s="2"/>
      <c r="LW195" s="2"/>
      <c r="LX195" s="2"/>
      <c r="LY195" s="2"/>
      <c r="LZ195" s="2"/>
      <c r="MA195" s="2"/>
      <c r="MB195" s="2"/>
      <c r="MC195" s="2"/>
      <c r="MD195" s="2"/>
      <c r="ME195" s="2"/>
      <c r="MF195" s="2"/>
      <c r="MG195" s="2"/>
      <c r="MH195" s="2"/>
      <c r="MI195" s="2"/>
      <c r="MJ195" s="2"/>
      <c r="MK195" s="2"/>
      <c r="ML195" s="2"/>
      <c r="MM195" s="2"/>
      <c r="MN195" s="2"/>
      <c r="MO195" s="2"/>
      <c r="MP195" s="2"/>
      <c r="MQ195" s="2"/>
      <c r="MR195" s="2"/>
      <c r="MS195" s="2"/>
      <c r="MT195" s="2"/>
      <c r="MU195" s="2"/>
      <c r="MV195" s="2"/>
      <c r="MW195" s="2"/>
      <c r="MX195" s="2"/>
      <c r="MY195" s="2"/>
      <c r="MZ195" s="2"/>
      <c r="NA195" s="2"/>
      <c r="NB195" s="2"/>
      <c r="NC195" s="2"/>
      <c r="ND195" s="2"/>
      <c r="NE195" s="2"/>
      <c r="NF195" s="2"/>
      <c r="NG195" s="2"/>
      <c r="NH195" s="2"/>
      <c r="NI195" s="2"/>
      <c r="NJ195" s="2"/>
      <c r="NK195" s="2"/>
      <c r="NL195" s="2"/>
      <c r="NM195" s="2"/>
      <c r="NN195" s="2"/>
      <c r="NO195" s="2"/>
      <c r="NP195" s="2"/>
      <c r="NQ195" s="2"/>
      <c r="NR195" s="2"/>
      <c r="NS195" s="2"/>
      <c r="NT195" s="2"/>
      <c r="NU195" s="2"/>
      <c r="NV195" s="2"/>
      <c r="NW195" s="2"/>
      <c r="NX195" s="2"/>
      <c r="NY195" s="2"/>
      <c r="NZ195" s="2"/>
      <c r="OA195" s="2"/>
      <c r="OB195" s="2"/>
      <c r="OC195" s="2"/>
      <c r="OD195" s="2"/>
      <c r="OE195" s="2"/>
      <c r="OF195" s="2"/>
      <c r="OG195" s="2"/>
      <c r="OH195" s="2"/>
      <c r="OI195" s="2"/>
      <c r="OJ195" s="2"/>
      <c r="OL195" s="2">
        <v>173.0</v>
      </c>
      <c r="OO195" s="2"/>
      <c r="OT195" s="2" t="str">
        <f t="shared" si="39"/>
        <v/>
      </c>
      <c r="OU195" s="2" t="str">
        <f t="shared" si="40"/>
        <v/>
      </c>
      <c r="OV195" s="2" t="str">
        <f t="shared" si="28"/>
        <v>#REF!</v>
      </c>
      <c r="OW195" s="2" t="str">
        <f t="shared" si="29"/>
        <v/>
      </c>
      <c r="OX195" s="2" t="str">
        <f t="shared" si="30"/>
        <v/>
      </c>
    </row>
    <row r="196" ht="15.75" customHeight="1">
      <c r="E196" s="2"/>
      <c r="F196" s="2"/>
      <c r="G196" s="2"/>
      <c r="H196" s="2"/>
      <c r="I196" s="2"/>
      <c r="J196" s="2"/>
      <c r="K196" s="2"/>
      <c r="L196" s="2"/>
      <c r="M196" s="2"/>
      <c r="O196" s="2"/>
      <c r="U196" s="2"/>
      <c r="AB196" s="2"/>
      <c r="AC196" s="2"/>
      <c r="AD196" s="2"/>
      <c r="AE196" s="2"/>
      <c r="AF196" s="2"/>
      <c r="AG196" s="2"/>
      <c r="AI196" s="2"/>
      <c r="AJ196" s="2"/>
      <c r="AK196" s="2"/>
      <c r="AL196" s="2"/>
      <c r="AM196" s="2"/>
      <c r="IF196" s="2"/>
      <c r="KE196" s="2"/>
      <c r="KF196" s="2"/>
      <c r="KG196" s="2"/>
      <c r="KH196" s="2"/>
      <c r="KI196" s="2"/>
      <c r="KJ196" s="2"/>
      <c r="KK196" s="2"/>
      <c r="KL196" s="2"/>
      <c r="KM196" s="2"/>
      <c r="KN196" s="2"/>
      <c r="KO196" s="2"/>
      <c r="KP196" s="2"/>
      <c r="KQ196" s="2"/>
      <c r="KR196" s="2"/>
      <c r="KS196" s="2"/>
      <c r="KT196" s="2"/>
      <c r="KU196" s="2"/>
      <c r="KV196" s="2"/>
      <c r="KW196" s="2"/>
      <c r="KX196" s="2"/>
      <c r="KY196" s="2"/>
      <c r="KZ196" s="2"/>
      <c r="LA196" s="2"/>
      <c r="LB196" s="2"/>
      <c r="LC196" s="2"/>
      <c r="LD196" s="2"/>
      <c r="LE196" s="2"/>
      <c r="LF196" s="2"/>
      <c r="LG196" s="2"/>
      <c r="LH196" s="2"/>
      <c r="LI196" s="2"/>
      <c r="LJ196" s="2"/>
      <c r="LK196" s="2"/>
      <c r="LL196" s="2"/>
      <c r="LM196" s="2"/>
      <c r="LN196" s="2"/>
      <c r="LO196" s="2"/>
      <c r="LP196" s="2"/>
      <c r="LQ196" s="2"/>
      <c r="LR196" s="2"/>
      <c r="LS196" s="2"/>
      <c r="LT196" s="2"/>
      <c r="LU196" s="2"/>
      <c r="LV196" s="2"/>
      <c r="LW196" s="2"/>
      <c r="LX196" s="2"/>
      <c r="LY196" s="2"/>
      <c r="LZ196" s="2"/>
      <c r="MA196" s="2"/>
      <c r="MB196" s="2"/>
      <c r="MC196" s="2"/>
      <c r="MD196" s="2"/>
      <c r="ME196" s="2"/>
      <c r="MF196" s="2"/>
      <c r="MG196" s="2"/>
      <c r="MH196" s="2"/>
      <c r="MI196" s="2"/>
      <c r="MJ196" s="2"/>
      <c r="MK196" s="2"/>
      <c r="ML196" s="2"/>
      <c r="MM196" s="2"/>
      <c r="MN196" s="2"/>
      <c r="MO196" s="2"/>
      <c r="MP196" s="2"/>
      <c r="MQ196" s="2"/>
      <c r="MR196" s="2"/>
      <c r="MS196" s="2"/>
      <c r="MT196" s="2"/>
      <c r="MU196" s="2"/>
      <c r="MV196" s="2"/>
      <c r="MW196" s="2"/>
      <c r="MX196" s="2"/>
      <c r="MY196" s="2"/>
      <c r="MZ196" s="2"/>
      <c r="NA196" s="2"/>
      <c r="NB196" s="2"/>
      <c r="NC196" s="2"/>
      <c r="ND196" s="2"/>
      <c r="NE196" s="2"/>
      <c r="NF196" s="2"/>
      <c r="NG196" s="2"/>
      <c r="NH196" s="2"/>
      <c r="NI196" s="2"/>
      <c r="NJ196" s="2"/>
      <c r="NK196" s="2"/>
      <c r="NL196" s="2"/>
      <c r="NM196" s="2"/>
      <c r="NN196" s="2"/>
      <c r="NO196" s="2"/>
      <c r="NP196" s="2"/>
      <c r="NQ196" s="2"/>
      <c r="NR196" s="2"/>
      <c r="NS196" s="2"/>
      <c r="NT196" s="2"/>
      <c r="NU196" s="2"/>
      <c r="NV196" s="2"/>
      <c r="NW196" s="2"/>
      <c r="NX196" s="2"/>
      <c r="NY196" s="2"/>
      <c r="NZ196" s="2"/>
      <c r="OA196" s="2"/>
      <c r="OB196" s="2"/>
      <c r="OC196" s="2"/>
      <c r="OD196" s="2"/>
      <c r="OE196" s="2"/>
      <c r="OF196" s="2"/>
      <c r="OG196" s="2"/>
      <c r="OH196" s="2"/>
      <c r="OI196" s="2"/>
      <c r="OJ196" s="2"/>
      <c r="OL196" s="2">
        <v>174.0</v>
      </c>
      <c r="OO196" s="2"/>
      <c r="OT196" s="2" t="str">
        <f t="shared" si="39"/>
        <v/>
      </c>
      <c r="OU196" s="2" t="str">
        <f t="shared" si="40"/>
        <v/>
      </c>
      <c r="OV196" s="2" t="str">
        <f t="shared" si="28"/>
        <v>#REF!</v>
      </c>
      <c r="OW196" s="2" t="str">
        <f t="shared" si="29"/>
        <v/>
      </c>
      <c r="OX196" s="2" t="str">
        <f t="shared" si="30"/>
        <v/>
      </c>
    </row>
    <row r="197" ht="15.75" customHeight="1">
      <c r="E197" s="2"/>
      <c r="F197" s="2"/>
      <c r="G197" s="2"/>
      <c r="H197" s="2"/>
      <c r="I197" s="2"/>
      <c r="J197" s="2"/>
      <c r="K197" s="2"/>
      <c r="L197" s="2"/>
      <c r="M197" s="2"/>
      <c r="O197" s="2"/>
      <c r="U197" s="2"/>
      <c r="AB197" s="2"/>
      <c r="AC197" s="2"/>
      <c r="AD197" s="2"/>
      <c r="AE197" s="2"/>
      <c r="AF197" s="2"/>
      <c r="AG197" s="2"/>
      <c r="AI197" s="2"/>
      <c r="AJ197" s="2"/>
      <c r="AK197" s="2"/>
      <c r="AL197" s="2"/>
      <c r="AM197" s="2"/>
      <c r="IF197" s="2"/>
      <c r="KE197" s="2"/>
      <c r="KF197" s="2"/>
      <c r="KG197" s="2"/>
      <c r="KH197" s="2"/>
      <c r="KI197" s="2"/>
      <c r="KJ197" s="2"/>
      <c r="KK197" s="2"/>
      <c r="KL197" s="2"/>
      <c r="KM197" s="2"/>
      <c r="KN197" s="2"/>
      <c r="KO197" s="2"/>
      <c r="KP197" s="2"/>
      <c r="KQ197" s="2"/>
      <c r="KR197" s="2"/>
      <c r="KS197" s="2"/>
      <c r="KT197" s="2"/>
      <c r="KU197" s="2"/>
      <c r="KV197" s="2"/>
      <c r="KW197" s="2"/>
      <c r="KX197" s="2"/>
      <c r="KY197" s="2"/>
      <c r="KZ197" s="2"/>
      <c r="LA197" s="2"/>
      <c r="LB197" s="2"/>
      <c r="LC197" s="2"/>
      <c r="LD197" s="2"/>
      <c r="LE197" s="2"/>
      <c r="LF197" s="2"/>
      <c r="LG197" s="2"/>
      <c r="LH197" s="2"/>
      <c r="LI197" s="2"/>
      <c r="LJ197" s="2"/>
      <c r="LK197" s="2"/>
      <c r="LL197" s="2"/>
      <c r="LM197" s="2"/>
      <c r="LN197" s="2"/>
      <c r="LO197" s="2"/>
      <c r="LP197" s="2"/>
      <c r="LQ197" s="2"/>
      <c r="LR197" s="2"/>
      <c r="LS197" s="2"/>
      <c r="LT197" s="2"/>
      <c r="LU197" s="2"/>
      <c r="LV197" s="2"/>
      <c r="LW197" s="2"/>
      <c r="LX197" s="2"/>
      <c r="LY197" s="2"/>
      <c r="LZ197" s="2"/>
      <c r="MA197" s="2"/>
      <c r="MB197" s="2"/>
      <c r="MC197" s="2"/>
      <c r="MD197" s="2"/>
      <c r="ME197" s="2"/>
      <c r="MF197" s="2"/>
      <c r="MG197" s="2"/>
      <c r="MH197" s="2"/>
      <c r="MI197" s="2"/>
      <c r="MJ197" s="2"/>
      <c r="MK197" s="2"/>
      <c r="ML197" s="2"/>
      <c r="MM197" s="2"/>
      <c r="MN197" s="2"/>
      <c r="MO197" s="2"/>
      <c r="MP197" s="2"/>
      <c r="MQ197" s="2"/>
      <c r="MR197" s="2"/>
      <c r="MS197" s="2"/>
      <c r="MT197" s="2"/>
      <c r="MU197" s="2"/>
      <c r="MV197" s="2"/>
      <c r="MW197" s="2"/>
      <c r="MX197" s="2"/>
      <c r="MY197" s="2"/>
      <c r="MZ197" s="2"/>
      <c r="NA197" s="2"/>
      <c r="NB197" s="2"/>
      <c r="NC197" s="2"/>
      <c r="ND197" s="2"/>
      <c r="NE197" s="2"/>
      <c r="NF197" s="2"/>
      <c r="NG197" s="2"/>
      <c r="NH197" s="2"/>
      <c r="NI197" s="2"/>
      <c r="NJ197" s="2"/>
      <c r="NK197" s="2"/>
      <c r="NL197" s="2"/>
      <c r="NM197" s="2"/>
      <c r="NN197" s="2"/>
      <c r="NO197" s="2"/>
      <c r="NP197" s="2"/>
      <c r="NQ197" s="2"/>
      <c r="NR197" s="2"/>
      <c r="NS197" s="2"/>
      <c r="NT197" s="2"/>
      <c r="NU197" s="2"/>
      <c r="NV197" s="2"/>
      <c r="NW197" s="2"/>
      <c r="NX197" s="2"/>
      <c r="NY197" s="2"/>
      <c r="NZ197" s="2"/>
      <c r="OA197" s="2"/>
      <c r="OB197" s="2"/>
      <c r="OC197" s="2"/>
      <c r="OD197" s="2"/>
      <c r="OE197" s="2"/>
      <c r="OF197" s="2"/>
      <c r="OG197" s="2"/>
      <c r="OH197" s="2"/>
      <c r="OI197" s="2"/>
      <c r="OJ197" s="2"/>
      <c r="OL197" s="2">
        <v>175.0</v>
      </c>
      <c r="OO197" s="2"/>
      <c r="OT197" s="2" t="str">
        <f t="shared" si="39"/>
        <v/>
      </c>
      <c r="OU197" s="2" t="str">
        <f t="shared" si="40"/>
        <v/>
      </c>
      <c r="OV197" s="2" t="str">
        <f t="shared" si="28"/>
        <v>#REF!</v>
      </c>
      <c r="OW197" s="2" t="str">
        <f t="shared" si="29"/>
        <v/>
      </c>
      <c r="OX197" s="2" t="str">
        <f t="shared" si="30"/>
        <v/>
      </c>
    </row>
    <row r="198" ht="15.75" customHeight="1">
      <c r="E198" s="2"/>
      <c r="F198" s="2"/>
      <c r="G198" s="2"/>
      <c r="H198" s="2"/>
      <c r="I198" s="2"/>
      <c r="J198" s="2"/>
      <c r="K198" s="2"/>
      <c r="L198" s="2"/>
      <c r="M198" s="2"/>
      <c r="O198" s="2"/>
      <c r="U198" s="2"/>
      <c r="AB198" s="2"/>
      <c r="AC198" s="2"/>
      <c r="AD198" s="2"/>
      <c r="AE198" s="2"/>
      <c r="AF198" s="2"/>
      <c r="AG198" s="2"/>
      <c r="AI198" s="2"/>
      <c r="AJ198" s="2"/>
      <c r="AK198" s="2"/>
      <c r="AL198" s="2"/>
      <c r="AM198" s="2"/>
      <c r="IF198" s="2"/>
      <c r="KE198" s="2"/>
      <c r="KF198" s="2"/>
      <c r="KG198" s="2"/>
      <c r="KH198" s="2"/>
      <c r="KI198" s="2"/>
      <c r="KJ198" s="2"/>
      <c r="KK198" s="2"/>
      <c r="KL198" s="2"/>
      <c r="KM198" s="2"/>
      <c r="KN198" s="2"/>
      <c r="KO198" s="2"/>
      <c r="KP198" s="2"/>
      <c r="KQ198" s="2"/>
      <c r="KR198" s="2"/>
      <c r="KS198" s="2"/>
      <c r="KT198" s="2"/>
      <c r="KU198" s="2"/>
      <c r="KV198" s="2"/>
      <c r="KW198" s="2"/>
      <c r="KX198" s="2"/>
      <c r="KY198" s="2"/>
      <c r="KZ198" s="2"/>
      <c r="LA198" s="2"/>
      <c r="LB198" s="2"/>
      <c r="LC198" s="2"/>
      <c r="LD198" s="2"/>
      <c r="LE198" s="2"/>
      <c r="LF198" s="2"/>
      <c r="LG198" s="2"/>
      <c r="LH198" s="2"/>
      <c r="LI198" s="2"/>
      <c r="LJ198" s="2"/>
      <c r="LK198" s="2"/>
      <c r="LL198" s="2"/>
      <c r="LM198" s="2"/>
      <c r="LN198" s="2"/>
      <c r="LO198" s="2"/>
      <c r="LP198" s="2"/>
      <c r="LQ198" s="2"/>
      <c r="LR198" s="2"/>
      <c r="LS198" s="2"/>
      <c r="LT198" s="2"/>
      <c r="LU198" s="2"/>
      <c r="LV198" s="2"/>
      <c r="LW198" s="2"/>
      <c r="LX198" s="2"/>
      <c r="LY198" s="2"/>
      <c r="LZ198" s="2"/>
      <c r="MA198" s="2"/>
      <c r="MB198" s="2"/>
      <c r="MC198" s="2"/>
      <c r="MD198" s="2"/>
      <c r="ME198" s="2"/>
      <c r="MF198" s="2"/>
      <c r="MG198" s="2"/>
      <c r="MH198" s="2"/>
      <c r="MI198" s="2"/>
      <c r="MJ198" s="2"/>
      <c r="MK198" s="2"/>
      <c r="ML198" s="2"/>
      <c r="MM198" s="2"/>
      <c r="MN198" s="2"/>
      <c r="MO198" s="2"/>
      <c r="MP198" s="2"/>
      <c r="MQ198" s="2"/>
      <c r="MR198" s="2"/>
      <c r="MS198" s="2"/>
      <c r="MT198" s="2"/>
      <c r="MU198" s="2"/>
      <c r="MV198" s="2"/>
      <c r="MW198" s="2"/>
      <c r="MX198" s="2"/>
      <c r="MY198" s="2"/>
      <c r="MZ198" s="2"/>
      <c r="NA198" s="2"/>
      <c r="NB198" s="2"/>
      <c r="NC198" s="2"/>
      <c r="ND198" s="2"/>
      <c r="NE198" s="2"/>
      <c r="NF198" s="2"/>
      <c r="NG198" s="2"/>
      <c r="NH198" s="2"/>
      <c r="NI198" s="2"/>
      <c r="NJ198" s="2"/>
      <c r="NK198" s="2"/>
      <c r="NL198" s="2"/>
      <c r="NM198" s="2"/>
      <c r="NN198" s="2"/>
      <c r="NO198" s="2"/>
      <c r="NP198" s="2"/>
      <c r="NQ198" s="2"/>
      <c r="NR198" s="2"/>
      <c r="NS198" s="2"/>
      <c r="NT198" s="2"/>
      <c r="NU198" s="2"/>
      <c r="NV198" s="2"/>
      <c r="NW198" s="2"/>
      <c r="NX198" s="2"/>
      <c r="NY198" s="2"/>
      <c r="NZ198" s="2"/>
      <c r="OA198" s="2"/>
      <c r="OB198" s="2"/>
      <c r="OC198" s="2"/>
      <c r="OD198" s="2"/>
      <c r="OE198" s="2"/>
      <c r="OF198" s="2"/>
      <c r="OG198" s="2"/>
      <c r="OH198" s="2"/>
      <c r="OI198" s="2"/>
      <c r="OJ198" s="2"/>
      <c r="OL198" s="2">
        <v>176.0</v>
      </c>
      <c r="OO198" s="2"/>
      <c r="OT198" s="2" t="str">
        <f t="shared" si="39"/>
        <v/>
      </c>
      <c r="OU198" s="2" t="str">
        <f t="shared" si="40"/>
        <v/>
      </c>
      <c r="OV198" s="2" t="str">
        <f t="shared" si="28"/>
        <v>#REF!</v>
      </c>
      <c r="OW198" s="2" t="str">
        <f t="shared" si="29"/>
        <v/>
      </c>
      <c r="OX198" s="2" t="str">
        <f t="shared" si="30"/>
        <v/>
      </c>
    </row>
    <row r="199" ht="15.75" customHeight="1">
      <c r="E199" s="2"/>
      <c r="F199" s="2"/>
      <c r="G199" s="2"/>
      <c r="H199" s="2"/>
      <c r="I199" s="2"/>
      <c r="J199" s="2"/>
      <c r="K199" s="2"/>
      <c r="L199" s="2"/>
      <c r="M199" s="2"/>
      <c r="O199" s="2"/>
      <c r="U199" s="2"/>
      <c r="AB199" s="2"/>
      <c r="AC199" s="2"/>
      <c r="AD199" s="2"/>
      <c r="AE199" s="2"/>
      <c r="AF199" s="2"/>
      <c r="AG199" s="2"/>
      <c r="AI199" s="2"/>
      <c r="AJ199" s="2"/>
      <c r="AK199" s="2"/>
      <c r="AL199" s="2"/>
      <c r="AM199" s="2"/>
      <c r="IF199" s="2"/>
      <c r="KE199" s="2"/>
      <c r="KF199" s="2"/>
      <c r="KG199" s="2"/>
      <c r="KH199" s="2"/>
      <c r="KI199" s="2"/>
      <c r="KJ199" s="2"/>
      <c r="KK199" s="2"/>
      <c r="KL199" s="2"/>
      <c r="KM199" s="2"/>
      <c r="KN199" s="2"/>
      <c r="KO199" s="2"/>
      <c r="KP199" s="2"/>
      <c r="KQ199" s="2"/>
      <c r="KR199" s="2"/>
      <c r="KS199" s="2"/>
      <c r="KT199" s="2"/>
      <c r="KU199" s="2"/>
      <c r="KV199" s="2"/>
      <c r="KW199" s="2"/>
      <c r="KX199" s="2"/>
      <c r="KY199" s="2"/>
      <c r="KZ199" s="2"/>
      <c r="LA199" s="2"/>
      <c r="LB199" s="2"/>
      <c r="LC199" s="2"/>
      <c r="LD199" s="2"/>
      <c r="LE199" s="2"/>
      <c r="LF199" s="2"/>
      <c r="LG199" s="2"/>
      <c r="LH199" s="2"/>
      <c r="LI199" s="2"/>
      <c r="LJ199" s="2"/>
      <c r="LK199" s="2"/>
      <c r="LL199" s="2"/>
      <c r="LM199" s="2"/>
      <c r="LN199" s="2"/>
      <c r="LO199" s="2"/>
      <c r="LP199" s="2"/>
      <c r="LQ199" s="2"/>
      <c r="LR199" s="2"/>
      <c r="LS199" s="2"/>
      <c r="LT199" s="2"/>
      <c r="LU199" s="2"/>
      <c r="LV199" s="2"/>
      <c r="LW199" s="2"/>
      <c r="LX199" s="2"/>
      <c r="LY199" s="2"/>
      <c r="LZ199" s="2"/>
      <c r="MA199" s="2"/>
      <c r="MB199" s="2"/>
      <c r="MC199" s="2"/>
      <c r="MD199" s="2"/>
      <c r="ME199" s="2"/>
      <c r="MF199" s="2"/>
      <c r="MG199" s="2"/>
      <c r="MH199" s="2"/>
      <c r="MI199" s="2"/>
      <c r="MJ199" s="2"/>
      <c r="MK199" s="2"/>
      <c r="ML199" s="2"/>
      <c r="MM199" s="2"/>
      <c r="MN199" s="2"/>
      <c r="MO199" s="2"/>
      <c r="MP199" s="2"/>
      <c r="MQ199" s="2"/>
      <c r="MR199" s="2"/>
      <c r="MS199" s="2"/>
      <c r="MT199" s="2"/>
      <c r="MU199" s="2"/>
      <c r="MV199" s="2"/>
      <c r="MW199" s="2"/>
      <c r="MX199" s="2"/>
      <c r="MY199" s="2"/>
      <c r="MZ199" s="2"/>
      <c r="NA199" s="2"/>
      <c r="NB199" s="2"/>
      <c r="NC199" s="2"/>
      <c r="ND199" s="2"/>
      <c r="NE199" s="2"/>
      <c r="NF199" s="2"/>
      <c r="NG199" s="2"/>
      <c r="NH199" s="2"/>
      <c r="NI199" s="2"/>
      <c r="NJ199" s="2"/>
      <c r="NK199" s="2"/>
      <c r="NL199" s="2"/>
      <c r="NM199" s="2"/>
      <c r="NN199" s="2"/>
      <c r="NO199" s="2"/>
      <c r="NP199" s="2"/>
      <c r="NQ199" s="2"/>
      <c r="NR199" s="2"/>
      <c r="NS199" s="2"/>
      <c r="NT199" s="2"/>
      <c r="NU199" s="2"/>
      <c r="NV199" s="2"/>
      <c r="NW199" s="2"/>
      <c r="NX199" s="2"/>
      <c r="NY199" s="2"/>
      <c r="NZ199" s="2"/>
      <c r="OA199" s="2"/>
      <c r="OB199" s="2"/>
      <c r="OC199" s="2"/>
      <c r="OD199" s="2"/>
      <c r="OE199" s="2"/>
      <c r="OF199" s="2"/>
      <c r="OG199" s="2"/>
      <c r="OH199" s="2"/>
      <c r="OI199" s="2"/>
      <c r="OJ199" s="2"/>
      <c r="OL199" s="2">
        <v>177.0</v>
      </c>
      <c r="OO199" s="2"/>
      <c r="OT199" s="2" t="str">
        <f t="shared" si="39"/>
        <v/>
      </c>
      <c r="OU199" s="2" t="str">
        <f t="shared" si="40"/>
        <v/>
      </c>
      <c r="OV199" s="2" t="str">
        <f t="shared" si="28"/>
        <v>#REF!</v>
      </c>
      <c r="OW199" s="2" t="str">
        <f t="shared" si="29"/>
        <v/>
      </c>
      <c r="OX199" s="2" t="str">
        <f t="shared" si="30"/>
        <v/>
      </c>
    </row>
    <row r="200" ht="15.75" customHeight="1">
      <c r="E200" s="2"/>
      <c r="F200" s="2"/>
      <c r="G200" s="2"/>
      <c r="H200" s="2"/>
      <c r="I200" s="2"/>
      <c r="J200" s="2"/>
      <c r="K200" s="2"/>
      <c r="L200" s="2"/>
      <c r="M200" s="2"/>
      <c r="O200" s="2"/>
      <c r="U200" s="2"/>
      <c r="AB200" s="2"/>
      <c r="AC200" s="2"/>
      <c r="AD200" s="2"/>
      <c r="AE200" s="2"/>
      <c r="AF200" s="2"/>
      <c r="AG200" s="2"/>
      <c r="AI200" s="2"/>
      <c r="AJ200" s="2"/>
      <c r="AK200" s="2"/>
      <c r="AL200" s="2"/>
      <c r="AM200" s="2"/>
      <c r="IF200" s="2"/>
      <c r="KE200" s="2"/>
      <c r="KF200" s="2"/>
      <c r="KG200" s="2"/>
      <c r="KH200" s="2"/>
      <c r="KI200" s="2"/>
      <c r="KJ200" s="2"/>
      <c r="KK200" s="2"/>
      <c r="KL200" s="2"/>
      <c r="KM200" s="2"/>
      <c r="KN200" s="2"/>
      <c r="KO200" s="2"/>
      <c r="KP200" s="2"/>
      <c r="KQ200" s="2"/>
      <c r="KR200" s="2"/>
      <c r="KS200" s="2"/>
      <c r="KT200" s="2"/>
      <c r="KU200" s="2"/>
      <c r="KV200" s="2"/>
      <c r="KW200" s="2"/>
      <c r="KX200" s="2"/>
      <c r="KY200" s="2"/>
      <c r="KZ200" s="2"/>
      <c r="LA200" s="2"/>
      <c r="LB200" s="2"/>
      <c r="LC200" s="2"/>
      <c r="LD200" s="2"/>
      <c r="LE200" s="2"/>
      <c r="LF200" s="2"/>
      <c r="LG200" s="2"/>
      <c r="LH200" s="2"/>
      <c r="LI200" s="2"/>
      <c r="LJ200" s="2"/>
      <c r="LK200" s="2"/>
      <c r="LL200" s="2"/>
      <c r="LM200" s="2"/>
      <c r="LN200" s="2"/>
      <c r="LO200" s="2"/>
      <c r="LP200" s="2"/>
      <c r="LQ200" s="2"/>
      <c r="LR200" s="2"/>
      <c r="LS200" s="2"/>
      <c r="LT200" s="2"/>
      <c r="LU200" s="2"/>
      <c r="LV200" s="2"/>
      <c r="LW200" s="2"/>
      <c r="LX200" s="2"/>
      <c r="LY200" s="2"/>
      <c r="LZ200" s="2"/>
      <c r="MA200" s="2"/>
      <c r="MB200" s="2"/>
      <c r="MC200" s="2"/>
      <c r="MD200" s="2"/>
      <c r="ME200" s="2"/>
      <c r="MF200" s="2"/>
      <c r="MG200" s="2"/>
      <c r="MH200" s="2"/>
      <c r="MI200" s="2"/>
      <c r="MJ200" s="2"/>
      <c r="MK200" s="2"/>
      <c r="ML200" s="2"/>
      <c r="MM200" s="2"/>
      <c r="MN200" s="2"/>
      <c r="MO200" s="2"/>
      <c r="MP200" s="2"/>
      <c r="MQ200" s="2"/>
      <c r="MR200" s="2"/>
      <c r="MS200" s="2"/>
      <c r="MT200" s="2"/>
      <c r="MU200" s="2"/>
      <c r="MV200" s="2"/>
      <c r="MW200" s="2"/>
      <c r="MX200" s="2"/>
      <c r="MY200" s="2"/>
      <c r="MZ200" s="2"/>
      <c r="NA200" s="2"/>
      <c r="NB200" s="2"/>
      <c r="NC200" s="2"/>
      <c r="ND200" s="2"/>
      <c r="NE200" s="2"/>
      <c r="NF200" s="2"/>
      <c r="NG200" s="2"/>
      <c r="NH200" s="2"/>
      <c r="NI200" s="2"/>
      <c r="NJ200" s="2"/>
      <c r="NK200" s="2"/>
      <c r="NL200" s="2"/>
      <c r="NM200" s="2"/>
      <c r="NN200" s="2"/>
      <c r="NO200" s="2"/>
      <c r="NP200" s="2"/>
      <c r="NQ200" s="2"/>
      <c r="NR200" s="2"/>
      <c r="NS200" s="2"/>
      <c r="NT200" s="2"/>
      <c r="NU200" s="2"/>
      <c r="NV200" s="2"/>
      <c r="NW200" s="2"/>
      <c r="NX200" s="2"/>
      <c r="NY200" s="2"/>
      <c r="NZ200" s="2"/>
      <c r="OA200" s="2"/>
      <c r="OB200" s="2"/>
      <c r="OC200" s="2"/>
      <c r="OD200" s="2"/>
      <c r="OE200" s="2"/>
      <c r="OF200" s="2"/>
      <c r="OG200" s="2"/>
      <c r="OH200" s="2"/>
      <c r="OI200" s="2"/>
      <c r="OJ200" s="2"/>
      <c r="OL200" s="2">
        <v>178.0</v>
      </c>
      <c r="OO200" s="2"/>
      <c r="OT200" s="2" t="str">
        <f t="shared" si="39"/>
        <v/>
      </c>
      <c r="OU200" s="2" t="str">
        <f t="shared" si="40"/>
        <v/>
      </c>
      <c r="OV200" s="2" t="str">
        <f t="shared" si="28"/>
        <v>#REF!</v>
      </c>
      <c r="OW200" s="2" t="str">
        <f t="shared" si="29"/>
        <v/>
      </c>
      <c r="OX200" s="2" t="str">
        <f t="shared" si="30"/>
        <v/>
      </c>
    </row>
    <row r="201" ht="15.75" customHeight="1">
      <c r="E201" s="2"/>
      <c r="F201" s="2"/>
      <c r="G201" s="2"/>
      <c r="H201" s="2"/>
      <c r="I201" s="2"/>
      <c r="J201" s="2"/>
      <c r="K201" s="2"/>
      <c r="L201" s="2"/>
      <c r="M201" s="2"/>
      <c r="O201" s="2"/>
      <c r="U201" s="2"/>
      <c r="AB201" s="2"/>
      <c r="AC201" s="2"/>
      <c r="AD201" s="2"/>
      <c r="AE201" s="2"/>
      <c r="AF201" s="2"/>
      <c r="AG201" s="2"/>
      <c r="AI201" s="2"/>
      <c r="AJ201" s="2"/>
      <c r="AK201" s="2"/>
      <c r="AL201" s="2"/>
      <c r="AM201" s="2"/>
      <c r="IF201" s="2"/>
      <c r="KE201" s="2"/>
      <c r="KF201" s="2"/>
      <c r="KG201" s="2"/>
      <c r="KH201" s="2"/>
      <c r="KI201" s="2"/>
      <c r="KJ201" s="2"/>
      <c r="KK201" s="2"/>
      <c r="KL201" s="2"/>
      <c r="KM201" s="2"/>
      <c r="KN201" s="2"/>
      <c r="KO201" s="2"/>
      <c r="KP201" s="2"/>
      <c r="KQ201" s="2"/>
      <c r="KR201" s="2"/>
      <c r="KS201" s="2"/>
      <c r="KT201" s="2"/>
      <c r="KU201" s="2"/>
      <c r="KV201" s="2"/>
      <c r="KW201" s="2"/>
      <c r="KX201" s="2"/>
      <c r="KY201" s="2"/>
      <c r="KZ201" s="2"/>
      <c r="LA201" s="2"/>
      <c r="LB201" s="2"/>
      <c r="LC201" s="2"/>
      <c r="LD201" s="2"/>
      <c r="LE201" s="2"/>
      <c r="LF201" s="2"/>
      <c r="LG201" s="2"/>
      <c r="LH201" s="2"/>
      <c r="LI201" s="2"/>
      <c r="LJ201" s="2"/>
      <c r="LK201" s="2"/>
      <c r="LL201" s="2"/>
      <c r="LM201" s="2"/>
      <c r="LN201" s="2"/>
      <c r="LO201" s="2"/>
      <c r="LP201" s="2"/>
      <c r="LQ201" s="2"/>
      <c r="LR201" s="2"/>
      <c r="LS201" s="2"/>
      <c r="LT201" s="2"/>
      <c r="LU201" s="2"/>
      <c r="LV201" s="2"/>
      <c r="LW201" s="2"/>
      <c r="LX201" s="2"/>
      <c r="LY201" s="2"/>
      <c r="LZ201" s="2"/>
      <c r="MA201" s="2"/>
      <c r="MB201" s="2"/>
      <c r="MC201" s="2"/>
      <c r="MD201" s="2"/>
      <c r="ME201" s="2"/>
      <c r="MF201" s="2"/>
      <c r="MG201" s="2"/>
      <c r="MH201" s="2"/>
      <c r="MI201" s="2"/>
      <c r="MJ201" s="2"/>
      <c r="MK201" s="2"/>
      <c r="ML201" s="2"/>
      <c r="MM201" s="2"/>
      <c r="MN201" s="2"/>
      <c r="MO201" s="2"/>
      <c r="MP201" s="2"/>
      <c r="MQ201" s="2"/>
      <c r="MR201" s="2"/>
      <c r="MS201" s="2"/>
      <c r="MT201" s="2"/>
      <c r="MU201" s="2"/>
      <c r="MV201" s="2"/>
      <c r="MW201" s="2"/>
      <c r="MX201" s="2"/>
      <c r="MY201" s="2"/>
      <c r="MZ201" s="2"/>
      <c r="NA201" s="2"/>
      <c r="NB201" s="2"/>
      <c r="NC201" s="2"/>
      <c r="ND201" s="2"/>
      <c r="NE201" s="2"/>
      <c r="NF201" s="2"/>
      <c r="NG201" s="2"/>
      <c r="NH201" s="2"/>
      <c r="NI201" s="2"/>
      <c r="NJ201" s="2"/>
      <c r="NK201" s="2"/>
      <c r="NL201" s="2"/>
      <c r="NM201" s="2"/>
      <c r="NN201" s="2"/>
      <c r="NO201" s="2"/>
      <c r="NP201" s="2"/>
      <c r="NQ201" s="2"/>
      <c r="NR201" s="2"/>
      <c r="NS201" s="2"/>
      <c r="NT201" s="2"/>
      <c r="NU201" s="2"/>
      <c r="NV201" s="2"/>
      <c r="NW201" s="2"/>
      <c r="NX201" s="2"/>
      <c r="NY201" s="2"/>
      <c r="NZ201" s="2"/>
      <c r="OA201" s="2"/>
      <c r="OB201" s="2"/>
      <c r="OC201" s="2"/>
      <c r="OD201" s="2"/>
      <c r="OE201" s="2"/>
      <c r="OF201" s="2"/>
      <c r="OG201" s="2"/>
      <c r="OH201" s="2"/>
      <c r="OI201" s="2"/>
      <c r="OJ201" s="2"/>
      <c r="OL201" s="2">
        <v>179.0</v>
      </c>
      <c r="OO201" s="2"/>
      <c r="OT201" s="2" t="str">
        <f t="shared" si="39"/>
        <v/>
      </c>
      <c r="OU201" s="2" t="str">
        <f t="shared" si="40"/>
        <v/>
      </c>
      <c r="OV201" s="2" t="str">
        <f t="shared" si="28"/>
        <v>#REF!</v>
      </c>
      <c r="OW201" s="2" t="str">
        <f t="shared" si="29"/>
        <v/>
      </c>
      <c r="OX201" s="2" t="str">
        <f t="shared" si="30"/>
        <v/>
      </c>
    </row>
    <row r="202" ht="15.75" customHeight="1">
      <c r="E202" s="2"/>
      <c r="F202" s="2"/>
      <c r="G202" s="2"/>
      <c r="H202" s="2"/>
      <c r="I202" s="2"/>
      <c r="J202" s="2"/>
      <c r="K202" s="2"/>
      <c r="L202" s="2"/>
      <c r="M202" s="2"/>
      <c r="O202" s="2"/>
      <c r="U202" s="2"/>
      <c r="AB202" s="2"/>
      <c r="AC202" s="2"/>
      <c r="AD202" s="2"/>
      <c r="AE202" s="2"/>
      <c r="AF202" s="2"/>
      <c r="AG202" s="2"/>
      <c r="AI202" s="2"/>
      <c r="AJ202" s="2"/>
      <c r="AK202" s="2"/>
      <c r="AL202" s="2"/>
      <c r="AM202" s="2"/>
      <c r="IF202" s="2"/>
      <c r="KE202" s="2"/>
      <c r="KF202" s="2"/>
      <c r="KG202" s="2"/>
      <c r="KH202" s="2"/>
      <c r="KI202" s="2"/>
      <c r="KJ202" s="2"/>
      <c r="KK202" s="2"/>
      <c r="KL202" s="2"/>
      <c r="KM202" s="2"/>
      <c r="KN202" s="2"/>
      <c r="KO202" s="2"/>
      <c r="KP202" s="2"/>
      <c r="KQ202" s="2"/>
      <c r="KR202" s="2"/>
      <c r="KS202" s="2"/>
      <c r="KT202" s="2"/>
      <c r="KU202" s="2"/>
      <c r="KV202" s="2"/>
      <c r="KW202" s="2"/>
      <c r="KX202" s="2"/>
      <c r="KY202" s="2"/>
      <c r="KZ202" s="2"/>
      <c r="LA202" s="2"/>
      <c r="LB202" s="2"/>
      <c r="LC202" s="2"/>
      <c r="LD202" s="2"/>
      <c r="LE202" s="2"/>
      <c r="LF202" s="2"/>
      <c r="LG202" s="2"/>
      <c r="LH202" s="2"/>
      <c r="LI202" s="2"/>
      <c r="LJ202" s="2"/>
      <c r="LK202" s="2"/>
      <c r="LL202" s="2"/>
      <c r="LM202" s="2"/>
      <c r="LN202" s="2"/>
      <c r="LO202" s="2"/>
      <c r="LP202" s="2"/>
      <c r="LQ202" s="2"/>
      <c r="LR202" s="2"/>
      <c r="LS202" s="2"/>
      <c r="LT202" s="2"/>
      <c r="LU202" s="2"/>
      <c r="LV202" s="2"/>
      <c r="LW202" s="2"/>
      <c r="LX202" s="2"/>
      <c r="LY202" s="2"/>
      <c r="LZ202" s="2"/>
      <c r="MA202" s="2"/>
      <c r="MB202" s="2"/>
      <c r="MC202" s="2"/>
      <c r="MD202" s="2"/>
      <c r="ME202" s="2"/>
      <c r="MF202" s="2"/>
      <c r="MG202" s="2"/>
      <c r="MH202" s="2"/>
      <c r="MI202" s="2"/>
      <c r="MJ202" s="2"/>
      <c r="MK202" s="2"/>
      <c r="ML202" s="2"/>
      <c r="MM202" s="2"/>
      <c r="MN202" s="2"/>
      <c r="MO202" s="2"/>
      <c r="MP202" s="2"/>
      <c r="MQ202" s="2"/>
      <c r="MR202" s="2"/>
      <c r="MS202" s="2"/>
      <c r="MT202" s="2"/>
      <c r="MU202" s="2"/>
      <c r="MV202" s="2"/>
      <c r="MW202" s="2"/>
      <c r="MX202" s="2"/>
      <c r="MY202" s="2"/>
      <c r="MZ202" s="2"/>
      <c r="NA202" s="2"/>
      <c r="NB202" s="2"/>
      <c r="NC202" s="2"/>
      <c r="ND202" s="2"/>
      <c r="NE202" s="2"/>
      <c r="NF202" s="2"/>
      <c r="NG202" s="2"/>
      <c r="NH202" s="2"/>
      <c r="NI202" s="2"/>
      <c r="NJ202" s="2"/>
      <c r="NK202" s="2"/>
      <c r="NL202" s="2"/>
      <c r="NM202" s="2"/>
      <c r="NN202" s="2"/>
      <c r="NO202" s="2"/>
      <c r="NP202" s="2"/>
      <c r="NQ202" s="2"/>
      <c r="NR202" s="2"/>
      <c r="NS202" s="2"/>
      <c r="NT202" s="2"/>
      <c r="NU202" s="2"/>
      <c r="NV202" s="2"/>
      <c r="NW202" s="2"/>
      <c r="NX202" s="2"/>
      <c r="NY202" s="2"/>
      <c r="NZ202" s="2"/>
      <c r="OA202" s="2"/>
      <c r="OB202" s="2"/>
      <c r="OC202" s="2"/>
      <c r="OD202" s="2"/>
      <c r="OE202" s="2"/>
      <c r="OF202" s="2"/>
      <c r="OG202" s="2"/>
      <c r="OH202" s="2"/>
      <c r="OI202" s="2"/>
      <c r="OJ202" s="2"/>
      <c r="OL202" s="2">
        <v>180.0</v>
      </c>
      <c r="OO202" s="2"/>
      <c r="OT202" s="2" t="str">
        <f t="shared" si="39"/>
        <v/>
      </c>
      <c r="OU202" s="2" t="str">
        <f t="shared" si="40"/>
        <v/>
      </c>
      <c r="OV202" s="2" t="str">
        <f t="shared" si="28"/>
        <v>#REF!</v>
      </c>
      <c r="OW202" s="2" t="str">
        <f t="shared" si="29"/>
        <v/>
      </c>
      <c r="OX202" s="2" t="str">
        <f t="shared" si="30"/>
        <v/>
      </c>
    </row>
    <row r="203" ht="15.75" customHeight="1">
      <c r="E203" s="2"/>
      <c r="F203" s="2"/>
      <c r="G203" s="2"/>
      <c r="H203" s="2"/>
      <c r="I203" s="2"/>
      <c r="J203" s="2"/>
      <c r="K203" s="2"/>
      <c r="L203" s="2"/>
      <c r="M203" s="2"/>
      <c r="O203" s="2"/>
      <c r="U203" s="2"/>
      <c r="AB203" s="2"/>
      <c r="AC203" s="2"/>
      <c r="AD203" s="2"/>
      <c r="AE203" s="2"/>
      <c r="AF203" s="2"/>
      <c r="AG203" s="2"/>
      <c r="AI203" s="2"/>
      <c r="AJ203" s="2"/>
      <c r="AK203" s="2"/>
      <c r="AL203" s="2"/>
      <c r="AM203" s="2"/>
      <c r="IF203" s="2"/>
      <c r="KE203" s="2"/>
      <c r="KF203" s="2"/>
      <c r="KG203" s="2"/>
      <c r="KH203" s="2"/>
      <c r="KI203" s="2"/>
      <c r="KJ203" s="2"/>
      <c r="KK203" s="2"/>
      <c r="KL203" s="2"/>
      <c r="KM203" s="2"/>
      <c r="KN203" s="2"/>
      <c r="KO203" s="2"/>
      <c r="KP203" s="2"/>
      <c r="KQ203" s="2"/>
      <c r="KR203" s="2"/>
      <c r="KS203" s="2"/>
      <c r="KT203" s="2"/>
      <c r="KU203" s="2"/>
      <c r="KV203" s="2"/>
      <c r="KW203" s="2"/>
      <c r="KX203" s="2"/>
      <c r="KY203" s="2"/>
      <c r="KZ203" s="2"/>
      <c r="LA203" s="2"/>
      <c r="LB203" s="2"/>
      <c r="LC203" s="2"/>
      <c r="LD203" s="2"/>
      <c r="LE203" s="2"/>
      <c r="LF203" s="2"/>
      <c r="LG203" s="2"/>
      <c r="LH203" s="2"/>
      <c r="LI203" s="2"/>
      <c r="LJ203" s="2"/>
      <c r="LK203" s="2"/>
      <c r="LL203" s="2"/>
      <c r="LM203" s="2"/>
      <c r="LN203" s="2"/>
      <c r="LO203" s="2"/>
      <c r="LP203" s="2"/>
      <c r="LQ203" s="2"/>
      <c r="LR203" s="2"/>
      <c r="LS203" s="2"/>
      <c r="LT203" s="2"/>
      <c r="LU203" s="2"/>
      <c r="LV203" s="2"/>
      <c r="LW203" s="2"/>
      <c r="LX203" s="2"/>
      <c r="LY203" s="2"/>
      <c r="LZ203" s="2"/>
      <c r="MA203" s="2"/>
      <c r="MB203" s="2"/>
      <c r="MC203" s="2"/>
      <c r="MD203" s="2"/>
      <c r="ME203" s="2"/>
      <c r="MF203" s="2"/>
      <c r="MG203" s="2"/>
      <c r="MH203" s="2"/>
      <c r="MI203" s="2"/>
      <c r="MJ203" s="2"/>
      <c r="MK203" s="2"/>
      <c r="ML203" s="2"/>
      <c r="MM203" s="2"/>
      <c r="MN203" s="2"/>
      <c r="MO203" s="2"/>
      <c r="MP203" s="2"/>
      <c r="MQ203" s="2"/>
      <c r="MR203" s="2"/>
      <c r="MS203" s="2"/>
      <c r="MT203" s="2"/>
      <c r="MU203" s="2"/>
      <c r="MV203" s="2"/>
      <c r="MW203" s="2"/>
      <c r="MX203" s="2"/>
      <c r="MY203" s="2"/>
      <c r="MZ203" s="2"/>
      <c r="NA203" s="2"/>
      <c r="NB203" s="2"/>
      <c r="NC203" s="2"/>
      <c r="ND203" s="2"/>
      <c r="NE203" s="2"/>
      <c r="NF203" s="2"/>
      <c r="NG203" s="2"/>
      <c r="NH203" s="2"/>
      <c r="NI203" s="2"/>
      <c r="NJ203" s="2"/>
      <c r="NK203" s="2"/>
      <c r="NL203" s="2"/>
      <c r="NM203" s="2"/>
      <c r="NN203" s="2"/>
      <c r="NO203" s="2"/>
      <c r="NP203" s="2"/>
      <c r="NQ203" s="2"/>
      <c r="NR203" s="2"/>
      <c r="NS203" s="2"/>
      <c r="NT203" s="2"/>
      <c r="NU203" s="2"/>
      <c r="NV203" s="2"/>
      <c r="NW203" s="2"/>
      <c r="NX203" s="2"/>
      <c r="NY203" s="2"/>
      <c r="NZ203" s="2"/>
      <c r="OA203" s="2"/>
      <c r="OB203" s="2"/>
      <c r="OC203" s="2"/>
      <c r="OD203" s="2"/>
      <c r="OE203" s="2"/>
      <c r="OF203" s="2"/>
      <c r="OG203" s="2"/>
      <c r="OH203" s="2"/>
      <c r="OI203" s="2"/>
      <c r="OJ203" s="2"/>
      <c r="OL203" s="2">
        <v>181.0</v>
      </c>
      <c r="OO203" s="2"/>
      <c r="OT203" s="2" t="str">
        <f t="shared" si="39"/>
        <v/>
      </c>
      <c r="OU203" s="2" t="str">
        <f t="shared" si="40"/>
        <v/>
      </c>
      <c r="OV203" s="2" t="str">
        <f t="shared" si="28"/>
        <v>#REF!</v>
      </c>
      <c r="OW203" s="2" t="str">
        <f t="shared" si="29"/>
        <v/>
      </c>
      <c r="OX203" s="2" t="str">
        <f t="shared" si="30"/>
        <v/>
      </c>
    </row>
    <row r="204" ht="15.75" customHeight="1">
      <c r="E204" s="2"/>
      <c r="F204" s="2"/>
      <c r="G204" s="2"/>
      <c r="H204" s="2"/>
      <c r="I204" s="2"/>
      <c r="J204" s="2"/>
      <c r="K204" s="2"/>
      <c r="L204" s="2"/>
      <c r="M204" s="2"/>
      <c r="O204" s="2"/>
      <c r="U204" s="2"/>
      <c r="AB204" s="2"/>
      <c r="AC204" s="2"/>
      <c r="AD204" s="2"/>
      <c r="AE204" s="2"/>
      <c r="AF204" s="2"/>
      <c r="AG204" s="2"/>
      <c r="AI204" s="2"/>
      <c r="AJ204" s="2"/>
      <c r="AK204" s="2"/>
      <c r="AL204" s="2"/>
      <c r="AM204" s="2"/>
      <c r="IF204" s="2"/>
      <c r="KE204" s="2"/>
      <c r="KF204" s="2"/>
      <c r="KG204" s="2"/>
      <c r="KH204" s="2"/>
      <c r="KI204" s="2"/>
      <c r="KJ204" s="2"/>
      <c r="KK204" s="2"/>
      <c r="KL204" s="2"/>
      <c r="KM204" s="2"/>
      <c r="KN204" s="2"/>
      <c r="KO204" s="2"/>
      <c r="KP204" s="2"/>
      <c r="KQ204" s="2"/>
      <c r="KR204" s="2"/>
      <c r="KS204" s="2"/>
      <c r="KT204" s="2"/>
      <c r="KU204" s="2"/>
      <c r="KV204" s="2"/>
      <c r="KW204" s="2"/>
      <c r="KX204" s="2"/>
      <c r="KY204" s="2"/>
      <c r="KZ204" s="2"/>
      <c r="LA204" s="2"/>
      <c r="LB204" s="2"/>
      <c r="LC204" s="2"/>
      <c r="LD204" s="2"/>
      <c r="LE204" s="2"/>
      <c r="LF204" s="2"/>
      <c r="LG204" s="2"/>
      <c r="LH204" s="2"/>
      <c r="LI204" s="2"/>
      <c r="LJ204" s="2"/>
      <c r="LK204" s="2"/>
      <c r="LL204" s="2"/>
      <c r="LM204" s="2"/>
      <c r="LN204" s="2"/>
      <c r="LO204" s="2"/>
      <c r="LP204" s="2"/>
      <c r="LQ204" s="2"/>
      <c r="LR204" s="2"/>
      <c r="LS204" s="2"/>
      <c r="LT204" s="2"/>
      <c r="LU204" s="2"/>
      <c r="LV204" s="2"/>
      <c r="LW204" s="2"/>
      <c r="LX204" s="2"/>
      <c r="LY204" s="2"/>
      <c r="LZ204" s="2"/>
      <c r="MA204" s="2"/>
      <c r="MB204" s="2"/>
      <c r="MC204" s="2"/>
      <c r="MD204" s="2"/>
      <c r="ME204" s="2"/>
      <c r="MF204" s="2"/>
      <c r="MG204" s="2"/>
      <c r="MH204" s="2"/>
      <c r="MI204" s="2"/>
      <c r="MJ204" s="2"/>
      <c r="MK204" s="2"/>
      <c r="ML204" s="2"/>
      <c r="MM204" s="2"/>
      <c r="MN204" s="2"/>
      <c r="MO204" s="2"/>
      <c r="MP204" s="2"/>
      <c r="MQ204" s="2"/>
      <c r="MR204" s="2"/>
      <c r="MS204" s="2"/>
      <c r="MT204" s="2"/>
      <c r="MU204" s="2"/>
      <c r="MV204" s="2"/>
      <c r="MW204" s="2"/>
      <c r="MX204" s="2"/>
      <c r="MY204" s="2"/>
      <c r="MZ204" s="2"/>
      <c r="NA204" s="2"/>
      <c r="NB204" s="2"/>
      <c r="NC204" s="2"/>
      <c r="ND204" s="2"/>
      <c r="NE204" s="2"/>
      <c r="NF204" s="2"/>
      <c r="NG204" s="2"/>
      <c r="NH204" s="2"/>
      <c r="NI204" s="2"/>
      <c r="NJ204" s="2"/>
      <c r="NK204" s="2"/>
      <c r="NL204" s="2"/>
      <c r="NM204" s="2"/>
      <c r="NN204" s="2"/>
      <c r="NO204" s="2"/>
      <c r="NP204" s="2"/>
      <c r="NQ204" s="2"/>
      <c r="NR204" s="2"/>
      <c r="NS204" s="2"/>
      <c r="NT204" s="2"/>
      <c r="NU204" s="2"/>
      <c r="NV204" s="2"/>
      <c r="NW204" s="2"/>
      <c r="NX204" s="2"/>
      <c r="NY204" s="2"/>
      <c r="NZ204" s="2"/>
      <c r="OA204" s="2"/>
      <c r="OB204" s="2"/>
      <c r="OC204" s="2"/>
      <c r="OD204" s="2"/>
      <c r="OE204" s="2"/>
      <c r="OF204" s="2"/>
      <c r="OG204" s="2"/>
      <c r="OH204" s="2"/>
      <c r="OI204" s="2"/>
      <c r="OJ204" s="2"/>
      <c r="OL204" s="2">
        <v>182.0</v>
      </c>
      <c r="OO204" s="2"/>
      <c r="OT204" s="2" t="str">
        <f t="shared" si="39"/>
        <v/>
      </c>
      <c r="OU204" s="2" t="str">
        <f t="shared" si="40"/>
        <v/>
      </c>
      <c r="OV204" s="2" t="str">
        <f t="shared" si="28"/>
        <v>#REF!</v>
      </c>
      <c r="OW204" s="2" t="str">
        <f t="shared" si="29"/>
        <v/>
      </c>
      <c r="OX204" s="2" t="str">
        <f t="shared" si="30"/>
        <v/>
      </c>
    </row>
    <row r="205" ht="15.75" customHeight="1">
      <c r="E205" s="2"/>
      <c r="F205" s="2"/>
      <c r="G205" s="2"/>
      <c r="H205" s="2"/>
      <c r="I205" s="2"/>
      <c r="J205" s="2"/>
      <c r="K205" s="2"/>
      <c r="L205" s="2"/>
      <c r="M205" s="2"/>
      <c r="O205" s="2"/>
      <c r="U205" s="2"/>
      <c r="AB205" s="2"/>
      <c r="AC205" s="2"/>
      <c r="AD205" s="2"/>
      <c r="AE205" s="2"/>
      <c r="AF205" s="2"/>
      <c r="AG205" s="2"/>
      <c r="AI205" s="2"/>
      <c r="AJ205" s="2"/>
      <c r="AK205" s="2"/>
      <c r="AL205" s="2"/>
      <c r="AM205" s="2"/>
      <c r="IF205" s="2"/>
      <c r="KE205" s="2"/>
      <c r="KF205" s="2"/>
      <c r="KG205" s="2"/>
      <c r="KH205" s="2"/>
      <c r="KI205" s="2"/>
      <c r="KJ205" s="2"/>
      <c r="KK205" s="2"/>
      <c r="KL205" s="2"/>
      <c r="KM205" s="2"/>
      <c r="KN205" s="2"/>
      <c r="KO205" s="2"/>
      <c r="KP205" s="2"/>
      <c r="KQ205" s="2"/>
      <c r="KR205" s="2"/>
      <c r="KS205" s="2"/>
      <c r="KT205" s="2"/>
      <c r="KU205" s="2"/>
      <c r="KV205" s="2"/>
      <c r="KW205" s="2"/>
      <c r="KX205" s="2"/>
      <c r="KY205" s="2"/>
      <c r="KZ205" s="2"/>
      <c r="LA205" s="2"/>
      <c r="LB205" s="2"/>
      <c r="LC205" s="2"/>
      <c r="LD205" s="2"/>
      <c r="LE205" s="2"/>
      <c r="LF205" s="2"/>
      <c r="LG205" s="2"/>
      <c r="LH205" s="2"/>
      <c r="LI205" s="2"/>
      <c r="LJ205" s="2"/>
      <c r="LK205" s="2"/>
      <c r="LL205" s="2"/>
      <c r="LM205" s="2"/>
      <c r="LN205" s="2"/>
      <c r="LO205" s="2"/>
      <c r="LP205" s="2"/>
      <c r="LQ205" s="2"/>
      <c r="LR205" s="2"/>
      <c r="LS205" s="2"/>
      <c r="LT205" s="2"/>
      <c r="LU205" s="2"/>
      <c r="LV205" s="2"/>
      <c r="LW205" s="2"/>
      <c r="LX205" s="2"/>
      <c r="LY205" s="2"/>
      <c r="LZ205" s="2"/>
      <c r="MA205" s="2"/>
      <c r="MB205" s="2"/>
      <c r="MC205" s="2"/>
      <c r="MD205" s="2"/>
      <c r="ME205" s="2"/>
      <c r="MF205" s="2"/>
      <c r="MG205" s="2"/>
      <c r="MH205" s="2"/>
      <c r="MI205" s="2"/>
      <c r="MJ205" s="2"/>
      <c r="MK205" s="2"/>
      <c r="ML205" s="2"/>
      <c r="MM205" s="2"/>
      <c r="MN205" s="2"/>
      <c r="MO205" s="2"/>
      <c r="MP205" s="2"/>
      <c r="MQ205" s="2"/>
      <c r="MR205" s="2"/>
      <c r="MS205" s="2"/>
      <c r="MT205" s="2"/>
      <c r="MU205" s="2"/>
      <c r="MV205" s="2"/>
      <c r="MW205" s="2"/>
      <c r="MX205" s="2"/>
      <c r="MY205" s="2"/>
      <c r="MZ205" s="2"/>
      <c r="NA205" s="2"/>
      <c r="NB205" s="2"/>
      <c r="NC205" s="2"/>
      <c r="ND205" s="2"/>
      <c r="NE205" s="2"/>
      <c r="NF205" s="2"/>
      <c r="NG205" s="2"/>
      <c r="NH205" s="2"/>
      <c r="NI205" s="2"/>
      <c r="NJ205" s="2"/>
      <c r="NK205" s="2"/>
      <c r="NL205" s="2"/>
      <c r="NM205" s="2"/>
      <c r="NN205" s="2"/>
      <c r="NO205" s="2"/>
      <c r="NP205" s="2"/>
      <c r="NQ205" s="2"/>
      <c r="NR205" s="2"/>
      <c r="NS205" s="2"/>
      <c r="NT205" s="2"/>
      <c r="NU205" s="2"/>
      <c r="NV205" s="2"/>
      <c r="NW205" s="2"/>
      <c r="NX205" s="2"/>
      <c r="NY205" s="2"/>
      <c r="NZ205" s="2"/>
      <c r="OA205" s="2"/>
      <c r="OB205" s="2"/>
      <c r="OC205" s="2"/>
      <c r="OD205" s="2"/>
      <c r="OE205" s="2"/>
      <c r="OF205" s="2"/>
      <c r="OG205" s="2"/>
      <c r="OH205" s="2"/>
      <c r="OI205" s="2"/>
      <c r="OJ205" s="2"/>
      <c r="OL205" s="2">
        <v>183.0</v>
      </c>
      <c r="OO205" s="2"/>
      <c r="OT205" s="2" t="str">
        <f t="shared" si="39"/>
        <v/>
      </c>
      <c r="OU205" s="2" t="str">
        <f t="shared" si="40"/>
        <v/>
      </c>
      <c r="OV205" s="2" t="str">
        <f t="shared" si="28"/>
        <v>#REF!</v>
      </c>
      <c r="OW205" s="2" t="str">
        <f t="shared" si="29"/>
        <v/>
      </c>
      <c r="OX205" s="2" t="str">
        <f t="shared" si="30"/>
        <v/>
      </c>
    </row>
    <row r="206" ht="15.75" customHeight="1">
      <c r="E206" s="2"/>
      <c r="F206" s="2"/>
      <c r="G206" s="2"/>
      <c r="H206" s="2"/>
      <c r="I206" s="2"/>
      <c r="J206" s="2"/>
      <c r="K206" s="2"/>
      <c r="L206" s="2"/>
      <c r="M206" s="2"/>
      <c r="O206" s="2"/>
      <c r="U206" s="2"/>
      <c r="AB206" s="2"/>
      <c r="AC206" s="2"/>
      <c r="AD206" s="2"/>
      <c r="AE206" s="2"/>
      <c r="AF206" s="2"/>
      <c r="AG206" s="2"/>
      <c r="AI206" s="2"/>
      <c r="AJ206" s="2"/>
      <c r="AK206" s="2"/>
      <c r="AL206" s="2"/>
      <c r="AM206" s="2"/>
      <c r="IF206" s="2"/>
      <c r="KE206" s="2"/>
      <c r="KF206" s="2"/>
      <c r="KG206" s="2"/>
      <c r="KH206" s="2"/>
      <c r="KI206" s="2"/>
      <c r="KJ206" s="2"/>
      <c r="KK206" s="2"/>
      <c r="KL206" s="2"/>
      <c r="KM206" s="2"/>
      <c r="KN206" s="2"/>
      <c r="KO206" s="2"/>
      <c r="KP206" s="2"/>
      <c r="KQ206" s="2"/>
      <c r="KR206" s="2"/>
      <c r="KS206" s="2"/>
      <c r="KT206" s="2"/>
      <c r="KU206" s="2"/>
      <c r="KV206" s="2"/>
      <c r="KW206" s="2"/>
      <c r="KX206" s="2"/>
      <c r="KY206" s="2"/>
      <c r="KZ206" s="2"/>
      <c r="LA206" s="2"/>
      <c r="LB206" s="2"/>
      <c r="LC206" s="2"/>
      <c r="LD206" s="2"/>
      <c r="LE206" s="2"/>
      <c r="LF206" s="2"/>
      <c r="LG206" s="2"/>
      <c r="LH206" s="2"/>
      <c r="LI206" s="2"/>
      <c r="LJ206" s="2"/>
      <c r="LK206" s="2"/>
      <c r="LL206" s="2"/>
      <c r="LM206" s="2"/>
      <c r="LN206" s="2"/>
      <c r="LO206" s="2"/>
      <c r="LP206" s="2"/>
      <c r="LQ206" s="2"/>
      <c r="LR206" s="2"/>
      <c r="LS206" s="2"/>
      <c r="LT206" s="2"/>
      <c r="LU206" s="2"/>
      <c r="LV206" s="2"/>
      <c r="LW206" s="2"/>
      <c r="LX206" s="2"/>
      <c r="LY206" s="2"/>
      <c r="LZ206" s="2"/>
      <c r="MA206" s="2"/>
      <c r="MB206" s="2"/>
      <c r="MC206" s="2"/>
      <c r="MD206" s="2"/>
      <c r="ME206" s="2"/>
      <c r="MF206" s="2"/>
      <c r="MG206" s="2"/>
      <c r="MH206" s="2"/>
      <c r="MI206" s="2"/>
      <c r="MJ206" s="2"/>
      <c r="MK206" s="2"/>
      <c r="ML206" s="2"/>
      <c r="MM206" s="2"/>
      <c r="MN206" s="2"/>
      <c r="MO206" s="2"/>
      <c r="MP206" s="2"/>
      <c r="MQ206" s="2"/>
      <c r="MR206" s="2"/>
      <c r="MS206" s="2"/>
      <c r="MT206" s="2"/>
      <c r="MU206" s="2"/>
      <c r="MV206" s="2"/>
      <c r="MW206" s="2"/>
      <c r="MX206" s="2"/>
      <c r="MY206" s="2"/>
      <c r="MZ206" s="2"/>
      <c r="NA206" s="2"/>
      <c r="NB206" s="2"/>
      <c r="NC206" s="2"/>
      <c r="ND206" s="2"/>
      <c r="NE206" s="2"/>
      <c r="NF206" s="2"/>
      <c r="NG206" s="2"/>
      <c r="NH206" s="2"/>
      <c r="NI206" s="2"/>
      <c r="NJ206" s="2"/>
      <c r="NK206" s="2"/>
      <c r="NL206" s="2"/>
      <c r="NM206" s="2"/>
      <c r="NN206" s="2"/>
      <c r="NO206" s="2"/>
      <c r="NP206" s="2"/>
      <c r="NQ206" s="2"/>
      <c r="NR206" s="2"/>
      <c r="NS206" s="2"/>
      <c r="NT206" s="2"/>
      <c r="NU206" s="2"/>
      <c r="NV206" s="2"/>
      <c r="NW206" s="2"/>
      <c r="NX206" s="2"/>
      <c r="NY206" s="2"/>
      <c r="NZ206" s="2"/>
      <c r="OA206" s="2"/>
      <c r="OB206" s="2"/>
      <c r="OC206" s="2"/>
      <c r="OD206" s="2"/>
      <c r="OE206" s="2"/>
      <c r="OF206" s="2"/>
      <c r="OG206" s="2"/>
      <c r="OH206" s="2"/>
      <c r="OI206" s="2"/>
      <c r="OJ206" s="2"/>
      <c r="OL206" s="2">
        <v>184.0</v>
      </c>
      <c r="OO206" s="2"/>
      <c r="OT206" s="2" t="str">
        <f t="shared" si="39"/>
        <v/>
      </c>
      <c r="OU206" s="2" t="str">
        <f t="shared" si="40"/>
        <v/>
      </c>
      <c r="OV206" s="2" t="str">
        <f t="shared" si="28"/>
        <v>#REF!</v>
      </c>
      <c r="OW206" s="2" t="str">
        <f t="shared" si="29"/>
        <v/>
      </c>
      <c r="OX206" s="2" t="str">
        <f t="shared" si="30"/>
        <v/>
      </c>
    </row>
    <row r="207" ht="15.75" customHeight="1">
      <c r="E207" s="2"/>
      <c r="F207" s="2"/>
      <c r="G207" s="2"/>
      <c r="H207" s="2"/>
      <c r="I207" s="2"/>
      <c r="J207" s="2"/>
      <c r="K207" s="2"/>
      <c r="L207" s="2"/>
      <c r="M207" s="2"/>
      <c r="O207" s="2"/>
      <c r="U207" s="2"/>
      <c r="AB207" s="2"/>
      <c r="AC207" s="2"/>
      <c r="AD207" s="2"/>
      <c r="AE207" s="2"/>
      <c r="AF207" s="2"/>
      <c r="AG207" s="2"/>
      <c r="AI207" s="2"/>
      <c r="AJ207" s="2"/>
      <c r="AK207" s="2"/>
      <c r="AL207" s="2"/>
      <c r="AM207" s="2"/>
      <c r="IF207" s="2"/>
      <c r="KE207" s="2"/>
      <c r="KF207" s="2"/>
      <c r="KG207" s="2"/>
      <c r="KH207" s="2"/>
      <c r="KI207" s="2"/>
      <c r="KJ207" s="2"/>
      <c r="KK207" s="2"/>
      <c r="KL207" s="2"/>
      <c r="KM207" s="2"/>
      <c r="KN207" s="2"/>
      <c r="KO207" s="2"/>
      <c r="KP207" s="2"/>
      <c r="KQ207" s="2"/>
      <c r="KR207" s="2"/>
      <c r="KS207" s="2"/>
      <c r="KT207" s="2"/>
      <c r="KU207" s="2"/>
      <c r="KV207" s="2"/>
      <c r="KW207" s="2"/>
      <c r="KX207" s="2"/>
      <c r="KY207" s="2"/>
      <c r="KZ207" s="2"/>
      <c r="LA207" s="2"/>
      <c r="LB207" s="2"/>
      <c r="LC207" s="2"/>
      <c r="LD207" s="2"/>
      <c r="LE207" s="2"/>
      <c r="LF207" s="2"/>
      <c r="LG207" s="2"/>
      <c r="LH207" s="2"/>
      <c r="LI207" s="2"/>
      <c r="LJ207" s="2"/>
      <c r="LK207" s="2"/>
      <c r="LL207" s="2"/>
      <c r="LM207" s="2"/>
      <c r="LN207" s="2"/>
      <c r="LO207" s="2"/>
      <c r="LP207" s="2"/>
      <c r="LQ207" s="2"/>
      <c r="LR207" s="2"/>
      <c r="LS207" s="2"/>
      <c r="LT207" s="2"/>
      <c r="LU207" s="2"/>
      <c r="LV207" s="2"/>
      <c r="LW207" s="2"/>
      <c r="LX207" s="2"/>
      <c r="LY207" s="2"/>
      <c r="LZ207" s="2"/>
      <c r="MA207" s="2"/>
      <c r="MB207" s="2"/>
      <c r="MC207" s="2"/>
      <c r="MD207" s="2"/>
      <c r="ME207" s="2"/>
      <c r="MF207" s="2"/>
      <c r="MG207" s="2"/>
      <c r="MH207" s="2"/>
      <c r="MI207" s="2"/>
      <c r="MJ207" s="2"/>
      <c r="MK207" s="2"/>
      <c r="ML207" s="2"/>
      <c r="MM207" s="2"/>
      <c r="MN207" s="2"/>
      <c r="MO207" s="2"/>
      <c r="MP207" s="2"/>
      <c r="MQ207" s="2"/>
      <c r="MR207" s="2"/>
      <c r="MS207" s="2"/>
      <c r="MT207" s="2"/>
      <c r="MU207" s="2"/>
      <c r="MV207" s="2"/>
      <c r="MW207" s="2"/>
      <c r="MX207" s="2"/>
      <c r="MY207" s="2"/>
      <c r="MZ207" s="2"/>
      <c r="NA207" s="2"/>
      <c r="NB207" s="2"/>
      <c r="NC207" s="2"/>
      <c r="ND207" s="2"/>
      <c r="NE207" s="2"/>
      <c r="NF207" s="2"/>
      <c r="NG207" s="2"/>
      <c r="NH207" s="2"/>
      <c r="NI207" s="2"/>
      <c r="NJ207" s="2"/>
      <c r="NK207" s="2"/>
      <c r="NL207" s="2"/>
      <c r="NM207" s="2"/>
      <c r="NN207" s="2"/>
      <c r="NO207" s="2"/>
      <c r="NP207" s="2"/>
      <c r="NQ207" s="2"/>
      <c r="NR207" s="2"/>
      <c r="NS207" s="2"/>
      <c r="NT207" s="2"/>
      <c r="NU207" s="2"/>
      <c r="NV207" s="2"/>
      <c r="NW207" s="2"/>
      <c r="NX207" s="2"/>
      <c r="NY207" s="2"/>
      <c r="NZ207" s="2"/>
      <c r="OA207" s="2"/>
      <c r="OB207" s="2"/>
      <c r="OC207" s="2"/>
      <c r="OD207" s="2"/>
      <c r="OE207" s="2"/>
      <c r="OF207" s="2"/>
      <c r="OG207" s="2"/>
      <c r="OH207" s="2"/>
      <c r="OI207" s="2"/>
      <c r="OJ207" s="2"/>
      <c r="OL207" s="2">
        <v>185.0</v>
      </c>
      <c r="OO207" s="2"/>
      <c r="OT207" s="2" t="str">
        <f t="shared" si="39"/>
        <v/>
      </c>
      <c r="OU207" s="2" t="str">
        <f t="shared" si="40"/>
        <v/>
      </c>
      <c r="OV207" s="2" t="str">
        <f t="shared" si="28"/>
        <v>#REF!</v>
      </c>
      <c r="OW207" s="2" t="str">
        <f t="shared" si="29"/>
        <v/>
      </c>
      <c r="OX207" s="2" t="str">
        <f t="shared" si="30"/>
        <v/>
      </c>
    </row>
    <row r="208" ht="15.75" customHeight="1">
      <c r="E208" s="2"/>
      <c r="F208" s="2"/>
      <c r="G208" s="2"/>
      <c r="H208" s="2"/>
      <c r="I208" s="2"/>
      <c r="J208" s="2"/>
      <c r="K208" s="2"/>
      <c r="L208" s="2"/>
      <c r="M208" s="2"/>
      <c r="O208" s="2"/>
      <c r="U208" s="2"/>
      <c r="AB208" s="2"/>
      <c r="AC208" s="2"/>
      <c r="AD208" s="2"/>
      <c r="AE208" s="2"/>
      <c r="AF208" s="2"/>
      <c r="AG208" s="2"/>
      <c r="AI208" s="2"/>
      <c r="AJ208" s="2"/>
      <c r="AK208" s="2"/>
      <c r="AL208" s="2"/>
      <c r="AM208" s="2"/>
      <c r="IF208" s="2"/>
      <c r="KE208" s="2"/>
      <c r="KF208" s="2"/>
      <c r="KG208" s="2"/>
      <c r="KH208" s="2"/>
      <c r="KI208" s="2"/>
      <c r="KJ208" s="2"/>
      <c r="KK208" s="2"/>
      <c r="KL208" s="2"/>
      <c r="KM208" s="2"/>
      <c r="KN208" s="2"/>
      <c r="KO208" s="2"/>
      <c r="KP208" s="2"/>
      <c r="KQ208" s="2"/>
      <c r="KR208" s="2"/>
      <c r="KS208" s="2"/>
      <c r="KT208" s="2"/>
      <c r="KU208" s="2"/>
      <c r="KV208" s="2"/>
      <c r="KW208" s="2"/>
      <c r="KX208" s="2"/>
      <c r="KY208" s="2"/>
      <c r="KZ208" s="2"/>
      <c r="LA208" s="2"/>
      <c r="LB208" s="2"/>
      <c r="LC208" s="2"/>
      <c r="LD208" s="2"/>
      <c r="LE208" s="2"/>
      <c r="LF208" s="2"/>
      <c r="LG208" s="2"/>
      <c r="LH208" s="2"/>
      <c r="LI208" s="2"/>
      <c r="LJ208" s="2"/>
      <c r="LK208" s="2"/>
      <c r="LL208" s="2"/>
      <c r="LM208" s="2"/>
      <c r="LN208" s="2"/>
      <c r="LO208" s="2"/>
      <c r="LP208" s="2"/>
      <c r="LQ208" s="2"/>
      <c r="LR208" s="2"/>
      <c r="LS208" s="2"/>
      <c r="LT208" s="2"/>
      <c r="LU208" s="2"/>
      <c r="LV208" s="2"/>
      <c r="LW208" s="2"/>
      <c r="LX208" s="2"/>
      <c r="LY208" s="2"/>
      <c r="LZ208" s="2"/>
      <c r="MA208" s="2"/>
      <c r="MB208" s="2"/>
      <c r="MC208" s="2"/>
      <c r="MD208" s="2"/>
      <c r="ME208" s="2"/>
      <c r="MF208" s="2"/>
      <c r="MG208" s="2"/>
      <c r="MH208" s="2"/>
      <c r="MI208" s="2"/>
      <c r="MJ208" s="2"/>
      <c r="MK208" s="2"/>
      <c r="ML208" s="2"/>
      <c r="MM208" s="2"/>
      <c r="MN208" s="2"/>
      <c r="MO208" s="2"/>
      <c r="MP208" s="2"/>
      <c r="MQ208" s="2"/>
      <c r="MR208" s="2"/>
      <c r="MS208" s="2"/>
      <c r="MT208" s="2"/>
      <c r="MU208" s="2"/>
      <c r="MV208" s="2"/>
      <c r="MW208" s="2"/>
      <c r="MX208" s="2"/>
      <c r="MY208" s="2"/>
      <c r="MZ208" s="2"/>
      <c r="NA208" s="2"/>
      <c r="NB208" s="2"/>
      <c r="NC208" s="2"/>
      <c r="ND208" s="2"/>
      <c r="NE208" s="2"/>
      <c r="NF208" s="2"/>
      <c r="NG208" s="2"/>
      <c r="NH208" s="2"/>
      <c r="NI208" s="2"/>
      <c r="NJ208" s="2"/>
      <c r="NK208" s="2"/>
      <c r="NL208" s="2"/>
      <c r="NM208" s="2"/>
      <c r="NN208" s="2"/>
      <c r="NO208" s="2"/>
      <c r="NP208" s="2"/>
      <c r="NQ208" s="2"/>
      <c r="NR208" s="2"/>
      <c r="NS208" s="2"/>
      <c r="NT208" s="2"/>
      <c r="NU208" s="2"/>
      <c r="NV208" s="2"/>
      <c r="NW208" s="2"/>
      <c r="NX208" s="2"/>
      <c r="NY208" s="2"/>
      <c r="NZ208" s="2"/>
      <c r="OA208" s="2"/>
      <c r="OB208" s="2"/>
      <c r="OC208" s="2"/>
      <c r="OD208" s="2"/>
      <c r="OE208" s="2"/>
      <c r="OF208" s="2"/>
      <c r="OG208" s="2"/>
      <c r="OH208" s="2"/>
      <c r="OI208" s="2"/>
      <c r="OJ208" s="2"/>
      <c r="OL208" s="2">
        <v>186.0</v>
      </c>
      <c r="OO208" s="2"/>
      <c r="OT208" s="2" t="str">
        <f t="shared" si="39"/>
        <v/>
      </c>
      <c r="OU208" s="2" t="str">
        <f t="shared" si="40"/>
        <v/>
      </c>
      <c r="OV208" s="2" t="str">
        <f t="shared" si="28"/>
        <v>#REF!</v>
      </c>
      <c r="OW208" s="2" t="str">
        <f t="shared" si="29"/>
        <v/>
      </c>
      <c r="OX208" s="2" t="str">
        <f t="shared" si="30"/>
        <v/>
      </c>
    </row>
    <row r="209" ht="15.75" customHeight="1">
      <c r="E209" s="2"/>
      <c r="F209" s="2"/>
      <c r="G209" s="2"/>
      <c r="H209" s="2"/>
      <c r="I209" s="2"/>
      <c r="J209" s="2"/>
      <c r="K209" s="2"/>
      <c r="L209" s="2"/>
      <c r="M209" s="2"/>
      <c r="O209" s="2"/>
      <c r="U209" s="2"/>
      <c r="AB209" s="2"/>
      <c r="AC209" s="2"/>
      <c r="AD209" s="2"/>
      <c r="AE209" s="2"/>
      <c r="AF209" s="2"/>
      <c r="AG209" s="2"/>
      <c r="AI209" s="2"/>
      <c r="AJ209" s="2"/>
      <c r="AK209" s="2"/>
      <c r="AL209" s="2"/>
      <c r="AM209" s="2"/>
      <c r="IF209" s="2"/>
      <c r="KE209" s="2"/>
      <c r="KF209" s="2"/>
      <c r="KG209" s="2"/>
      <c r="KH209" s="2"/>
      <c r="KI209" s="2"/>
      <c r="KJ209" s="2"/>
      <c r="KK209" s="2"/>
      <c r="KL209" s="2"/>
      <c r="KM209" s="2"/>
      <c r="KN209" s="2"/>
      <c r="KO209" s="2"/>
      <c r="KP209" s="2"/>
      <c r="KQ209" s="2"/>
      <c r="KR209" s="2"/>
      <c r="KS209" s="2"/>
      <c r="KT209" s="2"/>
      <c r="KU209" s="2"/>
      <c r="KV209" s="2"/>
      <c r="KW209" s="2"/>
      <c r="KX209" s="2"/>
      <c r="KY209" s="2"/>
      <c r="KZ209" s="2"/>
      <c r="LA209" s="2"/>
      <c r="LB209" s="2"/>
      <c r="LC209" s="2"/>
      <c r="LD209" s="2"/>
      <c r="LE209" s="2"/>
      <c r="LF209" s="2"/>
      <c r="LG209" s="2"/>
      <c r="LH209" s="2"/>
      <c r="LI209" s="2"/>
      <c r="LJ209" s="2"/>
      <c r="LK209" s="2"/>
      <c r="LL209" s="2"/>
      <c r="LM209" s="2"/>
      <c r="LN209" s="2"/>
      <c r="LO209" s="2"/>
      <c r="LP209" s="2"/>
      <c r="LQ209" s="2"/>
      <c r="LR209" s="2"/>
      <c r="LS209" s="2"/>
      <c r="LT209" s="2"/>
      <c r="LU209" s="2"/>
      <c r="LV209" s="2"/>
      <c r="LW209" s="2"/>
      <c r="LX209" s="2"/>
      <c r="LY209" s="2"/>
      <c r="LZ209" s="2"/>
      <c r="MA209" s="2"/>
      <c r="MB209" s="2"/>
      <c r="MC209" s="2"/>
      <c r="MD209" s="2"/>
      <c r="ME209" s="2"/>
      <c r="MF209" s="2"/>
      <c r="MG209" s="2"/>
      <c r="MH209" s="2"/>
      <c r="MI209" s="2"/>
      <c r="MJ209" s="2"/>
      <c r="MK209" s="2"/>
      <c r="ML209" s="2"/>
      <c r="MM209" s="2"/>
      <c r="MN209" s="2"/>
      <c r="MO209" s="2"/>
      <c r="MP209" s="2"/>
      <c r="MQ209" s="2"/>
      <c r="MR209" s="2"/>
      <c r="MS209" s="2"/>
      <c r="MT209" s="2"/>
      <c r="MU209" s="2"/>
      <c r="MV209" s="2"/>
      <c r="MW209" s="2"/>
      <c r="MX209" s="2"/>
      <c r="MY209" s="2"/>
      <c r="MZ209" s="2"/>
      <c r="NA209" s="2"/>
      <c r="NB209" s="2"/>
      <c r="NC209" s="2"/>
      <c r="ND209" s="2"/>
      <c r="NE209" s="2"/>
      <c r="NF209" s="2"/>
      <c r="NG209" s="2"/>
      <c r="NH209" s="2"/>
      <c r="NI209" s="2"/>
      <c r="NJ209" s="2"/>
      <c r="NK209" s="2"/>
      <c r="NL209" s="2"/>
      <c r="NM209" s="2"/>
      <c r="NN209" s="2"/>
      <c r="NO209" s="2"/>
      <c r="NP209" s="2"/>
      <c r="NQ209" s="2"/>
      <c r="NR209" s="2"/>
      <c r="NS209" s="2"/>
      <c r="NT209" s="2"/>
      <c r="NU209" s="2"/>
      <c r="NV209" s="2"/>
      <c r="NW209" s="2"/>
      <c r="NX209" s="2"/>
      <c r="NY209" s="2"/>
      <c r="NZ209" s="2"/>
      <c r="OA209" s="2"/>
      <c r="OB209" s="2"/>
      <c r="OC209" s="2"/>
      <c r="OD209" s="2"/>
      <c r="OE209" s="2"/>
      <c r="OF209" s="2"/>
      <c r="OG209" s="2"/>
      <c r="OH209" s="2"/>
      <c r="OI209" s="2"/>
      <c r="OJ209" s="2"/>
      <c r="OL209" s="2">
        <v>187.0</v>
      </c>
      <c r="OO209" s="2"/>
      <c r="OT209" s="2" t="str">
        <f t="shared" si="39"/>
        <v/>
      </c>
      <c r="OU209" s="2" t="str">
        <f t="shared" si="40"/>
        <v/>
      </c>
      <c r="OV209" s="2" t="str">
        <f t="shared" si="28"/>
        <v>#REF!</v>
      </c>
      <c r="OW209" s="2" t="str">
        <f t="shared" si="29"/>
        <v/>
      </c>
      <c r="OX209" s="2" t="str">
        <f t="shared" si="30"/>
        <v/>
      </c>
    </row>
    <row r="210" ht="15.75" customHeight="1">
      <c r="E210" s="2"/>
      <c r="F210" s="2"/>
      <c r="G210" s="2"/>
      <c r="H210" s="2"/>
      <c r="I210" s="2"/>
      <c r="J210" s="2"/>
      <c r="K210" s="2"/>
      <c r="L210" s="2"/>
      <c r="M210" s="2"/>
      <c r="O210" s="2"/>
      <c r="U210" s="2"/>
      <c r="AB210" s="2"/>
      <c r="AC210" s="2"/>
      <c r="AD210" s="2"/>
      <c r="AE210" s="2"/>
      <c r="AF210" s="2"/>
      <c r="AG210" s="2"/>
      <c r="AI210" s="2"/>
      <c r="AJ210" s="2"/>
      <c r="AK210" s="2"/>
      <c r="AL210" s="2"/>
      <c r="AM210" s="2"/>
      <c r="IF210" s="2"/>
      <c r="KE210" s="2"/>
      <c r="KF210" s="2"/>
      <c r="KG210" s="2"/>
      <c r="KH210" s="2"/>
      <c r="KI210" s="2"/>
      <c r="KJ210" s="2"/>
      <c r="KK210" s="2"/>
      <c r="KL210" s="2"/>
      <c r="KM210" s="2"/>
      <c r="KN210" s="2"/>
      <c r="KO210" s="2"/>
      <c r="KP210" s="2"/>
      <c r="KQ210" s="2"/>
      <c r="KR210" s="2"/>
      <c r="KS210" s="2"/>
      <c r="KT210" s="2"/>
      <c r="KU210" s="2"/>
      <c r="KV210" s="2"/>
      <c r="KW210" s="2"/>
      <c r="KX210" s="2"/>
      <c r="KY210" s="2"/>
      <c r="KZ210" s="2"/>
      <c r="LA210" s="2"/>
      <c r="LB210" s="2"/>
      <c r="LC210" s="2"/>
      <c r="LD210" s="2"/>
      <c r="LE210" s="2"/>
      <c r="LF210" s="2"/>
      <c r="LG210" s="2"/>
      <c r="LH210" s="2"/>
      <c r="LI210" s="2"/>
      <c r="LJ210" s="2"/>
      <c r="LK210" s="2"/>
      <c r="LL210" s="2"/>
      <c r="LM210" s="2"/>
      <c r="LN210" s="2"/>
      <c r="LO210" s="2"/>
      <c r="LP210" s="2"/>
      <c r="LQ210" s="2"/>
      <c r="LR210" s="2"/>
      <c r="LS210" s="2"/>
      <c r="LT210" s="2"/>
      <c r="LU210" s="2"/>
      <c r="LV210" s="2"/>
      <c r="LW210" s="2"/>
      <c r="LX210" s="2"/>
      <c r="LY210" s="2"/>
      <c r="LZ210" s="2"/>
      <c r="MA210" s="2"/>
      <c r="MB210" s="2"/>
      <c r="MC210" s="2"/>
      <c r="MD210" s="2"/>
      <c r="ME210" s="2"/>
      <c r="MF210" s="2"/>
      <c r="MG210" s="2"/>
      <c r="MH210" s="2"/>
      <c r="MI210" s="2"/>
      <c r="MJ210" s="2"/>
      <c r="MK210" s="2"/>
      <c r="ML210" s="2"/>
      <c r="MM210" s="2"/>
      <c r="MN210" s="2"/>
      <c r="MO210" s="2"/>
      <c r="MP210" s="2"/>
      <c r="MQ210" s="2"/>
      <c r="MR210" s="2"/>
      <c r="MS210" s="2"/>
      <c r="MT210" s="2"/>
      <c r="MU210" s="2"/>
      <c r="MV210" s="2"/>
      <c r="MW210" s="2"/>
      <c r="MX210" s="2"/>
      <c r="MY210" s="2"/>
      <c r="MZ210" s="2"/>
      <c r="NA210" s="2"/>
      <c r="NB210" s="2"/>
      <c r="NC210" s="2"/>
      <c r="ND210" s="2"/>
      <c r="NE210" s="2"/>
      <c r="NF210" s="2"/>
      <c r="NG210" s="2"/>
      <c r="NH210" s="2"/>
      <c r="NI210" s="2"/>
      <c r="NJ210" s="2"/>
      <c r="NK210" s="2"/>
      <c r="NL210" s="2"/>
      <c r="NM210" s="2"/>
      <c r="NN210" s="2"/>
      <c r="NO210" s="2"/>
      <c r="NP210" s="2"/>
      <c r="NQ210" s="2"/>
      <c r="NR210" s="2"/>
      <c r="NS210" s="2"/>
      <c r="NT210" s="2"/>
      <c r="NU210" s="2"/>
      <c r="NV210" s="2"/>
      <c r="NW210" s="2"/>
      <c r="NX210" s="2"/>
      <c r="NY210" s="2"/>
      <c r="NZ210" s="2"/>
      <c r="OA210" s="2"/>
      <c r="OB210" s="2"/>
      <c r="OC210" s="2"/>
      <c r="OD210" s="2"/>
      <c r="OE210" s="2"/>
      <c r="OF210" s="2"/>
      <c r="OG210" s="2"/>
      <c r="OH210" s="2"/>
      <c r="OI210" s="2"/>
      <c r="OJ210" s="2"/>
      <c r="OL210" s="2">
        <v>188.0</v>
      </c>
      <c r="OO210" s="2"/>
      <c r="OT210" s="2" t="str">
        <f t="shared" si="39"/>
        <v/>
      </c>
      <c r="OU210" s="2" t="str">
        <f t="shared" si="40"/>
        <v/>
      </c>
      <c r="OV210" s="2" t="str">
        <f t="shared" si="28"/>
        <v>#REF!</v>
      </c>
      <c r="OW210" s="2" t="str">
        <f t="shared" si="29"/>
        <v/>
      </c>
      <c r="OX210" s="2" t="str">
        <f t="shared" si="30"/>
        <v/>
      </c>
    </row>
    <row r="211" ht="15.75" customHeight="1">
      <c r="E211" s="2"/>
      <c r="F211" s="2"/>
      <c r="G211" s="2"/>
      <c r="H211" s="2"/>
      <c r="I211" s="2"/>
      <c r="J211" s="2"/>
      <c r="K211" s="2"/>
      <c r="L211" s="2"/>
      <c r="M211" s="2"/>
      <c r="O211" s="2"/>
      <c r="U211" s="2"/>
      <c r="AB211" s="2"/>
      <c r="AC211" s="2"/>
      <c r="AD211" s="2"/>
      <c r="AE211" s="2"/>
      <c r="AF211" s="2"/>
      <c r="AG211" s="2"/>
      <c r="AI211" s="2"/>
      <c r="AJ211" s="2"/>
      <c r="AK211" s="2"/>
      <c r="AL211" s="2"/>
      <c r="AM211" s="2"/>
      <c r="IF211" s="2"/>
      <c r="KE211" s="2"/>
      <c r="KF211" s="2"/>
      <c r="KG211" s="2"/>
      <c r="KH211" s="2"/>
      <c r="KI211" s="2"/>
      <c r="KJ211" s="2"/>
      <c r="KK211" s="2"/>
      <c r="KL211" s="2"/>
      <c r="KM211" s="2"/>
      <c r="KN211" s="2"/>
      <c r="KO211" s="2"/>
      <c r="KP211" s="2"/>
      <c r="KQ211" s="2"/>
      <c r="KR211" s="2"/>
      <c r="KS211" s="2"/>
      <c r="KT211" s="2"/>
      <c r="KU211" s="2"/>
      <c r="KV211" s="2"/>
      <c r="KW211" s="2"/>
      <c r="KX211" s="2"/>
      <c r="KY211" s="2"/>
      <c r="KZ211" s="2"/>
      <c r="LA211" s="2"/>
      <c r="LB211" s="2"/>
      <c r="LC211" s="2"/>
      <c r="LD211" s="2"/>
      <c r="LE211" s="2"/>
      <c r="LF211" s="2"/>
      <c r="LG211" s="2"/>
      <c r="LH211" s="2"/>
      <c r="LI211" s="2"/>
      <c r="LJ211" s="2"/>
      <c r="LK211" s="2"/>
      <c r="LL211" s="2"/>
      <c r="LM211" s="2"/>
      <c r="LN211" s="2"/>
      <c r="LO211" s="2"/>
      <c r="LP211" s="2"/>
      <c r="LQ211" s="2"/>
      <c r="LR211" s="2"/>
      <c r="LS211" s="2"/>
      <c r="LT211" s="2"/>
      <c r="LU211" s="2"/>
      <c r="LV211" s="2"/>
      <c r="LW211" s="2"/>
      <c r="LX211" s="2"/>
      <c r="LY211" s="2"/>
      <c r="LZ211" s="2"/>
      <c r="MA211" s="2"/>
      <c r="MB211" s="2"/>
      <c r="MC211" s="2"/>
      <c r="MD211" s="2"/>
      <c r="ME211" s="2"/>
      <c r="MF211" s="2"/>
      <c r="MG211" s="2"/>
      <c r="MH211" s="2"/>
      <c r="MI211" s="2"/>
      <c r="MJ211" s="2"/>
      <c r="MK211" s="2"/>
      <c r="ML211" s="2"/>
      <c r="MM211" s="2"/>
      <c r="MN211" s="2"/>
      <c r="MO211" s="2"/>
      <c r="MP211" s="2"/>
      <c r="MQ211" s="2"/>
      <c r="MR211" s="2"/>
      <c r="MS211" s="2"/>
      <c r="MT211" s="2"/>
      <c r="MU211" s="2"/>
      <c r="MV211" s="2"/>
      <c r="MW211" s="2"/>
      <c r="MX211" s="2"/>
      <c r="MY211" s="2"/>
      <c r="MZ211" s="2"/>
      <c r="NA211" s="2"/>
      <c r="NB211" s="2"/>
      <c r="NC211" s="2"/>
      <c r="ND211" s="2"/>
      <c r="NE211" s="2"/>
      <c r="NF211" s="2"/>
      <c r="NG211" s="2"/>
      <c r="NH211" s="2"/>
      <c r="NI211" s="2"/>
      <c r="NJ211" s="2"/>
      <c r="NK211" s="2"/>
      <c r="NL211" s="2"/>
      <c r="NM211" s="2"/>
      <c r="NN211" s="2"/>
      <c r="NO211" s="2"/>
      <c r="NP211" s="2"/>
      <c r="NQ211" s="2"/>
      <c r="NR211" s="2"/>
      <c r="NS211" s="2"/>
      <c r="NT211" s="2"/>
      <c r="NU211" s="2"/>
      <c r="NV211" s="2"/>
      <c r="NW211" s="2"/>
      <c r="NX211" s="2"/>
      <c r="NY211" s="2"/>
      <c r="NZ211" s="2"/>
      <c r="OA211" s="2"/>
      <c r="OB211" s="2"/>
      <c r="OC211" s="2"/>
      <c r="OD211" s="2"/>
      <c r="OE211" s="2"/>
      <c r="OF211" s="2"/>
      <c r="OG211" s="2"/>
      <c r="OH211" s="2"/>
      <c r="OI211" s="2"/>
      <c r="OJ211" s="2"/>
      <c r="OL211" s="2">
        <v>189.0</v>
      </c>
      <c r="OO211" s="2"/>
      <c r="OT211" s="2" t="str">
        <f t="shared" si="39"/>
        <v/>
      </c>
      <c r="OU211" s="2" t="str">
        <f t="shared" si="40"/>
        <v/>
      </c>
      <c r="OV211" s="2" t="str">
        <f t="shared" si="28"/>
        <v>#REF!</v>
      </c>
      <c r="OW211" s="2" t="str">
        <f t="shared" si="29"/>
        <v/>
      </c>
      <c r="OX211" s="2" t="str">
        <f t="shared" si="30"/>
        <v/>
      </c>
    </row>
    <row r="212" ht="15.75" customHeight="1">
      <c r="E212" s="2"/>
      <c r="F212" s="2"/>
      <c r="G212" s="2"/>
      <c r="H212" s="2"/>
      <c r="I212" s="2"/>
      <c r="J212" s="2"/>
      <c r="K212" s="2"/>
      <c r="L212" s="2"/>
      <c r="M212" s="2"/>
      <c r="O212" s="2"/>
      <c r="U212" s="2"/>
      <c r="AB212" s="2"/>
      <c r="AC212" s="2"/>
      <c r="AD212" s="2"/>
      <c r="AE212" s="2"/>
      <c r="AF212" s="2"/>
      <c r="AG212" s="2"/>
      <c r="AI212" s="2"/>
      <c r="AJ212" s="2"/>
      <c r="AK212" s="2"/>
      <c r="AL212" s="2"/>
      <c r="AM212" s="2"/>
      <c r="IF212" s="2"/>
      <c r="KE212" s="2"/>
      <c r="KF212" s="2"/>
      <c r="KG212" s="2"/>
      <c r="KH212" s="2"/>
      <c r="KI212" s="2"/>
      <c r="KJ212" s="2"/>
      <c r="KK212" s="2"/>
      <c r="KL212" s="2"/>
      <c r="KM212" s="2"/>
      <c r="KN212" s="2"/>
      <c r="KO212" s="2"/>
      <c r="KP212" s="2"/>
      <c r="KQ212" s="2"/>
      <c r="KR212" s="2"/>
      <c r="KS212" s="2"/>
      <c r="KT212" s="2"/>
      <c r="KU212" s="2"/>
      <c r="KV212" s="2"/>
      <c r="KW212" s="2"/>
      <c r="KX212" s="2"/>
      <c r="KY212" s="2"/>
      <c r="KZ212" s="2"/>
      <c r="LA212" s="2"/>
      <c r="LB212" s="2"/>
      <c r="LC212" s="2"/>
      <c r="LD212" s="2"/>
      <c r="LE212" s="2"/>
      <c r="LF212" s="2"/>
      <c r="LG212" s="2"/>
      <c r="LH212" s="2"/>
      <c r="LI212" s="2"/>
      <c r="LJ212" s="2"/>
      <c r="LK212" s="2"/>
      <c r="LL212" s="2"/>
      <c r="LM212" s="2"/>
      <c r="LN212" s="2"/>
      <c r="LO212" s="2"/>
      <c r="LP212" s="2"/>
      <c r="LQ212" s="2"/>
      <c r="LR212" s="2"/>
      <c r="LS212" s="2"/>
      <c r="LT212" s="2"/>
      <c r="LU212" s="2"/>
      <c r="LV212" s="2"/>
      <c r="LW212" s="2"/>
      <c r="LX212" s="2"/>
      <c r="LY212" s="2"/>
      <c r="LZ212" s="2"/>
      <c r="MA212" s="2"/>
      <c r="MB212" s="2"/>
      <c r="MC212" s="2"/>
      <c r="MD212" s="2"/>
      <c r="ME212" s="2"/>
      <c r="MF212" s="2"/>
      <c r="MG212" s="2"/>
      <c r="MH212" s="2"/>
      <c r="MI212" s="2"/>
      <c r="MJ212" s="2"/>
      <c r="MK212" s="2"/>
      <c r="ML212" s="2"/>
      <c r="MM212" s="2"/>
      <c r="MN212" s="2"/>
      <c r="MO212" s="2"/>
      <c r="MP212" s="2"/>
      <c r="MQ212" s="2"/>
      <c r="MR212" s="2"/>
      <c r="MS212" s="2"/>
      <c r="MT212" s="2"/>
      <c r="MU212" s="2"/>
      <c r="MV212" s="2"/>
      <c r="MW212" s="2"/>
      <c r="MX212" s="2"/>
      <c r="MY212" s="2"/>
      <c r="MZ212" s="2"/>
      <c r="NA212" s="2"/>
      <c r="NB212" s="2"/>
      <c r="NC212" s="2"/>
      <c r="ND212" s="2"/>
      <c r="NE212" s="2"/>
      <c r="NF212" s="2"/>
      <c r="NG212" s="2"/>
      <c r="NH212" s="2"/>
      <c r="NI212" s="2"/>
      <c r="NJ212" s="2"/>
      <c r="NK212" s="2"/>
      <c r="NL212" s="2"/>
      <c r="NM212" s="2"/>
      <c r="NN212" s="2"/>
      <c r="NO212" s="2"/>
      <c r="NP212" s="2"/>
      <c r="NQ212" s="2"/>
      <c r="NR212" s="2"/>
      <c r="NS212" s="2"/>
      <c r="NT212" s="2"/>
      <c r="NU212" s="2"/>
      <c r="NV212" s="2"/>
      <c r="NW212" s="2"/>
      <c r="NX212" s="2"/>
      <c r="NY212" s="2"/>
      <c r="NZ212" s="2"/>
      <c r="OA212" s="2"/>
      <c r="OB212" s="2"/>
      <c r="OC212" s="2"/>
      <c r="OD212" s="2"/>
      <c r="OE212" s="2"/>
      <c r="OF212" s="2"/>
      <c r="OG212" s="2"/>
      <c r="OH212" s="2"/>
      <c r="OI212" s="2"/>
      <c r="OJ212" s="2"/>
      <c r="OL212" s="2">
        <v>190.0</v>
      </c>
      <c r="OO212" s="2"/>
      <c r="OT212" s="2" t="str">
        <f t="shared" si="39"/>
        <v/>
      </c>
      <c r="OU212" s="2" t="str">
        <f t="shared" si="40"/>
        <v/>
      </c>
      <c r="OV212" s="2" t="str">
        <f t="shared" si="28"/>
        <v>#REF!</v>
      </c>
      <c r="OW212" s="2" t="str">
        <f t="shared" si="29"/>
        <v/>
      </c>
      <c r="OX212" s="2" t="str">
        <f t="shared" si="30"/>
        <v/>
      </c>
    </row>
    <row r="213" ht="15.75" customHeight="1">
      <c r="E213" s="2"/>
      <c r="F213" s="2"/>
      <c r="G213" s="2"/>
      <c r="H213" s="2"/>
      <c r="I213" s="2"/>
      <c r="J213" s="2"/>
      <c r="K213" s="2"/>
      <c r="L213" s="2"/>
      <c r="M213" s="2"/>
      <c r="O213" s="2"/>
      <c r="U213" s="2"/>
      <c r="AB213" s="2"/>
      <c r="AC213" s="2"/>
      <c r="AD213" s="2"/>
      <c r="AE213" s="2"/>
      <c r="AF213" s="2"/>
      <c r="AG213" s="2"/>
      <c r="AI213" s="2"/>
      <c r="AJ213" s="2"/>
      <c r="AK213" s="2"/>
      <c r="AL213" s="2"/>
      <c r="AM213" s="2"/>
      <c r="IF213" s="2"/>
      <c r="KE213" s="2"/>
      <c r="KF213" s="2"/>
      <c r="KG213" s="2"/>
      <c r="KH213" s="2"/>
      <c r="KI213" s="2"/>
      <c r="KJ213" s="2"/>
      <c r="KK213" s="2"/>
      <c r="KL213" s="2"/>
      <c r="KM213" s="2"/>
      <c r="KN213" s="2"/>
      <c r="KO213" s="2"/>
      <c r="KP213" s="2"/>
      <c r="KQ213" s="2"/>
      <c r="KR213" s="2"/>
      <c r="KS213" s="2"/>
      <c r="KT213" s="2"/>
      <c r="KU213" s="2"/>
      <c r="KV213" s="2"/>
      <c r="KW213" s="2"/>
      <c r="KX213" s="2"/>
      <c r="KY213" s="2"/>
      <c r="KZ213" s="2"/>
      <c r="LA213" s="2"/>
      <c r="LB213" s="2"/>
      <c r="LC213" s="2"/>
      <c r="LD213" s="2"/>
      <c r="LE213" s="2"/>
      <c r="LF213" s="2"/>
      <c r="LG213" s="2"/>
      <c r="LH213" s="2"/>
      <c r="LI213" s="2"/>
      <c r="LJ213" s="2"/>
      <c r="LK213" s="2"/>
      <c r="LL213" s="2"/>
      <c r="LM213" s="2"/>
      <c r="LN213" s="2"/>
      <c r="LO213" s="2"/>
      <c r="LP213" s="2"/>
      <c r="LQ213" s="2"/>
      <c r="LR213" s="2"/>
      <c r="LS213" s="2"/>
      <c r="LT213" s="2"/>
      <c r="LU213" s="2"/>
      <c r="LV213" s="2"/>
      <c r="LW213" s="2"/>
      <c r="LX213" s="2"/>
      <c r="LY213" s="2"/>
      <c r="LZ213" s="2"/>
      <c r="MA213" s="2"/>
      <c r="MB213" s="2"/>
      <c r="MC213" s="2"/>
      <c r="MD213" s="2"/>
      <c r="ME213" s="2"/>
      <c r="MF213" s="2"/>
      <c r="MG213" s="2"/>
      <c r="MH213" s="2"/>
      <c r="MI213" s="2"/>
      <c r="MJ213" s="2"/>
      <c r="MK213" s="2"/>
      <c r="ML213" s="2"/>
      <c r="MM213" s="2"/>
      <c r="MN213" s="2"/>
      <c r="MO213" s="2"/>
      <c r="MP213" s="2"/>
      <c r="MQ213" s="2"/>
      <c r="MR213" s="2"/>
      <c r="MS213" s="2"/>
      <c r="MT213" s="2"/>
      <c r="MU213" s="2"/>
      <c r="MV213" s="2"/>
      <c r="MW213" s="2"/>
      <c r="MX213" s="2"/>
      <c r="MY213" s="2"/>
      <c r="MZ213" s="2"/>
      <c r="NA213" s="2"/>
      <c r="NB213" s="2"/>
      <c r="NC213" s="2"/>
      <c r="ND213" s="2"/>
      <c r="NE213" s="2"/>
      <c r="NF213" s="2"/>
      <c r="NG213" s="2"/>
      <c r="NH213" s="2"/>
      <c r="NI213" s="2"/>
      <c r="NJ213" s="2"/>
      <c r="NK213" s="2"/>
      <c r="NL213" s="2"/>
      <c r="NM213" s="2"/>
      <c r="NN213" s="2"/>
      <c r="NO213" s="2"/>
      <c r="NP213" s="2"/>
      <c r="NQ213" s="2"/>
      <c r="NR213" s="2"/>
      <c r="NS213" s="2"/>
      <c r="NT213" s="2"/>
      <c r="NU213" s="2"/>
      <c r="NV213" s="2"/>
      <c r="NW213" s="2"/>
      <c r="NX213" s="2"/>
      <c r="NY213" s="2"/>
      <c r="NZ213" s="2"/>
      <c r="OA213" s="2"/>
      <c r="OB213" s="2"/>
      <c r="OC213" s="2"/>
      <c r="OD213" s="2"/>
      <c r="OE213" s="2"/>
      <c r="OF213" s="2"/>
      <c r="OG213" s="2"/>
      <c r="OH213" s="2"/>
      <c r="OI213" s="2"/>
      <c r="OJ213" s="2"/>
      <c r="OL213" s="2">
        <v>191.0</v>
      </c>
      <c r="OO213" s="2"/>
      <c r="OT213" s="2" t="str">
        <f t="shared" si="39"/>
        <v/>
      </c>
      <c r="OU213" s="2" t="str">
        <f t="shared" si="40"/>
        <v/>
      </c>
      <c r="OV213" s="2" t="str">
        <f t="shared" si="28"/>
        <v>#REF!</v>
      </c>
      <c r="OW213" s="2" t="str">
        <f t="shared" si="29"/>
        <v/>
      </c>
      <c r="OX213" s="2" t="str">
        <f t="shared" si="30"/>
        <v/>
      </c>
    </row>
    <row r="214" ht="15.75" customHeight="1">
      <c r="E214" s="2"/>
      <c r="F214" s="2"/>
      <c r="G214" s="2"/>
      <c r="H214" s="2"/>
      <c r="I214" s="2"/>
      <c r="J214" s="2"/>
      <c r="K214" s="2"/>
      <c r="L214" s="2"/>
      <c r="M214" s="2"/>
      <c r="O214" s="2"/>
      <c r="U214" s="2"/>
      <c r="AB214" s="2"/>
      <c r="AC214" s="2"/>
      <c r="AD214" s="2"/>
      <c r="AE214" s="2"/>
      <c r="AF214" s="2"/>
      <c r="AG214" s="2"/>
      <c r="AI214" s="2"/>
      <c r="AJ214" s="2"/>
      <c r="AK214" s="2"/>
      <c r="AL214" s="2"/>
      <c r="AM214" s="2"/>
      <c r="IF214" s="2"/>
      <c r="KE214" s="2"/>
      <c r="KF214" s="2"/>
      <c r="KG214" s="2"/>
      <c r="KH214" s="2"/>
      <c r="KI214" s="2"/>
      <c r="KJ214" s="2"/>
      <c r="KK214" s="2"/>
      <c r="KL214" s="2"/>
      <c r="KM214" s="2"/>
      <c r="KN214" s="2"/>
      <c r="KO214" s="2"/>
      <c r="KP214" s="2"/>
      <c r="KQ214" s="2"/>
      <c r="KR214" s="2"/>
      <c r="KS214" s="2"/>
      <c r="KT214" s="2"/>
      <c r="KU214" s="2"/>
      <c r="KV214" s="2"/>
      <c r="KW214" s="2"/>
      <c r="KX214" s="2"/>
      <c r="KY214" s="2"/>
      <c r="KZ214" s="2"/>
      <c r="LA214" s="2"/>
      <c r="LB214" s="2"/>
      <c r="LC214" s="2"/>
      <c r="LD214" s="2"/>
      <c r="LE214" s="2"/>
      <c r="LF214" s="2"/>
      <c r="LG214" s="2"/>
      <c r="LH214" s="2"/>
      <c r="LI214" s="2"/>
      <c r="LJ214" s="2"/>
      <c r="LK214" s="2"/>
      <c r="LL214" s="2"/>
      <c r="LM214" s="2"/>
      <c r="LN214" s="2"/>
      <c r="LO214" s="2"/>
      <c r="LP214" s="2"/>
      <c r="LQ214" s="2"/>
      <c r="LR214" s="2"/>
      <c r="LS214" s="2"/>
      <c r="LT214" s="2"/>
      <c r="LU214" s="2"/>
      <c r="LV214" s="2"/>
      <c r="LW214" s="2"/>
      <c r="LX214" s="2"/>
      <c r="LY214" s="2"/>
      <c r="LZ214" s="2"/>
      <c r="MA214" s="2"/>
      <c r="MB214" s="2"/>
      <c r="MC214" s="2"/>
      <c r="MD214" s="2"/>
      <c r="ME214" s="2"/>
      <c r="MF214" s="2"/>
      <c r="MG214" s="2"/>
      <c r="MH214" s="2"/>
      <c r="MI214" s="2"/>
      <c r="MJ214" s="2"/>
      <c r="MK214" s="2"/>
      <c r="ML214" s="2"/>
      <c r="MM214" s="2"/>
      <c r="MN214" s="2"/>
      <c r="MO214" s="2"/>
      <c r="MP214" s="2"/>
      <c r="MQ214" s="2"/>
      <c r="MR214" s="2"/>
      <c r="MS214" s="2"/>
      <c r="MT214" s="2"/>
      <c r="MU214" s="2"/>
      <c r="MV214" s="2"/>
      <c r="MW214" s="2"/>
      <c r="MX214" s="2"/>
      <c r="MY214" s="2"/>
      <c r="MZ214" s="2"/>
      <c r="NA214" s="2"/>
      <c r="NB214" s="2"/>
      <c r="NC214" s="2"/>
      <c r="ND214" s="2"/>
      <c r="NE214" s="2"/>
      <c r="NF214" s="2"/>
      <c r="NG214" s="2"/>
      <c r="NH214" s="2"/>
      <c r="NI214" s="2"/>
      <c r="NJ214" s="2"/>
      <c r="NK214" s="2"/>
      <c r="NL214" s="2"/>
      <c r="NM214" s="2"/>
      <c r="NN214" s="2"/>
      <c r="NO214" s="2"/>
      <c r="NP214" s="2"/>
      <c r="NQ214" s="2"/>
      <c r="NR214" s="2"/>
      <c r="NS214" s="2"/>
      <c r="NT214" s="2"/>
      <c r="NU214" s="2"/>
      <c r="NV214" s="2"/>
      <c r="NW214" s="2"/>
      <c r="NX214" s="2"/>
      <c r="NY214" s="2"/>
      <c r="NZ214" s="2"/>
      <c r="OA214" s="2"/>
      <c r="OB214" s="2"/>
      <c r="OC214" s="2"/>
      <c r="OD214" s="2"/>
      <c r="OE214" s="2"/>
      <c r="OF214" s="2"/>
      <c r="OG214" s="2"/>
      <c r="OH214" s="2"/>
      <c r="OI214" s="2"/>
      <c r="OJ214" s="2"/>
      <c r="OL214" s="2">
        <v>192.0</v>
      </c>
      <c r="OO214" s="2"/>
      <c r="OT214" s="2" t="str">
        <f t="shared" si="39"/>
        <v/>
      </c>
      <c r="OU214" s="2" t="str">
        <f t="shared" si="40"/>
        <v/>
      </c>
      <c r="OV214" s="2" t="str">
        <f t="shared" si="28"/>
        <v>#REF!</v>
      </c>
      <c r="OW214" s="2" t="str">
        <f t="shared" si="29"/>
        <v/>
      </c>
      <c r="OX214" s="2" t="str">
        <f t="shared" si="30"/>
        <v/>
      </c>
    </row>
    <row r="215" ht="15.75" customHeight="1">
      <c r="E215" s="2"/>
      <c r="F215" s="2"/>
      <c r="G215" s="2"/>
      <c r="H215" s="2"/>
      <c r="I215" s="2"/>
      <c r="J215" s="2"/>
      <c r="K215" s="2"/>
      <c r="L215" s="2"/>
      <c r="M215" s="2"/>
      <c r="O215" s="2"/>
      <c r="U215" s="2"/>
      <c r="AB215" s="2"/>
      <c r="AC215" s="2"/>
      <c r="AD215" s="2"/>
      <c r="AE215" s="2"/>
      <c r="AF215" s="2"/>
      <c r="AG215" s="2"/>
      <c r="AI215" s="2"/>
      <c r="AJ215" s="2"/>
      <c r="AK215" s="2"/>
      <c r="AL215" s="2"/>
      <c r="AM215" s="2"/>
      <c r="IF215" s="2"/>
      <c r="KE215" s="2"/>
      <c r="KF215" s="2"/>
      <c r="KG215" s="2"/>
      <c r="KH215" s="2"/>
      <c r="KI215" s="2"/>
      <c r="KJ215" s="2"/>
      <c r="KK215" s="2"/>
      <c r="KL215" s="2"/>
      <c r="KM215" s="2"/>
      <c r="KN215" s="2"/>
      <c r="KO215" s="2"/>
      <c r="KP215" s="2"/>
      <c r="KQ215" s="2"/>
      <c r="KR215" s="2"/>
      <c r="KS215" s="2"/>
      <c r="KT215" s="2"/>
      <c r="KU215" s="2"/>
      <c r="KV215" s="2"/>
      <c r="KW215" s="2"/>
      <c r="KX215" s="2"/>
      <c r="KY215" s="2"/>
      <c r="KZ215" s="2"/>
      <c r="LA215" s="2"/>
      <c r="LB215" s="2"/>
      <c r="LC215" s="2"/>
      <c r="LD215" s="2"/>
      <c r="LE215" s="2"/>
      <c r="LF215" s="2"/>
      <c r="LG215" s="2"/>
      <c r="LH215" s="2"/>
      <c r="LI215" s="2"/>
      <c r="LJ215" s="2"/>
      <c r="LK215" s="2"/>
      <c r="LL215" s="2"/>
      <c r="LM215" s="2"/>
      <c r="LN215" s="2"/>
      <c r="LO215" s="2"/>
      <c r="LP215" s="2"/>
      <c r="LQ215" s="2"/>
      <c r="LR215" s="2"/>
      <c r="LS215" s="2"/>
      <c r="LT215" s="2"/>
      <c r="LU215" s="2"/>
      <c r="LV215" s="2"/>
      <c r="LW215" s="2"/>
      <c r="LX215" s="2"/>
      <c r="LY215" s="2"/>
      <c r="LZ215" s="2"/>
      <c r="MA215" s="2"/>
      <c r="MB215" s="2"/>
      <c r="MC215" s="2"/>
      <c r="MD215" s="2"/>
      <c r="ME215" s="2"/>
      <c r="MF215" s="2"/>
      <c r="MG215" s="2"/>
      <c r="MH215" s="2"/>
      <c r="MI215" s="2"/>
      <c r="MJ215" s="2"/>
      <c r="MK215" s="2"/>
      <c r="ML215" s="2"/>
      <c r="MM215" s="2"/>
      <c r="MN215" s="2"/>
      <c r="MO215" s="2"/>
      <c r="MP215" s="2"/>
      <c r="MQ215" s="2"/>
      <c r="MR215" s="2"/>
      <c r="MS215" s="2"/>
      <c r="MT215" s="2"/>
      <c r="MU215" s="2"/>
      <c r="MV215" s="2"/>
      <c r="MW215" s="2"/>
      <c r="MX215" s="2"/>
      <c r="MY215" s="2"/>
      <c r="MZ215" s="2"/>
      <c r="NA215" s="2"/>
      <c r="NB215" s="2"/>
      <c r="NC215" s="2"/>
      <c r="ND215" s="2"/>
      <c r="NE215" s="2"/>
      <c r="NF215" s="2"/>
      <c r="NG215" s="2"/>
      <c r="NH215" s="2"/>
      <c r="NI215" s="2"/>
      <c r="NJ215" s="2"/>
      <c r="NK215" s="2"/>
      <c r="NL215" s="2"/>
      <c r="NM215" s="2"/>
      <c r="NN215" s="2"/>
      <c r="NO215" s="2"/>
      <c r="NP215" s="2"/>
      <c r="NQ215" s="2"/>
      <c r="NR215" s="2"/>
      <c r="NS215" s="2"/>
      <c r="NT215" s="2"/>
      <c r="NU215" s="2"/>
      <c r="NV215" s="2"/>
      <c r="NW215" s="2"/>
      <c r="NX215" s="2"/>
      <c r="NY215" s="2"/>
      <c r="NZ215" s="2"/>
      <c r="OA215" s="2"/>
      <c r="OB215" s="2"/>
      <c r="OC215" s="2"/>
      <c r="OD215" s="2"/>
      <c r="OE215" s="2"/>
      <c r="OF215" s="2"/>
      <c r="OG215" s="2"/>
      <c r="OH215" s="2"/>
      <c r="OI215" s="2"/>
      <c r="OJ215" s="2"/>
      <c r="OL215" s="2">
        <v>193.0</v>
      </c>
      <c r="OO215" s="2"/>
      <c r="OT215" s="2" t="str">
        <f t="shared" si="39"/>
        <v/>
      </c>
      <c r="OU215" s="2" t="str">
        <f t="shared" si="40"/>
        <v/>
      </c>
      <c r="OV215" s="2" t="str">
        <f t="shared" si="28"/>
        <v>#REF!</v>
      </c>
      <c r="OW215" s="2" t="str">
        <f t="shared" si="29"/>
        <v/>
      </c>
      <c r="OX215" s="2" t="str">
        <f t="shared" si="30"/>
        <v/>
      </c>
    </row>
    <row r="216" ht="15.75" customHeight="1">
      <c r="E216" s="2"/>
      <c r="F216" s="2"/>
      <c r="G216" s="2"/>
      <c r="H216" s="2"/>
      <c r="I216" s="2"/>
      <c r="J216" s="2"/>
      <c r="K216" s="2"/>
      <c r="L216" s="2"/>
      <c r="M216" s="2"/>
      <c r="O216" s="2"/>
      <c r="U216" s="2"/>
      <c r="AB216" s="2"/>
      <c r="AC216" s="2"/>
      <c r="AD216" s="2"/>
      <c r="AE216" s="2"/>
      <c r="AF216" s="2"/>
      <c r="AG216" s="2"/>
      <c r="AI216" s="2"/>
      <c r="AJ216" s="2"/>
      <c r="AK216" s="2"/>
      <c r="AL216" s="2"/>
      <c r="AM216" s="2"/>
      <c r="IF216" s="2"/>
      <c r="KE216" s="2"/>
      <c r="KF216" s="2"/>
      <c r="KG216" s="2"/>
      <c r="KH216" s="2"/>
      <c r="KI216" s="2"/>
      <c r="KJ216" s="2"/>
      <c r="KK216" s="2"/>
      <c r="KL216" s="2"/>
      <c r="KM216" s="2"/>
      <c r="KN216" s="2"/>
      <c r="KO216" s="2"/>
      <c r="KP216" s="2"/>
      <c r="KQ216" s="2"/>
      <c r="KR216" s="2"/>
      <c r="KS216" s="2"/>
      <c r="KT216" s="2"/>
      <c r="KU216" s="2"/>
      <c r="KV216" s="2"/>
      <c r="KW216" s="2"/>
      <c r="KX216" s="2"/>
      <c r="KY216" s="2"/>
      <c r="KZ216" s="2"/>
      <c r="LA216" s="2"/>
      <c r="LB216" s="2"/>
      <c r="LC216" s="2"/>
      <c r="LD216" s="2"/>
      <c r="LE216" s="2"/>
      <c r="LF216" s="2"/>
      <c r="LG216" s="2"/>
      <c r="LH216" s="2"/>
      <c r="LI216" s="2"/>
      <c r="LJ216" s="2"/>
      <c r="LK216" s="2"/>
      <c r="LL216" s="2"/>
      <c r="LM216" s="2"/>
      <c r="LN216" s="2"/>
      <c r="LO216" s="2"/>
      <c r="LP216" s="2"/>
      <c r="LQ216" s="2"/>
      <c r="LR216" s="2"/>
      <c r="LS216" s="2"/>
      <c r="LT216" s="2"/>
      <c r="LU216" s="2"/>
      <c r="LV216" s="2"/>
      <c r="LW216" s="2"/>
      <c r="LX216" s="2"/>
      <c r="LY216" s="2"/>
      <c r="LZ216" s="2"/>
      <c r="MA216" s="2"/>
      <c r="MB216" s="2"/>
      <c r="MC216" s="2"/>
      <c r="MD216" s="2"/>
      <c r="ME216" s="2"/>
      <c r="MF216" s="2"/>
      <c r="MG216" s="2"/>
      <c r="MH216" s="2"/>
      <c r="MI216" s="2"/>
      <c r="MJ216" s="2"/>
      <c r="MK216" s="2"/>
      <c r="ML216" s="2"/>
      <c r="MM216" s="2"/>
      <c r="MN216" s="2"/>
      <c r="MO216" s="2"/>
      <c r="MP216" s="2"/>
      <c r="MQ216" s="2"/>
      <c r="MR216" s="2"/>
      <c r="MS216" s="2"/>
      <c r="MT216" s="2"/>
      <c r="MU216" s="2"/>
      <c r="MV216" s="2"/>
      <c r="MW216" s="2"/>
      <c r="MX216" s="2"/>
      <c r="MY216" s="2"/>
      <c r="MZ216" s="2"/>
      <c r="NA216" s="2"/>
      <c r="NB216" s="2"/>
      <c r="NC216" s="2"/>
      <c r="ND216" s="2"/>
      <c r="NE216" s="2"/>
      <c r="NF216" s="2"/>
      <c r="NG216" s="2"/>
      <c r="NH216" s="2"/>
      <c r="NI216" s="2"/>
      <c r="NJ216" s="2"/>
      <c r="NK216" s="2"/>
      <c r="NL216" s="2"/>
      <c r="NM216" s="2"/>
      <c r="NN216" s="2"/>
      <c r="NO216" s="2"/>
      <c r="NP216" s="2"/>
      <c r="NQ216" s="2"/>
      <c r="NR216" s="2"/>
      <c r="NS216" s="2"/>
      <c r="NT216" s="2"/>
      <c r="NU216" s="2"/>
      <c r="NV216" s="2"/>
      <c r="NW216" s="2"/>
      <c r="NX216" s="2"/>
      <c r="NY216" s="2"/>
      <c r="NZ216" s="2"/>
      <c r="OA216" s="2"/>
      <c r="OB216" s="2"/>
      <c r="OC216" s="2"/>
      <c r="OD216" s="2"/>
      <c r="OE216" s="2"/>
      <c r="OF216" s="2"/>
      <c r="OG216" s="2"/>
      <c r="OH216" s="2"/>
      <c r="OI216" s="2"/>
      <c r="OJ216" s="2"/>
      <c r="OL216" s="2">
        <v>194.0</v>
      </c>
      <c r="OO216" s="2"/>
      <c r="OT216" s="2" t="str">
        <f t="shared" si="39"/>
        <v/>
      </c>
      <c r="OU216" s="2" t="str">
        <f t="shared" si="40"/>
        <v/>
      </c>
      <c r="OV216" s="2" t="str">
        <f t="shared" si="28"/>
        <v>#REF!</v>
      </c>
      <c r="OW216" s="2" t="str">
        <f t="shared" si="29"/>
        <v/>
      </c>
      <c r="OX216" s="2" t="str">
        <f t="shared" si="30"/>
        <v/>
      </c>
    </row>
    <row r="217" ht="15.75" customHeight="1">
      <c r="E217" s="2"/>
      <c r="F217" s="2"/>
      <c r="G217" s="2"/>
      <c r="H217" s="2"/>
      <c r="I217" s="2"/>
      <c r="J217" s="2"/>
      <c r="K217" s="2"/>
      <c r="L217" s="2"/>
      <c r="M217" s="2"/>
      <c r="O217" s="2"/>
      <c r="U217" s="2"/>
      <c r="AB217" s="2"/>
      <c r="AC217" s="2"/>
      <c r="AD217" s="2"/>
      <c r="AE217" s="2"/>
      <c r="AF217" s="2"/>
      <c r="AG217" s="2"/>
      <c r="AI217" s="2"/>
      <c r="AJ217" s="2"/>
      <c r="AK217" s="2"/>
      <c r="AL217" s="2"/>
      <c r="AM217" s="2"/>
      <c r="IF217" s="2"/>
      <c r="KE217" s="2"/>
      <c r="KF217" s="2"/>
      <c r="KG217" s="2"/>
      <c r="KH217" s="2"/>
      <c r="KI217" s="2"/>
      <c r="KJ217" s="2"/>
      <c r="KK217" s="2"/>
      <c r="KL217" s="2"/>
      <c r="KM217" s="2"/>
      <c r="KN217" s="2"/>
      <c r="KO217" s="2"/>
      <c r="KP217" s="2"/>
      <c r="KQ217" s="2"/>
      <c r="KR217" s="2"/>
      <c r="KS217" s="2"/>
      <c r="KT217" s="2"/>
      <c r="KU217" s="2"/>
      <c r="KV217" s="2"/>
      <c r="KW217" s="2"/>
      <c r="KX217" s="2"/>
      <c r="KY217" s="2"/>
      <c r="KZ217" s="2"/>
      <c r="LA217" s="2"/>
      <c r="LB217" s="2"/>
      <c r="LC217" s="2"/>
      <c r="LD217" s="2"/>
      <c r="LE217" s="2"/>
      <c r="LF217" s="2"/>
      <c r="LG217" s="2"/>
      <c r="LH217" s="2"/>
      <c r="LI217" s="2"/>
      <c r="LJ217" s="2"/>
      <c r="LK217" s="2"/>
      <c r="LL217" s="2"/>
      <c r="LM217" s="2"/>
      <c r="LN217" s="2"/>
      <c r="LO217" s="2"/>
      <c r="LP217" s="2"/>
      <c r="LQ217" s="2"/>
      <c r="LR217" s="2"/>
      <c r="LS217" s="2"/>
      <c r="LT217" s="2"/>
      <c r="LU217" s="2"/>
      <c r="LV217" s="2"/>
      <c r="LW217" s="2"/>
      <c r="LX217" s="2"/>
      <c r="LY217" s="2"/>
      <c r="LZ217" s="2"/>
      <c r="MA217" s="2"/>
      <c r="MB217" s="2"/>
      <c r="MC217" s="2"/>
      <c r="MD217" s="2"/>
      <c r="ME217" s="2"/>
      <c r="MF217" s="2"/>
      <c r="MG217" s="2"/>
      <c r="MH217" s="2"/>
      <c r="MI217" s="2"/>
      <c r="MJ217" s="2"/>
      <c r="MK217" s="2"/>
      <c r="ML217" s="2"/>
      <c r="MM217" s="2"/>
      <c r="MN217" s="2"/>
      <c r="MO217" s="2"/>
      <c r="MP217" s="2"/>
      <c r="MQ217" s="2"/>
      <c r="MR217" s="2"/>
      <c r="MS217" s="2"/>
      <c r="MT217" s="2"/>
      <c r="MU217" s="2"/>
      <c r="MV217" s="2"/>
      <c r="MW217" s="2"/>
      <c r="MX217" s="2"/>
      <c r="MY217" s="2"/>
      <c r="MZ217" s="2"/>
      <c r="NA217" s="2"/>
      <c r="NB217" s="2"/>
      <c r="NC217" s="2"/>
      <c r="ND217" s="2"/>
      <c r="NE217" s="2"/>
      <c r="NF217" s="2"/>
      <c r="NG217" s="2"/>
      <c r="NH217" s="2"/>
      <c r="NI217" s="2"/>
      <c r="NJ217" s="2"/>
      <c r="NK217" s="2"/>
      <c r="NL217" s="2"/>
      <c r="NM217" s="2"/>
      <c r="NN217" s="2"/>
      <c r="NO217" s="2"/>
      <c r="NP217" s="2"/>
      <c r="NQ217" s="2"/>
      <c r="NR217" s="2"/>
      <c r="NS217" s="2"/>
      <c r="NT217" s="2"/>
      <c r="NU217" s="2"/>
      <c r="NV217" s="2"/>
      <c r="NW217" s="2"/>
      <c r="NX217" s="2"/>
      <c r="NY217" s="2"/>
      <c r="NZ217" s="2"/>
      <c r="OA217" s="2"/>
      <c r="OB217" s="2"/>
      <c r="OC217" s="2"/>
      <c r="OD217" s="2"/>
      <c r="OE217" s="2"/>
      <c r="OF217" s="2"/>
      <c r="OG217" s="2"/>
      <c r="OH217" s="2"/>
      <c r="OI217" s="2"/>
      <c r="OJ217" s="2"/>
      <c r="OL217" s="2">
        <v>195.0</v>
      </c>
      <c r="OO217" s="2"/>
      <c r="OT217" s="2" t="str">
        <f t="shared" si="39"/>
        <v/>
      </c>
      <c r="OU217" s="2" t="str">
        <f t="shared" si="40"/>
        <v/>
      </c>
      <c r="OV217" s="2" t="str">
        <f t="shared" si="28"/>
        <v>#REF!</v>
      </c>
      <c r="OW217" s="2" t="str">
        <f t="shared" si="29"/>
        <v/>
      </c>
      <c r="OX217" s="2" t="str">
        <f t="shared" si="30"/>
        <v/>
      </c>
    </row>
    <row r="218" ht="15.75" customHeight="1">
      <c r="E218" s="2"/>
      <c r="F218" s="2"/>
      <c r="G218" s="2"/>
      <c r="H218" s="2"/>
      <c r="I218" s="2"/>
      <c r="J218" s="2"/>
      <c r="K218" s="2"/>
      <c r="L218" s="2"/>
      <c r="M218" s="2"/>
      <c r="O218" s="2"/>
      <c r="U218" s="2"/>
      <c r="AB218" s="2"/>
      <c r="AC218" s="2"/>
      <c r="AD218" s="2"/>
      <c r="AE218" s="2"/>
      <c r="AF218" s="2"/>
      <c r="AG218" s="2"/>
      <c r="AI218" s="2"/>
      <c r="AJ218" s="2"/>
      <c r="AK218" s="2"/>
      <c r="AL218" s="2"/>
      <c r="AM218" s="2"/>
      <c r="IF218" s="2"/>
      <c r="KE218" s="2"/>
      <c r="KF218" s="2"/>
      <c r="KG218" s="2"/>
      <c r="KH218" s="2"/>
      <c r="KI218" s="2"/>
      <c r="KJ218" s="2"/>
      <c r="KK218" s="2"/>
      <c r="KL218" s="2"/>
      <c r="KM218" s="2"/>
      <c r="KN218" s="2"/>
      <c r="KO218" s="2"/>
      <c r="KP218" s="2"/>
      <c r="KQ218" s="2"/>
      <c r="KR218" s="2"/>
      <c r="KS218" s="2"/>
      <c r="KT218" s="2"/>
      <c r="KU218" s="2"/>
      <c r="KV218" s="2"/>
      <c r="KW218" s="2"/>
      <c r="KX218" s="2"/>
      <c r="KY218" s="2"/>
      <c r="KZ218" s="2"/>
      <c r="LA218" s="2"/>
      <c r="LB218" s="2"/>
      <c r="LC218" s="2"/>
      <c r="LD218" s="2"/>
      <c r="LE218" s="2"/>
      <c r="LF218" s="2"/>
      <c r="LG218" s="2"/>
      <c r="LH218" s="2"/>
      <c r="LI218" s="2"/>
      <c r="LJ218" s="2"/>
      <c r="LK218" s="2"/>
      <c r="LL218" s="2"/>
      <c r="LM218" s="2"/>
      <c r="LN218" s="2"/>
      <c r="LO218" s="2"/>
      <c r="LP218" s="2"/>
      <c r="LQ218" s="2"/>
      <c r="LR218" s="2"/>
      <c r="LS218" s="2"/>
      <c r="LT218" s="2"/>
      <c r="LU218" s="2"/>
      <c r="LV218" s="2"/>
      <c r="LW218" s="2"/>
      <c r="LX218" s="2"/>
      <c r="LY218" s="2"/>
      <c r="LZ218" s="2"/>
      <c r="MA218" s="2"/>
      <c r="MB218" s="2"/>
      <c r="MC218" s="2"/>
      <c r="MD218" s="2"/>
      <c r="ME218" s="2"/>
      <c r="MF218" s="2"/>
      <c r="MG218" s="2"/>
      <c r="MH218" s="2"/>
      <c r="MI218" s="2"/>
      <c r="MJ218" s="2"/>
      <c r="MK218" s="2"/>
      <c r="ML218" s="2"/>
      <c r="MM218" s="2"/>
      <c r="MN218" s="2"/>
      <c r="MO218" s="2"/>
      <c r="MP218" s="2"/>
      <c r="MQ218" s="2"/>
      <c r="MR218" s="2"/>
      <c r="MS218" s="2"/>
      <c r="MT218" s="2"/>
      <c r="MU218" s="2"/>
      <c r="MV218" s="2"/>
      <c r="MW218" s="2"/>
      <c r="MX218" s="2"/>
      <c r="MY218" s="2"/>
      <c r="MZ218" s="2"/>
      <c r="NA218" s="2"/>
      <c r="NB218" s="2"/>
      <c r="NC218" s="2"/>
      <c r="ND218" s="2"/>
      <c r="NE218" s="2"/>
      <c r="NF218" s="2"/>
      <c r="NG218" s="2"/>
      <c r="NH218" s="2"/>
      <c r="NI218" s="2"/>
      <c r="NJ218" s="2"/>
      <c r="NK218" s="2"/>
      <c r="NL218" s="2"/>
      <c r="NM218" s="2"/>
      <c r="NN218" s="2"/>
      <c r="NO218" s="2"/>
      <c r="NP218" s="2"/>
      <c r="NQ218" s="2"/>
      <c r="NR218" s="2"/>
      <c r="NS218" s="2"/>
      <c r="NT218" s="2"/>
      <c r="NU218" s="2"/>
      <c r="NV218" s="2"/>
      <c r="NW218" s="2"/>
      <c r="NX218" s="2"/>
      <c r="NY218" s="2"/>
      <c r="NZ218" s="2"/>
      <c r="OA218" s="2"/>
      <c r="OB218" s="2"/>
      <c r="OC218" s="2"/>
      <c r="OD218" s="2"/>
      <c r="OE218" s="2"/>
      <c r="OF218" s="2"/>
      <c r="OG218" s="2"/>
      <c r="OH218" s="2"/>
      <c r="OI218" s="2"/>
      <c r="OJ218" s="2"/>
      <c r="OL218" s="2">
        <v>196.0</v>
      </c>
      <c r="OO218" s="2"/>
      <c r="OT218" s="2" t="str">
        <f t="shared" si="39"/>
        <v/>
      </c>
      <c r="OU218" s="2" t="str">
        <f t="shared" si="40"/>
        <v/>
      </c>
      <c r="OV218" s="2" t="str">
        <f t="shared" si="28"/>
        <v>#REF!</v>
      </c>
      <c r="OW218" s="2" t="str">
        <f t="shared" si="29"/>
        <v/>
      </c>
      <c r="OX218" s="2" t="str">
        <f t="shared" si="30"/>
        <v/>
      </c>
    </row>
    <row r="219" ht="15.75" customHeight="1">
      <c r="E219" s="2"/>
      <c r="F219" s="2"/>
      <c r="G219" s="2"/>
      <c r="H219" s="2"/>
      <c r="I219" s="2"/>
      <c r="J219" s="2"/>
      <c r="K219" s="2"/>
      <c r="L219" s="2"/>
      <c r="M219" s="2"/>
      <c r="O219" s="2"/>
      <c r="U219" s="2"/>
      <c r="AB219" s="2"/>
      <c r="AC219" s="2"/>
      <c r="AD219" s="2"/>
      <c r="AE219" s="2"/>
      <c r="AF219" s="2"/>
      <c r="AG219" s="2"/>
      <c r="AI219" s="2"/>
      <c r="AJ219" s="2"/>
      <c r="AK219" s="2"/>
      <c r="AL219" s="2"/>
      <c r="AM219" s="2"/>
      <c r="IF219" s="2"/>
      <c r="KE219" s="2"/>
      <c r="KF219" s="2"/>
      <c r="KG219" s="2"/>
      <c r="KH219" s="2"/>
      <c r="KI219" s="2"/>
      <c r="KJ219" s="2"/>
      <c r="KK219" s="2"/>
      <c r="KL219" s="2"/>
      <c r="KM219" s="2"/>
      <c r="KN219" s="2"/>
      <c r="KO219" s="2"/>
      <c r="KP219" s="2"/>
      <c r="KQ219" s="2"/>
      <c r="KR219" s="2"/>
      <c r="KS219" s="2"/>
      <c r="KT219" s="2"/>
      <c r="KU219" s="2"/>
      <c r="KV219" s="2"/>
      <c r="KW219" s="2"/>
      <c r="KX219" s="2"/>
      <c r="KY219" s="2"/>
      <c r="KZ219" s="2"/>
      <c r="LA219" s="2"/>
      <c r="LB219" s="2"/>
      <c r="LC219" s="2"/>
      <c r="LD219" s="2"/>
      <c r="LE219" s="2"/>
      <c r="LF219" s="2"/>
      <c r="LG219" s="2"/>
      <c r="LH219" s="2"/>
      <c r="LI219" s="2"/>
      <c r="LJ219" s="2"/>
      <c r="LK219" s="2"/>
      <c r="LL219" s="2"/>
      <c r="LM219" s="2"/>
      <c r="LN219" s="2"/>
      <c r="LO219" s="2"/>
      <c r="LP219" s="2"/>
      <c r="LQ219" s="2"/>
      <c r="LR219" s="2"/>
      <c r="LS219" s="2"/>
      <c r="LT219" s="2"/>
      <c r="LU219" s="2"/>
      <c r="LV219" s="2"/>
      <c r="LW219" s="2"/>
      <c r="LX219" s="2"/>
      <c r="LY219" s="2"/>
      <c r="LZ219" s="2"/>
      <c r="MA219" s="2"/>
      <c r="MB219" s="2"/>
      <c r="MC219" s="2"/>
      <c r="MD219" s="2"/>
      <c r="ME219" s="2"/>
      <c r="MF219" s="2"/>
      <c r="MG219" s="2"/>
      <c r="MH219" s="2"/>
      <c r="MI219" s="2"/>
      <c r="MJ219" s="2"/>
      <c r="MK219" s="2"/>
      <c r="ML219" s="2"/>
      <c r="MM219" s="2"/>
      <c r="MN219" s="2"/>
      <c r="MO219" s="2"/>
      <c r="MP219" s="2"/>
      <c r="MQ219" s="2"/>
      <c r="MR219" s="2"/>
      <c r="MS219" s="2"/>
      <c r="MT219" s="2"/>
      <c r="MU219" s="2"/>
      <c r="MV219" s="2"/>
      <c r="MW219" s="2"/>
      <c r="MX219" s="2"/>
      <c r="MY219" s="2"/>
      <c r="MZ219" s="2"/>
      <c r="NA219" s="2"/>
      <c r="NB219" s="2"/>
      <c r="NC219" s="2"/>
      <c r="ND219" s="2"/>
      <c r="NE219" s="2"/>
      <c r="NF219" s="2"/>
      <c r="NG219" s="2"/>
      <c r="NH219" s="2"/>
      <c r="NI219" s="2"/>
      <c r="NJ219" s="2"/>
      <c r="NK219" s="2"/>
      <c r="NL219" s="2"/>
      <c r="NM219" s="2"/>
      <c r="NN219" s="2"/>
      <c r="NO219" s="2"/>
      <c r="NP219" s="2"/>
      <c r="NQ219" s="2"/>
      <c r="NR219" s="2"/>
      <c r="NS219" s="2"/>
      <c r="NT219" s="2"/>
      <c r="NU219" s="2"/>
      <c r="NV219" s="2"/>
      <c r="NW219" s="2"/>
      <c r="NX219" s="2"/>
      <c r="NY219" s="2"/>
      <c r="NZ219" s="2"/>
      <c r="OA219" s="2"/>
      <c r="OB219" s="2"/>
      <c r="OC219" s="2"/>
      <c r="OD219" s="2"/>
      <c r="OE219" s="2"/>
      <c r="OF219" s="2"/>
      <c r="OG219" s="2"/>
      <c r="OH219" s="2"/>
      <c r="OI219" s="2"/>
      <c r="OJ219" s="2"/>
      <c r="OL219" s="2">
        <v>197.0</v>
      </c>
      <c r="OO219" s="2"/>
      <c r="OT219" s="2" t="str">
        <f t="shared" si="39"/>
        <v/>
      </c>
      <c r="OU219" s="2" t="str">
        <f t="shared" si="40"/>
        <v/>
      </c>
      <c r="OV219" s="2" t="str">
        <f t="shared" si="28"/>
        <v>#REF!</v>
      </c>
      <c r="OW219" s="2" t="str">
        <f t="shared" si="29"/>
        <v/>
      </c>
      <c r="OX219" s="2" t="str">
        <f t="shared" si="30"/>
        <v/>
      </c>
    </row>
    <row r="220" ht="15.75" customHeight="1">
      <c r="E220" s="2"/>
      <c r="F220" s="2"/>
      <c r="G220" s="2"/>
      <c r="H220" s="2"/>
      <c r="I220" s="2"/>
      <c r="J220" s="2"/>
      <c r="K220" s="2"/>
      <c r="L220" s="2"/>
      <c r="M220" s="2"/>
      <c r="O220" s="2"/>
      <c r="U220" s="2"/>
      <c r="AB220" s="2"/>
      <c r="AC220" s="2"/>
      <c r="AD220" s="2"/>
      <c r="AE220" s="2"/>
      <c r="AF220" s="2"/>
      <c r="AG220" s="2"/>
      <c r="AI220" s="2"/>
      <c r="AJ220" s="2"/>
      <c r="AK220" s="2"/>
      <c r="AL220" s="2"/>
      <c r="AM220" s="2"/>
      <c r="IF220" s="2"/>
      <c r="KE220" s="2"/>
      <c r="KF220" s="2"/>
      <c r="KG220" s="2"/>
      <c r="KH220" s="2"/>
      <c r="KI220" s="2"/>
      <c r="KJ220" s="2"/>
      <c r="KK220" s="2"/>
      <c r="KL220" s="2"/>
      <c r="KM220" s="2"/>
      <c r="KN220" s="2"/>
      <c r="KO220" s="2"/>
      <c r="KP220" s="2"/>
      <c r="KQ220" s="2"/>
      <c r="KR220" s="2"/>
      <c r="KS220" s="2"/>
      <c r="KT220" s="2"/>
      <c r="KU220" s="2"/>
      <c r="KV220" s="2"/>
      <c r="KW220" s="2"/>
      <c r="KX220" s="2"/>
      <c r="KY220" s="2"/>
      <c r="KZ220" s="2"/>
      <c r="LA220" s="2"/>
      <c r="LB220" s="2"/>
      <c r="LC220" s="2"/>
      <c r="LD220" s="2"/>
      <c r="LE220" s="2"/>
      <c r="LF220" s="2"/>
      <c r="LG220" s="2"/>
      <c r="LH220" s="2"/>
      <c r="LI220" s="2"/>
      <c r="LJ220" s="2"/>
      <c r="LK220" s="2"/>
      <c r="LL220" s="2"/>
      <c r="LM220" s="2"/>
      <c r="LN220" s="2"/>
      <c r="LO220" s="2"/>
      <c r="LP220" s="2"/>
      <c r="LQ220" s="2"/>
      <c r="LR220" s="2"/>
      <c r="LS220" s="2"/>
      <c r="LT220" s="2"/>
      <c r="LU220" s="2"/>
      <c r="LV220" s="2"/>
      <c r="LW220" s="2"/>
      <c r="LX220" s="2"/>
      <c r="LY220" s="2"/>
      <c r="LZ220" s="2"/>
      <c r="MA220" s="2"/>
      <c r="MB220" s="2"/>
      <c r="MC220" s="2"/>
      <c r="MD220" s="2"/>
      <c r="ME220" s="2"/>
      <c r="MF220" s="2"/>
      <c r="MG220" s="2"/>
      <c r="MH220" s="2"/>
      <c r="MI220" s="2"/>
      <c r="MJ220" s="2"/>
      <c r="MK220" s="2"/>
      <c r="ML220" s="2"/>
      <c r="MM220" s="2"/>
      <c r="MN220" s="2"/>
      <c r="MO220" s="2"/>
      <c r="MP220" s="2"/>
      <c r="MQ220" s="2"/>
      <c r="MR220" s="2"/>
      <c r="MS220" s="2"/>
      <c r="MT220" s="2"/>
      <c r="MU220" s="2"/>
      <c r="MV220" s="2"/>
      <c r="MW220" s="2"/>
      <c r="MX220" s="2"/>
      <c r="MY220" s="2"/>
      <c r="MZ220" s="2"/>
      <c r="NA220" s="2"/>
      <c r="NB220" s="2"/>
      <c r="NC220" s="2"/>
      <c r="ND220" s="2"/>
      <c r="NE220" s="2"/>
      <c r="NF220" s="2"/>
      <c r="NG220" s="2"/>
      <c r="NH220" s="2"/>
      <c r="NI220" s="2"/>
      <c r="NJ220" s="2"/>
      <c r="NK220" s="2"/>
      <c r="NL220" s="2"/>
      <c r="NM220" s="2"/>
      <c r="NN220" s="2"/>
      <c r="NO220" s="2"/>
      <c r="NP220" s="2"/>
      <c r="NQ220" s="2"/>
      <c r="NR220" s="2"/>
      <c r="NS220" s="2"/>
      <c r="NT220" s="2"/>
      <c r="NU220" s="2"/>
      <c r="NV220" s="2"/>
      <c r="NW220" s="2"/>
      <c r="NX220" s="2"/>
      <c r="NY220" s="2"/>
      <c r="NZ220" s="2"/>
      <c r="OA220" s="2"/>
      <c r="OB220" s="2"/>
      <c r="OC220" s="2"/>
      <c r="OD220" s="2"/>
      <c r="OE220" s="2"/>
      <c r="OF220" s="2"/>
      <c r="OG220" s="2"/>
      <c r="OH220" s="2"/>
      <c r="OI220" s="2"/>
      <c r="OJ220" s="2"/>
      <c r="OL220" s="2">
        <v>198.0</v>
      </c>
      <c r="OO220" s="2"/>
      <c r="OT220" s="2" t="str">
        <f t="shared" si="39"/>
        <v/>
      </c>
      <c r="OU220" s="2" t="str">
        <f t="shared" si="40"/>
        <v/>
      </c>
      <c r="OV220" s="2" t="str">
        <f t="shared" si="28"/>
        <v>#REF!</v>
      </c>
      <c r="OW220" s="2" t="str">
        <f t="shared" si="29"/>
        <v/>
      </c>
      <c r="OX220" s="2" t="str">
        <f t="shared" si="30"/>
        <v/>
      </c>
    </row>
    <row r="221" ht="15.75" customHeight="1">
      <c r="E221" s="2"/>
      <c r="F221" s="2"/>
      <c r="G221" s="2"/>
      <c r="H221" s="2"/>
      <c r="I221" s="2"/>
      <c r="J221" s="2"/>
      <c r="K221" s="2"/>
      <c r="L221" s="2"/>
      <c r="M221" s="2"/>
      <c r="O221" s="2"/>
      <c r="U221" s="2"/>
      <c r="AB221" s="2"/>
      <c r="AC221" s="2"/>
      <c r="AD221" s="2"/>
      <c r="AE221" s="2"/>
      <c r="AF221" s="2"/>
      <c r="AG221" s="2"/>
      <c r="AI221" s="2"/>
      <c r="AJ221" s="2"/>
      <c r="AK221" s="2"/>
      <c r="AL221" s="2"/>
      <c r="AM221" s="2"/>
      <c r="IF221" s="2"/>
      <c r="KE221" s="2"/>
      <c r="KF221" s="2"/>
      <c r="KG221" s="2"/>
      <c r="KH221" s="2"/>
      <c r="KI221" s="2"/>
      <c r="KJ221" s="2"/>
      <c r="KK221" s="2"/>
      <c r="KL221" s="2"/>
      <c r="KM221" s="2"/>
      <c r="KN221" s="2"/>
      <c r="KO221" s="2"/>
      <c r="KP221" s="2"/>
      <c r="KQ221" s="2"/>
      <c r="KR221" s="2"/>
      <c r="KS221" s="2"/>
      <c r="KT221" s="2"/>
      <c r="KU221" s="2"/>
      <c r="KV221" s="2"/>
      <c r="KW221" s="2"/>
      <c r="KX221" s="2"/>
      <c r="KY221" s="2"/>
      <c r="KZ221" s="2"/>
      <c r="LA221" s="2"/>
      <c r="LB221" s="2"/>
      <c r="LC221" s="2"/>
      <c r="LD221" s="2"/>
      <c r="LE221" s="2"/>
      <c r="LF221" s="2"/>
      <c r="LG221" s="2"/>
      <c r="LH221" s="2"/>
      <c r="LI221" s="2"/>
      <c r="LJ221" s="2"/>
      <c r="LK221" s="2"/>
      <c r="LL221" s="2"/>
      <c r="LM221" s="2"/>
      <c r="LN221" s="2"/>
      <c r="LO221" s="2"/>
      <c r="LP221" s="2"/>
      <c r="LQ221" s="2"/>
      <c r="LR221" s="2"/>
      <c r="LS221" s="2"/>
      <c r="LT221" s="2"/>
      <c r="LU221" s="2"/>
      <c r="LV221" s="2"/>
      <c r="LW221" s="2"/>
      <c r="LX221" s="2"/>
      <c r="LY221" s="2"/>
      <c r="LZ221" s="2"/>
      <c r="MA221" s="2"/>
      <c r="MB221" s="2"/>
      <c r="MC221" s="2"/>
      <c r="MD221" s="2"/>
      <c r="ME221" s="2"/>
      <c r="MF221" s="2"/>
      <c r="MG221" s="2"/>
      <c r="MH221" s="2"/>
      <c r="MI221" s="2"/>
      <c r="MJ221" s="2"/>
      <c r="MK221" s="2"/>
      <c r="ML221" s="2"/>
      <c r="MM221" s="2"/>
      <c r="MN221" s="2"/>
      <c r="MO221" s="2"/>
      <c r="MP221" s="2"/>
      <c r="MQ221" s="2"/>
      <c r="MR221" s="2"/>
      <c r="MS221" s="2"/>
      <c r="MT221" s="2"/>
      <c r="MU221" s="2"/>
      <c r="MV221" s="2"/>
      <c r="MW221" s="2"/>
      <c r="MX221" s="2"/>
      <c r="MY221" s="2"/>
      <c r="MZ221" s="2"/>
      <c r="NA221" s="2"/>
      <c r="NB221" s="2"/>
      <c r="NC221" s="2"/>
      <c r="ND221" s="2"/>
      <c r="NE221" s="2"/>
      <c r="NF221" s="2"/>
      <c r="NG221" s="2"/>
      <c r="NH221" s="2"/>
      <c r="NI221" s="2"/>
      <c r="NJ221" s="2"/>
      <c r="NK221" s="2"/>
      <c r="NL221" s="2"/>
      <c r="NM221" s="2"/>
      <c r="NN221" s="2"/>
      <c r="NO221" s="2"/>
      <c r="NP221" s="2"/>
      <c r="NQ221" s="2"/>
      <c r="NR221" s="2"/>
      <c r="NS221" s="2"/>
      <c r="NT221" s="2"/>
      <c r="NU221" s="2"/>
      <c r="NV221" s="2"/>
      <c r="NW221" s="2"/>
      <c r="NX221" s="2"/>
      <c r="NY221" s="2"/>
      <c r="NZ221" s="2"/>
      <c r="OA221" s="2"/>
      <c r="OB221" s="2"/>
      <c r="OC221" s="2"/>
      <c r="OD221" s="2"/>
      <c r="OE221" s="2"/>
      <c r="OF221" s="2"/>
      <c r="OG221" s="2"/>
      <c r="OH221" s="2"/>
      <c r="OI221" s="2"/>
      <c r="OJ221" s="2"/>
      <c r="OL221" s="2">
        <v>199.0</v>
      </c>
      <c r="OO221" s="2"/>
      <c r="OT221" s="2" t="str">
        <f t="shared" si="39"/>
        <v/>
      </c>
      <c r="OU221" s="2" t="str">
        <f t="shared" si="40"/>
        <v/>
      </c>
      <c r="OV221" s="2" t="str">
        <f t="shared" si="28"/>
        <v>#REF!</v>
      </c>
      <c r="OW221" s="2" t="str">
        <f t="shared" si="29"/>
        <v/>
      </c>
      <c r="OX221" s="2" t="str">
        <f t="shared" si="30"/>
        <v/>
      </c>
    </row>
    <row r="222" ht="15.75" customHeight="1">
      <c r="E222" s="2"/>
      <c r="F222" s="2"/>
      <c r="G222" s="2"/>
      <c r="H222" s="2"/>
      <c r="I222" s="2"/>
      <c r="J222" s="2"/>
      <c r="K222" s="2"/>
      <c r="L222" s="2"/>
      <c r="M222" s="2"/>
      <c r="O222" s="2"/>
      <c r="U222" s="2"/>
      <c r="AB222" s="2"/>
      <c r="AC222" s="2"/>
      <c r="AD222" s="2"/>
      <c r="AE222" s="2"/>
      <c r="AF222" s="2"/>
      <c r="AG222" s="2"/>
      <c r="AI222" s="2"/>
      <c r="AJ222" s="2"/>
      <c r="AK222" s="2"/>
      <c r="AL222" s="2"/>
      <c r="AM222" s="2"/>
      <c r="IF222" s="2"/>
      <c r="KE222" s="2"/>
      <c r="KF222" s="2"/>
      <c r="KG222" s="2"/>
      <c r="KH222" s="2"/>
      <c r="KI222" s="2"/>
      <c r="KJ222" s="2"/>
      <c r="KK222" s="2"/>
      <c r="KL222" s="2"/>
      <c r="KM222" s="2"/>
      <c r="KN222" s="2"/>
      <c r="KO222" s="2"/>
      <c r="KP222" s="2"/>
      <c r="KQ222" s="2"/>
      <c r="KR222" s="2"/>
      <c r="KS222" s="2"/>
      <c r="KT222" s="2"/>
      <c r="KU222" s="2"/>
      <c r="KV222" s="2"/>
      <c r="KW222" s="2"/>
      <c r="KX222" s="2"/>
      <c r="KY222" s="2"/>
      <c r="KZ222" s="2"/>
      <c r="LA222" s="2"/>
      <c r="LB222" s="2"/>
      <c r="LC222" s="2"/>
      <c r="LD222" s="2"/>
      <c r="LE222" s="2"/>
      <c r="LF222" s="2"/>
      <c r="LG222" s="2"/>
      <c r="LH222" s="2"/>
      <c r="LI222" s="2"/>
      <c r="LJ222" s="2"/>
      <c r="LK222" s="2"/>
      <c r="LL222" s="2"/>
      <c r="LM222" s="2"/>
      <c r="LN222" s="2"/>
      <c r="LO222" s="2"/>
      <c r="LP222" s="2"/>
      <c r="LQ222" s="2"/>
      <c r="LR222" s="2"/>
      <c r="LS222" s="2"/>
      <c r="LT222" s="2"/>
      <c r="LU222" s="2"/>
      <c r="LV222" s="2"/>
      <c r="LW222" s="2"/>
      <c r="LX222" s="2"/>
      <c r="LY222" s="2"/>
      <c r="LZ222" s="2"/>
      <c r="MA222" s="2"/>
      <c r="MB222" s="2"/>
      <c r="MC222" s="2"/>
      <c r="MD222" s="2"/>
      <c r="ME222" s="2"/>
      <c r="MF222" s="2"/>
      <c r="MG222" s="2"/>
      <c r="MH222" s="2"/>
      <c r="MI222" s="2"/>
      <c r="MJ222" s="2"/>
      <c r="MK222" s="2"/>
      <c r="ML222" s="2"/>
      <c r="MM222" s="2"/>
      <c r="MN222" s="2"/>
      <c r="MO222" s="2"/>
      <c r="MP222" s="2"/>
      <c r="MQ222" s="2"/>
      <c r="MR222" s="2"/>
      <c r="MS222" s="2"/>
      <c r="MT222" s="2"/>
      <c r="MU222" s="2"/>
      <c r="MV222" s="2"/>
      <c r="MW222" s="2"/>
      <c r="MX222" s="2"/>
      <c r="MY222" s="2"/>
      <c r="MZ222" s="2"/>
      <c r="NA222" s="2"/>
      <c r="NB222" s="2"/>
      <c r="NC222" s="2"/>
      <c r="ND222" s="2"/>
      <c r="NE222" s="2"/>
      <c r="NF222" s="2"/>
      <c r="NG222" s="2"/>
      <c r="NH222" s="2"/>
      <c r="NI222" s="2"/>
      <c r="NJ222" s="2"/>
      <c r="NK222" s="2"/>
      <c r="NL222" s="2"/>
      <c r="NM222" s="2"/>
      <c r="NN222" s="2"/>
      <c r="NO222" s="2"/>
      <c r="NP222" s="2"/>
      <c r="NQ222" s="2"/>
      <c r="NR222" s="2"/>
      <c r="NS222" s="2"/>
      <c r="NT222" s="2"/>
      <c r="NU222" s="2"/>
      <c r="NV222" s="2"/>
      <c r="NW222" s="2"/>
      <c r="NX222" s="2"/>
      <c r="NY222" s="2"/>
      <c r="NZ222" s="2"/>
      <c r="OA222" s="2"/>
      <c r="OB222" s="2"/>
      <c r="OC222" s="2"/>
      <c r="OD222" s="2"/>
      <c r="OE222" s="2"/>
      <c r="OF222" s="2"/>
      <c r="OG222" s="2"/>
      <c r="OH222" s="2"/>
      <c r="OI222" s="2"/>
      <c r="OJ222" s="2"/>
      <c r="OL222" s="2">
        <v>200.0</v>
      </c>
      <c r="OO222" s="2"/>
      <c r="OT222" s="2" t="str">
        <f t="shared" si="39"/>
        <v/>
      </c>
      <c r="OU222" s="2" t="str">
        <f t="shared" si="40"/>
        <v/>
      </c>
      <c r="OV222" s="2" t="str">
        <f t="shared" si="28"/>
        <v>#REF!</v>
      </c>
      <c r="OW222" s="2" t="str">
        <f t="shared" si="29"/>
        <v/>
      </c>
      <c r="OX222" s="2" t="str">
        <f t="shared" si="30"/>
        <v/>
      </c>
    </row>
    <row r="223" ht="15.75" customHeight="1">
      <c r="E223" s="2"/>
      <c r="F223" s="2"/>
      <c r="G223" s="2"/>
      <c r="H223" s="2"/>
      <c r="I223" s="2"/>
      <c r="J223" s="2"/>
      <c r="K223" s="2"/>
      <c r="L223" s="2"/>
      <c r="M223" s="2"/>
      <c r="O223" s="2"/>
      <c r="U223" s="2"/>
      <c r="AB223" s="2"/>
      <c r="AC223" s="2"/>
      <c r="AD223" s="2"/>
      <c r="AE223" s="2"/>
      <c r="AF223" s="2"/>
      <c r="AG223" s="2"/>
      <c r="AI223" s="2"/>
      <c r="AJ223" s="2"/>
      <c r="AK223" s="2"/>
      <c r="AL223" s="2"/>
      <c r="AM223" s="2"/>
      <c r="IF223" s="2"/>
      <c r="KE223" s="2"/>
      <c r="KF223" s="2"/>
      <c r="KG223" s="2"/>
      <c r="KH223" s="2"/>
      <c r="KI223" s="2"/>
      <c r="KJ223" s="2"/>
      <c r="KK223" s="2"/>
      <c r="KL223" s="2"/>
      <c r="KM223" s="2"/>
      <c r="KN223" s="2"/>
      <c r="KO223" s="2"/>
      <c r="KP223" s="2"/>
      <c r="KQ223" s="2"/>
      <c r="KR223" s="2"/>
      <c r="KS223" s="2"/>
      <c r="KT223" s="2"/>
      <c r="KU223" s="2"/>
      <c r="KV223" s="2"/>
      <c r="KW223" s="2"/>
      <c r="KX223" s="2"/>
      <c r="KY223" s="2"/>
      <c r="KZ223" s="2"/>
      <c r="LA223" s="2"/>
      <c r="LB223" s="2"/>
      <c r="LC223" s="2"/>
      <c r="LD223" s="2"/>
      <c r="LE223" s="2"/>
      <c r="LF223" s="2"/>
      <c r="LG223" s="2"/>
      <c r="LH223" s="2"/>
      <c r="LI223" s="2"/>
      <c r="LJ223" s="2"/>
      <c r="LK223" s="2"/>
      <c r="LL223" s="2"/>
      <c r="LM223" s="2"/>
      <c r="LN223" s="2"/>
      <c r="LO223" s="2"/>
      <c r="LP223" s="2"/>
      <c r="LQ223" s="2"/>
      <c r="LR223" s="2"/>
      <c r="LS223" s="2"/>
      <c r="LT223" s="2"/>
      <c r="LU223" s="2"/>
      <c r="LV223" s="2"/>
      <c r="LW223" s="2"/>
      <c r="LX223" s="2"/>
      <c r="LY223" s="2"/>
      <c r="LZ223" s="2"/>
      <c r="MA223" s="2"/>
      <c r="MB223" s="2"/>
      <c r="MC223" s="2"/>
      <c r="MD223" s="2"/>
      <c r="ME223" s="2"/>
      <c r="MF223" s="2"/>
      <c r="MG223" s="2"/>
      <c r="MH223" s="2"/>
      <c r="MI223" s="2"/>
      <c r="MJ223" s="2"/>
      <c r="MK223" s="2"/>
      <c r="ML223" s="2"/>
      <c r="MM223" s="2"/>
      <c r="MN223" s="2"/>
      <c r="MO223" s="2"/>
      <c r="MP223" s="2"/>
      <c r="MQ223" s="2"/>
      <c r="MR223" s="2"/>
      <c r="MS223" s="2"/>
      <c r="MT223" s="2"/>
      <c r="MU223" s="2"/>
      <c r="MV223" s="2"/>
      <c r="MW223" s="2"/>
      <c r="MX223" s="2"/>
      <c r="MY223" s="2"/>
      <c r="MZ223" s="2"/>
      <c r="NA223" s="2"/>
      <c r="NB223" s="2"/>
      <c r="NC223" s="2"/>
      <c r="ND223" s="2"/>
      <c r="NE223" s="2"/>
      <c r="NF223" s="2"/>
      <c r="NG223" s="2"/>
      <c r="NH223" s="2"/>
      <c r="NI223" s="2"/>
      <c r="NJ223" s="2"/>
      <c r="NK223" s="2"/>
      <c r="NL223" s="2"/>
      <c r="NM223" s="2"/>
      <c r="NN223" s="2"/>
      <c r="NO223" s="2"/>
      <c r="NP223" s="2"/>
      <c r="NQ223" s="2"/>
      <c r="NR223" s="2"/>
      <c r="NS223" s="2"/>
      <c r="NT223" s="2"/>
      <c r="NU223" s="2"/>
      <c r="NV223" s="2"/>
      <c r="NW223" s="2"/>
      <c r="NX223" s="2"/>
      <c r="NY223" s="2"/>
      <c r="NZ223" s="2"/>
      <c r="OA223" s="2"/>
      <c r="OB223" s="2"/>
      <c r="OC223" s="2"/>
      <c r="OD223" s="2"/>
      <c r="OE223" s="2"/>
      <c r="OF223" s="2"/>
      <c r="OG223" s="2"/>
      <c r="OH223" s="2"/>
      <c r="OI223" s="2"/>
      <c r="OJ223" s="2"/>
      <c r="OL223" s="2">
        <v>201.0</v>
      </c>
      <c r="OO223" s="2"/>
      <c r="OT223" s="2" t="str">
        <f t="shared" si="39"/>
        <v/>
      </c>
      <c r="OU223" s="2" t="str">
        <f t="shared" si="40"/>
        <v/>
      </c>
      <c r="OV223" s="2" t="str">
        <f t="shared" si="28"/>
        <v>#REF!</v>
      </c>
      <c r="OW223" s="2" t="str">
        <f t="shared" si="29"/>
        <v/>
      </c>
      <c r="OX223" s="2" t="str">
        <f t="shared" si="30"/>
        <v/>
      </c>
    </row>
    <row r="224" ht="15.75" customHeight="1">
      <c r="E224" s="2"/>
      <c r="F224" s="2"/>
      <c r="G224" s="2"/>
      <c r="H224" s="2"/>
      <c r="I224" s="2"/>
      <c r="J224" s="2"/>
      <c r="K224" s="2"/>
      <c r="L224" s="2"/>
      <c r="M224" s="2"/>
      <c r="O224" s="2"/>
      <c r="U224" s="2"/>
      <c r="AB224" s="2"/>
      <c r="AC224" s="2"/>
      <c r="AD224" s="2"/>
      <c r="AE224" s="2"/>
      <c r="AF224" s="2"/>
      <c r="AG224" s="2"/>
      <c r="AI224" s="2"/>
      <c r="AJ224" s="2"/>
      <c r="AK224" s="2"/>
      <c r="AL224" s="2"/>
      <c r="AM224" s="2"/>
      <c r="IF224" s="2"/>
      <c r="KE224" s="2"/>
      <c r="KF224" s="2"/>
      <c r="KG224" s="2"/>
      <c r="KH224" s="2"/>
      <c r="KI224" s="2"/>
      <c r="KJ224" s="2"/>
      <c r="KK224" s="2"/>
      <c r="KL224" s="2"/>
      <c r="KM224" s="2"/>
      <c r="KN224" s="2"/>
      <c r="KO224" s="2"/>
      <c r="KP224" s="2"/>
      <c r="KQ224" s="2"/>
      <c r="KR224" s="2"/>
      <c r="KS224" s="2"/>
      <c r="KT224" s="2"/>
      <c r="KU224" s="2"/>
      <c r="KV224" s="2"/>
      <c r="KW224" s="2"/>
      <c r="KX224" s="2"/>
      <c r="KY224" s="2"/>
      <c r="KZ224" s="2"/>
      <c r="LA224" s="2"/>
      <c r="LB224" s="2"/>
      <c r="LC224" s="2"/>
      <c r="LD224" s="2"/>
      <c r="LE224" s="2"/>
      <c r="LF224" s="2"/>
      <c r="LG224" s="2"/>
      <c r="LH224" s="2"/>
      <c r="LI224" s="2"/>
      <c r="LJ224" s="2"/>
      <c r="LK224" s="2"/>
      <c r="LL224" s="2"/>
      <c r="LM224" s="2"/>
      <c r="LN224" s="2"/>
      <c r="LO224" s="2"/>
      <c r="LP224" s="2"/>
      <c r="LQ224" s="2"/>
      <c r="LR224" s="2"/>
      <c r="LS224" s="2"/>
      <c r="LT224" s="2"/>
      <c r="LU224" s="2"/>
      <c r="LV224" s="2"/>
      <c r="LW224" s="2"/>
      <c r="LX224" s="2"/>
      <c r="LY224" s="2"/>
      <c r="LZ224" s="2"/>
      <c r="MA224" s="2"/>
      <c r="MB224" s="2"/>
      <c r="MC224" s="2"/>
      <c r="MD224" s="2"/>
      <c r="ME224" s="2"/>
      <c r="MF224" s="2"/>
      <c r="MG224" s="2"/>
      <c r="MH224" s="2"/>
      <c r="MI224" s="2"/>
      <c r="MJ224" s="2"/>
      <c r="MK224" s="2"/>
      <c r="ML224" s="2"/>
      <c r="MM224" s="2"/>
      <c r="MN224" s="2"/>
      <c r="MO224" s="2"/>
      <c r="MP224" s="2"/>
      <c r="MQ224" s="2"/>
      <c r="MR224" s="2"/>
      <c r="MS224" s="2"/>
      <c r="MT224" s="2"/>
      <c r="MU224" s="2"/>
      <c r="MV224" s="2"/>
      <c r="MW224" s="2"/>
      <c r="MX224" s="2"/>
      <c r="MY224" s="2"/>
      <c r="MZ224" s="2"/>
      <c r="NA224" s="2"/>
      <c r="NB224" s="2"/>
      <c r="NC224" s="2"/>
      <c r="ND224" s="2"/>
      <c r="NE224" s="2"/>
      <c r="NF224" s="2"/>
      <c r="NG224" s="2"/>
      <c r="NH224" s="2"/>
      <c r="NI224" s="2"/>
      <c r="NJ224" s="2"/>
      <c r="NK224" s="2"/>
      <c r="NL224" s="2"/>
      <c r="NM224" s="2"/>
      <c r="NN224" s="2"/>
      <c r="NO224" s="2"/>
      <c r="NP224" s="2"/>
      <c r="NQ224" s="2"/>
      <c r="NR224" s="2"/>
      <c r="NS224" s="2"/>
      <c r="NT224" s="2"/>
      <c r="NU224" s="2"/>
      <c r="NV224" s="2"/>
      <c r="NW224" s="2"/>
      <c r="NX224" s="2"/>
      <c r="NY224" s="2"/>
      <c r="NZ224" s="2"/>
      <c r="OA224" s="2"/>
      <c r="OB224" s="2"/>
      <c r="OC224" s="2"/>
      <c r="OD224" s="2"/>
      <c r="OE224" s="2"/>
      <c r="OF224" s="2"/>
      <c r="OG224" s="2"/>
      <c r="OH224" s="2"/>
      <c r="OI224" s="2"/>
      <c r="OJ224" s="2"/>
      <c r="OL224" s="2">
        <v>202.0</v>
      </c>
      <c r="OO224" s="2"/>
      <c r="OT224" s="2" t="str">
        <f t="shared" si="39"/>
        <v/>
      </c>
      <c r="OU224" s="2" t="str">
        <f t="shared" si="40"/>
        <v/>
      </c>
      <c r="OV224" s="2" t="str">
        <f t="shared" si="28"/>
        <v>#REF!</v>
      </c>
      <c r="OW224" s="2" t="str">
        <f t="shared" si="29"/>
        <v/>
      </c>
      <c r="OX224" s="2" t="str">
        <f t="shared" si="30"/>
        <v/>
      </c>
    </row>
    <row r="225" ht="15.75" customHeight="1">
      <c r="E225" s="2"/>
      <c r="F225" s="2"/>
      <c r="G225" s="2"/>
      <c r="H225" s="2"/>
      <c r="I225" s="2"/>
      <c r="J225" s="2"/>
      <c r="K225" s="2"/>
      <c r="L225" s="2"/>
      <c r="M225" s="2"/>
      <c r="O225" s="2"/>
      <c r="U225" s="2"/>
      <c r="AB225" s="2"/>
      <c r="AC225" s="2"/>
      <c r="AD225" s="2"/>
      <c r="AE225" s="2"/>
      <c r="AF225" s="2"/>
      <c r="AG225" s="2"/>
      <c r="AI225" s="2"/>
      <c r="AJ225" s="2"/>
      <c r="AK225" s="2"/>
      <c r="AL225" s="2"/>
      <c r="AM225" s="2"/>
      <c r="IF225" s="2"/>
      <c r="KE225" s="2"/>
      <c r="KF225" s="2"/>
      <c r="KG225" s="2"/>
      <c r="KH225" s="2"/>
      <c r="KI225" s="2"/>
      <c r="KJ225" s="2"/>
      <c r="KK225" s="2"/>
      <c r="KL225" s="2"/>
      <c r="KM225" s="2"/>
      <c r="KN225" s="2"/>
      <c r="KO225" s="2"/>
      <c r="KP225" s="2"/>
      <c r="KQ225" s="2"/>
      <c r="KR225" s="2"/>
      <c r="KS225" s="2"/>
      <c r="KT225" s="2"/>
      <c r="KU225" s="2"/>
      <c r="KV225" s="2"/>
      <c r="KW225" s="2"/>
      <c r="KX225" s="2"/>
      <c r="KY225" s="2"/>
      <c r="KZ225" s="2"/>
      <c r="LA225" s="2"/>
      <c r="LB225" s="2"/>
      <c r="LC225" s="2"/>
      <c r="LD225" s="2"/>
      <c r="LE225" s="2"/>
      <c r="LF225" s="2"/>
      <c r="LG225" s="2"/>
      <c r="LH225" s="2"/>
      <c r="LI225" s="2"/>
      <c r="LJ225" s="2"/>
      <c r="LK225" s="2"/>
      <c r="LL225" s="2"/>
      <c r="LM225" s="2"/>
      <c r="LN225" s="2"/>
      <c r="LO225" s="2"/>
      <c r="LP225" s="2"/>
      <c r="LQ225" s="2"/>
      <c r="LR225" s="2"/>
      <c r="LS225" s="2"/>
      <c r="LT225" s="2"/>
      <c r="LU225" s="2"/>
      <c r="LV225" s="2"/>
      <c r="LW225" s="2"/>
      <c r="LX225" s="2"/>
      <c r="LY225" s="2"/>
      <c r="LZ225" s="2"/>
      <c r="MA225" s="2"/>
      <c r="MB225" s="2"/>
      <c r="MC225" s="2"/>
      <c r="MD225" s="2"/>
      <c r="ME225" s="2"/>
      <c r="MF225" s="2"/>
      <c r="MG225" s="2"/>
      <c r="MH225" s="2"/>
      <c r="MI225" s="2"/>
      <c r="MJ225" s="2"/>
      <c r="MK225" s="2"/>
      <c r="ML225" s="2"/>
      <c r="MM225" s="2"/>
      <c r="MN225" s="2"/>
      <c r="MO225" s="2"/>
      <c r="MP225" s="2"/>
      <c r="MQ225" s="2"/>
      <c r="MR225" s="2"/>
      <c r="MS225" s="2"/>
      <c r="MT225" s="2"/>
      <c r="MU225" s="2"/>
      <c r="MV225" s="2"/>
      <c r="MW225" s="2"/>
      <c r="MX225" s="2"/>
      <c r="MY225" s="2"/>
      <c r="MZ225" s="2"/>
      <c r="NA225" s="2"/>
      <c r="NB225" s="2"/>
      <c r="NC225" s="2"/>
      <c r="ND225" s="2"/>
      <c r="NE225" s="2"/>
      <c r="NF225" s="2"/>
      <c r="NG225" s="2"/>
      <c r="NH225" s="2"/>
      <c r="NI225" s="2"/>
      <c r="NJ225" s="2"/>
      <c r="NK225" s="2"/>
      <c r="NL225" s="2"/>
      <c r="NM225" s="2"/>
      <c r="NN225" s="2"/>
      <c r="NO225" s="2"/>
      <c r="NP225" s="2"/>
      <c r="NQ225" s="2"/>
      <c r="NR225" s="2"/>
      <c r="NS225" s="2"/>
      <c r="NT225" s="2"/>
      <c r="NU225" s="2"/>
      <c r="NV225" s="2"/>
      <c r="NW225" s="2"/>
      <c r="NX225" s="2"/>
      <c r="NY225" s="2"/>
      <c r="NZ225" s="2"/>
      <c r="OA225" s="2"/>
      <c r="OB225" s="2"/>
      <c r="OC225" s="2"/>
      <c r="OD225" s="2"/>
      <c r="OE225" s="2"/>
      <c r="OF225" s="2"/>
      <c r="OG225" s="2"/>
      <c r="OH225" s="2"/>
      <c r="OI225" s="2"/>
      <c r="OJ225" s="2"/>
      <c r="OL225" s="2">
        <v>203.0</v>
      </c>
      <c r="OO225" s="2"/>
      <c r="OT225" s="2" t="str">
        <f t="shared" si="39"/>
        <v/>
      </c>
      <c r="OU225" s="2" t="str">
        <f t="shared" si="40"/>
        <v/>
      </c>
      <c r="OV225" s="2" t="str">
        <f t="shared" si="28"/>
        <v>#REF!</v>
      </c>
      <c r="OW225" s="2" t="str">
        <f t="shared" si="29"/>
        <v/>
      </c>
      <c r="OX225" s="2" t="str">
        <f t="shared" si="30"/>
        <v/>
      </c>
    </row>
    <row r="226" ht="15.75" customHeight="1">
      <c r="E226" s="2"/>
      <c r="F226" s="2"/>
      <c r="G226" s="2"/>
      <c r="H226" s="2"/>
      <c r="I226" s="2"/>
      <c r="J226" s="2"/>
      <c r="K226" s="2"/>
      <c r="L226" s="2"/>
      <c r="M226" s="2"/>
      <c r="O226" s="2"/>
      <c r="U226" s="2"/>
      <c r="AB226" s="2"/>
      <c r="AC226" s="2"/>
      <c r="AD226" s="2"/>
      <c r="AE226" s="2"/>
      <c r="AF226" s="2"/>
      <c r="AG226" s="2"/>
      <c r="AI226" s="2"/>
      <c r="AJ226" s="2"/>
      <c r="AK226" s="2"/>
      <c r="AL226" s="2"/>
      <c r="AM226" s="2"/>
      <c r="IF226" s="2"/>
      <c r="KE226" s="2"/>
      <c r="KF226" s="2"/>
      <c r="KG226" s="2"/>
      <c r="KH226" s="2"/>
      <c r="KI226" s="2"/>
      <c r="KJ226" s="2"/>
      <c r="KK226" s="2"/>
      <c r="KL226" s="2"/>
      <c r="KM226" s="2"/>
      <c r="KN226" s="2"/>
      <c r="KO226" s="2"/>
      <c r="KP226" s="2"/>
      <c r="KQ226" s="2"/>
      <c r="KR226" s="2"/>
      <c r="KS226" s="2"/>
      <c r="KT226" s="2"/>
      <c r="KU226" s="2"/>
      <c r="KV226" s="2"/>
      <c r="KW226" s="2"/>
      <c r="KX226" s="2"/>
      <c r="KY226" s="2"/>
      <c r="KZ226" s="2"/>
      <c r="LA226" s="2"/>
      <c r="LB226" s="2"/>
      <c r="LC226" s="2"/>
      <c r="LD226" s="2"/>
      <c r="LE226" s="2"/>
      <c r="LF226" s="2"/>
      <c r="LG226" s="2"/>
      <c r="LH226" s="2"/>
      <c r="LI226" s="2"/>
      <c r="LJ226" s="2"/>
      <c r="LK226" s="2"/>
      <c r="LL226" s="2"/>
      <c r="LM226" s="2"/>
      <c r="LN226" s="2"/>
      <c r="LO226" s="2"/>
      <c r="LP226" s="2"/>
      <c r="LQ226" s="2"/>
      <c r="LR226" s="2"/>
      <c r="LS226" s="2"/>
      <c r="LT226" s="2"/>
      <c r="LU226" s="2"/>
      <c r="LV226" s="2"/>
      <c r="LW226" s="2"/>
      <c r="LX226" s="2"/>
      <c r="LY226" s="2"/>
      <c r="LZ226" s="2"/>
      <c r="MA226" s="2"/>
      <c r="MB226" s="2"/>
      <c r="MC226" s="2"/>
      <c r="MD226" s="2"/>
      <c r="ME226" s="2"/>
      <c r="MF226" s="2"/>
      <c r="MG226" s="2"/>
      <c r="MH226" s="2"/>
      <c r="MI226" s="2"/>
      <c r="MJ226" s="2"/>
      <c r="MK226" s="2"/>
      <c r="ML226" s="2"/>
      <c r="MM226" s="2"/>
      <c r="MN226" s="2"/>
      <c r="MO226" s="2"/>
      <c r="MP226" s="2"/>
      <c r="MQ226" s="2"/>
      <c r="MR226" s="2"/>
      <c r="MS226" s="2"/>
      <c r="MT226" s="2"/>
      <c r="MU226" s="2"/>
      <c r="MV226" s="2"/>
      <c r="MW226" s="2"/>
      <c r="MX226" s="2"/>
      <c r="MY226" s="2"/>
      <c r="MZ226" s="2"/>
      <c r="NA226" s="2"/>
      <c r="NB226" s="2"/>
      <c r="NC226" s="2"/>
      <c r="ND226" s="2"/>
      <c r="NE226" s="2"/>
      <c r="NF226" s="2"/>
      <c r="NG226" s="2"/>
      <c r="NH226" s="2"/>
      <c r="NI226" s="2"/>
      <c r="NJ226" s="2"/>
      <c r="NK226" s="2"/>
      <c r="NL226" s="2"/>
      <c r="NM226" s="2"/>
      <c r="NN226" s="2"/>
      <c r="NO226" s="2"/>
      <c r="NP226" s="2"/>
      <c r="NQ226" s="2"/>
      <c r="NR226" s="2"/>
      <c r="NS226" s="2"/>
      <c r="NT226" s="2"/>
      <c r="NU226" s="2"/>
      <c r="NV226" s="2"/>
      <c r="NW226" s="2"/>
      <c r="NX226" s="2"/>
      <c r="NY226" s="2"/>
      <c r="NZ226" s="2"/>
      <c r="OA226" s="2"/>
      <c r="OB226" s="2"/>
      <c r="OC226" s="2"/>
      <c r="OD226" s="2"/>
      <c r="OE226" s="2"/>
      <c r="OF226" s="2"/>
      <c r="OG226" s="2"/>
      <c r="OH226" s="2"/>
      <c r="OI226" s="2"/>
      <c r="OJ226" s="2"/>
      <c r="OL226" s="2">
        <v>204.0</v>
      </c>
      <c r="OO226" s="2"/>
      <c r="OT226" s="2" t="str">
        <f t="shared" si="39"/>
        <v/>
      </c>
      <c r="OU226" s="2" t="str">
        <f t="shared" si="40"/>
        <v/>
      </c>
      <c r="OV226" s="2" t="str">
        <f t="shared" si="28"/>
        <v>#REF!</v>
      </c>
      <c r="OW226" s="2" t="str">
        <f t="shared" si="29"/>
        <v/>
      </c>
      <c r="OX226" s="2" t="str">
        <f t="shared" si="30"/>
        <v/>
      </c>
    </row>
    <row r="227" ht="15.75" customHeight="1">
      <c r="E227" s="2"/>
      <c r="F227" s="2"/>
      <c r="G227" s="2"/>
      <c r="H227" s="2"/>
      <c r="I227" s="2"/>
      <c r="J227" s="2"/>
      <c r="K227" s="2"/>
      <c r="L227" s="2"/>
      <c r="M227" s="2"/>
      <c r="O227" s="2"/>
      <c r="U227" s="2"/>
      <c r="AB227" s="2"/>
      <c r="AC227" s="2"/>
      <c r="AD227" s="2"/>
      <c r="AE227" s="2"/>
      <c r="AF227" s="2"/>
      <c r="AG227" s="2"/>
      <c r="AI227" s="2"/>
      <c r="AJ227" s="2"/>
      <c r="AK227" s="2"/>
      <c r="AL227" s="2"/>
      <c r="AM227" s="2"/>
      <c r="IF227" s="2"/>
      <c r="KE227" s="2"/>
      <c r="KF227" s="2"/>
      <c r="KG227" s="2"/>
      <c r="KH227" s="2"/>
      <c r="KI227" s="2"/>
      <c r="KJ227" s="2"/>
      <c r="KK227" s="2"/>
      <c r="KL227" s="2"/>
      <c r="KM227" s="2"/>
      <c r="KN227" s="2"/>
      <c r="KO227" s="2"/>
      <c r="KP227" s="2"/>
      <c r="KQ227" s="2"/>
      <c r="KR227" s="2"/>
      <c r="KS227" s="2"/>
      <c r="KT227" s="2"/>
      <c r="KU227" s="2"/>
      <c r="KV227" s="2"/>
      <c r="KW227" s="2"/>
      <c r="KX227" s="2"/>
      <c r="KY227" s="2"/>
      <c r="KZ227" s="2"/>
      <c r="LA227" s="2"/>
      <c r="LB227" s="2"/>
      <c r="LC227" s="2"/>
      <c r="LD227" s="2"/>
      <c r="LE227" s="2"/>
      <c r="LF227" s="2"/>
      <c r="LG227" s="2"/>
      <c r="LH227" s="2"/>
      <c r="LI227" s="2"/>
      <c r="LJ227" s="2"/>
      <c r="LK227" s="2"/>
      <c r="LL227" s="2"/>
      <c r="LM227" s="2"/>
      <c r="LN227" s="2"/>
      <c r="LO227" s="2"/>
      <c r="LP227" s="2"/>
      <c r="LQ227" s="2"/>
      <c r="LR227" s="2"/>
      <c r="LS227" s="2"/>
      <c r="LT227" s="2"/>
      <c r="LU227" s="2"/>
      <c r="LV227" s="2"/>
      <c r="LW227" s="2"/>
      <c r="LX227" s="2"/>
      <c r="LY227" s="2"/>
      <c r="LZ227" s="2"/>
      <c r="MA227" s="2"/>
      <c r="MB227" s="2"/>
      <c r="MC227" s="2"/>
      <c r="MD227" s="2"/>
      <c r="ME227" s="2"/>
      <c r="MF227" s="2"/>
      <c r="MG227" s="2"/>
      <c r="MH227" s="2"/>
      <c r="MI227" s="2"/>
      <c r="MJ227" s="2"/>
      <c r="MK227" s="2"/>
      <c r="ML227" s="2"/>
      <c r="MM227" s="2"/>
      <c r="MN227" s="2"/>
      <c r="MO227" s="2"/>
      <c r="MP227" s="2"/>
      <c r="MQ227" s="2"/>
      <c r="MR227" s="2"/>
      <c r="MS227" s="2"/>
      <c r="MT227" s="2"/>
      <c r="MU227" s="2"/>
      <c r="MV227" s="2"/>
      <c r="MW227" s="2"/>
      <c r="MX227" s="2"/>
      <c r="MY227" s="2"/>
      <c r="MZ227" s="2"/>
      <c r="NA227" s="2"/>
      <c r="NB227" s="2"/>
      <c r="NC227" s="2"/>
      <c r="ND227" s="2"/>
      <c r="NE227" s="2"/>
      <c r="NF227" s="2"/>
      <c r="NG227" s="2"/>
      <c r="NH227" s="2"/>
      <c r="NI227" s="2"/>
      <c r="NJ227" s="2"/>
      <c r="NK227" s="2"/>
      <c r="NL227" s="2"/>
      <c r="NM227" s="2"/>
      <c r="NN227" s="2"/>
      <c r="NO227" s="2"/>
      <c r="NP227" s="2"/>
      <c r="NQ227" s="2"/>
      <c r="NR227" s="2"/>
      <c r="NS227" s="2"/>
      <c r="NT227" s="2"/>
      <c r="NU227" s="2"/>
      <c r="NV227" s="2"/>
      <c r="NW227" s="2"/>
      <c r="NX227" s="2"/>
      <c r="NY227" s="2"/>
      <c r="NZ227" s="2"/>
      <c r="OA227" s="2"/>
      <c r="OB227" s="2"/>
      <c r="OC227" s="2"/>
      <c r="OD227" s="2"/>
      <c r="OE227" s="2"/>
      <c r="OF227" s="2"/>
      <c r="OG227" s="2"/>
      <c r="OH227" s="2"/>
      <c r="OI227" s="2"/>
      <c r="OJ227" s="2"/>
      <c r="OL227" s="2">
        <v>205.0</v>
      </c>
      <c r="OO227" s="2"/>
      <c r="OT227" s="2" t="str">
        <f t="shared" si="39"/>
        <v/>
      </c>
      <c r="OU227" s="2" t="str">
        <f t="shared" si="40"/>
        <v/>
      </c>
      <c r="OV227" s="2" t="str">
        <f t="shared" si="28"/>
        <v>#REF!</v>
      </c>
      <c r="OW227" s="2" t="str">
        <f t="shared" si="29"/>
        <v/>
      </c>
      <c r="OX227" s="2" t="str">
        <f t="shared" si="30"/>
        <v/>
      </c>
    </row>
    <row r="228" ht="15.75" customHeight="1">
      <c r="E228" s="2"/>
      <c r="F228" s="2"/>
      <c r="G228" s="2"/>
      <c r="H228" s="2"/>
      <c r="I228" s="2"/>
      <c r="J228" s="2"/>
      <c r="K228" s="2"/>
      <c r="L228" s="2"/>
      <c r="M228" s="2"/>
      <c r="O228" s="2"/>
      <c r="U228" s="2"/>
      <c r="AB228" s="2"/>
      <c r="AC228" s="2"/>
      <c r="AD228" s="2"/>
      <c r="AE228" s="2"/>
      <c r="AF228" s="2"/>
      <c r="AG228" s="2"/>
      <c r="AI228" s="2"/>
      <c r="AJ228" s="2"/>
      <c r="AK228" s="2"/>
      <c r="AL228" s="2"/>
      <c r="AM228" s="2"/>
      <c r="IF228" s="2"/>
      <c r="KE228" s="2"/>
      <c r="KF228" s="2"/>
      <c r="KG228" s="2"/>
      <c r="KH228" s="2"/>
      <c r="KI228" s="2"/>
      <c r="KJ228" s="2"/>
      <c r="KK228" s="2"/>
      <c r="KL228" s="2"/>
      <c r="KM228" s="2"/>
      <c r="KN228" s="2"/>
      <c r="KO228" s="2"/>
      <c r="KP228" s="2"/>
      <c r="KQ228" s="2"/>
      <c r="KR228" s="2"/>
      <c r="KS228" s="2"/>
      <c r="KT228" s="2"/>
      <c r="KU228" s="2"/>
      <c r="KV228" s="2"/>
      <c r="KW228" s="2"/>
      <c r="KX228" s="2"/>
      <c r="KY228" s="2"/>
      <c r="KZ228" s="2"/>
      <c r="LA228" s="2"/>
      <c r="LB228" s="2"/>
      <c r="LC228" s="2"/>
      <c r="LD228" s="2"/>
      <c r="LE228" s="2"/>
      <c r="LF228" s="2"/>
      <c r="LG228" s="2"/>
      <c r="LH228" s="2"/>
      <c r="LI228" s="2"/>
      <c r="LJ228" s="2"/>
      <c r="LK228" s="2"/>
      <c r="LL228" s="2"/>
      <c r="LM228" s="2"/>
      <c r="LN228" s="2"/>
      <c r="LO228" s="2"/>
      <c r="LP228" s="2"/>
      <c r="LQ228" s="2"/>
      <c r="LR228" s="2"/>
      <c r="LS228" s="2"/>
      <c r="LT228" s="2"/>
      <c r="LU228" s="2"/>
      <c r="LV228" s="2"/>
      <c r="LW228" s="2"/>
      <c r="LX228" s="2"/>
      <c r="LY228" s="2"/>
      <c r="LZ228" s="2"/>
      <c r="MA228" s="2"/>
      <c r="MB228" s="2"/>
      <c r="MC228" s="2"/>
      <c r="MD228" s="2"/>
      <c r="ME228" s="2"/>
      <c r="MF228" s="2"/>
      <c r="MG228" s="2"/>
      <c r="MH228" s="2"/>
      <c r="MI228" s="2"/>
      <c r="MJ228" s="2"/>
      <c r="MK228" s="2"/>
      <c r="ML228" s="2"/>
      <c r="MM228" s="2"/>
      <c r="MN228" s="2"/>
      <c r="MO228" s="2"/>
      <c r="MP228" s="2"/>
      <c r="MQ228" s="2"/>
      <c r="MR228" s="2"/>
      <c r="MS228" s="2"/>
      <c r="MT228" s="2"/>
      <c r="MU228" s="2"/>
      <c r="MV228" s="2"/>
      <c r="MW228" s="2"/>
      <c r="MX228" s="2"/>
      <c r="MY228" s="2"/>
      <c r="MZ228" s="2"/>
      <c r="NA228" s="2"/>
      <c r="NB228" s="2"/>
      <c r="NC228" s="2"/>
      <c r="ND228" s="2"/>
      <c r="NE228" s="2"/>
      <c r="NF228" s="2"/>
      <c r="NG228" s="2"/>
      <c r="NH228" s="2"/>
      <c r="NI228" s="2"/>
      <c r="NJ228" s="2"/>
      <c r="NK228" s="2"/>
      <c r="NL228" s="2"/>
      <c r="NM228" s="2"/>
      <c r="NN228" s="2"/>
      <c r="NO228" s="2"/>
      <c r="NP228" s="2"/>
      <c r="NQ228" s="2"/>
      <c r="NR228" s="2"/>
      <c r="NS228" s="2"/>
      <c r="NT228" s="2"/>
      <c r="NU228" s="2"/>
      <c r="NV228" s="2"/>
      <c r="NW228" s="2"/>
      <c r="NX228" s="2"/>
      <c r="NY228" s="2"/>
      <c r="NZ228" s="2"/>
      <c r="OA228" s="2"/>
      <c r="OB228" s="2"/>
      <c r="OC228" s="2"/>
      <c r="OD228" s="2"/>
      <c r="OE228" s="2"/>
      <c r="OF228" s="2"/>
      <c r="OG228" s="2"/>
      <c r="OH228" s="2"/>
      <c r="OI228" s="2"/>
      <c r="OJ228" s="2"/>
      <c r="OL228" s="2">
        <v>206.0</v>
      </c>
      <c r="OO228" s="2"/>
      <c r="OT228" s="2" t="str">
        <f t="shared" si="39"/>
        <v/>
      </c>
      <c r="OU228" s="2" t="str">
        <f t="shared" si="40"/>
        <v/>
      </c>
      <c r="OV228" s="2" t="str">
        <f t="shared" si="28"/>
        <v>#REF!</v>
      </c>
      <c r="OW228" s="2" t="str">
        <f t="shared" si="29"/>
        <v/>
      </c>
      <c r="OX228" s="2" t="str">
        <f t="shared" si="30"/>
        <v/>
      </c>
    </row>
    <row r="229" ht="15.75" customHeight="1">
      <c r="E229" s="2"/>
      <c r="F229" s="2"/>
      <c r="G229" s="2"/>
      <c r="H229" s="2"/>
      <c r="I229" s="2"/>
      <c r="J229" s="2"/>
      <c r="K229" s="2"/>
      <c r="L229" s="2"/>
      <c r="M229" s="2"/>
      <c r="O229" s="2"/>
      <c r="U229" s="2"/>
      <c r="AB229" s="2"/>
      <c r="AC229" s="2"/>
      <c r="AD229" s="2"/>
      <c r="AE229" s="2"/>
      <c r="AF229" s="2"/>
      <c r="AG229" s="2"/>
      <c r="AI229" s="2"/>
      <c r="AJ229" s="2"/>
      <c r="AK229" s="2"/>
      <c r="AL229" s="2"/>
      <c r="AM229" s="2"/>
      <c r="IF229" s="2"/>
      <c r="KE229" s="2"/>
      <c r="KF229" s="2"/>
      <c r="KG229" s="2"/>
      <c r="KH229" s="2"/>
      <c r="KI229" s="2"/>
      <c r="KJ229" s="2"/>
      <c r="KK229" s="2"/>
      <c r="KL229" s="2"/>
      <c r="KM229" s="2"/>
      <c r="KN229" s="2"/>
      <c r="KO229" s="2"/>
      <c r="KP229" s="2"/>
      <c r="KQ229" s="2"/>
      <c r="KR229" s="2"/>
      <c r="KS229" s="2"/>
      <c r="KT229" s="2"/>
      <c r="KU229" s="2"/>
      <c r="KV229" s="2"/>
      <c r="KW229" s="2"/>
      <c r="KX229" s="2"/>
      <c r="KY229" s="2"/>
      <c r="KZ229" s="2"/>
      <c r="LA229" s="2"/>
      <c r="LB229" s="2"/>
      <c r="LC229" s="2"/>
      <c r="LD229" s="2"/>
      <c r="LE229" s="2"/>
      <c r="LF229" s="2"/>
      <c r="LG229" s="2"/>
      <c r="LH229" s="2"/>
      <c r="LI229" s="2"/>
      <c r="LJ229" s="2"/>
      <c r="LK229" s="2"/>
      <c r="LL229" s="2"/>
      <c r="LM229" s="2"/>
      <c r="LN229" s="2"/>
      <c r="LO229" s="2"/>
      <c r="LP229" s="2"/>
      <c r="LQ229" s="2"/>
      <c r="LR229" s="2"/>
      <c r="LS229" s="2"/>
      <c r="LT229" s="2"/>
      <c r="LU229" s="2"/>
      <c r="LV229" s="2"/>
      <c r="LW229" s="2"/>
      <c r="LX229" s="2"/>
      <c r="LY229" s="2"/>
      <c r="LZ229" s="2"/>
      <c r="MA229" s="2"/>
      <c r="MB229" s="2"/>
      <c r="MC229" s="2"/>
      <c r="MD229" s="2"/>
      <c r="ME229" s="2"/>
      <c r="MF229" s="2"/>
      <c r="MG229" s="2"/>
      <c r="MH229" s="2"/>
      <c r="MI229" s="2"/>
      <c r="MJ229" s="2"/>
      <c r="MK229" s="2"/>
      <c r="ML229" s="2"/>
      <c r="MM229" s="2"/>
      <c r="MN229" s="2"/>
      <c r="MO229" s="2"/>
      <c r="MP229" s="2"/>
      <c r="MQ229" s="2"/>
      <c r="MR229" s="2"/>
      <c r="MS229" s="2"/>
      <c r="MT229" s="2"/>
      <c r="MU229" s="2"/>
      <c r="MV229" s="2"/>
      <c r="MW229" s="2"/>
      <c r="MX229" s="2"/>
      <c r="MY229" s="2"/>
      <c r="MZ229" s="2"/>
      <c r="NA229" s="2"/>
      <c r="NB229" s="2"/>
      <c r="NC229" s="2"/>
      <c r="ND229" s="2"/>
      <c r="NE229" s="2"/>
      <c r="NF229" s="2"/>
      <c r="NG229" s="2"/>
      <c r="NH229" s="2"/>
      <c r="NI229" s="2"/>
      <c r="NJ229" s="2"/>
      <c r="NK229" s="2"/>
      <c r="NL229" s="2"/>
      <c r="NM229" s="2"/>
      <c r="NN229" s="2"/>
      <c r="NO229" s="2"/>
      <c r="NP229" s="2"/>
      <c r="NQ229" s="2"/>
      <c r="NR229" s="2"/>
      <c r="NS229" s="2"/>
      <c r="NT229" s="2"/>
      <c r="NU229" s="2"/>
      <c r="NV229" s="2"/>
      <c r="NW229" s="2"/>
      <c r="NX229" s="2"/>
      <c r="NY229" s="2"/>
      <c r="NZ229" s="2"/>
      <c r="OA229" s="2"/>
      <c r="OB229" s="2"/>
      <c r="OC229" s="2"/>
      <c r="OD229" s="2"/>
      <c r="OE229" s="2"/>
      <c r="OF229" s="2"/>
      <c r="OG229" s="2"/>
      <c r="OH229" s="2"/>
      <c r="OI229" s="2"/>
      <c r="OJ229" s="2"/>
      <c r="OL229" s="2">
        <v>207.0</v>
      </c>
      <c r="OO229" s="2"/>
      <c r="OT229" s="2" t="str">
        <f t="shared" si="39"/>
        <v/>
      </c>
      <c r="OU229" s="2" t="str">
        <f t="shared" si="40"/>
        <v/>
      </c>
      <c r="OV229" s="2" t="str">
        <f t="shared" si="28"/>
        <v>#REF!</v>
      </c>
      <c r="OW229" s="2" t="str">
        <f t="shared" si="29"/>
        <v/>
      </c>
      <c r="OX229" s="2" t="str">
        <f t="shared" si="30"/>
        <v/>
      </c>
    </row>
    <row r="230" ht="15.75" customHeight="1">
      <c r="E230" s="2"/>
      <c r="F230" s="2"/>
      <c r="G230" s="2"/>
      <c r="H230" s="2"/>
      <c r="I230" s="2"/>
      <c r="J230" s="2"/>
      <c r="K230" s="2"/>
      <c r="L230" s="2"/>
      <c r="M230" s="2"/>
      <c r="O230" s="2"/>
      <c r="U230" s="2"/>
      <c r="AB230" s="2"/>
      <c r="AC230" s="2"/>
      <c r="AD230" s="2"/>
      <c r="AE230" s="2"/>
      <c r="AF230" s="2"/>
      <c r="AG230" s="2"/>
      <c r="AI230" s="2"/>
      <c r="AJ230" s="2"/>
      <c r="AK230" s="2"/>
      <c r="AL230" s="2"/>
      <c r="AM230" s="2"/>
      <c r="IF230" s="2"/>
      <c r="KE230" s="2"/>
      <c r="KF230" s="2"/>
      <c r="KG230" s="2"/>
      <c r="KH230" s="2"/>
      <c r="KI230" s="2"/>
      <c r="KJ230" s="2"/>
      <c r="KK230" s="2"/>
      <c r="KL230" s="2"/>
      <c r="KM230" s="2"/>
      <c r="KN230" s="2"/>
      <c r="KO230" s="2"/>
      <c r="KP230" s="2"/>
      <c r="KQ230" s="2"/>
      <c r="KR230" s="2"/>
      <c r="KS230" s="2"/>
      <c r="KT230" s="2"/>
      <c r="KU230" s="2"/>
      <c r="KV230" s="2"/>
      <c r="KW230" s="2"/>
      <c r="KX230" s="2"/>
      <c r="KY230" s="2"/>
      <c r="KZ230" s="2"/>
      <c r="LA230" s="2"/>
      <c r="LB230" s="2"/>
      <c r="LC230" s="2"/>
      <c r="LD230" s="2"/>
      <c r="LE230" s="2"/>
      <c r="LF230" s="2"/>
      <c r="LG230" s="2"/>
      <c r="LH230" s="2"/>
      <c r="LI230" s="2"/>
      <c r="LJ230" s="2"/>
      <c r="LK230" s="2"/>
      <c r="LL230" s="2"/>
      <c r="LM230" s="2"/>
      <c r="LN230" s="2"/>
      <c r="LO230" s="2"/>
      <c r="LP230" s="2"/>
      <c r="LQ230" s="2"/>
      <c r="LR230" s="2"/>
      <c r="LS230" s="2"/>
      <c r="LT230" s="2"/>
      <c r="LU230" s="2"/>
      <c r="LV230" s="2"/>
      <c r="LW230" s="2"/>
      <c r="LX230" s="2"/>
      <c r="LY230" s="2"/>
      <c r="LZ230" s="2"/>
      <c r="MA230" s="2"/>
      <c r="MB230" s="2"/>
      <c r="MC230" s="2"/>
      <c r="MD230" s="2"/>
      <c r="ME230" s="2"/>
      <c r="MF230" s="2"/>
      <c r="MG230" s="2"/>
      <c r="MH230" s="2"/>
      <c r="MI230" s="2"/>
      <c r="MJ230" s="2"/>
      <c r="MK230" s="2"/>
      <c r="ML230" s="2"/>
      <c r="MM230" s="2"/>
      <c r="MN230" s="2"/>
      <c r="MO230" s="2"/>
      <c r="MP230" s="2"/>
      <c r="MQ230" s="2"/>
      <c r="MR230" s="2"/>
      <c r="MS230" s="2"/>
      <c r="MT230" s="2"/>
      <c r="MU230" s="2"/>
      <c r="MV230" s="2"/>
      <c r="MW230" s="2"/>
      <c r="MX230" s="2"/>
      <c r="MY230" s="2"/>
      <c r="MZ230" s="2"/>
      <c r="NA230" s="2"/>
      <c r="NB230" s="2"/>
      <c r="NC230" s="2"/>
      <c r="ND230" s="2"/>
      <c r="NE230" s="2"/>
      <c r="NF230" s="2"/>
      <c r="NG230" s="2"/>
      <c r="NH230" s="2"/>
      <c r="NI230" s="2"/>
      <c r="NJ230" s="2"/>
      <c r="NK230" s="2"/>
      <c r="NL230" s="2"/>
      <c r="NM230" s="2"/>
      <c r="NN230" s="2"/>
      <c r="NO230" s="2"/>
      <c r="NP230" s="2"/>
      <c r="NQ230" s="2"/>
      <c r="NR230" s="2"/>
      <c r="NS230" s="2"/>
      <c r="NT230" s="2"/>
      <c r="NU230" s="2"/>
      <c r="NV230" s="2"/>
      <c r="NW230" s="2"/>
      <c r="NX230" s="2"/>
      <c r="NY230" s="2"/>
      <c r="NZ230" s="2"/>
      <c r="OA230" s="2"/>
      <c r="OB230" s="2"/>
      <c r="OC230" s="2"/>
      <c r="OD230" s="2"/>
      <c r="OE230" s="2"/>
      <c r="OF230" s="2"/>
      <c r="OG230" s="2"/>
      <c r="OH230" s="2"/>
      <c r="OI230" s="2"/>
      <c r="OJ230" s="2"/>
      <c r="OL230" s="2">
        <v>208.0</v>
      </c>
      <c r="OO230" s="2"/>
      <c r="OT230" s="2" t="str">
        <f t="shared" si="39"/>
        <v/>
      </c>
      <c r="OU230" s="2" t="str">
        <f t="shared" si="40"/>
        <v/>
      </c>
      <c r="OV230" s="2" t="str">
        <f t="shared" si="28"/>
        <v>#REF!</v>
      </c>
      <c r="OW230" s="2" t="str">
        <f t="shared" si="29"/>
        <v/>
      </c>
      <c r="OX230" s="2" t="str">
        <f t="shared" si="30"/>
        <v/>
      </c>
    </row>
    <row r="231" ht="15.75" customHeight="1">
      <c r="E231" s="2"/>
      <c r="F231" s="2"/>
      <c r="G231" s="2"/>
      <c r="H231" s="2"/>
      <c r="I231" s="2"/>
      <c r="J231" s="2"/>
      <c r="K231" s="2"/>
      <c r="L231" s="2"/>
      <c r="M231" s="2"/>
      <c r="O231" s="2"/>
      <c r="U231" s="2"/>
      <c r="AB231" s="2"/>
      <c r="AC231" s="2"/>
      <c r="AD231" s="2"/>
      <c r="AE231" s="2"/>
      <c r="AF231" s="2"/>
      <c r="AG231" s="2"/>
      <c r="AI231" s="2"/>
      <c r="AJ231" s="2"/>
      <c r="AK231" s="2"/>
      <c r="AL231" s="2"/>
      <c r="AM231" s="2"/>
      <c r="IF231" s="2"/>
      <c r="KE231" s="2"/>
      <c r="KF231" s="2"/>
      <c r="KG231" s="2"/>
      <c r="KH231" s="2"/>
      <c r="KI231" s="2"/>
      <c r="KJ231" s="2"/>
      <c r="KK231" s="2"/>
      <c r="KL231" s="2"/>
      <c r="KM231" s="2"/>
      <c r="KN231" s="2"/>
      <c r="KO231" s="2"/>
      <c r="KP231" s="2"/>
      <c r="KQ231" s="2"/>
      <c r="KR231" s="2"/>
      <c r="KS231" s="2"/>
      <c r="KT231" s="2"/>
      <c r="KU231" s="2"/>
      <c r="KV231" s="2"/>
      <c r="KW231" s="2"/>
      <c r="KX231" s="2"/>
      <c r="KY231" s="2"/>
      <c r="KZ231" s="2"/>
      <c r="LA231" s="2"/>
      <c r="LB231" s="2"/>
      <c r="LC231" s="2"/>
      <c r="LD231" s="2"/>
      <c r="LE231" s="2"/>
      <c r="LF231" s="2"/>
      <c r="LG231" s="2"/>
      <c r="LH231" s="2"/>
      <c r="LI231" s="2"/>
      <c r="LJ231" s="2"/>
      <c r="LK231" s="2"/>
      <c r="LL231" s="2"/>
      <c r="LM231" s="2"/>
      <c r="LN231" s="2"/>
      <c r="LO231" s="2"/>
      <c r="LP231" s="2"/>
      <c r="LQ231" s="2"/>
      <c r="LR231" s="2"/>
      <c r="LS231" s="2"/>
      <c r="LT231" s="2"/>
      <c r="LU231" s="2"/>
      <c r="LV231" s="2"/>
      <c r="LW231" s="2"/>
      <c r="LX231" s="2"/>
      <c r="LY231" s="2"/>
      <c r="LZ231" s="2"/>
      <c r="MA231" s="2"/>
      <c r="MB231" s="2"/>
      <c r="MC231" s="2"/>
      <c r="MD231" s="2"/>
      <c r="ME231" s="2"/>
      <c r="MF231" s="2"/>
      <c r="MG231" s="2"/>
      <c r="MH231" s="2"/>
      <c r="MI231" s="2"/>
      <c r="MJ231" s="2"/>
      <c r="MK231" s="2"/>
      <c r="ML231" s="2"/>
      <c r="MM231" s="2"/>
      <c r="MN231" s="2"/>
      <c r="MO231" s="2"/>
      <c r="MP231" s="2"/>
      <c r="MQ231" s="2"/>
      <c r="MR231" s="2"/>
      <c r="MS231" s="2"/>
      <c r="MT231" s="2"/>
      <c r="MU231" s="2"/>
      <c r="MV231" s="2"/>
      <c r="MW231" s="2"/>
      <c r="MX231" s="2"/>
      <c r="MY231" s="2"/>
      <c r="MZ231" s="2"/>
      <c r="NA231" s="2"/>
      <c r="NB231" s="2"/>
      <c r="NC231" s="2"/>
      <c r="ND231" s="2"/>
      <c r="NE231" s="2"/>
      <c r="NF231" s="2"/>
      <c r="NG231" s="2"/>
      <c r="NH231" s="2"/>
      <c r="NI231" s="2"/>
      <c r="NJ231" s="2"/>
      <c r="NK231" s="2"/>
      <c r="NL231" s="2"/>
      <c r="NM231" s="2"/>
      <c r="NN231" s="2"/>
      <c r="NO231" s="2"/>
      <c r="NP231" s="2"/>
      <c r="NQ231" s="2"/>
      <c r="NR231" s="2"/>
      <c r="NS231" s="2"/>
      <c r="NT231" s="2"/>
      <c r="NU231" s="2"/>
      <c r="NV231" s="2"/>
      <c r="NW231" s="2"/>
      <c r="NX231" s="2"/>
      <c r="NY231" s="2"/>
      <c r="NZ231" s="2"/>
      <c r="OA231" s="2"/>
      <c r="OB231" s="2"/>
      <c r="OC231" s="2"/>
      <c r="OD231" s="2"/>
      <c r="OE231" s="2"/>
      <c r="OF231" s="2"/>
      <c r="OG231" s="2"/>
      <c r="OH231" s="2"/>
      <c r="OI231" s="2"/>
      <c r="OJ231" s="2"/>
      <c r="OL231" s="2">
        <v>209.0</v>
      </c>
      <c r="OO231" s="2"/>
      <c r="OT231" s="2" t="str">
        <f t="shared" si="39"/>
        <v/>
      </c>
      <c r="OU231" s="2" t="str">
        <f t="shared" si="40"/>
        <v/>
      </c>
      <c r="OV231" s="2" t="str">
        <f t="shared" si="28"/>
        <v>#REF!</v>
      </c>
      <c r="OW231" s="2" t="str">
        <f t="shared" si="29"/>
        <v/>
      </c>
      <c r="OX231" s="2" t="str">
        <f t="shared" si="30"/>
        <v/>
      </c>
    </row>
    <row r="232" ht="15.75" customHeight="1">
      <c r="E232" s="2"/>
      <c r="F232" s="2"/>
      <c r="G232" s="2"/>
      <c r="H232" s="2"/>
      <c r="I232" s="2"/>
      <c r="J232" s="2"/>
      <c r="K232" s="2"/>
      <c r="L232" s="2"/>
      <c r="M232" s="2"/>
      <c r="O232" s="2"/>
      <c r="U232" s="2"/>
      <c r="AB232" s="2"/>
      <c r="AC232" s="2"/>
      <c r="AD232" s="2"/>
      <c r="AE232" s="2"/>
      <c r="AF232" s="2"/>
      <c r="AG232" s="2"/>
      <c r="AI232" s="2"/>
      <c r="AJ232" s="2"/>
      <c r="AK232" s="2"/>
      <c r="AL232" s="2"/>
      <c r="AM232" s="2"/>
      <c r="IF232" s="2"/>
      <c r="KE232" s="2"/>
      <c r="KF232" s="2"/>
      <c r="KG232" s="2"/>
      <c r="KH232" s="2"/>
      <c r="KI232" s="2"/>
      <c r="KJ232" s="2"/>
      <c r="KK232" s="2"/>
      <c r="KL232" s="2"/>
      <c r="KM232" s="2"/>
      <c r="KN232" s="2"/>
      <c r="KO232" s="2"/>
      <c r="KP232" s="2"/>
      <c r="KQ232" s="2"/>
      <c r="KR232" s="2"/>
      <c r="KS232" s="2"/>
      <c r="KT232" s="2"/>
      <c r="KU232" s="2"/>
      <c r="KV232" s="2"/>
      <c r="KW232" s="2"/>
      <c r="KX232" s="2"/>
      <c r="KY232" s="2"/>
      <c r="KZ232" s="2"/>
      <c r="LA232" s="2"/>
      <c r="LB232" s="2"/>
      <c r="LC232" s="2"/>
      <c r="LD232" s="2"/>
      <c r="LE232" s="2"/>
      <c r="LF232" s="2"/>
      <c r="LG232" s="2"/>
      <c r="LH232" s="2"/>
      <c r="LI232" s="2"/>
      <c r="LJ232" s="2"/>
      <c r="LK232" s="2"/>
      <c r="LL232" s="2"/>
      <c r="LM232" s="2"/>
      <c r="LN232" s="2"/>
      <c r="LO232" s="2"/>
      <c r="LP232" s="2"/>
      <c r="LQ232" s="2"/>
      <c r="LR232" s="2"/>
      <c r="LS232" s="2"/>
      <c r="LT232" s="2"/>
      <c r="LU232" s="2"/>
      <c r="LV232" s="2"/>
      <c r="LW232" s="2"/>
      <c r="LX232" s="2"/>
      <c r="LY232" s="2"/>
      <c r="LZ232" s="2"/>
      <c r="MA232" s="2"/>
      <c r="MB232" s="2"/>
      <c r="MC232" s="2"/>
      <c r="MD232" s="2"/>
      <c r="ME232" s="2"/>
      <c r="MF232" s="2"/>
      <c r="MG232" s="2"/>
      <c r="MH232" s="2"/>
      <c r="MI232" s="2"/>
      <c r="MJ232" s="2"/>
      <c r="MK232" s="2"/>
      <c r="ML232" s="2"/>
      <c r="MM232" s="2"/>
      <c r="MN232" s="2"/>
      <c r="MO232" s="2"/>
      <c r="MP232" s="2"/>
      <c r="MQ232" s="2"/>
      <c r="MR232" s="2"/>
      <c r="MS232" s="2"/>
      <c r="MT232" s="2"/>
      <c r="MU232" s="2"/>
      <c r="MV232" s="2"/>
      <c r="MW232" s="2"/>
      <c r="MX232" s="2"/>
      <c r="MY232" s="2"/>
      <c r="MZ232" s="2"/>
      <c r="NA232" s="2"/>
      <c r="NB232" s="2"/>
      <c r="NC232" s="2"/>
      <c r="ND232" s="2"/>
      <c r="NE232" s="2"/>
      <c r="NF232" s="2"/>
      <c r="NG232" s="2"/>
      <c r="NH232" s="2"/>
      <c r="NI232" s="2"/>
      <c r="NJ232" s="2"/>
      <c r="NK232" s="2"/>
      <c r="NL232" s="2"/>
      <c r="NM232" s="2"/>
      <c r="NN232" s="2"/>
      <c r="NO232" s="2"/>
      <c r="NP232" s="2"/>
      <c r="NQ232" s="2"/>
      <c r="NR232" s="2"/>
      <c r="NS232" s="2"/>
      <c r="NT232" s="2"/>
      <c r="NU232" s="2"/>
      <c r="NV232" s="2"/>
      <c r="NW232" s="2"/>
      <c r="NX232" s="2"/>
      <c r="NY232" s="2"/>
      <c r="NZ232" s="2"/>
      <c r="OA232" s="2"/>
      <c r="OB232" s="2"/>
      <c r="OC232" s="2"/>
      <c r="OD232" s="2"/>
      <c r="OE232" s="2"/>
      <c r="OF232" s="2"/>
      <c r="OG232" s="2"/>
      <c r="OH232" s="2"/>
      <c r="OI232" s="2"/>
      <c r="OJ232" s="2"/>
      <c r="OL232" s="2">
        <v>210.0</v>
      </c>
      <c r="OO232" s="2"/>
      <c r="OT232" s="2" t="str">
        <f t="shared" si="39"/>
        <v/>
      </c>
      <c r="OU232" s="2" t="str">
        <f t="shared" si="40"/>
        <v/>
      </c>
      <c r="OV232" s="2" t="str">
        <f t="shared" si="28"/>
        <v>#REF!</v>
      </c>
      <c r="OW232" s="2" t="str">
        <f t="shared" si="29"/>
        <v/>
      </c>
      <c r="OX232" s="2" t="str">
        <f t="shared" si="30"/>
        <v/>
      </c>
    </row>
    <row r="233" ht="15.75" customHeight="1">
      <c r="E233" s="2"/>
      <c r="F233" s="2"/>
      <c r="G233" s="2"/>
      <c r="H233" s="2"/>
      <c r="I233" s="2"/>
      <c r="J233" s="2"/>
      <c r="K233" s="2"/>
      <c r="L233" s="2"/>
      <c r="M233" s="2"/>
      <c r="O233" s="2"/>
      <c r="U233" s="2"/>
      <c r="AB233" s="2"/>
      <c r="AC233" s="2"/>
      <c r="AD233" s="2"/>
      <c r="AE233" s="2"/>
      <c r="AF233" s="2"/>
      <c r="AG233" s="2"/>
      <c r="AI233" s="2"/>
      <c r="AJ233" s="2"/>
      <c r="AK233" s="2"/>
      <c r="AL233" s="2"/>
      <c r="AM233" s="2"/>
      <c r="IF233" s="2"/>
      <c r="KE233" s="2"/>
      <c r="KF233" s="2"/>
      <c r="KG233" s="2"/>
      <c r="KH233" s="2"/>
      <c r="KI233" s="2"/>
      <c r="KJ233" s="2"/>
      <c r="KK233" s="2"/>
      <c r="KL233" s="2"/>
      <c r="KM233" s="2"/>
      <c r="KN233" s="2"/>
      <c r="KO233" s="2"/>
      <c r="KP233" s="2"/>
      <c r="KQ233" s="2"/>
      <c r="KR233" s="2"/>
      <c r="KS233" s="2"/>
      <c r="KT233" s="2"/>
      <c r="KU233" s="2"/>
      <c r="KV233" s="2"/>
      <c r="KW233" s="2"/>
      <c r="KX233" s="2"/>
      <c r="KY233" s="2"/>
      <c r="KZ233" s="2"/>
      <c r="LA233" s="2"/>
      <c r="LB233" s="2"/>
      <c r="LC233" s="2"/>
      <c r="LD233" s="2"/>
      <c r="LE233" s="2"/>
      <c r="LF233" s="2"/>
      <c r="LG233" s="2"/>
      <c r="LH233" s="2"/>
      <c r="LI233" s="2"/>
      <c r="LJ233" s="2"/>
      <c r="LK233" s="2"/>
      <c r="LL233" s="2"/>
      <c r="LM233" s="2"/>
      <c r="LN233" s="2"/>
      <c r="LO233" s="2"/>
      <c r="LP233" s="2"/>
      <c r="LQ233" s="2"/>
      <c r="LR233" s="2"/>
      <c r="LS233" s="2"/>
      <c r="LT233" s="2"/>
      <c r="LU233" s="2"/>
      <c r="LV233" s="2"/>
      <c r="LW233" s="2"/>
      <c r="LX233" s="2"/>
      <c r="LY233" s="2"/>
      <c r="LZ233" s="2"/>
      <c r="MA233" s="2"/>
      <c r="MB233" s="2"/>
      <c r="MC233" s="2"/>
      <c r="MD233" s="2"/>
      <c r="ME233" s="2"/>
      <c r="MF233" s="2"/>
      <c r="MG233" s="2"/>
      <c r="MH233" s="2"/>
      <c r="MI233" s="2"/>
      <c r="MJ233" s="2"/>
      <c r="MK233" s="2"/>
      <c r="ML233" s="2"/>
      <c r="MM233" s="2"/>
      <c r="MN233" s="2"/>
      <c r="MO233" s="2"/>
      <c r="MP233" s="2"/>
      <c r="MQ233" s="2"/>
      <c r="MR233" s="2"/>
      <c r="MS233" s="2"/>
      <c r="MT233" s="2"/>
      <c r="MU233" s="2"/>
      <c r="MV233" s="2"/>
      <c r="MW233" s="2"/>
      <c r="MX233" s="2"/>
      <c r="MY233" s="2"/>
      <c r="MZ233" s="2"/>
      <c r="NA233" s="2"/>
      <c r="NB233" s="2"/>
      <c r="NC233" s="2"/>
      <c r="ND233" s="2"/>
      <c r="NE233" s="2"/>
      <c r="NF233" s="2"/>
      <c r="NG233" s="2"/>
      <c r="NH233" s="2"/>
      <c r="NI233" s="2"/>
      <c r="NJ233" s="2"/>
      <c r="NK233" s="2"/>
      <c r="NL233" s="2"/>
      <c r="NM233" s="2"/>
      <c r="NN233" s="2"/>
      <c r="NO233" s="2"/>
      <c r="NP233" s="2"/>
      <c r="NQ233" s="2"/>
      <c r="NR233" s="2"/>
      <c r="NS233" s="2"/>
      <c r="NT233" s="2"/>
      <c r="NU233" s="2"/>
      <c r="NV233" s="2"/>
      <c r="NW233" s="2"/>
      <c r="NX233" s="2"/>
      <c r="NY233" s="2"/>
      <c r="NZ233" s="2"/>
      <c r="OA233" s="2"/>
      <c r="OB233" s="2"/>
      <c r="OC233" s="2"/>
      <c r="OD233" s="2"/>
      <c r="OE233" s="2"/>
      <c r="OF233" s="2"/>
      <c r="OG233" s="2"/>
      <c r="OH233" s="2"/>
      <c r="OI233" s="2"/>
      <c r="OJ233" s="2"/>
      <c r="OL233" s="2">
        <v>211.0</v>
      </c>
      <c r="OO233" s="2"/>
      <c r="OT233" s="2" t="str">
        <f t="shared" si="39"/>
        <v/>
      </c>
      <c r="OU233" s="2" t="str">
        <f t="shared" si="40"/>
        <v/>
      </c>
      <c r="OV233" s="2" t="str">
        <f t="shared" si="28"/>
        <v>#REF!</v>
      </c>
      <c r="OW233" s="2" t="str">
        <f t="shared" si="29"/>
        <v/>
      </c>
      <c r="OX233" s="2" t="str">
        <f t="shared" si="30"/>
        <v/>
      </c>
    </row>
    <row r="234" ht="15.75" customHeight="1">
      <c r="E234" s="2"/>
      <c r="F234" s="2"/>
      <c r="G234" s="2"/>
      <c r="H234" s="2"/>
      <c r="I234" s="2"/>
      <c r="J234" s="2"/>
      <c r="K234" s="2"/>
      <c r="L234" s="2"/>
      <c r="M234" s="2"/>
      <c r="O234" s="2"/>
      <c r="U234" s="2"/>
      <c r="AB234" s="2"/>
      <c r="AC234" s="2"/>
      <c r="AD234" s="2"/>
      <c r="AE234" s="2"/>
      <c r="AF234" s="2"/>
      <c r="AG234" s="2"/>
      <c r="AI234" s="2"/>
      <c r="AJ234" s="2"/>
      <c r="AK234" s="2"/>
      <c r="AL234" s="2"/>
      <c r="AM234" s="2"/>
      <c r="IF234" s="2"/>
      <c r="KE234" s="2"/>
      <c r="KF234" s="2"/>
      <c r="KG234" s="2"/>
      <c r="KH234" s="2"/>
      <c r="KI234" s="2"/>
      <c r="KJ234" s="2"/>
      <c r="KK234" s="2"/>
      <c r="KL234" s="2"/>
      <c r="KM234" s="2"/>
      <c r="KN234" s="2"/>
      <c r="KO234" s="2"/>
      <c r="KP234" s="2"/>
      <c r="KQ234" s="2"/>
      <c r="KR234" s="2"/>
      <c r="KS234" s="2"/>
      <c r="KT234" s="2"/>
      <c r="KU234" s="2"/>
      <c r="KV234" s="2"/>
      <c r="KW234" s="2"/>
      <c r="KX234" s="2"/>
      <c r="KY234" s="2"/>
      <c r="KZ234" s="2"/>
      <c r="LA234" s="2"/>
      <c r="LB234" s="2"/>
      <c r="LC234" s="2"/>
      <c r="LD234" s="2"/>
      <c r="LE234" s="2"/>
      <c r="LF234" s="2"/>
      <c r="LG234" s="2"/>
      <c r="LH234" s="2"/>
      <c r="LI234" s="2"/>
      <c r="LJ234" s="2"/>
      <c r="LK234" s="2"/>
      <c r="LL234" s="2"/>
      <c r="LM234" s="2"/>
      <c r="LN234" s="2"/>
      <c r="LO234" s="2"/>
      <c r="LP234" s="2"/>
      <c r="LQ234" s="2"/>
      <c r="LR234" s="2"/>
      <c r="LS234" s="2"/>
      <c r="LT234" s="2"/>
      <c r="LU234" s="2"/>
      <c r="LV234" s="2"/>
      <c r="LW234" s="2"/>
      <c r="LX234" s="2"/>
      <c r="LY234" s="2"/>
      <c r="LZ234" s="2"/>
      <c r="MA234" s="2"/>
      <c r="MB234" s="2"/>
      <c r="MC234" s="2"/>
      <c r="MD234" s="2"/>
      <c r="ME234" s="2"/>
      <c r="MF234" s="2"/>
      <c r="MG234" s="2"/>
      <c r="MH234" s="2"/>
      <c r="MI234" s="2"/>
      <c r="MJ234" s="2"/>
      <c r="MK234" s="2"/>
      <c r="ML234" s="2"/>
      <c r="MM234" s="2"/>
      <c r="MN234" s="2"/>
      <c r="MO234" s="2"/>
      <c r="MP234" s="2"/>
      <c r="MQ234" s="2"/>
      <c r="MR234" s="2"/>
      <c r="MS234" s="2"/>
      <c r="MT234" s="2"/>
      <c r="MU234" s="2"/>
      <c r="MV234" s="2"/>
      <c r="MW234" s="2"/>
      <c r="MX234" s="2"/>
      <c r="MY234" s="2"/>
      <c r="MZ234" s="2"/>
      <c r="NA234" s="2"/>
      <c r="NB234" s="2"/>
      <c r="NC234" s="2"/>
      <c r="ND234" s="2"/>
      <c r="NE234" s="2"/>
      <c r="NF234" s="2"/>
      <c r="NG234" s="2"/>
      <c r="NH234" s="2"/>
      <c r="NI234" s="2"/>
      <c r="NJ234" s="2"/>
      <c r="NK234" s="2"/>
      <c r="NL234" s="2"/>
      <c r="NM234" s="2"/>
      <c r="NN234" s="2"/>
      <c r="NO234" s="2"/>
      <c r="NP234" s="2"/>
      <c r="NQ234" s="2"/>
      <c r="NR234" s="2"/>
      <c r="NS234" s="2"/>
      <c r="NT234" s="2"/>
      <c r="NU234" s="2"/>
      <c r="NV234" s="2"/>
      <c r="NW234" s="2"/>
      <c r="NX234" s="2"/>
      <c r="NY234" s="2"/>
      <c r="NZ234" s="2"/>
      <c r="OA234" s="2"/>
      <c r="OB234" s="2"/>
      <c r="OC234" s="2"/>
      <c r="OD234" s="2"/>
      <c r="OE234" s="2"/>
      <c r="OF234" s="2"/>
      <c r="OG234" s="2"/>
      <c r="OH234" s="2"/>
      <c r="OI234" s="2"/>
      <c r="OJ234" s="2"/>
      <c r="OL234" s="2">
        <v>212.0</v>
      </c>
      <c r="OO234" s="2"/>
      <c r="OT234" s="2" t="str">
        <f t="shared" si="39"/>
        <v/>
      </c>
      <c r="OU234" s="2" t="str">
        <f t="shared" si="40"/>
        <v/>
      </c>
      <c r="OV234" s="2" t="str">
        <f t="shared" si="28"/>
        <v>#REF!</v>
      </c>
      <c r="OW234" s="2" t="str">
        <f t="shared" si="29"/>
        <v/>
      </c>
      <c r="OX234" s="2" t="str">
        <f t="shared" si="30"/>
        <v/>
      </c>
    </row>
    <row r="235" ht="15.75" customHeight="1">
      <c r="E235" s="2"/>
      <c r="F235" s="2"/>
      <c r="G235" s="2"/>
      <c r="H235" s="2"/>
      <c r="I235" s="2"/>
      <c r="J235" s="2"/>
      <c r="K235" s="2"/>
      <c r="L235" s="2"/>
      <c r="M235" s="2"/>
      <c r="O235" s="2"/>
      <c r="U235" s="2"/>
      <c r="AB235" s="2"/>
      <c r="AC235" s="2"/>
      <c r="AD235" s="2"/>
      <c r="AE235" s="2"/>
      <c r="AF235" s="2"/>
      <c r="AG235" s="2"/>
      <c r="AI235" s="2"/>
      <c r="AJ235" s="2"/>
      <c r="AK235" s="2"/>
      <c r="AL235" s="2"/>
      <c r="AM235" s="2"/>
      <c r="IF235" s="2"/>
      <c r="KE235" s="2"/>
      <c r="KF235" s="2"/>
      <c r="KG235" s="2"/>
      <c r="KH235" s="2"/>
      <c r="KI235" s="2"/>
      <c r="KJ235" s="2"/>
      <c r="KK235" s="2"/>
      <c r="KL235" s="2"/>
      <c r="KM235" s="2"/>
      <c r="KN235" s="2"/>
      <c r="KO235" s="2"/>
      <c r="KP235" s="2"/>
      <c r="KQ235" s="2"/>
      <c r="KR235" s="2"/>
      <c r="KS235" s="2"/>
      <c r="KT235" s="2"/>
      <c r="KU235" s="2"/>
      <c r="KV235" s="2"/>
      <c r="KW235" s="2"/>
      <c r="KX235" s="2"/>
      <c r="KY235" s="2"/>
      <c r="KZ235" s="2"/>
      <c r="LA235" s="2"/>
      <c r="LB235" s="2"/>
      <c r="LC235" s="2"/>
      <c r="LD235" s="2"/>
      <c r="LE235" s="2"/>
      <c r="LF235" s="2"/>
      <c r="LG235" s="2"/>
      <c r="LH235" s="2"/>
      <c r="LI235" s="2"/>
      <c r="LJ235" s="2"/>
      <c r="LK235" s="2"/>
      <c r="LL235" s="2"/>
      <c r="LM235" s="2"/>
      <c r="LN235" s="2"/>
      <c r="LO235" s="2"/>
      <c r="LP235" s="2"/>
      <c r="LQ235" s="2"/>
      <c r="LR235" s="2"/>
      <c r="LS235" s="2"/>
      <c r="LT235" s="2"/>
      <c r="LU235" s="2"/>
      <c r="LV235" s="2"/>
      <c r="LW235" s="2"/>
      <c r="LX235" s="2"/>
      <c r="LY235" s="2"/>
      <c r="LZ235" s="2"/>
      <c r="MA235" s="2"/>
      <c r="MB235" s="2"/>
      <c r="MC235" s="2"/>
      <c r="MD235" s="2"/>
      <c r="ME235" s="2"/>
      <c r="MF235" s="2"/>
      <c r="MG235" s="2"/>
      <c r="MH235" s="2"/>
      <c r="MI235" s="2"/>
      <c r="MJ235" s="2"/>
      <c r="MK235" s="2"/>
      <c r="ML235" s="2"/>
      <c r="MM235" s="2"/>
      <c r="MN235" s="2"/>
      <c r="MO235" s="2"/>
      <c r="MP235" s="2"/>
      <c r="MQ235" s="2"/>
      <c r="MR235" s="2"/>
      <c r="MS235" s="2"/>
      <c r="MT235" s="2"/>
      <c r="MU235" s="2"/>
      <c r="MV235" s="2"/>
      <c r="MW235" s="2"/>
      <c r="MX235" s="2"/>
      <c r="MY235" s="2"/>
      <c r="MZ235" s="2"/>
      <c r="NA235" s="2"/>
      <c r="NB235" s="2"/>
      <c r="NC235" s="2"/>
      <c r="ND235" s="2"/>
      <c r="NE235" s="2"/>
      <c r="NF235" s="2"/>
      <c r="NG235" s="2"/>
      <c r="NH235" s="2"/>
      <c r="NI235" s="2"/>
      <c r="NJ235" s="2"/>
      <c r="NK235" s="2"/>
      <c r="NL235" s="2"/>
      <c r="NM235" s="2"/>
      <c r="NN235" s="2"/>
      <c r="NO235" s="2"/>
      <c r="NP235" s="2"/>
      <c r="NQ235" s="2"/>
      <c r="NR235" s="2"/>
      <c r="NS235" s="2"/>
      <c r="NT235" s="2"/>
      <c r="NU235" s="2"/>
      <c r="NV235" s="2"/>
      <c r="NW235" s="2"/>
      <c r="NX235" s="2"/>
      <c r="NY235" s="2"/>
      <c r="NZ235" s="2"/>
      <c r="OA235" s="2"/>
      <c r="OB235" s="2"/>
      <c r="OC235" s="2"/>
      <c r="OD235" s="2"/>
      <c r="OE235" s="2"/>
      <c r="OF235" s="2"/>
      <c r="OG235" s="2"/>
      <c r="OH235" s="2"/>
      <c r="OI235" s="2"/>
      <c r="OJ235" s="2"/>
      <c r="OL235" s="2">
        <v>213.0</v>
      </c>
      <c r="OO235" s="2"/>
      <c r="OT235" s="2" t="str">
        <f t="shared" si="39"/>
        <v/>
      </c>
      <c r="OU235" s="2" t="str">
        <f t="shared" si="40"/>
        <v/>
      </c>
      <c r="OV235" s="2" t="str">
        <f t="shared" si="28"/>
        <v>#REF!</v>
      </c>
      <c r="OW235" s="2" t="str">
        <f t="shared" si="29"/>
        <v/>
      </c>
      <c r="OX235" s="2" t="str">
        <f t="shared" si="30"/>
        <v/>
      </c>
    </row>
    <row r="236" ht="15.75" customHeight="1">
      <c r="E236" s="2"/>
      <c r="F236" s="2"/>
      <c r="G236" s="2"/>
      <c r="H236" s="2"/>
      <c r="I236" s="2"/>
      <c r="J236" s="2"/>
      <c r="K236" s="2"/>
      <c r="L236" s="2"/>
      <c r="M236" s="2"/>
      <c r="O236" s="2"/>
      <c r="U236" s="2"/>
      <c r="AB236" s="2"/>
      <c r="AC236" s="2"/>
      <c r="AD236" s="2"/>
      <c r="AE236" s="2"/>
      <c r="AF236" s="2"/>
      <c r="AG236" s="2"/>
      <c r="AI236" s="2"/>
      <c r="AJ236" s="2"/>
      <c r="AK236" s="2"/>
      <c r="AL236" s="2"/>
      <c r="AM236" s="2"/>
      <c r="IF236" s="2"/>
      <c r="KE236" s="2"/>
      <c r="KF236" s="2"/>
      <c r="KG236" s="2"/>
      <c r="KH236" s="2"/>
      <c r="KI236" s="2"/>
      <c r="KJ236" s="2"/>
      <c r="KK236" s="2"/>
      <c r="KL236" s="2"/>
      <c r="KM236" s="2"/>
      <c r="KN236" s="2"/>
      <c r="KO236" s="2"/>
      <c r="KP236" s="2"/>
      <c r="KQ236" s="2"/>
      <c r="KR236" s="2"/>
      <c r="KS236" s="2"/>
      <c r="KT236" s="2"/>
      <c r="KU236" s="2"/>
      <c r="KV236" s="2"/>
      <c r="KW236" s="2"/>
      <c r="KX236" s="2"/>
      <c r="KY236" s="2"/>
      <c r="KZ236" s="2"/>
      <c r="LA236" s="2"/>
      <c r="LB236" s="2"/>
      <c r="LC236" s="2"/>
      <c r="LD236" s="2"/>
      <c r="LE236" s="2"/>
      <c r="LF236" s="2"/>
      <c r="LG236" s="2"/>
      <c r="LH236" s="2"/>
      <c r="LI236" s="2"/>
      <c r="LJ236" s="2"/>
      <c r="LK236" s="2"/>
      <c r="LL236" s="2"/>
      <c r="LM236" s="2"/>
      <c r="LN236" s="2"/>
      <c r="LO236" s="2"/>
      <c r="LP236" s="2"/>
      <c r="LQ236" s="2"/>
      <c r="LR236" s="2"/>
      <c r="LS236" s="2"/>
      <c r="LT236" s="2"/>
      <c r="LU236" s="2"/>
      <c r="LV236" s="2"/>
      <c r="LW236" s="2"/>
      <c r="LX236" s="2"/>
      <c r="LY236" s="2"/>
      <c r="LZ236" s="2"/>
      <c r="MA236" s="2"/>
      <c r="MB236" s="2"/>
      <c r="MC236" s="2"/>
      <c r="MD236" s="2"/>
      <c r="ME236" s="2"/>
      <c r="MF236" s="2"/>
      <c r="MG236" s="2"/>
      <c r="MH236" s="2"/>
      <c r="MI236" s="2"/>
      <c r="MJ236" s="2"/>
      <c r="MK236" s="2"/>
      <c r="ML236" s="2"/>
      <c r="MM236" s="2"/>
      <c r="MN236" s="2"/>
      <c r="MO236" s="2"/>
      <c r="MP236" s="2"/>
      <c r="MQ236" s="2"/>
      <c r="MR236" s="2"/>
      <c r="MS236" s="2"/>
      <c r="MT236" s="2"/>
      <c r="MU236" s="2"/>
      <c r="MV236" s="2"/>
      <c r="MW236" s="2"/>
      <c r="MX236" s="2"/>
      <c r="MY236" s="2"/>
      <c r="MZ236" s="2"/>
      <c r="NA236" s="2"/>
      <c r="NB236" s="2"/>
      <c r="NC236" s="2"/>
      <c r="ND236" s="2"/>
      <c r="NE236" s="2"/>
      <c r="NF236" s="2"/>
      <c r="NG236" s="2"/>
      <c r="NH236" s="2"/>
      <c r="NI236" s="2"/>
      <c r="NJ236" s="2"/>
      <c r="NK236" s="2"/>
      <c r="NL236" s="2"/>
      <c r="NM236" s="2"/>
      <c r="NN236" s="2"/>
      <c r="NO236" s="2"/>
      <c r="NP236" s="2"/>
      <c r="NQ236" s="2"/>
      <c r="NR236" s="2"/>
      <c r="NS236" s="2"/>
      <c r="NT236" s="2"/>
      <c r="NU236" s="2"/>
      <c r="NV236" s="2"/>
      <c r="NW236" s="2"/>
      <c r="NX236" s="2"/>
      <c r="NY236" s="2"/>
      <c r="NZ236" s="2"/>
      <c r="OA236" s="2"/>
      <c r="OB236" s="2"/>
      <c r="OC236" s="2"/>
      <c r="OD236" s="2"/>
      <c r="OE236" s="2"/>
      <c r="OF236" s="2"/>
      <c r="OG236" s="2"/>
      <c r="OH236" s="2"/>
      <c r="OI236" s="2"/>
      <c r="OJ236" s="2"/>
      <c r="OL236" s="2">
        <v>214.0</v>
      </c>
      <c r="OO236" s="2"/>
      <c r="OT236" s="2" t="str">
        <f t="shared" si="39"/>
        <v/>
      </c>
      <c r="OU236" s="2" t="str">
        <f t="shared" si="40"/>
        <v/>
      </c>
      <c r="OV236" s="2" t="str">
        <f t="shared" si="28"/>
        <v>#REF!</v>
      </c>
      <c r="OW236" s="2" t="str">
        <f t="shared" si="29"/>
        <v/>
      </c>
      <c r="OX236" s="2" t="str">
        <f t="shared" si="30"/>
        <v/>
      </c>
    </row>
    <row r="237" ht="15.75" customHeight="1">
      <c r="E237" s="2"/>
      <c r="F237" s="2"/>
      <c r="G237" s="2"/>
      <c r="H237" s="2"/>
      <c r="I237" s="2"/>
      <c r="J237" s="2"/>
      <c r="K237" s="2"/>
      <c r="L237" s="2"/>
      <c r="M237" s="2"/>
      <c r="O237" s="2"/>
      <c r="U237" s="2"/>
      <c r="AB237" s="2"/>
      <c r="AC237" s="2"/>
      <c r="AD237" s="2"/>
      <c r="AE237" s="2"/>
      <c r="AF237" s="2"/>
      <c r="AG237" s="2"/>
      <c r="AI237" s="2"/>
      <c r="AJ237" s="2"/>
      <c r="AK237" s="2"/>
      <c r="AL237" s="2"/>
      <c r="AM237" s="2"/>
      <c r="IF237" s="2"/>
      <c r="KE237" s="2"/>
      <c r="KF237" s="2"/>
      <c r="KG237" s="2"/>
      <c r="KH237" s="2"/>
      <c r="KI237" s="2"/>
      <c r="KJ237" s="2"/>
      <c r="KK237" s="2"/>
      <c r="KL237" s="2"/>
      <c r="KM237" s="2"/>
      <c r="KN237" s="2"/>
      <c r="KO237" s="2"/>
      <c r="KP237" s="2"/>
      <c r="KQ237" s="2"/>
      <c r="KR237" s="2"/>
      <c r="KS237" s="2"/>
      <c r="KT237" s="2"/>
      <c r="KU237" s="2"/>
      <c r="KV237" s="2"/>
      <c r="KW237" s="2"/>
      <c r="KX237" s="2"/>
      <c r="KY237" s="2"/>
      <c r="KZ237" s="2"/>
      <c r="LA237" s="2"/>
      <c r="LB237" s="2"/>
      <c r="LC237" s="2"/>
      <c r="LD237" s="2"/>
      <c r="LE237" s="2"/>
      <c r="LF237" s="2"/>
      <c r="LG237" s="2"/>
      <c r="LH237" s="2"/>
      <c r="LI237" s="2"/>
      <c r="LJ237" s="2"/>
      <c r="LK237" s="2"/>
      <c r="LL237" s="2"/>
      <c r="LM237" s="2"/>
      <c r="LN237" s="2"/>
      <c r="LO237" s="2"/>
      <c r="LP237" s="2"/>
      <c r="LQ237" s="2"/>
      <c r="LR237" s="2"/>
      <c r="LS237" s="2"/>
      <c r="LT237" s="2"/>
      <c r="LU237" s="2"/>
      <c r="LV237" s="2"/>
      <c r="LW237" s="2"/>
      <c r="LX237" s="2"/>
      <c r="LY237" s="2"/>
      <c r="LZ237" s="2"/>
      <c r="MA237" s="2"/>
      <c r="MB237" s="2"/>
      <c r="MC237" s="2"/>
      <c r="MD237" s="2"/>
      <c r="ME237" s="2"/>
      <c r="MF237" s="2"/>
      <c r="MG237" s="2"/>
      <c r="MH237" s="2"/>
      <c r="MI237" s="2"/>
      <c r="MJ237" s="2"/>
      <c r="MK237" s="2"/>
      <c r="ML237" s="2"/>
      <c r="MM237" s="2"/>
      <c r="MN237" s="2"/>
      <c r="MO237" s="2"/>
      <c r="MP237" s="2"/>
      <c r="MQ237" s="2"/>
      <c r="MR237" s="2"/>
      <c r="MS237" s="2"/>
      <c r="MT237" s="2"/>
      <c r="MU237" s="2"/>
      <c r="MV237" s="2"/>
      <c r="MW237" s="2"/>
      <c r="MX237" s="2"/>
      <c r="MY237" s="2"/>
      <c r="MZ237" s="2"/>
      <c r="NA237" s="2"/>
      <c r="NB237" s="2"/>
      <c r="NC237" s="2"/>
      <c r="ND237" s="2"/>
      <c r="NE237" s="2"/>
      <c r="NF237" s="2"/>
      <c r="NG237" s="2"/>
      <c r="NH237" s="2"/>
      <c r="NI237" s="2"/>
      <c r="NJ237" s="2"/>
      <c r="NK237" s="2"/>
      <c r="NL237" s="2"/>
      <c r="NM237" s="2"/>
      <c r="NN237" s="2"/>
      <c r="NO237" s="2"/>
      <c r="NP237" s="2"/>
      <c r="NQ237" s="2"/>
      <c r="NR237" s="2"/>
      <c r="NS237" s="2"/>
      <c r="NT237" s="2"/>
      <c r="NU237" s="2"/>
      <c r="NV237" s="2"/>
      <c r="NW237" s="2"/>
      <c r="NX237" s="2"/>
      <c r="NY237" s="2"/>
      <c r="NZ237" s="2"/>
      <c r="OA237" s="2"/>
      <c r="OB237" s="2"/>
      <c r="OC237" s="2"/>
      <c r="OD237" s="2"/>
      <c r="OE237" s="2"/>
      <c r="OF237" s="2"/>
      <c r="OG237" s="2"/>
      <c r="OH237" s="2"/>
      <c r="OI237" s="2"/>
      <c r="OJ237" s="2"/>
      <c r="OL237" s="2">
        <v>215.0</v>
      </c>
      <c r="OO237" s="2"/>
      <c r="OT237" s="2" t="str">
        <f t="shared" si="39"/>
        <v/>
      </c>
      <c r="OU237" s="2" t="str">
        <f t="shared" si="40"/>
        <v/>
      </c>
      <c r="OV237" s="2" t="str">
        <f t="shared" si="28"/>
        <v>#REF!</v>
      </c>
      <c r="OW237" s="2" t="str">
        <f t="shared" si="29"/>
        <v/>
      </c>
      <c r="OX237" s="2" t="str">
        <f t="shared" si="30"/>
        <v/>
      </c>
    </row>
    <row r="238" ht="15.75" customHeight="1">
      <c r="E238" s="2"/>
      <c r="F238" s="2"/>
      <c r="G238" s="2"/>
      <c r="H238" s="2"/>
      <c r="I238" s="2"/>
      <c r="J238" s="2"/>
      <c r="K238" s="2"/>
      <c r="L238" s="2"/>
      <c r="M238" s="2"/>
      <c r="O238" s="2"/>
      <c r="U238" s="2"/>
      <c r="AB238" s="2"/>
      <c r="AC238" s="2"/>
      <c r="AD238" s="2"/>
      <c r="AE238" s="2"/>
      <c r="AF238" s="2"/>
      <c r="AG238" s="2"/>
      <c r="AI238" s="2"/>
      <c r="AJ238" s="2"/>
      <c r="AK238" s="2"/>
      <c r="AL238" s="2"/>
      <c r="AM238" s="2"/>
      <c r="IF238" s="2"/>
      <c r="KE238" s="2"/>
      <c r="KF238" s="2"/>
      <c r="KG238" s="2"/>
      <c r="KH238" s="2"/>
      <c r="KI238" s="2"/>
      <c r="KJ238" s="2"/>
      <c r="KK238" s="2"/>
      <c r="KL238" s="2"/>
      <c r="KM238" s="2"/>
      <c r="KN238" s="2"/>
      <c r="KO238" s="2"/>
      <c r="KP238" s="2"/>
      <c r="KQ238" s="2"/>
      <c r="KR238" s="2"/>
      <c r="KS238" s="2"/>
      <c r="KT238" s="2"/>
      <c r="KU238" s="2"/>
      <c r="KV238" s="2"/>
      <c r="KW238" s="2"/>
      <c r="KX238" s="2"/>
      <c r="KY238" s="2"/>
      <c r="KZ238" s="2"/>
      <c r="LA238" s="2"/>
      <c r="LB238" s="2"/>
      <c r="LC238" s="2"/>
      <c r="LD238" s="2"/>
      <c r="LE238" s="2"/>
      <c r="LF238" s="2"/>
      <c r="LG238" s="2"/>
      <c r="LH238" s="2"/>
      <c r="LI238" s="2"/>
      <c r="LJ238" s="2"/>
      <c r="LK238" s="2"/>
      <c r="LL238" s="2"/>
      <c r="LM238" s="2"/>
      <c r="LN238" s="2"/>
      <c r="LO238" s="2"/>
      <c r="LP238" s="2"/>
      <c r="LQ238" s="2"/>
      <c r="LR238" s="2"/>
      <c r="LS238" s="2"/>
      <c r="LT238" s="2"/>
      <c r="LU238" s="2"/>
      <c r="LV238" s="2"/>
      <c r="LW238" s="2"/>
      <c r="LX238" s="2"/>
      <c r="LY238" s="2"/>
      <c r="LZ238" s="2"/>
      <c r="MA238" s="2"/>
      <c r="MB238" s="2"/>
      <c r="MC238" s="2"/>
      <c r="MD238" s="2"/>
      <c r="ME238" s="2"/>
      <c r="MF238" s="2"/>
      <c r="MG238" s="2"/>
      <c r="MH238" s="2"/>
      <c r="MI238" s="2"/>
      <c r="MJ238" s="2"/>
      <c r="MK238" s="2"/>
      <c r="ML238" s="2"/>
      <c r="MM238" s="2"/>
      <c r="MN238" s="2"/>
      <c r="MO238" s="2"/>
      <c r="MP238" s="2"/>
      <c r="MQ238" s="2"/>
      <c r="MR238" s="2"/>
      <c r="MS238" s="2"/>
      <c r="MT238" s="2"/>
      <c r="MU238" s="2"/>
      <c r="MV238" s="2"/>
      <c r="MW238" s="2"/>
      <c r="MX238" s="2"/>
      <c r="MY238" s="2"/>
      <c r="MZ238" s="2"/>
      <c r="NA238" s="2"/>
      <c r="NB238" s="2"/>
      <c r="NC238" s="2"/>
      <c r="ND238" s="2"/>
      <c r="NE238" s="2"/>
      <c r="NF238" s="2"/>
      <c r="NG238" s="2"/>
      <c r="NH238" s="2"/>
      <c r="NI238" s="2"/>
      <c r="NJ238" s="2"/>
      <c r="NK238" s="2"/>
      <c r="NL238" s="2"/>
      <c r="NM238" s="2"/>
      <c r="NN238" s="2"/>
      <c r="NO238" s="2"/>
      <c r="NP238" s="2"/>
      <c r="NQ238" s="2"/>
      <c r="NR238" s="2"/>
      <c r="NS238" s="2"/>
      <c r="NT238" s="2"/>
      <c r="NU238" s="2"/>
      <c r="NV238" s="2"/>
      <c r="NW238" s="2"/>
      <c r="NX238" s="2"/>
      <c r="NY238" s="2"/>
      <c r="NZ238" s="2"/>
      <c r="OA238" s="2"/>
      <c r="OB238" s="2"/>
      <c r="OC238" s="2"/>
      <c r="OD238" s="2"/>
      <c r="OE238" s="2"/>
      <c r="OF238" s="2"/>
      <c r="OG238" s="2"/>
      <c r="OH238" s="2"/>
      <c r="OI238" s="2"/>
      <c r="OJ238" s="2"/>
      <c r="OL238" s="2">
        <v>216.0</v>
      </c>
      <c r="OO238" s="2"/>
      <c r="OT238" s="2" t="str">
        <f t="shared" si="39"/>
        <v/>
      </c>
      <c r="OU238" s="2" t="str">
        <f t="shared" si="40"/>
        <v/>
      </c>
      <c r="OV238" s="2" t="str">
        <f t="shared" si="28"/>
        <v>#REF!</v>
      </c>
      <c r="OW238" s="2" t="str">
        <f t="shared" si="29"/>
        <v/>
      </c>
      <c r="OX238" s="2" t="str">
        <f t="shared" si="30"/>
        <v/>
      </c>
    </row>
    <row r="239" ht="15.75" customHeight="1">
      <c r="E239" s="2"/>
      <c r="F239" s="2"/>
      <c r="G239" s="2"/>
      <c r="H239" s="2"/>
      <c r="I239" s="2"/>
      <c r="J239" s="2"/>
      <c r="K239" s="2"/>
      <c r="L239" s="2"/>
      <c r="M239" s="2"/>
      <c r="O239" s="2"/>
      <c r="U239" s="2"/>
      <c r="AB239" s="2"/>
      <c r="AC239" s="2"/>
      <c r="AD239" s="2"/>
      <c r="AE239" s="2"/>
      <c r="AF239" s="2"/>
      <c r="AG239" s="2"/>
      <c r="AI239" s="2"/>
      <c r="AJ239" s="2"/>
      <c r="AK239" s="2"/>
      <c r="AL239" s="2"/>
      <c r="AM239" s="2"/>
      <c r="IF239" s="2"/>
      <c r="KE239" s="2"/>
      <c r="KF239" s="2"/>
      <c r="KG239" s="2"/>
      <c r="KH239" s="2"/>
      <c r="KI239" s="2"/>
      <c r="KJ239" s="2"/>
      <c r="KK239" s="2"/>
      <c r="KL239" s="2"/>
      <c r="KM239" s="2"/>
      <c r="KN239" s="2"/>
      <c r="KO239" s="2"/>
      <c r="KP239" s="2"/>
      <c r="KQ239" s="2"/>
      <c r="KR239" s="2"/>
      <c r="KS239" s="2"/>
      <c r="KT239" s="2"/>
      <c r="KU239" s="2"/>
      <c r="KV239" s="2"/>
      <c r="KW239" s="2"/>
      <c r="KX239" s="2"/>
      <c r="KY239" s="2"/>
      <c r="KZ239" s="2"/>
      <c r="LA239" s="2"/>
      <c r="LB239" s="2"/>
      <c r="LC239" s="2"/>
      <c r="LD239" s="2"/>
      <c r="LE239" s="2"/>
      <c r="LF239" s="2"/>
      <c r="LG239" s="2"/>
      <c r="LH239" s="2"/>
      <c r="LI239" s="2"/>
      <c r="LJ239" s="2"/>
      <c r="LK239" s="2"/>
      <c r="LL239" s="2"/>
      <c r="LM239" s="2"/>
      <c r="LN239" s="2"/>
      <c r="LO239" s="2"/>
      <c r="LP239" s="2"/>
      <c r="LQ239" s="2"/>
      <c r="LR239" s="2"/>
      <c r="LS239" s="2"/>
      <c r="LT239" s="2"/>
      <c r="LU239" s="2"/>
      <c r="LV239" s="2"/>
      <c r="LW239" s="2"/>
      <c r="LX239" s="2"/>
      <c r="LY239" s="2"/>
      <c r="LZ239" s="2"/>
      <c r="MA239" s="2"/>
      <c r="MB239" s="2"/>
      <c r="MC239" s="2"/>
      <c r="MD239" s="2"/>
      <c r="ME239" s="2"/>
      <c r="MF239" s="2"/>
      <c r="MG239" s="2"/>
      <c r="MH239" s="2"/>
      <c r="MI239" s="2"/>
      <c r="MJ239" s="2"/>
      <c r="MK239" s="2"/>
      <c r="ML239" s="2"/>
      <c r="MM239" s="2"/>
      <c r="MN239" s="2"/>
      <c r="MO239" s="2"/>
      <c r="MP239" s="2"/>
      <c r="MQ239" s="2"/>
      <c r="MR239" s="2"/>
      <c r="MS239" s="2"/>
      <c r="MT239" s="2"/>
      <c r="MU239" s="2"/>
      <c r="MV239" s="2"/>
      <c r="MW239" s="2"/>
      <c r="MX239" s="2"/>
      <c r="MY239" s="2"/>
      <c r="MZ239" s="2"/>
      <c r="NA239" s="2"/>
      <c r="NB239" s="2"/>
      <c r="NC239" s="2"/>
      <c r="ND239" s="2"/>
      <c r="NE239" s="2"/>
      <c r="NF239" s="2"/>
      <c r="NG239" s="2"/>
      <c r="NH239" s="2"/>
      <c r="NI239" s="2"/>
      <c r="NJ239" s="2"/>
      <c r="NK239" s="2"/>
      <c r="NL239" s="2"/>
      <c r="NM239" s="2"/>
      <c r="NN239" s="2"/>
      <c r="NO239" s="2"/>
      <c r="NP239" s="2"/>
      <c r="NQ239" s="2"/>
      <c r="NR239" s="2"/>
      <c r="NS239" s="2"/>
      <c r="NT239" s="2"/>
      <c r="NU239" s="2"/>
      <c r="NV239" s="2"/>
      <c r="NW239" s="2"/>
      <c r="NX239" s="2"/>
      <c r="NY239" s="2"/>
      <c r="NZ239" s="2"/>
      <c r="OA239" s="2"/>
      <c r="OB239" s="2"/>
      <c r="OC239" s="2"/>
      <c r="OD239" s="2"/>
      <c r="OE239" s="2"/>
      <c r="OF239" s="2"/>
      <c r="OG239" s="2"/>
      <c r="OH239" s="2"/>
      <c r="OI239" s="2"/>
      <c r="OJ239" s="2"/>
      <c r="OL239" s="2">
        <v>217.0</v>
      </c>
      <c r="OO239" s="2"/>
      <c r="OT239" s="2" t="str">
        <f t="shared" si="39"/>
        <v/>
      </c>
      <c r="OU239" s="2" t="str">
        <f t="shared" si="40"/>
        <v/>
      </c>
      <c r="OV239" s="2" t="str">
        <f t="shared" si="28"/>
        <v>#REF!</v>
      </c>
      <c r="OW239" s="2" t="str">
        <f t="shared" si="29"/>
        <v/>
      </c>
      <c r="OX239" s="2" t="str">
        <f t="shared" si="30"/>
        <v/>
      </c>
    </row>
    <row r="240" ht="15.75" customHeight="1">
      <c r="E240" s="2"/>
      <c r="F240" s="2"/>
      <c r="G240" s="2"/>
      <c r="H240" s="2"/>
      <c r="I240" s="2"/>
      <c r="J240" s="2"/>
      <c r="K240" s="2"/>
      <c r="L240" s="2"/>
      <c r="M240" s="2"/>
      <c r="O240" s="2"/>
      <c r="U240" s="2"/>
      <c r="AB240" s="2"/>
      <c r="AC240" s="2"/>
      <c r="AD240" s="2"/>
      <c r="AE240" s="2"/>
      <c r="AF240" s="2"/>
      <c r="AG240" s="2"/>
      <c r="AI240" s="2"/>
      <c r="AJ240" s="2"/>
      <c r="AK240" s="2"/>
      <c r="AL240" s="2"/>
      <c r="AM240" s="2"/>
      <c r="IF240" s="2"/>
      <c r="KE240" s="2"/>
      <c r="KF240" s="2"/>
      <c r="KG240" s="2"/>
      <c r="KH240" s="2"/>
      <c r="KI240" s="2"/>
      <c r="KJ240" s="2"/>
      <c r="KK240" s="2"/>
      <c r="KL240" s="2"/>
      <c r="KM240" s="2"/>
      <c r="KN240" s="2"/>
      <c r="KO240" s="2"/>
      <c r="KP240" s="2"/>
      <c r="KQ240" s="2"/>
      <c r="KR240" s="2"/>
      <c r="KS240" s="2"/>
      <c r="KT240" s="2"/>
      <c r="KU240" s="2"/>
      <c r="KV240" s="2"/>
      <c r="KW240" s="2"/>
      <c r="KX240" s="2"/>
      <c r="KY240" s="2"/>
      <c r="KZ240" s="2"/>
      <c r="LA240" s="2"/>
      <c r="LB240" s="2"/>
      <c r="LC240" s="2"/>
      <c r="LD240" s="2"/>
      <c r="LE240" s="2"/>
      <c r="LF240" s="2"/>
      <c r="LG240" s="2"/>
      <c r="LH240" s="2"/>
      <c r="LI240" s="2"/>
      <c r="LJ240" s="2"/>
      <c r="LK240" s="2"/>
      <c r="LL240" s="2"/>
      <c r="LM240" s="2"/>
      <c r="LN240" s="2"/>
      <c r="LO240" s="2"/>
      <c r="LP240" s="2"/>
      <c r="LQ240" s="2"/>
      <c r="LR240" s="2"/>
      <c r="LS240" s="2"/>
      <c r="LT240" s="2"/>
      <c r="LU240" s="2"/>
      <c r="LV240" s="2"/>
      <c r="LW240" s="2"/>
      <c r="LX240" s="2"/>
      <c r="LY240" s="2"/>
      <c r="LZ240" s="2"/>
      <c r="MA240" s="2"/>
      <c r="MB240" s="2"/>
      <c r="MC240" s="2"/>
      <c r="MD240" s="2"/>
      <c r="ME240" s="2"/>
      <c r="MF240" s="2"/>
      <c r="MG240" s="2"/>
      <c r="MH240" s="2"/>
      <c r="MI240" s="2"/>
      <c r="MJ240" s="2"/>
      <c r="MK240" s="2"/>
      <c r="ML240" s="2"/>
      <c r="MM240" s="2"/>
      <c r="MN240" s="2"/>
      <c r="MO240" s="2"/>
      <c r="MP240" s="2"/>
      <c r="MQ240" s="2"/>
      <c r="MR240" s="2"/>
      <c r="MS240" s="2"/>
      <c r="MT240" s="2"/>
      <c r="MU240" s="2"/>
      <c r="MV240" s="2"/>
      <c r="MW240" s="2"/>
      <c r="MX240" s="2"/>
      <c r="MY240" s="2"/>
      <c r="MZ240" s="2"/>
      <c r="NA240" s="2"/>
      <c r="NB240" s="2"/>
      <c r="NC240" s="2"/>
      <c r="ND240" s="2"/>
      <c r="NE240" s="2"/>
      <c r="NF240" s="2"/>
      <c r="NG240" s="2"/>
      <c r="NH240" s="2"/>
      <c r="NI240" s="2"/>
      <c r="NJ240" s="2"/>
      <c r="NK240" s="2"/>
      <c r="NL240" s="2"/>
      <c r="NM240" s="2"/>
      <c r="NN240" s="2"/>
      <c r="NO240" s="2"/>
      <c r="NP240" s="2"/>
      <c r="NQ240" s="2"/>
      <c r="NR240" s="2"/>
      <c r="NS240" s="2"/>
      <c r="NT240" s="2"/>
      <c r="NU240" s="2"/>
      <c r="NV240" s="2"/>
      <c r="NW240" s="2"/>
      <c r="NX240" s="2"/>
      <c r="NY240" s="2"/>
      <c r="NZ240" s="2"/>
      <c r="OA240" s="2"/>
      <c r="OB240" s="2"/>
      <c r="OC240" s="2"/>
      <c r="OD240" s="2"/>
      <c r="OE240" s="2"/>
      <c r="OF240" s="2"/>
      <c r="OG240" s="2"/>
      <c r="OH240" s="2"/>
      <c r="OI240" s="2"/>
      <c r="OJ240" s="2"/>
      <c r="OL240" s="2">
        <v>218.0</v>
      </c>
      <c r="OO240" s="2"/>
      <c r="OT240" s="2" t="str">
        <f t="shared" si="39"/>
        <v/>
      </c>
      <c r="OU240" s="2" t="str">
        <f t="shared" si="40"/>
        <v/>
      </c>
      <c r="OV240" s="2" t="str">
        <f t="shared" si="28"/>
        <v>#REF!</v>
      </c>
      <c r="OW240" s="2" t="str">
        <f t="shared" si="29"/>
        <v/>
      </c>
      <c r="OX240" s="2" t="str">
        <f t="shared" si="30"/>
        <v/>
      </c>
    </row>
    <row r="241" ht="15.75" customHeight="1">
      <c r="E241" s="2"/>
      <c r="F241" s="2"/>
      <c r="G241" s="2"/>
      <c r="H241" s="2"/>
      <c r="I241" s="2"/>
      <c r="J241" s="2"/>
      <c r="K241" s="2"/>
      <c r="L241" s="2"/>
      <c r="M241" s="2"/>
      <c r="O241" s="2"/>
      <c r="U241" s="2"/>
      <c r="AB241" s="2"/>
      <c r="AC241" s="2"/>
      <c r="AD241" s="2"/>
      <c r="AE241" s="2"/>
      <c r="AF241" s="2"/>
      <c r="AG241" s="2"/>
      <c r="AI241" s="2"/>
      <c r="AJ241" s="2"/>
      <c r="AK241" s="2"/>
      <c r="AL241" s="2"/>
      <c r="AM241" s="2"/>
      <c r="IF241" s="2"/>
      <c r="KE241" s="2"/>
      <c r="KF241" s="2"/>
      <c r="KG241" s="2"/>
      <c r="KH241" s="2"/>
      <c r="KI241" s="2"/>
      <c r="KJ241" s="2"/>
      <c r="KK241" s="2"/>
      <c r="KL241" s="2"/>
      <c r="KM241" s="2"/>
      <c r="KN241" s="2"/>
      <c r="KO241" s="2"/>
      <c r="KP241" s="2"/>
      <c r="KQ241" s="2"/>
      <c r="KR241" s="2"/>
      <c r="KS241" s="2"/>
      <c r="KT241" s="2"/>
      <c r="KU241" s="2"/>
      <c r="KV241" s="2"/>
      <c r="KW241" s="2"/>
      <c r="KX241" s="2"/>
      <c r="KY241" s="2"/>
      <c r="KZ241" s="2"/>
      <c r="LA241" s="2"/>
      <c r="LB241" s="2"/>
      <c r="LC241" s="2"/>
      <c r="LD241" s="2"/>
      <c r="LE241" s="2"/>
      <c r="LF241" s="2"/>
      <c r="LG241" s="2"/>
      <c r="LH241" s="2"/>
      <c r="LI241" s="2"/>
      <c r="LJ241" s="2"/>
      <c r="LK241" s="2"/>
      <c r="LL241" s="2"/>
      <c r="LM241" s="2"/>
      <c r="LN241" s="2"/>
      <c r="LO241" s="2"/>
      <c r="LP241" s="2"/>
      <c r="LQ241" s="2"/>
      <c r="LR241" s="2"/>
      <c r="LS241" s="2"/>
      <c r="LT241" s="2"/>
      <c r="LU241" s="2"/>
      <c r="LV241" s="2"/>
      <c r="LW241" s="2"/>
      <c r="LX241" s="2"/>
      <c r="LY241" s="2"/>
      <c r="LZ241" s="2"/>
      <c r="MA241" s="2"/>
      <c r="MB241" s="2"/>
      <c r="MC241" s="2"/>
      <c r="MD241" s="2"/>
      <c r="ME241" s="2"/>
      <c r="MF241" s="2"/>
      <c r="MG241" s="2"/>
      <c r="MH241" s="2"/>
      <c r="MI241" s="2"/>
      <c r="MJ241" s="2"/>
      <c r="MK241" s="2"/>
      <c r="ML241" s="2"/>
      <c r="MM241" s="2"/>
      <c r="MN241" s="2"/>
      <c r="MO241" s="2"/>
      <c r="MP241" s="2"/>
      <c r="MQ241" s="2"/>
      <c r="MR241" s="2"/>
      <c r="MS241" s="2"/>
      <c r="MT241" s="2"/>
      <c r="MU241" s="2"/>
      <c r="MV241" s="2"/>
      <c r="MW241" s="2"/>
      <c r="MX241" s="2"/>
      <c r="MY241" s="2"/>
      <c r="MZ241" s="2"/>
      <c r="NA241" s="2"/>
      <c r="NB241" s="2"/>
      <c r="NC241" s="2"/>
      <c r="ND241" s="2"/>
      <c r="NE241" s="2"/>
      <c r="NF241" s="2"/>
      <c r="NG241" s="2"/>
      <c r="NH241" s="2"/>
      <c r="NI241" s="2"/>
      <c r="NJ241" s="2"/>
      <c r="NK241" s="2"/>
      <c r="NL241" s="2"/>
      <c r="NM241" s="2"/>
      <c r="NN241" s="2"/>
      <c r="NO241" s="2"/>
      <c r="NP241" s="2"/>
      <c r="NQ241" s="2"/>
      <c r="NR241" s="2"/>
      <c r="NS241" s="2"/>
      <c r="NT241" s="2"/>
      <c r="NU241" s="2"/>
      <c r="NV241" s="2"/>
      <c r="NW241" s="2"/>
      <c r="NX241" s="2"/>
      <c r="NY241" s="2"/>
      <c r="NZ241" s="2"/>
      <c r="OA241" s="2"/>
      <c r="OB241" s="2"/>
      <c r="OC241" s="2"/>
      <c r="OD241" s="2"/>
      <c r="OE241" s="2"/>
      <c r="OF241" s="2"/>
      <c r="OG241" s="2"/>
      <c r="OH241" s="2"/>
      <c r="OI241" s="2"/>
      <c r="OJ241" s="2"/>
      <c r="OL241" s="2">
        <v>219.0</v>
      </c>
      <c r="OO241" s="2"/>
      <c r="OT241" s="2" t="str">
        <f t="shared" si="39"/>
        <v/>
      </c>
      <c r="OU241" s="2" t="str">
        <f t="shared" si="40"/>
        <v/>
      </c>
      <c r="OV241" s="2" t="str">
        <f t="shared" si="28"/>
        <v>#REF!</v>
      </c>
      <c r="OW241" s="2" t="str">
        <f t="shared" si="29"/>
        <v/>
      </c>
      <c r="OX241" s="2" t="str">
        <f t="shared" si="30"/>
        <v/>
      </c>
    </row>
    <row r="242" ht="15.75" customHeight="1">
      <c r="E242" s="2"/>
      <c r="F242" s="2"/>
      <c r="G242" s="2"/>
      <c r="H242" s="2"/>
      <c r="I242" s="2"/>
      <c r="J242" s="2"/>
      <c r="K242" s="2"/>
      <c r="L242" s="2"/>
      <c r="M242" s="2"/>
      <c r="O242" s="2"/>
      <c r="U242" s="2"/>
      <c r="AB242" s="2"/>
      <c r="AC242" s="2"/>
      <c r="AD242" s="2"/>
      <c r="AE242" s="2"/>
      <c r="AF242" s="2"/>
      <c r="AG242" s="2"/>
      <c r="AI242" s="2"/>
      <c r="AJ242" s="2"/>
      <c r="AK242" s="2"/>
      <c r="AL242" s="2"/>
      <c r="AM242" s="2"/>
      <c r="IF242" s="2"/>
      <c r="KE242" s="2"/>
      <c r="KF242" s="2"/>
      <c r="KG242" s="2"/>
      <c r="KH242" s="2"/>
      <c r="KI242" s="2"/>
      <c r="KJ242" s="2"/>
      <c r="KK242" s="2"/>
      <c r="KL242" s="2"/>
      <c r="KM242" s="2"/>
      <c r="KN242" s="2"/>
      <c r="KO242" s="2"/>
      <c r="KP242" s="2"/>
      <c r="KQ242" s="2"/>
      <c r="KR242" s="2"/>
      <c r="KS242" s="2"/>
      <c r="KT242" s="2"/>
      <c r="KU242" s="2"/>
      <c r="KV242" s="2"/>
      <c r="KW242" s="2"/>
      <c r="KX242" s="2"/>
      <c r="KY242" s="2"/>
      <c r="KZ242" s="2"/>
      <c r="LA242" s="2"/>
      <c r="LB242" s="2"/>
      <c r="LC242" s="2"/>
      <c r="LD242" s="2"/>
      <c r="LE242" s="2"/>
      <c r="LF242" s="2"/>
      <c r="LG242" s="2"/>
      <c r="LH242" s="2"/>
      <c r="LI242" s="2"/>
      <c r="LJ242" s="2"/>
      <c r="LK242" s="2"/>
      <c r="LL242" s="2"/>
      <c r="LM242" s="2"/>
      <c r="LN242" s="2"/>
      <c r="LO242" s="2"/>
      <c r="LP242" s="2"/>
      <c r="LQ242" s="2"/>
      <c r="LR242" s="2"/>
      <c r="LS242" s="2"/>
      <c r="LT242" s="2"/>
      <c r="LU242" s="2"/>
      <c r="LV242" s="2"/>
      <c r="LW242" s="2"/>
      <c r="LX242" s="2"/>
      <c r="LY242" s="2"/>
      <c r="LZ242" s="2"/>
      <c r="MA242" s="2"/>
      <c r="MB242" s="2"/>
      <c r="MC242" s="2"/>
      <c r="MD242" s="2"/>
      <c r="ME242" s="2"/>
      <c r="MF242" s="2"/>
      <c r="MG242" s="2"/>
      <c r="MH242" s="2"/>
      <c r="MI242" s="2"/>
      <c r="MJ242" s="2"/>
      <c r="MK242" s="2"/>
      <c r="ML242" s="2"/>
      <c r="MM242" s="2"/>
      <c r="MN242" s="2"/>
      <c r="MO242" s="2"/>
      <c r="MP242" s="2"/>
      <c r="MQ242" s="2"/>
      <c r="MR242" s="2"/>
      <c r="MS242" s="2"/>
      <c r="MT242" s="2"/>
      <c r="MU242" s="2"/>
      <c r="MV242" s="2"/>
      <c r="MW242" s="2"/>
      <c r="MX242" s="2"/>
      <c r="MY242" s="2"/>
      <c r="MZ242" s="2"/>
      <c r="NA242" s="2"/>
      <c r="NB242" s="2"/>
      <c r="NC242" s="2"/>
      <c r="ND242" s="2"/>
      <c r="NE242" s="2"/>
      <c r="NF242" s="2"/>
      <c r="NG242" s="2"/>
      <c r="NH242" s="2"/>
      <c r="NI242" s="2"/>
      <c r="NJ242" s="2"/>
      <c r="NK242" s="2"/>
      <c r="NL242" s="2"/>
      <c r="NM242" s="2"/>
      <c r="NN242" s="2"/>
      <c r="NO242" s="2"/>
      <c r="NP242" s="2"/>
      <c r="NQ242" s="2"/>
      <c r="NR242" s="2"/>
      <c r="NS242" s="2"/>
      <c r="NT242" s="2"/>
      <c r="NU242" s="2"/>
      <c r="NV242" s="2"/>
      <c r="NW242" s="2"/>
      <c r="NX242" s="2"/>
      <c r="NY242" s="2"/>
      <c r="NZ242" s="2"/>
      <c r="OA242" s="2"/>
      <c r="OB242" s="2"/>
      <c r="OC242" s="2"/>
      <c r="OD242" s="2"/>
      <c r="OE242" s="2"/>
      <c r="OF242" s="2"/>
      <c r="OG242" s="2"/>
      <c r="OH242" s="2"/>
      <c r="OI242" s="2"/>
      <c r="OJ242" s="2"/>
      <c r="OL242" s="2">
        <v>220.0</v>
      </c>
      <c r="OO242" s="2"/>
      <c r="OT242" s="2" t="str">
        <f t="shared" si="39"/>
        <v/>
      </c>
      <c r="OU242" s="2" t="str">
        <f t="shared" si="40"/>
        <v/>
      </c>
      <c r="OV242" s="2" t="str">
        <f t="shared" si="28"/>
        <v>#REF!</v>
      </c>
      <c r="OW242" s="2" t="str">
        <f t="shared" si="29"/>
        <v/>
      </c>
      <c r="OX242" s="2" t="str">
        <f t="shared" si="30"/>
        <v/>
      </c>
    </row>
    <row r="243" ht="15.75" customHeight="1">
      <c r="E243" s="2"/>
      <c r="F243" s="2"/>
      <c r="G243" s="2"/>
      <c r="H243" s="2"/>
      <c r="I243" s="2"/>
      <c r="J243" s="2"/>
      <c r="K243" s="2"/>
      <c r="L243" s="2"/>
      <c r="M243" s="2"/>
      <c r="O243" s="2"/>
      <c r="U243" s="2"/>
      <c r="AB243" s="2"/>
      <c r="AC243" s="2"/>
      <c r="AD243" s="2"/>
      <c r="AE243" s="2"/>
      <c r="AF243" s="2"/>
      <c r="AG243" s="2"/>
      <c r="AI243" s="2"/>
      <c r="AJ243" s="2"/>
      <c r="AK243" s="2"/>
      <c r="AL243" s="2"/>
      <c r="AM243" s="2"/>
      <c r="IF243" s="2"/>
      <c r="KE243" s="2"/>
      <c r="KF243" s="2"/>
      <c r="KG243" s="2"/>
      <c r="KH243" s="2"/>
      <c r="KI243" s="2"/>
      <c r="KJ243" s="2"/>
      <c r="KK243" s="2"/>
      <c r="KL243" s="2"/>
      <c r="KM243" s="2"/>
      <c r="KN243" s="2"/>
      <c r="KO243" s="2"/>
      <c r="KP243" s="2"/>
      <c r="KQ243" s="2"/>
      <c r="KR243" s="2"/>
      <c r="KS243" s="2"/>
      <c r="KT243" s="2"/>
      <c r="KU243" s="2"/>
      <c r="KV243" s="2"/>
      <c r="KW243" s="2"/>
      <c r="KX243" s="2"/>
      <c r="KY243" s="2"/>
      <c r="KZ243" s="2"/>
      <c r="LA243" s="2"/>
      <c r="LB243" s="2"/>
      <c r="LC243" s="2"/>
      <c r="LD243" s="2"/>
      <c r="LE243" s="2"/>
      <c r="LF243" s="2"/>
      <c r="LG243" s="2"/>
      <c r="LH243" s="2"/>
      <c r="LI243" s="2"/>
      <c r="LJ243" s="2"/>
      <c r="LK243" s="2"/>
      <c r="LL243" s="2"/>
      <c r="LM243" s="2"/>
      <c r="LN243" s="2"/>
      <c r="LO243" s="2"/>
      <c r="LP243" s="2"/>
      <c r="LQ243" s="2"/>
      <c r="LR243" s="2"/>
      <c r="LS243" s="2"/>
      <c r="LT243" s="2"/>
      <c r="LU243" s="2"/>
      <c r="LV243" s="2"/>
      <c r="LW243" s="2"/>
      <c r="LX243" s="2"/>
      <c r="LY243" s="2"/>
      <c r="LZ243" s="2"/>
      <c r="MA243" s="2"/>
      <c r="MB243" s="2"/>
      <c r="MC243" s="2"/>
      <c r="MD243" s="2"/>
      <c r="ME243" s="2"/>
      <c r="MF243" s="2"/>
      <c r="MG243" s="2"/>
      <c r="MH243" s="2"/>
      <c r="MI243" s="2"/>
      <c r="MJ243" s="2"/>
      <c r="MK243" s="2"/>
      <c r="ML243" s="2"/>
      <c r="MM243" s="2"/>
      <c r="MN243" s="2"/>
      <c r="MO243" s="2"/>
      <c r="MP243" s="2"/>
      <c r="MQ243" s="2"/>
      <c r="MR243" s="2"/>
      <c r="MS243" s="2"/>
      <c r="MT243" s="2"/>
      <c r="MU243" s="2"/>
      <c r="MV243" s="2"/>
      <c r="MW243" s="2"/>
      <c r="MX243" s="2"/>
      <c r="MY243" s="2"/>
      <c r="MZ243" s="2"/>
      <c r="NA243" s="2"/>
      <c r="NB243" s="2"/>
      <c r="NC243" s="2"/>
      <c r="ND243" s="2"/>
      <c r="NE243" s="2"/>
      <c r="NF243" s="2"/>
      <c r="NG243" s="2"/>
      <c r="NH243" s="2"/>
      <c r="NI243" s="2"/>
      <c r="NJ243" s="2"/>
      <c r="NK243" s="2"/>
      <c r="NL243" s="2"/>
      <c r="NM243" s="2"/>
      <c r="NN243" s="2"/>
      <c r="NO243" s="2"/>
      <c r="NP243" s="2"/>
      <c r="NQ243" s="2"/>
      <c r="NR243" s="2"/>
      <c r="NS243" s="2"/>
      <c r="NT243" s="2"/>
      <c r="NU243" s="2"/>
      <c r="NV243" s="2"/>
      <c r="NW243" s="2"/>
      <c r="NX243" s="2"/>
      <c r="NY243" s="2"/>
      <c r="NZ243" s="2"/>
      <c r="OA243" s="2"/>
      <c r="OB243" s="2"/>
      <c r="OC243" s="2"/>
      <c r="OD243" s="2"/>
      <c r="OE243" s="2"/>
      <c r="OF243" s="2"/>
      <c r="OG243" s="2"/>
      <c r="OH243" s="2"/>
      <c r="OI243" s="2"/>
      <c r="OJ243" s="2"/>
      <c r="OL243" s="2">
        <v>221.0</v>
      </c>
      <c r="OO243" s="2"/>
      <c r="OT243" s="2" t="str">
        <f t="shared" si="39"/>
        <v/>
      </c>
      <c r="OU243" s="2" t="str">
        <f t="shared" si="40"/>
        <v/>
      </c>
      <c r="OV243" s="2" t="str">
        <f t="shared" si="28"/>
        <v>#REF!</v>
      </c>
      <c r="OW243" s="2" t="str">
        <f t="shared" si="29"/>
        <v/>
      </c>
      <c r="OX243" s="2" t="str">
        <f t="shared" si="30"/>
        <v/>
      </c>
    </row>
    <row r="244" ht="15.75" customHeight="1">
      <c r="E244" s="2"/>
      <c r="F244" s="2"/>
      <c r="G244" s="2"/>
      <c r="H244" s="2"/>
      <c r="I244" s="2"/>
      <c r="J244" s="2"/>
      <c r="K244" s="2"/>
      <c r="L244" s="2"/>
      <c r="M244" s="2"/>
      <c r="O244" s="2"/>
      <c r="U244" s="2"/>
      <c r="AB244" s="2"/>
      <c r="AC244" s="2"/>
      <c r="AD244" s="2"/>
      <c r="AE244" s="2"/>
      <c r="AF244" s="2"/>
      <c r="AG244" s="2"/>
      <c r="AI244" s="2"/>
      <c r="AJ244" s="2"/>
      <c r="AK244" s="2"/>
      <c r="AL244" s="2"/>
      <c r="AM244" s="2"/>
      <c r="IF244" s="2"/>
      <c r="KE244" s="2"/>
      <c r="KF244" s="2"/>
      <c r="KG244" s="2"/>
      <c r="KH244" s="2"/>
      <c r="KI244" s="2"/>
      <c r="KJ244" s="2"/>
      <c r="KK244" s="2"/>
      <c r="KL244" s="2"/>
      <c r="KM244" s="2"/>
      <c r="KN244" s="2"/>
      <c r="KO244" s="2"/>
      <c r="KP244" s="2"/>
      <c r="KQ244" s="2"/>
      <c r="KR244" s="2"/>
      <c r="KS244" s="2"/>
      <c r="KT244" s="2"/>
      <c r="KU244" s="2"/>
      <c r="KV244" s="2"/>
      <c r="KW244" s="2"/>
      <c r="KX244" s="2"/>
      <c r="KY244" s="2"/>
      <c r="KZ244" s="2"/>
      <c r="LA244" s="2"/>
      <c r="LB244" s="2"/>
      <c r="LC244" s="2"/>
      <c r="LD244" s="2"/>
      <c r="LE244" s="2"/>
      <c r="LF244" s="2"/>
      <c r="LG244" s="2"/>
      <c r="LH244" s="2"/>
      <c r="LI244" s="2"/>
      <c r="LJ244" s="2"/>
      <c r="LK244" s="2"/>
      <c r="LL244" s="2"/>
      <c r="LM244" s="2"/>
      <c r="LN244" s="2"/>
      <c r="LO244" s="2"/>
      <c r="LP244" s="2"/>
      <c r="LQ244" s="2"/>
      <c r="LR244" s="2"/>
      <c r="LS244" s="2"/>
      <c r="LT244" s="2"/>
      <c r="LU244" s="2"/>
      <c r="LV244" s="2"/>
      <c r="LW244" s="2"/>
      <c r="LX244" s="2"/>
      <c r="LY244" s="2"/>
      <c r="LZ244" s="2"/>
      <c r="MA244" s="2"/>
      <c r="MB244" s="2"/>
      <c r="MC244" s="2"/>
      <c r="MD244" s="2"/>
      <c r="ME244" s="2"/>
      <c r="MF244" s="2"/>
      <c r="MG244" s="2"/>
      <c r="MH244" s="2"/>
      <c r="MI244" s="2"/>
      <c r="MJ244" s="2"/>
      <c r="MK244" s="2"/>
      <c r="ML244" s="2"/>
      <c r="MM244" s="2"/>
      <c r="MN244" s="2"/>
      <c r="MO244" s="2"/>
      <c r="MP244" s="2"/>
      <c r="MQ244" s="2"/>
      <c r="MR244" s="2"/>
      <c r="MS244" s="2"/>
      <c r="MT244" s="2"/>
      <c r="MU244" s="2"/>
      <c r="MV244" s="2"/>
      <c r="MW244" s="2"/>
      <c r="MX244" s="2"/>
      <c r="MY244" s="2"/>
      <c r="MZ244" s="2"/>
      <c r="NA244" s="2"/>
      <c r="NB244" s="2"/>
      <c r="NC244" s="2"/>
      <c r="ND244" s="2"/>
      <c r="NE244" s="2"/>
      <c r="NF244" s="2"/>
      <c r="NG244" s="2"/>
      <c r="NH244" s="2"/>
      <c r="NI244" s="2"/>
      <c r="NJ244" s="2"/>
      <c r="NK244" s="2"/>
      <c r="NL244" s="2"/>
      <c r="NM244" s="2"/>
      <c r="NN244" s="2"/>
      <c r="NO244" s="2"/>
      <c r="NP244" s="2"/>
      <c r="NQ244" s="2"/>
      <c r="NR244" s="2"/>
      <c r="NS244" s="2"/>
      <c r="NT244" s="2"/>
      <c r="NU244" s="2"/>
      <c r="NV244" s="2"/>
      <c r="NW244" s="2"/>
      <c r="NX244" s="2"/>
      <c r="NY244" s="2"/>
      <c r="NZ244" s="2"/>
      <c r="OA244" s="2"/>
      <c r="OB244" s="2"/>
      <c r="OC244" s="2"/>
      <c r="OD244" s="2"/>
      <c r="OE244" s="2"/>
      <c r="OF244" s="2"/>
      <c r="OG244" s="2"/>
      <c r="OH244" s="2"/>
      <c r="OI244" s="2"/>
      <c r="OJ244" s="2"/>
      <c r="OL244" s="2">
        <v>222.0</v>
      </c>
      <c r="OO244" s="2"/>
      <c r="OT244" s="2" t="str">
        <f t="shared" si="39"/>
        <v/>
      </c>
      <c r="OU244" s="2" t="str">
        <f t="shared" si="40"/>
        <v/>
      </c>
      <c r="OV244" s="2" t="str">
        <f t="shared" si="28"/>
        <v>#REF!</v>
      </c>
      <c r="OW244" s="2" t="str">
        <f t="shared" si="29"/>
        <v/>
      </c>
      <c r="OX244" s="2" t="str">
        <f t="shared" si="30"/>
        <v/>
      </c>
    </row>
    <row r="245" ht="15.75" customHeight="1">
      <c r="E245" s="2"/>
      <c r="F245" s="2"/>
      <c r="G245" s="2"/>
      <c r="H245" s="2"/>
      <c r="I245" s="2"/>
      <c r="J245" s="2"/>
      <c r="K245" s="2"/>
      <c r="L245" s="2"/>
      <c r="M245" s="2"/>
      <c r="O245" s="2"/>
      <c r="U245" s="2"/>
      <c r="AB245" s="2"/>
      <c r="AC245" s="2"/>
      <c r="AD245" s="2"/>
      <c r="AE245" s="2"/>
      <c r="AF245" s="2"/>
      <c r="AG245" s="2"/>
      <c r="AI245" s="2"/>
      <c r="AJ245" s="2"/>
      <c r="AK245" s="2"/>
      <c r="AL245" s="2"/>
      <c r="AM245" s="2"/>
      <c r="IF245" s="2"/>
      <c r="KE245" s="2"/>
      <c r="KF245" s="2"/>
      <c r="KG245" s="2"/>
      <c r="KH245" s="2"/>
      <c r="KI245" s="2"/>
      <c r="KJ245" s="2"/>
      <c r="KK245" s="2"/>
      <c r="KL245" s="2"/>
      <c r="KM245" s="2"/>
      <c r="KN245" s="2"/>
      <c r="KO245" s="2"/>
      <c r="KP245" s="2"/>
      <c r="KQ245" s="2"/>
      <c r="KR245" s="2"/>
      <c r="KS245" s="2"/>
      <c r="KT245" s="2"/>
      <c r="KU245" s="2"/>
      <c r="KV245" s="2"/>
      <c r="KW245" s="2"/>
      <c r="KX245" s="2"/>
      <c r="KY245" s="2"/>
      <c r="KZ245" s="2"/>
      <c r="LA245" s="2"/>
      <c r="LB245" s="2"/>
      <c r="LC245" s="2"/>
      <c r="LD245" s="2"/>
      <c r="LE245" s="2"/>
      <c r="LF245" s="2"/>
      <c r="LG245" s="2"/>
      <c r="LH245" s="2"/>
      <c r="LI245" s="2"/>
      <c r="LJ245" s="2"/>
      <c r="LK245" s="2"/>
      <c r="LL245" s="2"/>
      <c r="LM245" s="2"/>
      <c r="LN245" s="2"/>
      <c r="LO245" s="2"/>
      <c r="LP245" s="2"/>
      <c r="LQ245" s="2"/>
      <c r="LR245" s="2"/>
      <c r="LS245" s="2"/>
      <c r="LT245" s="2"/>
      <c r="LU245" s="2"/>
      <c r="LV245" s="2"/>
      <c r="LW245" s="2"/>
      <c r="LX245" s="2"/>
      <c r="LY245" s="2"/>
      <c r="LZ245" s="2"/>
      <c r="MA245" s="2"/>
      <c r="MB245" s="2"/>
      <c r="MC245" s="2"/>
      <c r="MD245" s="2"/>
      <c r="ME245" s="2"/>
      <c r="MF245" s="2"/>
      <c r="MG245" s="2"/>
      <c r="MH245" s="2"/>
      <c r="MI245" s="2"/>
      <c r="MJ245" s="2"/>
      <c r="MK245" s="2"/>
      <c r="ML245" s="2"/>
      <c r="MM245" s="2"/>
      <c r="MN245" s="2"/>
      <c r="MO245" s="2"/>
      <c r="MP245" s="2"/>
      <c r="MQ245" s="2"/>
      <c r="MR245" s="2"/>
      <c r="MS245" s="2"/>
      <c r="MT245" s="2"/>
      <c r="MU245" s="2"/>
      <c r="MV245" s="2"/>
      <c r="MW245" s="2"/>
      <c r="MX245" s="2"/>
      <c r="MY245" s="2"/>
      <c r="MZ245" s="2"/>
      <c r="NA245" s="2"/>
      <c r="NB245" s="2"/>
      <c r="NC245" s="2"/>
      <c r="ND245" s="2"/>
      <c r="NE245" s="2"/>
      <c r="NF245" s="2"/>
      <c r="NG245" s="2"/>
      <c r="NH245" s="2"/>
      <c r="NI245" s="2"/>
      <c r="NJ245" s="2"/>
      <c r="NK245" s="2"/>
      <c r="NL245" s="2"/>
      <c r="NM245" s="2"/>
      <c r="NN245" s="2"/>
      <c r="NO245" s="2"/>
      <c r="NP245" s="2"/>
      <c r="NQ245" s="2"/>
      <c r="NR245" s="2"/>
      <c r="NS245" s="2"/>
      <c r="NT245" s="2"/>
      <c r="NU245" s="2"/>
      <c r="NV245" s="2"/>
      <c r="NW245" s="2"/>
      <c r="NX245" s="2"/>
      <c r="NY245" s="2"/>
      <c r="NZ245" s="2"/>
      <c r="OA245" s="2"/>
      <c r="OB245" s="2"/>
      <c r="OC245" s="2"/>
      <c r="OD245" s="2"/>
      <c r="OE245" s="2"/>
      <c r="OF245" s="2"/>
      <c r="OG245" s="2"/>
      <c r="OH245" s="2"/>
      <c r="OI245" s="2"/>
      <c r="OJ245" s="2"/>
      <c r="OL245" s="2">
        <v>223.0</v>
      </c>
      <c r="OO245" s="2"/>
      <c r="OT245" s="2" t="str">
        <f t="shared" si="39"/>
        <v/>
      </c>
      <c r="OU245" s="2" t="str">
        <f t="shared" si="40"/>
        <v/>
      </c>
      <c r="OV245" s="2" t="str">
        <f t="shared" si="28"/>
        <v>#REF!</v>
      </c>
      <c r="OW245" s="2" t="str">
        <f t="shared" si="29"/>
        <v/>
      </c>
      <c r="OX245" s="2" t="str">
        <f t="shared" si="30"/>
        <v/>
      </c>
    </row>
    <row r="246" ht="15.75" customHeight="1">
      <c r="E246" s="2"/>
      <c r="F246" s="2"/>
      <c r="G246" s="2"/>
      <c r="H246" s="2"/>
      <c r="I246" s="2"/>
      <c r="J246" s="2"/>
      <c r="K246" s="2"/>
      <c r="L246" s="2"/>
      <c r="M246" s="2"/>
      <c r="O246" s="2"/>
      <c r="U246" s="2"/>
      <c r="AB246" s="2"/>
      <c r="AC246" s="2"/>
      <c r="AD246" s="2"/>
      <c r="AE246" s="2"/>
      <c r="AF246" s="2"/>
      <c r="AG246" s="2"/>
      <c r="AI246" s="2"/>
      <c r="AJ246" s="2"/>
      <c r="AK246" s="2"/>
      <c r="AL246" s="2"/>
      <c r="AM246" s="2"/>
      <c r="IF246" s="2"/>
      <c r="KE246" s="2"/>
      <c r="KF246" s="2"/>
      <c r="KG246" s="2"/>
      <c r="KH246" s="2"/>
      <c r="KI246" s="2"/>
      <c r="KJ246" s="2"/>
      <c r="KK246" s="2"/>
      <c r="KL246" s="2"/>
      <c r="KM246" s="2"/>
      <c r="KN246" s="2"/>
      <c r="KO246" s="2"/>
      <c r="KP246" s="2"/>
      <c r="KQ246" s="2"/>
      <c r="KR246" s="2"/>
      <c r="KS246" s="2"/>
      <c r="KT246" s="2"/>
      <c r="KU246" s="2"/>
      <c r="KV246" s="2"/>
      <c r="KW246" s="2"/>
      <c r="KX246" s="2"/>
      <c r="KY246" s="2"/>
      <c r="KZ246" s="2"/>
      <c r="LA246" s="2"/>
      <c r="LB246" s="2"/>
      <c r="LC246" s="2"/>
      <c r="LD246" s="2"/>
      <c r="LE246" s="2"/>
      <c r="LF246" s="2"/>
      <c r="LG246" s="2"/>
      <c r="LH246" s="2"/>
      <c r="LI246" s="2"/>
      <c r="LJ246" s="2"/>
      <c r="LK246" s="2"/>
      <c r="LL246" s="2"/>
      <c r="LM246" s="2"/>
      <c r="LN246" s="2"/>
      <c r="LO246" s="2"/>
      <c r="LP246" s="2"/>
      <c r="LQ246" s="2"/>
      <c r="LR246" s="2"/>
      <c r="LS246" s="2"/>
      <c r="LT246" s="2"/>
      <c r="LU246" s="2"/>
      <c r="LV246" s="2"/>
      <c r="LW246" s="2"/>
      <c r="LX246" s="2"/>
      <c r="LY246" s="2"/>
      <c r="LZ246" s="2"/>
      <c r="MA246" s="2"/>
      <c r="MB246" s="2"/>
      <c r="MC246" s="2"/>
      <c r="MD246" s="2"/>
      <c r="ME246" s="2"/>
      <c r="MF246" s="2"/>
      <c r="MG246" s="2"/>
      <c r="MH246" s="2"/>
      <c r="MI246" s="2"/>
      <c r="MJ246" s="2"/>
      <c r="MK246" s="2"/>
      <c r="ML246" s="2"/>
      <c r="MM246" s="2"/>
      <c r="MN246" s="2"/>
      <c r="MO246" s="2"/>
      <c r="MP246" s="2"/>
      <c r="MQ246" s="2"/>
      <c r="MR246" s="2"/>
      <c r="MS246" s="2"/>
      <c r="MT246" s="2"/>
      <c r="MU246" s="2"/>
      <c r="MV246" s="2"/>
      <c r="MW246" s="2"/>
      <c r="MX246" s="2"/>
      <c r="MY246" s="2"/>
      <c r="MZ246" s="2"/>
      <c r="NA246" s="2"/>
      <c r="NB246" s="2"/>
      <c r="NC246" s="2"/>
      <c r="ND246" s="2"/>
      <c r="NE246" s="2"/>
      <c r="NF246" s="2"/>
      <c r="NG246" s="2"/>
      <c r="NH246" s="2"/>
      <c r="NI246" s="2"/>
      <c r="NJ246" s="2"/>
      <c r="NK246" s="2"/>
      <c r="NL246" s="2"/>
      <c r="NM246" s="2"/>
      <c r="NN246" s="2"/>
      <c r="NO246" s="2"/>
      <c r="NP246" s="2"/>
      <c r="NQ246" s="2"/>
      <c r="NR246" s="2"/>
      <c r="NS246" s="2"/>
      <c r="NT246" s="2"/>
      <c r="NU246" s="2"/>
      <c r="NV246" s="2"/>
      <c r="NW246" s="2"/>
      <c r="NX246" s="2"/>
      <c r="NY246" s="2"/>
      <c r="NZ246" s="2"/>
      <c r="OA246" s="2"/>
      <c r="OB246" s="2"/>
      <c r="OC246" s="2"/>
      <c r="OD246" s="2"/>
      <c r="OE246" s="2"/>
      <c r="OF246" s="2"/>
      <c r="OG246" s="2"/>
      <c r="OH246" s="2"/>
      <c r="OI246" s="2"/>
      <c r="OJ246" s="2"/>
      <c r="OL246" s="2">
        <v>224.0</v>
      </c>
      <c r="OO246" s="2"/>
      <c r="OT246" s="2" t="str">
        <f t="shared" si="39"/>
        <v/>
      </c>
      <c r="OU246" s="2" t="str">
        <f t="shared" si="40"/>
        <v/>
      </c>
      <c r="OV246" s="2" t="str">
        <f t="shared" si="28"/>
        <v>#REF!</v>
      </c>
      <c r="OW246" s="2" t="str">
        <f t="shared" si="29"/>
        <v/>
      </c>
      <c r="OX246" s="2" t="str">
        <f t="shared" si="30"/>
        <v/>
      </c>
    </row>
    <row r="247" ht="15.75" customHeight="1">
      <c r="E247" s="2"/>
      <c r="F247" s="2"/>
      <c r="G247" s="2"/>
      <c r="H247" s="2"/>
      <c r="I247" s="2"/>
      <c r="J247" s="2"/>
      <c r="K247" s="2"/>
      <c r="L247" s="2"/>
      <c r="M247" s="2"/>
      <c r="O247" s="2"/>
      <c r="U247" s="2"/>
      <c r="AB247" s="2"/>
      <c r="AC247" s="2"/>
      <c r="AD247" s="2"/>
      <c r="AE247" s="2"/>
      <c r="AF247" s="2"/>
      <c r="AG247" s="2"/>
      <c r="AI247" s="2"/>
      <c r="AJ247" s="2"/>
      <c r="AK247" s="2"/>
      <c r="AL247" s="2"/>
      <c r="AM247" s="2"/>
      <c r="IF247" s="2"/>
      <c r="KE247" s="2"/>
      <c r="KF247" s="2"/>
      <c r="KG247" s="2"/>
      <c r="KH247" s="2"/>
      <c r="KI247" s="2"/>
      <c r="KJ247" s="2"/>
      <c r="KK247" s="2"/>
      <c r="KL247" s="2"/>
      <c r="KM247" s="2"/>
      <c r="KN247" s="2"/>
      <c r="KO247" s="2"/>
      <c r="KP247" s="2"/>
      <c r="KQ247" s="2"/>
      <c r="KR247" s="2"/>
      <c r="KS247" s="2"/>
      <c r="KT247" s="2"/>
      <c r="KU247" s="2"/>
      <c r="KV247" s="2"/>
      <c r="KW247" s="2"/>
      <c r="KX247" s="2"/>
      <c r="KY247" s="2"/>
      <c r="KZ247" s="2"/>
      <c r="LA247" s="2"/>
      <c r="LB247" s="2"/>
      <c r="LC247" s="2"/>
      <c r="LD247" s="2"/>
      <c r="LE247" s="2"/>
      <c r="LF247" s="2"/>
      <c r="LG247" s="2"/>
      <c r="LH247" s="2"/>
      <c r="LI247" s="2"/>
      <c r="LJ247" s="2"/>
      <c r="LK247" s="2"/>
      <c r="LL247" s="2"/>
      <c r="LM247" s="2"/>
      <c r="LN247" s="2"/>
      <c r="LO247" s="2"/>
      <c r="LP247" s="2"/>
      <c r="LQ247" s="2"/>
      <c r="LR247" s="2"/>
      <c r="LS247" s="2"/>
      <c r="LT247" s="2"/>
      <c r="LU247" s="2"/>
      <c r="LV247" s="2"/>
      <c r="LW247" s="2"/>
      <c r="LX247" s="2"/>
      <c r="LY247" s="2"/>
      <c r="LZ247" s="2"/>
      <c r="MA247" s="2"/>
      <c r="MB247" s="2"/>
      <c r="MC247" s="2"/>
      <c r="MD247" s="2"/>
      <c r="ME247" s="2"/>
      <c r="MF247" s="2"/>
      <c r="MG247" s="2"/>
      <c r="MH247" s="2"/>
      <c r="MI247" s="2"/>
      <c r="MJ247" s="2"/>
      <c r="MK247" s="2"/>
      <c r="ML247" s="2"/>
      <c r="MM247" s="2"/>
      <c r="MN247" s="2"/>
      <c r="MO247" s="2"/>
      <c r="MP247" s="2"/>
      <c r="MQ247" s="2"/>
      <c r="MR247" s="2"/>
      <c r="MS247" s="2"/>
      <c r="MT247" s="2"/>
      <c r="MU247" s="2"/>
      <c r="MV247" s="2"/>
      <c r="MW247" s="2"/>
      <c r="MX247" s="2"/>
      <c r="MY247" s="2"/>
      <c r="MZ247" s="2"/>
      <c r="NA247" s="2"/>
      <c r="NB247" s="2"/>
      <c r="NC247" s="2"/>
      <c r="ND247" s="2"/>
      <c r="NE247" s="2"/>
      <c r="NF247" s="2"/>
      <c r="NG247" s="2"/>
      <c r="NH247" s="2"/>
      <c r="NI247" s="2"/>
      <c r="NJ247" s="2"/>
      <c r="NK247" s="2"/>
      <c r="NL247" s="2"/>
      <c r="NM247" s="2"/>
      <c r="NN247" s="2"/>
      <c r="NO247" s="2"/>
      <c r="NP247" s="2"/>
      <c r="NQ247" s="2"/>
      <c r="NR247" s="2"/>
      <c r="NS247" s="2"/>
      <c r="NT247" s="2"/>
      <c r="NU247" s="2"/>
      <c r="NV247" s="2"/>
      <c r="NW247" s="2"/>
      <c r="NX247" s="2"/>
      <c r="NY247" s="2"/>
      <c r="NZ247" s="2"/>
      <c r="OA247" s="2"/>
      <c r="OB247" s="2"/>
      <c r="OC247" s="2"/>
      <c r="OD247" s="2"/>
      <c r="OE247" s="2"/>
      <c r="OF247" s="2"/>
      <c r="OG247" s="2"/>
      <c r="OH247" s="2"/>
      <c r="OI247" s="2"/>
      <c r="OJ247" s="2"/>
      <c r="OL247" s="2">
        <v>225.0</v>
      </c>
      <c r="OO247" s="2"/>
      <c r="OT247" s="2" t="str">
        <f t="shared" si="39"/>
        <v/>
      </c>
      <c r="OU247" s="2" t="str">
        <f t="shared" si="40"/>
        <v/>
      </c>
      <c r="OV247" s="2" t="str">
        <f t="shared" si="28"/>
        <v>#REF!</v>
      </c>
      <c r="OW247" s="2" t="str">
        <f t="shared" si="29"/>
        <v/>
      </c>
      <c r="OX247" s="2" t="str">
        <f t="shared" si="30"/>
        <v/>
      </c>
    </row>
    <row r="248" ht="15.75" customHeight="1">
      <c r="E248" s="2"/>
      <c r="F248" s="2"/>
      <c r="G248" s="2"/>
      <c r="H248" s="2"/>
      <c r="I248" s="2"/>
      <c r="J248" s="2"/>
      <c r="K248" s="2"/>
      <c r="L248" s="2"/>
      <c r="M248" s="2"/>
      <c r="O248" s="2"/>
      <c r="U248" s="2"/>
      <c r="AB248" s="2"/>
      <c r="AC248" s="2"/>
      <c r="AD248" s="2"/>
      <c r="AE248" s="2"/>
      <c r="AF248" s="2"/>
      <c r="AG248" s="2"/>
      <c r="AI248" s="2"/>
      <c r="AJ248" s="2"/>
      <c r="AK248" s="2"/>
      <c r="AL248" s="2"/>
      <c r="AM248" s="2"/>
      <c r="IF248" s="2"/>
      <c r="KE248" s="2"/>
      <c r="KF248" s="2"/>
      <c r="KG248" s="2"/>
      <c r="KH248" s="2"/>
      <c r="KI248" s="2"/>
      <c r="KJ248" s="2"/>
      <c r="KK248" s="2"/>
      <c r="KL248" s="2"/>
      <c r="KM248" s="2"/>
      <c r="KN248" s="2"/>
      <c r="KO248" s="2"/>
      <c r="KP248" s="2"/>
      <c r="KQ248" s="2"/>
      <c r="KR248" s="2"/>
      <c r="KS248" s="2"/>
      <c r="KT248" s="2"/>
      <c r="KU248" s="2"/>
      <c r="KV248" s="2"/>
      <c r="KW248" s="2"/>
      <c r="KX248" s="2"/>
      <c r="KY248" s="2"/>
      <c r="KZ248" s="2"/>
      <c r="LA248" s="2"/>
      <c r="LB248" s="2"/>
      <c r="LC248" s="2"/>
      <c r="LD248" s="2"/>
      <c r="LE248" s="2"/>
      <c r="LF248" s="2"/>
      <c r="LG248" s="2"/>
      <c r="LH248" s="2"/>
      <c r="LI248" s="2"/>
      <c r="LJ248" s="2"/>
      <c r="LK248" s="2"/>
      <c r="LL248" s="2"/>
      <c r="LM248" s="2"/>
      <c r="LN248" s="2"/>
      <c r="LO248" s="2"/>
      <c r="LP248" s="2"/>
      <c r="LQ248" s="2"/>
      <c r="LR248" s="2"/>
      <c r="LS248" s="2"/>
      <c r="LT248" s="2"/>
      <c r="LU248" s="2"/>
      <c r="LV248" s="2"/>
      <c r="LW248" s="2"/>
      <c r="LX248" s="2"/>
      <c r="LY248" s="2"/>
      <c r="LZ248" s="2"/>
      <c r="MA248" s="2"/>
      <c r="MB248" s="2"/>
      <c r="MC248" s="2"/>
      <c r="MD248" s="2"/>
      <c r="ME248" s="2"/>
      <c r="MF248" s="2"/>
      <c r="MG248" s="2"/>
      <c r="MH248" s="2"/>
      <c r="MI248" s="2"/>
      <c r="MJ248" s="2"/>
      <c r="MK248" s="2"/>
      <c r="ML248" s="2"/>
      <c r="MM248" s="2"/>
      <c r="MN248" s="2"/>
      <c r="MO248" s="2"/>
      <c r="MP248" s="2"/>
      <c r="MQ248" s="2"/>
      <c r="MR248" s="2"/>
      <c r="MS248" s="2"/>
      <c r="MT248" s="2"/>
      <c r="MU248" s="2"/>
      <c r="MV248" s="2"/>
      <c r="MW248" s="2"/>
      <c r="MX248" s="2"/>
      <c r="MY248" s="2"/>
      <c r="MZ248" s="2"/>
      <c r="NA248" s="2"/>
      <c r="NB248" s="2"/>
      <c r="NC248" s="2"/>
      <c r="ND248" s="2"/>
      <c r="NE248" s="2"/>
      <c r="NF248" s="2"/>
      <c r="NG248" s="2"/>
      <c r="NH248" s="2"/>
      <c r="NI248" s="2"/>
      <c r="NJ248" s="2"/>
      <c r="NK248" s="2"/>
      <c r="NL248" s="2"/>
      <c r="NM248" s="2"/>
      <c r="NN248" s="2"/>
      <c r="NO248" s="2"/>
      <c r="NP248" s="2"/>
      <c r="NQ248" s="2"/>
      <c r="NR248" s="2"/>
      <c r="NS248" s="2"/>
      <c r="NT248" s="2"/>
      <c r="NU248" s="2"/>
      <c r="NV248" s="2"/>
      <c r="NW248" s="2"/>
      <c r="NX248" s="2"/>
      <c r="NY248" s="2"/>
      <c r="NZ248" s="2"/>
      <c r="OA248" s="2"/>
      <c r="OB248" s="2"/>
      <c r="OC248" s="2"/>
      <c r="OD248" s="2"/>
      <c r="OE248" s="2"/>
      <c r="OF248" s="2"/>
      <c r="OG248" s="2"/>
      <c r="OH248" s="2"/>
      <c r="OI248" s="2"/>
      <c r="OJ248" s="2"/>
      <c r="OL248" s="2">
        <v>226.0</v>
      </c>
      <c r="OO248" s="2"/>
      <c r="OT248" s="2" t="str">
        <f t="shared" si="39"/>
        <v/>
      </c>
      <c r="OU248" s="2" t="str">
        <f t="shared" si="40"/>
        <v/>
      </c>
      <c r="OV248" s="2" t="str">
        <f t="shared" si="28"/>
        <v>#REF!</v>
      </c>
      <c r="OW248" s="2" t="str">
        <f t="shared" si="29"/>
        <v/>
      </c>
      <c r="OX248" s="2" t="str">
        <f t="shared" si="30"/>
        <v/>
      </c>
    </row>
    <row r="249" ht="15.75" customHeight="1">
      <c r="E249" s="2"/>
      <c r="F249" s="2"/>
      <c r="G249" s="2"/>
      <c r="H249" s="2"/>
      <c r="I249" s="2"/>
      <c r="J249" s="2"/>
      <c r="K249" s="2"/>
      <c r="L249" s="2"/>
      <c r="M249" s="2"/>
      <c r="O249" s="2"/>
      <c r="U249" s="2"/>
      <c r="AB249" s="2"/>
      <c r="AC249" s="2"/>
      <c r="AD249" s="2"/>
      <c r="AE249" s="2"/>
      <c r="AF249" s="2"/>
      <c r="AG249" s="2"/>
      <c r="AI249" s="2"/>
      <c r="AJ249" s="2"/>
      <c r="AK249" s="2"/>
      <c r="AL249" s="2"/>
      <c r="AM249" s="2"/>
      <c r="IF249" s="2"/>
      <c r="KE249" s="2"/>
      <c r="KF249" s="2"/>
      <c r="KG249" s="2"/>
      <c r="KH249" s="2"/>
      <c r="KI249" s="2"/>
      <c r="KJ249" s="2"/>
      <c r="KK249" s="2"/>
      <c r="KL249" s="2"/>
      <c r="KM249" s="2"/>
      <c r="KN249" s="2"/>
      <c r="KO249" s="2"/>
      <c r="KP249" s="2"/>
      <c r="KQ249" s="2"/>
      <c r="KR249" s="2"/>
      <c r="KS249" s="2"/>
      <c r="KT249" s="2"/>
      <c r="KU249" s="2"/>
      <c r="KV249" s="2"/>
      <c r="KW249" s="2"/>
      <c r="KX249" s="2"/>
      <c r="KY249" s="2"/>
      <c r="KZ249" s="2"/>
      <c r="LA249" s="2"/>
      <c r="LB249" s="2"/>
      <c r="LC249" s="2"/>
      <c r="LD249" s="2"/>
      <c r="LE249" s="2"/>
      <c r="LF249" s="2"/>
      <c r="LG249" s="2"/>
      <c r="LH249" s="2"/>
      <c r="LI249" s="2"/>
      <c r="LJ249" s="2"/>
      <c r="LK249" s="2"/>
      <c r="LL249" s="2"/>
      <c r="LM249" s="2"/>
      <c r="LN249" s="2"/>
      <c r="LO249" s="2"/>
      <c r="LP249" s="2"/>
      <c r="LQ249" s="2"/>
      <c r="LR249" s="2"/>
      <c r="LS249" s="2"/>
      <c r="LT249" s="2"/>
      <c r="LU249" s="2"/>
      <c r="LV249" s="2"/>
      <c r="LW249" s="2"/>
      <c r="LX249" s="2"/>
      <c r="LY249" s="2"/>
      <c r="LZ249" s="2"/>
      <c r="MA249" s="2"/>
      <c r="MB249" s="2"/>
      <c r="MC249" s="2"/>
      <c r="MD249" s="2"/>
      <c r="ME249" s="2"/>
      <c r="MF249" s="2"/>
      <c r="MG249" s="2"/>
      <c r="MH249" s="2"/>
      <c r="MI249" s="2"/>
      <c r="MJ249" s="2"/>
      <c r="MK249" s="2"/>
      <c r="ML249" s="2"/>
      <c r="MM249" s="2"/>
      <c r="MN249" s="2"/>
      <c r="MO249" s="2"/>
      <c r="MP249" s="2"/>
      <c r="MQ249" s="2"/>
      <c r="MR249" s="2"/>
      <c r="MS249" s="2"/>
      <c r="MT249" s="2"/>
      <c r="MU249" s="2"/>
      <c r="MV249" s="2"/>
      <c r="MW249" s="2"/>
      <c r="MX249" s="2"/>
      <c r="MY249" s="2"/>
      <c r="MZ249" s="2"/>
      <c r="NA249" s="2"/>
      <c r="NB249" s="2"/>
      <c r="NC249" s="2"/>
      <c r="ND249" s="2"/>
      <c r="NE249" s="2"/>
      <c r="NF249" s="2"/>
      <c r="NG249" s="2"/>
      <c r="NH249" s="2"/>
      <c r="NI249" s="2"/>
      <c r="NJ249" s="2"/>
      <c r="NK249" s="2"/>
      <c r="NL249" s="2"/>
      <c r="NM249" s="2"/>
      <c r="NN249" s="2"/>
      <c r="NO249" s="2"/>
      <c r="NP249" s="2"/>
      <c r="NQ249" s="2"/>
      <c r="NR249" s="2"/>
      <c r="NS249" s="2"/>
      <c r="NT249" s="2"/>
      <c r="NU249" s="2"/>
      <c r="NV249" s="2"/>
      <c r="NW249" s="2"/>
      <c r="NX249" s="2"/>
      <c r="NY249" s="2"/>
      <c r="NZ249" s="2"/>
      <c r="OA249" s="2"/>
      <c r="OB249" s="2"/>
      <c r="OC249" s="2"/>
      <c r="OD249" s="2"/>
      <c r="OE249" s="2"/>
      <c r="OF249" s="2"/>
      <c r="OG249" s="2"/>
      <c r="OH249" s="2"/>
      <c r="OI249" s="2"/>
      <c r="OJ249" s="2"/>
      <c r="OL249" s="2">
        <v>227.0</v>
      </c>
      <c r="OO249" s="2"/>
      <c r="OT249" s="2" t="str">
        <f t="shared" si="39"/>
        <v/>
      </c>
      <c r="OU249" s="2" t="str">
        <f t="shared" si="40"/>
        <v/>
      </c>
      <c r="OV249" s="2" t="str">
        <f t="shared" si="28"/>
        <v>#REF!</v>
      </c>
      <c r="OW249" s="2" t="str">
        <f t="shared" si="29"/>
        <v/>
      </c>
      <c r="OX249" s="2" t="str">
        <f t="shared" si="30"/>
        <v/>
      </c>
    </row>
    <row r="250" ht="15.75" customHeight="1">
      <c r="E250" s="2"/>
      <c r="F250" s="2"/>
      <c r="G250" s="2"/>
      <c r="H250" s="2"/>
      <c r="I250" s="2"/>
      <c r="J250" s="2"/>
      <c r="K250" s="2"/>
      <c r="L250" s="2"/>
      <c r="M250" s="2"/>
      <c r="O250" s="2"/>
      <c r="U250" s="2"/>
      <c r="AB250" s="2"/>
      <c r="AC250" s="2"/>
      <c r="AD250" s="2"/>
      <c r="AE250" s="2"/>
      <c r="AF250" s="2"/>
      <c r="AG250" s="2"/>
      <c r="AI250" s="2"/>
      <c r="AJ250" s="2"/>
      <c r="AK250" s="2"/>
      <c r="AL250" s="2"/>
      <c r="AM250" s="2"/>
      <c r="IF250" s="2"/>
      <c r="KE250" s="2"/>
      <c r="KF250" s="2"/>
      <c r="KG250" s="2"/>
      <c r="KH250" s="2"/>
      <c r="KI250" s="2"/>
      <c r="KJ250" s="2"/>
      <c r="KK250" s="2"/>
      <c r="KL250" s="2"/>
      <c r="KM250" s="2"/>
      <c r="KN250" s="2"/>
      <c r="KO250" s="2"/>
      <c r="KP250" s="2"/>
      <c r="KQ250" s="2"/>
      <c r="KR250" s="2"/>
      <c r="KS250" s="2"/>
      <c r="KT250" s="2"/>
      <c r="KU250" s="2"/>
      <c r="KV250" s="2"/>
      <c r="KW250" s="2"/>
      <c r="KX250" s="2"/>
      <c r="KY250" s="2"/>
      <c r="KZ250" s="2"/>
      <c r="LA250" s="2"/>
      <c r="LB250" s="2"/>
      <c r="LC250" s="2"/>
      <c r="LD250" s="2"/>
      <c r="LE250" s="2"/>
      <c r="LF250" s="2"/>
      <c r="LG250" s="2"/>
      <c r="LH250" s="2"/>
      <c r="LI250" s="2"/>
      <c r="LJ250" s="2"/>
      <c r="LK250" s="2"/>
      <c r="LL250" s="2"/>
      <c r="LM250" s="2"/>
      <c r="LN250" s="2"/>
      <c r="LO250" s="2"/>
      <c r="LP250" s="2"/>
      <c r="LQ250" s="2"/>
      <c r="LR250" s="2"/>
      <c r="LS250" s="2"/>
      <c r="LT250" s="2"/>
      <c r="LU250" s="2"/>
      <c r="LV250" s="2"/>
      <c r="LW250" s="2"/>
      <c r="LX250" s="2"/>
      <c r="LY250" s="2"/>
      <c r="LZ250" s="2"/>
      <c r="MA250" s="2"/>
      <c r="MB250" s="2"/>
      <c r="MC250" s="2"/>
      <c r="MD250" s="2"/>
      <c r="ME250" s="2"/>
      <c r="MF250" s="2"/>
      <c r="MG250" s="2"/>
      <c r="MH250" s="2"/>
      <c r="MI250" s="2"/>
      <c r="MJ250" s="2"/>
      <c r="MK250" s="2"/>
      <c r="ML250" s="2"/>
      <c r="MM250" s="2"/>
      <c r="MN250" s="2"/>
      <c r="MO250" s="2"/>
      <c r="MP250" s="2"/>
      <c r="MQ250" s="2"/>
      <c r="MR250" s="2"/>
      <c r="MS250" s="2"/>
      <c r="MT250" s="2"/>
      <c r="MU250" s="2"/>
      <c r="MV250" s="2"/>
      <c r="MW250" s="2"/>
      <c r="MX250" s="2"/>
      <c r="MY250" s="2"/>
      <c r="MZ250" s="2"/>
      <c r="NA250" s="2"/>
      <c r="NB250" s="2"/>
      <c r="NC250" s="2"/>
      <c r="ND250" s="2"/>
      <c r="NE250" s="2"/>
      <c r="NF250" s="2"/>
      <c r="NG250" s="2"/>
      <c r="NH250" s="2"/>
      <c r="NI250" s="2"/>
      <c r="NJ250" s="2"/>
      <c r="NK250" s="2"/>
      <c r="NL250" s="2"/>
      <c r="NM250" s="2"/>
      <c r="NN250" s="2"/>
      <c r="NO250" s="2"/>
      <c r="NP250" s="2"/>
      <c r="NQ250" s="2"/>
      <c r="NR250" s="2"/>
      <c r="NS250" s="2"/>
      <c r="NT250" s="2"/>
      <c r="NU250" s="2"/>
      <c r="NV250" s="2"/>
      <c r="NW250" s="2"/>
      <c r="NX250" s="2"/>
      <c r="NY250" s="2"/>
      <c r="NZ250" s="2"/>
      <c r="OA250" s="2"/>
      <c r="OB250" s="2"/>
      <c r="OC250" s="2"/>
      <c r="OD250" s="2"/>
      <c r="OE250" s="2"/>
      <c r="OF250" s="2"/>
      <c r="OG250" s="2"/>
      <c r="OH250" s="2"/>
      <c r="OI250" s="2"/>
      <c r="OJ250" s="2"/>
      <c r="OL250" s="2">
        <v>228.0</v>
      </c>
      <c r="OO250" s="2"/>
      <c r="OT250" s="2" t="str">
        <f t="shared" si="39"/>
        <v/>
      </c>
      <c r="OU250" s="2" t="str">
        <f t="shared" si="40"/>
        <v/>
      </c>
      <c r="OV250" s="2" t="str">
        <f t="shared" si="28"/>
        <v>#REF!</v>
      </c>
      <c r="OW250" s="2" t="str">
        <f t="shared" si="29"/>
        <v/>
      </c>
      <c r="OX250" s="2" t="str">
        <f t="shared" si="30"/>
        <v/>
      </c>
    </row>
    <row r="251" ht="15.75" customHeight="1">
      <c r="E251" s="2"/>
      <c r="F251" s="2"/>
      <c r="G251" s="2"/>
      <c r="H251" s="2"/>
      <c r="I251" s="2"/>
      <c r="J251" s="2"/>
      <c r="K251" s="2"/>
      <c r="L251" s="2"/>
      <c r="M251" s="2"/>
      <c r="O251" s="2"/>
      <c r="U251" s="2"/>
      <c r="AB251" s="2"/>
      <c r="AC251" s="2"/>
      <c r="AD251" s="2"/>
      <c r="AE251" s="2"/>
      <c r="AF251" s="2"/>
      <c r="AG251" s="2"/>
      <c r="AI251" s="2"/>
      <c r="AJ251" s="2"/>
      <c r="AK251" s="2"/>
      <c r="AL251" s="2"/>
      <c r="AM251" s="2"/>
      <c r="IF251" s="2"/>
      <c r="KE251" s="2"/>
      <c r="KF251" s="2"/>
      <c r="KG251" s="2"/>
      <c r="KH251" s="2"/>
      <c r="KI251" s="2"/>
      <c r="KJ251" s="2"/>
      <c r="KK251" s="2"/>
      <c r="KL251" s="2"/>
      <c r="KM251" s="2"/>
      <c r="KN251" s="2"/>
      <c r="KO251" s="2"/>
      <c r="KP251" s="2"/>
      <c r="KQ251" s="2"/>
      <c r="KR251" s="2"/>
      <c r="KS251" s="2"/>
      <c r="KT251" s="2"/>
      <c r="KU251" s="2"/>
      <c r="KV251" s="2"/>
      <c r="KW251" s="2"/>
      <c r="KX251" s="2"/>
      <c r="KY251" s="2"/>
      <c r="KZ251" s="2"/>
      <c r="LA251" s="2"/>
      <c r="LB251" s="2"/>
      <c r="LC251" s="2"/>
      <c r="LD251" s="2"/>
      <c r="LE251" s="2"/>
      <c r="LF251" s="2"/>
      <c r="LG251" s="2"/>
      <c r="LH251" s="2"/>
      <c r="LI251" s="2"/>
      <c r="LJ251" s="2"/>
      <c r="LK251" s="2"/>
      <c r="LL251" s="2"/>
      <c r="LM251" s="2"/>
      <c r="LN251" s="2"/>
      <c r="LO251" s="2"/>
      <c r="LP251" s="2"/>
      <c r="LQ251" s="2"/>
      <c r="LR251" s="2"/>
      <c r="LS251" s="2"/>
      <c r="LT251" s="2"/>
      <c r="LU251" s="2"/>
      <c r="LV251" s="2"/>
      <c r="LW251" s="2"/>
      <c r="LX251" s="2"/>
      <c r="LY251" s="2"/>
      <c r="LZ251" s="2"/>
      <c r="MA251" s="2"/>
      <c r="MB251" s="2"/>
      <c r="MC251" s="2"/>
      <c r="MD251" s="2"/>
      <c r="ME251" s="2"/>
      <c r="MF251" s="2"/>
      <c r="MG251" s="2"/>
      <c r="MH251" s="2"/>
      <c r="MI251" s="2"/>
      <c r="MJ251" s="2"/>
      <c r="MK251" s="2"/>
      <c r="ML251" s="2"/>
      <c r="MM251" s="2"/>
      <c r="MN251" s="2"/>
      <c r="MO251" s="2"/>
      <c r="MP251" s="2"/>
      <c r="MQ251" s="2"/>
      <c r="MR251" s="2"/>
      <c r="MS251" s="2"/>
      <c r="MT251" s="2"/>
      <c r="MU251" s="2"/>
      <c r="MV251" s="2"/>
      <c r="MW251" s="2"/>
      <c r="MX251" s="2"/>
      <c r="MY251" s="2"/>
      <c r="MZ251" s="2"/>
      <c r="NA251" s="2"/>
      <c r="NB251" s="2"/>
      <c r="NC251" s="2"/>
      <c r="ND251" s="2"/>
      <c r="NE251" s="2"/>
      <c r="NF251" s="2"/>
      <c r="NG251" s="2"/>
      <c r="NH251" s="2"/>
      <c r="NI251" s="2"/>
      <c r="NJ251" s="2"/>
      <c r="NK251" s="2"/>
      <c r="NL251" s="2"/>
      <c r="NM251" s="2"/>
      <c r="NN251" s="2"/>
      <c r="NO251" s="2"/>
      <c r="NP251" s="2"/>
      <c r="NQ251" s="2"/>
      <c r="NR251" s="2"/>
      <c r="NS251" s="2"/>
      <c r="NT251" s="2"/>
      <c r="NU251" s="2"/>
      <c r="NV251" s="2"/>
      <c r="NW251" s="2"/>
      <c r="NX251" s="2"/>
      <c r="NY251" s="2"/>
      <c r="NZ251" s="2"/>
      <c r="OA251" s="2"/>
      <c r="OB251" s="2"/>
      <c r="OC251" s="2"/>
      <c r="OD251" s="2"/>
      <c r="OE251" s="2"/>
      <c r="OF251" s="2"/>
      <c r="OG251" s="2"/>
      <c r="OH251" s="2"/>
      <c r="OI251" s="2"/>
      <c r="OJ251" s="2"/>
      <c r="OL251" s="2">
        <v>229.0</v>
      </c>
      <c r="OO251" s="2"/>
      <c r="OT251" s="2" t="str">
        <f t="shared" si="39"/>
        <v/>
      </c>
      <c r="OU251" s="2" t="str">
        <f t="shared" si="40"/>
        <v/>
      </c>
      <c r="OV251" s="2" t="str">
        <f t="shared" si="28"/>
        <v>#REF!</v>
      </c>
      <c r="OW251" s="2" t="str">
        <f t="shared" si="29"/>
        <v/>
      </c>
      <c r="OX251" s="2" t="str">
        <f t="shared" si="30"/>
        <v/>
      </c>
    </row>
    <row r="252" ht="15.75" customHeight="1">
      <c r="E252" s="2"/>
      <c r="F252" s="2"/>
      <c r="G252" s="2"/>
      <c r="H252" s="2"/>
      <c r="I252" s="2"/>
      <c r="J252" s="2"/>
      <c r="K252" s="2"/>
      <c r="L252" s="2"/>
      <c r="M252" s="2"/>
      <c r="O252" s="2"/>
      <c r="U252" s="2"/>
      <c r="AB252" s="2"/>
      <c r="AC252" s="2"/>
      <c r="AD252" s="2"/>
      <c r="AE252" s="2"/>
      <c r="AF252" s="2"/>
      <c r="AG252" s="2"/>
      <c r="AI252" s="2"/>
      <c r="AJ252" s="2"/>
      <c r="AK252" s="2"/>
      <c r="AL252" s="2"/>
      <c r="AM252" s="2"/>
      <c r="IF252" s="2"/>
      <c r="KE252" s="2"/>
      <c r="KF252" s="2"/>
      <c r="KG252" s="2"/>
      <c r="KH252" s="2"/>
      <c r="KI252" s="2"/>
      <c r="KJ252" s="2"/>
      <c r="KK252" s="2"/>
      <c r="KL252" s="2"/>
      <c r="KM252" s="2"/>
      <c r="KN252" s="2"/>
      <c r="KO252" s="2"/>
      <c r="KP252" s="2"/>
      <c r="KQ252" s="2"/>
      <c r="KR252" s="2"/>
      <c r="KS252" s="2"/>
      <c r="KT252" s="2"/>
      <c r="KU252" s="2"/>
      <c r="KV252" s="2"/>
      <c r="KW252" s="2"/>
      <c r="KX252" s="2"/>
      <c r="KY252" s="2"/>
      <c r="KZ252" s="2"/>
      <c r="LA252" s="2"/>
      <c r="LB252" s="2"/>
      <c r="LC252" s="2"/>
      <c r="LD252" s="2"/>
      <c r="LE252" s="2"/>
      <c r="LF252" s="2"/>
      <c r="LG252" s="2"/>
      <c r="LH252" s="2"/>
      <c r="LI252" s="2"/>
      <c r="LJ252" s="2"/>
      <c r="LK252" s="2"/>
      <c r="LL252" s="2"/>
      <c r="LM252" s="2"/>
      <c r="LN252" s="2"/>
      <c r="LO252" s="2"/>
      <c r="LP252" s="2"/>
      <c r="LQ252" s="2"/>
      <c r="LR252" s="2"/>
      <c r="LS252" s="2"/>
      <c r="LT252" s="2"/>
      <c r="LU252" s="2"/>
      <c r="LV252" s="2"/>
      <c r="LW252" s="2"/>
      <c r="LX252" s="2"/>
      <c r="LY252" s="2"/>
      <c r="LZ252" s="2"/>
      <c r="MA252" s="2"/>
      <c r="MB252" s="2"/>
      <c r="MC252" s="2"/>
      <c r="MD252" s="2"/>
      <c r="ME252" s="2"/>
      <c r="MF252" s="2"/>
      <c r="MG252" s="2"/>
      <c r="MH252" s="2"/>
      <c r="MI252" s="2"/>
      <c r="MJ252" s="2"/>
      <c r="MK252" s="2"/>
      <c r="ML252" s="2"/>
      <c r="MM252" s="2"/>
      <c r="MN252" s="2"/>
      <c r="MO252" s="2"/>
      <c r="MP252" s="2"/>
      <c r="MQ252" s="2"/>
      <c r="MR252" s="2"/>
      <c r="MS252" s="2"/>
      <c r="MT252" s="2"/>
      <c r="MU252" s="2"/>
      <c r="MV252" s="2"/>
      <c r="MW252" s="2"/>
      <c r="MX252" s="2"/>
      <c r="MY252" s="2"/>
      <c r="MZ252" s="2"/>
      <c r="NA252" s="2"/>
      <c r="NB252" s="2"/>
      <c r="NC252" s="2"/>
      <c r="ND252" s="2"/>
      <c r="NE252" s="2"/>
      <c r="NF252" s="2"/>
      <c r="NG252" s="2"/>
      <c r="NH252" s="2"/>
      <c r="NI252" s="2"/>
      <c r="NJ252" s="2"/>
      <c r="NK252" s="2"/>
      <c r="NL252" s="2"/>
      <c r="NM252" s="2"/>
      <c r="NN252" s="2"/>
      <c r="NO252" s="2"/>
      <c r="NP252" s="2"/>
      <c r="NQ252" s="2"/>
      <c r="NR252" s="2"/>
      <c r="NS252" s="2"/>
      <c r="NT252" s="2"/>
      <c r="NU252" s="2"/>
      <c r="NV252" s="2"/>
      <c r="NW252" s="2"/>
      <c r="NX252" s="2"/>
      <c r="NY252" s="2"/>
      <c r="NZ252" s="2"/>
      <c r="OA252" s="2"/>
      <c r="OB252" s="2"/>
      <c r="OC252" s="2"/>
      <c r="OD252" s="2"/>
      <c r="OE252" s="2"/>
      <c r="OF252" s="2"/>
      <c r="OG252" s="2"/>
      <c r="OH252" s="2"/>
      <c r="OI252" s="2"/>
      <c r="OJ252" s="2"/>
      <c r="OL252" s="2">
        <v>230.0</v>
      </c>
      <c r="OO252" s="2"/>
      <c r="OT252" s="2" t="str">
        <f t="shared" si="39"/>
        <v/>
      </c>
      <c r="OU252" s="2" t="str">
        <f t="shared" si="40"/>
        <v/>
      </c>
      <c r="OV252" s="2" t="str">
        <f t="shared" si="28"/>
        <v>#REF!</v>
      </c>
      <c r="OW252" s="2" t="str">
        <f t="shared" si="29"/>
        <v/>
      </c>
      <c r="OX252" s="2" t="str">
        <f t="shared" si="30"/>
        <v/>
      </c>
    </row>
    <row r="253" ht="15.75" customHeight="1">
      <c r="E253" s="2"/>
      <c r="F253" s="2"/>
      <c r="G253" s="2"/>
      <c r="H253" s="2"/>
      <c r="I253" s="2"/>
      <c r="J253" s="2"/>
      <c r="K253" s="2"/>
      <c r="L253" s="2"/>
      <c r="M253" s="2"/>
      <c r="O253" s="2"/>
      <c r="U253" s="2"/>
      <c r="AB253" s="2"/>
      <c r="AC253" s="2"/>
      <c r="AD253" s="2"/>
      <c r="AE253" s="2"/>
      <c r="AF253" s="2"/>
      <c r="AG253" s="2"/>
      <c r="AI253" s="2"/>
      <c r="AJ253" s="2"/>
      <c r="AK253" s="2"/>
      <c r="AL253" s="2"/>
      <c r="AM253" s="2"/>
      <c r="IF253" s="2"/>
      <c r="KE253" s="2"/>
      <c r="KF253" s="2"/>
      <c r="KG253" s="2"/>
      <c r="KH253" s="2"/>
      <c r="KI253" s="2"/>
      <c r="KJ253" s="2"/>
      <c r="KK253" s="2"/>
      <c r="KL253" s="2"/>
      <c r="KM253" s="2"/>
      <c r="KN253" s="2"/>
      <c r="KO253" s="2"/>
      <c r="KP253" s="2"/>
      <c r="KQ253" s="2"/>
      <c r="KR253" s="2"/>
      <c r="KS253" s="2"/>
      <c r="KT253" s="2"/>
      <c r="KU253" s="2"/>
      <c r="KV253" s="2"/>
      <c r="KW253" s="2"/>
      <c r="KX253" s="2"/>
      <c r="KY253" s="2"/>
      <c r="KZ253" s="2"/>
      <c r="LA253" s="2"/>
      <c r="LB253" s="2"/>
      <c r="LC253" s="2"/>
      <c r="LD253" s="2"/>
      <c r="LE253" s="2"/>
      <c r="LF253" s="2"/>
      <c r="LG253" s="2"/>
      <c r="LH253" s="2"/>
      <c r="LI253" s="2"/>
      <c r="LJ253" s="2"/>
      <c r="LK253" s="2"/>
      <c r="LL253" s="2"/>
      <c r="LM253" s="2"/>
      <c r="LN253" s="2"/>
      <c r="LO253" s="2"/>
      <c r="LP253" s="2"/>
      <c r="LQ253" s="2"/>
      <c r="LR253" s="2"/>
      <c r="LS253" s="2"/>
      <c r="LT253" s="2"/>
      <c r="LU253" s="2"/>
      <c r="LV253" s="2"/>
      <c r="LW253" s="2"/>
      <c r="LX253" s="2"/>
      <c r="LY253" s="2"/>
      <c r="LZ253" s="2"/>
      <c r="MA253" s="2"/>
      <c r="MB253" s="2"/>
      <c r="MC253" s="2"/>
      <c r="MD253" s="2"/>
      <c r="ME253" s="2"/>
      <c r="MF253" s="2"/>
      <c r="MG253" s="2"/>
      <c r="MH253" s="2"/>
      <c r="MI253" s="2"/>
      <c r="MJ253" s="2"/>
      <c r="MK253" s="2"/>
      <c r="ML253" s="2"/>
      <c r="MM253" s="2"/>
      <c r="MN253" s="2"/>
      <c r="MO253" s="2"/>
      <c r="MP253" s="2"/>
      <c r="MQ253" s="2"/>
      <c r="MR253" s="2"/>
      <c r="MS253" s="2"/>
      <c r="MT253" s="2"/>
      <c r="MU253" s="2"/>
      <c r="MV253" s="2"/>
      <c r="MW253" s="2"/>
      <c r="MX253" s="2"/>
      <c r="MY253" s="2"/>
      <c r="MZ253" s="2"/>
      <c r="NA253" s="2"/>
      <c r="NB253" s="2"/>
      <c r="NC253" s="2"/>
      <c r="ND253" s="2"/>
      <c r="NE253" s="2"/>
      <c r="NF253" s="2"/>
      <c r="NG253" s="2"/>
      <c r="NH253" s="2"/>
      <c r="NI253" s="2"/>
      <c r="NJ253" s="2"/>
      <c r="NK253" s="2"/>
      <c r="NL253" s="2"/>
      <c r="NM253" s="2"/>
      <c r="NN253" s="2"/>
      <c r="NO253" s="2"/>
      <c r="NP253" s="2"/>
      <c r="NQ253" s="2"/>
      <c r="NR253" s="2"/>
      <c r="NS253" s="2"/>
      <c r="NT253" s="2"/>
      <c r="NU253" s="2"/>
      <c r="NV253" s="2"/>
      <c r="NW253" s="2"/>
      <c r="NX253" s="2"/>
      <c r="NY253" s="2"/>
      <c r="NZ253" s="2"/>
      <c r="OA253" s="2"/>
      <c r="OB253" s="2"/>
      <c r="OC253" s="2"/>
      <c r="OD253" s="2"/>
      <c r="OE253" s="2"/>
      <c r="OF253" s="2"/>
      <c r="OG253" s="2"/>
      <c r="OH253" s="2"/>
      <c r="OI253" s="2"/>
      <c r="OJ253" s="2"/>
      <c r="OL253" s="2">
        <v>231.0</v>
      </c>
      <c r="OO253" s="2"/>
      <c r="OT253" s="2" t="str">
        <f t="shared" si="39"/>
        <v/>
      </c>
      <c r="OU253" s="2" t="str">
        <f t="shared" si="40"/>
        <v/>
      </c>
      <c r="OV253" s="2" t="str">
        <f t="shared" si="28"/>
        <v>#REF!</v>
      </c>
      <c r="OW253" s="2" t="str">
        <f t="shared" si="29"/>
        <v/>
      </c>
      <c r="OX253" s="2" t="str">
        <f t="shared" si="30"/>
        <v/>
      </c>
    </row>
    <row r="254" ht="15.75" customHeight="1">
      <c r="E254" s="2"/>
      <c r="F254" s="2"/>
      <c r="G254" s="2"/>
      <c r="H254" s="2"/>
      <c r="I254" s="2"/>
      <c r="J254" s="2"/>
      <c r="K254" s="2"/>
      <c r="L254" s="2"/>
      <c r="M254" s="2"/>
      <c r="O254" s="2"/>
      <c r="U254" s="2"/>
      <c r="AB254" s="2"/>
      <c r="AC254" s="2"/>
      <c r="AD254" s="2"/>
      <c r="AE254" s="2"/>
      <c r="AF254" s="2"/>
      <c r="AG254" s="2"/>
      <c r="AI254" s="2"/>
      <c r="AJ254" s="2"/>
      <c r="AK254" s="2"/>
      <c r="AL254" s="2"/>
      <c r="AM254" s="2"/>
      <c r="IF254" s="2"/>
      <c r="KE254" s="2"/>
      <c r="KF254" s="2"/>
      <c r="KG254" s="2"/>
      <c r="KH254" s="2"/>
      <c r="KI254" s="2"/>
      <c r="KJ254" s="2"/>
      <c r="KK254" s="2"/>
      <c r="KL254" s="2"/>
      <c r="KM254" s="2"/>
      <c r="KN254" s="2"/>
      <c r="KO254" s="2"/>
      <c r="KP254" s="2"/>
      <c r="KQ254" s="2"/>
      <c r="KR254" s="2"/>
      <c r="KS254" s="2"/>
      <c r="KT254" s="2"/>
      <c r="KU254" s="2"/>
      <c r="KV254" s="2"/>
      <c r="KW254" s="2"/>
      <c r="KX254" s="2"/>
      <c r="KY254" s="2"/>
      <c r="KZ254" s="2"/>
      <c r="LA254" s="2"/>
      <c r="LB254" s="2"/>
      <c r="LC254" s="2"/>
      <c r="LD254" s="2"/>
      <c r="LE254" s="2"/>
      <c r="LF254" s="2"/>
      <c r="LG254" s="2"/>
      <c r="LH254" s="2"/>
      <c r="LI254" s="2"/>
      <c r="LJ254" s="2"/>
      <c r="LK254" s="2"/>
      <c r="LL254" s="2"/>
      <c r="LM254" s="2"/>
      <c r="LN254" s="2"/>
      <c r="LO254" s="2"/>
      <c r="LP254" s="2"/>
      <c r="LQ254" s="2"/>
      <c r="LR254" s="2"/>
      <c r="LS254" s="2"/>
      <c r="LT254" s="2"/>
      <c r="LU254" s="2"/>
      <c r="LV254" s="2"/>
      <c r="LW254" s="2"/>
      <c r="LX254" s="2"/>
      <c r="LY254" s="2"/>
      <c r="LZ254" s="2"/>
      <c r="MA254" s="2"/>
      <c r="MB254" s="2"/>
      <c r="MC254" s="2"/>
      <c r="MD254" s="2"/>
      <c r="ME254" s="2"/>
      <c r="MF254" s="2"/>
      <c r="MG254" s="2"/>
      <c r="MH254" s="2"/>
      <c r="MI254" s="2"/>
      <c r="MJ254" s="2"/>
      <c r="MK254" s="2"/>
      <c r="ML254" s="2"/>
      <c r="MM254" s="2"/>
      <c r="MN254" s="2"/>
      <c r="MO254" s="2"/>
      <c r="MP254" s="2"/>
      <c r="MQ254" s="2"/>
      <c r="MR254" s="2"/>
      <c r="MS254" s="2"/>
      <c r="MT254" s="2"/>
      <c r="MU254" s="2"/>
      <c r="MV254" s="2"/>
      <c r="MW254" s="2"/>
      <c r="MX254" s="2"/>
      <c r="MY254" s="2"/>
      <c r="MZ254" s="2"/>
      <c r="NA254" s="2"/>
      <c r="NB254" s="2"/>
      <c r="NC254" s="2"/>
      <c r="ND254" s="2"/>
      <c r="NE254" s="2"/>
      <c r="NF254" s="2"/>
      <c r="NG254" s="2"/>
      <c r="NH254" s="2"/>
      <c r="NI254" s="2"/>
      <c r="NJ254" s="2"/>
      <c r="NK254" s="2"/>
      <c r="NL254" s="2"/>
      <c r="NM254" s="2"/>
      <c r="NN254" s="2"/>
      <c r="NO254" s="2"/>
      <c r="NP254" s="2"/>
      <c r="NQ254" s="2"/>
      <c r="NR254" s="2"/>
      <c r="NS254" s="2"/>
      <c r="NT254" s="2"/>
      <c r="NU254" s="2"/>
      <c r="NV254" s="2"/>
      <c r="NW254" s="2"/>
      <c r="NX254" s="2"/>
      <c r="NY254" s="2"/>
      <c r="NZ254" s="2"/>
      <c r="OA254" s="2"/>
      <c r="OB254" s="2"/>
      <c r="OC254" s="2"/>
      <c r="OD254" s="2"/>
      <c r="OE254" s="2"/>
      <c r="OF254" s="2"/>
      <c r="OG254" s="2"/>
      <c r="OH254" s="2"/>
      <c r="OI254" s="2"/>
      <c r="OJ254" s="2"/>
      <c r="OL254" s="2">
        <v>232.0</v>
      </c>
      <c r="OO254" s="2"/>
      <c r="OT254" s="2" t="str">
        <f t="shared" si="39"/>
        <v/>
      </c>
      <c r="OU254" s="2" t="str">
        <f t="shared" si="40"/>
        <v/>
      </c>
      <c r="OV254" s="2" t="str">
        <f t="shared" si="28"/>
        <v>#REF!</v>
      </c>
      <c r="OW254" s="2" t="str">
        <f t="shared" si="29"/>
        <v/>
      </c>
      <c r="OX254" s="2" t="str">
        <f t="shared" si="30"/>
        <v/>
      </c>
    </row>
    <row r="255" ht="15.75" customHeight="1">
      <c r="E255" s="2"/>
      <c r="F255" s="2"/>
      <c r="G255" s="2"/>
      <c r="H255" s="2"/>
      <c r="I255" s="2"/>
      <c r="J255" s="2"/>
      <c r="K255" s="2"/>
      <c r="L255" s="2"/>
      <c r="M255" s="2"/>
      <c r="O255" s="2"/>
      <c r="U255" s="2"/>
      <c r="AB255" s="2"/>
      <c r="AC255" s="2"/>
      <c r="AD255" s="2"/>
      <c r="AE255" s="2"/>
      <c r="AF255" s="2"/>
      <c r="AG255" s="2"/>
      <c r="AI255" s="2"/>
      <c r="AJ255" s="2"/>
      <c r="AK255" s="2"/>
      <c r="AL255" s="2"/>
      <c r="AM255" s="2"/>
      <c r="IF255" s="2"/>
      <c r="KE255" s="2"/>
      <c r="KF255" s="2"/>
      <c r="KG255" s="2"/>
      <c r="KH255" s="2"/>
      <c r="KI255" s="2"/>
      <c r="KJ255" s="2"/>
      <c r="KK255" s="2"/>
      <c r="KL255" s="2"/>
      <c r="KM255" s="2"/>
      <c r="KN255" s="2"/>
      <c r="KO255" s="2"/>
      <c r="KP255" s="2"/>
      <c r="KQ255" s="2"/>
      <c r="KR255" s="2"/>
      <c r="KS255" s="2"/>
      <c r="KT255" s="2"/>
      <c r="KU255" s="2"/>
      <c r="KV255" s="2"/>
      <c r="KW255" s="2"/>
      <c r="KX255" s="2"/>
      <c r="KY255" s="2"/>
      <c r="KZ255" s="2"/>
      <c r="LA255" s="2"/>
      <c r="LB255" s="2"/>
      <c r="LC255" s="2"/>
      <c r="LD255" s="2"/>
      <c r="LE255" s="2"/>
      <c r="LF255" s="2"/>
      <c r="LG255" s="2"/>
      <c r="LH255" s="2"/>
      <c r="LI255" s="2"/>
      <c r="LJ255" s="2"/>
      <c r="LK255" s="2"/>
      <c r="LL255" s="2"/>
      <c r="LM255" s="2"/>
      <c r="LN255" s="2"/>
      <c r="LO255" s="2"/>
      <c r="LP255" s="2"/>
      <c r="LQ255" s="2"/>
      <c r="LR255" s="2"/>
      <c r="LS255" s="2"/>
      <c r="LT255" s="2"/>
      <c r="LU255" s="2"/>
      <c r="LV255" s="2"/>
      <c r="LW255" s="2"/>
      <c r="LX255" s="2"/>
      <c r="LY255" s="2"/>
      <c r="LZ255" s="2"/>
      <c r="MA255" s="2"/>
      <c r="MB255" s="2"/>
      <c r="MC255" s="2"/>
      <c r="MD255" s="2"/>
      <c r="ME255" s="2"/>
      <c r="MF255" s="2"/>
      <c r="MG255" s="2"/>
      <c r="MH255" s="2"/>
      <c r="MI255" s="2"/>
      <c r="MJ255" s="2"/>
      <c r="MK255" s="2"/>
      <c r="ML255" s="2"/>
      <c r="MM255" s="2"/>
      <c r="MN255" s="2"/>
      <c r="MO255" s="2"/>
      <c r="MP255" s="2"/>
      <c r="MQ255" s="2"/>
      <c r="MR255" s="2"/>
      <c r="MS255" s="2"/>
      <c r="MT255" s="2"/>
      <c r="MU255" s="2"/>
      <c r="MV255" s="2"/>
      <c r="MW255" s="2"/>
      <c r="MX255" s="2"/>
      <c r="MY255" s="2"/>
      <c r="MZ255" s="2"/>
      <c r="NA255" s="2"/>
      <c r="NB255" s="2"/>
      <c r="NC255" s="2"/>
      <c r="ND255" s="2"/>
      <c r="NE255" s="2"/>
      <c r="NF255" s="2"/>
      <c r="NG255" s="2"/>
      <c r="NH255" s="2"/>
      <c r="NI255" s="2"/>
      <c r="NJ255" s="2"/>
      <c r="NK255" s="2"/>
      <c r="NL255" s="2"/>
      <c r="NM255" s="2"/>
      <c r="NN255" s="2"/>
      <c r="NO255" s="2"/>
      <c r="NP255" s="2"/>
      <c r="NQ255" s="2"/>
      <c r="NR255" s="2"/>
      <c r="NS255" s="2"/>
      <c r="NT255" s="2"/>
      <c r="NU255" s="2"/>
      <c r="NV255" s="2"/>
      <c r="NW255" s="2"/>
      <c r="NX255" s="2"/>
      <c r="NY255" s="2"/>
      <c r="NZ255" s="2"/>
      <c r="OA255" s="2"/>
      <c r="OB255" s="2"/>
      <c r="OC255" s="2"/>
      <c r="OD255" s="2"/>
      <c r="OE255" s="2"/>
      <c r="OF255" s="2"/>
      <c r="OG255" s="2"/>
      <c r="OH255" s="2"/>
      <c r="OI255" s="2"/>
      <c r="OJ255" s="2"/>
      <c r="OL255" s="2">
        <v>233.0</v>
      </c>
      <c r="OO255" s="2"/>
      <c r="OT255" s="2" t="str">
        <f t="shared" si="39"/>
        <v/>
      </c>
      <c r="OU255" s="2" t="str">
        <f t="shared" si="40"/>
        <v/>
      </c>
      <c r="OV255" s="2" t="str">
        <f t="shared" si="28"/>
        <v>#REF!</v>
      </c>
      <c r="OW255" s="2" t="str">
        <f t="shared" si="29"/>
        <v/>
      </c>
      <c r="OX255" s="2" t="str">
        <f t="shared" si="30"/>
        <v/>
      </c>
    </row>
    <row r="256" ht="15.75" customHeight="1">
      <c r="E256" s="2"/>
      <c r="F256" s="2"/>
      <c r="G256" s="2"/>
      <c r="H256" s="2"/>
      <c r="I256" s="2"/>
      <c r="J256" s="2"/>
      <c r="K256" s="2"/>
      <c r="L256" s="2"/>
      <c r="M256" s="2"/>
      <c r="O256" s="2"/>
      <c r="U256" s="2"/>
      <c r="AB256" s="2"/>
      <c r="AC256" s="2"/>
      <c r="AD256" s="2"/>
      <c r="AE256" s="2"/>
      <c r="AF256" s="2"/>
      <c r="AG256" s="2"/>
      <c r="AI256" s="2"/>
      <c r="AJ256" s="2"/>
      <c r="AK256" s="2"/>
      <c r="AL256" s="2"/>
      <c r="AM256" s="2"/>
      <c r="IF256" s="2"/>
      <c r="KE256" s="2"/>
      <c r="KF256" s="2"/>
      <c r="KG256" s="2"/>
      <c r="KH256" s="2"/>
      <c r="KI256" s="2"/>
      <c r="KJ256" s="2"/>
      <c r="KK256" s="2"/>
      <c r="KL256" s="2"/>
      <c r="KM256" s="2"/>
      <c r="KN256" s="2"/>
      <c r="KO256" s="2"/>
      <c r="KP256" s="2"/>
      <c r="KQ256" s="2"/>
      <c r="KR256" s="2"/>
      <c r="KS256" s="2"/>
      <c r="KT256" s="2"/>
      <c r="KU256" s="2"/>
      <c r="KV256" s="2"/>
      <c r="KW256" s="2"/>
      <c r="KX256" s="2"/>
      <c r="KY256" s="2"/>
      <c r="KZ256" s="2"/>
      <c r="LA256" s="2"/>
      <c r="LB256" s="2"/>
      <c r="LC256" s="2"/>
      <c r="LD256" s="2"/>
      <c r="LE256" s="2"/>
      <c r="LF256" s="2"/>
      <c r="LG256" s="2"/>
      <c r="LH256" s="2"/>
      <c r="LI256" s="2"/>
      <c r="LJ256" s="2"/>
      <c r="LK256" s="2"/>
      <c r="LL256" s="2"/>
      <c r="LM256" s="2"/>
      <c r="LN256" s="2"/>
      <c r="LO256" s="2"/>
      <c r="LP256" s="2"/>
      <c r="LQ256" s="2"/>
      <c r="LR256" s="2"/>
      <c r="LS256" s="2"/>
      <c r="LT256" s="2"/>
      <c r="LU256" s="2"/>
      <c r="LV256" s="2"/>
      <c r="LW256" s="2"/>
      <c r="LX256" s="2"/>
      <c r="LY256" s="2"/>
      <c r="LZ256" s="2"/>
      <c r="MA256" s="2"/>
      <c r="MB256" s="2"/>
      <c r="MC256" s="2"/>
      <c r="MD256" s="2"/>
      <c r="ME256" s="2"/>
      <c r="MF256" s="2"/>
      <c r="MG256" s="2"/>
      <c r="MH256" s="2"/>
      <c r="MI256" s="2"/>
      <c r="MJ256" s="2"/>
      <c r="MK256" s="2"/>
      <c r="ML256" s="2"/>
      <c r="MM256" s="2"/>
      <c r="MN256" s="2"/>
      <c r="MO256" s="2"/>
      <c r="MP256" s="2"/>
      <c r="MQ256" s="2"/>
      <c r="MR256" s="2"/>
      <c r="MS256" s="2"/>
      <c r="MT256" s="2"/>
      <c r="MU256" s="2"/>
      <c r="MV256" s="2"/>
      <c r="MW256" s="2"/>
      <c r="MX256" s="2"/>
      <c r="MY256" s="2"/>
      <c r="MZ256" s="2"/>
      <c r="NA256" s="2"/>
      <c r="NB256" s="2"/>
      <c r="NC256" s="2"/>
      <c r="ND256" s="2"/>
      <c r="NE256" s="2"/>
      <c r="NF256" s="2"/>
      <c r="NG256" s="2"/>
      <c r="NH256" s="2"/>
      <c r="NI256" s="2"/>
      <c r="NJ256" s="2"/>
      <c r="NK256" s="2"/>
      <c r="NL256" s="2"/>
      <c r="NM256" s="2"/>
      <c r="NN256" s="2"/>
      <c r="NO256" s="2"/>
      <c r="NP256" s="2"/>
      <c r="NQ256" s="2"/>
      <c r="NR256" s="2"/>
      <c r="NS256" s="2"/>
      <c r="NT256" s="2"/>
      <c r="NU256" s="2"/>
      <c r="NV256" s="2"/>
      <c r="NW256" s="2"/>
      <c r="NX256" s="2"/>
      <c r="NY256" s="2"/>
      <c r="NZ256" s="2"/>
      <c r="OA256" s="2"/>
      <c r="OB256" s="2"/>
      <c r="OC256" s="2"/>
      <c r="OD256" s="2"/>
      <c r="OE256" s="2"/>
      <c r="OF256" s="2"/>
      <c r="OG256" s="2"/>
      <c r="OH256" s="2"/>
      <c r="OI256" s="2"/>
      <c r="OJ256" s="2"/>
      <c r="OL256" s="2">
        <v>234.0</v>
      </c>
      <c r="OO256" s="2"/>
      <c r="OT256" s="2" t="str">
        <f t="shared" si="39"/>
        <v/>
      </c>
      <c r="OU256" s="2" t="str">
        <f t="shared" si="40"/>
        <v/>
      </c>
      <c r="OV256" s="2" t="str">
        <f t="shared" si="28"/>
        <v>#REF!</v>
      </c>
      <c r="OW256" s="2" t="str">
        <f t="shared" si="29"/>
        <v/>
      </c>
      <c r="OX256" s="2" t="str">
        <f t="shared" si="30"/>
        <v/>
      </c>
    </row>
    <row r="257" ht="15.75" customHeight="1">
      <c r="E257" s="2"/>
      <c r="F257" s="2"/>
      <c r="G257" s="2"/>
      <c r="H257" s="2"/>
      <c r="I257" s="2"/>
      <c r="J257" s="2"/>
      <c r="K257" s="2"/>
      <c r="L257" s="2"/>
      <c r="M257" s="2"/>
      <c r="O257" s="2"/>
      <c r="U257" s="2"/>
      <c r="AB257" s="2"/>
      <c r="AC257" s="2"/>
      <c r="AD257" s="2"/>
      <c r="AE257" s="2"/>
      <c r="AF257" s="2"/>
      <c r="AG257" s="2"/>
      <c r="AI257" s="2"/>
      <c r="AJ257" s="2"/>
      <c r="AK257" s="2"/>
      <c r="AL257" s="2"/>
      <c r="AM257" s="2"/>
      <c r="IF257" s="2"/>
      <c r="KE257" s="2"/>
      <c r="KF257" s="2"/>
      <c r="KG257" s="2"/>
      <c r="KH257" s="2"/>
      <c r="KI257" s="2"/>
      <c r="KJ257" s="2"/>
      <c r="KK257" s="2"/>
      <c r="KL257" s="2"/>
      <c r="KM257" s="2"/>
      <c r="KN257" s="2"/>
      <c r="KO257" s="2"/>
      <c r="KP257" s="2"/>
      <c r="KQ257" s="2"/>
      <c r="KR257" s="2"/>
      <c r="KS257" s="2"/>
      <c r="KT257" s="2"/>
      <c r="KU257" s="2"/>
      <c r="KV257" s="2"/>
      <c r="KW257" s="2"/>
      <c r="KX257" s="2"/>
      <c r="KY257" s="2"/>
      <c r="KZ257" s="2"/>
      <c r="LA257" s="2"/>
      <c r="LB257" s="2"/>
      <c r="LC257" s="2"/>
      <c r="LD257" s="2"/>
      <c r="LE257" s="2"/>
      <c r="LF257" s="2"/>
      <c r="LG257" s="2"/>
      <c r="LH257" s="2"/>
      <c r="LI257" s="2"/>
      <c r="LJ257" s="2"/>
      <c r="LK257" s="2"/>
      <c r="LL257" s="2"/>
      <c r="LM257" s="2"/>
      <c r="LN257" s="2"/>
      <c r="LO257" s="2"/>
      <c r="LP257" s="2"/>
      <c r="LQ257" s="2"/>
      <c r="LR257" s="2"/>
      <c r="LS257" s="2"/>
      <c r="LT257" s="2"/>
      <c r="LU257" s="2"/>
      <c r="LV257" s="2"/>
      <c r="LW257" s="2"/>
      <c r="LX257" s="2"/>
      <c r="LY257" s="2"/>
      <c r="LZ257" s="2"/>
      <c r="MA257" s="2"/>
      <c r="MB257" s="2"/>
      <c r="MC257" s="2"/>
      <c r="MD257" s="2"/>
      <c r="ME257" s="2"/>
      <c r="MF257" s="2"/>
      <c r="MG257" s="2"/>
      <c r="MH257" s="2"/>
      <c r="MI257" s="2"/>
      <c r="MJ257" s="2"/>
      <c r="MK257" s="2"/>
      <c r="ML257" s="2"/>
      <c r="MM257" s="2"/>
      <c r="MN257" s="2"/>
      <c r="MO257" s="2"/>
      <c r="MP257" s="2"/>
      <c r="MQ257" s="2"/>
      <c r="MR257" s="2"/>
      <c r="MS257" s="2"/>
      <c r="MT257" s="2"/>
      <c r="MU257" s="2"/>
      <c r="MV257" s="2"/>
      <c r="MW257" s="2"/>
      <c r="MX257" s="2"/>
      <c r="MY257" s="2"/>
      <c r="MZ257" s="2"/>
      <c r="NA257" s="2"/>
      <c r="NB257" s="2"/>
      <c r="NC257" s="2"/>
      <c r="ND257" s="2"/>
      <c r="NE257" s="2"/>
      <c r="NF257" s="2"/>
      <c r="NG257" s="2"/>
      <c r="NH257" s="2"/>
      <c r="NI257" s="2"/>
      <c r="NJ257" s="2"/>
      <c r="NK257" s="2"/>
      <c r="NL257" s="2"/>
      <c r="NM257" s="2"/>
      <c r="NN257" s="2"/>
      <c r="NO257" s="2"/>
      <c r="NP257" s="2"/>
      <c r="NQ257" s="2"/>
      <c r="NR257" s="2"/>
      <c r="NS257" s="2"/>
      <c r="NT257" s="2"/>
      <c r="NU257" s="2"/>
      <c r="NV257" s="2"/>
      <c r="NW257" s="2"/>
      <c r="NX257" s="2"/>
      <c r="NY257" s="2"/>
      <c r="NZ257" s="2"/>
      <c r="OA257" s="2"/>
      <c r="OB257" s="2"/>
      <c r="OC257" s="2"/>
      <c r="OD257" s="2"/>
      <c r="OE257" s="2"/>
      <c r="OF257" s="2"/>
      <c r="OG257" s="2"/>
      <c r="OH257" s="2"/>
      <c r="OI257" s="2"/>
      <c r="OJ257" s="2"/>
      <c r="OL257" s="2">
        <v>235.0</v>
      </c>
      <c r="OO257" s="2"/>
      <c r="OT257" s="2" t="str">
        <f t="shared" si="39"/>
        <v/>
      </c>
      <c r="OU257" s="2" t="str">
        <f t="shared" si="40"/>
        <v/>
      </c>
      <c r="OV257" s="2" t="str">
        <f t="shared" si="28"/>
        <v>#REF!</v>
      </c>
      <c r="OW257" s="2" t="str">
        <f t="shared" si="29"/>
        <v/>
      </c>
      <c r="OX257" s="2" t="str">
        <f t="shared" si="30"/>
        <v/>
      </c>
    </row>
    <row r="258" ht="15.75" customHeight="1">
      <c r="E258" s="2"/>
      <c r="F258" s="2"/>
      <c r="G258" s="2"/>
      <c r="H258" s="2"/>
      <c r="I258" s="2"/>
      <c r="J258" s="2"/>
      <c r="K258" s="2"/>
      <c r="L258" s="2"/>
      <c r="M258" s="2"/>
      <c r="O258" s="2"/>
      <c r="U258" s="2"/>
      <c r="AB258" s="2"/>
      <c r="AC258" s="2"/>
      <c r="AD258" s="2"/>
      <c r="AE258" s="2"/>
      <c r="AF258" s="2"/>
      <c r="AG258" s="2"/>
      <c r="AI258" s="2"/>
      <c r="AJ258" s="2"/>
      <c r="AK258" s="2"/>
      <c r="AL258" s="2"/>
      <c r="AM258" s="2"/>
      <c r="IF258" s="2"/>
      <c r="KE258" s="2"/>
      <c r="KF258" s="2"/>
      <c r="KG258" s="2"/>
      <c r="KH258" s="2"/>
      <c r="KI258" s="2"/>
      <c r="KJ258" s="2"/>
      <c r="KK258" s="2"/>
      <c r="KL258" s="2"/>
      <c r="KM258" s="2"/>
      <c r="KN258" s="2"/>
      <c r="KO258" s="2"/>
      <c r="KP258" s="2"/>
      <c r="KQ258" s="2"/>
      <c r="KR258" s="2"/>
      <c r="KS258" s="2"/>
      <c r="KT258" s="2"/>
      <c r="KU258" s="2"/>
      <c r="KV258" s="2"/>
      <c r="KW258" s="2"/>
      <c r="KX258" s="2"/>
      <c r="KY258" s="2"/>
      <c r="KZ258" s="2"/>
      <c r="LA258" s="2"/>
      <c r="LB258" s="2"/>
      <c r="LC258" s="2"/>
      <c r="LD258" s="2"/>
      <c r="LE258" s="2"/>
      <c r="LF258" s="2"/>
      <c r="LG258" s="2"/>
      <c r="LH258" s="2"/>
      <c r="LI258" s="2"/>
      <c r="LJ258" s="2"/>
      <c r="LK258" s="2"/>
      <c r="LL258" s="2"/>
      <c r="LM258" s="2"/>
      <c r="LN258" s="2"/>
      <c r="LO258" s="2"/>
      <c r="LP258" s="2"/>
      <c r="LQ258" s="2"/>
      <c r="LR258" s="2"/>
      <c r="LS258" s="2"/>
      <c r="LT258" s="2"/>
      <c r="LU258" s="2"/>
      <c r="LV258" s="2"/>
      <c r="LW258" s="2"/>
      <c r="LX258" s="2"/>
      <c r="LY258" s="2"/>
      <c r="LZ258" s="2"/>
      <c r="MA258" s="2"/>
      <c r="MB258" s="2"/>
      <c r="MC258" s="2"/>
      <c r="MD258" s="2"/>
      <c r="ME258" s="2"/>
      <c r="MF258" s="2"/>
      <c r="MG258" s="2"/>
      <c r="MH258" s="2"/>
      <c r="MI258" s="2"/>
      <c r="MJ258" s="2"/>
      <c r="MK258" s="2"/>
      <c r="ML258" s="2"/>
      <c r="MM258" s="2"/>
      <c r="MN258" s="2"/>
      <c r="MO258" s="2"/>
      <c r="MP258" s="2"/>
      <c r="MQ258" s="2"/>
      <c r="MR258" s="2"/>
      <c r="MS258" s="2"/>
      <c r="MT258" s="2"/>
      <c r="MU258" s="2"/>
      <c r="MV258" s="2"/>
      <c r="MW258" s="2"/>
      <c r="MX258" s="2"/>
      <c r="MY258" s="2"/>
      <c r="MZ258" s="2"/>
      <c r="NA258" s="2"/>
      <c r="NB258" s="2"/>
      <c r="NC258" s="2"/>
      <c r="ND258" s="2"/>
      <c r="NE258" s="2"/>
      <c r="NF258" s="2"/>
      <c r="NG258" s="2"/>
      <c r="NH258" s="2"/>
      <c r="NI258" s="2"/>
      <c r="NJ258" s="2"/>
      <c r="NK258" s="2"/>
      <c r="NL258" s="2"/>
      <c r="NM258" s="2"/>
      <c r="NN258" s="2"/>
      <c r="NO258" s="2"/>
      <c r="NP258" s="2"/>
      <c r="NQ258" s="2"/>
      <c r="NR258" s="2"/>
      <c r="NS258" s="2"/>
      <c r="NT258" s="2"/>
      <c r="NU258" s="2"/>
      <c r="NV258" s="2"/>
      <c r="NW258" s="2"/>
      <c r="NX258" s="2"/>
      <c r="NY258" s="2"/>
      <c r="NZ258" s="2"/>
      <c r="OA258" s="2"/>
      <c r="OB258" s="2"/>
      <c r="OC258" s="2"/>
      <c r="OD258" s="2"/>
      <c r="OE258" s="2"/>
      <c r="OF258" s="2"/>
      <c r="OG258" s="2"/>
      <c r="OH258" s="2"/>
      <c r="OI258" s="2"/>
      <c r="OJ258" s="2"/>
      <c r="OL258" s="2">
        <v>236.0</v>
      </c>
      <c r="OO258" s="2"/>
      <c r="OT258" s="2" t="str">
        <f t="shared" si="39"/>
        <v/>
      </c>
      <c r="OU258" s="2" t="str">
        <f t="shared" si="40"/>
        <v/>
      </c>
      <c r="OV258" s="2" t="str">
        <f t="shared" si="28"/>
        <v>#REF!</v>
      </c>
      <c r="OW258" s="2" t="str">
        <f t="shared" si="29"/>
        <v/>
      </c>
      <c r="OX258" s="2" t="str">
        <f t="shared" si="30"/>
        <v/>
      </c>
    </row>
    <row r="259" ht="15.75" customHeight="1">
      <c r="E259" s="2"/>
      <c r="F259" s="2"/>
      <c r="G259" s="2"/>
      <c r="H259" s="2"/>
      <c r="I259" s="2"/>
      <c r="J259" s="2"/>
      <c r="K259" s="2"/>
      <c r="L259" s="2"/>
      <c r="M259" s="2"/>
      <c r="O259" s="2"/>
      <c r="U259" s="2"/>
      <c r="AB259" s="2"/>
      <c r="AC259" s="2"/>
      <c r="AD259" s="2"/>
      <c r="AE259" s="2"/>
      <c r="AF259" s="2"/>
      <c r="AG259" s="2"/>
      <c r="AI259" s="2"/>
      <c r="AJ259" s="2"/>
      <c r="AK259" s="2"/>
      <c r="AL259" s="2"/>
      <c r="AM259" s="2"/>
      <c r="IF259" s="2"/>
      <c r="KE259" s="2"/>
      <c r="KF259" s="2"/>
      <c r="KG259" s="2"/>
      <c r="KH259" s="2"/>
      <c r="KI259" s="2"/>
      <c r="KJ259" s="2"/>
      <c r="KK259" s="2"/>
      <c r="KL259" s="2"/>
      <c r="KM259" s="2"/>
      <c r="KN259" s="2"/>
      <c r="KO259" s="2"/>
      <c r="KP259" s="2"/>
      <c r="KQ259" s="2"/>
      <c r="KR259" s="2"/>
      <c r="KS259" s="2"/>
      <c r="KT259" s="2"/>
      <c r="KU259" s="2"/>
      <c r="KV259" s="2"/>
      <c r="KW259" s="2"/>
      <c r="KX259" s="2"/>
      <c r="KY259" s="2"/>
      <c r="KZ259" s="2"/>
      <c r="LA259" s="2"/>
      <c r="LB259" s="2"/>
      <c r="LC259" s="2"/>
      <c r="LD259" s="2"/>
      <c r="LE259" s="2"/>
      <c r="LF259" s="2"/>
      <c r="LG259" s="2"/>
      <c r="LH259" s="2"/>
      <c r="LI259" s="2"/>
      <c r="LJ259" s="2"/>
      <c r="LK259" s="2"/>
      <c r="LL259" s="2"/>
      <c r="LM259" s="2"/>
      <c r="LN259" s="2"/>
      <c r="LO259" s="2"/>
      <c r="LP259" s="2"/>
      <c r="LQ259" s="2"/>
      <c r="LR259" s="2"/>
      <c r="LS259" s="2"/>
      <c r="LT259" s="2"/>
      <c r="LU259" s="2"/>
      <c r="LV259" s="2"/>
      <c r="LW259" s="2"/>
      <c r="LX259" s="2"/>
      <c r="LY259" s="2"/>
      <c r="LZ259" s="2"/>
      <c r="MA259" s="2"/>
      <c r="MB259" s="2"/>
      <c r="MC259" s="2"/>
      <c r="MD259" s="2"/>
      <c r="ME259" s="2"/>
      <c r="MF259" s="2"/>
      <c r="MG259" s="2"/>
      <c r="MH259" s="2"/>
      <c r="MI259" s="2"/>
      <c r="MJ259" s="2"/>
      <c r="MK259" s="2"/>
      <c r="ML259" s="2"/>
      <c r="MM259" s="2"/>
      <c r="MN259" s="2"/>
      <c r="MO259" s="2"/>
      <c r="MP259" s="2"/>
      <c r="MQ259" s="2"/>
      <c r="MR259" s="2"/>
      <c r="MS259" s="2"/>
      <c r="MT259" s="2"/>
      <c r="MU259" s="2"/>
      <c r="MV259" s="2"/>
      <c r="MW259" s="2"/>
      <c r="MX259" s="2"/>
      <c r="MY259" s="2"/>
      <c r="MZ259" s="2"/>
      <c r="NA259" s="2"/>
      <c r="NB259" s="2"/>
      <c r="NC259" s="2"/>
      <c r="ND259" s="2"/>
      <c r="NE259" s="2"/>
      <c r="NF259" s="2"/>
      <c r="NG259" s="2"/>
      <c r="NH259" s="2"/>
      <c r="NI259" s="2"/>
      <c r="NJ259" s="2"/>
      <c r="NK259" s="2"/>
      <c r="NL259" s="2"/>
      <c r="NM259" s="2"/>
      <c r="NN259" s="2"/>
      <c r="NO259" s="2"/>
      <c r="NP259" s="2"/>
      <c r="NQ259" s="2"/>
      <c r="NR259" s="2"/>
      <c r="NS259" s="2"/>
      <c r="NT259" s="2"/>
      <c r="NU259" s="2"/>
      <c r="NV259" s="2"/>
      <c r="NW259" s="2"/>
      <c r="NX259" s="2"/>
      <c r="NY259" s="2"/>
      <c r="NZ259" s="2"/>
      <c r="OA259" s="2"/>
      <c r="OB259" s="2"/>
      <c r="OC259" s="2"/>
      <c r="OD259" s="2"/>
      <c r="OE259" s="2"/>
      <c r="OF259" s="2"/>
      <c r="OG259" s="2"/>
      <c r="OH259" s="2"/>
      <c r="OI259" s="2"/>
      <c r="OJ259" s="2"/>
      <c r="OL259" s="2">
        <v>237.0</v>
      </c>
      <c r="OO259" s="2"/>
      <c r="OT259" s="2" t="str">
        <f t="shared" si="39"/>
        <v/>
      </c>
      <c r="OU259" s="2" t="str">
        <f t="shared" si="40"/>
        <v/>
      </c>
      <c r="OV259" s="2" t="str">
        <f t="shared" si="28"/>
        <v>#REF!</v>
      </c>
      <c r="OW259" s="2" t="str">
        <f t="shared" si="29"/>
        <v/>
      </c>
      <c r="OX259" s="2" t="str">
        <f t="shared" si="30"/>
        <v/>
      </c>
    </row>
    <row r="260" ht="15.75" customHeight="1">
      <c r="E260" s="2"/>
      <c r="F260" s="2"/>
      <c r="G260" s="2"/>
      <c r="H260" s="2"/>
      <c r="I260" s="2"/>
      <c r="J260" s="2"/>
      <c r="K260" s="2"/>
      <c r="L260" s="2"/>
      <c r="M260" s="2"/>
      <c r="O260" s="2"/>
      <c r="U260" s="2"/>
      <c r="AB260" s="2"/>
      <c r="AC260" s="2"/>
      <c r="AD260" s="2"/>
      <c r="AE260" s="2"/>
      <c r="AF260" s="2"/>
      <c r="AG260" s="2"/>
      <c r="AI260" s="2"/>
      <c r="AJ260" s="2"/>
      <c r="AK260" s="2"/>
      <c r="AL260" s="2"/>
      <c r="AM260" s="2"/>
      <c r="IF260" s="2"/>
      <c r="KE260" s="2"/>
      <c r="KF260" s="2"/>
      <c r="KG260" s="2"/>
      <c r="KH260" s="2"/>
      <c r="KI260" s="2"/>
      <c r="KJ260" s="2"/>
      <c r="KK260" s="2"/>
      <c r="KL260" s="2"/>
      <c r="KM260" s="2"/>
      <c r="KN260" s="2"/>
      <c r="KO260" s="2"/>
      <c r="KP260" s="2"/>
      <c r="KQ260" s="2"/>
      <c r="KR260" s="2"/>
      <c r="KS260" s="2"/>
      <c r="KT260" s="2"/>
      <c r="KU260" s="2"/>
      <c r="KV260" s="2"/>
      <c r="KW260" s="2"/>
      <c r="KX260" s="2"/>
      <c r="KY260" s="2"/>
      <c r="KZ260" s="2"/>
      <c r="LA260" s="2"/>
      <c r="LB260" s="2"/>
      <c r="LC260" s="2"/>
      <c r="LD260" s="2"/>
      <c r="LE260" s="2"/>
      <c r="LF260" s="2"/>
      <c r="LG260" s="2"/>
      <c r="LH260" s="2"/>
      <c r="LI260" s="2"/>
      <c r="LJ260" s="2"/>
      <c r="LK260" s="2"/>
      <c r="LL260" s="2"/>
      <c r="LM260" s="2"/>
      <c r="LN260" s="2"/>
      <c r="LO260" s="2"/>
      <c r="LP260" s="2"/>
      <c r="LQ260" s="2"/>
      <c r="LR260" s="2"/>
      <c r="LS260" s="2"/>
      <c r="LT260" s="2"/>
      <c r="LU260" s="2"/>
      <c r="LV260" s="2"/>
      <c r="LW260" s="2"/>
      <c r="LX260" s="2"/>
      <c r="LY260" s="2"/>
      <c r="LZ260" s="2"/>
      <c r="MA260" s="2"/>
      <c r="MB260" s="2"/>
      <c r="MC260" s="2"/>
      <c r="MD260" s="2"/>
      <c r="ME260" s="2"/>
      <c r="MF260" s="2"/>
      <c r="MG260" s="2"/>
      <c r="MH260" s="2"/>
      <c r="MI260" s="2"/>
      <c r="MJ260" s="2"/>
      <c r="MK260" s="2"/>
      <c r="ML260" s="2"/>
      <c r="MM260" s="2"/>
      <c r="MN260" s="2"/>
      <c r="MO260" s="2"/>
      <c r="MP260" s="2"/>
      <c r="MQ260" s="2"/>
      <c r="MR260" s="2"/>
      <c r="MS260" s="2"/>
      <c r="MT260" s="2"/>
      <c r="MU260" s="2"/>
      <c r="MV260" s="2"/>
      <c r="MW260" s="2"/>
      <c r="MX260" s="2"/>
      <c r="MY260" s="2"/>
      <c r="MZ260" s="2"/>
      <c r="NA260" s="2"/>
      <c r="NB260" s="2"/>
      <c r="NC260" s="2"/>
      <c r="ND260" s="2"/>
      <c r="NE260" s="2"/>
      <c r="NF260" s="2"/>
      <c r="NG260" s="2"/>
      <c r="NH260" s="2"/>
      <c r="NI260" s="2"/>
      <c r="NJ260" s="2"/>
      <c r="NK260" s="2"/>
      <c r="NL260" s="2"/>
      <c r="NM260" s="2"/>
      <c r="NN260" s="2"/>
      <c r="NO260" s="2"/>
      <c r="NP260" s="2"/>
      <c r="NQ260" s="2"/>
      <c r="NR260" s="2"/>
      <c r="NS260" s="2"/>
      <c r="NT260" s="2"/>
      <c r="NU260" s="2"/>
      <c r="NV260" s="2"/>
      <c r="NW260" s="2"/>
      <c r="NX260" s="2"/>
      <c r="NY260" s="2"/>
      <c r="NZ260" s="2"/>
      <c r="OA260" s="2"/>
      <c r="OB260" s="2"/>
      <c r="OC260" s="2"/>
      <c r="OD260" s="2"/>
      <c r="OE260" s="2"/>
      <c r="OF260" s="2"/>
      <c r="OG260" s="2"/>
      <c r="OH260" s="2"/>
      <c r="OI260" s="2"/>
      <c r="OJ260" s="2"/>
      <c r="OL260" s="2">
        <v>238.0</v>
      </c>
      <c r="OO260" s="2"/>
      <c r="OT260" s="2" t="str">
        <f t="shared" si="39"/>
        <v/>
      </c>
      <c r="OU260" s="2" t="str">
        <f t="shared" si="40"/>
        <v/>
      </c>
      <c r="OV260" s="2" t="str">
        <f t="shared" si="28"/>
        <v>#REF!</v>
      </c>
      <c r="OW260" s="2" t="str">
        <f t="shared" si="29"/>
        <v/>
      </c>
      <c r="OX260" s="2" t="str">
        <f t="shared" si="30"/>
        <v/>
      </c>
    </row>
    <row r="261" ht="15.75" customHeight="1">
      <c r="E261" s="2"/>
      <c r="F261" s="2"/>
      <c r="G261" s="2"/>
      <c r="H261" s="2"/>
      <c r="I261" s="2"/>
      <c r="J261" s="2"/>
      <c r="K261" s="2"/>
      <c r="L261" s="2"/>
      <c r="M261" s="2"/>
      <c r="O261" s="2"/>
      <c r="U261" s="2"/>
      <c r="AB261" s="2"/>
      <c r="AC261" s="2"/>
      <c r="AD261" s="2"/>
      <c r="AE261" s="2"/>
      <c r="AF261" s="2"/>
      <c r="AG261" s="2"/>
      <c r="AI261" s="2"/>
      <c r="AJ261" s="2"/>
      <c r="AK261" s="2"/>
      <c r="AL261" s="2"/>
      <c r="AM261" s="2"/>
      <c r="IF261" s="2"/>
      <c r="KE261" s="2"/>
      <c r="KF261" s="2"/>
      <c r="KG261" s="2"/>
      <c r="KH261" s="2"/>
      <c r="KI261" s="2"/>
      <c r="KJ261" s="2"/>
      <c r="KK261" s="2"/>
      <c r="KL261" s="2"/>
      <c r="KM261" s="2"/>
      <c r="KN261" s="2"/>
      <c r="KO261" s="2"/>
      <c r="KP261" s="2"/>
      <c r="KQ261" s="2"/>
      <c r="KR261" s="2"/>
      <c r="KS261" s="2"/>
      <c r="KT261" s="2"/>
      <c r="KU261" s="2"/>
      <c r="KV261" s="2"/>
      <c r="KW261" s="2"/>
      <c r="KX261" s="2"/>
      <c r="KY261" s="2"/>
      <c r="KZ261" s="2"/>
      <c r="LA261" s="2"/>
      <c r="LB261" s="2"/>
      <c r="LC261" s="2"/>
      <c r="LD261" s="2"/>
      <c r="LE261" s="2"/>
      <c r="LF261" s="2"/>
      <c r="LG261" s="2"/>
      <c r="LH261" s="2"/>
      <c r="LI261" s="2"/>
      <c r="LJ261" s="2"/>
      <c r="LK261" s="2"/>
      <c r="LL261" s="2"/>
      <c r="LM261" s="2"/>
      <c r="LN261" s="2"/>
      <c r="LO261" s="2"/>
      <c r="LP261" s="2"/>
      <c r="LQ261" s="2"/>
      <c r="LR261" s="2"/>
      <c r="LS261" s="2"/>
      <c r="LT261" s="2"/>
      <c r="LU261" s="2"/>
      <c r="LV261" s="2"/>
      <c r="LW261" s="2"/>
      <c r="LX261" s="2"/>
      <c r="LY261" s="2"/>
      <c r="LZ261" s="2"/>
      <c r="MA261" s="2"/>
      <c r="MB261" s="2"/>
      <c r="MC261" s="2"/>
      <c r="MD261" s="2"/>
      <c r="ME261" s="2"/>
      <c r="MF261" s="2"/>
      <c r="MG261" s="2"/>
      <c r="MH261" s="2"/>
      <c r="MI261" s="2"/>
      <c r="MJ261" s="2"/>
      <c r="MK261" s="2"/>
      <c r="ML261" s="2"/>
      <c r="MM261" s="2"/>
      <c r="MN261" s="2"/>
      <c r="MO261" s="2"/>
      <c r="MP261" s="2"/>
      <c r="MQ261" s="2"/>
      <c r="MR261" s="2"/>
      <c r="MS261" s="2"/>
      <c r="MT261" s="2"/>
      <c r="MU261" s="2"/>
      <c r="MV261" s="2"/>
      <c r="MW261" s="2"/>
      <c r="MX261" s="2"/>
      <c r="MY261" s="2"/>
      <c r="MZ261" s="2"/>
      <c r="NA261" s="2"/>
      <c r="NB261" s="2"/>
      <c r="NC261" s="2"/>
      <c r="ND261" s="2"/>
      <c r="NE261" s="2"/>
      <c r="NF261" s="2"/>
      <c r="NG261" s="2"/>
      <c r="NH261" s="2"/>
      <c r="NI261" s="2"/>
      <c r="NJ261" s="2"/>
      <c r="NK261" s="2"/>
      <c r="NL261" s="2"/>
      <c r="NM261" s="2"/>
      <c r="NN261" s="2"/>
      <c r="NO261" s="2"/>
      <c r="NP261" s="2"/>
      <c r="NQ261" s="2"/>
      <c r="NR261" s="2"/>
      <c r="NS261" s="2"/>
      <c r="NT261" s="2"/>
      <c r="NU261" s="2"/>
      <c r="NV261" s="2"/>
      <c r="NW261" s="2"/>
      <c r="NX261" s="2"/>
      <c r="NY261" s="2"/>
      <c r="NZ261" s="2"/>
      <c r="OA261" s="2"/>
      <c r="OB261" s="2"/>
      <c r="OC261" s="2"/>
      <c r="OD261" s="2"/>
      <c r="OE261" s="2"/>
      <c r="OF261" s="2"/>
      <c r="OG261" s="2"/>
      <c r="OH261" s="2"/>
      <c r="OI261" s="2"/>
      <c r="OJ261" s="2"/>
      <c r="OL261" s="2">
        <v>239.0</v>
      </c>
      <c r="OO261" s="2"/>
      <c r="OT261" s="2" t="str">
        <f t="shared" si="39"/>
        <v/>
      </c>
      <c r="OU261" s="2" t="str">
        <f t="shared" si="40"/>
        <v/>
      </c>
      <c r="OV261" s="2" t="str">
        <f t="shared" si="28"/>
        <v>#REF!</v>
      </c>
      <c r="OW261" s="2" t="str">
        <f t="shared" si="29"/>
        <v/>
      </c>
      <c r="OX261" s="2" t="str">
        <f t="shared" si="30"/>
        <v/>
      </c>
    </row>
    <row r="262" ht="15.75" customHeight="1">
      <c r="E262" s="2"/>
      <c r="F262" s="2"/>
      <c r="G262" s="2"/>
      <c r="H262" s="2"/>
      <c r="I262" s="2"/>
      <c r="J262" s="2"/>
      <c r="K262" s="2"/>
      <c r="L262" s="2"/>
      <c r="M262" s="2"/>
      <c r="O262" s="2"/>
      <c r="U262" s="2"/>
      <c r="AB262" s="2"/>
      <c r="AC262" s="2"/>
      <c r="AD262" s="2"/>
      <c r="AE262" s="2"/>
      <c r="AF262" s="2"/>
      <c r="AG262" s="2"/>
      <c r="AI262" s="2"/>
      <c r="AJ262" s="2"/>
      <c r="AK262" s="2"/>
      <c r="AL262" s="2"/>
      <c r="AM262" s="2"/>
      <c r="IF262" s="2"/>
      <c r="KE262" s="2"/>
      <c r="KF262" s="2"/>
      <c r="KG262" s="2"/>
      <c r="KH262" s="2"/>
      <c r="KI262" s="2"/>
      <c r="KJ262" s="2"/>
      <c r="KK262" s="2"/>
      <c r="KL262" s="2"/>
      <c r="KM262" s="2"/>
      <c r="KN262" s="2"/>
      <c r="KO262" s="2"/>
      <c r="KP262" s="2"/>
      <c r="KQ262" s="2"/>
      <c r="KR262" s="2"/>
      <c r="KS262" s="2"/>
      <c r="KT262" s="2"/>
      <c r="KU262" s="2"/>
      <c r="KV262" s="2"/>
      <c r="KW262" s="2"/>
      <c r="KX262" s="2"/>
      <c r="KY262" s="2"/>
      <c r="KZ262" s="2"/>
      <c r="LA262" s="2"/>
      <c r="LB262" s="2"/>
      <c r="LC262" s="2"/>
      <c r="LD262" s="2"/>
      <c r="LE262" s="2"/>
      <c r="LF262" s="2"/>
      <c r="LG262" s="2"/>
      <c r="LH262" s="2"/>
      <c r="LI262" s="2"/>
      <c r="LJ262" s="2"/>
      <c r="LK262" s="2"/>
      <c r="LL262" s="2"/>
      <c r="LM262" s="2"/>
      <c r="LN262" s="2"/>
      <c r="LO262" s="2"/>
      <c r="LP262" s="2"/>
      <c r="LQ262" s="2"/>
      <c r="LR262" s="2"/>
      <c r="LS262" s="2"/>
      <c r="LT262" s="2"/>
      <c r="LU262" s="2"/>
      <c r="LV262" s="2"/>
      <c r="LW262" s="2"/>
      <c r="LX262" s="2"/>
      <c r="LY262" s="2"/>
      <c r="LZ262" s="2"/>
      <c r="MA262" s="2"/>
      <c r="MB262" s="2"/>
      <c r="MC262" s="2"/>
      <c r="MD262" s="2"/>
      <c r="ME262" s="2"/>
      <c r="MF262" s="2"/>
      <c r="MG262" s="2"/>
      <c r="MH262" s="2"/>
      <c r="MI262" s="2"/>
      <c r="MJ262" s="2"/>
      <c r="MK262" s="2"/>
      <c r="ML262" s="2"/>
      <c r="MM262" s="2"/>
      <c r="MN262" s="2"/>
      <c r="MO262" s="2"/>
      <c r="MP262" s="2"/>
      <c r="MQ262" s="2"/>
      <c r="MR262" s="2"/>
      <c r="MS262" s="2"/>
      <c r="MT262" s="2"/>
      <c r="MU262" s="2"/>
      <c r="MV262" s="2"/>
      <c r="MW262" s="2"/>
      <c r="MX262" s="2"/>
      <c r="MY262" s="2"/>
      <c r="MZ262" s="2"/>
      <c r="NA262" s="2"/>
      <c r="NB262" s="2"/>
      <c r="NC262" s="2"/>
      <c r="ND262" s="2"/>
      <c r="NE262" s="2"/>
      <c r="NF262" s="2"/>
      <c r="NG262" s="2"/>
      <c r="NH262" s="2"/>
      <c r="NI262" s="2"/>
      <c r="NJ262" s="2"/>
      <c r="NK262" s="2"/>
      <c r="NL262" s="2"/>
      <c r="NM262" s="2"/>
      <c r="NN262" s="2"/>
      <c r="NO262" s="2"/>
      <c r="NP262" s="2"/>
      <c r="NQ262" s="2"/>
      <c r="NR262" s="2"/>
      <c r="NS262" s="2"/>
      <c r="NT262" s="2"/>
      <c r="NU262" s="2"/>
      <c r="NV262" s="2"/>
      <c r="NW262" s="2"/>
      <c r="NX262" s="2"/>
      <c r="NY262" s="2"/>
      <c r="NZ262" s="2"/>
      <c r="OA262" s="2"/>
      <c r="OB262" s="2"/>
      <c r="OC262" s="2"/>
      <c r="OD262" s="2"/>
      <c r="OE262" s="2"/>
      <c r="OF262" s="2"/>
      <c r="OG262" s="2"/>
      <c r="OH262" s="2"/>
      <c r="OI262" s="2"/>
      <c r="OJ262" s="2"/>
      <c r="OL262" s="2">
        <v>240.0</v>
      </c>
      <c r="OO262" s="2"/>
      <c r="OT262" s="2" t="str">
        <f t="shared" si="39"/>
        <v/>
      </c>
      <c r="OU262" s="2" t="str">
        <f t="shared" si="40"/>
        <v/>
      </c>
      <c r="OV262" s="2" t="str">
        <f t="shared" si="28"/>
        <v>#REF!</v>
      </c>
      <c r="OW262" s="2" t="str">
        <f t="shared" si="29"/>
        <v/>
      </c>
      <c r="OX262" s="2" t="str">
        <f t="shared" si="30"/>
        <v/>
      </c>
    </row>
    <row r="263" ht="15.75" customHeight="1">
      <c r="E263" s="2"/>
      <c r="F263" s="2"/>
      <c r="G263" s="2"/>
      <c r="H263" s="2"/>
      <c r="I263" s="2"/>
      <c r="J263" s="2"/>
      <c r="K263" s="2"/>
      <c r="L263" s="2"/>
      <c r="M263" s="2"/>
      <c r="O263" s="2"/>
      <c r="U263" s="2"/>
      <c r="AB263" s="2"/>
      <c r="AC263" s="2"/>
      <c r="AD263" s="2"/>
      <c r="AE263" s="2"/>
      <c r="AF263" s="2"/>
      <c r="AG263" s="2"/>
      <c r="AI263" s="2"/>
      <c r="AJ263" s="2"/>
      <c r="AK263" s="2"/>
      <c r="AL263" s="2"/>
      <c r="AM263" s="2"/>
      <c r="IF263" s="2"/>
      <c r="KE263" s="2"/>
      <c r="KF263" s="2"/>
      <c r="KG263" s="2"/>
      <c r="KH263" s="2"/>
      <c r="KI263" s="2"/>
      <c r="KJ263" s="2"/>
      <c r="KK263" s="2"/>
      <c r="KL263" s="2"/>
      <c r="KM263" s="2"/>
      <c r="KN263" s="2"/>
      <c r="KO263" s="2"/>
      <c r="KP263" s="2"/>
      <c r="KQ263" s="2"/>
      <c r="KR263" s="2"/>
      <c r="KS263" s="2"/>
      <c r="KT263" s="2"/>
      <c r="KU263" s="2"/>
      <c r="KV263" s="2"/>
      <c r="KW263" s="2"/>
      <c r="KX263" s="2"/>
      <c r="KY263" s="2"/>
      <c r="KZ263" s="2"/>
      <c r="LA263" s="2"/>
      <c r="LB263" s="2"/>
      <c r="LC263" s="2"/>
      <c r="LD263" s="2"/>
      <c r="LE263" s="2"/>
      <c r="LF263" s="2"/>
      <c r="LG263" s="2"/>
      <c r="LH263" s="2"/>
      <c r="LI263" s="2"/>
      <c r="LJ263" s="2"/>
      <c r="LK263" s="2"/>
      <c r="LL263" s="2"/>
      <c r="LM263" s="2"/>
      <c r="LN263" s="2"/>
      <c r="LO263" s="2"/>
      <c r="LP263" s="2"/>
      <c r="LQ263" s="2"/>
      <c r="LR263" s="2"/>
      <c r="LS263" s="2"/>
      <c r="LT263" s="2"/>
      <c r="LU263" s="2"/>
      <c r="LV263" s="2"/>
      <c r="LW263" s="2"/>
      <c r="LX263" s="2"/>
      <c r="LY263" s="2"/>
      <c r="LZ263" s="2"/>
      <c r="MA263" s="2"/>
      <c r="MB263" s="2"/>
      <c r="MC263" s="2"/>
      <c r="MD263" s="2"/>
      <c r="ME263" s="2"/>
      <c r="MF263" s="2"/>
      <c r="MG263" s="2"/>
      <c r="MH263" s="2"/>
      <c r="MI263" s="2"/>
      <c r="MJ263" s="2"/>
      <c r="MK263" s="2"/>
      <c r="ML263" s="2"/>
      <c r="MM263" s="2"/>
      <c r="MN263" s="2"/>
      <c r="MO263" s="2"/>
      <c r="MP263" s="2"/>
      <c r="MQ263" s="2"/>
      <c r="MR263" s="2"/>
      <c r="MS263" s="2"/>
      <c r="MT263" s="2"/>
      <c r="MU263" s="2"/>
      <c r="MV263" s="2"/>
      <c r="MW263" s="2"/>
      <c r="MX263" s="2"/>
      <c r="MY263" s="2"/>
      <c r="MZ263" s="2"/>
      <c r="NA263" s="2"/>
      <c r="NB263" s="2"/>
      <c r="NC263" s="2"/>
      <c r="ND263" s="2"/>
      <c r="NE263" s="2"/>
      <c r="NF263" s="2"/>
      <c r="NG263" s="2"/>
      <c r="NH263" s="2"/>
      <c r="NI263" s="2"/>
      <c r="NJ263" s="2"/>
      <c r="NK263" s="2"/>
      <c r="NL263" s="2"/>
      <c r="NM263" s="2"/>
      <c r="NN263" s="2"/>
      <c r="NO263" s="2"/>
      <c r="NP263" s="2"/>
      <c r="NQ263" s="2"/>
      <c r="NR263" s="2"/>
      <c r="NS263" s="2"/>
      <c r="NT263" s="2"/>
      <c r="NU263" s="2"/>
      <c r="NV263" s="2"/>
      <c r="NW263" s="2"/>
      <c r="NX263" s="2"/>
      <c r="NY263" s="2"/>
      <c r="NZ263" s="2"/>
      <c r="OA263" s="2"/>
      <c r="OB263" s="2"/>
      <c r="OC263" s="2"/>
      <c r="OD263" s="2"/>
      <c r="OE263" s="2"/>
      <c r="OF263" s="2"/>
      <c r="OG263" s="2"/>
      <c r="OH263" s="2"/>
      <c r="OI263" s="2"/>
      <c r="OJ263" s="2"/>
      <c r="OL263" s="2">
        <v>241.0</v>
      </c>
      <c r="OO263" s="2"/>
      <c r="OT263" s="2" t="str">
        <f t="shared" si="39"/>
        <v/>
      </c>
      <c r="OU263" s="2" t="str">
        <f t="shared" si="40"/>
        <v/>
      </c>
      <c r="OV263" s="2" t="str">
        <f t="shared" si="28"/>
        <v>#REF!</v>
      </c>
      <c r="OW263" s="2" t="str">
        <f t="shared" si="29"/>
        <v/>
      </c>
      <c r="OX263" s="2" t="str">
        <f t="shared" si="30"/>
        <v/>
      </c>
    </row>
    <row r="264" ht="15.75" customHeight="1">
      <c r="E264" s="2"/>
      <c r="F264" s="2"/>
      <c r="G264" s="2"/>
      <c r="H264" s="2"/>
      <c r="I264" s="2"/>
      <c r="J264" s="2"/>
      <c r="K264" s="2"/>
      <c r="L264" s="2"/>
      <c r="M264" s="2"/>
      <c r="O264" s="2"/>
      <c r="U264" s="2"/>
      <c r="AB264" s="2"/>
      <c r="AC264" s="2"/>
      <c r="AD264" s="2"/>
      <c r="AE264" s="2"/>
      <c r="AF264" s="2"/>
      <c r="AG264" s="2"/>
      <c r="AI264" s="2"/>
      <c r="AJ264" s="2"/>
      <c r="AK264" s="2"/>
      <c r="AL264" s="2"/>
      <c r="AM264" s="2"/>
      <c r="IF264" s="2"/>
      <c r="KE264" s="2"/>
      <c r="KF264" s="2"/>
      <c r="KG264" s="2"/>
      <c r="KH264" s="2"/>
      <c r="KI264" s="2"/>
      <c r="KJ264" s="2"/>
      <c r="KK264" s="2"/>
      <c r="KL264" s="2"/>
      <c r="KM264" s="2"/>
      <c r="KN264" s="2"/>
      <c r="KO264" s="2"/>
      <c r="KP264" s="2"/>
      <c r="KQ264" s="2"/>
      <c r="KR264" s="2"/>
      <c r="KS264" s="2"/>
      <c r="KT264" s="2"/>
      <c r="KU264" s="2"/>
      <c r="KV264" s="2"/>
      <c r="KW264" s="2"/>
      <c r="KX264" s="2"/>
      <c r="KY264" s="2"/>
      <c r="KZ264" s="2"/>
      <c r="LA264" s="2"/>
      <c r="LB264" s="2"/>
      <c r="LC264" s="2"/>
      <c r="LD264" s="2"/>
      <c r="LE264" s="2"/>
      <c r="LF264" s="2"/>
      <c r="LG264" s="2"/>
      <c r="LH264" s="2"/>
      <c r="LI264" s="2"/>
      <c r="LJ264" s="2"/>
      <c r="LK264" s="2"/>
      <c r="LL264" s="2"/>
      <c r="LM264" s="2"/>
      <c r="LN264" s="2"/>
      <c r="LO264" s="2"/>
      <c r="LP264" s="2"/>
      <c r="LQ264" s="2"/>
      <c r="LR264" s="2"/>
      <c r="LS264" s="2"/>
      <c r="LT264" s="2"/>
      <c r="LU264" s="2"/>
      <c r="LV264" s="2"/>
      <c r="LW264" s="2"/>
      <c r="LX264" s="2"/>
      <c r="LY264" s="2"/>
      <c r="LZ264" s="2"/>
      <c r="MA264" s="2"/>
      <c r="MB264" s="2"/>
      <c r="MC264" s="2"/>
      <c r="MD264" s="2"/>
      <c r="ME264" s="2"/>
      <c r="MF264" s="2"/>
      <c r="MG264" s="2"/>
      <c r="MH264" s="2"/>
      <c r="MI264" s="2"/>
      <c r="MJ264" s="2"/>
      <c r="MK264" s="2"/>
      <c r="ML264" s="2"/>
      <c r="MM264" s="2"/>
      <c r="MN264" s="2"/>
      <c r="MO264" s="2"/>
      <c r="MP264" s="2"/>
      <c r="MQ264" s="2"/>
      <c r="MR264" s="2"/>
      <c r="MS264" s="2"/>
      <c r="MT264" s="2"/>
      <c r="MU264" s="2"/>
      <c r="MV264" s="2"/>
      <c r="MW264" s="2"/>
      <c r="MX264" s="2"/>
      <c r="MY264" s="2"/>
      <c r="MZ264" s="2"/>
      <c r="NA264" s="2"/>
      <c r="NB264" s="2"/>
      <c r="NC264" s="2"/>
      <c r="ND264" s="2"/>
      <c r="NE264" s="2"/>
      <c r="NF264" s="2"/>
      <c r="NG264" s="2"/>
      <c r="NH264" s="2"/>
      <c r="NI264" s="2"/>
      <c r="NJ264" s="2"/>
      <c r="NK264" s="2"/>
      <c r="NL264" s="2"/>
      <c r="NM264" s="2"/>
      <c r="NN264" s="2"/>
      <c r="NO264" s="2"/>
      <c r="NP264" s="2"/>
      <c r="NQ264" s="2"/>
      <c r="NR264" s="2"/>
      <c r="NS264" s="2"/>
      <c r="NT264" s="2"/>
      <c r="NU264" s="2"/>
      <c r="NV264" s="2"/>
      <c r="NW264" s="2"/>
      <c r="NX264" s="2"/>
      <c r="NY264" s="2"/>
      <c r="NZ264" s="2"/>
      <c r="OA264" s="2"/>
      <c r="OB264" s="2"/>
      <c r="OC264" s="2"/>
      <c r="OD264" s="2"/>
      <c r="OE264" s="2"/>
      <c r="OF264" s="2"/>
      <c r="OG264" s="2"/>
      <c r="OH264" s="2"/>
      <c r="OI264" s="2"/>
      <c r="OJ264" s="2"/>
      <c r="OL264" s="2">
        <v>242.0</v>
      </c>
      <c r="OO264" s="2"/>
      <c r="OT264" s="2" t="str">
        <f t="shared" si="39"/>
        <v/>
      </c>
      <c r="OU264" s="2" t="str">
        <f t="shared" si="40"/>
        <v/>
      </c>
      <c r="OV264" s="2" t="str">
        <f t="shared" si="28"/>
        <v>#REF!</v>
      </c>
      <c r="OW264" s="2" t="str">
        <f t="shared" si="29"/>
        <v/>
      </c>
      <c r="OX264" s="2" t="str">
        <f t="shared" si="30"/>
        <v/>
      </c>
    </row>
    <row r="265" ht="15.75" customHeight="1">
      <c r="E265" s="2"/>
      <c r="F265" s="2"/>
      <c r="G265" s="2"/>
      <c r="H265" s="2"/>
      <c r="I265" s="2"/>
      <c r="J265" s="2"/>
      <c r="K265" s="2"/>
      <c r="L265" s="2"/>
      <c r="M265" s="2"/>
      <c r="O265" s="2"/>
      <c r="U265" s="2"/>
      <c r="AB265" s="2"/>
      <c r="AC265" s="2"/>
      <c r="AD265" s="2"/>
      <c r="AE265" s="2"/>
      <c r="AF265" s="2"/>
      <c r="AG265" s="2"/>
      <c r="AI265" s="2"/>
      <c r="AJ265" s="2"/>
      <c r="AK265" s="2"/>
      <c r="AL265" s="2"/>
      <c r="AM265" s="2"/>
      <c r="IF265" s="2"/>
      <c r="KE265" s="2"/>
      <c r="KF265" s="2"/>
      <c r="KG265" s="2"/>
      <c r="KH265" s="2"/>
      <c r="KI265" s="2"/>
      <c r="KJ265" s="2"/>
      <c r="KK265" s="2"/>
      <c r="KL265" s="2"/>
      <c r="KM265" s="2"/>
      <c r="KN265" s="2"/>
      <c r="KO265" s="2"/>
      <c r="KP265" s="2"/>
      <c r="KQ265" s="2"/>
      <c r="KR265" s="2"/>
      <c r="KS265" s="2"/>
      <c r="KT265" s="2"/>
      <c r="KU265" s="2"/>
      <c r="KV265" s="2"/>
      <c r="KW265" s="2"/>
      <c r="KX265" s="2"/>
      <c r="KY265" s="2"/>
      <c r="KZ265" s="2"/>
      <c r="LA265" s="2"/>
      <c r="LB265" s="2"/>
      <c r="LC265" s="2"/>
      <c r="LD265" s="2"/>
      <c r="LE265" s="2"/>
      <c r="LF265" s="2"/>
      <c r="LG265" s="2"/>
      <c r="LH265" s="2"/>
      <c r="LI265" s="2"/>
      <c r="LJ265" s="2"/>
      <c r="LK265" s="2"/>
      <c r="LL265" s="2"/>
      <c r="LM265" s="2"/>
      <c r="LN265" s="2"/>
      <c r="LO265" s="2"/>
      <c r="LP265" s="2"/>
      <c r="LQ265" s="2"/>
      <c r="LR265" s="2"/>
      <c r="LS265" s="2"/>
      <c r="LT265" s="2"/>
      <c r="LU265" s="2"/>
      <c r="LV265" s="2"/>
      <c r="LW265" s="2"/>
      <c r="LX265" s="2"/>
      <c r="LY265" s="2"/>
      <c r="LZ265" s="2"/>
      <c r="MA265" s="2"/>
      <c r="MB265" s="2"/>
      <c r="MC265" s="2"/>
      <c r="MD265" s="2"/>
      <c r="ME265" s="2"/>
      <c r="MF265" s="2"/>
      <c r="MG265" s="2"/>
      <c r="MH265" s="2"/>
      <c r="MI265" s="2"/>
      <c r="MJ265" s="2"/>
      <c r="MK265" s="2"/>
      <c r="ML265" s="2"/>
      <c r="MM265" s="2"/>
      <c r="MN265" s="2"/>
      <c r="MO265" s="2"/>
      <c r="MP265" s="2"/>
      <c r="MQ265" s="2"/>
      <c r="MR265" s="2"/>
      <c r="MS265" s="2"/>
      <c r="MT265" s="2"/>
      <c r="MU265" s="2"/>
      <c r="MV265" s="2"/>
      <c r="MW265" s="2"/>
      <c r="MX265" s="2"/>
      <c r="MY265" s="2"/>
      <c r="MZ265" s="2"/>
      <c r="NA265" s="2"/>
      <c r="NB265" s="2"/>
      <c r="NC265" s="2"/>
      <c r="ND265" s="2"/>
      <c r="NE265" s="2"/>
      <c r="NF265" s="2"/>
      <c r="NG265" s="2"/>
      <c r="NH265" s="2"/>
      <c r="NI265" s="2"/>
      <c r="NJ265" s="2"/>
      <c r="NK265" s="2"/>
      <c r="NL265" s="2"/>
      <c r="NM265" s="2"/>
      <c r="NN265" s="2"/>
      <c r="NO265" s="2"/>
      <c r="NP265" s="2"/>
      <c r="NQ265" s="2"/>
      <c r="NR265" s="2"/>
      <c r="NS265" s="2"/>
      <c r="NT265" s="2"/>
      <c r="NU265" s="2"/>
      <c r="NV265" s="2"/>
      <c r="NW265" s="2"/>
      <c r="NX265" s="2"/>
      <c r="NY265" s="2"/>
      <c r="NZ265" s="2"/>
      <c r="OA265" s="2"/>
      <c r="OB265" s="2"/>
      <c r="OC265" s="2"/>
      <c r="OD265" s="2"/>
      <c r="OE265" s="2"/>
      <c r="OF265" s="2"/>
      <c r="OG265" s="2"/>
      <c r="OH265" s="2"/>
      <c r="OI265" s="2"/>
      <c r="OJ265" s="2"/>
      <c r="OL265" s="2">
        <v>243.0</v>
      </c>
      <c r="OO265" s="2"/>
      <c r="OT265" s="2" t="str">
        <f t="shared" si="39"/>
        <v/>
      </c>
      <c r="OU265" s="2" t="str">
        <f t="shared" si="40"/>
        <v/>
      </c>
      <c r="OV265" s="2" t="str">
        <f t="shared" si="28"/>
        <v>#REF!</v>
      </c>
      <c r="OW265" s="2" t="str">
        <f t="shared" si="29"/>
        <v/>
      </c>
      <c r="OX265" s="2" t="str">
        <f t="shared" si="30"/>
        <v/>
      </c>
    </row>
    <row r="266" ht="15.75" customHeight="1">
      <c r="E266" s="2"/>
      <c r="F266" s="2"/>
      <c r="G266" s="2"/>
      <c r="H266" s="2"/>
      <c r="I266" s="2"/>
      <c r="J266" s="2"/>
      <c r="K266" s="2"/>
      <c r="L266" s="2"/>
      <c r="M266" s="2"/>
      <c r="O266" s="2"/>
      <c r="U266" s="2"/>
      <c r="AB266" s="2"/>
      <c r="AC266" s="2"/>
      <c r="AD266" s="2"/>
      <c r="AE266" s="2"/>
      <c r="AF266" s="2"/>
      <c r="AG266" s="2"/>
      <c r="AI266" s="2"/>
      <c r="AJ266" s="2"/>
      <c r="AK266" s="2"/>
      <c r="AL266" s="2"/>
      <c r="AM266" s="2"/>
      <c r="IF266" s="2"/>
      <c r="KE266" s="2"/>
      <c r="KF266" s="2"/>
      <c r="KG266" s="2"/>
      <c r="KH266" s="2"/>
      <c r="KI266" s="2"/>
      <c r="KJ266" s="2"/>
      <c r="KK266" s="2"/>
      <c r="KL266" s="2"/>
      <c r="KM266" s="2"/>
      <c r="KN266" s="2"/>
      <c r="KO266" s="2"/>
      <c r="KP266" s="2"/>
      <c r="KQ266" s="2"/>
      <c r="KR266" s="2"/>
      <c r="KS266" s="2"/>
      <c r="KT266" s="2"/>
      <c r="KU266" s="2"/>
      <c r="KV266" s="2"/>
      <c r="KW266" s="2"/>
      <c r="KX266" s="2"/>
      <c r="KY266" s="2"/>
      <c r="KZ266" s="2"/>
      <c r="LA266" s="2"/>
      <c r="LB266" s="2"/>
      <c r="LC266" s="2"/>
      <c r="LD266" s="2"/>
      <c r="LE266" s="2"/>
      <c r="LF266" s="2"/>
      <c r="LG266" s="2"/>
      <c r="LH266" s="2"/>
      <c r="LI266" s="2"/>
      <c r="LJ266" s="2"/>
      <c r="LK266" s="2"/>
      <c r="LL266" s="2"/>
      <c r="LM266" s="2"/>
      <c r="LN266" s="2"/>
      <c r="LO266" s="2"/>
      <c r="LP266" s="2"/>
      <c r="LQ266" s="2"/>
      <c r="LR266" s="2"/>
      <c r="LS266" s="2"/>
      <c r="LT266" s="2"/>
      <c r="LU266" s="2"/>
      <c r="LV266" s="2"/>
      <c r="LW266" s="2"/>
      <c r="LX266" s="2"/>
      <c r="LY266" s="2"/>
      <c r="LZ266" s="2"/>
      <c r="MA266" s="2"/>
      <c r="MB266" s="2"/>
      <c r="MC266" s="2"/>
      <c r="MD266" s="2"/>
      <c r="ME266" s="2"/>
      <c r="MF266" s="2"/>
      <c r="MG266" s="2"/>
      <c r="MH266" s="2"/>
      <c r="MI266" s="2"/>
      <c r="MJ266" s="2"/>
      <c r="MK266" s="2"/>
      <c r="ML266" s="2"/>
      <c r="MM266" s="2"/>
      <c r="MN266" s="2"/>
      <c r="MO266" s="2"/>
      <c r="MP266" s="2"/>
      <c r="MQ266" s="2"/>
      <c r="MR266" s="2"/>
      <c r="MS266" s="2"/>
      <c r="MT266" s="2"/>
      <c r="MU266" s="2"/>
      <c r="MV266" s="2"/>
      <c r="MW266" s="2"/>
      <c r="MX266" s="2"/>
      <c r="MY266" s="2"/>
      <c r="MZ266" s="2"/>
      <c r="NA266" s="2"/>
      <c r="NB266" s="2"/>
      <c r="NC266" s="2"/>
      <c r="ND266" s="2"/>
      <c r="NE266" s="2"/>
      <c r="NF266" s="2"/>
      <c r="NG266" s="2"/>
      <c r="NH266" s="2"/>
      <c r="NI266" s="2"/>
      <c r="NJ266" s="2"/>
      <c r="NK266" s="2"/>
      <c r="NL266" s="2"/>
      <c r="NM266" s="2"/>
      <c r="NN266" s="2"/>
      <c r="NO266" s="2"/>
      <c r="NP266" s="2"/>
      <c r="NQ266" s="2"/>
      <c r="NR266" s="2"/>
      <c r="NS266" s="2"/>
      <c r="NT266" s="2"/>
      <c r="NU266" s="2"/>
      <c r="NV266" s="2"/>
      <c r="NW266" s="2"/>
      <c r="NX266" s="2"/>
      <c r="NY266" s="2"/>
      <c r="NZ266" s="2"/>
      <c r="OA266" s="2"/>
      <c r="OB266" s="2"/>
      <c r="OC266" s="2"/>
      <c r="OD266" s="2"/>
      <c r="OE266" s="2"/>
      <c r="OF266" s="2"/>
      <c r="OG266" s="2"/>
      <c r="OH266" s="2"/>
      <c r="OI266" s="2"/>
      <c r="OJ266" s="2"/>
      <c r="OL266" s="2">
        <v>244.0</v>
      </c>
      <c r="OO266" s="2"/>
      <c r="OT266" s="2" t="str">
        <f t="shared" si="39"/>
        <v/>
      </c>
      <c r="OU266" s="2" t="str">
        <f t="shared" si="40"/>
        <v/>
      </c>
      <c r="OV266" s="2" t="str">
        <f t="shared" si="28"/>
        <v>#REF!</v>
      </c>
      <c r="OW266" s="2" t="str">
        <f t="shared" si="29"/>
        <v/>
      </c>
      <c r="OX266" s="2" t="str">
        <f t="shared" si="30"/>
        <v/>
      </c>
    </row>
    <row r="267" ht="15.75" customHeight="1">
      <c r="E267" s="2"/>
      <c r="F267" s="2"/>
      <c r="G267" s="2"/>
      <c r="H267" s="2"/>
      <c r="I267" s="2"/>
      <c r="J267" s="2"/>
      <c r="K267" s="2"/>
      <c r="L267" s="2"/>
      <c r="M267" s="2"/>
      <c r="O267" s="2"/>
      <c r="U267" s="2"/>
      <c r="AB267" s="2"/>
      <c r="AC267" s="2"/>
      <c r="AD267" s="2"/>
      <c r="AE267" s="2"/>
      <c r="AF267" s="2"/>
      <c r="AG267" s="2"/>
      <c r="AI267" s="2"/>
      <c r="AJ267" s="2"/>
      <c r="AK267" s="2"/>
      <c r="AL267" s="2"/>
      <c r="AM267" s="2"/>
      <c r="IF267" s="2"/>
      <c r="KE267" s="2"/>
      <c r="KF267" s="2"/>
      <c r="KG267" s="2"/>
      <c r="KH267" s="2"/>
      <c r="KI267" s="2"/>
      <c r="KJ267" s="2"/>
      <c r="KK267" s="2"/>
      <c r="KL267" s="2"/>
      <c r="KM267" s="2"/>
      <c r="KN267" s="2"/>
      <c r="KO267" s="2"/>
      <c r="KP267" s="2"/>
      <c r="KQ267" s="2"/>
      <c r="KR267" s="2"/>
      <c r="KS267" s="2"/>
      <c r="KT267" s="2"/>
      <c r="KU267" s="2"/>
      <c r="KV267" s="2"/>
      <c r="KW267" s="2"/>
      <c r="KX267" s="2"/>
      <c r="KY267" s="2"/>
      <c r="KZ267" s="2"/>
      <c r="LA267" s="2"/>
      <c r="LB267" s="2"/>
      <c r="LC267" s="2"/>
      <c r="LD267" s="2"/>
      <c r="LE267" s="2"/>
      <c r="LF267" s="2"/>
      <c r="LG267" s="2"/>
      <c r="LH267" s="2"/>
      <c r="LI267" s="2"/>
      <c r="LJ267" s="2"/>
      <c r="LK267" s="2"/>
      <c r="LL267" s="2"/>
      <c r="LM267" s="2"/>
      <c r="LN267" s="2"/>
      <c r="LO267" s="2"/>
      <c r="LP267" s="2"/>
      <c r="LQ267" s="2"/>
      <c r="LR267" s="2"/>
      <c r="LS267" s="2"/>
      <c r="LT267" s="2"/>
      <c r="LU267" s="2"/>
      <c r="LV267" s="2"/>
      <c r="LW267" s="2"/>
      <c r="LX267" s="2"/>
      <c r="LY267" s="2"/>
      <c r="LZ267" s="2"/>
      <c r="MA267" s="2"/>
      <c r="MB267" s="2"/>
      <c r="MC267" s="2"/>
      <c r="MD267" s="2"/>
      <c r="ME267" s="2"/>
      <c r="MF267" s="2"/>
      <c r="MG267" s="2"/>
      <c r="MH267" s="2"/>
      <c r="MI267" s="2"/>
      <c r="MJ267" s="2"/>
      <c r="MK267" s="2"/>
      <c r="ML267" s="2"/>
      <c r="MM267" s="2"/>
      <c r="MN267" s="2"/>
      <c r="MO267" s="2"/>
      <c r="MP267" s="2"/>
      <c r="MQ267" s="2"/>
      <c r="MR267" s="2"/>
      <c r="MS267" s="2"/>
      <c r="MT267" s="2"/>
      <c r="MU267" s="2"/>
      <c r="MV267" s="2"/>
      <c r="MW267" s="2"/>
      <c r="MX267" s="2"/>
      <c r="MY267" s="2"/>
      <c r="MZ267" s="2"/>
      <c r="NA267" s="2"/>
      <c r="NB267" s="2"/>
      <c r="NC267" s="2"/>
      <c r="ND267" s="2"/>
      <c r="NE267" s="2"/>
      <c r="NF267" s="2"/>
      <c r="NG267" s="2"/>
      <c r="NH267" s="2"/>
      <c r="NI267" s="2"/>
      <c r="NJ267" s="2"/>
      <c r="NK267" s="2"/>
      <c r="NL267" s="2"/>
      <c r="NM267" s="2"/>
      <c r="NN267" s="2"/>
      <c r="NO267" s="2"/>
      <c r="NP267" s="2"/>
      <c r="NQ267" s="2"/>
      <c r="NR267" s="2"/>
      <c r="NS267" s="2"/>
      <c r="NT267" s="2"/>
      <c r="NU267" s="2"/>
      <c r="NV267" s="2"/>
      <c r="NW267" s="2"/>
      <c r="NX267" s="2"/>
      <c r="NY267" s="2"/>
      <c r="NZ267" s="2"/>
      <c r="OA267" s="2"/>
      <c r="OB267" s="2"/>
      <c r="OC267" s="2"/>
      <c r="OD267" s="2"/>
      <c r="OE267" s="2"/>
      <c r="OF267" s="2"/>
      <c r="OG267" s="2"/>
      <c r="OH267" s="2"/>
      <c r="OI267" s="2"/>
      <c r="OJ267" s="2"/>
      <c r="OL267" s="2">
        <v>245.0</v>
      </c>
      <c r="OO267" s="2"/>
      <c r="OT267" s="2" t="str">
        <f t="shared" si="39"/>
        <v/>
      </c>
      <c r="OU267" s="2" t="str">
        <f t="shared" si="40"/>
        <v/>
      </c>
      <c r="OV267" s="2" t="str">
        <f t="shared" si="28"/>
        <v>#REF!</v>
      </c>
      <c r="OW267" s="2" t="str">
        <f t="shared" si="29"/>
        <v/>
      </c>
      <c r="OX267" s="2" t="str">
        <f t="shared" si="30"/>
        <v/>
      </c>
    </row>
    <row r="268" ht="15.75" customHeight="1">
      <c r="E268" s="2"/>
      <c r="F268" s="2"/>
      <c r="G268" s="2"/>
      <c r="H268" s="2"/>
      <c r="I268" s="2"/>
      <c r="J268" s="2"/>
      <c r="K268" s="2"/>
      <c r="L268" s="2"/>
      <c r="M268" s="2"/>
      <c r="O268" s="2"/>
      <c r="U268" s="2"/>
      <c r="AB268" s="2"/>
      <c r="AC268" s="2"/>
      <c r="AD268" s="2"/>
      <c r="AE268" s="2"/>
      <c r="AF268" s="2"/>
      <c r="AG268" s="2"/>
      <c r="AI268" s="2"/>
      <c r="AJ268" s="2"/>
      <c r="AK268" s="2"/>
      <c r="AL268" s="2"/>
      <c r="AM268" s="2"/>
      <c r="IF268" s="2"/>
      <c r="KE268" s="2"/>
      <c r="KF268" s="2"/>
      <c r="KG268" s="2"/>
      <c r="KH268" s="2"/>
      <c r="KI268" s="2"/>
      <c r="KJ268" s="2"/>
      <c r="KK268" s="2"/>
      <c r="KL268" s="2"/>
      <c r="KM268" s="2"/>
      <c r="KN268" s="2"/>
      <c r="KO268" s="2"/>
      <c r="KP268" s="2"/>
      <c r="KQ268" s="2"/>
      <c r="KR268" s="2"/>
      <c r="KS268" s="2"/>
      <c r="KT268" s="2"/>
      <c r="KU268" s="2"/>
      <c r="KV268" s="2"/>
      <c r="KW268" s="2"/>
      <c r="KX268" s="2"/>
      <c r="KY268" s="2"/>
      <c r="KZ268" s="2"/>
      <c r="LA268" s="2"/>
      <c r="LB268" s="2"/>
      <c r="LC268" s="2"/>
      <c r="LD268" s="2"/>
      <c r="LE268" s="2"/>
      <c r="LF268" s="2"/>
      <c r="LG268" s="2"/>
      <c r="LH268" s="2"/>
      <c r="LI268" s="2"/>
      <c r="LJ268" s="2"/>
      <c r="LK268" s="2"/>
      <c r="LL268" s="2"/>
      <c r="LM268" s="2"/>
      <c r="LN268" s="2"/>
      <c r="LO268" s="2"/>
      <c r="LP268" s="2"/>
      <c r="LQ268" s="2"/>
      <c r="LR268" s="2"/>
      <c r="LS268" s="2"/>
      <c r="LT268" s="2"/>
      <c r="LU268" s="2"/>
      <c r="LV268" s="2"/>
      <c r="LW268" s="2"/>
      <c r="LX268" s="2"/>
      <c r="LY268" s="2"/>
      <c r="LZ268" s="2"/>
      <c r="MA268" s="2"/>
      <c r="MB268" s="2"/>
      <c r="MC268" s="2"/>
      <c r="MD268" s="2"/>
      <c r="ME268" s="2"/>
      <c r="MF268" s="2"/>
      <c r="MG268" s="2"/>
      <c r="MH268" s="2"/>
      <c r="MI268" s="2"/>
      <c r="MJ268" s="2"/>
      <c r="MK268" s="2"/>
      <c r="ML268" s="2"/>
      <c r="MM268" s="2"/>
      <c r="MN268" s="2"/>
      <c r="MO268" s="2"/>
      <c r="MP268" s="2"/>
      <c r="MQ268" s="2"/>
      <c r="MR268" s="2"/>
      <c r="MS268" s="2"/>
      <c r="MT268" s="2"/>
      <c r="MU268" s="2"/>
      <c r="MV268" s="2"/>
      <c r="MW268" s="2"/>
      <c r="MX268" s="2"/>
      <c r="MY268" s="2"/>
      <c r="MZ268" s="2"/>
      <c r="NA268" s="2"/>
      <c r="NB268" s="2"/>
      <c r="NC268" s="2"/>
      <c r="ND268" s="2"/>
      <c r="NE268" s="2"/>
      <c r="NF268" s="2"/>
      <c r="NG268" s="2"/>
      <c r="NH268" s="2"/>
      <c r="NI268" s="2"/>
      <c r="NJ268" s="2"/>
      <c r="NK268" s="2"/>
      <c r="NL268" s="2"/>
      <c r="NM268" s="2"/>
      <c r="NN268" s="2"/>
      <c r="NO268" s="2"/>
      <c r="NP268" s="2"/>
      <c r="NQ268" s="2"/>
      <c r="NR268" s="2"/>
      <c r="NS268" s="2"/>
      <c r="NT268" s="2"/>
      <c r="NU268" s="2"/>
      <c r="NV268" s="2"/>
      <c r="NW268" s="2"/>
      <c r="NX268" s="2"/>
      <c r="NY268" s="2"/>
      <c r="NZ268" s="2"/>
      <c r="OA268" s="2"/>
      <c r="OB268" s="2"/>
      <c r="OC268" s="2"/>
      <c r="OD268" s="2"/>
      <c r="OE268" s="2"/>
      <c r="OF268" s="2"/>
      <c r="OG268" s="2"/>
      <c r="OH268" s="2"/>
      <c r="OI268" s="2"/>
      <c r="OJ268" s="2"/>
      <c r="OL268" s="2">
        <v>246.0</v>
      </c>
      <c r="OO268" s="2"/>
      <c r="OT268" s="2" t="str">
        <f t="shared" si="39"/>
        <v/>
      </c>
      <c r="OU268" s="2" t="str">
        <f t="shared" si="40"/>
        <v/>
      </c>
      <c r="OV268" s="2" t="str">
        <f t="shared" si="28"/>
        <v>#REF!</v>
      </c>
      <c r="OW268" s="2" t="str">
        <f t="shared" si="29"/>
        <v/>
      </c>
      <c r="OX268" s="2" t="str">
        <f t="shared" si="30"/>
        <v/>
      </c>
    </row>
    <row r="269" ht="15.75" customHeight="1">
      <c r="E269" s="2"/>
      <c r="F269" s="2"/>
      <c r="G269" s="2"/>
      <c r="H269" s="2"/>
      <c r="I269" s="2"/>
      <c r="J269" s="2"/>
      <c r="K269" s="2"/>
      <c r="L269" s="2"/>
      <c r="M269" s="2"/>
      <c r="O269" s="2"/>
      <c r="U269" s="2"/>
      <c r="AB269" s="2"/>
      <c r="AC269" s="2"/>
      <c r="AD269" s="2"/>
      <c r="AE269" s="2"/>
      <c r="AF269" s="2"/>
      <c r="AG269" s="2"/>
      <c r="AI269" s="2"/>
      <c r="AJ269" s="2"/>
      <c r="AK269" s="2"/>
      <c r="AL269" s="2"/>
      <c r="AM269" s="2"/>
      <c r="IF269" s="2"/>
      <c r="KE269" s="2"/>
      <c r="KF269" s="2"/>
      <c r="KG269" s="2"/>
      <c r="KH269" s="2"/>
      <c r="KI269" s="2"/>
      <c r="KJ269" s="2"/>
      <c r="KK269" s="2"/>
      <c r="KL269" s="2"/>
      <c r="KM269" s="2"/>
      <c r="KN269" s="2"/>
      <c r="KO269" s="2"/>
      <c r="KP269" s="2"/>
      <c r="KQ269" s="2"/>
      <c r="KR269" s="2"/>
      <c r="KS269" s="2"/>
      <c r="KT269" s="2"/>
      <c r="KU269" s="2"/>
      <c r="KV269" s="2"/>
      <c r="KW269" s="2"/>
      <c r="KX269" s="2"/>
      <c r="KY269" s="2"/>
      <c r="KZ269" s="2"/>
      <c r="LA269" s="2"/>
      <c r="LB269" s="2"/>
      <c r="LC269" s="2"/>
      <c r="LD269" s="2"/>
      <c r="LE269" s="2"/>
      <c r="LF269" s="2"/>
      <c r="LG269" s="2"/>
      <c r="LH269" s="2"/>
      <c r="LI269" s="2"/>
      <c r="LJ269" s="2"/>
      <c r="LK269" s="2"/>
      <c r="LL269" s="2"/>
      <c r="LM269" s="2"/>
      <c r="LN269" s="2"/>
      <c r="LO269" s="2"/>
      <c r="LP269" s="2"/>
      <c r="LQ269" s="2"/>
      <c r="LR269" s="2"/>
      <c r="LS269" s="2"/>
      <c r="LT269" s="2"/>
      <c r="LU269" s="2"/>
      <c r="LV269" s="2"/>
      <c r="LW269" s="2"/>
      <c r="LX269" s="2"/>
      <c r="LY269" s="2"/>
      <c r="LZ269" s="2"/>
      <c r="MA269" s="2"/>
      <c r="MB269" s="2"/>
      <c r="MC269" s="2"/>
      <c r="MD269" s="2"/>
      <c r="ME269" s="2"/>
      <c r="MF269" s="2"/>
      <c r="MG269" s="2"/>
      <c r="MH269" s="2"/>
      <c r="MI269" s="2"/>
      <c r="MJ269" s="2"/>
      <c r="MK269" s="2"/>
      <c r="ML269" s="2"/>
      <c r="MM269" s="2"/>
      <c r="MN269" s="2"/>
      <c r="MO269" s="2"/>
      <c r="MP269" s="2"/>
      <c r="MQ269" s="2"/>
      <c r="MR269" s="2"/>
      <c r="MS269" s="2"/>
      <c r="MT269" s="2"/>
      <c r="MU269" s="2"/>
      <c r="MV269" s="2"/>
      <c r="MW269" s="2"/>
      <c r="MX269" s="2"/>
      <c r="MY269" s="2"/>
      <c r="MZ269" s="2"/>
      <c r="NA269" s="2"/>
      <c r="NB269" s="2"/>
      <c r="NC269" s="2"/>
      <c r="ND269" s="2"/>
      <c r="NE269" s="2"/>
      <c r="NF269" s="2"/>
      <c r="NG269" s="2"/>
      <c r="NH269" s="2"/>
      <c r="NI269" s="2"/>
      <c r="NJ269" s="2"/>
      <c r="NK269" s="2"/>
      <c r="NL269" s="2"/>
      <c r="NM269" s="2"/>
      <c r="NN269" s="2"/>
      <c r="NO269" s="2"/>
      <c r="NP269" s="2"/>
      <c r="NQ269" s="2"/>
      <c r="NR269" s="2"/>
      <c r="NS269" s="2"/>
      <c r="NT269" s="2"/>
      <c r="NU269" s="2"/>
      <c r="NV269" s="2"/>
      <c r="NW269" s="2"/>
      <c r="NX269" s="2"/>
      <c r="NY269" s="2"/>
      <c r="NZ269" s="2"/>
      <c r="OA269" s="2"/>
      <c r="OB269" s="2"/>
      <c r="OC269" s="2"/>
      <c r="OD269" s="2"/>
      <c r="OE269" s="2"/>
      <c r="OF269" s="2"/>
      <c r="OG269" s="2"/>
      <c r="OH269" s="2"/>
      <c r="OI269" s="2"/>
      <c r="OJ269" s="2"/>
      <c r="OL269" s="2">
        <v>247.0</v>
      </c>
      <c r="OO269" s="2"/>
      <c r="OT269" s="2" t="str">
        <f t="shared" si="39"/>
        <v/>
      </c>
      <c r="OU269" s="2" t="str">
        <f t="shared" si="40"/>
        <v/>
      </c>
      <c r="OV269" s="2" t="str">
        <f t="shared" si="28"/>
        <v>#REF!</v>
      </c>
      <c r="OW269" s="2" t="str">
        <f t="shared" si="29"/>
        <v/>
      </c>
      <c r="OX269" s="2" t="str">
        <f t="shared" si="30"/>
        <v/>
      </c>
    </row>
    <row r="270" ht="15.75" customHeight="1">
      <c r="E270" s="2"/>
      <c r="F270" s="2"/>
      <c r="G270" s="2"/>
      <c r="H270" s="2"/>
      <c r="I270" s="2"/>
      <c r="J270" s="2"/>
      <c r="K270" s="2"/>
      <c r="L270" s="2"/>
      <c r="M270" s="2"/>
      <c r="O270" s="2"/>
      <c r="U270" s="2"/>
      <c r="AB270" s="2"/>
      <c r="AC270" s="2"/>
      <c r="AD270" s="2"/>
      <c r="AE270" s="2"/>
      <c r="AF270" s="2"/>
      <c r="AG270" s="2"/>
      <c r="AI270" s="2"/>
      <c r="AJ270" s="2"/>
      <c r="AK270" s="2"/>
      <c r="AL270" s="2"/>
      <c r="AM270" s="2"/>
      <c r="IF270" s="2"/>
      <c r="KE270" s="2"/>
      <c r="KF270" s="2"/>
      <c r="KG270" s="2"/>
      <c r="KH270" s="2"/>
      <c r="KI270" s="2"/>
      <c r="KJ270" s="2"/>
      <c r="KK270" s="2"/>
      <c r="KL270" s="2"/>
      <c r="KM270" s="2"/>
      <c r="KN270" s="2"/>
      <c r="KO270" s="2"/>
      <c r="KP270" s="2"/>
      <c r="KQ270" s="2"/>
      <c r="KR270" s="2"/>
      <c r="KS270" s="2"/>
      <c r="KT270" s="2"/>
      <c r="KU270" s="2"/>
      <c r="KV270" s="2"/>
      <c r="KW270" s="2"/>
      <c r="KX270" s="2"/>
      <c r="KY270" s="2"/>
      <c r="KZ270" s="2"/>
      <c r="LA270" s="2"/>
      <c r="LB270" s="2"/>
      <c r="LC270" s="2"/>
      <c r="LD270" s="2"/>
      <c r="LE270" s="2"/>
      <c r="LF270" s="2"/>
      <c r="LG270" s="2"/>
      <c r="LH270" s="2"/>
      <c r="LI270" s="2"/>
      <c r="LJ270" s="2"/>
      <c r="LK270" s="2"/>
      <c r="LL270" s="2"/>
      <c r="LM270" s="2"/>
      <c r="LN270" s="2"/>
      <c r="LO270" s="2"/>
      <c r="LP270" s="2"/>
      <c r="LQ270" s="2"/>
      <c r="LR270" s="2"/>
      <c r="LS270" s="2"/>
      <c r="LT270" s="2"/>
      <c r="LU270" s="2"/>
      <c r="LV270" s="2"/>
      <c r="LW270" s="2"/>
      <c r="LX270" s="2"/>
      <c r="LY270" s="2"/>
      <c r="LZ270" s="2"/>
      <c r="MA270" s="2"/>
      <c r="MB270" s="2"/>
      <c r="MC270" s="2"/>
      <c r="MD270" s="2"/>
      <c r="ME270" s="2"/>
      <c r="MF270" s="2"/>
      <c r="MG270" s="2"/>
      <c r="MH270" s="2"/>
      <c r="MI270" s="2"/>
      <c r="MJ270" s="2"/>
      <c r="MK270" s="2"/>
      <c r="ML270" s="2"/>
      <c r="MM270" s="2"/>
      <c r="MN270" s="2"/>
      <c r="MO270" s="2"/>
      <c r="MP270" s="2"/>
      <c r="MQ270" s="2"/>
      <c r="MR270" s="2"/>
      <c r="MS270" s="2"/>
      <c r="MT270" s="2"/>
      <c r="MU270" s="2"/>
      <c r="MV270" s="2"/>
      <c r="MW270" s="2"/>
      <c r="MX270" s="2"/>
      <c r="MY270" s="2"/>
      <c r="MZ270" s="2"/>
      <c r="NA270" s="2"/>
      <c r="NB270" s="2"/>
      <c r="NC270" s="2"/>
      <c r="ND270" s="2"/>
      <c r="NE270" s="2"/>
      <c r="NF270" s="2"/>
      <c r="NG270" s="2"/>
      <c r="NH270" s="2"/>
      <c r="NI270" s="2"/>
      <c r="NJ270" s="2"/>
      <c r="NK270" s="2"/>
      <c r="NL270" s="2"/>
      <c r="NM270" s="2"/>
      <c r="NN270" s="2"/>
      <c r="NO270" s="2"/>
      <c r="NP270" s="2"/>
      <c r="NQ270" s="2"/>
      <c r="NR270" s="2"/>
      <c r="NS270" s="2"/>
      <c r="NT270" s="2"/>
      <c r="NU270" s="2"/>
      <c r="NV270" s="2"/>
      <c r="NW270" s="2"/>
      <c r="NX270" s="2"/>
      <c r="NY270" s="2"/>
      <c r="NZ270" s="2"/>
      <c r="OA270" s="2"/>
      <c r="OB270" s="2"/>
      <c r="OC270" s="2"/>
      <c r="OD270" s="2"/>
      <c r="OE270" s="2"/>
      <c r="OF270" s="2"/>
      <c r="OG270" s="2"/>
      <c r="OH270" s="2"/>
      <c r="OI270" s="2"/>
      <c r="OJ270" s="2"/>
      <c r="OL270" s="2">
        <v>248.0</v>
      </c>
      <c r="OO270" s="2"/>
      <c r="OT270" s="2" t="str">
        <f t="shared" si="39"/>
        <v/>
      </c>
      <c r="OU270" s="2" t="str">
        <f t="shared" si="40"/>
        <v/>
      </c>
      <c r="OV270" s="2" t="str">
        <f t="shared" si="28"/>
        <v>#REF!</v>
      </c>
      <c r="OW270" s="2" t="str">
        <f t="shared" si="29"/>
        <v/>
      </c>
      <c r="OX270" s="2" t="str">
        <f t="shared" si="30"/>
        <v/>
      </c>
    </row>
    <row r="271" ht="15.75" customHeight="1">
      <c r="E271" s="2"/>
      <c r="F271" s="2"/>
      <c r="G271" s="2"/>
      <c r="H271" s="2"/>
      <c r="I271" s="2"/>
      <c r="J271" s="2"/>
      <c r="K271" s="2"/>
      <c r="L271" s="2"/>
      <c r="M271" s="2"/>
      <c r="O271" s="2"/>
      <c r="U271" s="2"/>
      <c r="AB271" s="2"/>
      <c r="AC271" s="2"/>
      <c r="AD271" s="2"/>
      <c r="AE271" s="2"/>
      <c r="AF271" s="2"/>
      <c r="AG271" s="2"/>
      <c r="AI271" s="2"/>
      <c r="AJ271" s="2"/>
      <c r="AK271" s="2"/>
      <c r="AL271" s="2"/>
      <c r="AM271" s="2"/>
      <c r="IF271" s="2"/>
      <c r="KE271" s="2"/>
      <c r="KF271" s="2"/>
      <c r="KG271" s="2"/>
      <c r="KH271" s="2"/>
      <c r="KI271" s="2"/>
      <c r="KJ271" s="2"/>
      <c r="KK271" s="2"/>
      <c r="KL271" s="2"/>
      <c r="KM271" s="2"/>
      <c r="KN271" s="2"/>
      <c r="KO271" s="2"/>
      <c r="KP271" s="2"/>
      <c r="KQ271" s="2"/>
      <c r="KR271" s="2"/>
      <c r="KS271" s="2"/>
      <c r="KT271" s="2"/>
      <c r="KU271" s="2"/>
      <c r="KV271" s="2"/>
      <c r="KW271" s="2"/>
      <c r="KX271" s="2"/>
      <c r="KY271" s="2"/>
      <c r="KZ271" s="2"/>
      <c r="LA271" s="2"/>
      <c r="LB271" s="2"/>
      <c r="LC271" s="2"/>
      <c r="LD271" s="2"/>
      <c r="LE271" s="2"/>
      <c r="LF271" s="2"/>
      <c r="LG271" s="2"/>
      <c r="LH271" s="2"/>
      <c r="LI271" s="2"/>
      <c r="LJ271" s="2"/>
      <c r="LK271" s="2"/>
      <c r="LL271" s="2"/>
      <c r="LM271" s="2"/>
      <c r="LN271" s="2"/>
      <c r="LO271" s="2"/>
      <c r="LP271" s="2"/>
      <c r="LQ271" s="2"/>
      <c r="LR271" s="2"/>
      <c r="LS271" s="2"/>
      <c r="LT271" s="2"/>
      <c r="LU271" s="2"/>
      <c r="LV271" s="2"/>
      <c r="LW271" s="2"/>
      <c r="LX271" s="2"/>
      <c r="LY271" s="2"/>
      <c r="LZ271" s="2"/>
      <c r="MA271" s="2"/>
      <c r="MB271" s="2"/>
      <c r="MC271" s="2"/>
      <c r="MD271" s="2"/>
      <c r="ME271" s="2"/>
      <c r="MF271" s="2"/>
      <c r="MG271" s="2"/>
      <c r="MH271" s="2"/>
      <c r="MI271" s="2"/>
      <c r="MJ271" s="2"/>
      <c r="MK271" s="2"/>
      <c r="ML271" s="2"/>
      <c r="MM271" s="2"/>
      <c r="MN271" s="2"/>
      <c r="MO271" s="2"/>
      <c r="MP271" s="2"/>
      <c r="MQ271" s="2"/>
      <c r="MR271" s="2"/>
      <c r="MS271" s="2"/>
      <c r="MT271" s="2"/>
      <c r="MU271" s="2"/>
      <c r="MV271" s="2"/>
      <c r="MW271" s="2"/>
      <c r="MX271" s="2"/>
      <c r="MY271" s="2"/>
      <c r="MZ271" s="2"/>
      <c r="NA271" s="2"/>
      <c r="NB271" s="2"/>
      <c r="NC271" s="2"/>
      <c r="ND271" s="2"/>
      <c r="NE271" s="2"/>
      <c r="NF271" s="2"/>
      <c r="NG271" s="2"/>
      <c r="NH271" s="2"/>
      <c r="NI271" s="2"/>
      <c r="NJ271" s="2"/>
      <c r="NK271" s="2"/>
      <c r="NL271" s="2"/>
      <c r="NM271" s="2"/>
      <c r="NN271" s="2"/>
      <c r="NO271" s="2"/>
      <c r="NP271" s="2"/>
      <c r="NQ271" s="2"/>
      <c r="NR271" s="2"/>
      <c r="NS271" s="2"/>
      <c r="NT271" s="2"/>
      <c r="NU271" s="2"/>
      <c r="NV271" s="2"/>
      <c r="NW271" s="2"/>
      <c r="NX271" s="2"/>
      <c r="NY271" s="2"/>
      <c r="NZ271" s="2"/>
      <c r="OA271" s="2"/>
      <c r="OB271" s="2"/>
      <c r="OC271" s="2"/>
      <c r="OD271" s="2"/>
      <c r="OE271" s="2"/>
      <c r="OF271" s="2"/>
      <c r="OG271" s="2"/>
      <c r="OH271" s="2"/>
      <c r="OI271" s="2"/>
      <c r="OJ271" s="2"/>
      <c r="OL271" s="2">
        <v>249.0</v>
      </c>
      <c r="OO271" s="2"/>
      <c r="OT271" s="2" t="str">
        <f t="shared" si="39"/>
        <v/>
      </c>
      <c r="OU271" s="2" t="str">
        <f t="shared" si="40"/>
        <v/>
      </c>
      <c r="OV271" s="2" t="str">
        <f t="shared" si="28"/>
        <v>#REF!</v>
      </c>
      <c r="OW271" s="2" t="str">
        <f t="shared" si="29"/>
        <v/>
      </c>
      <c r="OX271" s="2" t="str">
        <f t="shared" si="30"/>
        <v/>
      </c>
    </row>
    <row r="272" ht="15.75" customHeight="1">
      <c r="E272" s="2"/>
      <c r="F272" s="2"/>
      <c r="G272" s="2"/>
      <c r="H272" s="2"/>
      <c r="I272" s="2"/>
      <c r="J272" s="2"/>
      <c r="K272" s="2"/>
      <c r="L272" s="2"/>
      <c r="M272" s="2"/>
      <c r="O272" s="2"/>
      <c r="U272" s="2"/>
      <c r="AB272" s="2"/>
      <c r="AC272" s="2"/>
      <c r="AD272" s="2"/>
      <c r="AE272" s="2"/>
      <c r="AF272" s="2"/>
      <c r="AG272" s="2"/>
      <c r="AI272" s="2"/>
      <c r="AJ272" s="2"/>
      <c r="AK272" s="2"/>
      <c r="AL272" s="2"/>
      <c r="AM272" s="2"/>
      <c r="IF272" s="2"/>
      <c r="KE272" s="2"/>
      <c r="KF272" s="2"/>
      <c r="KG272" s="2"/>
      <c r="KH272" s="2"/>
      <c r="KI272" s="2"/>
      <c r="KJ272" s="2"/>
      <c r="KK272" s="2"/>
      <c r="KL272" s="2"/>
      <c r="KM272" s="2"/>
      <c r="KN272" s="2"/>
      <c r="KO272" s="2"/>
      <c r="KP272" s="2"/>
      <c r="KQ272" s="2"/>
      <c r="KR272" s="2"/>
      <c r="KS272" s="2"/>
      <c r="KT272" s="2"/>
      <c r="KU272" s="2"/>
      <c r="KV272" s="2"/>
      <c r="KW272" s="2"/>
      <c r="KX272" s="2"/>
      <c r="KY272" s="2"/>
      <c r="KZ272" s="2"/>
      <c r="LA272" s="2"/>
      <c r="LB272" s="2"/>
      <c r="LC272" s="2"/>
      <c r="LD272" s="2"/>
      <c r="LE272" s="2"/>
      <c r="LF272" s="2"/>
      <c r="LG272" s="2"/>
      <c r="LH272" s="2"/>
      <c r="LI272" s="2"/>
      <c r="LJ272" s="2"/>
      <c r="LK272" s="2"/>
      <c r="LL272" s="2"/>
      <c r="LM272" s="2"/>
      <c r="LN272" s="2"/>
      <c r="LO272" s="2"/>
      <c r="LP272" s="2"/>
      <c r="LQ272" s="2"/>
      <c r="LR272" s="2"/>
      <c r="LS272" s="2"/>
      <c r="LT272" s="2"/>
      <c r="LU272" s="2"/>
      <c r="LV272" s="2"/>
      <c r="LW272" s="2"/>
      <c r="LX272" s="2"/>
      <c r="LY272" s="2"/>
      <c r="LZ272" s="2"/>
      <c r="MA272" s="2"/>
      <c r="MB272" s="2"/>
      <c r="MC272" s="2"/>
      <c r="MD272" s="2"/>
      <c r="ME272" s="2"/>
      <c r="MF272" s="2"/>
      <c r="MG272" s="2"/>
      <c r="MH272" s="2"/>
      <c r="MI272" s="2"/>
      <c r="MJ272" s="2"/>
      <c r="MK272" s="2"/>
      <c r="ML272" s="2"/>
      <c r="MM272" s="2"/>
      <c r="MN272" s="2"/>
      <c r="MO272" s="2"/>
      <c r="MP272" s="2"/>
      <c r="MQ272" s="2"/>
      <c r="MR272" s="2"/>
      <c r="MS272" s="2"/>
      <c r="MT272" s="2"/>
      <c r="MU272" s="2"/>
      <c r="MV272" s="2"/>
      <c r="MW272" s="2"/>
      <c r="MX272" s="2"/>
      <c r="MY272" s="2"/>
      <c r="MZ272" s="2"/>
      <c r="NA272" s="2"/>
      <c r="NB272" s="2"/>
      <c r="NC272" s="2"/>
      <c r="ND272" s="2"/>
      <c r="NE272" s="2"/>
      <c r="NF272" s="2"/>
      <c r="NG272" s="2"/>
      <c r="NH272" s="2"/>
      <c r="NI272" s="2"/>
      <c r="NJ272" s="2"/>
      <c r="NK272" s="2"/>
      <c r="NL272" s="2"/>
      <c r="NM272" s="2"/>
      <c r="NN272" s="2"/>
      <c r="NO272" s="2"/>
      <c r="NP272" s="2"/>
      <c r="NQ272" s="2"/>
      <c r="NR272" s="2"/>
      <c r="NS272" s="2"/>
      <c r="NT272" s="2"/>
      <c r="NU272" s="2"/>
      <c r="NV272" s="2"/>
      <c r="NW272" s="2"/>
      <c r="NX272" s="2"/>
      <c r="NY272" s="2"/>
      <c r="NZ272" s="2"/>
      <c r="OA272" s="2"/>
      <c r="OB272" s="2"/>
      <c r="OC272" s="2"/>
      <c r="OD272" s="2"/>
      <c r="OE272" s="2"/>
      <c r="OF272" s="2"/>
      <c r="OG272" s="2"/>
      <c r="OH272" s="2"/>
      <c r="OI272" s="2"/>
      <c r="OJ272" s="2"/>
      <c r="OL272" s="2">
        <v>250.0</v>
      </c>
      <c r="OO272" s="2"/>
      <c r="OT272" s="2" t="str">
        <f t="shared" si="39"/>
        <v/>
      </c>
      <c r="OU272" s="2" t="str">
        <f t="shared" si="40"/>
        <v/>
      </c>
      <c r="OV272" s="2" t="str">
        <f t="shared" si="28"/>
        <v>#REF!</v>
      </c>
      <c r="OW272" s="2" t="str">
        <f t="shared" si="29"/>
        <v/>
      </c>
      <c r="OX272" s="2" t="str">
        <f t="shared" si="30"/>
        <v/>
      </c>
    </row>
    <row r="273" ht="15.75" customHeight="1">
      <c r="E273" s="2"/>
      <c r="F273" s="2"/>
      <c r="G273" s="2"/>
      <c r="H273" s="2"/>
      <c r="I273" s="2"/>
      <c r="J273" s="2"/>
      <c r="K273" s="2"/>
      <c r="L273" s="2"/>
      <c r="M273" s="2"/>
      <c r="O273" s="2"/>
      <c r="U273" s="2"/>
      <c r="AB273" s="2"/>
      <c r="AC273" s="2"/>
      <c r="AD273" s="2"/>
      <c r="AE273" s="2"/>
      <c r="AF273" s="2"/>
      <c r="AG273" s="2"/>
      <c r="AI273" s="2"/>
      <c r="AJ273" s="2"/>
      <c r="AK273" s="2"/>
      <c r="AL273" s="2"/>
      <c r="AM273" s="2"/>
      <c r="IF273" s="2"/>
      <c r="KE273" s="2"/>
      <c r="KF273" s="2"/>
      <c r="KG273" s="2"/>
      <c r="KH273" s="2"/>
      <c r="KI273" s="2"/>
      <c r="KJ273" s="2"/>
      <c r="KK273" s="2"/>
      <c r="KL273" s="2"/>
      <c r="KM273" s="2"/>
      <c r="KN273" s="2"/>
      <c r="KO273" s="2"/>
      <c r="KP273" s="2"/>
      <c r="KQ273" s="2"/>
      <c r="KR273" s="2"/>
      <c r="KS273" s="2"/>
      <c r="KT273" s="2"/>
      <c r="KU273" s="2"/>
      <c r="KV273" s="2"/>
      <c r="KW273" s="2"/>
      <c r="KX273" s="2"/>
      <c r="KY273" s="2"/>
      <c r="KZ273" s="2"/>
      <c r="LA273" s="2"/>
      <c r="LB273" s="2"/>
      <c r="LC273" s="2"/>
      <c r="LD273" s="2"/>
      <c r="LE273" s="2"/>
      <c r="LF273" s="2"/>
      <c r="LG273" s="2"/>
      <c r="LH273" s="2"/>
      <c r="LI273" s="2"/>
      <c r="LJ273" s="2"/>
      <c r="LK273" s="2"/>
      <c r="LL273" s="2"/>
      <c r="LM273" s="2"/>
      <c r="LN273" s="2"/>
      <c r="LO273" s="2"/>
      <c r="LP273" s="2"/>
      <c r="LQ273" s="2"/>
      <c r="LR273" s="2"/>
      <c r="LS273" s="2"/>
      <c r="LT273" s="2"/>
      <c r="LU273" s="2"/>
      <c r="LV273" s="2"/>
      <c r="LW273" s="2"/>
      <c r="LX273" s="2"/>
      <c r="LY273" s="2"/>
      <c r="LZ273" s="2"/>
      <c r="MA273" s="2"/>
      <c r="MB273" s="2"/>
      <c r="MC273" s="2"/>
      <c r="MD273" s="2"/>
      <c r="ME273" s="2"/>
      <c r="MF273" s="2"/>
      <c r="MG273" s="2"/>
      <c r="MH273" s="2"/>
      <c r="MI273" s="2"/>
      <c r="MJ273" s="2"/>
      <c r="MK273" s="2"/>
      <c r="ML273" s="2"/>
      <c r="MM273" s="2"/>
      <c r="MN273" s="2"/>
      <c r="MO273" s="2"/>
      <c r="MP273" s="2"/>
      <c r="MQ273" s="2"/>
      <c r="MR273" s="2"/>
      <c r="MS273" s="2"/>
      <c r="MT273" s="2"/>
      <c r="MU273" s="2"/>
      <c r="MV273" s="2"/>
      <c r="MW273" s="2"/>
      <c r="MX273" s="2"/>
      <c r="MY273" s="2"/>
      <c r="MZ273" s="2"/>
      <c r="NA273" s="2"/>
      <c r="NB273" s="2"/>
      <c r="NC273" s="2"/>
      <c r="ND273" s="2"/>
      <c r="NE273" s="2"/>
      <c r="NF273" s="2"/>
      <c r="NG273" s="2"/>
      <c r="NH273" s="2"/>
      <c r="NI273" s="2"/>
      <c r="NJ273" s="2"/>
      <c r="NK273" s="2"/>
      <c r="NL273" s="2"/>
      <c r="NM273" s="2"/>
      <c r="NN273" s="2"/>
      <c r="NO273" s="2"/>
      <c r="NP273" s="2"/>
      <c r="NQ273" s="2"/>
      <c r="NR273" s="2"/>
      <c r="NS273" s="2"/>
      <c r="NT273" s="2"/>
      <c r="NU273" s="2"/>
      <c r="NV273" s="2"/>
      <c r="NW273" s="2"/>
      <c r="NX273" s="2"/>
      <c r="NY273" s="2"/>
      <c r="NZ273" s="2"/>
      <c r="OA273" s="2"/>
      <c r="OB273" s="2"/>
      <c r="OC273" s="2"/>
      <c r="OD273" s="2"/>
      <c r="OE273" s="2"/>
      <c r="OF273" s="2"/>
      <c r="OG273" s="2"/>
      <c r="OH273" s="2"/>
      <c r="OI273" s="2"/>
      <c r="OJ273" s="2"/>
      <c r="OL273" s="2">
        <v>251.0</v>
      </c>
      <c r="OO273" s="2"/>
      <c r="OT273" s="2" t="str">
        <f t="shared" si="39"/>
        <v/>
      </c>
      <c r="OU273" s="2" t="str">
        <f t="shared" si="40"/>
        <v/>
      </c>
      <c r="OV273" s="2" t="str">
        <f t="shared" si="28"/>
        <v>#REF!</v>
      </c>
      <c r="OW273" s="2" t="str">
        <f t="shared" si="29"/>
        <v/>
      </c>
      <c r="OX273" s="2" t="str">
        <f t="shared" si="30"/>
        <v/>
      </c>
    </row>
    <row r="274" ht="15.75" customHeight="1">
      <c r="E274" s="2"/>
      <c r="F274" s="2"/>
      <c r="G274" s="2"/>
      <c r="H274" s="2"/>
      <c r="I274" s="2"/>
      <c r="J274" s="2"/>
      <c r="K274" s="2"/>
      <c r="L274" s="2"/>
      <c r="M274" s="2"/>
      <c r="O274" s="2"/>
      <c r="U274" s="2"/>
      <c r="AB274" s="2"/>
      <c r="AC274" s="2"/>
      <c r="AD274" s="2"/>
      <c r="AE274" s="2"/>
      <c r="AF274" s="2"/>
      <c r="AG274" s="2"/>
      <c r="AI274" s="2"/>
      <c r="AJ274" s="2"/>
      <c r="AK274" s="2"/>
      <c r="AL274" s="2"/>
      <c r="AM274" s="2"/>
      <c r="IF274" s="2"/>
      <c r="KE274" s="2"/>
      <c r="KF274" s="2"/>
      <c r="KG274" s="2"/>
      <c r="KH274" s="2"/>
      <c r="KI274" s="2"/>
      <c r="KJ274" s="2"/>
      <c r="KK274" s="2"/>
      <c r="KL274" s="2"/>
      <c r="KM274" s="2"/>
      <c r="KN274" s="2"/>
      <c r="KO274" s="2"/>
      <c r="KP274" s="2"/>
      <c r="KQ274" s="2"/>
      <c r="KR274" s="2"/>
      <c r="KS274" s="2"/>
      <c r="KT274" s="2"/>
      <c r="KU274" s="2"/>
      <c r="KV274" s="2"/>
      <c r="KW274" s="2"/>
      <c r="KX274" s="2"/>
      <c r="KY274" s="2"/>
      <c r="KZ274" s="2"/>
      <c r="LA274" s="2"/>
      <c r="LB274" s="2"/>
      <c r="LC274" s="2"/>
      <c r="LD274" s="2"/>
      <c r="LE274" s="2"/>
      <c r="LF274" s="2"/>
      <c r="LG274" s="2"/>
      <c r="LH274" s="2"/>
      <c r="LI274" s="2"/>
      <c r="LJ274" s="2"/>
      <c r="LK274" s="2"/>
      <c r="LL274" s="2"/>
      <c r="LM274" s="2"/>
      <c r="LN274" s="2"/>
      <c r="LO274" s="2"/>
      <c r="LP274" s="2"/>
      <c r="LQ274" s="2"/>
      <c r="LR274" s="2"/>
      <c r="LS274" s="2"/>
      <c r="LT274" s="2"/>
      <c r="LU274" s="2"/>
      <c r="LV274" s="2"/>
      <c r="LW274" s="2"/>
      <c r="LX274" s="2"/>
      <c r="LY274" s="2"/>
      <c r="LZ274" s="2"/>
      <c r="MA274" s="2"/>
      <c r="MB274" s="2"/>
      <c r="MC274" s="2"/>
      <c r="MD274" s="2"/>
      <c r="ME274" s="2"/>
      <c r="MF274" s="2"/>
      <c r="MG274" s="2"/>
      <c r="MH274" s="2"/>
      <c r="MI274" s="2"/>
      <c r="MJ274" s="2"/>
      <c r="MK274" s="2"/>
      <c r="ML274" s="2"/>
      <c r="MM274" s="2"/>
      <c r="MN274" s="2"/>
      <c r="MO274" s="2"/>
      <c r="MP274" s="2"/>
      <c r="MQ274" s="2"/>
      <c r="MR274" s="2"/>
      <c r="MS274" s="2"/>
      <c r="MT274" s="2"/>
      <c r="MU274" s="2"/>
      <c r="MV274" s="2"/>
      <c r="MW274" s="2"/>
      <c r="MX274" s="2"/>
      <c r="MY274" s="2"/>
      <c r="MZ274" s="2"/>
      <c r="NA274" s="2"/>
      <c r="NB274" s="2"/>
      <c r="NC274" s="2"/>
      <c r="ND274" s="2"/>
      <c r="NE274" s="2"/>
      <c r="NF274" s="2"/>
      <c r="NG274" s="2"/>
      <c r="NH274" s="2"/>
      <c r="NI274" s="2"/>
      <c r="NJ274" s="2"/>
      <c r="NK274" s="2"/>
      <c r="NL274" s="2"/>
      <c r="NM274" s="2"/>
      <c r="NN274" s="2"/>
      <c r="NO274" s="2"/>
      <c r="NP274" s="2"/>
      <c r="NQ274" s="2"/>
      <c r="NR274" s="2"/>
      <c r="NS274" s="2"/>
      <c r="NT274" s="2"/>
      <c r="NU274" s="2"/>
      <c r="NV274" s="2"/>
      <c r="NW274" s="2"/>
      <c r="NX274" s="2"/>
      <c r="NY274" s="2"/>
      <c r="NZ274" s="2"/>
      <c r="OA274" s="2"/>
      <c r="OB274" s="2"/>
      <c r="OC274" s="2"/>
      <c r="OD274" s="2"/>
      <c r="OE274" s="2"/>
      <c r="OF274" s="2"/>
      <c r="OG274" s="2"/>
      <c r="OH274" s="2"/>
      <c r="OI274" s="2"/>
      <c r="OJ274" s="2"/>
      <c r="OL274" s="2">
        <v>252.0</v>
      </c>
      <c r="OO274" s="2"/>
      <c r="OT274" s="2" t="str">
        <f t="shared" si="39"/>
        <v/>
      </c>
      <c r="OU274" s="2" t="str">
        <f t="shared" si="40"/>
        <v/>
      </c>
      <c r="OV274" s="2" t="str">
        <f t="shared" si="28"/>
        <v>#REF!</v>
      </c>
      <c r="OW274" s="2" t="str">
        <f t="shared" si="29"/>
        <v/>
      </c>
      <c r="OX274" s="2" t="str">
        <f t="shared" si="30"/>
        <v/>
      </c>
    </row>
    <row r="275" ht="15.75" customHeight="1">
      <c r="E275" s="2"/>
      <c r="F275" s="2"/>
      <c r="G275" s="2"/>
      <c r="H275" s="2"/>
      <c r="I275" s="2"/>
      <c r="J275" s="2"/>
      <c r="K275" s="2"/>
      <c r="L275" s="2"/>
      <c r="M275" s="2"/>
      <c r="O275" s="2"/>
      <c r="U275" s="2"/>
      <c r="AB275" s="2"/>
      <c r="AC275" s="2"/>
      <c r="AD275" s="2"/>
      <c r="AE275" s="2"/>
      <c r="AF275" s="2"/>
      <c r="AG275" s="2"/>
      <c r="AI275" s="2"/>
      <c r="AJ275" s="2"/>
      <c r="AK275" s="2"/>
      <c r="AL275" s="2"/>
      <c r="AM275" s="2"/>
      <c r="IF275" s="2"/>
      <c r="KE275" s="2"/>
      <c r="KF275" s="2"/>
      <c r="KG275" s="2"/>
      <c r="KH275" s="2"/>
      <c r="KI275" s="2"/>
      <c r="KJ275" s="2"/>
      <c r="KK275" s="2"/>
      <c r="KL275" s="2"/>
      <c r="KM275" s="2"/>
      <c r="KN275" s="2"/>
      <c r="KO275" s="2"/>
      <c r="KP275" s="2"/>
      <c r="KQ275" s="2"/>
      <c r="KR275" s="2"/>
      <c r="KS275" s="2"/>
      <c r="KT275" s="2"/>
      <c r="KU275" s="2"/>
      <c r="KV275" s="2"/>
      <c r="KW275" s="2"/>
      <c r="KX275" s="2"/>
      <c r="KY275" s="2"/>
      <c r="KZ275" s="2"/>
      <c r="LA275" s="2"/>
      <c r="LB275" s="2"/>
      <c r="LC275" s="2"/>
      <c r="LD275" s="2"/>
      <c r="LE275" s="2"/>
      <c r="LF275" s="2"/>
      <c r="LG275" s="2"/>
      <c r="LH275" s="2"/>
      <c r="LI275" s="2"/>
      <c r="LJ275" s="2"/>
      <c r="LK275" s="2"/>
      <c r="LL275" s="2"/>
      <c r="LM275" s="2"/>
      <c r="LN275" s="2"/>
      <c r="LO275" s="2"/>
      <c r="LP275" s="2"/>
      <c r="LQ275" s="2"/>
      <c r="LR275" s="2"/>
      <c r="LS275" s="2"/>
      <c r="LT275" s="2"/>
      <c r="LU275" s="2"/>
      <c r="LV275" s="2"/>
      <c r="LW275" s="2"/>
      <c r="LX275" s="2"/>
      <c r="LY275" s="2"/>
      <c r="LZ275" s="2"/>
      <c r="MA275" s="2"/>
      <c r="MB275" s="2"/>
      <c r="MC275" s="2"/>
      <c r="MD275" s="2"/>
      <c r="ME275" s="2"/>
      <c r="MF275" s="2"/>
      <c r="MG275" s="2"/>
      <c r="MH275" s="2"/>
      <c r="MI275" s="2"/>
      <c r="MJ275" s="2"/>
      <c r="MK275" s="2"/>
      <c r="ML275" s="2"/>
      <c r="MM275" s="2"/>
      <c r="MN275" s="2"/>
      <c r="MO275" s="2"/>
      <c r="MP275" s="2"/>
      <c r="MQ275" s="2"/>
      <c r="MR275" s="2"/>
      <c r="MS275" s="2"/>
      <c r="MT275" s="2"/>
      <c r="MU275" s="2"/>
      <c r="MV275" s="2"/>
      <c r="MW275" s="2"/>
      <c r="MX275" s="2"/>
      <c r="MY275" s="2"/>
      <c r="MZ275" s="2"/>
      <c r="NA275" s="2"/>
      <c r="NB275" s="2"/>
      <c r="NC275" s="2"/>
      <c r="ND275" s="2"/>
      <c r="NE275" s="2"/>
      <c r="NF275" s="2"/>
      <c r="NG275" s="2"/>
      <c r="NH275" s="2"/>
      <c r="NI275" s="2"/>
      <c r="NJ275" s="2"/>
      <c r="NK275" s="2"/>
      <c r="NL275" s="2"/>
      <c r="NM275" s="2"/>
      <c r="NN275" s="2"/>
      <c r="NO275" s="2"/>
      <c r="NP275" s="2"/>
      <c r="NQ275" s="2"/>
      <c r="NR275" s="2"/>
      <c r="NS275" s="2"/>
      <c r="NT275" s="2"/>
      <c r="NU275" s="2"/>
      <c r="NV275" s="2"/>
      <c r="NW275" s="2"/>
      <c r="NX275" s="2"/>
      <c r="NY275" s="2"/>
      <c r="NZ275" s="2"/>
      <c r="OA275" s="2"/>
      <c r="OB275" s="2"/>
      <c r="OC275" s="2"/>
      <c r="OD275" s="2"/>
      <c r="OE275" s="2"/>
      <c r="OF275" s="2"/>
      <c r="OG275" s="2"/>
      <c r="OH275" s="2"/>
      <c r="OI275" s="2"/>
      <c r="OJ275" s="2"/>
      <c r="OL275" s="2">
        <v>253.0</v>
      </c>
      <c r="OO275" s="2"/>
      <c r="OT275" s="2" t="str">
        <f t="shared" si="39"/>
        <v/>
      </c>
      <c r="OU275" s="2" t="str">
        <f t="shared" si="40"/>
        <v/>
      </c>
      <c r="OV275" s="2" t="str">
        <f t="shared" si="28"/>
        <v>#REF!</v>
      </c>
      <c r="OW275" s="2" t="str">
        <f t="shared" si="29"/>
        <v/>
      </c>
      <c r="OX275" s="2" t="str">
        <f t="shared" si="30"/>
        <v/>
      </c>
    </row>
    <row r="276" ht="15.75" customHeight="1">
      <c r="E276" s="2"/>
      <c r="F276" s="2"/>
      <c r="G276" s="2"/>
      <c r="H276" s="2"/>
      <c r="I276" s="2"/>
      <c r="J276" s="2"/>
      <c r="K276" s="2"/>
      <c r="L276" s="2"/>
      <c r="M276" s="2"/>
      <c r="O276" s="2"/>
      <c r="U276" s="2"/>
      <c r="AB276" s="2"/>
      <c r="AC276" s="2"/>
      <c r="AD276" s="2"/>
      <c r="AE276" s="2"/>
      <c r="AF276" s="2"/>
      <c r="AG276" s="2"/>
      <c r="AI276" s="2"/>
      <c r="AJ276" s="2"/>
      <c r="AK276" s="2"/>
      <c r="AL276" s="2"/>
      <c r="AM276" s="2"/>
      <c r="IF276" s="2"/>
      <c r="KE276" s="2"/>
      <c r="KF276" s="2"/>
      <c r="KG276" s="2"/>
      <c r="KH276" s="2"/>
      <c r="KI276" s="2"/>
      <c r="KJ276" s="2"/>
      <c r="KK276" s="2"/>
      <c r="KL276" s="2"/>
      <c r="KM276" s="2"/>
      <c r="KN276" s="2"/>
      <c r="KO276" s="2"/>
      <c r="KP276" s="2"/>
      <c r="KQ276" s="2"/>
      <c r="KR276" s="2"/>
      <c r="KS276" s="2"/>
      <c r="KT276" s="2"/>
      <c r="KU276" s="2"/>
      <c r="KV276" s="2"/>
      <c r="KW276" s="2"/>
      <c r="KX276" s="2"/>
      <c r="KY276" s="2"/>
      <c r="KZ276" s="2"/>
      <c r="LA276" s="2"/>
      <c r="LB276" s="2"/>
      <c r="LC276" s="2"/>
      <c r="LD276" s="2"/>
      <c r="LE276" s="2"/>
      <c r="LF276" s="2"/>
      <c r="LG276" s="2"/>
      <c r="LH276" s="2"/>
      <c r="LI276" s="2"/>
      <c r="LJ276" s="2"/>
      <c r="LK276" s="2"/>
      <c r="LL276" s="2"/>
      <c r="LM276" s="2"/>
      <c r="LN276" s="2"/>
      <c r="LO276" s="2"/>
      <c r="LP276" s="2"/>
      <c r="LQ276" s="2"/>
      <c r="LR276" s="2"/>
      <c r="LS276" s="2"/>
      <c r="LT276" s="2"/>
      <c r="LU276" s="2"/>
      <c r="LV276" s="2"/>
      <c r="LW276" s="2"/>
      <c r="LX276" s="2"/>
      <c r="LY276" s="2"/>
      <c r="LZ276" s="2"/>
      <c r="MA276" s="2"/>
      <c r="MB276" s="2"/>
      <c r="MC276" s="2"/>
      <c r="MD276" s="2"/>
      <c r="ME276" s="2"/>
      <c r="MF276" s="2"/>
      <c r="MG276" s="2"/>
      <c r="MH276" s="2"/>
      <c r="MI276" s="2"/>
      <c r="MJ276" s="2"/>
      <c r="MK276" s="2"/>
      <c r="ML276" s="2"/>
      <c r="MM276" s="2"/>
      <c r="MN276" s="2"/>
      <c r="MO276" s="2"/>
      <c r="MP276" s="2"/>
      <c r="MQ276" s="2"/>
      <c r="MR276" s="2"/>
      <c r="MS276" s="2"/>
      <c r="MT276" s="2"/>
      <c r="MU276" s="2"/>
      <c r="MV276" s="2"/>
      <c r="MW276" s="2"/>
      <c r="MX276" s="2"/>
      <c r="MY276" s="2"/>
      <c r="MZ276" s="2"/>
      <c r="NA276" s="2"/>
      <c r="NB276" s="2"/>
      <c r="NC276" s="2"/>
      <c r="ND276" s="2"/>
      <c r="NE276" s="2"/>
      <c r="NF276" s="2"/>
      <c r="NG276" s="2"/>
      <c r="NH276" s="2"/>
      <c r="NI276" s="2"/>
      <c r="NJ276" s="2"/>
      <c r="NK276" s="2"/>
      <c r="NL276" s="2"/>
      <c r="NM276" s="2"/>
      <c r="NN276" s="2"/>
      <c r="NO276" s="2"/>
      <c r="NP276" s="2"/>
      <c r="NQ276" s="2"/>
      <c r="NR276" s="2"/>
      <c r="NS276" s="2"/>
      <c r="NT276" s="2"/>
      <c r="NU276" s="2"/>
      <c r="NV276" s="2"/>
      <c r="NW276" s="2"/>
      <c r="NX276" s="2"/>
      <c r="NY276" s="2"/>
      <c r="NZ276" s="2"/>
      <c r="OA276" s="2"/>
      <c r="OB276" s="2"/>
      <c r="OC276" s="2"/>
      <c r="OD276" s="2"/>
      <c r="OE276" s="2"/>
      <c r="OF276" s="2"/>
      <c r="OG276" s="2"/>
      <c r="OH276" s="2"/>
      <c r="OI276" s="2"/>
      <c r="OJ276" s="2"/>
      <c r="OL276" s="2">
        <v>254.0</v>
      </c>
      <c r="OO276" s="2"/>
      <c r="OT276" s="2" t="str">
        <f t="shared" si="39"/>
        <v/>
      </c>
      <c r="OU276" s="2" t="str">
        <f t="shared" si="40"/>
        <v/>
      </c>
      <c r="OV276" s="2" t="str">
        <f t="shared" si="28"/>
        <v>#REF!</v>
      </c>
      <c r="OW276" s="2" t="str">
        <f t="shared" si="29"/>
        <v/>
      </c>
      <c r="OX276" s="2" t="str">
        <f t="shared" si="30"/>
        <v/>
      </c>
    </row>
    <row r="277" ht="15.75" customHeight="1">
      <c r="E277" s="2"/>
      <c r="F277" s="2"/>
      <c r="G277" s="2"/>
      <c r="H277" s="2"/>
      <c r="I277" s="2"/>
      <c r="J277" s="2"/>
      <c r="K277" s="2"/>
      <c r="L277" s="2"/>
      <c r="M277" s="2"/>
      <c r="O277" s="2"/>
      <c r="U277" s="2"/>
      <c r="AB277" s="2"/>
      <c r="AC277" s="2"/>
      <c r="AD277" s="2"/>
      <c r="AE277" s="2"/>
      <c r="AF277" s="2"/>
      <c r="AG277" s="2"/>
      <c r="AI277" s="2"/>
      <c r="AJ277" s="2"/>
      <c r="AK277" s="2"/>
      <c r="AL277" s="2"/>
      <c r="AM277" s="2"/>
      <c r="IF277" s="2"/>
      <c r="KE277" s="2"/>
      <c r="KF277" s="2"/>
      <c r="KG277" s="2"/>
      <c r="KH277" s="2"/>
      <c r="KI277" s="2"/>
      <c r="KJ277" s="2"/>
      <c r="KK277" s="2"/>
      <c r="KL277" s="2"/>
      <c r="KM277" s="2"/>
      <c r="KN277" s="2"/>
      <c r="KO277" s="2"/>
      <c r="KP277" s="2"/>
      <c r="KQ277" s="2"/>
      <c r="KR277" s="2"/>
      <c r="KS277" s="2"/>
      <c r="KT277" s="2"/>
      <c r="KU277" s="2"/>
      <c r="KV277" s="2"/>
      <c r="KW277" s="2"/>
      <c r="KX277" s="2"/>
      <c r="KY277" s="2"/>
      <c r="KZ277" s="2"/>
      <c r="LA277" s="2"/>
      <c r="LB277" s="2"/>
      <c r="LC277" s="2"/>
      <c r="LD277" s="2"/>
      <c r="LE277" s="2"/>
      <c r="LF277" s="2"/>
      <c r="LG277" s="2"/>
      <c r="LH277" s="2"/>
      <c r="LI277" s="2"/>
      <c r="LJ277" s="2"/>
      <c r="LK277" s="2"/>
      <c r="LL277" s="2"/>
      <c r="LM277" s="2"/>
      <c r="LN277" s="2"/>
      <c r="LO277" s="2"/>
      <c r="LP277" s="2"/>
      <c r="LQ277" s="2"/>
      <c r="LR277" s="2"/>
      <c r="LS277" s="2"/>
      <c r="LT277" s="2"/>
      <c r="LU277" s="2"/>
      <c r="LV277" s="2"/>
      <c r="LW277" s="2"/>
      <c r="LX277" s="2"/>
      <c r="LY277" s="2"/>
      <c r="LZ277" s="2"/>
      <c r="MA277" s="2"/>
      <c r="MB277" s="2"/>
      <c r="MC277" s="2"/>
      <c r="MD277" s="2"/>
      <c r="ME277" s="2"/>
      <c r="MF277" s="2"/>
      <c r="MG277" s="2"/>
      <c r="MH277" s="2"/>
      <c r="MI277" s="2"/>
      <c r="MJ277" s="2"/>
      <c r="MK277" s="2"/>
      <c r="ML277" s="2"/>
      <c r="MM277" s="2"/>
      <c r="MN277" s="2"/>
      <c r="MO277" s="2"/>
      <c r="MP277" s="2"/>
      <c r="MQ277" s="2"/>
      <c r="MR277" s="2"/>
      <c r="MS277" s="2"/>
      <c r="MT277" s="2"/>
      <c r="MU277" s="2"/>
      <c r="MV277" s="2"/>
      <c r="MW277" s="2"/>
      <c r="MX277" s="2"/>
      <c r="MY277" s="2"/>
      <c r="MZ277" s="2"/>
      <c r="NA277" s="2"/>
      <c r="NB277" s="2"/>
      <c r="NC277" s="2"/>
      <c r="ND277" s="2"/>
      <c r="NE277" s="2"/>
      <c r="NF277" s="2"/>
      <c r="NG277" s="2"/>
      <c r="NH277" s="2"/>
      <c r="NI277" s="2"/>
      <c r="NJ277" s="2"/>
      <c r="NK277" s="2"/>
      <c r="NL277" s="2"/>
      <c r="NM277" s="2"/>
      <c r="NN277" s="2"/>
      <c r="NO277" s="2"/>
      <c r="NP277" s="2"/>
      <c r="NQ277" s="2"/>
      <c r="NR277" s="2"/>
      <c r="NS277" s="2"/>
      <c r="NT277" s="2"/>
      <c r="NU277" s="2"/>
      <c r="NV277" s="2"/>
      <c r="NW277" s="2"/>
      <c r="NX277" s="2"/>
      <c r="NY277" s="2"/>
      <c r="NZ277" s="2"/>
      <c r="OA277" s="2"/>
      <c r="OB277" s="2"/>
      <c r="OC277" s="2"/>
      <c r="OD277" s="2"/>
      <c r="OE277" s="2"/>
      <c r="OF277" s="2"/>
      <c r="OG277" s="2"/>
      <c r="OH277" s="2"/>
      <c r="OI277" s="2"/>
      <c r="OJ277" s="2"/>
      <c r="OL277" s="2">
        <v>255.0</v>
      </c>
      <c r="OO277" s="2"/>
      <c r="OT277" s="2" t="str">
        <f t="shared" si="39"/>
        <v/>
      </c>
      <c r="OU277" s="2" t="str">
        <f t="shared" si="40"/>
        <v/>
      </c>
      <c r="OV277" s="2" t="str">
        <f t="shared" si="28"/>
        <v>#REF!</v>
      </c>
      <c r="OW277" s="2" t="str">
        <f t="shared" si="29"/>
        <v/>
      </c>
      <c r="OX277" s="2" t="str">
        <f t="shared" si="30"/>
        <v/>
      </c>
    </row>
    <row r="278" ht="15.75" customHeight="1">
      <c r="E278" s="2"/>
      <c r="F278" s="2"/>
      <c r="G278" s="2"/>
      <c r="H278" s="2"/>
      <c r="I278" s="2"/>
      <c r="J278" s="2"/>
      <c r="K278" s="2"/>
      <c r="L278" s="2"/>
      <c r="M278" s="2"/>
      <c r="O278" s="2"/>
      <c r="U278" s="2"/>
      <c r="AB278" s="2"/>
      <c r="AC278" s="2"/>
      <c r="AD278" s="2"/>
      <c r="AE278" s="2"/>
      <c r="AF278" s="2"/>
      <c r="AG278" s="2"/>
      <c r="AI278" s="2"/>
      <c r="AJ278" s="2"/>
      <c r="AK278" s="2"/>
      <c r="AL278" s="2"/>
      <c r="AM278" s="2"/>
      <c r="IF278" s="2"/>
      <c r="KE278" s="2"/>
      <c r="KF278" s="2"/>
      <c r="KG278" s="2"/>
      <c r="KH278" s="2"/>
      <c r="KI278" s="2"/>
      <c r="KJ278" s="2"/>
      <c r="KK278" s="2"/>
      <c r="KL278" s="2"/>
      <c r="KM278" s="2"/>
      <c r="KN278" s="2"/>
      <c r="KO278" s="2"/>
      <c r="KP278" s="2"/>
      <c r="KQ278" s="2"/>
      <c r="KR278" s="2"/>
      <c r="KS278" s="2"/>
      <c r="KT278" s="2"/>
      <c r="KU278" s="2"/>
      <c r="KV278" s="2"/>
      <c r="KW278" s="2"/>
      <c r="KX278" s="2"/>
      <c r="KY278" s="2"/>
      <c r="KZ278" s="2"/>
      <c r="LA278" s="2"/>
      <c r="LB278" s="2"/>
      <c r="LC278" s="2"/>
      <c r="LD278" s="2"/>
      <c r="LE278" s="2"/>
      <c r="LF278" s="2"/>
      <c r="LG278" s="2"/>
      <c r="LH278" s="2"/>
      <c r="LI278" s="2"/>
      <c r="LJ278" s="2"/>
      <c r="LK278" s="2"/>
      <c r="LL278" s="2"/>
      <c r="LM278" s="2"/>
      <c r="LN278" s="2"/>
      <c r="LO278" s="2"/>
      <c r="LP278" s="2"/>
      <c r="LQ278" s="2"/>
      <c r="LR278" s="2"/>
      <c r="LS278" s="2"/>
      <c r="LT278" s="2"/>
      <c r="LU278" s="2"/>
      <c r="LV278" s="2"/>
      <c r="LW278" s="2"/>
      <c r="LX278" s="2"/>
      <c r="LY278" s="2"/>
      <c r="LZ278" s="2"/>
      <c r="MA278" s="2"/>
      <c r="MB278" s="2"/>
      <c r="MC278" s="2"/>
      <c r="MD278" s="2"/>
      <c r="ME278" s="2"/>
      <c r="MF278" s="2"/>
      <c r="MG278" s="2"/>
      <c r="MH278" s="2"/>
      <c r="MI278" s="2"/>
      <c r="MJ278" s="2"/>
      <c r="MK278" s="2"/>
      <c r="ML278" s="2"/>
      <c r="MM278" s="2"/>
      <c r="MN278" s="2"/>
      <c r="MO278" s="2"/>
      <c r="MP278" s="2"/>
      <c r="MQ278" s="2"/>
      <c r="MR278" s="2"/>
      <c r="MS278" s="2"/>
      <c r="MT278" s="2"/>
      <c r="MU278" s="2"/>
      <c r="MV278" s="2"/>
      <c r="MW278" s="2"/>
      <c r="MX278" s="2"/>
      <c r="MY278" s="2"/>
      <c r="MZ278" s="2"/>
      <c r="NA278" s="2"/>
      <c r="NB278" s="2"/>
      <c r="NC278" s="2"/>
      <c r="ND278" s="2"/>
      <c r="NE278" s="2"/>
      <c r="NF278" s="2"/>
      <c r="NG278" s="2"/>
      <c r="NH278" s="2"/>
      <c r="NI278" s="2"/>
      <c r="NJ278" s="2"/>
      <c r="NK278" s="2"/>
      <c r="NL278" s="2"/>
      <c r="NM278" s="2"/>
      <c r="NN278" s="2"/>
      <c r="NO278" s="2"/>
      <c r="NP278" s="2"/>
      <c r="NQ278" s="2"/>
      <c r="NR278" s="2"/>
      <c r="NS278" s="2"/>
      <c r="NT278" s="2"/>
      <c r="NU278" s="2"/>
      <c r="NV278" s="2"/>
      <c r="NW278" s="2"/>
      <c r="NX278" s="2"/>
      <c r="NY278" s="2"/>
      <c r="NZ278" s="2"/>
      <c r="OA278" s="2"/>
      <c r="OB278" s="2"/>
      <c r="OC278" s="2"/>
      <c r="OD278" s="2"/>
      <c r="OE278" s="2"/>
      <c r="OF278" s="2"/>
      <c r="OG278" s="2"/>
      <c r="OH278" s="2"/>
      <c r="OI278" s="2"/>
      <c r="OJ278" s="2"/>
      <c r="OL278" s="2">
        <v>256.0</v>
      </c>
      <c r="OO278" s="2"/>
      <c r="OT278" s="2" t="str">
        <f t="shared" si="39"/>
        <v/>
      </c>
      <c r="OU278" s="2" t="str">
        <f t="shared" si="40"/>
        <v/>
      </c>
      <c r="OV278" s="2" t="str">
        <f t="shared" si="28"/>
        <v>#REF!</v>
      </c>
      <c r="OW278" s="2" t="str">
        <f t="shared" si="29"/>
        <v/>
      </c>
      <c r="OX278" s="2" t="str">
        <f t="shared" si="30"/>
        <v/>
      </c>
    </row>
    <row r="279" ht="15.75" customHeight="1">
      <c r="E279" s="2"/>
      <c r="F279" s="2"/>
      <c r="G279" s="2"/>
      <c r="H279" s="2"/>
      <c r="I279" s="2"/>
      <c r="J279" s="2"/>
      <c r="K279" s="2"/>
      <c r="L279" s="2"/>
      <c r="M279" s="2"/>
      <c r="O279" s="2"/>
      <c r="U279" s="2"/>
      <c r="AB279" s="2"/>
      <c r="AC279" s="2"/>
      <c r="AD279" s="2"/>
      <c r="AE279" s="2"/>
      <c r="AF279" s="2"/>
      <c r="AG279" s="2"/>
      <c r="AI279" s="2"/>
      <c r="AJ279" s="2"/>
      <c r="AK279" s="2"/>
      <c r="AL279" s="2"/>
      <c r="AM279" s="2"/>
      <c r="IF279" s="2"/>
      <c r="KE279" s="2"/>
      <c r="KF279" s="2"/>
      <c r="KG279" s="2"/>
      <c r="KH279" s="2"/>
      <c r="KI279" s="2"/>
      <c r="KJ279" s="2"/>
      <c r="KK279" s="2"/>
      <c r="KL279" s="2"/>
      <c r="KM279" s="2"/>
      <c r="KN279" s="2"/>
      <c r="KO279" s="2"/>
      <c r="KP279" s="2"/>
      <c r="KQ279" s="2"/>
      <c r="KR279" s="2"/>
      <c r="KS279" s="2"/>
      <c r="KT279" s="2"/>
      <c r="KU279" s="2"/>
      <c r="KV279" s="2"/>
      <c r="KW279" s="2"/>
      <c r="KX279" s="2"/>
      <c r="KY279" s="2"/>
      <c r="KZ279" s="2"/>
      <c r="LA279" s="2"/>
      <c r="LB279" s="2"/>
      <c r="LC279" s="2"/>
      <c r="LD279" s="2"/>
      <c r="LE279" s="2"/>
      <c r="LF279" s="2"/>
      <c r="LG279" s="2"/>
      <c r="LH279" s="2"/>
      <c r="LI279" s="2"/>
      <c r="LJ279" s="2"/>
      <c r="LK279" s="2"/>
      <c r="LL279" s="2"/>
      <c r="LM279" s="2"/>
      <c r="LN279" s="2"/>
      <c r="LO279" s="2"/>
      <c r="LP279" s="2"/>
      <c r="LQ279" s="2"/>
      <c r="LR279" s="2"/>
      <c r="LS279" s="2"/>
      <c r="LT279" s="2"/>
      <c r="LU279" s="2"/>
      <c r="LV279" s="2"/>
      <c r="LW279" s="2"/>
      <c r="LX279" s="2"/>
      <c r="LY279" s="2"/>
      <c r="LZ279" s="2"/>
      <c r="MA279" s="2"/>
      <c r="MB279" s="2"/>
      <c r="MC279" s="2"/>
      <c r="MD279" s="2"/>
      <c r="ME279" s="2"/>
      <c r="MF279" s="2"/>
      <c r="MG279" s="2"/>
      <c r="MH279" s="2"/>
      <c r="MI279" s="2"/>
      <c r="MJ279" s="2"/>
      <c r="MK279" s="2"/>
      <c r="ML279" s="2"/>
      <c r="MM279" s="2"/>
      <c r="MN279" s="2"/>
      <c r="MO279" s="2"/>
      <c r="MP279" s="2"/>
      <c r="MQ279" s="2"/>
      <c r="MR279" s="2"/>
      <c r="MS279" s="2"/>
      <c r="MT279" s="2"/>
      <c r="MU279" s="2"/>
      <c r="MV279" s="2"/>
      <c r="MW279" s="2"/>
      <c r="MX279" s="2"/>
      <c r="MY279" s="2"/>
      <c r="MZ279" s="2"/>
      <c r="NA279" s="2"/>
      <c r="NB279" s="2"/>
      <c r="NC279" s="2"/>
      <c r="ND279" s="2"/>
      <c r="NE279" s="2"/>
      <c r="NF279" s="2"/>
      <c r="NG279" s="2"/>
      <c r="NH279" s="2"/>
      <c r="NI279" s="2"/>
      <c r="NJ279" s="2"/>
      <c r="NK279" s="2"/>
      <c r="NL279" s="2"/>
      <c r="NM279" s="2"/>
      <c r="NN279" s="2"/>
      <c r="NO279" s="2"/>
      <c r="NP279" s="2"/>
      <c r="NQ279" s="2"/>
      <c r="NR279" s="2"/>
      <c r="NS279" s="2"/>
      <c r="NT279" s="2"/>
      <c r="NU279" s="2"/>
      <c r="NV279" s="2"/>
      <c r="NW279" s="2"/>
      <c r="NX279" s="2"/>
      <c r="NY279" s="2"/>
      <c r="NZ279" s="2"/>
      <c r="OA279" s="2"/>
      <c r="OB279" s="2"/>
      <c r="OC279" s="2"/>
      <c r="OD279" s="2"/>
      <c r="OE279" s="2"/>
      <c r="OF279" s="2"/>
      <c r="OG279" s="2"/>
      <c r="OH279" s="2"/>
      <c r="OI279" s="2"/>
      <c r="OJ279" s="2"/>
      <c r="OL279" s="2">
        <v>257.0</v>
      </c>
      <c r="OO279" s="2"/>
      <c r="OT279" s="2" t="str">
        <f t="shared" si="39"/>
        <v/>
      </c>
      <c r="OU279" s="2" t="str">
        <f t="shared" si="40"/>
        <v/>
      </c>
      <c r="OV279" s="2" t="str">
        <f t="shared" si="28"/>
        <v>#REF!</v>
      </c>
      <c r="OW279" s="2" t="str">
        <f t="shared" si="29"/>
        <v/>
      </c>
      <c r="OX279" s="2" t="str">
        <f t="shared" si="30"/>
        <v/>
      </c>
    </row>
    <row r="280" ht="15.75" customHeight="1">
      <c r="E280" s="2"/>
      <c r="F280" s="2"/>
      <c r="G280" s="2"/>
      <c r="H280" s="2"/>
      <c r="I280" s="2"/>
      <c r="J280" s="2"/>
      <c r="K280" s="2"/>
      <c r="L280" s="2"/>
      <c r="M280" s="2"/>
      <c r="O280" s="2"/>
      <c r="U280" s="2"/>
      <c r="AB280" s="2"/>
      <c r="AC280" s="2"/>
      <c r="AD280" s="2"/>
      <c r="AE280" s="2"/>
      <c r="AF280" s="2"/>
      <c r="AG280" s="2"/>
      <c r="AI280" s="2"/>
      <c r="AJ280" s="2"/>
      <c r="AK280" s="2"/>
      <c r="AL280" s="2"/>
      <c r="AM280" s="2"/>
      <c r="IF280" s="2"/>
      <c r="KE280" s="2"/>
      <c r="KF280" s="2"/>
      <c r="KG280" s="2"/>
      <c r="KH280" s="2"/>
      <c r="KI280" s="2"/>
      <c r="KJ280" s="2"/>
      <c r="KK280" s="2"/>
      <c r="KL280" s="2"/>
      <c r="KM280" s="2"/>
      <c r="KN280" s="2"/>
      <c r="KO280" s="2"/>
      <c r="KP280" s="2"/>
      <c r="KQ280" s="2"/>
      <c r="KR280" s="2"/>
      <c r="KS280" s="2"/>
      <c r="KT280" s="2"/>
      <c r="KU280" s="2"/>
      <c r="KV280" s="2"/>
      <c r="KW280" s="2"/>
      <c r="KX280" s="2"/>
      <c r="KY280" s="2"/>
      <c r="KZ280" s="2"/>
      <c r="LA280" s="2"/>
      <c r="LB280" s="2"/>
      <c r="LC280" s="2"/>
      <c r="LD280" s="2"/>
      <c r="LE280" s="2"/>
      <c r="LF280" s="2"/>
      <c r="LG280" s="2"/>
      <c r="LH280" s="2"/>
      <c r="LI280" s="2"/>
      <c r="LJ280" s="2"/>
      <c r="LK280" s="2"/>
      <c r="LL280" s="2"/>
      <c r="LM280" s="2"/>
      <c r="LN280" s="2"/>
      <c r="LO280" s="2"/>
      <c r="LP280" s="2"/>
      <c r="LQ280" s="2"/>
      <c r="LR280" s="2"/>
      <c r="LS280" s="2"/>
      <c r="LT280" s="2"/>
      <c r="LU280" s="2"/>
      <c r="LV280" s="2"/>
      <c r="LW280" s="2"/>
      <c r="LX280" s="2"/>
      <c r="LY280" s="2"/>
      <c r="LZ280" s="2"/>
      <c r="MA280" s="2"/>
      <c r="MB280" s="2"/>
      <c r="MC280" s="2"/>
      <c r="MD280" s="2"/>
      <c r="ME280" s="2"/>
      <c r="MF280" s="2"/>
      <c r="MG280" s="2"/>
      <c r="MH280" s="2"/>
      <c r="MI280" s="2"/>
      <c r="MJ280" s="2"/>
      <c r="MK280" s="2"/>
      <c r="ML280" s="2"/>
      <c r="MM280" s="2"/>
      <c r="MN280" s="2"/>
      <c r="MO280" s="2"/>
      <c r="MP280" s="2"/>
      <c r="MQ280" s="2"/>
      <c r="MR280" s="2"/>
      <c r="MS280" s="2"/>
      <c r="MT280" s="2"/>
      <c r="MU280" s="2"/>
      <c r="MV280" s="2"/>
      <c r="MW280" s="2"/>
      <c r="MX280" s="2"/>
      <c r="MY280" s="2"/>
      <c r="MZ280" s="2"/>
      <c r="NA280" s="2"/>
      <c r="NB280" s="2"/>
      <c r="NC280" s="2"/>
      <c r="ND280" s="2"/>
      <c r="NE280" s="2"/>
      <c r="NF280" s="2"/>
      <c r="NG280" s="2"/>
      <c r="NH280" s="2"/>
      <c r="NI280" s="2"/>
      <c r="NJ280" s="2"/>
      <c r="NK280" s="2"/>
      <c r="NL280" s="2"/>
      <c r="NM280" s="2"/>
      <c r="NN280" s="2"/>
      <c r="NO280" s="2"/>
      <c r="NP280" s="2"/>
      <c r="NQ280" s="2"/>
      <c r="NR280" s="2"/>
      <c r="NS280" s="2"/>
      <c r="NT280" s="2"/>
      <c r="NU280" s="2"/>
      <c r="NV280" s="2"/>
      <c r="NW280" s="2"/>
      <c r="NX280" s="2"/>
      <c r="NY280" s="2"/>
      <c r="NZ280" s="2"/>
      <c r="OA280" s="2"/>
      <c r="OB280" s="2"/>
      <c r="OC280" s="2"/>
      <c r="OD280" s="2"/>
      <c r="OE280" s="2"/>
      <c r="OF280" s="2"/>
      <c r="OG280" s="2"/>
      <c r="OH280" s="2"/>
      <c r="OI280" s="2"/>
      <c r="OJ280" s="2"/>
      <c r="OL280" s="2">
        <v>258.0</v>
      </c>
      <c r="OO280" s="2"/>
      <c r="OT280" s="2" t="str">
        <f t="shared" si="39"/>
        <v/>
      </c>
      <c r="OU280" s="2" t="str">
        <f t="shared" si="40"/>
        <v/>
      </c>
      <c r="OV280" s="2" t="str">
        <f t="shared" si="28"/>
        <v>#REF!</v>
      </c>
      <c r="OW280" s="2" t="str">
        <f t="shared" si="29"/>
        <v/>
      </c>
      <c r="OX280" s="2" t="str">
        <f t="shared" si="30"/>
        <v/>
      </c>
    </row>
    <row r="281" ht="15.75" customHeight="1">
      <c r="E281" s="2"/>
      <c r="F281" s="2"/>
      <c r="G281" s="2"/>
      <c r="H281" s="2"/>
      <c r="I281" s="2"/>
      <c r="J281" s="2"/>
      <c r="K281" s="2"/>
      <c r="L281" s="2"/>
      <c r="M281" s="2"/>
      <c r="O281" s="2"/>
      <c r="U281" s="2"/>
      <c r="AB281" s="2"/>
      <c r="AC281" s="2"/>
      <c r="AD281" s="2"/>
      <c r="AE281" s="2"/>
      <c r="AF281" s="2"/>
      <c r="AG281" s="2"/>
      <c r="AI281" s="2"/>
      <c r="AJ281" s="2"/>
      <c r="AK281" s="2"/>
      <c r="AL281" s="2"/>
      <c r="AM281" s="2"/>
      <c r="IF281" s="2"/>
      <c r="KE281" s="2"/>
      <c r="KF281" s="2"/>
      <c r="KG281" s="2"/>
      <c r="KH281" s="2"/>
      <c r="KI281" s="2"/>
      <c r="KJ281" s="2"/>
      <c r="KK281" s="2"/>
      <c r="KL281" s="2"/>
      <c r="KM281" s="2"/>
      <c r="KN281" s="2"/>
      <c r="KO281" s="2"/>
      <c r="KP281" s="2"/>
      <c r="KQ281" s="2"/>
      <c r="KR281" s="2"/>
      <c r="KS281" s="2"/>
      <c r="KT281" s="2"/>
      <c r="KU281" s="2"/>
      <c r="KV281" s="2"/>
      <c r="KW281" s="2"/>
      <c r="KX281" s="2"/>
      <c r="KY281" s="2"/>
      <c r="KZ281" s="2"/>
      <c r="LA281" s="2"/>
      <c r="LB281" s="2"/>
      <c r="LC281" s="2"/>
      <c r="LD281" s="2"/>
      <c r="LE281" s="2"/>
      <c r="LF281" s="2"/>
      <c r="LG281" s="2"/>
      <c r="LH281" s="2"/>
      <c r="LI281" s="2"/>
      <c r="LJ281" s="2"/>
      <c r="LK281" s="2"/>
      <c r="LL281" s="2"/>
      <c r="LM281" s="2"/>
      <c r="LN281" s="2"/>
      <c r="LO281" s="2"/>
      <c r="LP281" s="2"/>
      <c r="LQ281" s="2"/>
      <c r="LR281" s="2"/>
      <c r="LS281" s="2"/>
      <c r="LT281" s="2"/>
      <c r="LU281" s="2"/>
      <c r="LV281" s="2"/>
      <c r="LW281" s="2"/>
      <c r="LX281" s="2"/>
      <c r="LY281" s="2"/>
      <c r="LZ281" s="2"/>
      <c r="MA281" s="2"/>
      <c r="MB281" s="2"/>
      <c r="MC281" s="2"/>
      <c r="MD281" s="2"/>
      <c r="ME281" s="2"/>
      <c r="MF281" s="2"/>
      <c r="MG281" s="2"/>
      <c r="MH281" s="2"/>
      <c r="MI281" s="2"/>
      <c r="MJ281" s="2"/>
      <c r="MK281" s="2"/>
      <c r="ML281" s="2"/>
      <c r="MM281" s="2"/>
      <c r="MN281" s="2"/>
      <c r="MO281" s="2"/>
      <c r="MP281" s="2"/>
      <c r="MQ281" s="2"/>
      <c r="MR281" s="2"/>
      <c r="MS281" s="2"/>
      <c r="MT281" s="2"/>
      <c r="MU281" s="2"/>
      <c r="MV281" s="2"/>
      <c r="MW281" s="2"/>
      <c r="MX281" s="2"/>
      <c r="MY281" s="2"/>
      <c r="MZ281" s="2"/>
      <c r="NA281" s="2"/>
      <c r="NB281" s="2"/>
      <c r="NC281" s="2"/>
      <c r="ND281" s="2"/>
      <c r="NE281" s="2"/>
      <c r="NF281" s="2"/>
      <c r="NG281" s="2"/>
      <c r="NH281" s="2"/>
      <c r="NI281" s="2"/>
      <c r="NJ281" s="2"/>
      <c r="NK281" s="2"/>
      <c r="NL281" s="2"/>
      <c r="NM281" s="2"/>
      <c r="NN281" s="2"/>
      <c r="NO281" s="2"/>
      <c r="NP281" s="2"/>
      <c r="NQ281" s="2"/>
      <c r="NR281" s="2"/>
      <c r="NS281" s="2"/>
      <c r="NT281" s="2"/>
      <c r="NU281" s="2"/>
      <c r="NV281" s="2"/>
      <c r="NW281" s="2"/>
      <c r="NX281" s="2"/>
      <c r="NY281" s="2"/>
      <c r="NZ281" s="2"/>
      <c r="OA281" s="2"/>
      <c r="OB281" s="2"/>
      <c r="OC281" s="2"/>
      <c r="OD281" s="2"/>
      <c r="OE281" s="2"/>
      <c r="OF281" s="2"/>
      <c r="OG281" s="2"/>
      <c r="OH281" s="2"/>
      <c r="OI281" s="2"/>
      <c r="OJ281" s="2"/>
      <c r="OL281" s="2">
        <v>259.0</v>
      </c>
      <c r="OO281" s="2"/>
      <c r="OT281" s="2" t="str">
        <f t="shared" si="39"/>
        <v/>
      </c>
      <c r="OU281" s="2" t="str">
        <f t="shared" si="40"/>
        <v/>
      </c>
      <c r="OV281" s="2" t="str">
        <f t="shared" si="28"/>
        <v>#REF!</v>
      </c>
      <c r="OW281" s="2" t="str">
        <f t="shared" si="29"/>
        <v/>
      </c>
      <c r="OX281" s="2" t="str">
        <f t="shared" si="30"/>
        <v/>
      </c>
    </row>
    <row r="282" ht="15.75" customHeight="1">
      <c r="E282" s="2"/>
      <c r="F282" s="2"/>
      <c r="G282" s="2"/>
      <c r="H282" s="2"/>
      <c r="I282" s="2"/>
      <c r="J282" s="2"/>
      <c r="K282" s="2"/>
      <c r="L282" s="2"/>
      <c r="M282" s="2"/>
      <c r="O282" s="2"/>
      <c r="U282" s="2"/>
      <c r="AB282" s="2"/>
      <c r="AC282" s="2"/>
      <c r="AD282" s="2"/>
      <c r="AE282" s="2"/>
      <c r="AF282" s="2"/>
      <c r="AG282" s="2"/>
      <c r="AI282" s="2"/>
      <c r="AJ282" s="2"/>
      <c r="AK282" s="2"/>
      <c r="AL282" s="2"/>
      <c r="AM282" s="2"/>
      <c r="IF282" s="2"/>
      <c r="KE282" s="2"/>
      <c r="KF282" s="2"/>
      <c r="KG282" s="2"/>
      <c r="KH282" s="2"/>
      <c r="KI282" s="2"/>
      <c r="KJ282" s="2"/>
      <c r="KK282" s="2"/>
      <c r="KL282" s="2"/>
      <c r="KM282" s="2"/>
      <c r="KN282" s="2"/>
      <c r="KO282" s="2"/>
      <c r="KP282" s="2"/>
      <c r="KQ282" s="2"/>
      <c r="KR282" s="2"/>
      <c r="KS282" s="2"/>
      <c r="KT282" s="2"/>
      <c r="KU282" s="2"/>
      <c r="KV282" s="2"/>
      <c r="KW282" s="2"/>
      <c r="KX282" s="2"/>
      <c r="KY282" s="2"/>
      <c r="KZ282" s="2"/>
      <c r="LA282" s="2"/>
      <c r="LB282" s="2"/>
      <c r="LC282" s="2"/>
      <c r="LD282" s="2"/>
      <c r="LE282" s="2"/>
      <c r="LF282" s="2"/>
      <c r="LG282" s="2"/>
      <c r="LH282" s="2"/>
      <c r="LI282" s="2"/>
      <c r="LJ282" s="2"/>
      <c r="LK282" s="2"/>
      <c r="LL282" s="2"/>
      <c r="LM282" s="2"/>
      <c r="LN282" s="2"/>
      <c r="LO282" s="2"/>
      <c r="LP282" s="2"/>
      <c r="LQ282" s="2"/>
      <c r="LR282" s="2"/>
      <c r="LS282" s="2"/>
      <c r="LT282" s="2"/>
      <c r="LU282" s="2"/>
      <c r="LV282" s="2"/>
      <c r="LW282" s="2"/>
      <c r="LX282" s="2"/>
      <c r="LY282" s="2"/>
      <c r="LZ282" s="2"/>
      <c r="MA282" s="2"/>
      <c r="MB282" s="2"/>
      <c r="MC282" s="2"/>
      <c r="MD282" s="2"/>
      <c r="ME282" s="2"/>
      <c r="MF282" s="2"/>
      <c r="MG282" s="2"/>
      <c r="MH282" s="2"/>
      <c r="MI282" s="2"/>
      <c r="MJ282" s="2"/>
      <c r="MK282" s="2"/>
      <c r="ML282" s="2"/>
      <c r="MM282" s="2"/>
      <c r="MN282" s="2"/>
      <c r="MO282" s="2"/>
      <c r="MP282" s="2"/>
      <c r="MQ282" s="2"/>
      <c r="MR282" s="2"/>
      <c r="MS282" s="2"/>
      <c r="MT282" s="2"/>
      <c r="MU282" s="2"/>
      <c r="MV282" s="2"/>
      <c r="MW282" s="2"/>
      <c r="MX282" s="2"/>
      <c r="MY282" s="2"/>
      <c r="MZ282" s="2"/>
      <c r="NA282" s="2"/>
      <c r="NB282" s="2"/>
      <c r="NC282" s="2"/>
      <c r="ND282" s="2"/>
      <c r="NE282" s="2"/>
      <c r="NF282" s="2"/>
      <c r="NG282" s="2"/>
      <c r="NH282" s="2"/>
      <c r="NI282" s="2"/>
      <c r="NJ282" s="2"/>
      <c r="NK282" s="2"/>
      <c r="NL282" s="2"/>
      <c r="NM282" s="2"/>
      <c r="NN282" s="2"/>
      <c r="NO282" s="2"/>
      <c r="NP282" s="2"/>
      <c r="NQ282" s="2"/>
      <c r="NR282" s="2"/>
      <c r="NS282" s="2"/>
      <c r="NT282" s="2"/>
      <c r="NU282" s="2"/>
      <c r="NV282" s="2"/>
      <c r="NW282" s="2"/>
      <c r="NX282" s="2"/>
      <c r="NY282" s="2"/>
      <c r="NZ282" s="2"/>
      <c r="OA282" s="2"/>
      <c r="OB282" s="2"/>
      <c r="OC282" s="2"/>
      <c r="OD282" s="2"/>
      <c r="OE282" s="2"/>
      <c r="OF282" s="2"/>
      <c r="OG282" s="2"/>
      <c r="OH282" s="2"/>
      <c r="OI282" s="2"/>
      <c r="OJ282" s="2"/>
      <c r="OL282" s="2">
        <v>260.0</v>
      </c>
      <c r="OO282" s="2"/>
      <c r="OT282" s="2" t="str">
        <f t="shared" si="39"/>
        <v/>
      </c>
      <c r="OU282" s="2" t="str">
        <f t="shared" si="40"/>
        <v/>
      </c>
      <c r="OV282" s="2" t="str">
        <f t="shared" si="28"/>
        <v>#REF!</v>
      </c>
      <c r="OW282" s="2" t="str">
        <f t="shared" si="29"/>
        <v/>
      </c>
      <c r="OX282" s="2" t="str">
        <f t="shared" si="30"/>
        <v/>
      </c>
    </row>
    <row r="283" ht="15.75" customHeight="1">
      <c r="E283" s="2"/>
      <c r="F283" s="2"/>
      <c r="G283" s="2"/>
      <c r="H283" s="2"/>
      <c r="I283" s="2"/>
      <c r="J283" s="2"/>
      <c r="K283" s="2"/>
      <c r="L283" s="2"/>
      <c r="M283" s="2"/>
      <c r="O283" s="2"/>
      <c r="U283" s="2"/>
      <c r="AB283" s="2"/>
      <c r="AC283" s="2"/>
      <c r="AD283" s="2"/>
      <c r="AE283" s="2"/>
      <c r="AF283" s="2"/>
      <c r="AG283" s="2"/>
      <c r="AI283" s="2"/>
      <c r="AJ283" s="2"/>
      <c r="AK283" s="2"/>
      <c r="AL283" s="2"/>
      <c r="AM283" s="2"/>
      <c r="IF283" s="2"/>
      <c r="KE283" s="2"/>
      <c r="KF283" s="2"/>
      <c r="KG283" s="2"/>
      <c r="KH283" s="2"/>
      <c r="KI283" s="2"/>
      <c r="KJ283" s="2"/>
      <c r="KK283" s="2"/>
      <c r="KL283" s="2"/>
      <c r="KM283" s="2"/>
      <c r="KN283" s="2"/>
      <c r="KO283" s="2"/>
      <c r="KP283" s="2"/>
      <c r="KQ283" s="2"/>
      <c r="KR283" s="2"/>
      <c r="KS283" s="2"/>
      <c r="KT283" s="2"/>
      <c r="KU283" s="2"/>
      <c r="KV283" s="2"/>
      <c r="KW283" s="2"/>
      <c r="KX283" s="2"/>
      <c r="KY283" s="2"/>
      <c r="KZ283" s="2"/>
      <c r="LA283" s="2"/>
      <c r="LB283" s="2"/>
      <c r="LC283" s="2"/>
      <c r="LD283" s="2"/>
      <c r="LE283" s="2"/>
      <c r="LF283" s="2"/>
      <c r="LG283" s="2"/>
      <c r="LH283" s="2"/>
      <c r="LI283" s="2"/>
      <c r="LJ283" s="2"/>
      <c r="LK283" s="2"/>
      <c r="LL283" s="2"/>
      <c r="LM283" s="2"/>
      <c r="LN283" s="2"/>
      <c r="LO283" s="2"/>
      <c r="LP283" s="2"/>
      <c r="LQ283" s="2"/>
      <c r="LR283" s="2"/>
      <c r="LS283" s="2"/>
      <c r="LT283" s="2"/>
      <c r="LU283" s="2"/>
      <c r="LV283" s="2"/>
      <c r="LW283" s="2"/>
      <c r="LX283" s="2"/>
      <c r="LY283" s="2"/>
      <c r="LZ283" s="2"/>
      <c r="MA283" s="2"/>
      <c r="MB283" s="2"/>
      <c r="MC283" s="2"/>
      <c r="MD283" s="2"/>
      <c r="ME283" s="2"/>
      <c r="MF283" s="2"/>
      <c r="MG283" s="2"/>
      <c r="MH283" s="2"/>
      <c r="MI283" s="2"/>
      <c r="MJ283" s="2"/>
      <c r="MK283" s="2"/>
      <c r="ML283" s="2"/>
      <c r="MM283" s="2"/>
      <c r="MN283" s="2"/>
      <c r="MO283" s="2"/>
      <c r="MP283" s="2"/>
      <c r="MQ283" s="2"/>
      <c r="MR283" s="2"/>
      <c r="MS283" s="2"/>
      <c r="MT283" s="2"/>
      <c r="MU283" s="2"/>
      <c r="MV283" s="2"/>
      <c r="MW283" s="2"/>
      <c r="MX283" s="2"/>
      <c r="MY283" s="2"/>
      <c r="MZ283" s="2"/>
      <c r="NA283" s="2"/>
      <c r="NB283" s="2"/>
      <c r="NC283" s="2"/>
      <c r="ND283" s="2"/>
      <c r="NE283" s="2"/>
      <c r="NF283" s="2"/>
      <c r="NG283" s="2"/>
      <c r="NH283" s="2"/>
      <c r="NI283" s="2"/>
      <c r="NJ283" s="2"/>
      <c r="NK283" s="2"/>
      <c r="NL283" s="2"/>
      <c r="NM283" s="2"/>
      <c r="NN283" s="2"/>
      <c r="NO283" s="2"/>
      <c r="NP283" s="2"/>
      <c r="NQ283" s="2"/>
      <c r="NR283" s="2"/>
      <c r="NS283" s="2"/>
      <c r="NT283" s="2"/>
      <c r="NU283" s="2"/>
      <c r="NV283" s="2"/>
      <c r="NW283" s="2"/>
      <c r="NX283" s="2"/>
      <c r="NY283" s="2"/>
      <c r="NZ283" s="2"/>
      <c r="OA283" s="2"/>
      <c r="OB283" s="2"/>
      <c r="OC283" s="2"/>
      <c r="OD283" s="2"/>
      <c r="OE283" s="2"/>
      <c r="OF283" s="2"/>
      <c r="OG283" s="2"/>
      <c r="OH283" s="2"/>
      <c r="OI283" s="2"/>
      <c r="OJ283" s="2"/>
      <c r="OL283" s="2">
        <v>261.0</v>
      </c>
      <c r="OO283" s="2"/>
      <c r="OT283" s="2" t="str">
        <f t="shared" si="39"/>
        <v/>
      </c>
      <c r="OU283" s="2" t="str">
        <f t="shared" si="40"/>
        <v/>
      </c>
      <c r="OV283" s="2" t="str">
        <f t="shared" si="28"/>
        <v>#REF!</v>
      </c>
      <c r="OW283" s="2" t="str">
        <f t="shared" si="29"/>
        <v/>
      </c>
      <c r="OX283" s="2" t="str">
        <f t="shared" si="30"/>
        <v/>
      </c>
    </row>
    <row r="284" ht="15.75" customHeight="1">
      <c r="E284" s="2"/>
      <c r="F284" s="2"/>
      <c r="G284" s="2"/>
      <c r="H284" s="2"/>
      <c r="I284" s="2"/>
      <c r="J284" s="2"/>
      <c r="K284" s="2"/>
      <c r="L284" s="2"/>
      <c r="M284" s="2"/>
      <c r="O284" s="2"/>
      <c r="U284" s="2"/>
      <c r="AB284" s="2"/>
      <c r="AC284" s="2"/>
      <c r="AD284" s="2"/>
      <c r="AE284" s="2"/>
      <c r="AF284" s="2"/>
      <c r="AG284" s="2"/>
      <c r="AI284" s="2"/>
      <c r="AJ284" s="2"/>
      <c r="AK284" s="2"/>
      <c r="AL284" s="2"/>
      <c r="AM284" s="2"/>
      <c r="IF284" s="2"/>
      <c r="KE284" s="2"/>
      <c r="KF284" s="2"/>
      <c r="KG284" s="2"/>
      <c r="KH284" s="2"/>
      <c r="KI284" s="2"/>
      <c r="KJ284" s="2"/>
      <c r="KK284" s="2"/>
      <c r="KL284" s="2"/>
      <c r="KM284" s="2"/>
      <c r="KN284" s="2"/>
      <c r="KO284" s="2"/>
      <c r="KP284" s="2"/>
      <c r="KQ284" s="2"/>
      <c r="KR284" s="2"/>
      <c r="KS284" s="2"/>
      <c r="KT284" s="2"/>
      <c r="KU284" s="2"/>
      <c r="KV284" s="2"/>
      <c r="KW284" s="2"/>
      <c r="KX284" s="2"/>
      <c r="KY284" s="2"/>
      <c r="KZ284" s="2"/>
      <c r="LA284" s="2"/>
      <c r="LB284" s="2"/>
      <c r="LC284" s="2"/>
      <c r="LD284" s="2"/>
      <c r="LE284" s="2"/>
      <c r="LF284" s="2"/>
      <c r="LG284" s="2"/>
      <c r="LH284" s="2"/>
      <c r="LI284" s="2"/>
      <c r="LJ284" s="2"/>
      <c r="LK284" s="2"/>
      <c r="LL284" s="2"/>
      <c r="LM284" s="2"/>
      <c r="LN284" s="2"/>
      <c r="LO284" s="2"/>
      <c r="LP284" s="2"/>
      <c r="LQ284" s="2"/>
      <c r="LR284" s="2"/>
      <c r="LS284" s="2"/>
      <c r="LT284" s="2"/>
      <c r="LU284" s="2"/>
      <c r="LV284" s="2"/>
      <c r="LW284" s="2"/>
      <c r="LX284" s="2"/>
      <c r="LY284" s="2"/>
      <c r="LZ284" s="2"/>
      <c r="MA284" s="2"/>
      <c r="MB284" s="2"/>
      <c r="MC284" s="2"/>
      <c r="MD284" s="2"/>
      <c r="ME284" s="2"/>
      <c r="MF284" s="2"/>
      <c r="MG284" s="2"/>
      <c r="MH284" s="2"/>
      <c r="MI284" s="2"/>
      <c r="MJ284" s="2"/>
      <c r="MK284" s="2"/>
      <c r="ML284" s="2"/>
      <c r="MM284" s="2"/>
      <c r="MN284" s="2"/>
      <c r="MO284" s="2"/>
      <c r="MP284" s="2"/>
      <c r="MQ284" s="2"/>
      <c r="MR284" s="2"/>
      <c r="MS284" s="2"/>
      <c r="MT284" s="2"/>
      <c r="MU284" s="2"/>
      <c r="MV284" s="2"/>
      <c r="MW284" s="2"/>
      <c r="MX284" s="2"/>
      <c r="MY284" s="2"/>
      <c r="MZ284" s="2"/>
      <c r="NA284" s="2"/>
      <c r="NB284" s="2"/>
      <c r="NC284" s="2"/>
      <c r="ND284" s="2"/>
      <c r="NE284" s="2"/>
      <c r="NF284" s="2"/>
      <c r="NG284" s="2"/>
      <c r="NH284" s="2"/>
      <c r="NI284" s="2"/>
      <c r="NJ284" s="2"/>
      <c r="NK284" s="2"/>
      <c r="NL284" s="2"/>
      <c r="NM284" s="2"/>
      <c r="NN284" s="2"/>
      <c r="NO284" s="2"/>
      <c r="NP284" s="2"/>
      <c r="NQ284" s="2"/>
      <c r="NR284" s="2"/>
      <c r="NS284" s="2"/>
      <c r="NT284" s="2"/>
      <c r="NU284" s="2"/>
      <c r="NV284" s="2"/>
      <c r="NW284" s="2"/>
      <c r="NX284" s="2"/>
      <c r="NY284" s="2"/>
      <c r="NZ284" s="2"/>
      <c r="OA284" s="2"/>
      <c r="OB284" s="2"/>
      <c r="OC284" s="2"/>
      <c r="OD284" s="2"/>
      <c r="OE284" s="2"/>
      <c r="OF284" s="2"/>
      <c r="OG284" s="2"/>
      <c r="OH284" s="2"/>
      <c r="OI284" s="2"/>
      <c r="OJ284" s="2"/>
      <c r="OL284" s="2">
        <v>262.0</v>
      </c>
      <c r="OO284" s="2"/>
      <c r="OT284" s="2" t="str">
        <f t="shared" si="39"/>
        <v/>
      </c>
      <c r="OU284" s="2" t="str">
        <f t="shared" si="40"/>
        <v/>
      </c>
      <c r="OV284" s="2" t="str">
        <f t="shared" si="28"/>
        <v>#REF!</v>
      </c>
      <c r="OW284" s="2" t="str">
        <f t="shared" si="29"/>
        <v/>
      </c>
      <c r="OX284" s="2" t="str">
        <f t="shared" si="30"/>
        <v/>
      </c>
    </row>
    <row r="285" ht="15.75" customHeight="1">
      <c r="E285" s="2"/>
      <c r="F285" s="2"/>
      <c r="G285" s="2"/>
      <c r="H285" s="2"/>
      <c r="I285" s="2"/>
      <c r="J285" s="2"/>
      <c r="K285" s="2"/>
      <c r="L285" s="2"/>
      <c r="M285" s="2"/>
      <c r="O285" s="2"/>
      <c r="U285" s="2"/>
      <c r="AB285" s="2"/>
      <c r="AC285" s="2"/>
      <c r="AD285" s="2"/>
      <c r="AE285" s="2"/>
      <c r="AF285" s="2"/>
      <c r="AG285" s="2"/>
      <c r="AI285" s="2"/>
      <c r="AJ285" s="2"/>
      <c r="AK285" s="2"/>
      <c r="AL285" s="2"/>
      <c r="AM285" s="2"/>
      <c r="IF285" s="2"/>
      <c r="KE285" s="2"/>
      <c r="KF285" s="2"/>
      <c r="KG285" s="2"/>
      <c r="KH285" s="2"/>
      <c r="KI285" s="2"/>
      <c r="KJ285" s="2"/>
      <c r="KK285" s="2"/>
      <c r="KL285" s="2"/>
      <c r="KM285" s="2"/>
      <c r="KN285" s="2"/>
      <c r="KO285" s="2"/>
      <c r="KP285" s="2"/>
      <c r="KQ285" s="2"/>
      <c r="KR285" s="2"/>
      <c r="KS285" s="2"/>
      <c r="KT285" s="2"/>
      <c r="KU285" s="2"/>
      <c r="KV285" s="2"/>
      <c r="KW285" s="2"/>
      <c r="KX285" s="2"/>
      <c r="KY285" s="2"/>
      <c r="KZ285" s="2"/>
      <c r="LA285" s="2"/>
      <c r="LB285" s="2"/>
      <c r="LC285" s="2"/>
      <c r="LD285" s="2"/>
      <c r="LE285" s="2"/>
      <c r="LF285" s="2"/>
      <c r="LG285" s="2"/>
      <c r="LH285" s="2"/>
      <c r="LI285" s="2"/>
      <c r="LJ285" s="2"/>
      <c r="LK285" s="2"/>
      <c r="LL285" s="2"/>
      <c r="LM285" s="2"/>
      <c r="LN285" s="2"/>
      <c r="LO285" s="2"/>
      <c r="LP285" s="2"/>
      <c r="LQ285" s="2"/>
      <c r="LR285" s="2"/>
      <c r="LS285" s="2"/>
      <c r="LT285" s="2"/>
      <c r="LU285" s="2"/>
      <c r="LV285" s="2"/>
      <c r="LW285" s="2"/>
      <c r="LX285" s="2"/>
      <c r="LY285" s="2"/>
      <c r="LZ285" s="2"/>
      <c r="MA285" s="2"/>
      <c r="MB285" s="2"/>
      <c r="MC285" s="2"/>
      <c r="MD285" s="2"/>
      <c r="ME285" s="2"/>
      <c r="MF285" s="2"/>
      <c r="MG285" s="2"/>
      <c r="MH285" s="2"/>
      <c r="MI285" s="2"/>
      <c r="MJ285" s="2"/>
      <c r="MK285" s="2"/>
      <c r="ML285" s="2"/>
      <c r="MM285" s="2"/>
      <c r="MN285" s="2"/>
      <c r="MO285" s="2"/>
      <c r="MP285" s="2"/>
      <c r="MQ285" s="2"/>
      <c r="MR285" s="2"/>
      <c r="MS285" s="2"/>
      <c r="MT285" s="2"/>
      <c r="MU285" s="2"/>
      <c r="MV285" s="2"/>
      <c r="MW285" s="2"/>
      <c r="MX285" s="2"/>
      <c r="MY285" s="2"/>
      <c r="MZ285" s="2"/>
      <c r="NA285" s="2"/>
      <c r="NB285" s="2"/>
      <c r="NC285" s="2"/>
      <c r="ND285" s="2"/>
      <c r="NE285" s="2"/>
      <c r="NF285" s="2"/>
      <c r="NG285" s="2"/>
      <c r="NH285" s="2"/>
      <c r="NI285" s="2"/>
      <c r="NJ285" s="2"/>
      <c r="NK285" s="2"/>
      <c r="NL285" s="2"/>
      <c r="NM285" s="2"/>
      <c r="NN285" s="2"/>
      <c r="NO285" s="2"/>
      <c r="NP285" s="2"/>
      <c r="NQ285" s="2"/>
      <c r="NR285" s="2"/>
      <c r="NS285" s="2"/>
      <c r="NT285" s="2"/>
      <c r="NU285" s="2"/>
      <c r="NV285" s="2"/>
      <c r="NW285" s="2"/>
      <c r="NX285" s="2"/>
      <c r="NY285" s="2"/>
      <c r="NZ285" s="2"/>
      <c r="OA285" s="2"/>
      <c r="OB285" s="2"/>
      <c r="OC285" s="2"/>
      <c r="OD285" s="2"/>
      <c r="OE285" s="2"/>
      <c r="OF285" s="2"/>
      <c r="OG285" s="2"/>
      <c r="OH285" s="2"/>
      <c r="OI285" s="2"/>
      <c r="OJ285" s="2"/>
      <c r="OL285" s="2">
        <v>263.0</v>
      </c>
      <c r="OO285" s="2"/>
      <c r="OT285" s="2" t="str">
        <f t="shared" si="39"/>
        <v/>
      </c>
      <c r="OU285" s="2" t="str">
        <f t="shared" si="40"/>
        <v/>
      </c>
      <c r="OV285" s="2" t="str">
        <f t="shared" si="28"/>
        <v>#REF!</v>
      </c>
      <c r="OW285" s="2" t="str">
        <f t="shared" si="29"/>
        <v/>
      </c>
      <c r="OX285" s="2" t="str">
        <f t="shared" si="30"/>
        <v/>
      </c>
    </row>
    <row r="286" ht="15.75" customHeight="1">
      <c r="E286" s="2"/>
      <c r="F286" s="2"/>
      <c r="G286" s="2"/>
      <c r="H286" s="2"/>
      <c r="I286" s="2"/>
      <c r="J286" s="2"/>
      <c r="K286" s="2"/>
      <c r="L286" s="2"/>
      <c r="M286" s="2"/>
      <c r="O286" s="2"/>
      <c r="U286" s="2"/>
      <c r="AB286" s="2"/>
      <c r="AC286" s="2"/>
      <c r="AD286" s="2"/>
      <c r="AE286" s="2"/>
      <c r="AF286" s="2"/>
      <c r="AG286" s="2"/>
      <c r="AI286" s="2"/>
      <c r="AJ286" s="2"/>
      <c r="AK286" s="2"/>
      <c r="AL286" s="2"/>
      <c r="AM286" s="2"/>
      <c r="IF286" s="2"/>
      <c r="KE286" s="2"/>
      <c r="KF286" s="2"/>
      <c r="KG286" s="2"/>
      <c r="KH286" s="2"/>
      <c r="KI286" s="2"/>
      <c r="KJ286" s="2"/>
      <c r="KK286" s="2"/>
      <c r="KL286" s="2"/>
      <c r="KM286" s="2"/>
      <c r="KN286" s="2"/>
      <c r="KO286" s="2"/>
      <c r="KP286" s="2"/>
      <c r="KQ286" s="2"/>
      <c r="KR286" s="2"/>
      <c r="KS286" s="2"/>
      <c r="KT286" s="2"/>
      <c r="KU286" s="2"/>
      <c r="KV286" s="2"/>
      <c r="KW286" s="2"/>
      <c r="KX286" s="2"/>
      <c r="KY286" s="2"/>
      <c r="KZ286" s="2"/>
      <c r="LA286" s="2"/>
      <c r="LB286" s="2"/>
      <c r="LC286" s="2"/>
      <c r="LD286" s="2"/>
      <c r="LE286" s="2"/>
      <c r="LF286" s="2"/>
      <c r="LG286" s="2"/>
      <c r="LH286" s="2"/>
      <c r="LI286" s="2"/>
      <c r="LJ286" s="2"/>
      <c r="LK286" s="2"/>
      <c r="LL286" s="2"/>
      <c r="LM286" s="2"/>
      <c r="LN286" s="2"/>
      <c r="LO286" s="2"/>
      <c r="LP286" s="2"/>
      <c r="LQ286" s="2"/>
      <c r="LR286" s="2"/>
      <c r="LS286" s="2"/>
      <c r="LT286" s="2"/>
      <c r="LU286" s="2"/>
      <c r="LV286" s="2"/>
      <c r="LW286" s="2"/>
      <c r="LX286" s="2"/>
      <c r="LY286" s="2"/>
      <c r="LZ286" s="2"/>
      <c r="MA286" s="2"/>
      <c r="MB286" s="2"/>
      <c r="MC286" s="2"/>
      <c r="MD286" s="2"/>
      <c r="ME286" s="2"/>
      <c r="MF286" s="2"/>
      <c r="MG286" s="2"/>
      <c r="MH286" s="2"/>
      <c r="MI286" s="2"/>
      <c r="MJ286" s="2"/>
      <c r="MK286" s="2"/>
      <c r="ML286" s="2"/>
      <c r="MM286" s="2"/>
      <c r="MN286" s="2"/>
      <c r="MO286" s="2"/>
      <c r="MP286" s="2"/>
      <c r="MQ286" s="2"/>
      <c r="MR286" s="2"/>
      <c r="MS286" s="2"/>
      <c r="MT286" s="2"/>
      <c r="MU286" s="2"/>
      <c r="MV286" s="2"/>
      <c r="MW286" s="2"/>
      <c r="MX286" s="2"/>
      <c r="MY286" s="2"/>
      <c r="MZ286" s="2"/>
      <c r="NA286" s="2"/>
      <c r="NB286" s="2"/>
      <c r="NC286" s="2"/>
      <c r="ND286" s="2"/>
      <c r="NE286" s="2"/>
      <c r="NF286" s="2"/>
      <c r="NG286" s="2"/>
      <c r="NH286" s="2"/>
      <c r="NI286" s="2"/>
      <c r="NJ286" s="2"/>
      <c r="NK286" s="2"/>
      <c r="NL286" s="2"/>
      <c r="NM286" s="2"/>
      <c r="NN286" s="2"/>
      <c r="NO286" s="2"/>
      <c r="NP286" s="2"/>
      <c r="NQ286" s="2"/>
      <c r="NR286" s="2"/>
      <c r="NS286" s="2"/>
      <c r="NT286" s="2"/>
      <c r="NU286" s="2"/>
      <c r="NV286" s="2"/>
      <c r="NW286" s="2"/>
      <c r="NX286" s="2"/>
      <c r="NY286" s="2"/>
      <c r="NZ286" s="2"/>
      <c r="OA286" s="2"/>
      <c r="OB286" s="2"/>
      <c r="OC286" s="2"/>
      <c r="OD286" s="2"/>
      <c r="OE286" s="2"/>
      <c r="OF286" s="2"/>
      <c r="OG286" s="2"/>
      <c r="OH286" s="2"/>
      <c r="OI286" s="2"/>
      <c r="OJ286" s="2"/>
      <c r="OL286" s="2">
        <v>264.0</v>
      </c>
      <c r="OO286" s="2"/>
      <c r="OT286" s="2" t="str">
        <f t="shared" si="39"/>
        <v/>
      </c>
      <c r="OU286" s="2" t="str">
        <f t="shared" si="40"/>
        <v/>
      </c>
      <c r="OV286" s="2" t="str">
        <f t="shared" si="28"/>
        <v>#REF!</v>
      </c>
      <c r="OW286" s="2" t="str">
        <f t="shared" si="29"/>
        <v/>
      </c>
      <c r="OX286" s="2" t="str">
        <f t="shared" si="30"/>
        <v/>
      </c>
    </row>
    <row r="287" ht="15.75" customHeight="1">
      <c r="E287" s="2"/>
      <c r="F287" s="2"/>
      <c r="G287" s="2"/>
      <c r="H287" s="2"/>
      <c r="I287" s="2"/>
      <c r="J287" s="2"/>
      <c r="K287" s="2"/>
      <c r="L287" s="2"/>
      <c r="M287" s="2"/>
      <c r="O287" s="2"/>
      <c r="U287" s="2"/>
      <c r="AB287" s="2"/>
      <c r="AC287" s="2"/>
      <c r="AD287" s="2"/>
      <c r="AE287" s="2"/>
      <c r="AF287" s="2"/>
      <c r="AG287" s="2"/>
      <c r="AI287" s="2"/>
      <c r="AJ287" s="2"/>
      <c r="AK287" s="2"/>
      <c r="AL287" s="2"/>
      <c r="AM287" s="2"/>
      <c r="IF287" s="2"/>
      <c r="KE287" s="2"/>
      <c r="KF287" s="2"/>
      <c r="KG287" s="2"/>
      <c r="KH287" s="2"/>
      <c r="KI287" s="2"/>
      <c r="KJ287" s="2"/>
      <c r="KK287" s="2"/>
      <c r="KL287" s="2"/>
      <c r="KM287" s="2"/>
      <c r="KN287" s="2"/>
      <c r="KO287" s="2"/>
      <c r="KP287" s="2"/>
      <c r="KQ287" s="2"/>
      <c r="KR287" s="2"/>
      <c r="KS287" s="2"/>
      <c r="KT287" s="2"/>
      <c r="KU287" s="2"/>
      <c r="KV287" s="2"/>
      <c r="KW287" s="2"/>
      <c r="KX287" s="2"/>
      <c r="KY287" s="2"/>
      <c r="KZ287" s="2"/>
      <c r="LA287" s="2"/>
      <c r="LB287" s="2"/>
      <c r="LC287" s="2"/>
      <c r="LD287" s="2"/>
      <c r="LE287" s="2"/>
      <c r="LF287" s="2"/>
      <c r="LG287" s="2"/>
      <c r="LH287" s="2"/>
      <c r="LI287" s="2"/>
      <c r="LJ287" s="2"/>
      <c r="LK287" s="2"/>
      <c r="LL287" s="2"/>
      <c r="LM287" s="2"/>
      <c r="LN287" s="2"/>
      <c r="LO287" s="2"/>
      <c r="LP287" s="2"/>
      <c r="LQ287" s="2"/>
      <c r="LR287" s="2"/>
      <c r="LS287" s="2"/>
      <c r="LT287" s="2"/>
      <c r="LU287" s="2"/>
      <c r="LV287" s="2"/>
      <c r="LW287" s="2"/>
      <c r="LX287" s="2"/>
      <c r="LY287" s="2"/>
      <c r="LZ287" s="2"/>
      <c r="MA287" s="2"/>
      <c r="MB287" s="2"/>
      <c r="MC287" s="2"/>
      <c r="MD287" s="2"/>
      <c r="ME287" s="2"/>
      <c r="MF287" s="2"/>
      <c r="MG287" s="2"/>
      <c r="MH287" s="2"/>
      <c r="MI287" s="2"/>
      <c r="MJ287" s="2"/>
      <c r="MK287" s="2"/>
      <c r="ML287" s="2"/>
      <c r="MM287" s="2"/>
      <c r="MN287" s="2"/>
      <c r="MO287" s="2"/>
      <c r="MP287" s="2"/>
      <c r="MQ287" s="2"/>
      <c r="MR287" s="2"/>
      <c r="MS287" s="2"/>
      <c r="MT287" s="2"/>
      <c r="MU287" s="2"/>
      <c r="MV287" s="2"/>
      <c r="MW287" s="2"/>
      <c r="MX287" s="2"/>
      <c r="MY287" s="2"/>
      <c r="MZ287" s="2"/>
      <c r="NA287" s="2"/>
      <c r="NB287" s="2"/>
      <c r="NC287" s="2"/>
      <c r="ND287" s="2"/>
      <c r="NE287" s="2"/>
      <c r="NF287" s="2"/>
      <c r="NG287" s="2"/>
      <c r="NH287" s="2"/>
      <c r="NI287" s="2"/>
      <c r="NJ287" s="2"/>
      <c r="NK287" s="2"/>
      <c r="NL287" s="2"/>
      <c r="NM287" s="2"/>
      <c r="NN287" s="2"/>
      <c r="NO287" s="2"/>
      <c r="NP287" s="2"/>
      <c r="NQ287" s="2"/>
      <c r="NR287" s="2"/>
      <c r="NS287" s="2"/>
      <c r="NT287" s="2"/>
      <c r="NU287" s="2"/>
      <c r="NV287" s="2"/>
      <c r="NW287" s="2"/>
      <c r="NX287" s="2"/>
      <c r="NY287" s="2"/>
      <c r="NZ287" s="2"/>
      <c r="OA287" s="2"/>
      <c r="OB287" s="2"/>
      <c r="OC287" s="2"/>
      <c r="OD287" s="2"/>
      <c r="OE287" s="2"/>
      <c r="OF287" s="2"/>
      <c r="OG287" s="2"/>
      <c r="OH287" s="2"/>
      <c r="OI287" s="2"/>
      <c r="OJ287" s="2"/>
      <c r="OL287" s="2">
        <v>265.0</v>
      </c>
      <c r="OO287" s="2"/>
      <c r="OT287" s="2" t="str">
        <f t="shared" si="39"/>
        <v/>
      </c>
      <c r="OU287" s="2" t="str">
        <f t="shared" si="40"/>
        <v/>
      </c>
      <c r="OV287" s="2" t="str">
        <f t="shared" si="28"/>
        <v>#REF!</v>
      </c>
      <c r="OW287" s="2" t="str">
        <f t="shared" si="29"/>
        <v/>
      </c>
      <c r="OX287" s="2" t="str">
        <f t="shared" si="30"/>
        <v/>
      </c>
    </row>
    <row r="288" ht="15.75" customHeight="1">
      <c r="E288" s="2"/>
      <c r="F288" s="2"/>
      <c r="G288" s="2"/>
      <c r="H288" s="2"/>
      <c r="I288" s="2"/>
      <c r="J288" s="2"/>
      <c r="K288" s="2"/>
      <c r="L288" s="2"/>
      <c r="M288" s="2"/>
      <c r="O288" s="2"/>
      <c r="U288" s="2"/>
      <c r="AB288" s="2"/>
      <c r="AC288" s="2"/>
      <c r="AD288" s="2"/>
      <c r="AE288" s="2"/>
      <c r="AF288" s="2"/>
      <c r="AG288" s="2"/>
      <c r="AI288" s="2"/>
      <c r="AJ288" s="2"/>
      <c r="AK288" s="2"/>
      <c r="AL288" s="2"/>
      <c r="AM288" s="2"/>
      <c r="IF288" s="2"/>
      <c r="KE288" s="2"/>
      <c r="KF288" s="2"/>
      <c r="KG288" s="2"/>
      <c r="KH288" s="2"/>
      <c r="KI288" s="2"/>
      <c r="KJ288" s="2"/>
      <c r="KK288" s="2"/>
      <c r="KL288" s="2"/>
      <c r="KM288" s="2"/>
      <c r="KN288" s="2"/>
      <c r="KO288" s="2"/>
      <c r="KP288" s="2"/>
      <c r="KQ288" s="2"/>
      <c r="KR288" s="2"/>
      <c r="KS288" s="2"/>
      <c r="KT288" s="2"/>
      <c r="KU288" s="2"/>
      <c r="KV288" s="2"/>
      <c r="KW288" s="2"/>
      <c r="KX288" s="2"/>
      <c r="KY288" s="2"/>
      <c r="KZ288" s="2"/>
      <c r="LA288" s="2"/>
      <c r="LB288" s="2"/>
      <c r="LC288" s="2"/>
      <c r="LD288" s="2"/>
      <c r="LE288" s="2"/>
      <c r="LF288" s="2"/>
      <c r="LG288" s="2"/>
      <c r="LH288" s="2"/>
      <c r="LI288" s="2"/>
      <c r="LJ288" s="2"/>
      <c r="LK288" s="2"/>
      <c r="LL288" s="2"/>
      <c r="LM288" s="2"/>
      <c r="LN288" s="2"/>
      <c r="LO288" s="2"/>
      <c r="LP288" s="2"/>
      <c r="LQ288" s="2"/>
      <c r="LR288" s="2"/>
      <c r="LS288" s="2"/>
      <c r="LT288" s="2"/>
      <c r="LU288" s="2"/>
      <c r="LV288" s="2"/>
      <c r="LW288" s="2"/>
      <c r="LX288" s="2"/>
      <c r="LY288" s="2"/>
      <c r="LZ288" s="2"/>
      <c r="MA288" s="2"/>
      <c r="MB288" s="2"/>
      <c r="MC288" s="2"/>
      <c r="MD288" s="2"/>
      <c r="ME288" s="2"/>
      <c r="MF288" s="2"/>
      <c r="MG288" s="2"/>
      <c r="MH288" s="2"/>
      <c r="MI288" s="2"/>
      <c r="MJ288" s="2"/>
      <c r="MK288" s="2"/>
      <c r="ML288" s="2"/>
      <c r="MM288" s="2"/>
      <c r="MN288" s="2"/>
      <c r="MO288" s="2"/>
      <c r="MP288" s="2"/>
      <c r="MQ288" s="2"/>
      <c r="MR288" s="2"/>
      <c r="MS288" s="2"/>
      <c r="MT288" s="2"/>
      <c r="MU288" s="2"/>
      <c r="MV288" s="2"/>
      <c r="MW288" s="2"/>
      <c r="MX288" s="2"/>
      <c r="MY288" s="2"/>
      <c r="MZ288" s="2"/>
      <c r="NA288" s="2"/>
      <c r="NB288" s="2"/>
      <c r="NC288" s="2"/>
      <c r="ND288" s="2"/>
      <c r="NE288" s="2"/>
      <c r="NF288" s="2"/>
      <c r="NG288" s="2"/>
      <c r="NH288" s="2"/>
      <c r="NI288" s="2"/>
      <c r="NJ288" s="2"/>
      <c r="NK288" s="2"/>
      <c r="NL288" s="2"/>
      <c r="NM288" s="2"/>
      <c r="NN288" s="2"/>
      <c r="NO288" s="2"/>
      <c r="NP288" s="2"/>
      <c r="NQ288" s="2"/>
      <c r="NR288" s="2"/>
      <c r="NS288" s="2"/>
      <c r="NT288" s="2"/>
      <c r="NU288" s="2"/>
      <c r="NV288" s="2"/>
      <c r="NW288" s="2"/>
      <c r="NX288" s="2"/>
      <c r="NY288" s="2"/>
      <c r="NZ288" s="2"/>
      <c r="OA288" s="2"/>
      <c r="OB288" s="2"/>
      <c r="OC288" s="2"/>
      <c r="OD288" s="2"/>
      <c r="OE288" s="2"/>
      <c r="OF288" s="2"/>
      <c r="OG288" s="2"/>
      <c r="OH288" s="2"/>
      <c r="OI288" s="2"/>
      <c r="OJ288" s="2"/>
      <c r="OL288" s="2">
        <v>266.0</v>
      </c>
      <c r="OO288" s="2"/>
      <c r="OT288" s="2" t="str">
        <f t="shared" si="39"/>
        <v/>
      </c>
      <c r="OU288" s="2" t="str">
        <f t="shared" si="40"/>
        <v/>
      </c>
      <c r="OV288" s="2" t="str">
        <f t="shared" si="28"/>
        <v>#REF!</v>
      </c>
      <c r="OW288" s="2" t="str">
        <f t="shared" si="29"/>
        <v/>
      </c>
      <c r="OX288" s="2" t="str">
        <f t="shared" si="30"/>
        <v/>
      </c>
    </row>
    <row r="289" ht="15.75" customHeight="1">
      <c r="E289" s="2"/>
      <c r="F289" s="2"/>
      <c r="G289" s="2"/>
      <c r="H289" s="2"/>
      <c r="I289" s="2"/>
      <c r="J289" s="2"/>
      <c r="K289" s="2"/>
      <c r="L289" s="2"/>
      <c r="M289" s="2"/>
      <c r="O289" s="2"/>
      <c r="U289" s="2"/>
      <c r="AB289" s="2"/>
      <c r="AC289" s="2"/>
      <c r="AD289" s="2"/>
      <c r="AE289" s="2"/>
      <c r="AF289" s="2"/>
      <c r="AG289" s="2"/>
      <c r="AI289" s="2"/>
      <c r="AJ289" s="2"/>
      <c r="AK289" s="2"/>
      <c r="AL289" s="2"/>
      <c r="AM289" s="2"/>
      <c r="IF289" s="2"/>
      <c r="KE289" s="2"/>
      <c r="KF289" s="2"/>
      <c r="KG289" s="2"/>
      <c r="KH289" s="2"/>
      <c r="KI289" s="2"/>
      <c r="KJ289" s="2"/>
      <c r="KK289" s="2"/>
      <c r="KL289" s="2"/>
      <c r="KM289" s="2"/>
      <c r="KN289" s="2"/>
      <c r="KO289" s="2"/>
      <c r="KP289" s="2"/>
      <c r="KQ289" s="2"/>
      <c r="KR289" s="2"/>
      <c r="KS289" s="2"/>
      <c r="KT289" s="2"/>
      <c r="KU289" s="2"/>
      <c r="KV289" s="2"/>
      <c r="KW289" s="2"/>
      <c r="KX289" s="2"/>
      <c r="KY289" s="2"/>
      <c r="KZ289" s="2"/>
      <c r="LA289" s="2"/>
      <c r="LB289" s="2"/>
      <c r="LC289" s="2"/>
      <c r="LD289" s="2"/>
      <c r="LE289" s="2"/>
      <c r="LF289" s="2"/>
      <c r="LG289" s="2"/>
      <c r="LH289" s="2"/>
      <c r="LI289" s="2"/>
      <c r="LJ289" s="2"/>
      <c r="LK289" s="2"/>
      <c r="LL289" s="2"/>
      <c r="LM289" s="2"/>
      <c r="LN289" s="2"/>
      <c r="LO289" s="2"/>
      <c r="LP289" s="2"/>
      <c r="LQ289" s="2"/>
      <c r="LR289" s="2"/>
      <c r="LS289" s="2"/>
      <c r="LT289" s="2"/>
      <c r="LU289" s="2"/>
      <c r="LV289" s="2"/>
      <c r="LW289" s="2"/>
      <c r="LX289" s="2"/>
      <c r="LY289" s="2"/>
      <c r="LZ289" s="2"/>
      <c r="MA289" s="2"/>
      <c r="MB289" s="2"/>
      <c r="MC289" s="2"/>
      <c r="MD289" s="2"/>
      <c r="ME289" s="2"/>
      <c r="MF289" s="2"/>
      <c r="MG289" s="2"/>
      <c r="MH289" s="2"/>
      <c r="MI289" s="2"/>
      <c r="MJ289" s="2"/>
      <c r="MK289" s="2"/>
      <c r="ML289" s="2"/>
      <c r="MM289" s="2"/>
      <c r="MN289" s="2"/>
      <c r="MO289" s="2"/>
      <c r="MP289" s="2"/>
      <c r="MQ289" s="2"/>
      <c r="MR289" s="2"/>
      <c r="MS289" s="2"/>
      <c r="MT289" s="2"/>
      <c r="MU289" s="2"/>
      <c r="MV289" s="2"/>
      <c r="MW289" s="2"/>
      <c r="MX289" s="2"/>
      <c r="MY289" s="2"/>
      <c r="MZ289" s="2"/>
      <c r="NA289" s="2"/>
      <c r="NB289" s="2"/>
      <c r="NC289" s="2"/>
      <c r="ND289" s="2"/>
      <c r="NE289" s="2"/>
      <c r="NF289" s="2"/>
      <c r="NG289" s="2"/>
      <c r="NH289" s="2"/>
      <c r="NI289" s="2"/>
      <c r="NJ289" s="2"/>
      <c r="NK289" s="2"/>
      <c r="NL289" s="2"/>
      <c r="NM289" s="2"/>
      <c r="NN289" s="2"/>
      <c r="NO289" s="2"/>
      <c r="NP289" s="2"/>
      <c r="NQ289" s="2"/>
      <c r="NR289" s="2"/>
      <c r="NS289" s="2"/>
      <c r="NT289" s="2"/>
      <c r="NU289" s="2"/>
      <c r="NV289" s="2"/>
      <c r="NW289" s="2"/>
      <c r="NX289" s="2"/>
      <c r="NY289" s="2"/>
      <c r="NZ289" s="2"/>
      <c r="OA289" s="2"/>
      <c r="OB289" s="2"/>
      <c r="OC289" s="2"/>
      <c r="OD289" s="2"/>
      <c r="OE289" s="2"/>
      <c r="OF289" s="2"/>
      <c r="OG289" s="2"/>
      <c r="OH289" s="2"/>
      <c r="OI289" s="2"/>
      <c r="OJ289" s="2"/>
      <c r="OL289" s="2">
        <v>267.0</v>
      </c>
      <c r="OO289" s="2"/>
      <c r="OT289" s="2" t="str">
        <f t="shared" si="39"/>
        <v/>
      </c>
      <c r="OU289" s="2" t="str">
        <f t="shared" si="40"/>
        <v/>
      </c>
      <c r="OV289" s="2" t="str">
        <f t="shared" si="28"/>
        <v>#REF!</v>
      </c>
      <c r="OW289" s="2" t="str">
        <f t="shared" si="29"/>
        <v/>
      </c>
      <c r="OX289" s="2" t="str">
        <f t="shared" si="30"/>
        <v/>
      </c>
    </row>
    <row r="290" ht="15.75" customHeight="1">
      <c r="E290" s="2"/>
      <c r="F290" s="2"/>
      <c r="G290" s="2"/>
      <c r="H290" s="2"/>
      <c r="I290" s="2"/>
      <c r="J290" s="2"/>
      <c r="K290" s="2"/>
      <c r="L290" s="2"/>
      <c r="M290" s="2"/>
      <c r="O290" s="2"/>
      <c r="U290" s="2"/>
      <c r="AB290" s="2"/>
      <c r="AC290" s="2"/>
      <c r="AD290" s="2"/>
      <c r="AE290" s="2"/>
      <c r="AF290" s="2"/>
      <c r="AG290" s="2"/>
      <c r="AI290" s="2"/>
      <c r="AJ290" s="2"/>
      <c r="AK290" s="2"/>
      <c r="AL290" s="2"/>
      <c r="AM290" s="2"/>
      <c r="IF290" s="2"/>
      <c r="KE290" s="2"/>
      <c r="KF290" s="2"/>
      <c r="KG290" s="2"/>
      <c r="KH290" s="2"/>
      <c r="KI290" s="2"/>
      <c r="KJ290" s="2"/>
      <c r="KK290" s="2"/>
      <c r="KL290" s="2"/>
      <c r="KM290" s="2"/>
      <c r="KN290" s="2"/>
      <c r="KO290" s="2"/>
      <c r="KP290" s="2"/>
      <c r="KQ290" s="2"/>
      <c r="KR290" s="2"/>
      <c r="KS290" s="2"/>
      <c r="KT290" s="2"/>
      <c r="KU290" s="2"/>
      <c r="KV290" s="2"/>
      <c r="KW290" s="2"/>
      <c r="KX290" s="2"/>
      <c r="KY290" s="2"/>
      <c r="KZ290" s="2"/>
      <c r="LA290" s="2"/>
      <c r="LB290" s="2"/>
      <c r="LC290" s="2"/>
      <c r="LD290" s="2"/>
      <c r="LE290" s="2"/>
      <c r="LF290" s="2"/>
      <c r="LG290" s="2"/>
      <c r="LH290" s="2"/>
      <c r="LI290" s="2"/>
      <c r="LJ290" s="2"/>
      <c r="LK290" s="2"/>
      <c r="LL290" s="2"/>
      <c r="LM290" s="2"/>
      <c r="LN290" s="2"/>
      <c r="LO290" s="2"/>
      <c r="LP290" s="2"/>
      <c r="LQ290" s="2"/>
      <c r="LR290" s="2"/>
      <c r="LS290" s="2"/>
      <c r="LT290" s="2"/>
      <c r="LU290" s="2"/>
      <c r="LV290" s="2"/>
      <c r="LW290" s="2"/>
      <c r="LX290" s="2"/>
      <c r="LY290" s="2"/>
      <c r="LZ290" s="2"/>
      <c r="MA290" s="2"/>
      <c r="MB290" s="2"/>
      <c r="MC290" s="2"/>
      <c r="MD290" s="2"/>
      <c r="ME290" s="2"/>
      <c r="MF290" s="2"/>
      <c r="MG290" s="2"/>
      <c r="MH290" s="2"/>
      <c r="MI290" s="2"/>
      <c r="MJ290" s="2"/>
      <c r="MK290" s="2"/>
      <c r="ML290" s="2"/>
      <c r="MM290" s="2"/>
      <c r="MN290" s="2"/>
      <c r="MO290" s="2"/>
      <c r="MP290" s="2"/>
      <c r="MQ290" s="2"/>
      <c r="MR290" s="2"/>
      <c r="MS290" s="2"/>
      <c r="MT290" s="2"/>
      <c r="MU290" s="2"/>
      <c r="MV290" s="2"/>
      <c r="MW290" s="2"/>
      <c r="MX290" s="2"/>
      <c r="MY290" s="2"/>
      <c r="MZ290" s="2"/>
      <c r="NA290" s="2"/>
      <c r="NB290" s="2"/>
      <c r="NC290" s="2"/>
      <c r="ND290" s="2"/>
      <c r="NE290" s="2"/>
      <c r="NF290" s="2"/>
      <c r="NG290" s="2"/>
      <c r="NH290" s="2"/>
      <c r="NI290" s="2"/>
      <c r="NJ290" s="2"/>
      <c r="NK290" s="2"/>
      <c r="NL290" s="2"/>
      <c r="NM290" s="2"/>
      <c r="NN290" s="2"/>
      <c r="NO290" s="2"/>
      <c r="NP290" s="2"/>
      <c r="NQ290" s="2"/>
      <c r="NR290" s="2"/>
      <c r="NS290" s="2"/>
      <c r="NT290" s="2"/>
      <c r="NU290" s="2"/>
      <c r="NV290" s="2"/>
      <c r="NW290" s="2"/>
      <c r="NX290" s="2"/>
      <c r="NY290" s="2"/>
      <c r="NZ290" s="2"/>
      <c r="OA290" s="2"/>
      <c r="OB290" s="2"/>
      <c r="OC290" s="2"/>
      <c r="OD290" s="2"/>
      <c r="OE290" s="2"/>
      <c r="OF290" s="2"/>
      <c r="OG290" s="2"/>
      <c r="OH290" s="2"/>
      <c r="OI290" s="2"/>
      <c r="OJ290" s="2"/>
      <c r="OL290" s="2">
        <v>268.0</v>
      </c>
      <c r="OO290" s="2"/>
      <c r="OT290" s="2" t="str">
        <f t="shared" si="39"/>
        <v/>
      </c>
      <c r="OU290" s="2" t="str">
        <f t="shared" si="40"/>
        <v/>
      </c>
      <c r="OV290" s="2" t="str">
        <f t="shared" si="28"/>
        <v>#REF!</v>
      </c>
      <c r="OW290" s="2" t="str">
        <f t="shared" si="29"/>
        <v/>
      </c>
      <c r="OX290" s="2" t="str">
        <f t="shared" si="30"/>
        <v/>
      </c>
    </row>
    <row r="291" ht="15.75" customHeight="1">
      <c r="E291" s="2"/>
      <c r="F291" s="2"/>
      <c r="G291" s="2"/>
      <c r="H291" s="2"/>
      <c r="I291" s="2"/>
      <c r="J291" s="2"/>
      <c r="K291" s="2"/>
      <c r="L291" s="2"/>
      <c r="M291" s="2"/>
      <c r="O291" s="2"/>
      <c r="U291" s="2"/>
      <c r="AB291" s="2"/>
      <c r="AC291" s="2"/>
      <c r="AD291" s="2"/>
      <c r="AE291" s="2"/>
      <c r="AF291" s="2"/>
      <c r="AG291" s="2"/>
      <c r="AI291" s="2"/>
      <c r="AJ291" s="2"/>
      <c r="AK291" s="2"/>
      <c r="AL291" s="2"/>
      <c r="AM291" s="2"/>
      <c r="IF291" s="2"/>
      <c r="KE291" s="2"/>
      <c r="KF291" s="2"/>
      <c r="KG291" s="2"/>
      <c r="KH291" s="2"/>
      <c r="KI291" s="2"/>
      <c r="KJ291" s="2"/>
      <c r="KK291" s="2"/>
      <c r="KL291" s="2"/>
      <c r="KM291" s="2"/>
      <c r="KN291" s="2"/>
      <c r="KO291" s="2"/>
      <c r="KP291" s="2"/>
      <c r="KQ291" s="2"/>
      <c r="KR291" s="2"/>
      <c r="KS291" s="2"/>
      <c r="KT291" s="2"/>
      <c r="KU291" s="2"/>
      <c r="KV291" s="2"/>
      <c r="KW291" s="2"/>
      <c r="KX291" s="2"/>
      <c r="KY291" s="2"/>
      <c r="KZ291" s="2"/>
      <c r="LA291" s="2"/>
      <c r="LB291" s="2"/>
      <c r="LC291" s="2"/>
      <c r="LD291" s="2"/>
      <c r="LE291" s="2"/>
      <c r="LF291" s="2"/>
      <c r="LG291" s="2"/>
      <c r="LH291" s="2"/>
      <c r="LI291" s="2"/>
      <c r="LJ291" s="2"/>
      <c r="LK291" s="2"/>
      <c r="LL291" s="2"/>
      <c r="LM291" s="2"/>
      <c r="LN291" s="2"/>
      <c r="LO291" s="2"/>
      <c r="LP291" s="2"/>
      <c r="LQ291" s="2"/>
      <c r="LR291" s="2"/>
      <c r="LS291" s="2"/>
      <c r="LT291" s="2"/>
      <c r="LU291" s="2"/>
      <c r="LV291" s="2"/>
      <c r="LW291" s="2"/>
      <c r="LX291" s="2"/>
      <c r="LY291" s="2"/>
      <c r="LZ291" s="2"/>
      <c r="MA291" s="2"/>
      <c r="MB291" s="2"/>
      <c r="MC291" s="2"/>
      <c r="MD291" s="2"/>
      <c r="ME291" s="2"/>
      <c r="MF291" s="2"/>
      <c r="MG291" s="2"/>
      <c r="MH291" s="2"/>
      <c r="MI291" s="2"/>
      <c r="MJ291" s="2"/>
      <c r="MK291" s="2"/>
      <c r="ML291" s="2"/>
      <c r="MM291" s="2"/>
      <c r="MN291" s="2"/>
      <c r="MO291" s="2"/>
      <c r="MP291" s="2"/>
      <c r="MQ291" s="2"/>
      <c r="MR291" s="2"/>
      <c r="MS291" s="2"/>
      <c r="MT291" s="2"/>
      <c r="MU291" s="2"/>
      <c r="MV291" s="2"/>
      <c r="MW291" s="2"/>
      <c r="MX291" s="2"/>
      <c r="MY291" s="2"/>
      <c r="MZ291" s="2"/>
      <c r="NA291" s="2"/>
      <c r="NB291" s="2"/>
      <c r="NC291" s="2"/>
      <c r="ND291" s="2"/>
      <c r="NE291" s="2"/>
      <c r="NF291" s="2"/>
      <c r="NG291" s="2"/>
      <c r="NH291" s="2"/>
      <c r="NI291" s="2"/>
      <c r="NJ291" s="2"/>
      <c r="NK291" s="2"/>
      <c r="NL291" s="2"/>
      <c r="NM291" s="2"/>
      <c r="NN291" s="2"/>
      <c r="NO291" s="2"/>
      <c r="NP291" s="2"/>
      <c r="NQ291" s="2"/>
      <c r="NR291" s="2"/>
      <c r="NS291" s="2"/>
      <c r="NT291" s="2"/>
      <c r="NU291" s="2"/>
      <c r="NV291" s="2"/>
      <c r="NW291" s="2"/>
      <c r="NX291" s="2"/>
      <c r="NY291" s="2"/>
      <c r="NZ291" s="2"/>
      <c r="OA291" s="2"/>
      <c r="OB291" s="2"/>
      <c r="OC291" s="2"/>
      <c r="OD291" s="2"/>
      <c r="OE291" s="2"/>
      <c r="OF291" s="2"/>
      <c r="OG291" s="2"/>
      <c r="OH291" s="2"/>
      <c r="OI291" s="2"/>
      <c r="OJ291" s="2"/>
      <c r="OL291" s="2">
        <v>269.0</v>
      </c>
      <c r="OO291" s="2"/>
      <c r="OT291" s="2" t="str">
        <f t="shared" si="39"/>
        <v/>
      </c>
      <c r="OU291" s="2" t="str">
        <f t="shared" si="40"/>
        <v/>
      </c>
      <c r="OV291" s="2" t="str">
        <f t="shared" si="28"/>
        <v>#REF!</v>
      </c>
      <c r="OW291" s="2" t="str">
        <f t="shared" si="29"/>
        <v/>
      </c>
      <c r="OX291" s="2" t="str">
        <f t="shared" si="30"/>
        <v/>
      </c>
    </row>
    <row r="292" ht="15.75" customHeight="1">
      <c r="E292" s="2"/>
      <c r="F292" s="2"/>
      <c r="G292" s="2"/>
      <c r="H292" s="2"/>
      <c r="I292" s="2"/>
      <c r="J292" s="2"/>
      <c r="K292" s="2"/>
      <c r="L292" s="2"/>
      <c r="M292" s="2"/>
      <c r="O292" s="2"/>
      <c r="U292" s="2"/>
      <c r="AB292" s="2"/>
      <c r="AC292" s="2"/>
      <c r="AD292" s="2"/>
      <c r="AE292" s="2"/>
      <c r="AF292" s="2"/>
      <c r="AG292" s="2"/>
      <c r="AI292" s="2"/>
      <c r="AJ292" s="2"/>
      <c r="AK292" s="2"/>
      <c r="AL292" s="2"/>
      <c r="AM292" s="2"/>
      <c r="IF292" s="2"/>
      <c r="KE292" s="2"/>
      <c r="KF292" s="2"/>
      <c r="KG292" s="2"/>
      <c r="KH292" s="2"/>
      <c r="KI292" s="2"/>
      <c r="KJ292" s="2"/>
      <c r="KK292" s="2"/>
      <c r="KL292" s="2"/>
      <c r="KM292" s="2"/>
      <c r="KN292" s="2"/>
      <c r="KO292" s="2"/>
      <c r="KP292" s="2"/>
      <c r="KQ292" s="2"/>
      <c r="KR292" s="2"/>
      <c r="KS292" s="2"/>
      <c r="KT292" s="2"/>
      <c r="KU292" s="2"/>
      <c r="KV292" s="2"/>
      <c r="KW292" s="2"/>
      <c r="KX292" s="2"/>
      <c r="KY292" s="2"/>
      <c r="KZ292" s="2"/>
      <c r="LA292" s="2"/>
      <c r="LB292" s="2"/>
      <c r="LC292" s="2"/>
      <c r="LD292" s="2"/>
      <c r="LE292" s="2"/>
      <c r="LF292" s="2"/>
      <c r="LG292" s="2"/>
      <c r="LH292" s="2"/>
      <c r="LI292" s="2"/>
      <c r="LJ292" s="2"/>
      <c r="LK292" s="2"/>
      <c r="LL292" s="2"/>
      <c r="LM292" s="2"/>
      <c r="LN292" s="2"/>
      <c r="LO292" s="2"/>
      <c r="LP292" s="2"/>
      <c r="LQ292" s="2"/>
      <c r="LR292" s="2"/>
      <c r="LS292" s="2"/>
      <c r="LT292" s="2"/>
      <c r="LU292" s="2"/>
      <c r="LV292" s="2"/>
      <c r="LW292" s="2"/>
      <c r="LX292" s="2"/>
      <c r="LY292" s="2"/>
      <c r="LZ292" s="2"/>
      <c r="MA292" s="2"/>
      <c r="MB292" s="2"/>
      <c r="MC292" s="2"/>
      <c r="MD292" s="2"/>
      <c r="ME292" s="2"/>
      <c r="MF292" s="2"/>
      <c r="MG292" s="2"/>
      <c r="MH292" s="2"/>
      <c r="MI292" s="2"/>
      <c r="MJ292" s="2"/>
      <c r="MK292" s="2"/>
      <c r="ML292" s="2"/>
      <c r="MM292" s="2"/>
      <c r="MN292" s="2"/>
      <c r="MO292" s="2"/>
      <c r="MP292" s="2"/>
      <c r="MQ292" s="2"/>
      <c r="MR292" s="2"/>
      <c r="MS292" s="2"/>
      <c r="MT292" s="2"/>
      <c r="MU292" s="2"/>
      <c r="MV292" s="2"/>
      <c r="MW292" s="2"/>
      <c r="MX292" s="2"/>
      <c r="MY292" s="2"/>
      <c r="MZ292" s="2"/>
      <c r="NA292" s="2"/>
      <c r="NB292" s="2"/>
      <c r="NC292" s="2"/>
      <c r="ND292" s="2"/>
      <c r="NE292" s="2"/>
      <c r="NF292" s="2"/>
      <c r="NG292" s="2"/>
      <c r="NH292" s="2"/>
      <c r="NI292" s="2"/>
      <c r="NJ292" s="2"/>
      <c r="NK292" s="2"/>
      <c r="NL292" s="2"/>
      <c r="NM292" s="2"/>
      <c r="NN292" s="2"/>
      <c r="NO292" s="2"/>
      <c r="NP292" s="2"/>
      <c r="NQ292" s="2"/>
      <c r="NR292" s="2"/>
      <c r="NS292" s="2"/>
      <c r="NT292" s="2"/>
      <c r="NU292" s="2"/>
      <c r="NV292" s="2"/>
      <c r="NW292" s="2"/>
      <c r="NX292" s="2"/>
      <c r="NY292" s="2"/>
      <c r="NZ292" s="2"/>
      <c r="OA292" s="2"/>
      <c r="OB292" s="2"/>
      <c r="OC292" s="2"/>
      <c r="OD292" s="2"/>
      <c r="OE292" s="2"/>
      <c r="OF292" s="2"/>
      <c r="OG292" s="2"/>
      <c r="OH292" s="2"/>
      <c r="OI292" s="2"/>
      <c r="OJ292" s="2"/>
      <c r="OL292" s="2">
        <v>270.0</v>
      </c>
      <c r="OO292" s="2"/>
      <c r="OT292" s="2" t="str">
        <f t="shared" si="39"/>
        <v/>
      </c>
      <c r="OU292" s="2" t="str">
        <f t="shared" si="40"/>
        <v/>
      </c>
      <c r="OV292" s="2" t="str">
        <f t="shared" si="28"/>
        <v>#REF!</v>
      </c>
      <c r="OW292" s="2" t="str">
        <f t="shared" si="29"/>
        <v/>
      </c>
      <c r="OX292" s="2" t="str">
        <f t="shared" si="30"/>
        <v/>
      </c>
    </row>
    <row r="293" ht="15.75" customHeight="1">
      <c r="E293" s="2"/>
      <c r="F293" s="2"/>
      <c r="G293" s="2"/>
      <c r="H293" s="2"/>
      <c r="I293" s="2"/>
      <c r="J293" s="2"/>
      <c r="K293" s="2"/>
      <c r="L293" s="2"/>
      <c r="M293" s="2"/>
      <c r="O293" s="2"/>
      <c r="U293" s="2"/>
      <c r="AB293" s="2"/>
      <c r="AC293" s="2"/>
      <c r="AD293" s="2"/>
      <c r="AE293" s="2"/>
      <c r="AF293" s="2"/>
      <c r="AG293" s="2"/>
      <c r="AI293" s="2"/>
      <c r="AJ293" s="2"/>
      <c r="AK293" s="2"/>
      <c r="AL293" s="2"/>
      <c r="AM293" s="2"/>
      <c r="IF293" s="2"/>
      <c r="KE293" s="2"/>
      <c r="KF293" s="2"/>
      <c r="KG293" s="2"/>
      <c r="KH293" s="2"/>
      <c r="KI293" s="2"/>
      <c r="KJ293" s="2"/>
      <c r="KK293" s="2"/>
      <c r="KL293" s="2"/>
      <c r="KM293" s="2"/>
      <c r="KN293" s="2"/>
      <c r="KO293" s="2"/>
      <c r="KP293" s="2"/>
      <c r="KQ293" s="2"/>
      <c r="KR293" s="2"/>
      <c r="KS293" s="2"/>
      <c r="KT293" s="2"/>
      <c r="KU293" s="2"/>
      <c r="KV293" s="2"/>
      <c r="KW293" s="2"/>
      <c r="KX293" s="2"/>
      <c r="KY293" s="2"/>
      <c r="KZ293" s="2"/>
      <c r="LA293" s="2"/>
      <c r="LB293" s="2"/>
      <c r="LC293" s="2"/>
      <c r="LD293" s="2"/>
      <c r="LE293" s="2"/>
      <c r="LF293" s="2"/>
      <c r="LG293" s="2"/>
      <c r="LH293" s="2"/>
      <c r="LI293" s="2"/>
      <c r="LJ293" s="2"/>
      <c r="LK293" s="2"/>
      <c r="LL293" s="2"/>
      <c r="LM293" s="2"/>
      <c r="LN293" s="2"/>
      <c r="LO293" s="2"/>
      <c r="LP293" s="2"/>
      <c r="LQ293" s="2"/>
      <c r="LR293" s="2"/>
      <c r="LS293" s="2"/>
      <c r="LT293" s="2"/>
      <c r="LU293" s="2"/>
      <c r="LV293" s="2"/>
      <c r="LW293" s="2"/>
      <c r="LX293" s="2"/>
      <c r="LY293" s="2"/>
      <c r="LZ293" s="2"/>
      <c r="MA293" s="2"/>
      <c r="MB293" s="2"/>
      <c r="MC293" s="2"/>
      <c r="MD293" s="2"/>
      <c r="ME293" s="2"/>
      <c r="MF293" s="2"/>
      <c r="MG293" s="2"/>
      <c r="MH293" s="2"/>
      <c r="MI293" s="2"/>
      <c r="MJ293" s="2"/>
      <c r="MK293" s="2"/>
      <c r="ML293" s="2"/>
      <c r="MM293" s="2"/>
      <c r="MN293" s="2"/>
      <c r="MO293" s="2"/>
      <c r="MP293" s="2"/>
      <c r="MQ293" s="2"/>
      <c r="MR293" s="2"/>
      <c r="MS293" s="2"/>
      <c r="MT293" s="2"/>
      <c r="MU293" s="2"/>
      <c r="MV293" s="2"/>
      <c r="MW293" s="2"/>
      <c r="MX293" s="2"/>
      <c r="MY293" s="2"/>
      <c r="MZ293" s="2"/>
      <c r="NA293" s="2"/>
      <c r="NB293" s="2"/>
      <c r="NC293" s="2"/>
      <c r="ND293" s="2"/>
      <c r="NE293" s="2"/>
      <c r="NF293" s="2"/>
      <c r="NG293" s="2"/>
      <c r="NH293" s="2"/>
      <c r="NI293" s="2"/>
      <c r="NJ293" s="2"/>
      <c r="NK293" s="2"/>
      <c r="NL293" s="2"/>
      <c r="NM293" s="2"/>
      <c r="NN293" s="2"/>
      <c r="NO293" s="2"/>
      <c r="NP293" s="2"/>
      <c r="NQ293" s="2"/>
      <c r="NR293" s="2"/>
      <c r="NS293" s="2"/>
      <c r="NT293" s="2"/>
      <c r="NU293" s="2"/>
      <c r="NV293" s="2"/>
      <c r="NW293" s="2"/>
      <c r="NX293" s="2"/>
      <c r="NY293" s="2"/>
      <c r="NZ293" s="2"/>
      <c r="OA293" s="2"/>
      <c r="OB293" s="2"/>
      <c r="OC293" s="2"/>
      <c r="OD293" s="2"/>
      <c r="OE293" s="2"/>
      <c r="OF293" s="2"/>
      <c r="OG293" s="2"/>
      <c r="OH293" s="2"/>
      <c r="OI293" s="2"/>
      <c r="OJ293" s="2"/>
      <c r="OL293" s="2">
        <v>271.0</v>
      </c>
      <c r="OO293" s="2"/>
      <c r="OT293" s="2" t="str">
        <f t="shared" si="39"/>
        <v/>
      </c>
      <c r="OU293" s="2" t="str">
        <f t="shared" si="40"/>
        <v/>
      </c>
      <c r="OV293" s="2" t="str">
        <f t="shared" si="28"/>
        <v>#REF!</v>
      </c>
      <c r="OW293" s="2" t="str">
        <f t="shared" si="29"/>
        <v/>
      </c>
      <c r="OX293" s="2" t="str">
        <f t="shared" si="30"/>
        <v/>
      </c>
    </row>
    <row r="294" ht="15.75" customHeight="1">
      <c r="E294" s="2"/>
      <c r="F294" s="2"/>
      <c r="G294" s="2"/>
      <c r="H294" s="2"/>
      <c r="I294" s="2"/>
      <c r="J294" s="2"/>
      <c r="K294" s="2"/>
      <c r="L294" s="2"/>
      <c r="M294" s="2"/>
      <c r="O294" s="2"/>
      <c r="U294" s="2"/>
      <c r="AB294" s="2"/>
      <c r="AC294" s="2"/>
      <c r="AD294" s="2"/>
      <c r="AE294" s="2"/>
      <c r="AF294" s="2"/>
      <c r="AG294" s="2"/>
      <c r="AI294" s="2"/>
      <c r="AJ294" s="2"/>
      <c r="AK294" s="2"/>
      <c r="AL294" s="2"/>
      <c r="AM294" s="2"/>
      <c r="IF294" s="2"/>
      <c r="KE294" s="2"/>
      <c r="KF294" s="2"/>
      <c r="KG294" s="2"/>
      <c r="KH294" s="2"/>
      <c r="KI294" s="2"/>
      <c r="KJ294" s="2"/>
      <c r="KK294" s="2"/>
      <c r="KL294" s="2"/>
      <c r="KM294" s="2"/>
      <c r="KN294" s="2"/>
      <c r="KO294" s="2"/>
      <c r="KP294" s="2"/>
      <c r="KQ294" s="2"/>
      <c r="KR294" s="2"/>
      <c r="KS294" s="2"/>
      <c r="KT294" s="2"/>
      <c r="KU294" s="2"/>
      <c r="KV294" s="2"/>
      <c r="KW294" s="2"/>
      <c r="KX294" s="2"/>
      <c r="KY294" s="2"/>
      <c r="KZ294" s="2"/>
      <c r="LA294" s="2"/>
      <c r="LB294" s="2"/>
      <c r="LC294" s="2"/>
      <c r="LD294" s="2"/>
      <c r="LE294" s="2"/>
      <c r="LF294" s="2"/>
      <c r="LG294" s="2"/>
      <c r="LH294" s="2"/>
      <c r="LI294" s="2"/>
      <c r="LJ294" s="2"/>
      <c r="LK294" s="2"/>
      <c r="LL294" s="2"/>
      <c r="LM294" s="2"/>
      <c r="LN294" s="2"/>
      <c r="LO294" s="2"/>
      <c r="LP294" s="2"/>
      <c r="LQ294" s="2"/>
      <c r="LR294" s="2"/>
      <c r="LS294" s="2"/>
      <c r="LT294" s="2"/>
      <c r="LU294" s="2"/>
      <c r="LV294" s="2"/>
      <c r="LW294" s="2"/>
      <c r="LX294" s="2"/>
      <c r="LY294" s="2"/>
      <c r="LZ294" s="2"/>
      <c r="MA294" s="2"/>
      <c r="MB294" s="2"/>
      <c r="MC294" s="2"/>
      <c r="MD294" s="2"/>
      <c r="ME294" s="2"/>
      <c r="MF294" s="2"/>
      <c r="MG294" s="2"/>
      <c r="MH294" s="2"/>
      <c r="MI294" s="2"/>
      <c r="MJ294" s="2"/>
      <c r="MK294" s="2"/>
      <c r="ML294" s="2"/>
      <c r="MM294" s="2"/>
      <c r="MN294" s="2"/>
      <c r="MO294" s="2"/>
      <c r="MP294" s="2"/>
      <c r="MQ294" s="2"/>
      <c r="MR294" s="2"/>
      <c r="MS294" s="2"/>
      <c r="MT294" s="2"/>
      <c r="MU294" s="2"/>
      <c r="MV294" s="2"/>
      <c r="MW294" s="2"/>
      <c r="MX294" s="2"/>
      <c r="MY294" s="2"/>
      <c r="MZ294" s="2"/>
      <c r="NA294" s="2"/>
      <c r="NB294" s="2"/>
      <c r="NC294" s="2"/>
      <c r="ND294" s="2"/>
      <c r="NE294" s="2"/>
      <c r="NF294" s="2"/>
      <c r="NG294" s="2"/>
      <c r="NH294" s="2"/>
      <c r="NI294" s="2"/>
      <c r="NJ294" s="2"/>
      <c r="NK294" s="2"/>
      <c r="NL294" s="2"/>
      <c r="NM294" s="2"/>
      <c r="NN294" s="2"/>
      <c r="NO294" s="2"/>
      <c r="NP294" s="2"/>
      <c r="NQ294" s="2"/>
      <c r="NR294" s="2"/>
      <c r="NS294" s="2"/>
      <c r="NT294" s="2"/>
      <c r="NU294" s="2"/>
      <c r="NV294" s="2"/>
      <c r="NW294" s="2"/>
      <c r="NX294" s="2"/>
      <c r="NY294" s="2"/>
      <c r="NZ294" s="2"/>
      <c r="OA294" s="2"/>
      <c r="OB294" s="2"/>
      <c r="OC294" s="2"/>
      <c r="OD294" s="2"/>
      <c r="OE294" s="2"/>
      <c r="OF294" s="2"/>
      <c r="OG294" s="2"/>
      <c r="OH294" s="2"/>
      <c r="OI294" s="2"/>
      <c r="OJ294" s="2"/>
      <c r="OL294" s="2">
        <v>272.0</v>
      </c>
      <c r="OO294" s="2"/>
      <c r="OT294" s="2" t="str">
        <f t="shared" si="39"/>
        <v/>
      </c>
      <c r="OU294" s="2" t="str">
        <f t="shared" si="40"/>
        <v/>
      </c>
      <c r="OV294" s="2" t="str">
        <f t="shared" si="28"/>
        <v>#REF!</v>
      </c>
      <c r="OW294" s="2" t="str">
        <f t="shared" si="29"/>
        <v/>
      </c>
      <c r="OX294" s="2" t="str">
        <f t="shared" si="30"/>
        <v/>
      </c>
    </row>
    <row r="295" ht="15.75" customHeight="1">
      <c r="E295" s="2"/>
      <c r="F295" s="2"/>
      <c r="G295" s="2"/>
      <c r="H295" s="2"/>
      <c r="I295" s="2"/>
      <c r="J295" s="2"/>
      <c r="K295" s="2"/>
      <c r="L295" s="2"/>
      <c r="M295" s="2"/>
      <c r="O295" s="2"/>
      <c r="U295" s="2"/>
      <c r="AB295" s="2"/>
      <c r="AC295" s="2"/>
      <c r="AD295" s="2"/>
      <c r="AE295" s="2"/>
      <c r="AF295" s="2"/>
      <c r="AG295" s="2"/>
      <c r="AI295" s="2"/>
      <c r="AJ295" s="2"/>
      <c r="AK295" s="2"/>
      <c r="AL295" s="2"/>
      <c r="AM295" s="2"/>
      <c r="IF295" s="2"/>
      <c r="KE295" s="2"/>
      <c r="KF295" s="2"/>
      <c r="KG295" s="2"/>
      <c r="KH295" s="2"/>
      <c r="KI295" s="2"/>
      <c r="KJ295" s="2"/>
      <c r="KK295" s="2"/>
      <c r="KL295" s="2"/>
      <c r="KM295" s="2"/>
      <c r="KN295" s="2"/>
      <c r="KO295" s="2"/>
      <c r="KP295" s="2"/>
      <c r="KQ295" s="2"/>
      <c r="KR295" s="2"/>
      <c r="KS295" s="2"/>
      <c r="KT295" s="2"/>
      <c r="KU295" s="2"/>
      <c r="KV295" s="2"/>
      <c r="KW295" s="2"/>
      <c r="KX295" s="2"/>
      <c r="KY295" s="2"/>
      <c r="KZ295" s="2"/>
      <c r="LA295" s="2"/>
      <c r="LB295" s="2"/>
      <c r="LC295" s="2"/>
      <c r="LD295" s="2"/>
      <c r="LE295" s="2"/>
      <c r="LF295" s="2"/>
      <c r="LG295" s="2"/>
      <c r="LH295" s="2"/>
      <c r="LI295" s="2"/>
      <c r="LJ295" s="2"/>
      <c r="LK295" s="2"/>
      <c r="LL295" s="2"/>
      <c r="LM295" s="2"/>
      <c r="LN295" s="2"/>
      <c r="LO295" s="2"/>
      <c r="LP295" s="2"/>
      <c r="LQ295" s="2"/>
      <c r="LR295" s="2"/>
      <c r="LS295" s="2"/>
      <c r="LT295" s="2"/>
      <c r="LU295" s="2"/>
      <c r="LV295" s="2"/>
      <c r="LW295" s="2"/>
      <c r="LX295" s="2"/>
      <c r="LY295" s="2"/>
      <c r="LZ295" s="2"/>
      <c r="MA295" s="2"/>
      <c r="MB295" s="2"/>
      <c r="MC295" s="2"/>
      <c r="MD295" s="2"/>
      <c r="ME295" s="2"/>
      <c r="MF295" s="2"/>
      <c r="MG295" s="2"/>
      <c r="MH295" s="2"/>
      <c r="MI295" s="2"/>
      <c r="MJ295" s="2"/>
      <c r="MK295" s="2"/>
      <c r="ML295" s="2"/>
      <c r="MM295" s="2"/>
      <c r="MN295" s="2"/>
      <c r="MO295" s="2"/>
      <c r="MP295" s="2"/>
      <c r="MQ295" s="2"/>
      <c r="MR295" s="2"/>
      <c r="MS295" s="2"/>
      <c r="MT295" s="2"/>
      <c r="MU295" s="2"/>
      <c r="MV295" s="2"/>
      <c r="MW295" s="2"/>
      <c r="MX295" s="2"/>
      <c r="MY295" s="2"/>
      <c r="MZ295" s="2"/>
      <c r="NA295" s="2"/>
      <c r="NB295" s="2"/>
      <c r="NC295" s="2"/>
      <c r="ND295" s="2"/>
      <c r="NE295" s="2"/>
      <c r="NF295" s="2"/>
      <c r="NG295" s="2"/>
      <c r="NH295" s="2"/>
      <c r="NI295" s="2"/>
      <c r="NJ295" s="2"/>
      <c r="NK295" s="2"/>
      <c r="NL295" s="2"/>
      <c r="NM295" s="2"/>
      <c r="NN295" s="2"/>
      <c r="NO295" s="2"/>
      <c r="NP295" s="2"/>
      <c r="NQ295" s="2"/>
      <c r="NR295" s="2"/>
      <c r="NS295" s="2"/>
      <c r="NT295" s="2"/>
      <c r="NU295" s="2"/>
      <c r="NV295" s="2"/>
      <c r="NW295" s="2"/>
      <c r="NX295" s="2"/>
      <c r="NY295" s="2"/>
      <c r="NZ295" s="2"/>
      <c r="OA295" s="2"/>
      <c r="OB295" s="2"/>
      <c r="OC295" s="2"/>
      <c r="OD295" s="2"/>
      <c r="OE295" s="2"/>
      <c r="OF295" s="2"/>
      <c r="OG295" s="2"/>
      <c r="OH295" s="2"/>
      <c r="OI295" s="2"/>
      <c r="OJ295" s="2"/>
      <c r="OL295" s="2">
        <v>273.0</v>
      </c>
      <c r="OO295" s="2"/>
      <c r="OT295" s="2" t="str">
        <f t="shared" si="39"/>
        <v/>
      </c>
      <c r="OU295" s="2" t="str">
        <f t="shared" si="40"/>
        <v/>
      </c>
      <c r="OV295" s="2" t="str">
        <f t="shared" si="28"/>
        <v>#REF!</v>
      </c>
      <c r="OW295" s="2" t="str">
        <f t="shared" si="29"/>
        <v/>
      </c>
      <c r="OX295" s="2" t="str">
        <f t="shared" si="30"/>
        <v/>
      </c>
    </row>
    <row r="296" ht="15.75" customHeight="1">
      <c r="E296" s="2"/>
      <c r="F296" s="2"/>
      <c r="G296" s="2"/>
      <c r="H296" s="2"/>
      <c r="I296" s="2"/>
      <c r="J296" s="2"/>
      <c r="K296" s="2"/>
      <c r="L296" s="2"/>
      <c r="M296" s="2"/>
      <c r="O296" s="2"/>
      <c r="U296" s="2"/>
      <c r="AB296" s="2"/>
      <c r="AC296" s="2"/>
      <c r="AD296" s="2"/>
      <c r="AE296" s="2"/>
      <c r="AF296" s="2"/>
      <c r="AG296" s="2"/>
      <c r="AI296" s="2"/>
      <c r="AJ296" s="2"/>
      <c r="AK296" s="2"/>
      <c r="AL296" s="2"/>
      <c r="AM296" s="2"/>
      <c r="IF296" s="2"/>
      <c r="KE296" s="2"/>
      <c r="KF296" s="2"/>
      <c r="KG296" s="2"/>
      <c r="KH296" s="2"/>
      <c r="KI296" s="2"/>
      <c r="KJ296" s="2"/>
      <c r="KK296" s="2"/>
      <c r="KL296" s="2"/>
      <c r="KM296" s="2"/>
      <c r="KN296" s="2"/>
      <c r="KO296" s="2"/>
      <c r="KP296" s="2"/>
      <c r="KQ296" s="2"/>
      <c r="KR296" s="2"/>
      <c r="KS296" s="2"/>
      <c r="KT296" s="2"/>
      <c r="KU296" s="2"/>
      <c r="KV296" s="2"/>
      <c r="KW296" s="2"/>
      <c r="KX296" s="2"/>
      <c r="KY296" s="2"/>
      <c r="KZ296" s="2"/>
      <c r="LA296" s="2"/>
      <c r="LB296" s="2"/>
      <c r="LC296" s="2"/>
      <c r="LD296" s="2"/>
      <c r="LE296" s="2"/>
      <c r="LF296" s="2"/>
      <c r="LG296" s="2"/>
      <c r="LH296" s="2"/>
      <c r="LI296" s="2"/>
      <c r="LJ296" s="2"/>
      <c r="LK296" s="2"/>
      <c r="LL296" s="2"/>
      <c r="LM296" s="2"/>
      <c r="LN296" s="2"/>
      <c r="LO296" s="2"/>
      <c r="LP296" s="2"/>
      <c r="LQ296" s="2"/>
      <c r="LR296" s="2"/>
      <c r="LS296" s="2"/>
      <c r="LT296" s="2"/>
      <c r="LU296" s="2"/>
      <c r="LV296" s="2"/>
      <c r="LW296" s="2"/>
      <c r="LX296" s="2"/>
      <c r="LY296" s="2"/>
      <c r="LZ296" s="2"/>
      <c r="MA296" s="2"/>
      <c r="MB296" s="2"/>
      <c r="MC296" s="2"/>
      <c r="MD296" s="2"/>
      <c r="ME296" s="2"/>
      <c r="MF296" s="2"/>
      <c r="MG296" s="2"/>
      <c r="MH296" s="2"/>
      <c r="MI296" s="2"/>
      <c r="MJ296" s="2"/>
      <c r="MK296" s="2"/>
      <c r="ML296" s="2"/>
      <c r="MM296" s="2"/>
      <c r="MN296" s="2"/>
      <c r="MO296" s="2"/>
      <c r="MP296" s="2"/>
      <c r="MQ296" s="2"/>
      <c r="MR296" s="2"/>
      <c r="MS296" s="2"/>
      <c r="MT296" s="2"/>
      <c r="MU296" s="2"/>
      <c r="MV296" s="2"/>
      <c r="MW296" s="2"/>
      <c r="MX296" s="2"/>
      <c r="MY296" s="2"/>
      <c r="MZ296" s="2"/>
      <c r="NA296" s="2"/>
      <c r="NB296" s="2"/>
      <c r="NC296" s="2"/>
      <c r="ND296" s="2"/>
      <c r="NE296" s="2"/>
      <c r="NF296" s="2"/>
      <c r="NG296" s="2"/>
      <c r="NH296" s="2"/>
      <c r="NI296" s="2"/>
      <c r="NJ296" s="2"/>
      <c r="NK296" s="2"/>
      <c r="NL296" s="2"/>
      <c r="NM296" s="2"/>
      <c r="NN296" s="2"/>
      <c r="NO296" s="2"/>
      <c r="NP296" s="2"/>
      <c r="NQ296" s="2"/>
      <c r="NR296" s="2"/>
      <c r="NS296" s="2"/>
      <c r="NT296" s="2"/>
      <c r="NU296" s="2"/>
      <c r="NV296" s="2"/>
      <c r="NW296" s="2"/>
      <c r="NX296" s="2"/>
      <c r="NY296" s="2"/>
      <c r="NZ296" s="2"/>
      <c r="OA296" s="2"/>
      <c r="OB296" s="2"/>
      <c r="OC296" s="2"/>
      <c r="OD296" s="2"/>
      <c r="OE296" s="2"/>
      <c r="OF296" s="2"/>
      <c r="OG296" s="2"/>
      <c r="OH296" s="2"/>
      <c r="OI296" s="2"/>
      <c r="OJ296" s="2"/>
      <c r="OL296" s="2">
        <v>274.0</v>
      </c>
      <c r="OO296" s="2"/>
      <c r="OT296" s="2" t="str">
        <f t="shared" si="39"/>
        <v/>
      </c>
      <c r="OU296" s="2" t="str">
        <f t="shared" si="40"/>
        <v/>
      </c>
      <c r="OV296" s="2" t="str">
        <f t="shared" si="28"/>
        <v>#REF!</v>
      </c>
      <c r="OW296" s="2" t="str">
        <f t="shared" si="29"/>
        <v/>
      </c>
      <c r="OX296" s="2" t="str">
        <f t="shared" si="30"/>
        <v/>
      </c>
    </row>
    <row r="297" ht="15.75" customHeight="1">
      <c r="E297" s="2"/>
      <c r="F297" s="2"/>
      <c r="G297" s="2"/>
      <c r="H297" s="2"/>
      <c r="I297" s="2"/>
      <c r="J297" s="2"/>
      <c r="K297" s="2"/>
      <c r="L297" s="2"/>
      <c r="M297" s="2"/>
      <c r="O297" s="2"/>
      <c r="U297" s="2"/>
      <c r="AB297" s="2"/>
      <c r="AC297" s="2"/>
      <c r="AD297" s="2"/>
      <c r="AE297" s="2"/>
      <c r="AF297" s="2"/>
      <c r="AG297" s="2"/>
      <c r="AI297" s="2"/>
      <c r="AJ297" s="2"/>
      <c r="AK297" s="2"/>
      <c r="AL297" s="2"/>
      <c r="AM297" s="2"/>
      <c r="IF297" s="2"/>
      <c r="KE297" s="2"/>
      <c r="KF297" s="2"/>
      <c r="KG297" s="2"/>
      <c r="KH297" s="2"/>
      <c r="KI297" s="2"/>
      <c r="KJ297" s="2"/>
      <c r="KK297" s="2"/>
      <c r="KL297" s="2"/>
      <c r="KM297" s="2"/>
      <c r="KN297" s="2"/>
      <c r="KO297" s="2"/>
      <c r="KP297" s="2"/>
      <c r="KQ297" s="2"/>
      <c r="KR297" s="2"/>
      <c r="KS297" s="2"/>
      <c r="KT297" s="2"/>
      <c r="KU297" s="2"/>
      <c r="KV297" s="2"/>
      <c r="KW297" s="2"/>
      <c r="KX297" s="2"/>
      <c r="KY297" s="2"/>
      <c r="KZ297" s="2"/>
      <c r="LA297" s="2"/>
      <c r="LB297" s="2"/>
      <c r="LC297" s="2"/>
      <c r="LD297" s="2"/>
      <c r="LE297" s="2"/>
      <c r="LF297" s="2"/>
      <c r="LG297" s="2"/>
      <c r="LH297" s="2"/>
      <c r="LI297" s="2"/>
      <c r="LJ297" s="2"/>
      <c r="LK297" s="2"/>
      <c r="LL297" s="2"/>
      <c r="LM297" s="2"/>
      <c r="LN297" s="2"/>
      <c r="LO297" s="2"/>
      <c r="LP297" s="2"/>
      <c r="LQ297" s="2"/>
      <c r="LR297" s="2"/>
      <c r="LS297" s="2"/>
      <c r="LT297" s="2"/>
      <c r="LU297" s="2"/>
      <c r="LV297" s="2"/>
      <c r="LW297" s="2"/>
      <c r="LX297" s="2"/>
      <c r="LY297" s="2"/>
      <c r="LZ297" s="2"/>
      <c r="MA297" s="2"/>
      <c r="MB297" s="2"/>
      <c r="MC297" s="2"/>
      <c r="MD297" s="2"/>
      <c r="ME297" s="2"/>
      <c r="MF297" s="2"/>
      <c r="MG297" s="2"/>
      <c r="MH297" s="2"/>
      <c r="MI297" s="2"/>
      <c r="MJ297" s="2"/>
      <c r="MK297" s="2"/>
      <c r="ML297" s="2"/>
      <c r="MM297" s="2"/>
      <c r="MN297" s="2"/>
      <c r="MO297" s="2"/>
      <c r="MP297" s="2"/>
      <c r="MQ297" s="2"/>
      <c r="MR297" s="2"/>
      <c r="MS297" s="2"/>
      <c r="MT297" s="2"/>
      <c r="MU297" s="2"/>
      <c r="MV297" s="2"/>
      <c r="MW297" s="2"/>
      <c r="MX297" s="2"/>
      <c r="MY297" s="2"/>
      <c r="MZ297" s="2"/>
      <c r="NA297" s="2"/>
      <c r="NB297" s="2"/>
      <c r="NC297" s="2"/>
      <c r="ND297" s="2"/>
      <c r="NE297" s="2"/>
      <c r="NF297" s="2"/>
      <c r="NG297" s="2"/>
      <c r="NH297" s="2"/>
      <c r="NI297" s="2"/>
      <c r="NJ297" s="2"/>
      <c r="NK297" s="2"/>
      <c r="NL297" s="2"/>
      <c r="NM297" s="2"/>
      <c r="NN297" s="2"/>
      <c r="NO297" s="2"/>
      <c r="NP297" s="2"/>
      <c r="NQ297" s="2"/>
      <c r="NR297" s="2"/>
      <c r="NS297" s="2"/>
      <c r="NT297" s="2"/>
      <c r="NU297" s="2"/>
      <c r="NV297" s="2"/>
      <c r="NW297" s="2"/>
      <c r="NX297" s="2"/>
      <c r="NY297" s="2"/>
      <c r="NZ297" s="2"/>
      <c r="OA297" s="2"/>
      <c r="OB297" s="2"/>
      <c r="OC297" s="2"/>
      <c r="OD297" s="2"/>
      <c r="OE297" s="2"/>
      <c r="OF297" s="2"/>
      <c r="OG297" s="2"/>
      <c r="OH297" s="2"/>
      <c r="OI297" s="2"/>
      <c r="OJ297" s="2"/>
      <c r="OL297" s="2">
        <v>275.0</v>
      </c>
      <c r="OO297" s="2"/>
      <c r="OT297" s="2" t="str">
        <f t="shared" si="39"/>
        <v/>
      </c>
      <c r="OU297" s="2" t="str">
        <f t="shared" si="40"/>
        <v/>
      </c>
      <c r="OV297" s="2" t="str">
        <f t="shared" si="28"/>
        <v>#REF!</v>
      </c>
      <c r="OW297" s="2" t="str">
        <f t="shared" si="29"/>
        <v/>
      </c>
      <c r="OX297" s="2" t="str">
        <f t="shared" si="30"/>
        <v/>
      </c>
    </row>
    <row r="298" ht="15.75" customHeight="1">
      <c r="E298" s="2"/>
      <c r="F298" s="2"/>
      <c r="G298" s="2"/>
      <c r="H298" s="2"/>
      <c r="I298" s="2"/>
      <c r="J298" s="2"/>
      <c r="K298" s="2"/>
      <c r="L298" s="2"/>
      <c r="M298" s="2"/>
      <c r="O298" s="2"/>
      <c r="U298" s="2"/>
      <c r="AB298" s="2"/>
      <c r="AC298" s="2"/>
      <c r="AD298" s="2"/>
      <c r="AE298" s="2"/>
      <c r="AF298" s="2"/>
      <c r="AG298" s="2"/>
      <c r="AI298" s="2"/>
      <c r="AJ298" s="2"/>
      <c r="AK298" s="2"/>
      <c r="AL298" s="2"/>
      <c r="AM298" s="2"/>
      <c r="IF298" s="2"/>
      <c r="KE298" s="2"/>
      <c r="KF298" s="2"/>
      <c r="KG298" s="2"/>
      <c r="KH298" s="2"/>
      <c r="KI298" s="2"/>
      <c r="KJ298" s="2"/>
      <c r="KK298" s="2"/>
      <c r="KL298" s="2"/>
      <c r="KM298" s="2"/>
      <c r="KN298" s="2"/>
      <c r="KO298" s="2"/>
      <c r="KP298" s="2"/>
      <c r="KQ298" s="2"/>
      <c r="KR298" s="2"/>
      <c r="KS298" s="2"/>
      <c r="KT298" s="2"/>
      <c r="KU298" s="2"/>
      <c r="KV298" s="2"/>
      <c r="KW298" s="2"/>
      <c r="KX298" s="2"/>
      <c r="KY298" s="2"/>
      <c r="KZ298" s="2"/>
      <c r="LA298" s="2"/>
      <c r="LB298" s="2"/>
      <c r="LC298" s="2"/>
      <c r="LD298" s="2"/>
      <c r="LE298" s="2"/>
      <c r="LF298" s="2"/>
      <c r="LG298" s="2"/>
      <c r="LH298" s="2"/>
      <c r="LI298" s="2"/>
      <c r="LJ298" s="2"/>
      <c r="LK298" s="2"/>
      <c r="LL298" s="2"/>
      <c r="LM298" s="2"/>
      <c r="LN298" s="2"/>
      <c r="LO298" s="2"/>
      <c r="LP298" s="2"/>
      <c r="LQ298" s="2"/>
      <c r="LR298" s="2"/>
      <c r="LS298" s="2"/>
      <c r="LT298" s="2"/>
      <c r="LU298" s="2"/>
      <c r="LV298" s="2"/>
      <c r="LW298" s="2"/>
      <c r="LX298" s="2"/>
      <c r="LY298" s="2"/>
      <c r="LZ298" s="2"/>
      <c r="MA298" s="2"/>
      <c r="MB298" s="2"/>
      <c r="MC298" s="2"/>
      <c r="MD298" s="2"/>
      <c r="ME298" s="2"/>
      <c r="MF298" s="2"/>
      <c r="MG298" s="2"/>
      <c r="MH298" s="2"/>
      <c r="MI298" s="2"/>
      <c r="MJ298" s="2"/>
      <c r="MK298" s="2"/>
      <c r="ML298" s="2"/>
      <c r="MM298" s="2"/>
      <c r="MN298" s="2"/>
      <c r="MO298" s="2"/>
      <c r="MP298" s="2"/>
      <c r="MQ298" s="2"/>
      <c r="MR298" s="2"/>
      <c r="MS298" s="2"/>
      <c r="MT298" s="2"/>
      <c r="MU298" s="2"/>
      <c r="MV298" s="2"/>
      <c r="MW298" s="2"/>
      <c r="MX298" s="2"/>
      <c r="MY298" s="2"/>
      <c r="MZ298" s="2"/>
      <c r="NA298" s="2"/>
      <c r="NB298" s="2"/>
      <c r="NC298" s="2"/>
      <c r="ND298" s="2"/>
      <c r="NE298" s="2"/>
      <c r="NF298" s="2"/>
      <c r="NG298" s="2"/>
      <c r="NH298" s="2"/>
      <c r="NI298" s="2"/>
      <c r="NJ298" s="2"/>
      <c r="NK298" s="2"/>
      <c r="NL298" s="2"/>
      <c r="NM298" s="2"/>
      <c r="NN298" s="2"/>
      <c r="NO298" s="2"/>
      <c r="NP298" s="2"/>
      <c r="NQ298" s="2"/>
      <c r="NR298" s="2"/>
      <c r="NS298" s="2"/>
      <c r="NT298" s="2"/>
      <c r="NU298" s="2"/>
      <c r="NV298" s="2"/>
      <c r="NW298" s="2"/>
      <c r="NX298" s="2"/>
      <c r="NY298" s="2"/>
      <c r="NZ298" s="2"/>
      <c r="OA298" s="2"/>
      <c r="OB298" s="2"/>
      <c r="OC298" s="2"/>
      <c r="OD298" s="2"/>
      <c r="OE298" s="2"/>
      <c r="OF298" s="2"/>
      <c r="OG298" s="2"/>
      <c r="OH298" s="2"/>
      <c r="OI298" s="2"/>
      <c r="OJ298" s="2"/>
      <c r="OL298" s="2">
        <v>276.0</v>
      </c>
      <c r="OO298" s="2"/>
      <c r="OT298" s="2" t="str">
        <f t="shared" si="39"/>
        <v/>
      </c>
      <c r="OU298" s="2" t="str">
        <f t="shared" si="40"/>
        <v/>
      </c>
      <c r="OV298" s="2" t="str">
        <f t="shared" si="28"/>
        <v>#REF!</v>
      </c>
      <c r="OW298" s="2" t="str">
        <f t="shared" si="29"/>
        <v/>
      </c>
      <c r="OX298" s="2" t="str">
        <f t="shared" si="30"/>
        <v/>
      </c>
    </row>
    <row r="299" ht="15.75" customHeight="1">
      <c r="E299" s="2"/>
      <c r="F299" s="2"/>
      <c r="G299" s="2"/>
      <c r="H299" s="2"/>
      <c r="I299" s="2"/>
      <c r="J299" s="2"/>
      <c r="K299" s="2"/>
      <c r="L299" s="2"/>
      <c r="M299" s="2"/>
      <c r="O299" s="2"/>
      <c r="U299" s="2"/>
      <c r="AB299" s="2"/>
      <c r="AC299" s="2"/>
      <c r="AD299" s="2"/>
      <c r="AE299" s="2"/>
      <c r="AF299" s="2"/>
      <c r="AG299" s="2"/>
      <c r="AI299" s="2"/>
      <c r="AJ299" s="2"/>
      <c r="AK299" s="2"/>
      <c r="AL299" s="2"/>
      <c r="AM299" s="2"/>
      <c r="IF299" s="2"/>
      <c r="KE299" s="2"/>
      <c r="KF299" s="2"/>
      <c r="KG299" s="2"/>
      <c r="KH299" s="2"/>
      <c r="KI299" s="2"/>
      <c r="KJ299" s="2"/>
      <c r="KK299" s="2"/>
      <c r="KL299" s="2"/>
      <c r="KM299" s="2"/>
      <c r="KN299" s="2"/>
      <c r="KO299" s="2"/>
      <c r="KP299" s="2"/>
      <c r="KQ299" s="2"/>
      <c r="KR299" s="2"/>
      <c r="KS299" s="2"/>
      <c r="KT299" s="2"/>
      <c r="KU299" s="2"/>
      <c r="KV299" s="2"/>
      <c r="KW299" s="2"/>
      <c r="KX299" s="2"/>
      <c r="KY299" s="2"/>
      <c r="KZ299" s="2"/>
      <c r="LA299" s="2"/>
      <c r="LB299" s="2"/>
      <c r="LC299" s="2"/>
      <c r="LD299" s="2"/>
      <c r="LE299" s="2"/>
      <c r="LF299" s="2"/>
      <c r="LG299" s="2"/>
      <c r="LH299" s="2"/>
      <c r="LI299" s="2"/>
      <c r="LJ299" s="2"/>
      <c r="LK299" s="2"/>
      <c r="LL299" s="2"/>
      <c r="LM299" s="2"/>
      <c r="LN299" s="2"/>
      <c r="LO299" s="2"/>
      <c r="LP299" s="2"/>
      <c r="LQ299" s="2"/>
      <c r="LR299" s="2"/>
      <c r="LS299" s="2"/>
      <c r="LT299" s="2"/>
      <c r="LU299" s="2"/>
      <c r="LV299" s="2"/>
      <c r="LW299" s="2"/>
      <c r="LX299" s="2"/>
      <c r="LY299" s="2"/>
      <c r="LZ299" s="2"/>
      <c r="MA299" s="2"/>
      <c r="MB299" s="2"/>
      <c r="MC299" s="2"/>
      <c r="MD299" s="2"/>
      <c r="ME299" s="2"/>
      <c r="MF299" s="2"/>
      <c r="MG299" s="2"/>
      <c r="MH299" s="2"/>
      <c r="MI299" s="2"/>
      <c r="MJ299" s="2"/>
      <c r="MK299" s="2"/>
      <c r="ML299" s="2"/>
      <c r="MM299" s="2"/>
      <c r="MN299" s="2"/>
      <c r="MO299" s="2"/>
      <c r="MP299" s="2"/>
      <c r="MQ299" s="2"/>
      <c r="MR299" s="2"/>
      <c r="MS299" s="2"/>
      <c r="MT299" s="2"/>
      <c r="MU299" s="2"/>
      <c r="MV299" s="2"/>
      <c r="MW299" s="2"/>
      <c r="MX299" s="2"/>
      <c r="MY299" s="2"/>
      <c r="MZ299" s="2"/>
      <c r="NA299" s="2"/>
      <c r="NB299" s="2"/>
      <c r="NC299" s="2"/>
      <c r="ND299" s="2"/>
      <c r="NE299" s="2"/>
      <c r="NF299" s="2"/>
      <c r="NG299" s="2"/>
      <c r="NH299" s="2"/>
      <c r="NI299" s="2"/>
      <c r="NJ299" s="2"/>
      <c r="NK299" s="2"/>
      <c r="NL299" s="2"/>
      <c r="NM299" s="2"/>
      <c r="NN299" s="2"/>
      <c r="NO299" s="2"/>
      <c r="NP299" s="2"/>
      <c r="NQ299" s="2"/>
      <c r="NR299" s="2"/>
      <c r="NS299" s="2"/>
      <c r="NT299" s="2"/>
      <c r="NU299" s="2"/>
      <c r="NV299" s="2"/>
      <c r="NW299" s="2"/>
      <c r="NX299" s="2"/>
      <c r="NY299" s="2"/>
      <c r="NZ299" s="2"/>
      <c r="OA299" s="2"/>
      <c r="OB299" s="2"/>
      <c r="OC299" s="2"/>
      <c r="OD299" s="2"/>
      <c r="OE299" s="2"/>
      <c r="OF299" s="2"/>
      <c r="OG299" s="2"/>
      <c r="OH299" s="2"/>
      <c r="OI299" s="2"/>
      <c r="OJ299" s="2"/>
      <c r="OL299" s="2">
        <v>277.0</v>
      </c>
      <c r="OO299" s="2"/>
      <c r="OT299" s="2" t="str">
        <f t="shared" si="39"/>
        <v/>
      </c>
      <c r="OU299" s="2" t="str">
        <f t="shared" si="40"/>
        <v/>
      </c>
      <c r="OV299" s="2" t="str">
        <f t="shared" si="28"/>
        <v>#REF!</v>
      </c>
      <c r="OW299" s="2" t="str">
        <f t="shared" si="29"/>
        <v/>
      </c>
      <c r="OX299" s="2" t="str">
        <f t="shared" si="30"/>
        <v/>
      </c>
    </row>
    <row r="300" ht="15.75" customHeight="1">
      <c r="E300" s="2"/>
      <c r="F300" s="2"/>
      <c r="G300" s="2"/>
      <c r="H300" s="2"/>
      <c r="I300" s="2"/>
      <c r="J300" s="2"/>
      <c r="K300" s="2"/>
      <c r="L300" s="2"/>
      <c r="M300" s="2"/>
      <c r="O300" s="2"/>
      <c r="U300" s="2"/>
      <c r="AB300" s="2"/>
      <c r="AC300" s="2"/>
      <c r="AD300" s="2"/>
      <c r="AE300" s="2"/>
      <c r="AF300" s="2"/>
      <c r="AG300" s="2"/>
      <c r="AI300" s="2"/>
      <c r="AJ300" s="2"/>
      <c r="AK300" s="2"/>
      <c r="AL300" s="2"/>
      <c r="AM300" s="2"/>
      <c r="IF300" s="2"/>
      <c r="KE300" s="2"/>
      <c r="KF300" s="2"/>
      <c r="KG300" s="2"/>
      <c r="KH300" s="2"/>
      <c r="KI300" s="2"/>
      <c r="KJ300" s="2"/>
      <c r="KK300" s="2"/>
      <c r="KL300" s="2"/>
      <c r="KM300" s="2"/>
      <c r="KN300" s="2"/>
      <c r="KO300" s="2"/>
      <c r="KP300" s="2"/>
      <c r="KQ300" s="2"/>
      <c r="KR300" s="2"/>
      <c r="KS300" s="2"/>
      <c r="KT300" s="2"/>
      <c r="KU300" s="2"/>
      <c r="KV300" s="2"/>
      <c r="KW300" s="2"/>
      <c r="KX300" s="2"/>
      <c r="KY300" s="2"/>
      <c r="KZ300" s="2"/>
      <c r="LA300" s="2"/>
      <c r="LB300" s="2"/>
      <c r="LC300" s="2"/>
      <c r="LD300" s="2"/>
      <c r="LE300" s="2"/>
      <c r="LF300" s="2"/>
      <c r="LG300" s="2"/>
      <c r="LH300" s="2"/>
      <c r="LI300" s="2"/>
      <c r="LJ300" s="2"/>
      <c r="LK300" s="2"/>
      <c r="LL300" s="2"/>
      <c r="LM300" s="2"/>
      <c r="LN300" s="2"/>
      <c r="LO300" s="2"/>
      <c r="LP300" s="2"/>
      <c r="LQ300" s="2"/>
      <c r="LR300" s="2"/>
      <c r="LS300" s="2"/>
      <c r="LT300" s="2"/>
      <c r="LU300" s="2"/>
      <c r="LV300" s="2"/>
      <c r="LW300" s="2"/>
      <c r="LX300" s="2"/>
      <c r="LY300" s="2"/>
      <c r="LZ300" s="2"/>
      <c r="MA300" s="2"/>
      <c r="MB300" s="2"/>
      <c r="MC300" s="2"/>
      <c r="MD300" s="2"/>
      <c r="ME300" s="2"/>
      <c r="MF300" s="2"/>
      <c r="MG300" s="2"/>
      <c r="MH300" s="2"/>
      <c r="MI300" s="2"/>
      <c r="MJ300" s="2"/>
      <c r="MK300" s="2"/>
      <c r="ML300" s="2"/>
      <c r="MM300" s="2"/>
      <c r="MN300" s="2"/>
      <c r="MO300" s="2"/>
      <c r="MP300" s="2"/>
      <c r="MQ300" s="2"/>
      <c r="MR300" s="2"/>
      <c r="MS300" s="2"/>
      <c r="MT300" s="2"/>
      <c r="MU300" s="2"/>
      <c r="MV300" s="2"/>
      <c r="MW300" s="2"/>
      <c r="MX300" s="2"/>
      <c r="MY300" s="2"/>
      <c r="MZ300" s="2"/>
      <c r="NA300" s="2"/>
      <c r="NB300" s="2"/>
      <c r="NC300" s="2"/>
      <c r="ND300" s="2"/>
      <c r="NE300" s="2"/>
      <c r="NF300" s="2"/>
      <c r="NG300" s="2"/>
      <c r="NH300" s="2"/>
      <c r="NI300" s="2"/>
      <c r="NJ300" s="2"/>
      <c r="NK300" s="2"/>
      <c r="NL300" s="2"/>
      <c r="NM300" s="2"/>
      <c r="NN300" s="2"/>
      <c r="NO300" s="2"/>
      <c r="NP300" s="2"/>
      <c r="NQ300" s="2"/>
      <c r="NR300" s="2"/>
      <c r="NS300" s="2"/>
      <c r="NT300" s="2"/>
      <c r="NU300" s="2"/>
      <c r="NV300" s="2"/>
      <c r="NW300" s="2"/>
      <c r="NX300" s="2"/>
      <c r="NY300" s="2"/>
      <c r="NZ300" s="2"/>
      <c r="OA300" s="2"/>
      <c r="OB300" s="2"/>
      <c r="OC300" s="2"/>
      <c r="OD300" s="2"/>
      <c r="OE300" s="2"/>
      <c r="OF300" s="2"/>
      <c r="OG300" s="2"/>
      <c r="OH300" s="2"/>
      <c r="OI300" s="2"/>
      <c r="OJ300" s="2"/>
      <c r="OL300" s="2">
        <v>278.0</v>
      </c>
      <c r="OO300" s="2"/>
      <c r="OT300" s="2" t="str">
        <f t="shared" si="39"/>
        <v/>
      </c>
      <c r="OU300" s="2" t="str">
        <f t="shared" si="40"/>
        <v/>
      </c>
      <c r="OV300" s="2" t="str">
        <f t="shared" si="28"/>
        <v>#REF!</v>
      </c>
      <c r="OW300" s="2" t="str">
        <f t="shared" si="29"/>
        <v/>
      </c>
      <c r="OX300" s="2" t="str">
        <f t="shared" si="30"/>
        <v/>
      </c>
    </row>
    <row r="301" ht="15.75" customHeight="1">
      <c r="E301" s="2"/>
      <c r="F301" s="2"/>
      <c r="G301" s="2"/>
      <c r="H301" s="2"/>
      <c r="I301" s="2"/>
      <c r="J301" s="2"/>
      <c r="K301" s="2"/>
      <c r="L301" s="2"/>
      <c r="M301" s="2"/>
      <c r="O301" s="2"/>
      <c r="U301" s="2"/>
      <c r="AB301" s="2"/>
      <c r="AC301" s="2"/>
      <c r="AD301" s="2"/>
      <c r="AE301" s="2"/>
      <c r="AF301" s="2"/>
      <c r="AG301" s="2"/>
      <c r="AI301" s="2"/>
      <c r="AJ301" s="2"/>
      <c r="AK301" s="2"/>
      <c r="AL301" s="2"/>
      <c r="AM301" s="2"/>
      <c r="IF301" s="2"/>
      <c r="KE301" s="2"/>
      <c r="KF301" s="2"/>
      <c r="KG301" s="2"/>
      <c r="KH301" s="2"/>
      <c r="KI301" s="2"/>
      <c r="KJ301" s="2"/>
      <c r="KK301" s="2"/>
      <c r="KL301" s="2"/>
      <c r="KM301" s="2"/>
      <c r="KN301" s="2"/>
      <c r="KO301" s="2"/>
      <c r="KP301" s="2"/>
      <c r="KQ301" s="2"/>
      <c r="KR301" s="2"/>
      <c r="KS301" s="2"/>
      <c r="KT301" s="2"/>
      <c r="KU301" s="2"/>
      <c r="KV301" s="2"/>
      <c r="KW301" s="2"/>
      <c r="KX301" s="2"/>
      <c r="KY301" s="2"/>
      <c r="KZ301" s="2"/>
      <c r="LA301" s="2"/>
      <c r="LB301" s="2"/>
      <c r="LC301" s="2"/>
      <c r="LD301" s="2"/>
      <c r="LE301" s="2"/>
      <c r="LF301" s="2"/>
      <c r="LG301" s="2"/>
      <c r="LH301" s="2"/>
      <c r="LI301" s="2"/>
      <c r="LJ301" s="2"/>
      <c r="LK301" s="2"/>
      <c r="LL301" s="2"/>
      <c r="LM301" s="2"/>
      <c r="LN301" s="2"/>
      <c r="LO301" s="2"/>
      <c r="LP301" s="2"/>
      <c r="LQ301" s="2"/>
      <c r="LR301" s="2"/>
      <c r="LS301" s="2"/>
      <c r="LT301" s="2"/>
      <c r="LU301" s="2"/>
      <c r="LV301" s="2"/>
      <c r="LW301" s="2"/>
      <c r="LX301" s="2"/>
      <c r="LY301" s="2"/>
      <c r="LZ301" s="2"/>
      <c r="MA301" s="2"/>
      <c r="MB301" s="2"/>
      <c r="MC301" s="2"/>
      <c r="MD301" s="2"/>
      <c r="ME301" s="2"/>
      <c r="MF301" s="2"/>
      <c r="MG301" s="2"/>
      <c r="MH301" s="2"/>
      <c r="MI301" s="2"/>
      <c r="MJ301" s="2"/>
      <c r="MK301" s="2"/>
      <c r="ML301" s="2"/>
      <c r="MM301" s="2"/>
      <c r="MN301" s="2"/>
      <c r="MO301" s="2"/>
      <c r="MP301" s="2"/>
      <c r="MQ301" s="2"/>
      <c r="MR301" s="2"/>
      <c r="MS301" s="2"/>
      <c r="MT301" s="2"/>
      <c r="MU301" s="2"/>
      <c r="MV301" s="2"/>
      <c r="MW301" s="2"/>
      <c r="MX301" s="2"/>
      <c r="MY301" s="2"/>
      <c r="MZ301" s="2"/>
      <c r="NA301" s="2"/>
      <c r="NB301" s="2"/>
      <c r="NC301" s="2"/>
      <c r="ND301" s="2"/>
      <c r="NE301" s="2"/>
      <c r="NF301" s="2"/>
      <c r="NG301" s="2"/>
      <c r="NH301" s="2"/>
      <c r="NI301" s="2"/>
      <c r="NJ301" s="2"/>
      <c r="NK301" s="2"/>
      <c r="NL301" s="2"/>
      <c r="NM301" s="2"/>
      <c r="NN301" s="2"/>
      <c r="NO301" s="2"/>
      <c r="NP301" s="2"/>
      <c r="NQ301" s="2"/>
      <c r="NR301" s="2"/>
      <c r="NS301" s="2"/>
      <c r="NT301" s="2"/>
      <c r="NU301" s="2"/>
      <c r="NV301" s="2"/>
      <c r="NW301" s="2"/>
      <c r="NX301" s="2"/>
      <c r="NY301" s="2"/>
      <c r="NZ301" s="2"/>
      <c r="OA301" s="2"/>
      <c r="OB301" s="2"/>
      <c r="OC301" s="2"/>
      <c r="OD301" s="2"/>
      <c r="OE301" s="2"/>
      <c r="OF301" s="2"/>
      <c r="OG301" s="2"/>
      <c r="OH301" s="2"/>
      <c r="OI301" s="2"/>
      <c r="OJ301" s="2"/>
      <c r="OL301" s="2">
        <v>279.0</v>
      </c>
      <c r="OO301" s="2"/>
      <c r="OT301" s="2" t="str">
        <f t="shared" si="39"/>
        <v/>
      </c>
      <c r="OU301" s="2" t="str">
        <f t="shared" si="40"/>
        <v/>
      </c>
      <c r="OV301" s="2" t="str">
        <f t="shared" si="28"/>
        <v>#REF!</v>
      </c>
      <c r="OW301" s="2" t="str">
        <f t="shared" si="29"/>
        <v/>
      </c>
      <c r="OX301" s="2" t="str">
        <f t="shared" si="30"/>
        <v/>
      </c>
    </row>
    <row r="302" ht="15.75" customHeight="1">
      <c r="E302" s="2"/>
      <c r="F302" s="2"/>
      <c r="G302" s="2"/>
      <c r="H302" s="2"/>
      <c r="I302" s="2"/>
      <c r="J302" s="2"/>
      <c r="K302" s="2"/>
      <c r="L302" s="2"/>
      <c r="M302" s="2"/>
      <c r="O302" s="2"/>
      <c r="U302" s="2"/>
      <c r="AB302" s="2"/>
      <c r="AC302" s="2"/>
      <c r="AD302" s="2"/>
      <c r="AE302" s="2"/>
      <c r="AF302" s="2"/>
      <c r="AG302" s="2"/>
      <c r="AI302" s="2"/>
      <c r="AJ302" s="2"/>
      <c r="AK302" s="2"/>
      <c r="AL302" s="2"/>
      <c r="AM302" s="2"/>
      <c r="IF302" s="2"/>
      <c r="KE302" s="2"/>
      <c r="KF302" s="2"/>
      <c r="KG302" s="2"/>
      <c r="KH302" s="2"/>
      <c r="KI302" s="2"/>
      <c r="KJ302" s="2"/>
      <c r="KK302" s="2"/>
      <c r="KL302" s="2"/>
      <c r="KM302" s="2"/>
      <c r="KN302" s="2"/>
      <c r="KO302" s="2"/>
      <c r="KP302" s="2"/>
      <c r="KQ302" s="2"/>
      <c r="KR302" s="2"/>
      <c r="KS302" s="2"/>
      <c r="KT302" s="2"/>
      <c r="KU302" s="2"/>
      <c r="KV302" s="2"/>
      <c r="KW302" s="2"/>
      <c r="KX302" s="2"/>
      <c r="KY302" s="2"/>
      <c r="KZ302" s="2"/>
      <c r="LA302" s="2"/>
      <c r="LB302" s="2"/>
      <c r="LC302" s="2"/>
      <c r="LD302" s="2"/>
      <c r="LE302" s="2"/>
      <c r="LF302" s="2"/>
      <c r="LG302" s="2"/>
      <c r="LH302" s="2"/>
      <c r="LI302" s="2"/>
      <c r="LJ302" s="2"/>
      <c r="LK302" s="2"/>
      <c r="LL302" s="2"/>
      <c r="LM302" s="2"/>
      <c r="LN302" s="2"/>
      <c r="LO302" s="2"/>
      <c r="LP302" s="2"/>
      <c r="LQ302" s="2"/>
      <c r="LR302" s="2"/>
      <c r="LS302" s="2"/>
      <c r="LT302" s="2"/>
      <c r="LU302" s="2"/>
      <c r="LV302" s="2"/>
      <c r="LW302" s="2"/>
      <c r="LX302" s="2"/>
      <c r="LY302" s="2"/>
      <c r="LZ302" s="2"/>
      <c r="MA302" s="2"/>
      <c r="MB302" s="2"/>
      <c r="MC302" s="2"/>
      <c r="MD302" s="2"/>
      <c r="ME302" s="2"/>
      <c r="MF302" s="2"/>
      <c r="MG302" s="2"/>
      <c r="MH302" s="2"/>
      <c r="MI302" s="2"/>
      <c r="MJ302" s="2"/>
      <c r="MK302" s="2"/>
      <c r="ML302" s="2"/>
      <c r="MM302" s="2"/>
      <c r="MN302" s="2"/>
      <c r="MO302" s="2"/>
      <c r="MP302" s="2"/>
      <c r="MQ302" s="2"/>
      <c r="MR302" s="2"/>
      <c r="MS302" s="2"/>
      <c r="MT302" s="2"/>
      <c r="MU302" s="2"/>
      <c r="MV302" s="2"/>
      <c r="MW302" s="2"/>
      <c r="MX302" s="2"/>
      <c r="MY302" s="2"/>
      <c r="MZ302" s="2"/>
      <c r="NA302" s="2"/>
      <c r="NB302" s="2"/>
      <c r="NC302" s="2"/>
      <c r="ND302" s="2"/>
      <c r="NE302" s="2"/>
      <c r="NF302" s="2"/>
      <c r="NG302" s="2"/>
      <c r="NH302" s="2"/>
      <c r="NI302" s="2"/>
      <c r="NJ302" s="2"/>
      <c r="NK302" s="2"/>
      <c r="NL302" s="2"/>
      <c r="NM302" s="2"/>
      <c r="NN302" s="2"/>
      <c r="NO302" s="2"/>
      <c r="NP302" s="2"/>
      <c r="NQ302" s="2"/>
      <c r="NR302" s="2"/>
      <c r="NS302" s="2"/>
      <c r="NT302" s="2"/>
      <c r="NU302" s="2"/>
      <c r="NV302" s="2"/>
      <c r="NW302" s="2"/>
      <c r="NX302" s="2"/>
      <c r="NY302" s="2"/>
      <c r="NZ302" s="2"/>
      <c r="OA302" s="2"/>
      <c r="OB302" s="2"/>
      <c r="OC302" s="2"/>
      <c r="OD302" s="2"/>
      <c r="OE302" s="2"/>
      <c r="OF302" s="2"/>
      <c r="OG302" s="2"/>
      <c r="OH302" s="2"/>
      <c r="OI302" s="2"/>
      <c r="OJ302" s="2"/>
      <c r="OL302" s="2">
        <v>280.0</v>
      </c>
      <c r="OO302" s="2"/>
      <c r="OT302" s="2" t="str">
        <f t="shared" si="39"/>
        <v/>
      </c>
      <c r="OU302" s="2" t="str">
        <f t="shared" si="40"/>
        <v/>
      </c>
      <c r="OV302" s="2" t="str">
        <f t="shared" si="28"/>
        <v>#REF!</v>
      </c>
      <c r="OW302" s="2" t="str">
        <f t="shared" si="29"/>
        <v/>
      </c>
      <c r="OX302" s="2" t="str">
        <f t="shared" si="30"/>
        <v/>
      </c>
    </row>
    <row r="303" ht="15.75" customHeight="1">
      <c r="E303" s="2"/>
      <c r="F303" s="2"/>
      <c r="G303" s="2"/>
      <c r="H303" s="2"/>
      <c r="I303" s="2"/>
      <c r="J303" s="2"/>
      <c r="K303" s="2"/>
      <c r="L303" s="2"/>
      <c r="M303" s="2"/>
      <c r="O303" s="2"/>
      <c r="U303" s="2"/>
      <c r="AB303" s="2"/>
      <c r="AC303" s="2"/>
      <c r="AD303" s="2"/>
      <c r="AE303" s="2"/>
      <c r="AF303" s="2"/>
      <c r="AG303" s="2"/>
      <c r="AI303" s="2"/>
      <c r="AJ303" s="2"/>
      <c r="AK303" s="2"/>
      <c r="AL303" s="2"/>
      <c r="AM303" s="2"/>
      <c r="IF303" s="2"/>
      <c r="KE303" s="2"/>
      <c r="KF303" s="2"/>
      <c r="KG303" s="2"/>
      <c r="KH303" s="2"/>
      <c r="KI303" s="2"/>
      <c r="KJ303" s="2"/>
      <c r="KK303" s="2"/>
      <c r="KL303" s="2"/>
      <c r="KM303" s="2"/>
      <c r="KN303" s="2"/>
      <c r="KO303" s="2"/>
      <c r="KP303" s="2"/>
      <c r="KQ303" s="2"/>
      <c r="KR303" s="2"/>
      <c r="KS303" s="2"/>
      <c r="KT303" s="2"/>
      <c r="KU303" s="2"/>
      <c r="KV303" s="2"/>
      <c r="KW303" s="2"/>
      <c r="KX303" s="2"/>
      <c r="KY303" s="2"/>
      <c r="KZ303" s="2"/>
      <c r="LA303" s="2"/>
      <c r="LB303" s="2"/>
      <c r="LC303" s="2"/>
      <c r="LD303" s="2"/>
      <c r="LE303" s="2"/>
      <c r="LF303" s="2"/>
      <c r="LG303" s="2"/>
      <c r="LH303" s="2"/>
      <c r="LI303" s="2"/>
      <c r="LJ303" s="2"/>
      <c r="LK303" s="2"/>
      <c r="LL303" s="2"/>
      <c r="LM303" s="2"/>
      <c r="LN303" s="2"/>
      <c r="LO303" s="2"/>
      <c r="LP303" s="2"/>
      <c r="LQ303" s="2"/>
      <c r="LR303" s="2"/>
      <c r="LS303" s="2"/>
      <c r="LT303" s="2"/>
      <c r="LU303" s="2"/>
      <c r="LV303" s="2"/>
      <c r="LW303" s="2"/>
      <c r="LX303" s="2"/>
      <c r="LY303" s="2"/>
      <c r="LZ303" s="2"/>
      <c r="MA303" s="2"/>
      <c r="MB303" s="2"/>
      <c r="MC303" s="2"/>
      <c r="MD303" s="2"/>
      <c r="ME303" s="2"/>
      <c r="MF303" s="2"/>
      <c r="MG303" s="2"/>
      <c r="MH303" s="2"/>
      <c r="MI303" s="2"/>
      <c r="MJ303" s="2"/>
      <c r="MK303" s="2"/>
      <c r="ML303" s="2"/>
      <c r="MM303" s="2"/>
      <c r="MN303" s="2"/>
      <c r="MO303" s="2"/>
      <c r="MP303" s="2"/>
      <c r="MQ303" s="2"/>
      <c r="MR303" s="2"/>
      <c r="MS303" s="2"/>
      <c r="MT303" s="2"/>
      <c r="MU303" s="2"/>
      <c r="MV303" s="2"/>
      <c r="MW303" s="2"/>
      <c r="MX303" s="2"/>
      <c r="MY303" s="2"/>
      <c r="MZ303" s="2"/>
      <c r="NA303" s="2"/>
      <c r="NB303" s="2"/>
      <c r="NC303" s="2"/>
      <c r="ND303" s="2"/>
      <c r="NE303" s="2"/>
      <c r="NF303" s="2"/>
      <c r="NG303" s="2"/>
      <c r="NH303" s="2"/>
      <c r="NI303" s="2"/>
      <c r="NJ303" s="2"/>
      <c r="NK303" s="2"/>
      <c r="NL303" s="2"/>
      <c r="NM303" s="2"/>
      <c r="NN303" s="2"/>
      <c r="NO303" s="2"/>
      <c r="NP303" s="2"/>
      <c r="NQ303" s="2"/>
      <c r="NR303" s="2"/>
      <c r="NS303" s="2"/>
      <c r="NT303" s="2"/>
      <c r="NU303" s="2"/>
      <c r="NV303" s="2"/>
      <c r="NW303" s="2"/>
      <c r="NX303" s="2"/>
      <c r="NY303" s="2"/>
      <c r="NZ303" s="2"/>
      <c r="OA303" s="2"/>
      <c r="OB303" s="2"/>
      <c r="OC303" s="2"/>
      <c r="OD303" s="2"/>
      <c r="OE303" s="2"/>
      <c r="OF303" s="2"/>
      <c r="OG303" s="2"/>
      <c r="OH303" s="2"/>
      <c r="OI303" s="2"/>
      <c r="OJ303" s="2"/>
      <c r="OL303" s="2">
        <v>281.0</v>
      </c>
      <c r="OO303" s="2"/>
      <c r="OT303" s="2" t="str">
        <f t="shared" si="39"/>
        <v/>
      </c>
      <c r="OU303" s="2" t="str">
        <f t="shared" si="40"/>
        <v/>
      </c>
      <c r="OV303" s="2" t="str">
        <f t="shared" si="28"/>
        <v>#REF!</v>
      </c>
      <c r="OW303" s="2" t="str">
        <f t="shared" si="29"/>
        <v/>
      </c>
      <c r="OX303" s="2" t="str">
        <f t="shared" si="30"/>
        <v/>
      </c>
    </row>
    <row r="304" ht="15.75" customHeight="1">
      <c r="E304" s="2"/>
      <c r="F304" s="2"/>
      <c r="G304" s="2"/>
      <c r="H304" s="2"/>
      <c r="I304" s="2"/>
      <c r="J304" s="2"/>
      <c r="K304" s="2"/>
      <c r="L304" s="2"/>
      <c r="M304" s="2"/>
      <c r="O304" s="2"/>
      <c r="U304" s="2"/>
      <c r="AB304" s="2"/>
      <c r="AC304" s="2"/>
      <c r="AD304" s="2"/>
      <c r="AE304" s="2"/>
      <c r="AF304" s="2"/>
      <c r="AG304" s="2"/>
      <c r="AI304" s="2"/>
      <c r="AJ304" s="2"/>
      <c r="AK304" s="2"/>
      <c r="AL304" s="2"/>
      <c r="AM304" s="2"/>
      <c r="IF304" s="2"/>
      <c r="KE304" s="2"/>
      <c r="KF304" s="2"/>
      <c r="KG304" s="2"/>
      <c r="KH304" s="2"/>
      <c r="KI304" s="2"/>
      <c r="KJ304" s="2"/>
      <c r="KK304" s="2"/>
      <c r="KL304" s="2"/>
      <c r="KM304" s="2"/>
      <c r="KN304" s="2"/>
      <c r="KO304" s="2"/>
      <c r="KP304" s="2"/>
      <c r="KQ304" s="2"/>
      <c r="KR304" s="2"/>
      <c r="KS304" s="2"/>
      <c r="KT304" s="2"/>
      <c r="KU304" s="2"/>
      <c r="KV304" s="2"/>
      <c r="KW304" s="2"/>
      <c r="KX304" s="2"/>
      <c r="KY304" s="2"/>
      <c r="KZ304" s="2"/>
      <c r="LA304" s="2"/>
      <c r="LB304" s="2"/>
      <c r="LC304" s="2"/>
      <c r="LD304" s="2"/>
      <c r="LE304" s="2"/>
      <c r="LF304" s="2"/>
      <c r="LG304" s="2"/>
      <c r="LH304" s="2"/>
      <c r="LI304" s="2"/>
      <c r="LJ304" s="2"/>
      <c r="LK304" s="2"/>
      <c r="LL304" s="2"/>
      <c r="LM304" s="2"/>
      <c r="LN304" s="2"/>
      <c r="LO304" s="2"/>
      <c r="LP304" s="2"/>
      <c r="LQ304" s="2"/>
      <c r="LR304" s="2"/>
      <c r="LS304" s="2"/>
      <c r="LT304" s="2"/>
      <c r="LU304" s="2"/>
      <c r="LV304" s="2"/>
      <c r="LW304" s="2"/>
      <c r="LX304" s="2"/>
      <c r="LY304" s="2"/>
      <c r="LZ304" s="2"/>
      <c r="MA304" s="2"/>
      <c r="MB304" s="2"/>
      <c r="MC304" s="2"/>
      <c r="MD304" s="2"/>
      <c r="ME304" s="2"/>
      <c r="MF304" s="2"/>
      <c r="MG304" s="2"/>
      <c r="MH304" s="2"/>
      <c r="MI304" s="2"/>
      <c r="MJ304" s="2"/>
      <c r="MK304" s="2"/>
      <c r="ML304" s="2"/>
      <c r="MM304" s="2"/>
      <c r="MN304" s="2"/>
      <c r="MO304" s="2"/>
      <c r="MP304" s="2"/>
      <c r="MQ304" s="2"/>
      <c r="MR304" s="2"/>
      <c r="MS304" s="2"/>
      <c r="MT304" s="2"/>
      <c r="MU304" s="2"/>
      <c r="MV304" s="2"/>
      <c r="MW304" s="2"/>
      <c r="MX304" s="2"/>
      <c r="MY304" s="2"/>
      <c r="MZ304" s="2"/>
      <c r="NA304" s="2"/>
      <c r="NB304" s="2"/>
      <c r="NC304" s="2"/>
      <c r="ND304" s="2"/>
      <c r="NE304" s="2"/>
      <c r="NF304" s="2"/>
      <c r="NG304" s="2"/>
      <c r="NH304" s="2"/>
      <c r="NI304" s="2"/>
      <c r="NJ304" s="2"/>
      <c r="NK304" s="2"/>
      <c r="NL304" s="2"/>
      <c r="NM304" s="2"/>
      <c r="NN304" s="2"/>
      <c r="NO304" s="2"/>
      <c r="NP304" s="2"/>
      <c r="NQ304" s="2"/>
      <c r="NR304" s="2"/>
      <c r="NS304" s="2"/>
      <c r="NT304" s="2"/>
      <c r="NU304" s="2"/>
      <c r="NV304" s="2"/>
      <c r="NW304" s="2"/>
      <c r="NX304" s="2"/>
      <c r="NY304" s="2"/>
      <c r="NZ304" s="2"/>
      <c r="OA304" s="2"/>
      <c r="OB304" s="2"/>
      <c r="OC304" s="2"/>
      <c r="OD304" s="2"/>
      <c r="OE304" s="2"/>
      <c r="OF304" s="2"/>
      <c r="OG304" s="2"/>
      <c r="OH304" s="2"/>
      <c r="OI304" s="2"/>
      <c r="OJ304" s="2"/>
      <c r="OL304" s="2">
        <v>282.0</v>
      </c>
      <c r="OO304" s="2"/>
      <c r="OT304" s="2" t="str">
        <f t="shared" si="39"/>
        <v/>
      </c>
      <c r="OU304" s="2" t="str">
        <f t="shared" si="40"/>
        <v/>
      </c>
      <c r="OV304" s="2" t="str">
        <f t="shared" si="28"/>
        <v>#REF!</v>
      </c>
      <c r="OW304" s="2" t="str">
        <f t="shared" si="29"/>
        <v/>
      </c>
      <c r="OX304" s="2" t="str">
        <f t="shared" si="30"/>
        <v/>
      </c>
    </row>
    <row r="305" ht="15.75" customHeight="1">
      <c r="E305" s="2"/>
      <c r="F305" s="2"/>
      <c r="G305" s="2"/>
      <c r="H305" s="2"/>
      <c r="I305" s="2"/>
      <c r="J305" s="2"/>
      <c r="K305" s="2"/>
      <c r="L305" s="2"/>
      <c r="M305" s="2"/>
      <c r="O305" s="2"/>
      <c r="U305" s="2"/>
      <c r="AB305" s="2"/>
      <c r="AC305" s="2"/>
      <c r="AD305" s="2"/>
      <c r="AE305" s="2"/>
      <c r="AF305" s="2"/>
      <c r="AG305" s="2"/>
      <c r="AI305" s="2"/>
      <c r="AJ305" s="2"/>
      <c r="AK305" s="2"/>
      <c r="AL305" s="2"/>
      <c r="AM305" s="2"/>
      <c r="IF305" s="2"/>
      <c r="KE305" s="2"/>
      <c r="KF305" s="2"/>
      <c r="KG305" s="2"/>
      <c r="KH305" s="2"/>
      <c r="KI305" s="2"/>
      <c r="KJ305" s="2"/>
      <c r="KK305" s="2"/>
      <c r="KL305" s="2"/>
      <c r="KM305" s="2"/>
      <c r="KN305" s="2"/>
      <c r="KO305" s="2"/>
      <c r="KP305" s="2"/>
      <c r="KQ305" s="2"/>
      <c r="KR305" s="2"/>
      <c r="KS305" s="2"/>
      <c r="KT305" s="2"/>
      <c r="KU305" s="2"/>
      <c r="KV305" s="2"/>
      <c r="KW305" s="2"/>
      <c r="KX305" s="2"/>
      <c r="KY305" s="2"/>
      <c r="KZ305" s="2"/>
      <c r="LA305" s="2"/>
      <c r="LB305" s="2"/>
      <c r="LC305" s="2"/>
      <c r="LD305" s="2"/>
      <c r="LE305" s="2"/>
      <c r="LF305" s="2"/>
      <c r="LG305" s="2"/>
      <c r="LH305" s="2"/>
      <c r="LI305" s="2"/>
      <c r="LJ305" s="2"/>
      <c r="LK305" s="2"/>
      <c r="LL305" s="2"/>
      <c r="LM305" s="2"/>
      <c r="LN305" s="2"/>
      <c r="LO305" s="2"/>
      <c r="LP305" s="2"/>
      <c r="LQ305" s="2"/>
      <c r="LR305" s="2"/>
      <c r="LS305" s="2"/>
      <c r="LT305" s="2"/>
      <c r="LU305" s="2"/>
      <c r="LV305" s="2"/>
      <c r="LW305" s="2"/>
      <c r="LX305" s="2"/>
      <c r="LY305" s="2"/>
      <c r="LZ305" s="2"/>
      <c r="MA305" s="2"/>
      <c r="MB305" s="2"/>
      <c r="MC305" s="2"/>
      <c r="MD305" s="2"/>
      <c r="ME305" s="2"/>
      <c r="MF305" s="2"/>
      <c r="MG305" s="2"/>
      <c r="MH305" s="2"/>
      <c r="MI305" s="2"/>
      <c r="MJ305" s="2"/>
      <c r="MK305" s="2"/>
      <c r="ML305" s="2"/>
      <c r="MM305" s="2"/>
      <c r="MN305" s="2"/>
      <c r="MO305" s="2"/>
      <c r="MP305" s="2"/>
      <c r="MQ305" s="2"/>
      <c r="MR305" s="2"/>
      <c r="MS305" s="2"/>
      <c r="MT305" s="2"/>
      <c r="MU305" s="2"/>
      <c r="MV305" s="2"/>
      <c r="MW305" s="2"/>
      <c r="MX305" s="2"/>
      <c r="MY305" s="2"/>
      <c r="MZ305" s="2"/>
      <c r="NA305" s="2"/>
      <c r="NB305" s="2"/>
      <c r="NC305" s="2"/>
      <c r="ND305" s="2"/>
      <c r="NE305" s="2"/>
      <c r="NF305" s="2"/>
      <c r="NG305" s="2"/>
      <c r="NH305" s="2"/>
      <c r="NI305" s="2"/>
      <c r="NJ305" s="2"/>
      <c r="NK305" s="2"/>
      <c r="NL305" s="2"/>
      <c r="NM305" s="2"/>
      <c r="NN305" s="2"/>
      <c r="NO305" s="2"/>
      <c r="NP305" s="2"/>
      <c r="NQ305" s="2"/>
      <c r="NR305" s="2"/>
      <c r="NS305" s="2"/>
      <c r="NT305" s="2"/>
      <c r="NU305" s="2"/>
      <c r="NV305" s="2"/>
      <c r="NW305" s="2"/>
      <c r="NX305" s="2"/>
      <c r="NY305" s="2"/>
      <c r="NZ305" s="2"/>
      <c r="OA305" s="2"/>
      <c r="OB305" s="2"/>
      <c r="OC305" s="2"/>
      <c r="OD305" s="2"/>
      <c r="OE305" s="2"/>
      <c r="OF305" s="2"/>
      <c r="OG305" s="2"/>
      <c r="OH305" s="2"/>
      <c r="OI305" s="2"/>
      <c r="OJ305" s="2"/>
      <c r="OL305" s="2">
        <v>283.0</v>
      </c>
      <c r="OO305" s="2"/>
      <c r="OT305" s="2" t="str">
        <f t="shared" si="39"/>
        <v/>
      </c>
      <c r="OU305" s="2" t="str">
        <f t="shared" si="40"/>
        <v/>
      </c>
      <c r="OV305" s="2" t="str">
        <f t="shared" si="28"/>
        <v>#REF!</v>
      </c>
      <c r="OW305" s="2" t="str">
        <f t="shared" si="29"/>
        <v/>
      </c>
      <c r="OX305" s="2" t="str">
        <f t="shared" si="30"/>
        <v/>
      </c>
    </row>
    <row r="306" ht="15.75" customHeight="1">
      <c r="E306" s="2"/>
      <c r="F306" s="2"/>
      <c r="G306" s="2"/>
      <c r="H306" s="2"/>
      <c r="I306" s="2"/>
      <c r="J306" s="2"/>
      <c r="K306" s="2"/>
      <c r="L306" s="2"/>
      <c r="M306" s="2"/>
      <c r="O306" s="2"/>
      <c r="U306" s="2"/>
      <c r="AB306" s="2"/>
      <c r="AC306" s="2"/>
      <c r="AD306" s="2"/>
      <c r="AE306" s="2"/>
      <c r="AF306" s="2"/>
      <c r="AG306" s="2"/>
      <c r="AI306" s="2"/>
      <c r="AJ306" s="2"/>
      <c r="AK306" s="2"/>
      <c r="AL306" s="2"/>
      <c r="AM306" s="2"/>
      <c r="IF306" s="2"/>
      <c r="KE306" s="2"/>
      <c r="KF306" s="2"/>
      <c r="KG306" s="2"/>
      <c r="KH306" s="2"/>
      <c r="KI306" s="2"/>
      <c r="KJ306" s="2"/>
      <c r="KK306" s="2"/>
      <c r="KL306" s="2"/>
      <c r="KM306" s="2"/>
      <c r="KN306" s="2"/>
      <c r="KO306" s="2"/>
      <c r="KP306" s="2"/>
      <c r="KQ306" s="2"/>
      <c r="KR306" s="2"/>
      <c r="KS306" s="2"/>
      <c r="KT306" s="2"/>
      <c r="KU306" s="2"/>
      <c r="KV306" s="2"/>
      <c r="KW306" s="2"/>
      <c r="KX306" s="2"/>
      <c r="KY306" s="2"/>
      <c r="KZ306" s="2"/>
      <c r="LA306" s="2"/>
      <c r="LB306" s="2"/>
      <c r="LC306" s="2"/>
      <c r="LD306" s="2"/>
      <c r="LE306" s="2"/>
      <c r="LF306" s="2"/>
      <c r="LG306" s="2"/>
      <c r="LH306" s="2"/>
      <c r="LI306" s="2"/>
      <c r="LJ306" s="2"/>
      <c r="LK306" s="2"/>
      <c r="LL306" s="2"/>
      <c r="LM306" s="2"/>
      <c r="LN306" s="2"/>
      <c r="LO306" s="2"/>
      <c r="LP306" s="2"/>
      <c r="LQ306" s="2"/>
      <c r="LR306" s="2"/>
      <c r="LS306" s="2"/>
      <c r="LT306" s="2"/>
      <c r="LU306" s="2"/>
      <c r="LV306" s="2"/>
      <c r="LW306" s="2"/>
      <c r="LX306" s="2"/>
      <c r="LY306" s="2"/>
      <c r="LZ306" s="2"/>
      <c r="MA306" s="2"/>
      <c r="MB306" s="2"/>
      <c r="MC306" s="2"/>
      <c r="MD306" s="2"/>
      <c r="ME306" s="2"/>
      <c r="MF306" s="2"/>
      <c r="MG306" s="2"/>
      <c r="MH306" s="2"/>
      <c r="MI306" s="2"/>
      <c r="MJ306" s="2"/>
      <c r="MK306" s="2"/>
      <c r="ML306" s="2"/>
      <c r="MM306" s="2"/>
      <c r="MN306" s="2"/>
      <c r="MO306" s="2"/>
      <c r="MP306" s="2"/>
      <c r="MQ306" s="2"/>
      <c r="MR306" s="2"/>
      <c r="MS306" s="2"/>
      <c r="MT306" s="2"/>
      <c r="MU306" s="2"/>
      <c r="MV306" s="2"/>
      <c r="MW306" s="2"/>
      <c r="MX306" s="2"/>
      <c r="MY306" s="2"/>
      <c r="MZ306" s="2"/>
      <c r="NA306" s="2"/>
      <c r="NB306" s="2"/>
      <c r="NC306" s="2"/>
      <c r="ND306" s="2"/>
      <c r="NE306" s="2"/>
      <c r="NF306" s="2"/>
      <c r="NG306" s="2"/>
      <c r="NH306" s="2"/>
      <c r="NI306" s="2"/>
      <c r="NJ306" s="2"/>
      <c r="NK306" s="2"/>
      <c r="NL306" s="2"/>
      <c r="NM306" s="2"/>
      <c r="NN306" s="2"/>
      <c r="NO306" s="2"/>
      <c r="NP306" s="2"/>
      <c r="NQ306" s="2"/>
      <c r="NR306" s="2"/>
      <c r="NS306" s="2"/>
      <c r="NT306" s="2"/>
      <c r="NU306" s="2"/>
      <c r="NV306" s="2"/>
      <c r="NW306" s="2"/>
      <c r="NX306" s="2"/>
      <c r="NY306" s="2"/>
      <c r="NZ306" s="2"/>
      <c r="OA306" s="2"/>
      <c r="OB306" s="2"/>
      <c r="OC306" s="2"/>
      <c r="OD306" s="2"/>
      <c r="OE306" s="2"/>
      <c r="OF306" s="2"/>
      <c r="OG306" s="2"/>
      <c r="OH306" s="2"/>
      <c r="OI306" s="2"/>
      <c r="OJ306" s="2"/>
      <c r="OL306" s="2">
        <v>284.0</v>
      </c>
      <c r="OO306" s="2"/>
      <c r="OT306" s="2" t="str">
        <f t="shared" si="39"/>
        <v/>
      </c>
      <c r="OU306" s="2" t="str">
        <f t="shared" si="40"/>
        <v/>
      </c>
      <c r="OV306" s="2" t="str">
        <f t="shared" si="28"/>
        <v>#REF!</v>
      </c>
      <c r="OW306" s="2" t="str">
        <f t="shared" si="29"/>
        <v/>
      </c>
      <c r="OX306" s="2" t="str">
        <f t="shared" si="30"/>
        <v/>
      </c>
    </row>
    <row r="307" ht="15.75" customHeight="1">
      <c r="E307" s="2"/>
      <c r="F307" s="2"/>
      <c r="G307" s="2"/>
      <c r="H307" s="2"/>
      <c r="I307" s="2"/>
      <c r="J307" s="2"/>
      <c r="K307" s="2"/>
      <c r="L307" s="2"/>
      <c r="M307" s="2"/>
      <c r="O307" s="2"/>
      <c r="U307" s="2"/>
      <c r="AB307" s="2"/>
      <c r="AC307" s="2"/>
      <c r="AD307" s="2"/>
      <c r="AE307" s="2"/>
      <c r="AF307" s="2"/>
      <c r="AG307" s="2"/>
      <c r="AI307" s="2"/>
      <c r="AJ307" s="2"/>
      <c r="AK307" s="2"/>
      <c r="AL307" s="2"/>
      <c r="AM307" s="2"/>
      <c r="IF307" s="2"/>
      <c r="KE307" s="2"/>
      <c r="KF307" s="2"/>
      <c r="KG307" s="2"/>
      <c r="KH307" s="2"/>
      <c r="KI307" s="2"/>
      <c r="KJ307" s="2"/>
      <c r="KK307" s="2"/>
      <c r="KL307" s="2"/>
      <c r="KM307" s="2"/>
      <c r="KN307" s="2"/>
      <c r="KO307" s="2"/>
      <c r="KP307" s="2"/>
      <c r="KQ307" s="2"/>
      <c r="KR307" s="2"/>
      <c r="KS307" s="2"/>
      <c r="KT307" s="2"/>
      <c r="KU307" s="2"/>
      <c r="KV307" s="2"/>
      <c r="KW307" s="2"/>
      <c r="KX307" s="2"/>
      <c r="KY307" s="2"/>
      <c r="KZ307" s="2"/>
      <c r="LA307" s="2"/>
      <c r="LB307" s="2"/>
      <c r="LC307" s="2"/>
      <c r="LD307" s="2"/>
      <c r="LE307" s="2"/>
      <c r="LF307" s="2"/>
      <c r="LG307" s="2"/>
      <c r="LH307" s="2"/>
      <c r="LI307" s="2"/>
      <c r="LJ307" s="2"/>
      <c r="LK307" s="2"/>
      <c r="LL307" s="2"/>
      <c r="LM307" s="2"/>
      <c r="LN307" s="2"/>
      <c r="LO307" s="2"/>
      <c r="LP307" s="2"/>
      <c r="LQ307" s="2"/>
      <c r="LR307" s="2"/>
      <c r="LS307" s="2"/>
      <c r="LT307" s="2"/>
      <c r="LU307" s="2"/>
      <c r="LV307" s="2"/>
      <c r="LW307" s="2"/>
      <c r="LX307" s="2"/>
      <c r="LY307" s="2"/>
      <c r="LZ307" s="2"/>
      <c r="MA307" s="2"/>
      <c r="MB307" s="2"/>
      <c r="MC307" s="2"/>
      <c r="MD307" s="2"/>
      <c r="ME307" s="2"/>
      <c r="MF307" s="2"/>
      <c r="MG307" s="2"/>
      <c r="MH307" s="2"/>
      <c r="MI307" s="2"/>
      <c r="MJ307" s="2"/>
      <c r="MK307" s="2"/>
      <c r="ML307" s="2"/>
      <c r="MM307" s="2"/>
      <c r="MN307" s="2"/>
      <c r="MO307" s="2"/>
      <c r="MP307" s="2"/>
      <c r="MQ307" s="2"/>
      <c r="MR307" s="2"/>
      <c r="MS307" s="2"/>
      <c r="MT307" s="2"/>
      <c r="MU307" s="2"/>
      <c r="MV307" s="2"/>
      <c r="MW307" s="2"/>
      <c r="MX307" s="2"/>
      <c r="MY307" s="2"/>
      <c r="MZ307" s="2"/>
      <c r="NA307" s="2"/>
      <c r="NB307" s="2"/>
      <c r="NC307" s="2"/>
      <c r="ND307" s="2"/>
      <c r="NE307" s="2"/>
      <c r="NF307" s="2"/>
      <c r="NG307" s="2"/>
      <c r="NH307" s="2"/>
      <c r="NI307" s="2"/>
      <c r="NJ307" s="2"/>
      <c r="NK307" s="2"/>
      <c r="NL307" s="2"/>
      <c r="NM307" s="2"/>
      <c r="NN307" s="2"/>
      <c r="NO307" s="2"/>
      <c r="NP307" s="2"/>
      <c r="NQ307" s="2"/>
      <c r="NR307" s="2"/>
      <c r="NS307" s="2"/>
      <c r="NT307" s="2"/>
      <c r="NU307" s="2"/>
      <c r="NV307" s="2"/>
      <c r="NW307" s="2"/>
      <c r="NX307" s="2"/>
      <c r="NY307" s="2"/>
      <c r="NZ307" s="2"/>
      <c r="OA307" s="2"/>
      <c r="OB307" s="2"/>
      <c r="OC307" s="2"/>
      <c r="OD307" s="2"/>
      <c r="OE307" s="2"/>
      <c r="OF307" s="2"/>
      <c r="OG307" s="2"/>
      <c r="OH307" s="2"/>
      <c r="OI307" s="2"/>
      <c r="OJ307" s="2"/>
      <c r="OL307" s="2">
        <v>285.0</v>
      </c>
      <c r="OO307" s="2"/>
      <c r="OT307" s="2" t="str">
        <f t="shared" si="39"/>
        <v/>
      </c>
      <c r="OU307" s="2" t="str">
        <f t="shared" si="40"/>
        <v/>
      </c>
      <c r="OV307" s="2" t="str">
        <f t="shared" si="28"/>
        <v>#REF!</v>
      </c>
      <c r="OW307" s="2" t="str">
        <f t="shared" si="29"/>
        <v/>
      </c>
      <c r="OX307" s="2" t="str">
        <f t="shared" si="30"/>
        <v/>
      </c>
    </row>
    <row r="308" ht="15.75" customHeight="1">
      <c r="E308" s="2"/>
      <c r="F308" s="2"/>
      <c r="G308" s="2"/>
      <c r="H308" s="2"/>
      <c r="I308" s="2"/>
      <c r="J308" s="2"/>
      <c r="K308" s="2"/>
      <c r="L308" s="2"/>
      <c r="M308" s="2"/>
      <c r="O308" s="2"/>
      <c r="U308" s="2"/>
      <c r="AB308" s="2"/>
      <c r="AC308" s="2"/>
      <c r="AD308" s="2"/>
      <c r="AE308" s="2"/>
      <c r="AF308" s="2"/>
      <c r="AG308" s="2"/>
      <c r="AI308" s="2"/>
      <c r="AJ308" s="2"/>
      <c r="AK308" s="2"/>
      <c r="AL308" s="2"/>
      <c r="AM308" s="2"/>
      <c r="IF308" s="2"/>
      <c r="KE308" s="2"/>
      <c r="KF308" s="2"/>
      <c r="KG308" s="2"/>
      <c r="KH308" s="2"/>
      <c r="KI308" s="2"/>
      <c r="KJ308" s="2"/>
      <c r="KK308" s="2"/>
      <c r="KL308" s="2"/>
      <c r="KM308" s="2"/>
      <c r="KN308" s="2"/>
      <c r="KO308" s="2"/>
      <c r="KP308" s="2"/>
      <c r="KQ308" s="2"/>
      <c r="KR308" s="2"/>
      <c r="KS308" s="2"/>
      <c r="KT308" s="2"/>
      <c r="KU308" s="2"/>
      <c r="KV308" s="2"/>
      <c r="KW308" s="2"/>
      <c r="KX308" s="2"/>
      <c r="KY308" s="2"/>
      <c r="KZ308" s="2"/>
      <c r="LA308" s="2"/>
      <c r="LB308" s="2"/>
      <c r="LC308" s="2"/>
      <c r="LD308" s="2"/>
      <c r="LE308" s="2"/>
      <c r="LF308" s="2"/>
      <c r="LG308" s="2"/>
      <c r="LH308" s="2"/>
      <c r="LI308" s="2"/>
      <c r="LJ308" s="2"/>
      <c r="LK308" s="2"/>
      <c r="LL308" s="2"/>
      <c r="LM308" s="2"/>
      <c r="LN308" s="2"/>
      <c r="LO308" s="2"/>
      <c r="LP308" s="2"/>
      <c r="LQ308" s="2"/>
      <c r="LR308" s="2"/>
      <c r="LS308" s="2"/>
      <c r="LT308" s="2"/>
      <c r="LU308" s="2"/>
      <c r="LV308" s="2"/>
      <c r="LW308" s="2"/>
      <c r="LX308" s="2"/>
      <c r="LY308" s="2"/>
      <c r="LZ308" s="2"/>
      <c r="MA308" s="2"/>
      <c r="MB308" s="2"/>
      <c r="MC308" s="2"/>
      <c r="MD308" s="2"/>
      <c r="ME308" s="2"/>
      <c r="MF308" s="2"/>
      <c r="MG308" s="2"/>
      <c r="MH308" s="2"/>
      <c r="MI308" s="2"/>
      <c r="MJ308" s="2"/>
      <c r="MK308" s="2"/>
      <c r="ML308" s="2"/>
      <c r="MM308" s="2"/>
      <c r="MN308" s="2"/>
      <c r="MO308" s="2"/>
      <c r="MP308" s="2"/>
      <c r="MQ308" s="2"/>
      <c r="MR308" s="2"/>
      <c r="MS308" s="2"/>
      <c r="MT308" s="2"/>
      <c r="MU308" s="2"/>
      <c r="MV308" s="2"/>
      <c r="MW308" s="2"/>
      <c r="MX308" s="2"/>
      <c r="MY308" s="2"/>
      <c r="MZ308" s="2"/>
      <c r="NA308" s="2"/>
      <c r="NB308" s="2"/>
      <c r="NC308" s="2"/>
      <c r="ND308" s="2"/>
      <c r="NE308" s="2"/>
      <c r="NF308" s="2"/>
      <c r="NG308" s="2"/>
      <c r="NH308" s="2"/>
      <c r="NI308" s="2"/>
      <c r="NJ308" s="2"/>
      <c r="NK308" s="2"/>
      <c r="NL308" s="2"/>
      <c r="NM308" s="2"/>
      <c r="NN308" s="2"/>
      <c r="NO308" s="2"/>
      <c r="NP308" s="2"/>
      <c r="NQ308" s="2"/>
      <c r="NR308" s="2"/>
      <c r="NS308" s="2"/>
      <c r="NT308" s="2"/>
      <c r="NU308" s="2"/>
      <c r="NV308" s="2"/>
      <c r="NW308" s="2"/>
      <c r="NX308" s="2"/>
      <c r="NY308" s="2"/>
      <c r="NZ308" s="2"/>
      <c r="OA308" s="2"/>
      <c r="OB308" s="2"/>
      <c r="OC308" s="2"/>
      <c r="OD308" s="2"/>
      <c r="OE308" s="2"/>
      <c r="OF308" s="2"/>
      <c r="OG308" s="2"/>
      <c r="OH308" s="2"/>
      <c r="OI308" s="2"/>
      <c r="OJ308" s="2"/>
      <c r="OL308" s="2">
        <v>286.0</v>
      </c>
      <c r="OO308" s="2"/>
      <c r="OT308" s="2" t="str">
        <f t="shared" si="39"/>
        <v/>
      </c>
      <c r="OU308" s="2" t="str">
        <f t="shared" si="40"/>
        <v/>
      </c>
      <c r="OV308" s="2" t="str">
        <f t="shared" si="28"/>
        <v>#REF!</v>
      </c>
      <c r="OW308" s="2" t="str">
        <f t="shared" si="29"/>
        <v/>
      </c>
      <c r="OX308" s="2" t="str">
        <f t="shared" si="30"/>
        <v/>
      </c>
    </row>
    <row r="309" ht="15.75" customHeight="1">
      <c r="E309" s="2"/>
      <c r="F309" s="2"/>
      <c r="G309" s="2"/>
      <c r="H309" s="2"/>
      <c r="I309" s="2"/>
      <c r="J309" s="2"/>
      <c r="K309" s="2"/>
      <c r="L309" s="2"/>
      <c r="M309" s="2"/>
      <c r="O309" s="2"/>
      <c r="U309" s="2"/>
      <c r="AB309" s="2"/>
      <c r="AC309" s="2"/>
      <c r="AD309" s="2"/>
      <c r="AE309" s="2"/>
      <c r="AF309" s="2"/>
      <c r="AG309" s="2"/>
      <c r="AI309" s="2"/>
      <c r="AJ309" s="2"/>
      <c r="AK309" s="2"/>
      <c r="AL309" s="2"/>
      <c r="AM309" s="2"/>
      <c r="IF309" s="2"/>
      <c r="KE309" s="2"/>
      <c r="KF309" s="2"/>
      <c r="KG309" s="2"/>
      <c r="KH309" s="2"/>
      <c r="KI309" s="2"/>
      <c r="KJ309" s="2"/>
      <c r="KK309" s="2"/>
      <c r="KL309" s="2"/>
      <c r="KM309" s="2"/>
      <c r="KN309" s="2"/>
      <c r="KO309" s="2"/>
      <c r="KP309" s="2"/>
      <c r="KQ309" s="2"/>
      <c r="KR309" s="2"/>
      <c r="KS309" s="2"/>
      <c r="KT309" s="2"/>
      <c r="KU309" s="2"/>
      <c r="KV309" s="2"/>
      <c r="KW309" s="2"/>
      <c r="KX309" s="2"/>
      <c r="KY309" s="2"/>
      <c r="KZ309" s="2"/>
      <c r="LA309" s="2"/>
      <c r="LB309" s="2"/>
      <c r="LC309" s="2"/>
      <c r="LD309" s="2"/>
      <c r="LE309" s="2"/>
      <c r="LF309" s="2"/>
      <c r="LG309" s="2"/>
      <c r="LH309" s="2"/>
      <c r="LI309" s="2"/>
      <c r="LJ309" s="2"/>
      <c r="LK309" s="2"/>
      <c r="LL309" s="2"/>
      <c r="LM309" s="2"/>
      <c r="LN309" s="2"/>
      <c r="LO309" s="2"/>
      <c r="LP309" s="2"/>
      <c r="LQ309" s="2"/>
      <c r="LR309" s="2"/>
      <c r="LS309" s="2"/>
      <c r="LT309" s="2"/>
      <c r="LU309" s="2"/>
      <c r="LV309" s="2"/>
      <c r="LW309" s="2"/>
      <c r="LX309" s="2"/>
      <c r="LY309" s="2"/>
      <c r="LZ309" s="2"/>
      <c r="MA309" s="2"/>
      <c r="MB309" s="2"/>
      <c r="MC309" s="2"/>
      <c r="MD309" s="2"/>
      <c r="ME309" s="2"/>
      <c r="MF309" s="2"/>
      <c r="MG309" s="2"/>
      <c r="MH309" s="2"/>
      <c r="MI309" s="2"/>
      <c r="MJ309" s="2"/>
      <c r="MK309" s="2"/>
      <c r="ML309" s="2"/>
      <c r="MM309" s="2"/>
      <c r="MN309" s="2"/>
      <c r="MO309" s="2"/>
      <c r="MP309" s="2"/>
      <c r="MQ309" s="2"/>
      <c r="MR309" s="2"/>
      <c r="MS309" s="2"/>
      <c r="MT309" s="2"/>
      <c r="MU309" s="2"/>
      <c r="MV309" s="2"/>
      <c r="MW309" s="2"/>
      <c r="MX309" s="2"/>
      <c r="MY309" s="2"/>
      <c r="MZ309" s="2"/>
      <c r="NA309" s="2"/>
      <c r="NB309" s="2"/>
      <c r="NC309" s="2"/>
      <c r="ND309" s="2"/>
      <c r="NE309" s="2"/>
      <c r="NF309" s="2"/>
      <c r="NG309" s="2"/>
      <c r="NH309" s="2"/>
      <c r="NI309" s="2"/>
      <c r="NJ309" s="2"/>
      <c r="NK309" s="2"/>
      <c r="NL309" s="2"/>
      <c r="NM309" s="2"/>
      <c r="NN309" s="2"/>
      <c r="NO309" s="2"/>
      <c r="NP309" s="2"/>
      <c r="NQ309" s="2"/>
      <c r="NR309" s="2"/>
      <c r="NS309" s="2"/>
      <c r="NT309" s="2"/>
      <c r="NU309" s="2"/>
      <c r="NV309" s="2"/>
      <c r="NW309" s="2"/>
      <c r="NX309" s="2"/>
      <c r="NY309" s="2"/>
      <c r="NZ309" s="2"/>
      <c r="OA309" s="2"/>
      <c r="OB309" s="2"/>
      <c r="OC309" s="2"/>
      <c r="OD309" s="2"/>
      <c r="OE309" s="2"/>
      <c r="OF309" s="2"/>
      <c r="OG309" s="2"/>
      <c r="OH309" s="2"/>
      <c r="OI309" s="2"/>
      <c r="OJ309" s="2"/>
      <c r="OL309" s="2">
        <v>287.0</v>
      </c>
      <c r="OO309" s="2"/>
      <c r="OT309" s="2" t="str">
        <f t="shared" si="39"/>
        <v/>
      </c>
      <c r="OU309" s="2" t="str">
        <f t="shared" si="40"/>
        <v/>
      </c>
      <c r="OV309" s="2" t="str">
        <f t="shared" si="28"/>
        <v>#REF!</v>
      </c>
      <c r="OW309" s="2" t="str">
        <f t="shared" si="29"/>
        <v/>
      </c>
      <c r="OX309" s="2" t="str">
        <f t="shared" si="30"/>
        <v/>
      </c>
    </row>
    <row r="310" ht="15.75" customHeight="1">
      <c r="E310" s="2"/>
      <c r="F310" s="2"/>
      <c r="G310" s="2"/>
      <c r="H310" s="2"/>
      <c r="I310" s="2"/>
      <c r="J310" s="2"/>
      <c r="K310" s="2"/>
      <c r="L310" s="2"/>
      <c r="M310" s="2"/>
      <c r="O310" s="2"/>
      <c r="U310" s="2"/>
      <c r="AB310" s="2"/>
      <c r="AC310" s="2"/>
      <c r="AD310" s="2"/>
      <c r="AE310" s="2"/>
      <c r="AF310" s="2"/>
      <c r="AG310" s="2"/>
      <c r="AI310" s="2"/>
      <c r="AJ310" s="2"/>
      <c r="AK310" s="2"/>
      <c r="AL310" s="2"/>
      <c r="AM310" s="2"/>
      <c r="IF310" s="2"/>
      <c r="KE310" s="2"/>
      <c r="KF310" s="2"/>
      <c r="KG310" s="2"/>
      <c r="KH310" s="2"/>
      <c r="KI310" s="2"/>
      <c r="KJ310" s="2"/>
      <c r="KK310" s="2"/>
      <c r="KL310" s="2"/>
      <c r="KM310" s="2"/>
      <c r="KN310" s="2"/>
      <c r="KO310" s="2"/>
      <c r="KP310" s="2"/>
      <c r="KQ310" s="2"/>
      <c r="KR310" s="2"/>
      <c r="KS310" s="2"/>
      <c r="KT310" s="2"/>
      <c r="KU310" s="2"/>
      <c r="KV310" s="2"/>
      <c r="KW310" s="2"/>
      <c r="KX310" s="2"/>
      <c r="KY310" s="2"/>
      <c r="KZ310" s="2"/>
      <c r="LA310" s="2"/>
      <c r="LB310" s="2"/>
      <c r="LC310" s="2"/>
      <c r="LD310" s="2"/>
      <c r="LE310" s="2"/>
      <c r="LF310" s="2"/>
      <c r="LG310" s="2"/>
      <c r="LH310" s="2"/>
      <c r="LI310" s="2"/>
      <c r="LJ310" s="2"/>
      <c r="LK310" s="2"/>
      <c r="LL310" s="2"/>
      <c r="LM310" s="2"/>
      <c r="LN310" s="2"/>
      <c r="LO310" s="2"/>
      <c r="LP310" s="2"/>
      <c r="LQ310" s="2"/>
      <c r="LR310" s="2"/>
      <c r="LS310" s="2"/>
      <c r="LT310" s="2"/>
      <c r="LU310" s="2"/>
      <c r="LV310" s="2"/>
      <c r="LW310" s="2"/>
      <c r="LX310" s="2"/>
      <c r="LY310" s="2"/>
      <c r="LZ310" s="2"/>
      <c r="MA310" s="2"/>
      <c r="MB310" s="2"/>
      <c r="MC310" s="2"/>
      <c r="MD310" s="2"/>
      <c r="ME310" s="2"/>
      <c r="MF310" s="2"/>
      <c r="MG310" s="2"/>
      <c r="MH310" s="2"/>
      <c r="MI310" s="2"/>
      <c r="MJ310" s="2"/>
      <c r="MK310" s="2"/>
      <c r="ML310" s="2"/>
      <c r="MM310" s="2"/>
      <c r="MN310" s="2"/>
      <c r="MO310" s="2"/>
      <c r="MP310" s="2"/>
      <c r="MQ310" s="2"/>
      <c r="MR310" s="2"/>
      <c r="MS310" s="2"/>
      <c r="MT310" s="2"/>
      <c r="MU310" s="2"/>
      <c r="MV310" s="2"/>
      <c r="MW310" s="2"/>
      <c r="MX310" s="2"/>
      <c r="MY310" s="2"/>
      <c r="MZ310" s="2"/>
      <c r="NA310" s="2"/>
      <c r="NB310" s="2"/>
      <c r="NC310" s="2"/>
      <c r="ND310" s="2"/>
      <c r="NE310" s="2"/>
      <c r="NF310" s="2"/>
      <c r="NG310" s="2"/>
      <c r="NH310" s="2"/>
      <c r="NI310" s="2"/>
      <c r="NJ310" s="2"/>
      <c r="NK310" s="2"/>
      <c r="NL310" s="2"/>
      <c r="NM310" s="2"/>
      <c r="NN310" s="2"/>
      <c r="NO310" s="2"/>
      <c r="NP310" s="2"/>
      <c r="NQ310" s="2"/>
      <c r="NR310" s="2"/>
      <c r="NS310" s="2"/>
      <c r="NT310" s="2"/>
      <c r="NU310" s="2"/>
      <c r="NV310" s="2"/>
      <c r="NW310" s="2"/>
      <c r="NX310" s="2"/>
      <c r="NY310" s="2"/>
      <c r="NZ310" s="2"/>
      <c r="OA310" s="2"/>
      <c r="OB310" s="2"/>
      <c r="OC310" s="2"/>
      <c r="OD310" s="2"/>
      <c r="OE310" s="2"/>
      <c r="OF310" s="2"/>
      <c r="OG310" s="2"/>
      <c r="OH310" s="2"/>
      <c r="OI310" s="2"/>
      <c r="OJ310" s="2"/>
      <c r="OL310" s="2">
        <v>288.0</v>
      </c>
      <c r="OO310" s="2"/>
      <c r="OT310" s="2" t="str">
        <f t="shared" si="39"/>
        <v/>
      </c>
      <c r="OU310" s="2" t="str">
        <f t="shared" si="40"/>
        <v/>
      </c>
      <c r="OV310" s="2" t="str">
        <f t="shared" si="28"/>
        <v>#REF!</v>
      </c>
      <c r="OW310" s="2" t="str">
        <f t="shared" si="29"/>
        <v/>
      </c>
      <c r="OX310" s="2" t="str">
        <f t="shared" si="30"/>
        <v/>
      </c>
    </row>
    <row r="311" ht="15.75" customHeight="1">
      <c r="E311" s="2"/>
      <c r="F311" s="2"/>
      <c r="G311" s="2"/>
      <c r="H311" s="2"/>
      <c r="I311" s="2"/>
      <c r="J311" s="2"/>
      <c r="K311" s="2"/>
      <c r="L311" s="2"/>
      <c r="M311" s="2"/>
      <c r="O311" s="2"/>
      <c r="U311" s="2"/>
      <c r="AB311" s="2"/>
      <c r="AC311" s="2"/>
      <c r="AD311" s="2"/>
      <c r="AE311" s="2"/>
      <c r="AF311" s="2"/>
      <c r="AG311" s="2"/>
      <c r="AI311" s="2"/>
      <c r="AJ311" s="2"/>
      <c r="AK311" s="2"/>
      <c r="AL311" s="2"/>
      <c r="AM311" s="2"/>
      <c r="IF311" s="2"/>
      <c r="KE311" s="2"/>
      <c r="KF311" s="2"/>
      <c r="KG311" s="2"/>
      <c r="KH311" s="2"/>
      <c r="KI311" s="2"/>
      <c r="KJ311" s="2"/>
      <c r="KK311" s="2"/>
      <c r="KL311" s="2"/>
      <c r="KM311" s="2"/>
      <c r="KN311" s="2"/>
      <c r="KO311" s="2"/>
      <c r="KP311" s="2"/>
      <c r="KQ311" s="2"/>
      <c r="KR311" s="2"/>
      <c r="KS311" s="2"/>
      <c r="KT311" s="2"/>
      <c r="KU311" s="2"/>
      <c r="KV311" s="2"/>
      <c r="KW311" s="2"/>
      <c r="KX311" s="2"/>
      <c r="KY311" s="2"/>
      <c r="KZ311" s="2"/>
      <c r="LA311" s="2"/>
      <c r="LB311" s="2"/>
      <c r="LC311" s="2"/>
      <c r="LD311" s="2"/>
      <c r="LE311" s="2"/>
      <c r="LF311" s="2"/>
      <c r="LG311" s="2"/>
      <c r="LH311" s="2"/>
      <c r="LI311" s="2"/>
      <c r="LJ311" s="2"/>
      <c r="LK311" s="2"/>
      <c r="LL311" s="2"/>
      <c r="LM311" s="2"/>
      <c r="LN311" s="2"/>
      <c r="LO311" s="2"/>
      <c r="LP311" s="2"/>
      <c r="LQ311" s="2"/>
      <c r="LR311" s="2"/>
      <c r="LS311" s="2"/>
      <c r="LT311" s="2"/>
      <c r="LU311" s="2"/>
      <c r="LV311" s="2"/>
      <c r="LW311" s="2"/>
      <c r="LX311" s="2"/>
      <c r="LY311" s="2"/>
      <c r="LZ311" s="2"/>
      <c r="MA311" s="2"/>
      <c r="MB311" s="2"/>
      <c r="MC311" s="2"/>
      <c r="MD311" s="2"/>
      <c r="ME311" s="2"/>
      <c r="MF311" s="2"/>
      <c r="MG311" s="2"/>
      <c r="MH311" s="2"/>
      <c r="MI311" s="2"/>
      <c r="MJ311" s="2"/>
      <c r="MK311" s="2"/>
      <c r="ML311" s="2"/>
      <c r="MM311" s="2"/>
      <c r="MN311" s="2"/>
      <c r="MO311" s="2"/>
      <c r="MP311" s="2"/>
      <c r="MQ311" s="2"/>
      <c r="MR311" s="2"/>
      <c r="MS311" s="2"/>
      <c r="MT311" s="2"/>
      <c r="MU311" s="2"/>
      <c r="MV311" s="2"/>
      <c r="MW311" s="2"/>
      <c r="MX311" s="2"/>
      <c r="MY311" s="2"/>
      <c r="MZ311" s="2"/>
      <c r="NA311" s="2"/>
      <c r="NB311" s="2"/>
      <c r="NC311" s="2"/>
      <c r="ND311" s="2"/>
      <c r="NE311" s="2"/>
      <c r="NF311" s="2"/>
      <c r="NG311" s="2"/>
      <c r="NH311" s="2"/>
      <c r="NI311" s="2"/>
      <c r="NJ311" s="2"/>
      <c r="NK311" s="2"/>
      <c r="NL311" s="2"/>
      <c r="NM311" s="2"/>
      <c r="NN311" s="2"/>
      <c r="NO311" s="2"/>
      <c r="NP311" s="2"/>
      <c r="NQ311" s="2"/>
      <c r="NR311" s="2"/>
      <c r="NS311" s="2"/>
      <c r="NT311" s="2"/>
      <c r="NU311" s="2"/>
      <c r="NV311" s="2"/>
      <c r="NW311" s="2"/>
      <c r="NX311" s="2"/>
      <c r="NY311" s="2"/>
      <c r="NZ311" s="2"/>
      <c r="OA311" s="2"/>
      <c r="OB311" s="2"/>
      <c r="OC311" s="2"/>
      <c r="OD311" s="2"/>
      <c r="OE311" s="2"/>
      <c r="OF311" s="2"/>
      <c r="OG311" s="2"/>
      <c r="OH311" s="2"/>
      <c r="OI311" s="2"/>
      <c r="OJ311" s="2"/>
      <c r="OL311" s="2">
        <v>289.0</v>
      </c>
      <c r="OO311" s="2"/>
      <c r="OT311" s="2" t="str">
        <f t="shared" si="39"/>
        <v/>
      </c>
      <c r="OU311" s="2" t="str">
        <f t="shared" si="40"/>
        <v/>
      </c>
      <c r="OV311" s="2" t="str">
        <f t="shared" si="28"/>
        <v>#REF!</v>
      </c>
      <c r="OW311" s="2" t="str">
        <f t="shared" si="29"/>
        <v/>
      </c>
      <c r="OX311" s="2" t="str">
        <f t="shared" si="30"/>
        <v/>
      </c>
    </row>
    <row r="312" ht="15.75" customHeight="1">
      <c r="E312" s="2"/>
      <c r="F312" s="2"/>
      <c r="G312" s="2"/>
      <c r="H312" s="2"/>
      <c r="I312" s="2"/>
      <c r="J312" s="2"/>
      <c r="K312" s="2"/>
      <c r="L312" s="2"/>
      <c r="M312" s="2"/>
      <c r="O312" s="2"/>
      <c r="U312" s="2"/>
      <c r="AB312" s="2"/>
      <c r="AC312" s="2"/>
      <c r="AD312" s="2"/>
      <c r="AE312" s="2"/>
      <c r="AF312" s="2"/>
      <c r="AG312" s="2"/>
      <c r="AI312" s="2"/>
      <c r="AJ312" s="2"/>
      <c r="AK312" s="2"/>
      <c r="AL312" s="2"/>
      <c r="AM312" s="2"/>
      <c r="IF312" s="2"/>
      <c r="KE312" s="2"/>
      <c r="KF312" s="2"/>
      <c r="KG312" s="2"/>
      <c r="KH312" s="2"/>
      <c r="KI312" s="2"/>
      <c r="KJ312" s="2"/>
      <c r="KK312" s="2"/>
      <c r="KL312" s="2"/>
      <c r="KM312" s="2"/>
      <c r="KN312" s="2"/>
      <c r="KO312" s="2"/>
      <c r="KP312" s="2"/>
      <c r="KQ312" s="2"/>
      <c r="KR312" s="2"/>
      <c r="KS312" s="2"/>
      <c r="KT312" s="2"/>
      <c r="KU312" s="2"/>
      <c r="KV312" s="2"/>
      <c r="KW312" s="2"/>
      <c r="KX312" s="2"/>
      <c r="KY312" s="2"/>
      <c r="KZ312" s="2"/>
      <c r="LA312" s="2"/>
      <c r="LB312" s="2"/>
      <c r="LC312" s="2"/>
      <c r="LD312" s="2"/>
      <c r="LE312" s="2"/>
      <c r="LF312" s="2"/>
      <c r="LG312" s="2"/>
      <c r="LH312" s="2"/>
      <c r="LI312" s="2"/>
      <c r="LJ312" s="2"/>
      <c r="LK312" s="2"/>
      <c r="LL312" s="2"/>
      <c r="LM312" s="2"/>
      <c r="LN312" s="2"/>
      <c r="LO312" s="2"/>
      <c r="LP312" s="2"/>
      <c r="LQ312" s="2"/>
      <c r="LR312" s="2"/>
      <c r="LS312" s="2"/>
      <c r="LT312" s="2"/>
      <c r="LU312" s="2"/>
      <c r="LV312" s="2"/>
      <c r="LW312" s="2"/>
      <c r="LX312" s="2"/>
      <c r="LY312" s="2"/>
      <c r="LZ312" s="2"/>
      <c r="MA312" s="2"/>
      <c r="MB312" s="2"/>
      <c r="MC312" s="2"/>
      <c r="MD312" s="2"/>
      <c r="ME312" s="2"/>
      <c r="MF312" s="2"/>
      <c r="MG312" s="2"/>
      <c r="MH312" s="2"/>
      <c r="MI312" s="2"/>
      <c r="MJ312" s="2"/>
      <c r="MK312" s="2"/>
      <c r="ML312" s="2"/>
      <c r="MM312" s="2"/>
      <c r="MN312" s="2"/>
      <c r="MO312" s="2"/>
      <c r="MP312" s="2"/>
      <c r="MQ312" s="2"/>
      <c r="MR312" s="2"/>
      <c r="MS312" s="2"/>
      <c r="MT312" s="2"/>
      <c r="MU312" s="2"/>
      <c r="MV312" s="2"/>
      <c r="MW312" s="2"/>
      <c r="MX312" s="2"/>
      <c r="MY312" s="2"/>
      <c r="MZ312" s="2"/>
      <c r="NA312" s="2"/>
      <c r="NB312" s="2"/>
      <c r="NC312" s="2"/>
      <c r="ND312" s="2"/>
      <c r="NE312" s="2"/>
      <c r="NF312" s="2"/>
      <c r="NG312" s="2"/>
      <c r="NH312" s="2"/>
      <c r="NI312" s="2"/>
      <c r="NJ312" s="2"/>
      <c r="NK312" s="2"/>
      <c r="NL312" s="2"/>
      <c r="NM312" s="2"/>
      <c r="NN312" s="2"/>
      <c r="NO312" s="2"/>
      <c r="NP312" s="2"/>
      <c r="NQ312" s="2"/>
      <c r="NR312" s="2"/>
      <c r="NS312" s="2"/>
      <c r="NT312" s="2"/>
      <c r="NU312" s="2"/>
      <c r="NV312" s="2"/>
      <c r="NW312" s="2"/>
      <c r="NX312" s="2"/>
      <c r="NY312" s="2"/>
      <c r="NZ312" s="2"/>
      <c r="OA312" s="2"/>
      <c r="OB312" s="2"/>
      <c r="OC312" s="2"/>
      <c r="OD312" s="2"/>
      <c r="OE312" s="2"/>
      <c r="OF312" s="2"/>
      <c r="OG312" s="2"/>
      <c r="OH312" s="2"/>
      <c r="OI312" s="2"/>
      <c r="OJ312" s="2"/>
      <c r="OL312" s="2">
        <v>290.0</v>
      </c>
      <c r="OO312" s="2"/>
      <c r="OT312" s="2" t="str">
        <f t="shared" si="39"/>
        <v/>
      </c>
      <c r="OU312" s="2" t="str">
        <f t="shared" si="40"/>
        <v/>
      </c>
      <c r="OV312" s="2" t="str">
        <f t="shared" si="28"/>
        <v>#REF!</v>
      </c>
      <c r="OW312" s="2" t="str">
        <f t="shared" si="29"/>
        <v/>
      </c>
      <c r="OX312" s="2" t="str">
        <f t="shared" si="30"/>
        <v/>
      </c>
    </row>
    <row r="313" ht="15.75" customHeight="1">
      <c r="E313" s="2"/>
      <c r="F313" s="2"/>
      <c r="G313" s="2"/>
      <c r="H313" s="2"/>
      <c r="I313" s="2"/>
      <c r="J313" s="2"/>
      <c r="K313" s="2"/>
      <c r="L313" s="2"/>
      <c r="M313" s="2"/>
      <c r="O313" s="2"/>
      <c r="U313" s="2"/>
      <c r="AB313" s="2"/>
      <c r="AC313" s="2"/>
      <c r="AD313" s="2"/>
      <c r="AE313" s="2"/>
      <c r="AF313" s="2"/>
      <c r="AG313" s="2"/>
      <c r="AI313" s="2"/>
      <c r="AJ313" s="2"/>
      <c r="AK313" s="2"/>
      <c r="AL313" s="2"/>
      <c r="AM313" s="2"/>
      <c r="IF313" s="2"/>
      <c r="KE313" s="2"/>
      <c r="KF313" s="2"/>
      <c r="KG313" s="2"/>
      <c r="KH313" s="2"/>
      <c r="KI313" s="2"/>
      <c r="KJ313" s="2"/>
      <c r="KK313" s="2"/>
      <c r="KL313" s="2"/>
      <c r="KM313" s="2"/>
      <c r="KN313" s="2"/>
      <c r="KO313" s="2"/>
      <c r="KP313" s="2"/>
      <c r="KQ313" s="2"/>
      <c r="KR313" s="2"/>
      <c r="KS313" s="2"/>
      <c r="KT313" s="2"/>
      <c r="KU313" s="2"/>
      <c r="KV313" s="2"/>
      <c r="KW313" s="2"/>
      <c r="KX313" s="2"/>
      <c r="KY313" s="2"/>
      <c r="KZ313" s="2"/>
      <c r="LA313" s="2"/>
      <c r="LB313" s="2"/>
      <c r="LC313" s="2"/>
      <c r="LD313" s="2"/>
      <c r="LE313" s="2"/>
      <c r="LF313" s="2"/>
      <c r="LG313" s="2"/>
      <c r="LH313" s="2"/>
      <c r="LI313" s="2"/>
      <c r="LJ313" s="2"/>
      <c r="LK313" s="2"/>
      <c r="LL313" s="2"/>
      <c r="LM313" s="2"/>
      <c r="LN313" s="2"/>
      <c r="LO313" s="2"/>
      <c r="LP313" s="2"/>
      <c r="LQ313" s="2"/>
      <c r="LR313" s="2"/>
      <c r="LS313" s="2"/>
      <c r="LT313" s="2"/>
      <c r="LU313" s="2"/>
      <c r="LV313" s="2"/>
      <c r="LW313" s="2"/>
      <c r="LX313" s="2"/>
      <c r="LY313" s="2"/>
      <c r="LZ313" s="2"/>
      <c r="MA313" s="2"/>
      <c r="MB313" s="2"/>
      <c r="MC313" s="2"/>
      <c r="MD313" s="2"/>
      <c r="ME313" s="2"/>
      <c r="MF313" s="2"/>
      <c r="MG313" s="2"/>
      <c r="MH313" s="2"/>
      <c r="MI313" s="2"/>
      <c r="MJ313" s="2"/>
      <c r="MK313" s="2"/>
      <c r="ML313" s="2"/>
      <c r="MM313" s="2"/>
      <c r="MN313" s="2"/>
      <c r="MO313" s="2"/>
      <c r="MP313" s="2"/>
      <c r="MQ313" s="2"/>
      <c r="MR313" s="2"/>
      <c r="MS313" s="2"/>
      <c r="MT313" s="2"/>
      <c r="MU313" s="2"/>
      <c r="MV313" s="2"/>
      <c r="MW313" s="2"/>
      <c r="MX313" s="2"/>
      <c r="MY313" s="2"/>
      <c r="MZ313" s="2"/>
      <c r="NA313" s="2"/>
      <c r="NB313" s="2"/>
      <c r="NC313" s="2"/>
      <c r="ND313" s="2"/>
      <c r="NE313" s="2"/>
      <c r="NF313" s="2"/>
      <c r="NG313" s="2"/>
      <c r="NH313" s="2"/>
      <c r="NI313" s="2"/>
      <c r="NJ313" s="2"/>
      <c r="NK313" s="2"/>
      <c r="NL313" s="2"/>
      <c r="NM313" s="2"/>
      <c r="NN313" s="2"/>
      <c r="NO313" s="2"/>
      <c r="NP313" s="2"/>
      <c r="NQ313" s="2"/>
      <c r="NR313" s="2"/>
      <c r="NS313" s="2"/>
      <c r="NT313" s="2"/>
      <c r="NU313" s="2"/>
      <c r="NV313" s="2"/>
      <c r="NW313" s="2"/>
      <c r="NX313" s="2"/>
      <c r="NY313" s="2"/>
      <c r="NZ313" s="2"/>
      <c r="OA313" s="2"/>
      <c r="OB313" s="2"/>
      <c r="OC313" s="2"/>
      <c r="OD313" s="2"/>
      <c r="OE313" s="2"/>
      <c r="OF313" s="2"/>
      <c r="OG313" s="2"/>
      <c r="OH313" s="2"/>
      <c r="OI313" s="2"/>
      <c r="OJ313" s="2"/>
      <c r="OL313" s="2">
        <v>291.0</v>
      </c>
      <c r="OO313" s="2"/>
      <c r="OT313" s="2" t="str">
        <f t="shared" si="39"/>
        <v/>
      </c>
      <c r="OU313" s="2" t="str">
        <f t="shared" si="40"/>
        <v/>
      </c>
      <c r="OV313" s="2" t="str">
        <f t="shared" si="28"/>
        <v>#REF!</v>
      </c>
      <c r="OW313" s="2" t="str">
        <f t="shared" si="29"/>
        <v/>
      </c>
      <c r="OX313" s="2" t="str">
        <f t="shared" si="30"/>
        <v/>
      </c>
    </row>
    <row r="314" ht="15.75" customHeight="1">
      <c r="E314" s="2"/>
      <c r="F314" s="2"/>
      <c r="G314" s="2"/>
      <c r="H314" s="2"/>
      <c r="I314" s="2"/>
      <c r="J314" s="2"/>
      <c r="K314" s="2"/>
      <c r="L314" s="2"/>
      <c r="M314" s="2"/>
      <c r="O314" s="2"/>
      <c r="U314" s="2"/>
      <c r="AB314" s="2"/>
      <c r="AC314" s="2"/>
      <c r="AD314" s="2"/>
      <c r="AE314" s="2"/>
      <c r="AF314" s="2"/>
      <c r="AG314" s="2"/>
      <c r="AI314" s="2"/>
      <c r="AJ314" s="2"/>
      <c r="AK314" s="2"/>
      <c r="AL314" s="2"/>
      <c r="AM314" s="2"/>
      <c r="IF314" s="2"/>
      <c r="KE314" s="2"/>
      <c r="KF314" s="2"/>
      <c r="KG314" s="2"/>
      <c r="KH314" s="2"/>
      <c r="KI314" s="2"/>
      <c r="KJ314" s="2"/>
      <c r="KK314" s="2"/>
      <c r="KL314" s="2"/>
      <c r="KM314" s="2"/>
      <c r="KN314" s="2"/>
      <c r="KO314" s="2"/>
      <c r="KP314" s="2"/>
      <c r="KQ314" s="2"/>
      <c r="KR314" s="2"/>
      <c r="KS314" s="2"/>
      <c r="KT314" s="2"/>
      <c r="KU314" s="2"/>
      <c r="KV314" s="2"/>
      <c r="KW314" s="2"/>
      <c r="KX314" s="2"/>
      <c r="KY314" s="2"/>
      <c r="KZ314" s="2"/>
      <c r="LA314" s="2"/>
      <c r="LB314" s="2"/>
      <c r="LC314" s="2"/>
      <c r="LD314" s="2"/>
      <c r="LE314" s="2"/>
      <c r="LF314" s="2"/>
      <c r="LG314" s="2"/>
      <c r="LH314" s="2"/>
      <c r="LI314" s="2"/>
      <c r="LJ314" s="2"/>
      <c r="LK314" s="2"/>
      <c r="LL314" s="2"/>
      <c r="LM314" s="2"/>
      <c r="LN314" s="2"/>
      <c r="LO314" s="2"/>
      <c r="LP314" s="2"/>
      <c r="LQ314" s="2"/>
      <c r="LR314" s="2"/>
      <c r="LS314" s="2"/>
      <c r="LT314" s="2"/>
      <c r="LU314" s="2"/>
      <c r="LV314" s="2"/>
      <c r="LW314" s="2"/>
      <c r="LX314" s="2"/>
      <c r="LY314" s="2"/>
      <c r="LZ314" s="2"/>
      <c r="MA314" s="2"/>
      <c r="MB314" s="2"/>
      <c r="MC314" s="2"/>
      <c r="MD314" s="2"/>
      <c r="ME314" s="2"/>
      <c r="MF314" s="2"/>
      <c r="MG314" s="2"/>
      <c r="MH314" s="2"/>
      <c r="MI314" s="2"/>
      <c r="MJ314" s="2"/>
      <c r="MK314" s="2"/>
      <c r="ML314" s="2"/>
      <c r="MM314" s="2"/>
      <c r="MN314" s="2"/>
      <c r="MO314" s="2"/>
      <c r="MP314" s="2"/>
      <c r="MQ314" s="2"/>
      <c r="MR314" s="2"/>
      <c r="MS314" s="2"/>
      <c r="MT314" s="2"/>
      <c r="MU314" s="2"/>
      <c r="MV314" s="2"/>
      <c r="MW314" s="2"/>
      <c r="MX314" s="2"/>
      <c r="MY314" s="2"/>
      <c r="MZ314" s="2"/>
      <c r="NA314" s="2"/>
      <c r="NB314" s="2"/>
      <c r="NC314" s="2"/>
      <c r="ND314" s="2"/>
      <c r="NE314" s="2"/>
      <c r="NF314" s="2"/>
      <c r="NG314" s="2"/>
      <c r="NH314" s="2"/>
      <c r="NI314" s="2"/>
      <c r="NJ314" s="2"/>
      <c r="NK314" s="2"/>
      <c r="NL314" s="2"/>
      <c r="NM314" s="2"/>
      <c r="NN314" s="2"/>
      <c r="NO314" s="2"/>
      <c r="NP314" s="2"/>
      <c r="NQ314" s="2"/>
      <c r="NR314" s="2"/>
      <c r="NS314" s="2"/>
      <c r="NT314" s="2"/>
      <c r="NU314" s="2"/>
      <c r="NV314" s="2"/>
      <c r="NW314" s="2"/>
      <c r="NX314" s="2"/>
      <c r="NY314" s="2"/>
      <c r="NZ314" s="2"/>
      <c r="OA314" s="2"/>
      <c r="OB314" s="2"/>
      <c r="OC314" s="2"/>
      <c r="OD314" s="2"/>
      <c r="OE314" s="2"/>
      <c r="OF314" s="2"/>
      <c r="OG314" s="2"/>
      <c r="OH314" s="2"/>
      <c r="OI314" s="2"/>
      <c r="OJ314" s="2"/>
      <c r="OL314" s="2">
        <v>292.0</v>
      </c>
      <c r="OO314" s="2"/>
      <c r="OT314" s="2" t="str">
        <f t="shared" si="39"/>
        <v/>
      </c>
      <c r="OU314" s="2" t="str">
        <f t="shared" si="40"/>
        <v/>
      </c>
      <c r="OV314" s="2" t="str">
        <f t="shared" si="28"/>
        <v>#REF!</v>
      </c>
      <c r="OW314" s="2" t="str">
        <f t="shared" si="29"/>
        <v/>
      </c>
      <c r="OX314" s="2" t="str">
        <f t="shared" si="30"/>
        <v/>
      </c>
    </row>
    <row r="315" ht="15.75" customHeight="1">
      <c r="E315" s="2"/>
      <c r="F315" s="2"/>
      <c r="G315" s="2"/>
      <c r="H315" s="2"/>
      <c r="I315" s="2"/>
      <c r="J315" s="2"/>
      <c r="K315" s="2"/>
      <c r="L315" s="2"/>
      <c r="M315" s="2"/>
      <c r="O315" s="2"/>
      <c r="U315" s="2"/>
      <c r="AB315" s="2"/>
      <c r="AC315" s="2"/>
      <c r="AD315" s="2"/>
      <c r="AE315" s="2"/>
      <c r="AF315" s="2"/>
      <c r="AG315" s="2"/>
      <c r="AI315" s="2"/>
      <c r="AJ315" s="2"/>
      <c r="AK315" s="2"/>
      <c r="AL315" s="2"/>
      <c r="AM315" s="2"/>
      <c r="IF315" s="2"/>
      <c r="KE315" s="2"/>
      <c r="KF315" s="2"/>
      <c r="KG315" s="2"/>
      <c r="KH315" s="2"/>
      <c r="KI315" s="2"/>
      <c r="KJ315" s="2"/>
      <c r="KK315" s="2"/>
      <c r="KL315" s="2"/>
      <c r="KM315" s="2"/>
      <c r="KN315" s="2"/>
      <c r="KO315" s="2"/>
      <c r="KP315" s="2"/>
      <c r="KQ315" s="2"/>
      <c r="KR315" s="2"/>
      <c r="KS315" s="2"/>
      <c r="KT315" s="2"/>
      <c r="KU315" s="2"/>
      <c r="KV315" s="2"/>
      <c r="KW315" s="2"/>
      <c r="KX315" s="2"/>
      <c r="KY315" s="2"/>
      <c r="KZ315" s="2"/>
      <c r="LA315" s="2"/>
      <c r="LB315" s="2"/>
      <c r="LC315" s="2"/>
      <c r="LD315" s="2"/>
      <c r="LE315" s="2"/>
      <c r="LF315" s="2"/>
      <c r="LG315" s="2"/>
      <c r="LH315" s="2"/>
      <c r="LI315" s="2"/>
      <c r="LJ315" s="2"/>
      <c r="LK315" s="2"/>
      <c r="LL315" s="2"/>
      <c r="LM315" s="2"/>
      <c r="LN315" s="2"/>
      <c r="LO315" s="2"/>
      <c r="LP315" s="2"/>
      <c r="LQ315" s="2"/>
      <c r="LR315" s="2"/>
      <c r="LS315" s="2"/>
      <c r="LT315" s="2"/>
      <c r="LU315" s="2"/>
      <c r="LV315" s="2"/>
      <c r="LW315" s="2"/>
      <c r="LX315" s="2"/>
      <c r="LY315" s="2"/>
      <c r="LZ315" s="2"/>
      <c r="MA315" s="2"/>
      <c r="MB315" s="2"/>
      <c r="MC315" s="2"/>
      <c r="MD315" s="2"/>
      <c r="ME315" s="2"/>
      <c r="MF315" s="2"/>
      <c r="MG315" s="2"/>
      <c r="MH315" s="2"/>
      <c r="MI315" s="2"/>
      <c r="MJ315" s="2"/>
      <c r="MK315" s="2"/>
      <c r="ML315" s="2"/>
      <c r="MM315" s="2"/>
      <c r="MN315" s="2"/>
      <c r="MO315" s="2"/>
      <c r="MP315" s="2"/>
      <c r="MQ315" s="2"/>
      <c r="MR315" s="2"/>
      <c r="MS315" s="2"/>
      <c r="MT315" s="2"/>
      <c r="MU315" s="2"/>
      <c r="MV315" s="2"/>
      <c r="MW315" s="2"/>
      <c r="MX315" s="2"/>
      <c r="MY315" s="2"/>
      <c r="MZ315" s="2"/>
      <c r="NA315" s="2"/>
      <c r="NB315" s="2"/>
      <c r="NC315" s="2"/>
      <c r="ND315" s="2"/>
      <c r="NE315" s="2"/>
      <c r="NF315" s="2"/>
      <c r="NG315" s="2"/>
      <c r="NH315" s="2"/>
      <c r="NI315" s="2"/>
      <c r="NJ315" s="2"/>
      <c r="NK315" s="2"/>
      <c r="NL315" s="2"/>
      <c r="NM315" s="2"/>
      <c r="NN315" s="2"/>
      <c r="NO315" s="2"/>
      <c r="NP315" s="2"/>
      <c r="NQ315" s="2"/>
      <c r="NR315" s="2"/>
      <c r="NS315" s="2"/>
      <c r="NT315" s="2"/>
      <c r="NU315" s="2"/>
      <c r="NV315" s="2"/>
      <c r="NW315" s="2"/>
      <c r="NX315" s="2"/>
      <c r="NY315" s="2"/>
      <c r="NZ315" s="2"/>
      <c r="OA315" s="2"/>
      <c r="OB315" s="2"/>
      <c r="OC315" s="2"/>
      <c r="OD315" s="2"/>
      <c r="OE315" s="2"/>
      <c r="OF315" s="2"/>
      <c r="OG315" s="2"/>
      <c r="OH315" s="2"/>
      <c r="OI315" s="2"/>
      <c r="OJ315" s="2"/>
      <c r="OL315" s="2">
        <v>293.0</v>
      </c>
      <c r="OO315" s="2"/>
      <c r="OT315" s="2" t="str">
        <f t="shared" si="39"/>
        <v/>
      </c>
      <c r="OU315" s="2" t="str">
        <f t="shared" si="40"/>
        <v/>
      </c>
      <c r="OV315" s="2" t="str">
        <f t="shared" si="28"/>
        <v>#REF!</v>
      </c>
      <c r="OW315" s="2" t="str">
        <f t="shared" si="29"/>
        <v/>
      </c>
      <c r="OX315" s="2" t="str">
        <f t="shared" si="30"/>
        <v/>
      </c>
    </row>
    <row r="316" ht="15.75" customHeight="1">
      <c r="E316" s="2"/>
      <c r="F316" s="2"/>
      <c r="G316" s="2"/>
      <c r="H316" s="2"/>
      <c r="I316" s="2"/>
      <c r="J316" s="2"/>
      <c r="K316" s="2"/>
      <c r="L316" s="2"/>
      <c r="M316" s="2"/>
      <c r="O316" s="2"/>
      <c r="U316" s="2"/>
      <c r="AB316" s="2"/>
      <c r="AC316" s="2"/>
      <c r="AD316" s="2"/>
      <c r="AE316" s="2"/>
      <c r="AF316" s="2"/>
      <c r="AG316" s="2"/>
      <c r="AI316" s="2"/>
      <c r="AJ316" s="2"/>
      <c r="AK316" s="2"/>
      <c r="AL316" s="2"/>
      <c r="AM316" s="2"/>
      <c r="IF316" s="2"/>
      <c r="KE316" s="2"/>
      <c r="KF316" s="2"/>
      <c r="KG316" s="2"/>
      <c r="KH316" s="2"/>
      <c r="KI316" s="2"/>
      <c r="KJ316" s="2"/>
      <c r="KK316" s="2"/>
      <c r="KL316" s="2"/>
      <c r="KM316" s="2"/>
      <c r="KN316" s="2"/>
      <c r="KO316" s="2"/>
      <c r="KP316" s="2"/>
      <c r="KQ316" s="2"/>
      <c r="KR316" s="2"/>
      <c r="KS316" s="2"/>
      <c r="KT316" s="2"/>
      <c r="KU316" s="2"/>
      <c r="KV316" s="2"/>
      <c r="KW316" s="2"/>
      <c r="KX316" s="2"/>
      <c r="KY316" s="2"/>
      <c r="KZ316" s="2"/>
      <c r="LA316" s="2"/>
      <c r="LB316" s="2"/>
      <c r="LC316" s="2"/>
      <c r="LD316" s="2"/>
      <c r="LE316" s="2"/>
      <c r="LF316" s="2"/>
      <c r="LG316" s="2"/>
      <c r="LH316" s="2"/>
      <c r="LI316" s="2"/>
      <c r="LJ316" s="2"/>
      <c r="LK316" s="2"/>
      <c r="LL316" s="2"/>
      <c r="LM316" s="2"/>
      <c r="LN316" s="2"/>
      <c r="LO316" s="2"/>
      <c r="LP316" s="2"/>
      <c r="LQ316" s="2"/>
      <c r="LR316" s="2"/>
      <c r="LS316" s="2"/>
      <c r="LT316" s="2"/>
      <c r="LU316" s="2"/>
      <c r="LV316" s="2"/>
      <c r="LW316" s="2"/>
      <c r="LX316" s="2"/>
      <c r="LY316" s="2"/>
      <c r="LZ316" s="2"/>
      <c r="MA316" s="2"/>
      <c r="MB316" s="2"/>
      <c r="MC316" s="2"/>
      <c r="MD316" s="2"/>
      <c r="ME316" s="2"/>
      <c r="MF316" s="2"/>
      <c r="MG316" s="2"/>
      <c r="MH316" s="2"/>
      <c r="MI316" s="2"/>
      <c r="MJ316" s="2"/>
      <c r="MK316" s="2"/>
      <c r="ML316" s="2"/>
      <c r="MM316" s="2"/>
      <c r="MN316" s="2"/>
      <c r="MO316" s="2"/>
      <c r="MP316" s="2"/>
      <c r="MQ316" s="2"/>
      <c r="MR316" s="2"/>
      <c r="MS316" s="2"/>
      <c r="MT316" s="2"/>
      <c r="MU316" s="2"/>
      <c r="MV316" s="2"/>
      <c r="MW316" s="2"/>
      <c r="MX316" s="2"/>
      <c r="MY316" s="2"/>
      <c r="MZ316" s="2"/>
      <c r="NA316" s="2"/>
      <c r="NB316" s="2"/>
      <c r="NC316" s="2"/>
      <c r="ND316" s="2"/>
      <c r="NE316" s="2"/>
      <c r="NF316" s="2"/>
      <c r="NG316" s="2"/>
      <c r="NH316" s="2"/>
      <c r="NI316" s="2"/>
      <c r="NJ316" s="2"/>
      <c r="NK316" s="2"/>
      <c r="NL316" s="2"/>
      <c r="NM316" s="2"/>
      <c r="NN316" s="2"/>
      <c r="NO316" s="2"/>
      <c r="NP316" s="2"/>
      <c r="NQ316" s="2"/>
      <c r="NR316" s="2"/>
      <c r="NS316" s="2"/>
      <c r="NT316" s="2"/>
      <c r="NU316" s="2"/>
      <c r="NV316" s="2"/>
      <c r="NW316" s="2"/>
      <c r="NX316" s="2"/>
      <c r="NY316" s="2"/>
      <c r="NZ316" s="2"/>
      <c r="OA316" s="2"/>
      <c r="OB316" s="2"/>
      <c r="OC316" s="2"/>
      <c r="OD316" s="2"/>
      <c r="OE316" s="2"/>
      <c r="OF316" s="2"/>
      <c r="OG316" s="2"/>
      <c r="OH316" s="2"/>
      <c r="OI316" s="2"/>
      <c r="OJ316" s="2"/>
      <c r="OL316" s="2">
        <v>294.0</v>
      </c>
      <c r="OO316" s="2"/>
      <c r="OT316" s="2" t="str">
        <f t="shared" si="39"/>
        <v/>
      </c>
      <c r="OU316" s="2" t="str">
        <f t="shared" si="40"/>
        <v/>
      </c>
      <c r="OV316" s="2" t="str">
        <f t="shared" si="28"/>
        <v>#REF!</v>
      </c>
      <c r="OW316" s="2" t="str">
        <f t="shared" si="29"/>
        <v/>
      </c>
      <c r="OX316" s="2" t="str">
        <f t="shared" si="30"/>
        <v/>
      </c>
    </row>
    <row r="317" ht="15.75" customHeight="1">
      <c r="E317" s="2"/>
      <c r="F317" s="2"/>
      <c r="G317" s="2"/>
      <c r="H317" s="2"/>
      <c r="I317" s="2"/>
      <c r="J317" s="2"/>
      <c r="K317" s="2"/>
      <c r="L317" s="2"/>
      <c r="M317" s="2"/>
      <c r="O317" s="2"/>
      <c r="U317" s="2"/>
      <c r="AB317" s="2"/>
      <c r="AC317" s="2"/>
      <c r="AD317" s="2"/>
      <c r="AE317" s="2"/>
      <c r="AF317" s="2"/>
      <c r="AG317" s="2"/>
      <c r="AI317" s="2"/>
      <c r="AJ317" s="2"/>
      <c r="AK317" s="2"/>
      <c r="AL317" s="2"/>
      <c r="AM317" s="2"/>
      <c r="IF317" s="2"/>
      <c r="KE317" s="2"/>
      <c r="KF317" s="2"/>
      <c r="KG317" s="2"/>
      <c r="KH317" s="2"/>
      <c r="KI317" s="2"/>
      <c r="KJ317" s="2"/>
      <c r="KK317" s="2"/>
      <c r="KL317" s="2"/>
      <c r="KM317" s="2"/>
      <c r="KN317" s="2"/>
      <c r="KO317" s="2"/>
      <c r="KP317" s="2"/>
      <c r="KQ317" s="2"/>
      <c r="KR317" s="2"/>
      <c r="KS317" s="2"/>
      <c r="KT317" s="2"/>
      <c r="KU317" s="2"/>
      <c r="KV317" s="2"/>
      <c r="KW317" s="2"/>
      <c r="KX317" s="2"/>
      <c r="KY317" s="2"/>
      <c r="KZ317" s="2"/>
      <c r="LA317" s="2"/>
      <c r="LB317" s="2"/>
      <c r="LC317" s="2"/>
      <c r="LD317" s="2"/>
      <c r="LE317" s="2"/>
      <c r="LF317" s="2"/>
      <c r="LG317" s="2"/>
      <c r="LH317" s="2"/>
      <c r="LI317" s="2"/>
      <c r="LJ317" s="2"/>
      <c r="LK317" s="2"/>
      <c r="LL317" s="2"/>
      <c r="LM317" s="2"/>
      <c r="LN317" s="2"/>
      <c r="LO317" s="2"/>
      <c r="LP317" s="2"/>
      <c r="LQ317" s="2"/>
      <c r="LR317" s="2"/>
      <c r="LS317" s="2"/>
      <c r="LT317" s="2"/>
      <c r="LU317" s="2"/>
      <c r="LV317" s="2"/>
      <c r="LW317" s="2"/>
      <c r="LX317" s="2"/>
      <c r="LY317" s="2"/>
      <c r="LZ317" s="2"/>
      <c r="MA317" s="2"/>
      <c r="MB317" s="2"/>
      <c r="MC317" s="2"/>
      <c r="MD317" s="2"/>
      <c r="ME317" s="2"/>
      <c r="MF317" s="2"/>
      <c r="MG317" s="2"/>
      <c r="MH317" s="2"/>
      <c r="MI317" s="2"/>
      <c r="MJ317" s="2"/>
      <c r="MK317" s="2"/>
      <c r="ML317" s="2"/>
      <c r="MM317" s="2"/>
      <c r="MN317" s="2"/>
      <c r="MO317" s="2"/>
      <c r="MP317" s="2"/>
      <c r="MQ317" s="2"/>
      <c r="MR317" s="2"/>
      <c r="MS317" s="2"/>
      <c r="MT317" s="2"/>
      <c r="MU317" s="2"/>
      <c r="MV317" s="2"/>
      <c r="MW317" s="2"/>
      <c r="MX317" s="2"/>
      <c r="MY317" s="2"/>
      <c r="MZ317" s="2"/>
      <c r="NA317" s="2"/>
      <c r="NB317" s="2"/>
      <c r="NC317" s="2"/>
      <c r="ND317" s="2"/>
      <c r="NE317" s="2"/>
      <c r="NF317" s="2"/>
      <c r="NG317" s="2"/>
      <c r="NH317" s="2"/>
      <c r="NI317" s="2"/>
      <c r="NJ317" s="2"/>
      <c r="NK317" s="2"/>
      <c r="NL317" s="2"/>
      <c r="NM317" s="2"/>
      <c r="NN317" s="2"/>
      <c r="NO317" s="2"/>
      <c r="NP317" s="2"/>
      <c r="NQ317" s="2"/>
      <c r="NR317" s="2"/>
      <c r="NS317" s="2"/>
      <c r="NT317" s="2"/>
      <c r="NU317" s="2"/>
      <c r="NV317" s="2"/>
      <c r="NW317" s="2"/>
      <c r="NX317" s="2"/>
      <c r="NY317" s="2"/>
      <c r="NZ317" s="2"/>
      <c r="OA317" s="2"/>
      <c r="OB317" s="2"/>
      <c r="OC317" s="2"/>
      <c r="OD317" s="2"/>
      <c r="OE317" s="2"/>
      <c r="OF317" s="2"/>
      <c r="OG317" s="2"/>
      <c r="OH317" s="2"/>
      <c r="OI317" s="2"/>
      <c r="OJ317" s="2"/>
      <c r="OL317" s="2">
        <v>295.0</v>
      </c>
      <c r="OO317" s="2"/>
      <c r="OT317" s="2" t="str">
        <f t="shared" si="39"/>
        <v/>
      </c>
      <c r="OU317" s="2" t="str">
        <f t="shared" si="40"/>
        <v/>
      </c>
      <c r="OV317" s="2" t="str">
        <f t="shared" si="28"/>
        <v>#REF!</v>
      </c>
      <c r="OW317" s="2" t="str">
        <f t="shared" si="29"/>
        <v/>
      </c>
      <c r="OX317" s="2" t="str">
        <f t="shared" si="30"/>
        <v/>
      </c>
    </row>
    <row r="318" ht="15.75" customHeight="1">
      <c r="E318" s="2"/>
      <c r="F318" s="2"/>
      <c r="G318" s="2"/>
      <c r="H318" s="2"/>
      <c r="I318" s="2"/>
      <c r="J318" s="2"/>
      <c r="K318" s="2"/>
      <c r="L318" s="2"/>
      <c r="M318" s="2"/>
      <c r="O318" s="2"/>
      <c r="U318" s="2"/>
      <c r="AB318" s="2"/>
      <c r="AC318" s="2"/>
      <c r="AD318" s="2"/>
      <c r="AE318" s="2"/>
      <c r="AF318" s="2"/>
      <c r="AG318" s="2"/>
      <c r="AI318" s="2"/>
      <c r="AJ318" s="2"/>
      <c r="AK318" s="2"/>
      <c r="AL318" s="2"/>
      <c r="AM318" s="2"/>
      <c r="IF318" s="2"/>
      <c r="KE318" s="2"/>
      <c r="KF318" s="2"/>
      <c r="KG318" s="2"/>
      <c r="KH318" s="2"/>
      <c r="KI318" s="2"/>
      <c r="KJ318" s="2"/>
      <c r="KK318" s="2"/>
      <c r="KL318" s="2"/>
      <c r="KM318" s="2"/>
      <c r="KN318" s="2"/>
      <c r="KO318" s="2"/>
      <c r="KP318" s="2"/>
      <c r="KQ318" s="2"/>
      <c r="KR318" s="2"/>
      <c r="KS318" s="2"/>
      <c r="KT318" s="2"/>
      <c r="KU318" s="2"/>
      <c r="KV318" s="2"/>
      <c r="KW318" s="2"/>
      <c r="KX318" s="2"/>
      <c r="KY318" s="2"/>
      <c r="KZ318" s="2"/>
      <c r="LA318" s="2"/>
      <c r="LB318" s="2"/>
      <c r="LC318" s="2"/>
      <c r="LD318" s="2"/>
      <c r="LE318" s="2"/>
      <c r="LF318" s="2"/>
      <c r="LG318" s="2"/>
      <c r="LH318" s="2"/>
      <c r="LI318" s="2"/>
      <c r="LJ318" s="2"/>
      <c r="LK318" s="2"/>
      <c r="LL318" s="2"/>
      <c r="LM318" s="2"/>
      <c r="LN318" s="2"/>
      <c r="LO318" s="2"/>
      <c r="LP318" s="2"/>
      <c r="LQ318" s="2"/>
      <c r="LR318" s="2"/>
      <c r="LS318" s="2"/>
      <c r="LT318" s="2"/>
      <c r="LU318" s="2"/>
      <c r="LV318" s="2"/>
      <c r="LW318" s="2"/>
      <c r="LX318" s="2"/>
      <c r="LY318" s="2"/>
      <c r="LZ318" s="2"/>
      <c r="MA318" s="2"/>
      <c r="MB318" s="2"/>
      <c r="MC318" s="2"/>
      <c r="MD318" s="2"/>
      <c r="ME318" s="2"/>
      <c r="MF318" s="2"/>
      <c r="MG318" s="2"/>
      <c r="MH318" s="2"/>
      <c r="MI318" s="2"/>
      <c r="MJ318" s="2"/>
      <c r="MK318" s="2"/>
      <c r="ML318" s="2"/>
      <c r="MM318" s="2"/>
      <c r="MN318" s="2"/>
      <c r="MO318" s="2"/>
      <c r="MP318" s="2"/>
      <c r="MQ318" s="2"/>
      <c r="MR318" s="2"/>
      <c r="MS318" s="2"/>
      <c r="MT318" s="2"/>
      <c r="MU318" s="2"/>
      <c r="MV318" s="2"/>
      <c r="MW318" s="2"/>
      <c r="MX318" s="2"/>
      <c r="MY318" s="2"/>
      <c r="MZ318" s="2"/>
      <c r="NA318" s="2"/>
      <c r="NB318" s="2"/>
      <c r="NC318" s="2"/>
      <c r="ND318" s="2"/>
      <c r="NE318" s="2"/>
      <c r="NF318" s="2"/>
      <c r="NG318" s="2"/>
      <c r="NH318" s="2"/>
      <c r="NI318" s="2"/>
      <c r="NJ318" s="2"/>
      <c r="NK318" s="2"/>
      <c r="NL318" s="2"/>
      <c r="NM318" s="2"/>
      <c r="NN318" s="2"/>
      <c r="NO318" s="2"/>
      <c r="NP318" s="2"/>
      <c r="NQ318" s="2"/>
      <c r="NR318" s="2"/>
      <c r="NS318" s="2"/>
      <c r="NT318" s="2"/>
      <c r="NU318" s="2"/>
      <c r="NV318" s="2"/>
      <c r="NW318" s="2"/>
      <c r="NX318" s="2"/>
      <c r="NY318" s="2"/>
      <c r="NZ318" s="2"/>
      <c r="OA318" s="2"/>
      <c r="OB318" s="2"/>
      <c r="OC318" s="2"/>
      <c r="OD318" s="2"/>
      <c r="OE318" s="2"/>
      <c r="OF318" s="2"/>
      <c r="OG318" s="2"/>
      <c r="OH318" s="2"/>
      <c r="OI318" s="2"/>
      <c r="OJ318" s="2"/>
      <c r="OL318" s="2">
        <v>296.0</v>
      </c>
      <c r="OO318" s="2"/>
      <c r="OT318" s="2" t="str">
        <f t="shared" si="39"/>
        <v/>
      </c>
      <c r="OU318" s="2" t="str">
        <f t="shared" si="40"/>
        <v/>
      </c>
      <c r="OV318" s="2" t="str">
        <f t="shared" si="28"/>
        <v>#REF!</v>
      </c>
      <c r="OW318" s="2" t="str">
        <f t="shared" si="29"/>
        <v/>
      </c>
      <c r="OX318" s="2" t="str">
        <f t="shared" si="30"/>
        <v/>
      </c>
    </row>
    <row r="319" ht="15.75" customHeight="1">
      <c r="E319" s="2"/>
      <c r="F319" s="2"/>
      <c r="G319" s="2"/>
      <c r="H319" s="2"/>
      <c r="I319" s="2"/>
      <c r="J319" s="2"/>
      <c r="K319" s="2"/>
      <c r="L319" s="2"/>
      <c r="M319" s="2"/>
      <c r="O319" s="2"/>
      <c r="U319" s="2"/>
      <c r="AB319" s="2"/>
      <c r="AC319" s="2"/>
      <c r="AD319" s="2"/>
      <c r="AE319" s="2"/>
      <c r="AF319" s="2"/>
      <c r="AG319" s="2"/>
      <c r="AI319" s="2"/>
      <c r="AJ319" s="2"/>
      <c r="AK319" s="2"/>
      <c r="AL319" s="2"/>
      <c r="AM319" s="2"/>
      <c r="IF319" s="2"/>
      <c r="KE319" s="2"/>
      <c r="KF319" s="2"/>
      <c r="KG319" s="2"/>
      <c r="KH319" s="2"/>
      <c r="KI319" s="2"/>
      <c r="KJ319" s="2"/>
      <c r="KK319" s="2"/>
      <c r="KL319" s="2"/>
      <c r="KM319" s="2"/>
      <c r="KN319" s="2"/>
      <c r="KO319" s="2"/>
      <c r="KP319" s="2"/>
      <c r="KQ319" s="2"/>
      <c r="KR319" s="2"/>
      <c r="KS319" s="2"/>
      <c r="KT319" s="2"/>
      <c r="KU319" s="2"/>
      <c r="KV319" s="2"/>
      <c r="KW319" s="2"/>
      <c r="KX319" s="2"/>
      <c r="KY319" s="2"/>
      <c r="KZ319" s="2"/>
      <c r="LA319" s="2"/>
      <c r="LB319" s="2"/>
      <c r="LC319" s="2"/>
      <c r="LD319" s="2"/>
      <c r="LE319" s="2"/>
      <c r="LF319" s="2"/>
      <c r="LG319" s="2"/>
      <c r="LH319" s="2"/>
      <c r="LI319" s="2"/>
      <c r="LJ319" s="2"/>
      <c r="LK319" s="2"/>
      <c r="LL319" s="2"/>
      <c r="LM319" s="2"/>
      <c r="LN319" s="2"/>
      <c r="LO319" s="2"/>
      <c r="LP319" s="2"/>
      <c r="LQ319" s="2"/>
      <c r="LR319" s="2"/>
      <c r="LS319" s="2"/>
      <c r="LT319" s="2"/>
      <c r="LU319" s="2"/>
      <c r="LV319" s="2"/>
      <c r="LW319" s="2"/>
      <c r="LX319" s="2"/>
      <c r="LY319" s="2"/>
      <c r="LZ319" s="2"/>
      <c r="MA319" s="2"/>
      <c r="MB319" s="2"/>
      <c r="MC319" s="2"/>
      <c r="MD319" s="2"/>
      <c r="ME319" s="2"/>
      <c r="MF319" s="2"/>
      <c r="MG319" s="2"/>
      <c r="MH319" s="2"/>
      <c r="MI319" s="2"/>
      <c r="MJ319" s="2"/>
      <c r="MK319" s="2"/>
      <c r="ML319" s="2"/>
      <c r="MM319" s="2"/>
      <c r="MN319" s="2"/>
      <c r="MO319" s="2"/>
      <c r="MP319" s="2"/>
      <c r="MQ319" s="2"/>
      <c r="MR319" s="2"/>
      <c r="MS319" s="2"/>
      <c r="MT319" s="2"/>
      <c r="MU319" s="2"/>
      <c r="MV319" s="2"/>
      <c r="MW319" s="2"/>
      <c r="MX319" s="2"/>
      <c r="MY319" s="2"/>
      <c r="MZ319" s="2"/>
      <c r="NA319" s="2"/>
      <c r="NB319" s="2"/>
      <c r="NC319" s="2"/>
      <c r="ND319" s="2"/>
      <c r="NE319" s="2"/>
      <c r="NF319" s="2"/>
      <c r="NG319" s="2"/>
      <c r="NH319" s="2"/>
      <c r="NI319" s="2"/>
      <c r="NJ319" s="2"/>
      <c r="NK319" s="2"/>
      <c r="NL319" s="2"/>
      <c r="NM319" s="2"/>
      <c r="NN319" s="2"/>
      <c r="NO319" s="2"/>
      <c r="NP319" s="2"/>
      <c r="NQ319" s="2"/>
      <c r="NR319" s="2"/>
      <c r="NS319" s="2"/>
      <c r="NT319" s="2"/>
      <c r="NU319" s="2"/>
      <c r="NV319" s="2"/>
      <c r="NW319" s="2"/>
      <c r="NX319" s="2"/>
      <c r="NY319" s="2"/>
      <c r="NZ319" s="2"/>
      <c r="OA319" s="2"/>
      <c r="OB319" s="2"/>
      <c r="OC319" s="2"/>
      <c r="OD319" s="2"/>
      <c r="OE319" s="2"/>
      <c r="OF319" s="2"/>
      <c r="OG319" s="2"/>
      <c r="OH319" s="2"/>
      <c r="OI319" s="2"/>
      <c r="OJ319" s="2"/>
      <c r="OL319" s="2">
        <v>297.0</v>
      </c>
      <c r="OO319" s="2"/>
      <c r="OT319" s="2" t="str">
        <f t="shared" si="39"/>
        <v/>
      </c>
      <c r="OU319" s="2" t="str">
        <f t="shared" si="40"/>
        <v/>
      </c>
      <c r="OV319" s="2" t="str">
        <f t="shared" si="28"/>
        <v>#REF!</v>
      </c>
      <c r="OW319" s="2" t="str">
        <f t="shared" si="29"/>
        <v/>
      </c>
      <c r="OX319" s="2" t="str">
        <f t="shared" si="30"/>
        <v/>
      </c>
    </row>
    <row r="320" ht="15.75" customHeight="1">
      <c r="E320" s="2"/>
      <c r="F320" s="2"/>
      <c r="G320" s="2"/>
      <c r="H320" s="2"/>
      <c r="I320" s="2"/>
      <c r="J320" s="2"/>
      <c r="K320" s="2"/>
      <c r="L320" s="2"/>
      <c r="M320" s="2"/>
      <c r="O320" s="2"/>
      <c r="U320" s="2"/>
      <c r="AB320" s="2"/>
      <c r="AC320" s="2"/>
      <c r="AD320" s="2"/>
      <c r="AE320" s="2"/>
      <c r="AF320" s="2"/>
      <c r="AG320" s="2"/>
      <c r="AI320" s="2"/>
      <c r="AJ320" s="2"/>
      <c r="AK320" s="2"/>
      <c r="AL320" s="2"/>
      <c r="AM320" s="2"/>
      <c r="IF320" s="2"/>
      <c r="KE320" s="2"/>
      <c r="KF320" s="2"/>
      <c r="KG320" s="2"/>
      <c r="KH320" s="2"/>
      <c r="KI320" s="2"/>
      <c r="KJ320" s="2"/>
      <c r="KK320" s="2"/>
      <c r="KL320" s="2"/>
      <c r="KM320" s="2"/>
      <c r="KN320" s="2"/>
      <c r="KO320" s="2"/>
      <c r="KP320" s="2"/>
      <c r="KQ320" s="2"/>
      <c r="KR320" s="2"/>
      <c r="KS320" s="2"/>
      <c r="KT320" s="2"/>
      <c r="KU320" s="2"/>
      <c r="KV320" s="2"/>
      <c r="KW320" s="2"/>
      <c r="KX320" s="2"/>
      <c r="KY320" s="2"/>
      <c r="KZ320" s="2"/>
      <c r="LA320" s="2"/>
      <c r="LB320" s="2"/>
      <c r="LC320" s="2"/>
      <c r="LD320" s="2"/>
      <c r="LE320" s="2"/>
      <c r="LF320" s="2"/>
      <c r="LG320" s="2"/>
      <c r="LH320" s="2"/>
      <c r="LI320" s="2"/>
      <c r="LJ320" s="2"/>
      <c r="LK320" s="2"/>
      <c r="LL320" s="2"/>
      <c r="LM320" s="2"/>
      <c r="LN320" s="2"/>
      <c r="LO320" s="2"/>
      <c r="LP320" s="2"/>
      <c r="LQ320" s="2"/>
      <c r="LR320" s="2"/>
      <c r="LS320" s="2"/>
      <c r="LT320" s="2"/>
      <c r="LU320" s="2"/>
      <c r="LV320" s="2"/>
      <c r="LW320" s="2"/>
      <c r="LX320" s="2"/>
      <c r="LY320" s="2"/>
      <c r="LZ320" s="2"/>
      <c r="MA320" s="2"/>
      <c r="MB320" s="2"/>
      <c r="MC320" s="2"/>
      <c r="MD320" s="2"/>
      <c r="ME320" s="2"/>
      <c r="MF320" s="2"/>
      <c r="MG320" s="2"/>
      <c r="MH320" s="2"/>
      <c r="MI320" s="2"/>
      <c r="MJ320" s="2"/>
      <c r="MK320" s="2"/>
      <c r="ML320" s="2"/>
      <c r="MM320" s="2"/>
      <c r="MN320" s="2"/>
      <c r="MO320" s="2"/>
      <c r="MP320" s="2"/>
      <c r="MQ320" s="2"/>
      <c r="MR320" s="2"/>
      <c r="MS320" s="2"/>
      <c r="MT320" s="2"/>
      <c r="MU320" s="2"/>
      <c r="MV320" s="2"/>
      <c r="MW320" s="2"/>
      <c r="MX320" s="2"/>
      <c r="MY320" s="2"/>
      <c r="MZ320" s="2"/>
      <c r="NA320" s="2"/>
      <c r="NB320" s="2"/>
      <c r="NC320" s="2"/>
      <c r="ND320" s="2"/>
      <c r="NE320" s="2"/>
      <c r="NF320" s="2"/>
      <c r="NG320" s="2"/>
      <c r="NH320" s="2"/>
      <c r="NI320" s="2"/>
      <c r="NJ320" s="2"/>
      <c r="NK320" s="2"/>
      <c r="NL320" s="2"/>
      <c r="NM320" s="2"/>
      <c r="NN320" s="2"/>
      <c r="NO320" s="2"/>
      <c r="NP320" s="2"/>
      <c r="NQ320" s="2"/>
      <c r="NR320" s="2"/>
      <c r="NS320" s="2"/>
      <c r="NT320" s="2"/>
      <c r="NU320" s="2"/>
      <c r="NV320" s="2"/>
      <c r="NW320" s="2"/>
      <c r="NX320" s="2"/>
      <c r="NY320" s="2"/>
      <c r="NZ320" s="2"/>
      <c r="OA320" s="2"/>
      <c r="OB320" s="2"/>
      <c r="OC320" s="2"/>
      <c r="OD320" s="2"/>
      <c r="OE320" s="2"/>
      <c r="OF320" s="2"/>
      <c r="OG320" s="2"/>
      <c r="OH320" s="2"/>
      <c r="OI320" s="2"/>
      <c r="OJ320" s="2"/>
      <c r="OL320" s="2">
        <v>298.0</v>
      </c>
      <c r="OO320" s="2"/>
      <c r="OT320" s="2" t="str">
        <f t="shared" si="39"/>
        <v/>
      </c>
      <c r="OU320" s="2" t="str">
        <f t="shared" si="40"/>
        <v/>
      </c>
      <c r="OV320" s="2" t="str">
        <f t="shared" si="28"/>
        <v>#REF!</v>
      </c>
      <c r="OW320" s="2" t="str">
        <f t="shared" si="29"/>
        <v/>
      </c>
      <c r="OX320" s="2" t="str">
        <f t="shared" si="30"/>
        <v/>
      </c>
    </row>
    <row r="321" ht="15.75" customHeight="1">
      <c r="E321" s="2"/>
      <c r="F321" s="2"/>
      <c r="G321" s="2"/>
      <c r="H321" s="2"/>
      <c r="I321" s="2"/>
      <c r="J321" s="2"/>
      <c r="K321" s="2"/>
      <c r="L321" s="2"/>
      <c r="M321" s="2"/>
      <c r="O321" s="2"/>
      <c r="U321" s="2"/>
      <c r="AB321" s="2"/>
      <c r="AC321" s="2"/>
      <c r="AD321" s="2"/>
      <c r="AE321" s="2"/>
      <c r="AF321" s="2"/>
      <c r="AG321" s="2"/>
      <c r="AI321" s="2"/>
      <c r="AJ321" s="2"/>
      <c r="AK321" s="2"/>
      <c r="AL321" s="2"/>
      <c r="AM321" s="2"/>
      <c r="IF321" s="2"/>
      <c r="KE321" s="2"/>
      <c r="KF321" s="2"/>
      <c r="KG321" s="2"/>
      <c r="KH321" s="2"/>
      <c r="KI321" s="2"/>
      <c r="KJ321" s="2"/>
      <c r="KK321" s="2"/>
      <c r="KL321" s="2"/>
      <c r="KM321" s="2"/>
      <c r="KN321" s="2"/>
      <c r="KO321" s="2"/>
      <c r="KP321" s="2"/>
      <c r="KQ321" s="2"/>
      <c r="KR321" s="2"/>
      <c r="KS321" s="2"/>
      <c r="KT321" s="2"/>
      <c r="KU321" s="2"/>
      <c r="KV321" s="2"/>
      <c r="KW321" s="2"/>
      <c r="KX321" s="2"/>
      <c r="KY321" s="2"/>
      <c r="KZ321" s="2"/>
      <c r="LA321" s="2"/>
      <c r="LB321" s="2"/>
      <c r="LC321" s="2"/>
      <c r="LD321" s="2"/>
      <c r="LE321" s="2"/>
      <c r="LF321" s="2"/>
      <c r="LG321" s="2"/>
      <c r="LH321" s="2"/>
      <c r="LI321" s="2"/>
      <c r="LJ321" s="2"/>
      <c r="LK321" s="2"/>
      <c r="LL321" s="2"/>
      <c r="LM321" s="2"/>
      <c r="LN321" s="2"/>
      <c r="LO321" s="2"/>
      <c r="LP321" s="2"/>
      <c r="LQ321" s="2"/>
      <c r="LR321" s="2"/>
      <c r="LS321" s="2"/>
      <c r="LT321" s="2"/>
      <c r="LU321" s="2"/>
      <c r="LV321" s="2"/>
      <c r="LW321" s="2"/>
      <c r="LX321" s="2"/>
      <c r="LY321" s="2"/>
      <c r="LZ321" s="2"/>
      <c r="MA321" s="2"/>
      <c r="MB321" s="2"/>
      <c r="MC321" s="2"/>
      <c r="MD321" s="2"/>
      <c r="ME321" s="2"/>
      <c r="MF321" s="2"/>
      <c r="MG321" s="2"/>
      <c r="MH321" s="2"/>
      <c r="MI321" s="2"/>
      <c r="MJ321" s="2"/>
      <c r="MK321" s="2"/>
      <c r="ML321" s="2"/>
      <c r="MM321" s="2"/>
      <c r="MN321" s="2"/>
      <c r="MO321" s="2"/>
      <c r="MP321" s="2"/>
      <c r="MQ321" s="2"/>
      <c r="MR321" s="2"/>
      <c r="MS321" s="2"/>
      <c r="MT321" s="2"/>
      <c r="MU321" s="2"/>
      <c r="MV321" s="2"/>
      <c r="MW321" s="2"/>
      <c r="MX321" s="2"/>
      <c r="MY321" s="2"/>
      <c r="MZ321" s="2"/>
      <c r="NA321" s="2"/>
      <c r="NB321" s="2"/>
      <c r="NC321" s="2"/>
      <c r="ND321" s="2"/>
      <c r="NE321" s="2"/>
      <c r="NF321" s="2"/>
      <c r="NG321" s="2"/>
      <c r="NH321" s="2"/>
      <c r="NI321" s="2"/>
      <c r="NJ321" s="2"/>
      <c r="NK321" s="2"/>
      <c r="NL321" s="2"/>
      <c r="NM321" s="2"/>
      <c r="NN321" s="2"/>
      <c r="NO321" s="2"/>
      <c r="NP321" s="2"/>
      <c r="NQ321" s="2"/>
      <c r="NR321" s="2"/>
      <c r="NS321" s="2"/>
      <c r="NT321" s="2"/>
      <c r="NU321" s="2"/>
      <c r="NV321" s="2"/>
      <c r="NW321" s="2"/>
      <c r="NX321" s="2"/>
      <c r="NY321" s="2"/>
      <c r="NZ321" s="2"/>
      <c r="OA321" s="2"/>
      <c r="OB321" s="2"/>
      <c r="OC321" s="2"/>
      <c r="OD321" s="2"/>
      <c r="OE321" s="2"/>
      <c r="OF321" s="2"/>
      <c r="OG321" s="2"/>
      <c r="OH321" s="2"/>
      <c r="OI321" s="2"/>
      <c r="OJ321" s="2"/>
      <c r="OL321" s="2">
        <v>299.0</v>
      </c>
      <c r="OO321" s="2"/>
      <c r="OT321" s="2" t="str">
        <f t="shared" si="39"/>
        <v/>
      </c>
      <c r="OU321" s="2" t="str">
        <f t="shared" si="40"/>
        <v/>
      </c>
      <c r="OV321" s="2" t="str">
        <f t="shared" si="28"/>
        <v>#REF!</v>
      </c>
      <c r="OW321" s="2" t="str">
        <f t="shared" si="29"/>
        <v/>
      </c>
      <c r="OX321" s="2" t="str">
        <f t="shared" si="30"/>
        <v/>
      </c>
    </row>
    <row r="322" ht="15.75" customHeight="1">
      <c r="E322" s="2"/>
      <c r="F322" s="2"/>
      <c r="G322" s="2"/>
      <c r="H322" s="2"/>
      <c r="I322" s="2"/>
      <c r="J322" s="2"/>
      <c r="K322" s="2"/>
      <c r="L322" s="2"/>
      <c r="M322" s="2"/>
      <c r="O322" s="2"/>
      <c r="U322" s="2"/>
      <c r="AB322" s="2"/>
      <c r="AC322" s="2"/>
      <c r="AD322" s="2"/>
      <c r="AE322" s="2"/>
      <c r="AF322" s="2"/>
      <c r="AG322" s="2"/>
      <c r="AI322" s="2"/>
      <c r="AJ322" s="2"/>
      <c r="AK322" s="2"/>
      <c r="AL322" s="2"/>
      <c r="AM322" s="2"/>
      <c r="IF322" s="2"/>
      <c r="KE322" s="2"/>
      <c r="KF322" s="2"/>
      <c r="KG322" s="2"/>
      <c r="KH322" s="2"/>
      <c r="KI322" s="2"/>
      <c r="KJ322" s="2"/>
      <c r="KK322" s="2"/>
      <c r="KL322" s="2"/>
      <c r="KM322" s="2"/>
      <c r="KN322" s="2"/>
      <c r="KO322" s="2"/>
      <c r="KP322" s="2"/>
      <c r="KQ322" s="2"/>
      <c r="KR322" s="2"/>
      <c r="KS322" s="2"/>
      <c r="KT322" s="2"/>
      <c r="KU322" s="2"/>
      <c r="KV322" s="2"/>
      <c r="KW322" s="2"/>
      <c r="KX322" s="2"/>
      <c r="KY322" s="2"/>
      <c r="KZ322" s="2"/>
      <c r="LA322" s="2"/>
      <c r="LB322" s="2"/>
      <c r="LC322" s="2"/>
      <c r="LD322" s="2"/>
      <c r="LE322" s="2"/>
      <c r="LF322" s="2"/>
      <c r="LG322" s="2"/>
      <c r="LH322" s="2"/>
      <c r="LI322" s="2"/>
      <c r="LJ322" s="2"/>
      <c r="LK322" s="2"/>
      <c r="LL322" s="2"/>
      <c r="LM322" s="2"/>
      <c r="LN322" s="2"/>
      <c r="LO322" s="2"/>
      <c r="LP322" s="2"/>
      <c r="LQ322" s="2"/>
      <c r="LR322" s="2"/>
      <c r="LS322" s="2"/>
      <c r="LT322" s="2"/>
      <c r="LU322" s="2"/>
      <c r="LV322" s="2"/>
      <c r="LW322" s="2"/>
      <c r="LX322" s="2"/>
      <c r="LY322" s="2"/>
      <c r="LZ322" s="2"/>
      <c r="MA322" s="2"/>
      <c r="MB322" s="2"/>
      <c r="MC322" s="2"/>
      <c r="MD322" s="2"/>
      <c r="ME322" s="2"/>
      <c r="MF322" s="2"/>
      <c r="MG322" s="2"/>
      <c r="MH322" s="2"/>
      <c r="MI322" s="2"/>
      <c r="MJ322" s="2"/>
      <c r="MK322" s="2"/>
      <c r="ML322" s="2"/>
      <c r="MM322" s="2"/>
      <c r="MN322" s="2"/>
      <c r="MO322" s="2"/>
      <c r="MP322" s="2"/>
      <c r="MQ322" s="2"/>
      <c r="MR322" s="2"/>
      <c r="MS322" s="2"/>
      <c r="MT322" s="2"/>
      <c r="MU322" s="2"/>
      <c r="MV322" s="2"/>
      <c r="MW322" s="2"/>
      <c r="MX322" s="2"/>
      <c r="MY322" s="2"/>
      <c r="MZ322" s="2"/>
      <c r="NA322" s="2"/>
      <c r="NB322" s="2"/>
      <c r="NC322" s="2"/>
      <c r="ND322" s="2"/>
      <c r="NE322" s="2"/>
      <c r="NF322" s="2"/>
      <c r="NG322" s="2"/>
      <c r="NH322" s="2"/>
      <c r="NI322" s="2"/>
      <c r="NJ322" s="2"/>
      <c r="NK322" s="2"/>
      <c r="NL322" s="2"/>
      <c r="NM322" s="2"/>
      <c r="NN322" s="2"/>
      <c r="NO322" s="2"/>
      <c r="NP322" s="2"/>
      <c r="NQ322" s="2"/>
      <c r="NR322" s="2"/>
      <c r="NS322" s="2"/>
      <c r="NT322" s="2"/>
      <c r="NU322" s="2"/>
      <c r="NV322" s="2"/>
      <c r="NW322" s="2"/>
      <c r="NX322" s="2"/>
      <c r="NY322" s="2"/>
      <c r="NZ322" s="2"/>
      <c r="OA322" s="2"/>
      <c r="OB322" s="2"/>
      <c r="OC322" s="2"/>
      <c r="OD322" s="2"/>
      <c r="OE322" s="2"/>
      <c r="OF322" s="2"/>
      <c r="OG322" s="2"/>
      <c r="OH322" s="2"/>
      <c r="OI322" s="2"/>
      <c r="OJ322" s="2"/>
      <c r="OL322" s="2">
        <v>300.0</v>
      </c>
      <c r="OO322" s="2"/>
      <c r="OT322" s="2" t="str">
        <f t="shared" si="39"/>
        <v/>
      </c>
      <c r="OU322" s="2" t="str">
        <f t="shared" si="40"/>
        <v/>
      </c>
      <c r="OV322" s="2" t="str">
        <f t="shared" si="28"/>
        <v>#REF!</v>
      </c>
      <c r="OW322" s="2" t="str">
        <f t="shared" si="29"/>
        <v/>
      </c>
      <c r="OX322" s="2" t="str">
        <f t="shared" si="30"/>
        <v/>
      </c>
    </row>
    <row r="323" ht="15.75" customHeight="1">
      <c r="E323" s="2"/>
      <c r="F323" s="2"/>
      <c r="G323" s="2"/>
      <c r="H323" s="2"/>
      <c r="I323" s="2"/>
      <c r="J323" s="2"/>
      <c r="K323" s="2"/>
      <c r="L323" s="2"/>
      <c r="M323" s="2"/>
      <c r="O323" s="2"/>
      <c r="U323" s="2"/>
      <c r="AB323" s="2"/>
      <c r="AC323" s="2"/>
      <c r="AD323" s="2"/>
      <c r="AE323" s="2"/>
      <c r="AF323" s="2"/>
      <c r="AG323" s="2"/>
      <c r="AI323" s="2"/>
      <c r="AJ323" s="2"/>
      <c r="AK323" s="2"/>
      <c r="AL323" s="2"/>
      <c r="AM323" s="2"/>
      <c r="IF323" s="2"/>
      <c r="KE323" s="2"/>
      <c r="KF323" s="2"/>
      <c r="KG323" s="2"/>
      <c r="KH323" s="2"/>
      <c r="KI323" s="2"/>
      <c r="KJ323" s="2"/>
      <c r="KK323" s="2"/>
      <c r="KL323" s="2"/>
      <c r="KM323" s="2"/>
      <c r="KN323" s="2"/>
      <c r="KO323" s="2"/>
      <c r="KP323" s="2"/>
      <c r="KQ323" s="2"/>
      <c r="KR323" s="2"/>
      <c r="KS323" s="2"/>
      <c r="KT323" s="2"/>
      <c r="KU323" s="2"/>
      <c r="KV323" s="2"/>
      <c r="KW323" s="2"/>
      <c r="KX323" s="2"/>
      <c r="KY323" s="2"/>
      <c r="KZ323" s="2"/>
      <c r="LA323" s="2"/>
      <c r="LB323" s="2"/>
      <c r="LC323" s="2"/>
      <c r="LD323" s="2"/>
      <c r="LE323" s="2"/>
      <c r="LF323" s="2"/>
      <c r="LG323" s="2"/>
      <c r="LH323" s="2"/>
      <c r="LI323" s="2"/>
      <c r="LJ323" s="2"/>
      <c r="LK323" s="2"/>
      <c r="LL323" s="2"/>
      <c r="LM323" s="2"/>
      <c r="LN323" s="2"/>
      <c r="LO323" s="2"/>
      <c r="LP323" s="2"/>
      <c r="LQ323" s="2"/>
      <c r="LR323" s="2"/>
      <c r="LS323" s="2"/>
      <c r="LT323" s="2"/>
      <c r="LU323" s="2"/>
      <c r="LV323" s="2"/>
      <c r="LW323" s="2"/>
      <c r="LX323" s="2"/>
      <c r="LY323" s="2"/>
      <c r="LZ323" s="2"/>
      <c r="MA323" s="2"/>
      <c r="MB323" s="2"/>
      <c r="MC323" s="2"/>
      <c r="MD323" s="2"/>
      <c r="ME323" s="2"/>
      <c r="MF323" s="2"/>
      <c r="MG323" s="2"/>
      <c r="MH323" s="2"/>
      <c r="MI323" s="2"/>
      <c r="MJ323" s="2"/>
      <c r="MK323" s="2"/>
      <c r="ML323" s="2"/>
      <c r="MM323" s="2"/>
      <c r="MN323" s="2"/>
      <c r="MO323" s="2"/>
      <c r="MP323" s="2"/>
      <c r="MQ323" s="2"/>
      <c r="MR323" s="2"/>
      <c r="MS323" s="2"/>
      <c r="MT323" s="2"/>
      <c r="MU323" s="2"/>
      <c r="MV323" s="2"/>
      <c r="MW323" s="2"/>
      <c r="MX323" s="2"/>
      <c r="MY323" s="2"/>
      <c r="MZ323" s="2"/>
      <c r="NA323" s="2"/>
      <c r="NB323" s="2"/>
      <c r="NC323" s="2"/>
      <c r="ND323" s="2"/>
      <c r="NE323" s="2"/>
      <c r="NF323" s="2"/>
      <c r="NG323" s="2"/>
      <c r="NH323" s="2"/>
      <c r="NI323" s="2"/>
      <c r="NJ323" s="2"/>
      <c r="NK323" s="2"/>
      <c r="NL323" s="2"/>
      <c r="NM323" s="2"/>
      <c r="NN323" s="2"/>
      <c r="NO323" s="2"/>
      <c r="NP323" s="2"/>
      <c r="NQ323" s="2"/>
      <c r="NR323" s="2"/>
      <c r="NS323" s="2"/>
      <c r="NT323" s="2"/>
      <c r="NU323" s="2"/>
      <c r="NV323" s="2"/>
      <c r="NW323" s="2"/>
      <c r="NX323" s="2"/>
      <c r="NY323" s="2"/>
      <c r="NZ323" s="2"/>
      <c r="OA323" s="2"/>
      <c r="OB323" s="2"/>
      <c r="OC323" s="2"/>
      <c r="OD323" s="2"/>
      <c r="OE323" s="2"/>
      <c r="OF323" s="2"/>
      <c r="OG323" s="2"/>
      <c r="OH323" s="2"/>
      <c r="OI323" s="2"/>
      <c r="OJ323" s="2"/>
      <c r="OL323" s="2">
        <v>301.0</v>
      </c>
      <c r="OO323" s="2"/>
      <c r="OT323" s="2" t="str">
        <f t="shared" si="39"/>
        <v/>
      </c>
      <c r="OU323" s="2" t="str">
        <f t="shared" si="40"/>
        <v/>
      </c>
      <c r="OV323" s="2" t="str">
        <f t="shared" si="28"/>
        <v>#REF!</v>
      </c>
      <c r="OW323" s="2" t="str">
        <f t="shared" si="29"/>
        <v/>
      </c>
      <c r="OX323" s="2" t="str">
        <f t="shared" si="30"/>
        <v/>
      </c>
    </row>
    <row r="324" ht="15.75" customHeight="1">
      <c r="E324" s="2"/>
      <c r="F324" s="2"/>
      <c r="G324" s="2"/>
      <c r="H324" s="2"/>
      <c r="I324" s="2"/>
      <c r="J324" s="2"/>
      <c r="K324" s="2"/>
      <c r="L324" s="2"/>
      <c r="M324" s="2"/>
      <c r="O324" s="2"/>
      <c r="U324" s="2"/>
      <c r="AB324" s="2"/>
      <c r="AC324" s="2"/>
      <c r="AD324" s="2"/>
      <c r="AE324" s="2"/>
      <c r="AF324" s="2"/>
      <c r="AG324" s="2"/>
      <c r="AI324" s="2"/>
      <c r="AJ324" s="2"/>
      <c r="AK324" s="2"/>
      <c r="AL324" s="2"/>
      <c r="AM324" s="2"/>
      <c r="IF324" s="2"/>
      <c r="KE324" s="2"/>
      <c r="KF324" s="2"/>
      <c r="KG324" s="2"/>
      <c r="KH324" s="2"/>
      <c r="KI324" s="2"/>
      <c r="KJ324" s="2"/>
      <c r="KK324" s="2"/>
      <c r="KL324" s="2"/>
      <c r="KM324" s="2"/>
      <c r="KN324" s="2"/>
      <c r="KO324" s="2"/>
      <c r="KP324" s="2"/>
      <c r="KQ324" s="2"/>
      <c r="KR324" s="2"/>
      <c r="KS324" s="2"/>
      <c r="KT324" s="2"/>
      <c r="KU324" s="2"/>
      <c r="KV324" s="2"/>
      <c r="KW324" s="2"/>
      <c r="KX324" s="2"/>
      <c r="KY324" s="2"/>
      <c r="KZ324" s="2"/>
      <c r="LA324" s="2"/>
      <c r="LB324" s="2"/>
      <c r="LC324" s="2"/>
      <c r="LD324" s="2"/>
      <c r="LE324" s="2"/>
      <c r="LF324" s="2"/>
      <c r="LG324" s="2"/>
      <c r="LH324" s="2"/>
      <c r="LI324" s="2"/>
      <c r="LJ324" s="2"/>
      <c r="LK324" s="2"/>
      <c r="LL324" s="2"/>
      <c r="LM324" s="2"/>
      <c r="LN324" s="2"/>
      <c r="LO324" s="2"/>
      <c r="LP324" s="2"/>
      <c r="LQ324" s="2"/>
      <c r="LR324" s="2"/>
      <c r="LS324" s="2"/>
      <c r="LT324" s="2"/>
      <c r="LU324" s="2"/>
      <c r="LV324" s="2"/>
      <c r="LW324" s="2"/>
      <c r="LX324" s="2"/>
      <c r="LY324" s="2"/>
      <c r="LZ324" s="2"/>
      <c r="MA324" s="2"/>
      <c r="MB324" s="2"/>
      <c r="MC324" s="2"/>
      <c r="MD324" s="2"/>
      <c r="ME324" s="2"/>
      <c r="MF324" s="2"/>
      <c r="MG324" s="2"/>
      <c r="MH324" s="2"/>
      <c r="MI324" s="2"/>
      <c r="MJ324" s="2"/>
      <c r="MK324" s="2"/>
      <c r="ML324" s="2"/>
      <c r="MM324" s="2"/>
      <c r="MN324" s="2"/>
      <c r="MO324" s="2"/>
      <c r="MP324" s="2"/>
      <c r="MQ324" s="2"/>
      <c r="MR324" s="2"/>
      <c r="MS324" s="2"/>
      <c r="MT324" s="2"/>
      <c r="MU324" s="2"/>
      <c r="MV324" s="2"/>
      <c r="MW324" s="2"/>
      <c r="MX324" s="2"/>
      <c r="MY324" s="2"/>
      <c r="MZ324" s="2"/>
      <c r="NA324" s="2"/>
      <c r="NB324" s="2"/>
      <c r="NC324" s="2"/>
      <c r="ND324" s="2"/>
      <c r="NE324" s="2"/>
      <c r="NF324" s="2"/>
      <c r="NG324" s="2"/>
      <c r="NH324" s="2"/>
      <c r="NI324" s="2"/>
      <c r="NJ324" s="2"/>
      <c r="NK324" s="2"/>
      <c r="NL324" s="2"/>
      <c r="NM324" s="2"/>
      <c r="NN324" s="2"/>
      <c r="NO324" s="2"/>
      <c r="NP324" s="2"/>
      <c r="NQ324" s="2"/>
      <c r="NR324" s="2"/>
      <c r="NS324" s="2"/>
      <c r="NT324" s="2"/>
      <c r="NU324" s="2"/>
      <c r="NV324" s="2"/>
      <c r="NW324" s="2"/>
      <c r="NX324" s="2"/>
      <c r="NY324" s="2"/>
      <c r="NZ324" s="2"/>
      <c r="OA324" s="2"/>
      <c r="OB324" s="2"/>
      <c r="OC324" s="2"/>
      <c r="OD324" s="2"/>
      <c r="OE324" s="2"/>
      <c r="OF324" s="2"/>
      <c r="OG324" s="2"/>
      <c r="OH324" s="2"/>
      <c r="OI324" s="2"/>
      <c r="OJ324" s="2"/>
      <c r="OL324" s="2">
        <v>302.0</v>
      </c>
      <c r="OO324" s="2"/>
      <c r="OT324" s="2" t="str">
        <f t="shared" si="39"/>
        <v/>
      </c>
      <c r="OU324" s="2" t="str">
        <f t="shared" si="40"/>
        <v/>
      </c>
      <c r="OV324" s="2" t="str">
        <f t="shared" si="28"/>
        <v>#REF!</v>
      </c>
      <c r="OW324" s="2" t="str">
        <f t="shared" si="29"/>
        <v/>
      </c>
      <c r="OX324" s="2" t="str">
        <f t="shared" si="30"/>
        <v/>
      </c>
    </row>
    <row r="325" ht="15.75" customHeight="1">
      <c r="E325" s="2"/>
      <c r="F325" s="2"/>
      <c r="G325" s="2"/>
      <c r="H325" s="2"/>
      <c r="I325" s="2"/>
      <c r="J325" s="2"/>
      <c r="K325" s="2"/>
      <c r="L325" s="2"/>
      <c r="M325" s="2"/>
      <c r="O325" s="2"/>
      <c r="U325" s="2"/>
      <c r="AB325" s="2"/>
      <c r="AC325" s="2"/>
      <c r="AD325" s="2"/>
      <c r="AE325" s="2"/>
      <c r="AF325" s="2"/>
      <c r="AG325" s="2"/>
      <c r="AI325" s="2"/>
      <c r="AJ325" s="2"/>
      <c r="AK325" s="2"/>
      <c r="AL325" s="2"/>
      <c r="AM325" s="2"/>
      <c r="IF325" s="2"/>
      <c r="KE325" s="2"/>
      <c r="KF325" s="2"/>
      <c r="KG325" s="2"/>
      <c r="KH325" s="2"/>
      <c r="KI325" s="2"/>
      <c r="KJ325" s="2"/>
      <c r="KK325" s="2"/>
      <c r="KL325" s="2"/>
      <c r="KM325" s="2"/>
      <c r="KN325" s="2"/>
      <c r="KO325" s="2"/>
      <c r="KP325" s="2"/>
      <c r="KQ325" s="2"/>
      <c r="KR325" s="2"/>
      <c r="KS325" s="2"/>
      <c r="KT325" s="2"/>
      <c r="KU325" s="2"/>
      <c r="KV325" s="2"/>
      <c r="KW325" s="2"/>
      <c r="KX325" s="2"/>
      <c r="KY325" s="2"/>
      <c r="KZ325" s="2"/>
      <c r="LA325" s="2"/>
      <c r="LB325" s="2"/>
      <c r="LC325" s="2"/>
      <c r="LD325" s="2"/>
      <c r="LE325" s="2"/>
      <c r="LF325" s="2"/>
      <c r="LG325" s="2"/>
      <c r="LH325" s="2"/>
      <c r="LI325" s="2"/>
      <c r="LJ325" s="2"/>
      <c r="LK325" s="2"/>
      <c r="LL325" s="2"/>
      <c r="LM325" s="2"/>
      <c r="LN325" s="2"/>
      <c r="LO325" s="2"/>
      <c r="LP325" s="2"/>
      <c r="LQ325" s="2"/>
      <c r="LR325" s="2"/>
      <c r="LS325" s="2"/>
      <c r="LT325" s="2"/>
      <c r="LU325" s="2"/>
      <c r="LV325" s="2"/>
      <c r="LW325" s="2"/>
      <c r="LX325" s="2"/>
      <c r="LY325" s="2"/>
      <c r="LZ325" s="2"/>
      <c r="MA325" s="2"/>
      <c r="MB325" s="2"/>
      <c r="MC325" s="2"/>
      <c r="MD325" s="2"/>
      <c r="ME325" s="2"/>
      <c r="MF325" s="2"/>
      <c r="MG325" s="2"/>
      <c r="MH325" s="2"/>
      <c r="MI325" s="2"/>
      <c r="MJ325" s="2"/>
      <c r="MK325" s="2"/>
      <c r="ML325" s="2"/>
      <c r="MM325" s="2"/>
      <c r="MN325" s="2"/>
      <c r="MO325" s="2"/>
      <c r="MP325" s="2"/>
      <c r="MQ325" s="2"/>
      <c r="MR325" s="2"/>
      <c r="MS325" s="2"/>
      <c r="MT325" s="2"/>
      <c r="MU325" s="2"/>
      <c r="MV325" s="2"/>
      <c r="MW325" s="2"/>
      <c r="MX325" s="2"/>
      <c r="MY325" s="2"/>
      <c r="MZ325" s="2"/>
      <c r="NA325" s="2"/>
      <c r="NB325" s="2"/>
      <c r="NC325" s="2"/>
      <c r="ND325" s="2"/>
      <c r="NE325" s="2"/>
      <c r="NF325" s="2"/>
      <c r="NG325" s="2"/>
      <c r="NH325" s="2"/>
      <c r="NI325" s="2"/>
      <c r="NJ325" s="2"/>
      <c r="NK325" s="2"/>
      <c r="NL325" s="2"/>
      <c r="NM325" s="2"/>
      <c r="NN325" s="2"/>
      <c r="NO325" s="2"/>
      <c r="NP325" s="2"/>
      <c r="NQ325" s="2"/>
      <c r="NR325" s="2"/>
      <c r="NS325" s="2"/>
      <c r="NT325" s="2"/>
      <c r="NU325" s="2"/>
      <c r="NV325" s="2"/>
      <c r="NW325" s="2"/>
      <c r="NX325" s="2"/>
      <c r="NY325" s="2"/>
      <c r="NZ325" s="2"/>
      <c r="OA325" s="2"/>
      <c r="OB325" s="2"/>
      <c r="OC325" s="2"/>
      <c r="OD325" s="2"/>
      <c r="OE325" s="2"/>
      <c r="OF325" s="2"/>
      <c r="OG325" s="2"/>
      <c r="OH325" s="2"/>
      <c r="OI325" s="2"/>
      <c r="OJ325" s="2"/>
      <c r="OL325" s="2">
        <v>303.0</v>
      </c>
      <c r="OO325" s="2"/>
      <c r="OT325" s="2" t="str">
        <f t="shared" si="39"/>
        <v/>
      </c>
      <c r="OU325" s="2" t="str">
        <f t="shared" si="40"/>
        <v/>
      </c>
      <c r="OV325" s="2" t="str">
        <f t="shared" si="28"/>
        <v>#REF!</v>
      </c>
      <c r="OW325" s="2" t="str">
        <f t="shared" si="29"/>
        <v/>
      </c>
      <c r="OX325" s="2" t="str">
        <f t="shared" si="30"/>
        <v/>
      </c>
    </row>
    <row r="326" ht="15.75" customHeight="1">
      <c r="E326" s="2"/>
      <c r="F326" s="2"/>
      <c r="G326" s="2"/>
      <c r="H326" s="2"/>
      <c r="I326" s="2"/>
      <c r="J326" s="2"/>
      <c r="K326" s="2"/>
      <c r="L326" s="2"/>
      <c r="M326" s="2"/>
      <c r="O326" s="2"/>
      <c r="U326" s="2"/>
      <c r="AB326" s="2"/>
      <c r="AC326" s="2"/>
      <c r="AD326" s="2"/>
      <c r="AE326" s="2"/>
      <c r="AF326" s="2"/>
      <c r="AG326" s="2"/>
      <c r="AI326" s="2"/>
      <c r="AJ326" s="2"/>
      <c r="AK326" s="2"/>
      <c r="AL326" s="2"/>
      <c r="AM326" s="2"/>
      <c r="IF326" s="2"/>
      <c r="KE326" s="2"/>
      <c r="KF326" s="2"/>
      <c r="KG326" s="2"/>
      <c r="KH326" s="2"/>
      <c r="KI326" s="2"/>
      <c r="KJ326" s="2"/>
      <c r="KK326" s="2"/>
      <c r="KL326" s="2"/>
      <c r="KM326" s="2"/>
      <c r="KN326" s="2"/>
      <c r="KO326" s="2"/>
      <c r="KP326" s="2"/>
      <c r="KQ326" s="2"/>
      <c r="KR326" s="2"/>
      <c r="KS326" s="2"/>
      <c r="KT326" s="2"/>
      <c r="KU326" s="2"/>
      <c r="KV326" s="2"/>
      <c r="KW326" s="2"/>
      <c r="KX326" s="2"/>
      <c r="KY326" s="2"/>
      <c r="KZ326" s="2"/>
      <c r="LA326" s="2"/>
      <c r="LB326" s="2"/>
      <c r="LC326" s="2"/>
      <c r="LD326" s="2"/>
      <c r="LE326" s="2"/>
      <c r="LF326" s="2"/>
      <c r="LG326" s="2"/>
      <c r="LH326" s="2"/>
      <c r="LI326" s="2"/>
      <c r="LJ326" s="2"/>
      <c r="LK326" s="2"/>
      <c r="LL326" s="2"/>
      <c r="LM326" s="2"/>
      <c r="LN326" s="2"/>
      <c r="LO326" s="2"/>
      <c r="LP326" s="2"/>
      <c r="LQ326" s="2"/>
      <c r="LR326" s="2"/>
      <c r="LS326" s="2"/>
      <c r="LT326" s="2"/>
      <c r="LU326" s="2"/>
      <c r="LV326" s="2"/>
      <c r="LW326" s="2"/>
      <c r="LX326" s="2"/>
      <c r="LY326" s="2"/>
      <c r="LZ326" s="2"/>
      <c r="MA326" s="2"/>
      <c r="MB326" s="2"/>
      <c r="MC326" s="2"/>
      <c r="MD326" s="2"/>
      <c r="ME326" s="2"/>
      <c r="MF326" s="2"/>
      <c r="MG326" s="2"/>
      <c r="MH326" s="2"/>
      <c r="MI326" s="2"/>
      <c r="MJ326" s="2"/>
      <c r="MK326" s="2"/>
      <c r="ML326" s="2"/>
      <c r="MM326" s="2"/>
      <c r="MN326" s="2"/>
      <c r="MO326" s="2"/>
      <c r="MP326" s="2"/>
      <c r="MQ326" s="2"/>
      <c r="MR326" s="2"/>
      <c r="MS326" s="2"/>
      <c r="MT326" s="2"/>
      <c r="MU326" s="2"/>
      <c r="MV326" s="2"/>
      <c r="MW326" s="2"/>
      <c r="MX326" s="2"/>
      <c r="MY326" s="2"/>
      <c r="MZ326" s="2"/>
      <c r="NA326" s="2"/>
      <c r="NB326" s="2"/>
      <c r="NC326" s="2"/>
      <c r="ND326" s="2"/>
      <c r="NE326" s="2"/>
      <c r="NF326" s="2"/>
      <c r="NG326" s="2"/>
      <c r="NH326" s="2"/>
      <c r="NI326" s="2"/>
      <c r="NJ326" s="2"/>
      <c r="NK326" s="2"/>
      <c r="NL326" s="2"/>
      <c r="NM326" s="2"/>
      <c r="NN326" s="2"/>
      <c r="NO326" s="2"/>
      <c r="NP326" s="2"/>
      <c r="NQ326" s="2"/>
      <c r="NR326" s="2"/>
      <c r="NS326" s="2"/>
      <c r="NT326" s="2"/>
      <c r="NU326" s="2"/>
      <c r="NV326" s="2"/>
      <c r="NW326" s="2"/>
      <c r="NX326" s="2"/>
      <c r="NY326" s="2"/>
      <c r="NZ326" s="2"/>
      <c r="OA326" s="2"/>
      <c r="OB326" s="2"/>
      <c r="OC326" s="2"/>
      <c r="OD326" s="2"/>
      <c r="OE326" s="2"/>
      <c r="OF326" s="2"/>
      <c r="OG326" s="2"/>
      <c r="OH326" s="2"/>
      <c r="OI326" s="2"/>
      <c r="OJ326" s="2"/>
      <c r="OL326" s="2">
        <v>304.0</v>
      </c>
      <c r="OO326" s="2"/>
      <c r="OT326" s="2" t="str">
        <f t="shared" si="39"/>
        <v/>
      </c>
      <c r="OU326" s="2" t="str">
        <f t="shared" si="40"/>
        <v/>
      </c>
      <c r="OV326" s="2" t="str">
        <f t="shared" si="28"/>
        <v>#REF!</v>
      </c>
      <c r="OW326" s="2" t="str">
        <f t="shared" si="29"/>
        <v/>
      </c>
      <c r="OX326" s="2" t="str">
        <f t="shared" si="30"/>
        <v/>
      </c>
    </row>
    <row r="327" ht="15.75" customHeight="1">
      <c r="E327" s="2"/>
      <c r="F327" s="2"/>
      <c r="G327" s="2"/>
      <c r="H327" s="2"/>
      <c r="I327" s="2"/>
      <c r="J327" s="2"/>
      <c r="K327" s="2"/>
      <c r="L327" s="2"/>
      <c r="M327" s="2"/>
      <c r="O327" s="2"/>
      <c r="U327" s="2"/>
      <c r="AB327" s="2"/>
      <c r="AC327" s="2"/>
      <c r="AD327" s="2"/>
      <c r="AE327" s="2"/>
      <c r="AF327" s="2"/>
      <c r="AG327" s="2"/>
      <c r="AI327" s="2"/>
      <c r="AJ327" s="2"/>
      <c r="AK327" s="2"/>
      <c r="AL327" s="2"/>
      <c r="AM327" s="2"/>
      <c r="IF327" s="2"/>
      <c r="KE327" s="2"/>
      <c r="KF327" s="2"/>
      <c r="KG327" s="2"/>
      <c r="KH327" s="2"/>
      <c r="KI327" s="2"/>
      <c r="KJ327" s="2"/>
      <c r="KK327" s="2"/>
      <c r="KL327" s="2"/>
      <c r="KM327" s="2"/>
      <c r="KN327" s="2"/>
      <c r="KO327" s="2"/>
      <c r="KP327" s="2"/>
      <c r="KQ327" s="2"/>
      <c r="KR327" s="2"/>
      <c r="KS327" s="2"/>
      <c r="KT327" s="2"/>
      <c r="KU327" s="2"/>
      <c r="KV327" s="2"/>
      <c r="KW327" s="2"/>
      <c r="KX327" s="2"/>
      <c r="KY327" s="2"/>
      <c r="KZ327" s="2"/>
      <c r="LA327" s="2"/>
      <c r="LB327" s="2"/>
      <c r="LC327" s="2"/>
      <c r="LD327" s="2"/>
      <c r="LE327" s="2"/>
      <c r="LF327" s="2"/>
      <c r="LG327" s="2"/>
      <c r="LH327" s="2"/>
      <c r="LI327" s="2"/>
      <c r="LJ327" s="2"/>
      <c r="LK327" s="2"/>
      <c r="LL327" s="2"/>
      <c r="LM327" s="2"/>
      <c r="LN327" s="2"/>
      <c r="LO327" s="2"/>
      <c r="LP327" s="2"/>
      <c r="LQ327" s="2"/>
      <c r="LR327" s="2"/>
      <c r="LS327" s="2"/>
      <c r="LT327" s="2"/>
      <c r="LU327" s="2"/>
      <c r="LV327" s="2"/>
      <c r="LW327" s="2"/>
      <c r="LX327" s="2"/>
      <c r="LY327" s="2"/>
      <c r="LZ327" s="2"/>
      <c r="MA327" s="2"/>
      <c r="MB327" s="2"/>
      <c r="MC327" s="2"/>
      <c r="MD327" s="2"/>
      <c r="ME327" s="2"/>
      <c r="MF327" s="2"/>
      <c r="MG327" s="2"/>
      <c r="MH327" s="2"/>
      <c r="MI327" s="2"/>
      <c r="MJ327" s="2"/>
      <c r="MK327" s="2"/>
      <c r="ML327" s="2"/>
      <c r="MM327" s="2"/>
      <c r="MN327" s="2"/>
      <c r="MO327" s="2"/>
      <c r="MP327" s="2"/>
      <c r="MQ327" s="2"/>
      <c r="MR327" s="2"/>
      <c r="MS327" s="2"/>
      <c r="MT327" s="2"/>
      <c r="MU327" s="2"/>
      <c r="MV327" s="2"/>
      <c r="MW327" s="2"/>
      <c r="MX327" s="2"/>
      <c r="MY327" s="2"/>
      <c r="MZ327" s="2"/>
      <c r="NA327" s="2"/>
      <c r="NB327" s="2"/>
      <c r="NC327" s="2"/>
      <c r="ND327" s="2"/>
      <c r="NE327" s="2"/>
      <c r="NF327" s="2"/>
      <c r="NG327" s="2"/>
      <c r="NH327" s="2"/>
      <c r="NI327" s="2"/>
      <c r="NJ327" s="2"/>
      <c r="NK327" s="2"/>
      <c r="NL327" s="2"/>
      <c r="NM327" s="2"/>
      <c r="NN327" s="2"/>
      <c r="NO327" s="2"/>
      <c r="NP327" s="2"/>
      <c r="NQ327" s="2"/>
      <c r="NR327" s="2"/>
      <c r="NS327" s="2"/>
      <c r="NT327" s="2"/>
      <c r="NU327" s="2"/>
      <c r="NV327" s="2"/>
      <c r="NW327" s="2"/>
      <c r="NX327" s="2"/>
      <c r="NY327" s="2"/>
      <c r="NZ327" s="2"/>
      <c r="OA327" s="2"/>
      <c r="OB327" s="2"/>
      <c r="OC327" s="2"/>
      <c r="OD327" s="2"/>
      <c r="OE327" s="2"/>
      <c r="OF327" s="2"/>
      <c r="OG327" s="2"/>
      <c r="OH327" s="2"/>
      <c r="OI327" s="2"/>
      <c r="OJ327" s="2"/>
      <c r="OL327" s="2">
        <v>305.0</v>
      </c>
      <c r="OO327" s="2"/>
      <c r="OT327" s="2" t="str">
        <f t="shared" si="39"/>
        <v/>
      </c>
      <c r="OU327" s="2" t="str">
        <f t="shared" si="40"/>
        <v/>
      </c>
      <c r="OV327" s="2" t="str">
        <f t="shared" si="28"/>
        <v>#REF!</v>
      </c>
      <c r="OW327" s="2" t="str">
        <f t="shared" si="29"/>
        <v/>
      </c>
      <c r="OX327" s="2" t="str">
        <f t="shared" si="30"/>
        <v/>
      </c>
    </row>
    <row r="328" ht="15.75" customHeight="1">
      <c r="E328" s="2"/>
      <c r="F328" s="2"/>
      <c r="G328" s="2"/>
      <c r="H328" s="2"/>
      <c r="I328" s="2"/>
      <c r="J328" s="2"/>
      <c r="K328" s="2"/>
      <c r="L328" s="2"/>
      <c r="M328" s="2"/>
      <c r="O328" s="2"/>
      <c r="U328" s="2"/>
      <c r="AB328" s="2"/>
      <c r="AC328" s="2"/>
      <c r="AD328" s="2"/>
      <c r="AE328" s="2"/>
      <c r="AF328" s="2"/>
      <c r="AG328" s="2"/>
      <c r="AI328" s="2"/>
      <c r="AJ328" s="2"/>
      <c r="AK328" s="2"/>
      <c r="AL328" s="2"/>
      <c r="AM328" s="2"/>
      <c r="IF328" s="2"/>
      <c r="KE328" s="2"/>
      <c r="KF328" s="2"/>
      <c r="KG328" s="2"/>
      <c r="KH328" s="2"/>
      <c r="KI328" s="2"/>
      <c r="KJ328" s="2"/>
      <c r="KK328" s="2"/>
      <c r="KL328" s="2"/>
      <c r="KM328" s="2"/>
      <c r="KN328" s="2"/>
      <c r="KO328" s="2"/>
      <c r="KP328" s="2"/>
      <c r="KQ328" s="2"/>
      <c r="KR328" s="2"/>
      <c r="KS328" s="2"/>
      <c r="KT328" s="2"/>
      <c r="KU328" s="2"/>
      <c r="KV328" s="2"/>
      <c r="KW328" s="2"/>
      <c r="KX328" s="2"/>
      <c r="KY328" s="2"/>
      <c r="KZ328" s="2"/>
      <c r="LA328" s="2"/>
      <c r="LB328" s="2"/>
      <c r="LC328" s="2"/>
      <c r="LD328" s="2"/>
      <c r="LE328" s="2"/>
      <c r="LF328" s="2"/>
      <c r="LG328" s="2"/>
      <c r="LH328" s="2"/>
      <c r="LI328" s="2"/>
      <c r="LJ328" s="2"/>
      <c r="LK328" s="2"/>
      <c r="LL328" s="2"/>
      <c r="LM328" s="2"/>
      <c r="LN328" s="2"/>
      <c r="LO328" s="2"/>
      <c r="LP328" s="2"/>
      <c r="LQ328" s="2"/>
      <c r="LR328" s="2"/>
      <c r="LS328" s="2"/>
      <c r="LT328" s="2"/>
      <c r="LU328" s="2"/>
      <c r="LV328" s="2"/>
      <c r="LW328" s="2"/>
      <c r="LX328" s="2"/>
      <c r="LY328" s="2"/>
      <c r="LZ328" s="2"/>
      <c r="MA328" s="2"/>
      <c r="MB328" s="2"/>
      <c r="MC328" s="2"/>
      <c r="MD328" s="2"/>
      <c r="ME328" s="2"/>
      <c r="MF328" s="2"/>
      <c r="MG328" s="2"/>
      <c r="MH328" s="2"/>
      <c r="MI328" s="2"/>
      <c r="MJ328" s="2"/>
      <c r="MK328" s="2"/>
      <c r="ML328" s="2"/>
      <c r="MM328" s="2"/>
      <c r="MN328" s="2"/>
      <c r="MO328" s="2"/>
      <c r="MP328" s="2"/>
      <c r="MQ328" s="2"/>
      <c r="MR328" s="2"/>
      <c r="MS328" s="2"/>
      <c r="MT328" s="2"/>
      <c r="MU328" s="2"/>
      <c r="MV328" s="2"/>
      <c r="MW328" s="2"/>
      <c r="MX328" s="2"/>
      <c r="MY328" s="2"/>
      <c r="MZ328" s="2"/>
      <c r="NA328" s="2"/>
      <c r="NB328" s="2"/>
      <c r="NC328" s="2"/>
      <c r="ND328" s="2"/>
      <c r="NE328" s="2"/>
      <c r="NF328" s="2"/>
      <c r="NG328" s="2"/>
      <c r="NH328" s="2"/>
      <c r="NI328" s="2"/>
      <c r="NJ328" s="2"/>
      <c r="NK328" s="2"/>
      <c r="NL328" s="2"/>
      <c r="NM328" s="2"/>
      <c r="NN328" s="2"/>
      <c r="NO328" s="2"/>
      <c r="NP328" s="2"/>
      <c r="NQ328" s="2"/>
      <c r="NR328" s="2"/>
      <c r="NS328" s="2"/>
      <c r="NT328" s="2"/>
      <c r="NU328" s="2"/>
      <c r="NV328" s="2"/>
      <c r="NW328" s="2"/>
      <c r="NX328" s="2"/>
      <c r="NY328" s="2"/>
      <c r="NZ328" s="2"/>
      <c r="OA328" s="2"/>
      <c r="OB328" s="2"/>
      <c r="OC328" s="2"/>
      <c r="OD328" s="2"/>
      <c r="OE328" s="2"/>
      <c r="OF328" s="2"/>
      <c r="OG328" s="2"/>
      <c r="OH328" s="2"/>
      <c r="OI328" s="2"/>
      <c r="OJ328" s="2"/>
      <c r="OL328" s="2">
        <v>306.0</v>
      </c>
      <c r="OO328" s="2"/>
      <c r="OT328" s="2" t="str">
        <f t="shared" si="39"/>
        <v/>
      </c>
      <c r="OU328" s="2" t="str">
        <f t="shared" si="40"/>
        <v/>
      </c>
      <c r="OV328" s="2" t="str">
        <f t="shared" si="28"/>
        <v>#REF!</v>
      </c>
      <c r="OW328" s="2" t="str">
        <f t="shared" si="29"/>
        <v/>
      </c>
      <c r="OX328" s="2" t="str">
        <f t="shared" si="30"/>
        <v/>
      </c>
    </row>
    <row r="329" ht="15.75" customHeight="1">
      <c r="E329" s="2"/>
      <c r="F329" s="2"/>
      <c r="G329" s="2"/>
      <c r="H329" s="2"/>
      <c r="I329" s="2"/>
      <c r="J329" s="2"/>
      <c r="K329" s="2"/>
      <c r="L329" s="2"/>
      <c r="M329" s="2"/>
      <c r="O329" s="2"/>
      <c r="U329" s="2"/>
      <c r="AB329" s="2"/>
      <c r="AC329" s="2"/>
      <c r="AD329" s="2"/>
      <c r="AE329" s="2"/>
      <c r="AF329" s="2"/>
      <c r="AG329" s="2"/>
      <c r="AI329" s="2"/>
      <c r="AJ329" s="2"/>
      <c r="AK329" s="2"/>
      <c r="AL329" s="2"/>
      <c r="AM329" s="2"/>
      <c r="IF329" s="2"/>
      <c r="KE329" s="2"/>
      <c r="KF329" s="2"/>
      <c r="KG329" s="2"/>
      <c r="KH329" s="2"/>
      <c r="KI329" s="2"/>
      <c r="KJ329" s="2"/>
      <c r="KK329" s="2"/>
      <c r="KL329" s="2"/>
      <c r="KM329" s="2"/>
      <c r="KN329" s="2"/>
      <c r="KO329" s="2"/>
      <c r="KP329" s="2"/>
      <c r="KQ329" s="2"/>
      <c r="KR329" s="2"/>
      <c r="KS329" s="2"/>
      <c r="KT329" s="2"/>
      <c r="KU329" s="2"/>
      <c r="KV329" s="2"/>
      <c r="KW329" s="2"/>
      <c r="KX329" s="2"/>
      <c r="KY329" s="2"/>
      <c r="KZ329" s="2"/>
      <c r="LA329" s="2"/>
      <c r="LB329" s="2"/>
      <c r="LC329" s="2"/>
      <c r="LD329" s="2"/>
      <c r="LE329" s="2"/>
      <c r="LF329" s="2"/>
      <c r="LG329" s="2"/>
      <c r="LH329" s="2"/>
      <c r="LI329" s="2"/>
      <c r="LJ329" s="2"/>
      <c r="LK329" s="2"/>
      <c r="LL329" s="2"/>
      <c r="LM329" s="2"/>
      <c r="LN329" s="2"/>
      <c r="LO329" s="2"/>
      <c r="LP329" s="2"/>
      <c r="LQ329" s="2"/>
      <c r="LR329" s="2"/>
      <c r="LS329" s="2"/>
      <c r="LT329" s="2"/>
      <c r="LU329" s="2"/>
      <c r="LV329" s="2"/>
      <c r="LW329" s="2"/>
      <c r="LX329" s="2"/>
      <c r="LY329" s="2"/>
      <c r="LZ329" s="2"/>
      <c r="MA329" s="2"/>
      <c r="MB329" s="2"/>
      <c r="MC329" s="2"/>
      <c r="MD329" s="2"/>
      <c r="ME329" s="2"/>
      <c r="MF329" s="2"/>
      <c r="MG329" s="2"/>
      <c r="MH329" s="2"/>
      <c r="MI329" s="2"/>
      <c r="MJ329" s="2"/>
      <c r="MK329" s="2"/>
      <c r="ML329" s="2"/>
      <c r="MM329" s="2"/>
      <c r="MN329" s="2"/>
      <c r="MO329" s="2"/>
      <c r="MP329" s="2"/>
      <c r="MQ329" s="2"/>
      <c r="MR329" s="2"/>
      <c r="MS329" s="2"/>
      <c r="MT329" s="2"/>
      <c r="MU329" s="2"/>
      <c r="MV329" s="2"/>
      <c r="MW329" s="2"/>
      <c r="MX329" s="2"/>
      <c r="MY329" s="2"/>
      <c r="MZ329" s="2"/>
      <c r="NA329" s="2"/>
      <c r="NB329" s="2"/>
      <c r="NC329" s="2"/>
      <c r="ND329" s="2"/>
      <c r="NE329" s="2"/>
      <c r="NF329" s="2"/>
      <c r="NG329" s="2"/>
      <c r="NH329" s="2"/>
      <c r="NI329" s="2"/>
      <c r="NJ329" s="2"/>
      <c r="NK329" s="2"/>
      <c r="NL329" s="2"/>
      <c r="NM329" s="2"/>
      <c r="NN329" s="2"/>
      <c r="NO329" s="2"/>
      <c r="NP329" s="2"/>
      <c r="NQ329" s="2"/>
      <c r="NR329" s="2"/>
      <c r="NS329" s="2"/>
      <c r="NT329" s="2"/>
      <c r="NU329" s="2"/>
      <c r="NV329" s="2"/>
      <c r="NW329" s="2"/>
      <c r="NX329" s="2"/>
      <c r="NY329" s="2"/>
      <c r="NZ329" s="2"/>
      <c r="OA329" s="2"/>
      <c r="OB329" s="2"/>
      <c r="OC329" s="2"/>
      <c r="OD329" s="2"/>
      <c r="OE329" s="2"/>
      <c r="OF329" s="2"/>
      <c r="OG329" s="2"/>
      <c r="OH329" s="2"/>
      <c r="OI329" s="2"/>
      <c r="OJ329" s="2"/>
      <c r="OL329" s="2">
        <v>307.0</v>
      </c>
      <c r="OO329" s="2"/>
      <c r="OT329" s="2" t="str">
        <f t="shared" si="39"/>
        <v/>
      </c>
      <c r="OU329" s="2" t="str">
        <f t="shared" si="40"/>
        <v/>
      </c>
      <c r="OV329" s="2" t="str">
        <f t="shared" si="28"/>
        <v>#REF!</v>
      </c>
      <c r="OW329" s="2" t="str">
        <f t="shared" si="29"/>
        <v/>
      </c>
      <c r="OX329" s="2" t="str">
        <f t="shared" si="30"/>
        <v/>
      </c>
    </row>
    <row r="330" ht="15.75" customHeight="1">
      <c r="E330" s="2"/>
      <c r="F330" s="2"/>
      <c r="G330" s="2"/>
      <c r="H330" s="2"/>
      <c r="I330" s="2"/>
      <c r="J330" s="2"/>
      <c r="K330" s="2"/>
      <c r="L330" s="2"/>
      <c r="M330" s="2"/>
      <c r="O330" s="2"/>
      <c r="U330" s="2"/>
      <c r="AB330" s="2"/>
      <c r="AC330" s="2"/>
      <c r="AD330" s="2"/>
      <c r="AE330" s="2"/>
      <c r="AF330" s="2"/>
      <c r="AG330" s="2"/>
      <c r="AI330" s="2"/>
      <c r="AJ330" s="2"/>
      <c r="AK330" s="2"/>
      <c r="AL330" s="2"/>
      <c r="AM330" s="2"/>
      <c r="IF330" s="2"/>
      <c r="KE330" s="2"/>
      <c r="KF330" s="2"/>
      <c r="KG330" s="2"/>
      <c r="KH330" s="2"/>
      <c r="KI330" s="2"/>
      <c r="KJ330" s="2"/>
      <c r="KK330" s="2"/>
      <c r="KL330" s="2"/>
      <c r="KM330" s="2"/>
      <c r="KN330" s="2"/>
      <c r="KO330" s="2"/>
      <c r="KP330" s="2"/>
      <c r="KQ330" s="2"/>
      <c r="KR330" s="2"/>
      <c r="KS330" s="2"/>
      <c r="KT330" s="2"/>
      <c r="KU330" s="2"/>
      <c r="KV330" s="2"/>
      <c r="KW330" s="2"/>
      <c r="KX330" s="2"/>
      <c r="KY330" s="2"/>
      <c r="KZ330" s="2"/>
      <c r="LA330" s="2"/>
      <c r="LB330" s="2"/>
      <c r="LC330" s="2"/>
      <c r="LD330" s="2"/>
      <c r="LE330" s="2"/>
      <c r="LF330" s="2"/>
      <c r="LG330" s="2"/>
      <c r="LH330" s="2"/>
      <c r="LI330" s="2"/>
      <c r="LJ330" s="2"/>
      <c r="LK330" s="2"/>
      <c r="LL330" s="2"/>
      <c r="LM330" s="2"/>
      <c r="LN330" s="2"/>
      <c r="LO330" s="2"/>
      <c r="LP330" s="2"/>
      <c r="LQ330" s="2"/>
      <c r="LR330" s="2"/>
      <c r="LS330" s="2"/>
      <c r="LT330" s="2"/>
      <c r="LU330" s="2"/>
      <c r="LV330" s="2"/>
      <c r="LW330" s="2"/>
      <c r="LX330" s="2"/>
      <c r="LY330" s="2"/>
      <c r="LZ330" s="2"/>
      <c r="MA330" s="2"/>
      <c r="MB330" s="2"/>
      <c r="MC330" s="2"/>
      <c r="MD330" s="2"/>
      <c r="ME330" s="2"/>
      <c r="MF330" s="2"/>
      <c r="MG330" s="2"/>
      <c r="MH330" s="2"/>
      <c r="MI330" s="2"/>
      <c r="MJ330" s="2"/>
      <c r="MK330" s="2"/>
      <c r="ML330" s="2"/>
      <c r="MM330" s="2"/>
      <c r="MN330" s="2"/>
      <c r="MO330" s="2"/>
      <c r="MP330" s="2"/>
      <c r="MQ330" s="2"/>
      <c r="MR330" s="2"/>
      <c r="MS330" s="2"/>
      <c r="MT330" s="2"/>
      <c r="MU330" s="2"/>
      <c r="MV330" s="2"/>
      <c r="MW330" s="2"/>
      <c r="MX330" s="2"/>
      <c r="MY330" s="2"/>
      <c r="MZ330" s="2"/>
      <c r="NA330" s="2"/>
      <c r="NB330" s="2"/>
      <c r="NC330" s="2"/>
      <c r="ND330" s="2"/>
      <c r="NE330" s="2"/>
      <c r="NF330" s="2"/>
      <c r="NG330" s="2"/>
      <c r="NH330" s="2"/>
      <c r="NI330" s="2"/>
      <c r="NJ330" s="2"/>
      <c r="NK330" s="2"/>
      <c r="NL330" s="2"/>
      <c r="NM330" s="2"/>
      <c r="NN330" s="2"/>
      <c r="NO330" s="2"/>
      <c r="NP330" s="2"/>
      <c r="NQ330" s="2"/>
      <c r="NR330" s="2"/>
      <c r="NS330" s="2"/>
      <c r="NT330" s="2"/>
      <c r="NU330" s="2"/>
      <c r="NV330" s="2"/>
      <c r="NW330" s="2"/>
      <c r="NX330" s="2"/>
      <c r="NY330" s="2"/>
      <c r="NZ330" s="2"/>
      <c r="OA330" s="2"/>
      <c r="OB330" s="2"/>
      <c r="OC330" s="2"/>
      <c r="OD330" s="2"/>
      <c r="OE330" s="2"/>
      <c r="OF330" s="2"/>
      <c r="OG330" s="2"/>
      <c r="OH330" s="2"/>
      <c r="OI330" s="2"/>
      <c r="OJ330" s="2"/>
      <c r="OL330" s="2">
        <v>308.0</v>
      </c>
      <c r="OO330" s="2"/>
      <c r="OT330" s="2" t="str">
        <f t="shared" si="39"/>
        <v/>
      </c>
      <c r="OU330" s="2" t="str">
        <f t="shared" si="40"/>
        <v/>
      </c>
      <c r="OV330" s="2" t="str">
        <f t="shared" si="28"/>
        <v>#REF!</v>
      </c>
      <c r="OW330" s="2" t="str">
        <f t="shared" si="29"/>
        <v/>
      </c>
      <c r="OX330" s="2" t="str">
        <f t="shared" si="30"/>
        <v/>
      </c>
    </row>
    <row r="331" ht="15.75" customHeight="1">
      <c r="E331" s="2"/>
      <c r="F331" s="2"/>
      <c r="G331" s="2"/>
      <c r="H331" s="2"/>
      <c r="I331" s="2"/>
      <c r="J331" s="2"/>
      <c r="K331" s="2"/>
      <c r="L331" s="2"/>
      <c r="M331" s="2"/>
      <c r="O331" s="2"/>
      <c r="U331" s="2"/>
      <c r="AB331" s="2"/>
      <c r="AC331" s="2"/>
      <c r="AD331" s="2"/>
      <c r="AE331" s="2"/>
      <c r="AF331" s="2"/>
      <c r="AG331" s="2"/>
      <c r="AI331" s="2"/>
      <c r="AJ331" s="2"/>
      <c r="AK331" s="2"/>
      <c r="AL331" s="2"/>
      <c r="AM331" s="2"/>
      <c r="IF331" s="2"/>
      <c r="KE331" s="2"/>
      <c r="KF331" s="2"/>
      <c r="KG331" s="2"/>
      <c r="KH331" s="2"/>
      <c r="KI331" s="2"/>
      <c r="KJ331" s="2"/>
      <c r="KK331" s="2"/>
      <c r="KL331" s="2"/>
      <c r="KM331" s="2"/>
      <c r="KN331" s="2"/>
      <c r="KO331" s="2"/>
      <c r="KP331" s="2"/>
      <c r="KQ331" s="2"/>
      <c r="KR331" s="2"/>
      <c r="KS331" s="2"/>
      <c r="KT331" s="2"/>
      <c r="KU331" s="2"/>
      <c r="KV331" s="2"/>
      <c r="KW331" s="2"/>
      <c r="KX331" s="2"/>
      <c r="KY331" s="2"/>
      <c r="KZ331" s="2"/>
      <c r="LA331" s="2"/>
      <c r="LB331" s="2"/>
      <c r="LC331" s="2"/>
      <c r="LD331" s="2"/>
      <c r="LE331" s="2"/>
      <c r="LF331" s="2"/>
      <c r="LG331" s="2"/>
      <c r="LH331" s="2"/>
      <c r="LI331" s="2"/>
      <c r="LJ331" s="2"/>
      <c r="LK331" s="2"/>
      <c r="LL331" s="2"/>
      <c r="LM331" s="2"/>
      <c r="LN331" s="2"/>
      <c r="LO331" s="2"/>
      <c r="LP331" s="2"/>
      <c r="LQ331" s="2"/>
      <c r="LR331" s="2"/>
      <c r="LS331" s="2"/>
      <c r="LT331" s="2"/>
      <c r="LU331" s="2"/>
      <c r="LV331" s="2"/>
      <c r="LW331" s="2"/>
      <c r="LX331" s="2"/>
      <c r="LY331" s="2"/>
      <c r="LZ331" s="2"/>
      <c r="MA331" s="2"/>
      <c r="MB331" s="2"/>
      <c r="MC331" s="2"/>
      <c r="MD331" s="2"/>
      <c r="ME331" s="2"/>
      <c r="MF331" s="2"/>
      <c r="MG331" s="2"/>
      <c r="MH331" s="2"/>
      <c r="MI331" s="2"/>
      <c r="MJ331" s="2"/>
      <c r="MK331" s="2"/>
      <c r="ML331" s="2"/>
      <c r="MM331" s="2"/>
      <c r="MN331" s="2"/>
      <c r="MO331" s="2"/>
      <c r="MP331" s="2"/>
      <c r="MQ331" s="2"/>
      <c r="MR331" s="2"/>
      <c r="MS331" s="2"/>
      <c r="MT331" s="2"/>
      <c r="MU331" s="2"/>
      <c r="MV331" s="2"/>
      <c r="MW331" s="2"/>
      <c r="MX331" s="2"/>
      <c r="MY331" s="2"/>
      <c r="MZ331" s="2"/>
      <c r="NA331" s="2"/>
      <c r="NB331" s="2"/>
      <c r="NC331" s="2"/>
      <c r="ND331" s="2"/>
      <c r="NE331" s="2"/>
      <c r="NF331" s="2"/>
      <c r="NG331" s="2"/>
      <c r="NH331" s="2"/>
      <c r="NI331" s="2"/>
      <c r="NJ331" s="2"/>
      <c r="NK331" s="2"/>
      <c r="NL331" s="2"/>
      <c r="NM331" s="2"/>
      <c r="NN331" s="2"/>
      <c r="NO331" s="2"/>
      <c r="NP331" s="2"/>
      <c r="NQ331" s="2"/>
      <c r="NR331" s="2"/>
      <c r="NS331" s="2"/>
      <c r="NT331" s="2"/>
      <c r="NU331" s="2"/>
      <c r="NV331" s="2"/>
      <c r="NW331" s="2"/>
      <c r="NX331" s="2"/>
      <c r="NY331" s="2"/>
      <c r="NZ331" s="2"/>
      <c r="OA331" s="2"/>
      <c r="OB331" s="2"/>
      <c r="OC331" s="2"/>
      <c r="OD331" s="2"/>
      <c r="OE331" s="2"/>
      <c r="OF331" s="2"/>
      <c r="OG331" s="2"/>
      <c r="OH331" s="2"/>
      <c r="OI331" s="2"/>
      <c r="OJ331" s="2"/>
      <c r="OL331" s="2">
        <v>309.0</v>
      </c>
      <c r="OO331" s="2"/>
      <c r="OT331" s="2" t="str">
        <f t="shared" si="39"/>
        <v/>
      </c>
      <c r="OU331" s="2" t="str">
        <f t="shared" si="40"/>
        <v/>
      </c>
      <c r="OV331" s="2" t="str">
        <f t="shared" si="28"/>
        <v>#REF!</v>
      </c>
      <c r="OW331" s="2" t="str">
        <f t="shared" si="29"/>
        <v/>
      </c>
      <c r="OX331" s="2" t="str">
        <f t="shared" si="30"/>
        <v/>
      </c>
    </row>
    <row r="332" ht="15.75" customHeight="1">
      <c r="E332" s="2"/>
      <c r="F332" s="2"/>
      <c r="G332" s="2"/>
      <c r="H332" s="2"/>
      <c r="I332" s="2"/>
      <c r="J332" s="2"/>
      <c r="K332" s="2"/>
      <c r="L332" s="2"/>
      <c r="M332" s="2"/>
      <c r="O332" s="2"/>
      <c r="U332" s="2"/>
      <c r="AB332" s="2"/>
      <c r="AC332" s="2"/>
      <c r="AD332" s="2"/>
      <c r="AE332" s="2"/>
      <c r="AF332" s="2"/>
      <c r="AG332" s="2"/>
      <c r="AI332" s="2"/>
      <c r="AJ332" s="2"/>
      <c r="AK332" s="2"/>
      <c r="AL332" s="2"/>
      <c r="AM332" s="2"/>
      <c r="IF332" s="2"/>
      <c r="KE332" s="2"/>
      <c r="KF332" s="2"/>
      <c r="KG332" s="2"/>
      <c r="KH332" s="2"/>
      <c r="KI332" s="2"/>
      <c r="KJ332" s="2"/>
      <c r="KK332" s="2"/>
      <c r="KL332" s="2"/>
      <c r="KM332" s="2"/>
      <c r="KN332" s="2"/>
      <c r="KO332" s="2"/>
      <c r="KP332" s="2"/>
      <c r="KQ332" s="2"/>
      <c r="KR332" s="2"/>
      <c r="KS332" s="2"/>
      <c r="KT332" s="2"/>
      <c r="KU332" s="2"/>
      <c r="KV332" s="2"/>
      <c r="KW332" s="2"/>
      <c r="KX332" s="2"/>
      <c r="KY332" s="2"/>
      <c r="KZ332" s="2"/>
      <c r="LA332" s="2"/>
      <c r="LB332" s="2"/>
      <c r="LC332" s="2"/>
      <c r="LD332" s="2"/>
      <c r="LE332" s="2"/>
      <c r="LF332" s="2"/>
      <c r="LG332" s="2"/>
      <c r="LH332" s="2"/>
      <c r="LI332" s="2"/>
      <c r="LJ332" s="2"/>
      <c r="LK332" s="2"/>
      <c r="LL332" s="2"/>
      <c r="LM332" s="2"/>
      <c r="LN332" s="2"/>
      <c r="LO332" s="2"/>
      <c r="LP332" s="2"/>
      <c r="LQ332" s="2"/>
      <c r="LR332" s="2"/>
      <c r="LS332" s="2"/>
      <c r="LT332" s="2"/>
      <c r="LU332" s="2"/>
      <c r="LV332" s="2"/>
      <c r="LW332" s="2"/>
      <c r="LX332" s="2"/>
      <c r="LY332" s="2"/>
      <c r="LZ332" s="2"/>
      <c r="MA332" s="2"/>
      <c r="MB332" s="2"/>
      <c r="MC332" s="2"/>
      <c r="MD332" s="2"/>
      <c r="ME332" s="2"/>
      <c r="MF332" s="2"/>
      <c r="MG332" s="2"/>
      <c r="MH332" s="2"/>
      <c r="MI332" s="2"/>
      <c r="MJ332" s="2"/>
      <c r="MK332" s="2"/>
      <c r="ML332" s="2"/>
      <c r="MM332" s="2"/>
      <c r="MN332" s="2"/>
      <c r="MO332" s="2"/>
      <c r="MP332" s="2"/>
      <c r="MQ332" s="2"/>
      <c r="MR332" s="2"/>
      <c r="MS332" s="2"/>
      <c r="MT332" s="2"/>
      <c r="MU332" s="2"/>
      <c r="MV332" s="2"/>
      <c r="MW332" s="2"/>
      <c r="MX332" s="2"/>
      <c r="MY332" s="2"/>
      <c r="MZ332" s="2"/>
      <c r="NA332" s="2"/>
      <c r="NB332" s="2"/>
      <c r="NC332" s="2"/>
      <c r="ND332" s="2"/>
      <c r="NE332" s="2"/>
      <c r="NF332" s="2"/>
      <c r="NG332" s="2"/>
      <c r="NH332" s="2"/>
      <c r="NI332" s="2"/>
      <c r="NJ332" s="2"/>
      <c r="NK332" s="2"/>
      <c r="NL332" s="2"/>
      <c r="NM332" s="2"/>
      <c r="NN332" s="2"/>
      <c r="NO332" s="2"/>
      <c r="NP332" s="2"/>
      <c r="NQ332" s="2"/>
      <c r="NR332" s="2"/>
      <c r="NS332" s="2"/>
      <c r="NT332" s="2"/>
      <c r="NU332" s="2"/>
      <c r="NV332" s="2"/>
      <c r="NW332" s="2"/>
      <c r="NX332" s="2"/>
      <c r="NY332" s="2"/>
      <c r="NZ332" s="2"/>
      <c r="OA332" s="2"/>
      <c r="OB332" s="2"/>
      <c r="OC332" s="2"/>
      <c r="OD332" s="2"/>
      <c r="OE332" s="2"/>
      <c r="OF332" s="2"/>
      <c r="OG332" s="2"/>
      <c r="OH332" s="2"/>
      <c r="OI332" s="2"/>
      <c r="OJ332" s="2"/>
      <c r="OL332" s="2">
        <v>310.0</v>
      </c>
      <c r="OO332" s="2"/>
      <c r="OT332" s="2" t="str">
        <f t="shared" si="39"/>
        <v/>
      </c>
      <c r="OU332" s="2" t="str">
        <f t="shared" si="40"/>
        <v/>
      </c>
      <c r="OV332" s="2" t="str">
        <f t="shared" si="28"/>
        <v>#REF!</v>
      </c>
      <c r="OW332" s="2" t="str">
        <f t="shared" si="29"/>
        <v/>
      </c>
      <c r="OX332" s="2" t="str">
        <f t="shared" si="30"/>
        <v/>
      </c>
    </row>
    <row r="333" ht="15.75" customHeight="1">
      <c r="E333" s="2"/>
      <c r="F333" s="2"/>
      <c r="G333" s="2"/>
      <c r="H333" s="2"/>
      <c r="I333" s="2"/>
      <c r="J333" s="2"/>
      <c r="K333" s="2"/>
      <c r="L333" s="2"/>
      <c r="M333" s="2"/>
      <c r="O333" s="2"/>
      <c r="U333" s="2"/>
      <c r="AB333" s="2"/>
      <c r="AC333" s="2"/>
      <c r="AD333" s="2"/>
      <c r="AE333" s="2"/>
      <c r="AF333" s="2"/>
      <c r="AG333" s="2"/>
      <c r="AI333" s="2"/>
      <c r="AJ333" s="2"/>
      <c r="AK333" s="2"/>
      <c r="AL333" s="2"/>
      <c r="AM333" s="2"/>
      <c r="IF333" s="2"/>
      <c r="KE333" s="2"/>
      <c r="KF333" s="2"/>
      <c r="KG333" s="2"/>
      <c r="KH333" s="2"/>
      <c r="KI333" s="2"/>
      <c r="KJ333" s="2"/>
      <c r="KK333" s="2"/>
      <c r="KL333" s="2"/>
      <c r="KM333" s="2"/>
      <c r="KN333" s="2"/>
      <c r="KO333" s="2"/>
      <c r="KP333" s="2"/>
      <c r="KQ333" s="2"/>
      <c r="KR333" s="2"/>
      <c r="KS333" s="2"/>
      <c r="KT333" s="2"/>
      <c r="KU333" s="2"/>
      <c r="KV333" s="2"/>
      <c r="KW333" s="2"/>
      <c r="KX333" s="2"/>
      <c r="KY333" s="2"/>
      <c r="KZ333" s="2"/>
      <c r="LA333" s="2"/>
      <c r="LB333" s="2"/>
      <c r="LC333" s="2"/>
      <c r="LD333" s="2"/>
      <c r="LE333" s="2"/>
      <c r="LF333" s="2"/>
      <c r="LG333" s="2"/>
      <c r="LH333" s="2"/>
      <c r="LI333" s="2"/>
      <c r="LJ333" s="2"/>
      <c r="LK333" s="2"/>
      <c r="LL333" s="2"/>
      <c r="LM333" s="2"/>
      <c r="LN333" s="2"/>
      <c r="LO333" s="2"/>
      <c r="LP333" s="2"/>
      <c r="LQ333" s="2"/>
      <c r="LR333" s="2"/>
      <c r="LS333" s="2"/>
      <c r="LT333" s="2"/>
      <c r="LU333" s="2"/>
      <c r="LV333" s="2"/>
      <c r="LW333" s="2"/>
      <c r="LX333" s="2"/>
      <c r="LY333" s="2"/>
      <c r="LZ333" s="2"/>
      <c r="MA333" s="2"/>
      <c r="MB333" s="2"/>
      <c r="MC333" s="2"/>
      <c r="MD333" s="2"/>
      <c r="ME333" s="2"/>
      <c r="MF333" s="2"/>
      <c r="MG333" s="2"/>
      <c r="MH333" s="2"/>
      <c r="MI333" s="2"/>
      <c r="MJ333" s="2"/>
      <c r="MK333" s="2"/>
      <c r="ML333" s="2"/>
      <c r="MM333" s="2"/>
      <c r="MN333" s="2"/>
      <c r="MO333" s="2"/>
      <c r="MP333" s="2"/>
      <c r="MQ333" s="2"/>
      <c r="MR333" s="2"/>
      <c r="MS333" s="2"/>
      <c r="MT333" s="2"/>
      <c r="MU333" s="2"/>
      <c r="MV333" s="2"/>
      <c r="MW333" s="2"/>
      <c r="MX333" s="2"/>
      <c r="MY333" s="2"/>
      <c r="MZ333" s="2"/>
      <c r="NA333" s="2"/>
      <c r="NB333" s="2"/>
      <c r="NC333" s="2"/>
      <c r="ND333" s="2"/>
      <c r="NE333" s="2"/>
      <c r="NF333" s="2"/>
      <c r="NG333" s="2"/>
      <c r="NH333" s="2"/>
      <c r="NI333" s="2"/>
      <c r="NJ333" s="2"/>
      <c r="NK333" s="2"/>
      <c r="NL333" s="2"/>
      <c r="NM333" s="2"/>
      <c r="NN333" s="2"/>
      <c r="NO333" s="2"/>
      <c r="NP333" s="2"/>
      <c r="NQ333" s="2"/>
      <c r="NR333" s="2"/>
      <c r="NS333" s="2"/>
      <c r="NT333" s="2"/>
      <c r="NU333" s="2"/>
      <c r="NV333" s="2"/>
      <c r="NW333" s="2"/>
      <c r="NX333" s="2"/>
      <c r="NY333" s="2"/>
      <c r="NZ333" s="2"/>
      <c r="OA333" s="2"/>
      <c r="OB333" s="2"/>
      <c r="OC333" s="2"/>
      <c r="OD333" s="2"/>
      <c r="OE333" s="2"/>
      <c r="OF333" s="2"/>
      <c r="OG333" s="2"/>
      <c r="OH333" s="2"/>
      <c r="OI333" s="2"/>
      <c r="OJ333" s="2"/>
      <c r="OL333" s="2">
        <v>311.0</v>
      </c>
      <c r="OO333" s="2"/>
      <c r="OT333" s="2" t="str">
        <f t="shared" si="39"/>
        <v/>
      </c>
      <c r="OU333" s="2" t="str">
        <f t="shared" si="40"/>
        <v/>
      </c>
      <c r="OV333" s="2" t="str">
        <f t="shared" si="28"/>
        <v>#REF!</v>
      </c>
      <c r="OW333" s="2" t="str">
        <f t="shared" si="29"/>
        <v/>
      </c>
      <c r="OX333" s="2" t="str">
        <f t="shared" si="30"/>
        <v/>
      </c>
    </row>
    <row r="334" ht="15.75" customHeight="1">
      <c r="E334" s="2"/>
      <c r="F334" s="2"/>
      <c r="G334" s="2"/>
      <c r="H334" s="2"/>
      <c r="I334" s="2"/>
      <c r="J334" s="2"/>
      <c r="K334" s="2"/>
      <c r="L334" s="2"/>
      <c r="M334" s="2"/>
      <c r="O334" s="2"/>
      <c r="U334" s="2"/>
      <c r="AB334" s="2"/>
      <c r="AC334" s="2"/>
      <c r="AD334" s="2"/>
      <c r="AE334" s="2"/>
      <c r="AF334" s="2"/>
      <c r="AG334" s="2"/>
      <c r="AI334" s="2"/>
      <c r="AJ334" s="2"/>
      <c r="AK334" s="2"/>
      <c r="AL334" s="2"/>
      <c r="AM334" s="2"/>
      <c r="IF334" s="2"/>
      <c r="KE334" s="2"/>
      <c r="KF334" s="2"/>
      <c r="KG334" s="2"/>
      <c r="KH334" s="2"/>
      <c r="KI334" s="2"/>
      <c r="KJ334" s="2"/>
      <c r="KK334" s="2"/>
      <c r="KL334" s="2"/>
      <c r="KM334" s="2"/>
      <c r="KN334" s="2"/>
      <c r="KO334" s="2"/>
      <c r="KP334" s="2"/>
      <c r="KQ334" s="2"/>
      <c r="KR334" s="2"/>
      <c r="KS334" s="2"/>
      <c r="KT334" s="2"/>
      <c r="KU334" s="2"/>
      <c r="KV334" s="2"/>
      <c r="KW334" s="2"/>
      <c r="KX334" s="2"/>
      <c r="KY334" s="2"/>
      <c r="KZ334" s="2"/>
      <c r="LA334" s="2"/>
      <c r="LB334" s="2"/>
      <c r="LC334" s="2"/>
      <c r="LD334" s="2"/>
      <c r="LE334" s="2"/>
      <c r="LF334" s="2"/>
      <c r="LG334" s="2"/>
      <c r="LH334" s="2"/>
      <c r="LI334" s="2"/>
      <c r="LJ334" s="2"/>
      <c r="LK334" s="2"/>
      <c r="LL334" s="2"/>
      <c r="LM334" s="2"/>
      <c r="LN334" s="2"/>
      <c r="LO334" s="2"/>
      <c r="LP334" s="2"/>
      <c r="LQ334" s="2"/>
      <c r="LR334" s="2"/>
      <c r="LS334" s="2"/>
      <c r="LT334" s="2"/>
      <c r="LU334" s="2"/>
      <c r="LV334" s="2"/>
      <c r="LW334" s="2"/>
      <c r="LX334" s="2"/>
      <c r="LY334" s="2"/>
      <c r="LZ334" s="2"/>
      <c r="MA334" s="2"/>
      <c r="MB334" s="2"/>
      <c r="MC334" s="2"/>
      <c r="MD334" s="2"/>
      <c r="ME334" s="2"/>
      <c r="MF334" s="2"/>
      <c r="MG334" s="2"/>
      <c r="MH334" s="2"/>
      <c r="MI334" s="2"/>
      <c r="MJ334" s="2"/>
      <c r="MK334" s="2"/>
      <c r="ML334" s="2"/>
      <c r="MM334" s="2"/>
      <c r="MN334" s="2"/>
      <c r="MO334" s="2"/>
      <c r="MP334" s="2"/>
      <c r="MQ334" s="2"/>
      <c r="MR334" s="2"/>
      <c r="MS334" s="2"/>
      <c r="MT334" s="2"/>
      <c r="MU334" s="2"/>
      <c r="MV334" s="2"/>
      <c r="MW334" s="2"/>
      <c r="MX334" s="2"/>
      <c r="MY334" s="2"/>
      <c r="MZ334" s="2"/>
      <c r="NA334" s="2"/>
      <c r="NB334" s="2"/>
      <c r="NC334" s="2"/>
      <c r="ND334" s="2"/>
      <c r="NE334" s="2"/>
      <c r="NF334" s="2"/>
      <c r="NG334" s="2"/>
      <c r="NH334" s="2"/>
      <c r="NI334" s="2"/>
      <c r="NJ334" s="2"/>
      <c r="NK334" s="2"/>
      <c r="NL334" s="2"/>
      <c r="NM334" s="2"/>
      <c r="NN334" s="2"/>
      <c r="NO334" s="2"/>
      <c r="NP334" s="2"/>
      <c r="NQ334" s="2"/>
      <c r="NR334" s="2"/>
      <c r="NS334" s="2"/>
      <c r="NT334" s="2"/>
      <c r="NU334" s="2"/>
      <c r="NV334" s="2"/>
      <c r="NW334" s="2"/>
      <c r="NX334" s="2"/>
      <c r="NY334" s="2"/>
      <c r="NZ334" s="2"/>
      <c r="OA334" s="2"/>
      <c r="OB334" s="2"/>
      <c r="OC334" s="2"/>
      <c r="OD334" s="2"/>
      <c r="OE334" s="2"/>
      <c r="OF334" s="2"/>
      <c r="OG334" s="2"/>
      <c r="OH334" s="2"/>
      <c r="OI334" s="2"/>
      <c r="OJ334" s="2"/>
      <c r="OL334" s="2">
        <v>312.0</v>
      </c>
      <c r="OO334" s="2"/>
      <c r="OT334" s="2" t="str">
        <f t="shared" si="39"/>
        <v/>
      </c>
      <c r="OU334" s="2" t="str">
        <f t="shared" si="40"/>
        <v/>
      </c>
      <c r="OV334" s="2" t="str">
        <f t="shared" si="28"/>
        <v>#REF!</v>
      </c>
      <c r="OW334" s="2" t="str">
        <f t="shared" si="29"/>
        <v/>
      </c>
      <c r="OX334" s="2" t="str">
        <f t="shared" si="30"/>
        <v/>
      </c>
    </row>
    <row r="335" ht="15.75" customHeight="1">
      <c r="E335" s="2"/>
      <c r="F335" s="2"/>
      <c r="G335" s="2"/>
      <c r="H335" s="2"/>
      <c r="I335" s="2"/>
      <c r="J335" s="2"/>
      <c r="K335" s="2"/>
      <c r="L335" s="2"/>
      <c r="M335" s="2"/>
      <c r="O335" s="2"/>
      <c r="U335" s="2"/>
      <c r="AB335" s="2"/>
      <c r="AC335" s="2"/>
      <c r="AD335" s="2"/>
      <c r="AE335" s="2"/>
      <c r="AF335" s="2"/>
      <c r="AG335" s="2"/>
      <c r="AI335" s="2"/>
      <c r="AJ335" s="2"/>
      <c r="AK335" s="2"/>
      <c r="AL335" s="2"/>
      <c r="AM335" s="2"/>
      <c r="IF335" s="2"/>
      <c r="KE335" s="2"/>
      <c r="KF335" s="2"/>
      <c r="KG335" s="2"/>
      <c r="KH335" s="2"/>
      <c r="KI335" s="2"/>
      <c r="KJ335" s="2"/>
      <c r="KK335" s="2"/>
      <c r="KL335" s="2"/>
      <c r="KM335" s="2"/>
      <c r="KN335" s="2"/>
      <c r="KO335" s="2"/>
      <c r="KP335" s="2"/>
      <c r="KQ335" s="2"/>
      <c r="KR335" s="2"/>
      <c r="KS335" s="2"/>
      <c r="KT335" s="2"/>
      <c r="KU335" s="2"/>
      <c r="KV335" s="2"/>
      <c r="KW335" s="2"/>
      <c r="KX335" s="2"/>
      <c r="KY335" s="2"/>
      <c r="KZ335" s="2"/>
      <c r="LA335" s="2"/>
      <c r="LB335" s="2"/>
      <c r="LC335" s="2"/>
      <c r="LD335" s="2"/>
      <c r="LE335" s="2"/>
      <c r="LF335" s="2"/>
      <c r="LG335" s="2"/>
      <c r="LH335" s="2"/>
      <c r="LI335" s="2"/>
      <c r="LJ335" s="2"/>
      <c r="LK335" s="2"/>
      <c r="LL335" s="2"/>
      <c r="LM335" s="2"/>
      <c r="LN335" s="2"/>
      <c r="LO335" s="2"/>
      <c r="LP335" s="2"/>
      <c r="LQ335" s="2"/>
      <c r="LR335" s="2"/>
      <c r="LS335" s="2"/>
      <c r="LT335" s="2"/>
      <c r="LU335" s="2"/>
      <c r="LV335" s="2"/>
      <c r="LW335" s="2"/>
      <c r="LX335" s="2"/>
      <c r="LY335" s="2"/>
      <c r="LZ335" s="2"/>
      <c r="MA335" s="2"/>
      <c r="MB335" s="2"/>
      <c r="MC335" s="2"/>
      <c r="MD335" s="2"/>
      <c r="ME335" s="2"/>
      <c r="MF335" s="2"/>
      <c r="MG335" s="2"/>
      <c r="MH335" s="2"/>
      <c r="MI335" s="2"/>
      <c r="MJ335" s="2"/>
      <c r="MK335" s="2"/>
      <c r="ML335" s="2"/>
      <c r="MM335" s="2"/>
      <c r="MN335" s="2"/>
      <c r="MO335" s="2"/>
      <c r="MP335" s="2"/>
      <c r="MQ335" s="2"/>
      <c r="MR335" s="2"/>
      <c r="MS335" s="2"/>
      <c r="MT335" s="2"/>
      <c r="MU335" s="2"/>
      <c r="MV335" s="2"/>
      <c r="MW335" s="2"/>
      <c r="MX335" s="2"/>
      <c r="MY335" s="2"/>
      <c r="MZ335" s="2"/>
      <c r="NA335" s="2"/>
      <c r="NB335" s="2"/>
      <c r="NC335" s="2"/>
      <c r="ND335" s="2"/>
      <c r="NE335" s="2"/>
      <c r="NF335" s="2"/>
      <c r="NG335" s="2"/>
      <c r="NH335" s="2"/>
      <c r="NI335" s="2"/>
      <c r="NJ335" s="2"/>
      <c r="NK335" s="2"/>
      <c r="NL335" s="2"/>
      <c r="NM335" s="2"/>
      <c r="NN335" s="2"/>
      <c r="NO335" s="2"/>
      <c r="NP335" s="2"/>
      <c r="NQ335" s="2"/>
      <c r="NR335" s="2"/>
      <c r="NS335" s="2"/>
      <c r="NT335" s="2"/>
      <c r="NU335" s="2"/>
      <c r="NV335" s="2"/>
      <c r="NW335" s="2"/>
      <c r="NX335" s="2"/>
      <c r="NY335" s="2"/>
      <c r="NZ335" s="2"/>
      <c r="OA335" s="2"/>
      <c r="OB335" s="2"/>
      <c r="OC335" s="2"/>
      <c r="OD335" s="2"/>
      <c r="OE335" s="2"/>
      <c r="OF335" s="2"/>
      <c r="OG335" s="2"/>
      <c r="OH335" s="2"/>
      <c r="OI335" s="2"/>
      <c r="OJ335" s="2"/>
      <c r="OL335" s="2">
        <v>313.0</v>
      </c>
      <c r="OO335" s="2"/>
      <c r="OT335" s="2" t="str">
        <f t="shared" si="39"/>
        <v/>
      </c>
      <c r="OU335" s="2" t="str">
        <f t="shared" si="40"/>
        <v/>
      </c>
      <c r="OV335" s="2" t="str">
        <f t="shared" si="28"/>
        <v>#REF!</v>
      </c>
      <c r="OW335" s="2" t="str">
        <f t="shared" si="29"/>
        <v/>
      </c>
      <c r="OX335" s="2" t="str">
        <f t="shared" si="30"/>
        <v/>
      </c>
    </row>
    <row r="336" ht="15.75" customHeight="1">
      <c r="E336" s="2"/>
      <c r="F336" s="2"/>
      <c r="G336" s="2"/>
      <c r="H336" s="2"/>
      <c r="I336" s="2"/>
      <c r="J336" s="2"/>
      <c r="K336" s="2"/>
      <c r="L336" s="2"/>
      <c r="M336" s="2"/>
      <c r="O336" s="2"/>
      <c r="U336" s="2"/>
      <c r="AB336" s="2"/>
      <c r="AC336" s="2"/>
      <c r="AD336" s="2"/>
      <c r="AE336" s="2"/>
      <c r="AF336" s="2"/>
      <c r="AG336" s="2"/>
      <c r="AI336" s="2"/>
      <c r="AJ336" s="2"/>
      <c r="AK336" s="2"/>
      <c r="AL336" s="2"/>
      <c r="AM336" s="2"/>
      <c r="IF336" s="2"/>
      <c r="KE336" s="2"/>
      <c r="KF336" s="2"/>
      <c r="KG336" s="2"/>
      <c r="KH336" s="2"/>
      <c r="KI336" s="2"/>
      <c r="KJ336" s="2"/>
      <c r="KK336" s="2"/>
      <c r="KL336" s="2"/>
      <c r="KM336" s="2"/>
      <c r="KN336" s="2"/>
      <c r="KO336" s="2"/>
      <c r="KP336" s="2"/>
      <c r="KQ336" s="2"/>
      <c r="KR336" s="2"/>
      <c r="KS336" s="2"/>
      <c r="KT336" s="2"/>
      <c r="KU336" s="2"/>
      <c r="KV336" s="2"/>
      <c r="KW336" s="2"/>
      <c r="KX336" s="2"/>
      <c r="KY336" s="2"/>
      <c r="KZ336" s="2"/>
      <c r="LA336" s="2"/>
      <c r="LB336" s="2"/>
      <c r="LC336" s="2"/>
      <c r="LD336" s="2"/>
      <c r="LE336" s="2"/>
      <c r="LF336" s="2"/>
      <c r="LG336" s="2"/>
      <c r="LH336" s="2"/>
      <c r="LI336" s="2"/>
      <c r="LJ336" s="2"/>
      <c r="LK336" s="2"/>
      <c r="LL336" s="2"/>
      <c r="LM336" s="2"/>
      <c r="LN336" s="2"/>
      <c r="LO336" s="2"/>
      <c r="LP336" s="2"/>
      <c r="LQ336" s="2"/>
      <c r="LR336" s="2"/>
      <c r="LS336" s="2"/>
      <c r="LT336" s="2"/>
      <c r="LU336" s="2"/>
      <c r="LV336" s="2"/>
      <c r="LW336" s="2"/>
      <c r="LX336" s="2"/>
      <c r="LY336" s="2"/>
      <c r="LZ336" s="2"/>
      <c r="MA336" s="2"/>
      <c r="MB336" s="2"/>
      <c r="MC336" s="2"/>
      <c r="MD336" s="2"/>
      <c r="ME336" s="2"/>
      <c r="MF336" s="2"/>
      <c r="MG336" s="2"/>
      <c r="MH336" s="2"/>
      <c r="MI336" s="2"/>
      <c r="MJ336" s="2"/>
      <c r="MK336" s="2"/>
      <c r="ML336" s="2"/>
      <c r="MM336" s="2"/>
      <c r="MN336" s="2"/>
      <c r="MO336" s="2"/>
      <c r="MP336" s="2"/>
      <c r="MQ336" s="2"/>
      <c r="MR336" s="2"/>
      <c r="MS336" s="2"/>
      <c r="MT336" s="2"/>
      <c r="MU336" s="2"/>
      <c r="MV336" s="2"/>
      <c r="MW336" s="2"/>
      <c r="MX336" s="2"/>
      <c r="MY336" s="2"/>
      <c r="MZ336" s="2"/>
      <c r="NA336" s="2"/>
      <c r="NB336" s="2"/>
      <c r="NC336" s="2"/>
      <c r="ND336" s="2"/>
      <c r="NE336" s="2"/>
      <c r="NF336" s="2"/>
      <c r="NG336" s="2"/>
      <c r="NH336" s="2"/>
      <c r="NI336" s="2"/>
      <c r="NJ336" s="2"/>
      <c r="NK336" s="2"/>
      <c r="NL336" s="2"/>
      <c r="NM336" s="2"/>
      <c r="NN336" s="2"/>
      <c r="NO336" s="2"/>
      <c r="NP336" s="2"/>
      <c r="NQ336" s="2"/>
      <c r="NR336" s="2"/>
      <c r="NS336" s="2"/>
      <c r="NT336" s="2"/>
      <c r="NU336" s="2"/>
      <c r="NV336" s="2"/>
      <c r="NW336" s="2"/>
      <c r="NX336" s="2"/>
      <c r="NY336" s="2"/>
      <c r="NZ336" s="2"/>
      <c r="OA336" s="2"/>
      <c r="OB336" s="2"/>
      <c r="OC336" s="2"/>
      <c r="OD336" s="2"/>
      <c r="OE336" s="2"/>
      <c r="OF336" s="2"/>
      <c r="OG336" s="2"/>
      <c r="OH336" s="2"/>
      <c r="OI336" s="2"/>
      <c r="OJ336" s="2"/>
      <c r="OL336" s="2">
        <v>314.0</v>
      </c>
      <c r="OO336" s="2"/>
      <c r="OT336" s="2" t="str">
        <f t="shared" si="39"/>
        <v/>
      </c>
      <c r="OU336" s="2" t="str">
        <f t="shared" si="40"/>
        <v/>
      </c>
      <c r="OV336" s="2" t="str">
        <f t="shared" si="28"/>
        <v>#REF!</v>
      </c>
      <c r="OW336" s="2" t="str">
        <f t="shared" si="29"/>
        <v/>
      </c>
      <c r="OX336" s="2" t="str">
        <f t="shared" si="30"/>
        <v/>
      </c>
    </row>
    <row r="337" ht="15.75" customHeight="1">
      <c r="E337" s="2"/>
      <c r="F337" s="2"/>
      <c r="G337" s="2"/>
      <c r="H337" s="2"/>
      <c r="I337" s="2"/>
      <c r="J337" s="2"/>
      <c r="K337" s="2"/>
      <c r="L337" s="2"/>
      <c r="M337" s="2"/>
      <c r="O337" s="2"/>
      <c r="U337" s="2"/>
      <c r="AB337" s="2"/>
      <c r="AC337" s="2"/>
      <c r="AD337" s="2"/>
      <c r="AE337" s="2"/>
      <c r="AF337" s="2"/>
      <c r="AG337" s="2"/>
      <c r="AI337" s="2"/>
      <c r="AJ337" s="2"/>
      <c r="AK337" s="2"/>
      <c r="AL337" s="2"/>
      <c r="AM337" s="2"/>
      <c r="IF337" s="2"/>
      <c r="KE337" s="2"/>
      <c r="KF337" s="2"/>
      <c r="KG337" s="2"/>
      <c r="KH337" s="2"/>
      <c r="KI337" s="2"/>
      <c r="KJ337" s="2"/>
      <c r="KK337" s="2"/>
      <c r="KL337" s="2"/>
      <c r="KM337" s="2"/>
      <c r="KN337" s="2"/>
      <c r="KO337" s="2"/>
      <c r="KP337" s="2"/>
      <c r="KQ337" s="2"/>
      <c r="KR337" s="2"/>
      <c r="KS337" s="2"/>
      <c r="KT337" s="2"/>
      <c r="KU337" s="2"/>
      <c r="KV337" s="2"/>
      <c r="KW337" s="2"/>
      <c r="KX337" s="2"/>
      <c r="KY337" s="2"/>
      <c r="KZ337" s="2"/>
      <c r="LA337" s="2"/>
      <c r="LB337" s="2"/>
      <c r="LC337" s="2"/>
      <c r="LD337" s="2"/>
      <c r="LE337" s="2"/>
      <c r="LF337" s="2"/>
      <c r="LG337" s="2"/>
      <c r="LH337" s="2"/>
      <c r="LI337" s="2"/>
      <c r="LJ337" s="2"/>
      <c r="LK337" s="2"/>
      <c r="LL337" s="2"/>
      <c r="LM337" s="2"/>
      <c r="LN337" s="2"/>
      <c r="LO337" s="2"/>
      <c r="LP337" s="2"/>
      <c r="LQ337" s="2"/>
      <c r="LR337" s="2"/>
      <c r="LS337" s="2"/>
      <c r="LT337" s="2"/>
      <c r="LU337" s="2"/>
      <c r="LV337" s="2"/>
      <c r="LW337" s="2"/>
      <c r="LX337" s="2"/>
      <c r="LY337" s="2"/>
      <c r="LZ337" s="2"/>
      <c r="MA337" s="2"/>
      <c r="MB337" s="2"/>
      <c r="MC337" s="2"/>
      <c r="MD337" s="2"/>
      <c r="ME337" s="2"/>
      <c r="MF337" s="2"/>
      <c r="MG337" s="2"/>
      <c r="MH337" s="2"/>
      <c r="MI337" s="2"/>
      <c r="MJ337" s="2"/>
      <c r="MK337" s="2"/>
      <c r="ML337" s="2"/>
      <c r="MM337" s="2"/>
      <c r="MN337" s="2"/>
      <c r="MO337" s="2"/>
      <c r="MP337" s="2"/>
      <c r="MQ337" s="2"/>
      <c r="MR337" s="2"/>
      <c r="MS337" s="2"/>
      <c r="MT337" s="2"/>
      <c r="MU337" s="2"/>
      <c r="MV337" s="2"/>
      <c r="MW337" s="2"/>
      <c r="MX337" s="2"/>
      <c r="MY337" s="2"/>
      <c r="MZ337" s="2"/>
      <c r="NA337" s="2"/>
      <c r="NB337" s="2"/>
      <c r="NC337" s="2"/>
      <c r="ND337" s="2"/>
      <c r="NE337" s="2"/>
      <c r="NF337" s="2"/>
      <c r="NG337" s="2"/>
      <c r="NH337" s="2"/>
      <c r="NI337" s="2"/>
      <c r="NJ337" s="2"/>
      <c r="NK337" s="2"/>
      <c r="NL337" s="2"/>
      <c r="NM337" s="2"/>
      <c r="NN337" s="2"/>
      <c r="NO337" s="2"/>
      <c r="NP337" s="2"/>
      <c r="NQ337" s="2"/>
      <c r="NR337" s="2"/>
      <c r="NS337" s="2"/>
      <c r="NT337" s="2"/>
      <c r="NU337" s="2"/>
      <c r="NV337" s="2"/>
      <c r="NW337" s="2"/>
      <c r="NX337" s="2"/>
      <c r="NY337" s="2"/>
      <c r="NZ337" s="2"/>
      <c r="OA337" s="2"/>
      <c r="OB337" s="2"/>
      <c r="OC337" s="2"/>
      <c r="OD337" s="2"/>
      <c r="OE337" s="2"/>
      <c r="OF337" s="2"/>
      <c r="OG337" s="2"/>
      <c r="OH337" s="2"/>
      <c r="OI337" s="2"/>
      <c r="OJ337" s="2"/>
      <c r="OL337" s="2">
        <v>315.0</v>
      </c>
      <c r="OO337" s="2"/>
      <c r="OT337" s="2" t="str">
        <f t="shared" si="39"/>
        <v/>
      </c>
      <c r="OU337" s="2" t="str">
        <f t="shared" si="40"/>
        <v/>
      </c>
      <c r="OV337" s="2" t="str">
        <f t="shared" si="28"/>
        <v>#REF!</v>
      </c>
      <c r="OW337" s="2" t="str">
        <f t="shared" si="29"/>
        <v/>
      </c>
      <c r="OX337" s="2" t="str">
        <f t="shared" si="30"/>
        <v/>
      </c>
    </row>
    <row r="338" ht="15.75" customHeight="1">
      <c r="E338" s="2"/>
      <c r="F338" s="2"/>
      <c r="G338" s="2"/>
      <c r="H338" s="2"/>
      <c r="I338" s="2"/>
      <c r="J338" s="2"/>
      <c r="K338" s="2"/>
      <c r="L338" s="2"/>
      <c r="M338" s="2"/>
      <c r="O338" s="2"/>
      <c r="U338" s="2"/>
      <c r="AB338" s="2"/>
      <c r="AC338" s="2"/>
      <c r="AD338" s="2"/>
      <c r="AE338" s="2"/>
      <c r="AF338" s="2"/>
      <c r="AG338" s="2"/>
      <c r="AI338" s="2"/>
      <c r="AJ338" s="2"/>
      <c r="AK338" s="2"/>
      <c r="AL338" s="2"/>
      <c r="AM338" s="2"/>
      <c r="IF338" s="2"/>
      <c r="KE338" s="2"/>
      <c r="KF338" s="2"/>
      <c r="KG338" s="2"/>
      <c r="KH338" s="2"/>
      <c r="KI338" s="2"/>
      <c r="KJ338" s="2"/>
      <c r="KK338" s="2"/>
      <c r="KL338" s="2"/>
      <c r="KM338" s="2"/>
      <c r="KN338" s="2"/>
      <c r="KO338" s="2"/>
      <c r="KP338" s="2"/>
      <c r="KQ338" s="2"/>
      <c r="KR338" s="2"/>
      <c r="KS338" s="2"/>
      <c r="KT338" s="2"/>
      <c r="KU338" s="2"/>
      <c r="KV338" s="2"/>
      <c r="KW338" s="2"/>
      <c r="KX338" s="2"/>
      <c r="KY338" s="2"/>
      <c r="KZ338" s="2"/>
      <c r="LA338" s="2"/>
      <c r="LB338" s="2"/>
      <c r="LC338" s="2"/>
      <c r="LD338" s="2"/>
      <c r="LE338" s="2"/>
      <c r="LF338" s="2"/>
      <c r="LG338" s="2"/>
      <c r="LH338" s="2"/>
      <c r="LI338" s="2"/>
      <c r="LJ338" s="2"/>
      <c r="LK338" s="2"/>
      <c r="LL338" s="2"/>
      <c r="LM338" s="2"/>
      <c r="LN338" s="2"/>
      <c r="LO338" s="2"/>
      <c r="LP338" s="2"/>
      <c r="LQ338" s="2"/>
      <c r="LR338" s="2"/>
      <c r="LS338" s="2"/>
      <c r="LT338" s="2"/>
      <c r="LU338" s="2"/>
      <c r="LV338" s="2"/>
      <c r="LW338" s="2"/>
      <c r="LX338" s="2"/>
      <c r="LY338" s="2"/>
      <c r="LZ338" s="2"/>
      <c r="MA338" s="2"/>
      <c r="MB338" s="2"/>
      <c r="MC338" s="2"/>
      <c r="MD338" s="2"/>
      <c r="ME338" s="2"/>
      <c r="MF338" s="2"/>
      <c r="MG338" s="2"/>
      <c r="MH338" s="2"/>
      <c r="MI338" s="2"/>
      <c r="MJ338" s="2"/>
      <c r="MK338" s="2"/>
      <c r="ML338" s="2"/>
      <c r="MM338" s="2"/>
      <c r="MN338" s="2"/>
      <c r="MO338" s="2"/>
      <c r="MP338" s="2"/>
      <c r="MQ338" s="2"/>
      <c r="MR338" s="2"/>
      <c r="MS338" s="2"/>
      <c r="MT338" s="2"/>
      <c r="MU338" s="2"/>
      <c r="MV338" s="2"/>
      <c r="MW338" s="2"/>
      <c r="MX338" s="2"/>
      <c r="MY338" s="2"/>
      <c r="MZ338" s="2"/>
      <c r="NA338" s="2"/>
      <c r="NB338" s="2"/>
      <c r="NC338" s="2"/>
      <c r="ND338" s="2"/>
      <c r="NE338" s="2"/>
      <c r="NF338" s="2"/>
      <c r="NG338" s="2"/>
      <c r="NH338" s="2"/>
      <c r="NI338" s="2"/>
      <c r="NJ338" s="2"/>
      <c r="NK338" s="2"/>
      <c r="NL338" s="2"/>
      <c r="NM338" s="2"/>
      <c r="NN338" s="2"/>
      <c r="NO338" s="2"/>
      <c r="NP338" s="2"/>
      <c r="NQ338" s="2"/>
      <c r="NR338" s="2"/>
      <c r="NS338" s="2"/>
      <c r="NT338" s="2"/>
      <c r="NU338" s="2"/>
      <c r="NV338" s="2"/>
      <c r="NW338" s="2"/>
      <c r="NX338" s="2"/>
      <c r="NY338" s="2"/>
      <c r="NZ338" s="2"/>
      <c r="OA338" s="2"/>
      <c r="OB338" s="2"/>
      <c r="OC338" s="2"/>
      <c r="OD338" s="2"/>
      <c r="OE338" s="2"/>
      <c r="OF338" s="2"/>
      <c r="OG338" s="2"/>
      <c r="OH338" s="2"/>
      <c r="OI338" s="2"/>
      <c r="OJ338" s="2"/>
      <c r="OL338" s="2">
        <v>316.0</v>
      </c>
      <c r="OO338" s="2"/>
      <c r="OT338" s="2" t="str">
        <f t="shared" si="39"/>
        <v/>
      </c>
      <c r="OU338" s="2" t="str">
        <f t="shared" si="40"/>
        <v/>
      </c>
      <c r="OV338" s="2" t="str">
        <f t="shared" si="28"/>
        <v>#REF!</v>
      </c>
      <c r="OW338" s="2" t="str">
        <f t="shared" si="29"/>
        <v/>
      </c>
      <c r="OX338" s="2" t="str">
        <f t="shared" si="30"/>
        <v/>
      </c>
    </row>
    <row r="339" ht="15.75" customHeight="1">
      <c r="E339" s="2"/>
      <c r="F339" s="2"/>
      <c r="G339" s="2"/>
      <c r="H339" s="2"/>
      <c r="I339" s="2"/>
      <c r="J339" s="2"/>
      <c r="K339" s="2"/>
      <c r="L339" s="2"/>
      <c r="M339" s="2"/>
      <c r="O339" s="2"/>
      <c r="U339" s="2"/>
      <c r="AB339" s="2"/>
      <c r="AC339" s="2"/>
      <c r="AD339" s="2"/>
      <c r="AE339" s="2"/>
      <c r="AF339" s="2"/>
      <c r="AG339" s="2"/>
      <c r="AI339" s="2"/>
      <c r="AJ339" s="2"/>
      <c r="AK339" s="2"/>
      <c r="AL339" s="2"/>
      <c r="AM339" s="2"/>
      <c r="IF339" s="2"/>
      <c r="KE339" s="2"/>
      <c r="KF339" s="2"/>
      <c r="KG339" s="2"/>
      <c r="KH339" s="2"/>
      <c r="KI339" s="2"/>
      <c r="KJ339" s="2"/>
      <c r="KK339" s="2"/>
      <c r="KL339" s="2"/>
      <c r="KM339" s="2"/>
      <c r="KN339" s="2"/>
      <c r="KO339" s="2"/>
      <c r="KP339" s="2"/>
      <c r="KQ339" s="2"/>
      <c r="KR339" s="2"/>
      <c r="KS339" s="2"/>
      <c r="KT339" s="2"/>
      <c r="KU339" s="2"/>
      <c r="KV339" s="2"/>
      <c r="KW339" s="2"/>
      <c r="KX339" s="2"/>
      <c r="KY339" s="2"/>
      <c r="KZ339" s="2"/>
      <c r="LA339" s="2"/>
      <c r="LB339" s="2"/>
      <c r="LC339" s="2"/>
      <c r="LD339" s="2"/>
      <c r="LE339" s="2"/>
      <c r="LF339" s="2"/>
      <c r="LG339" s="2"/>
      <c r="LH339" s="2"/>
      <c r="LI339" s="2"/>
      <c r="LJ339" s="2"/>
      <c r="LK339" s="2"/>
      <c r="LL339" s="2"/>
      <c r="LM339" s="2"/>
      <c r="LN339" s="2"/>
      <c r="LO339" s="2"/>
      <c r="LP339" s="2"/>
      <c r="LQ339" s="2"/>
      <c r="LR339" s="2"/>
      <c r="LS339" s="2"/>
      <c r="LT339" s="2"/>
      <c r="LU339" s="2"/>
      <c r="LV339" s="2"/>
      <c r="LW339" s="2"/>
      <c r="LX339" s="2"/>
      <c r="LY339" s="2"/>
      <c r="LZ339" s="2"/>
      <c r="MA339" s="2"/>
      <c r="MB339" s="2"/>
      <c r="MC339" s="2"/>
      <c r="MD339" s="2"/>
      <c r="ME339" s="2"/>
      <c r="MF339" s="2"/>
      <c r="MG339" s="2"/>
      <c r="MH339" s="2"/>
      <c r="MI339" s="2"/>
      <c r="MJ339" s="2"/>
      <c r="MK339" s="2"/>
      <c r="ML339" s="2"/>
      <c r="MM339" s="2"/>
      <c r="MN339" s="2"/>
      <c r="MO339" s="2"/>
      <c r="MP339" s="2"/>
      <c r="MQ339" s="2"/>
      <c r="MR339" s="2"/>
      <c r="MS339" s="2"/>
      <c r="MT339" s="2"/>
      <c r="MU339" s="2"/>
      <c r="MV339" s="2"/>
      <c r="MW339" s="2"/>
      <c r="MX339" s="2"/>
      <c r="MY339" s="2"/>
      <c r="MZ339" s="2"/>
      <c r="NA339" s="2"/>
      <c r="NB339" s="2"/>
      <c r="NC339" s="2"/>
      <c r="ND339" s="2"/>
      <c r="NE339" s="2"/>
      <c r="NF339" s="2"/>
      <c r="NG339" s="2"/>
      <c r="NH339" s="2"/>
      <c r="NI339" s="2"/>
      <c r="NJ339" s="2"/>
      <c r="NK339" s="2"/>
      <c r="NL339" s="2"/>
      <c r="NM339" s="2"/>
      <c r="NN339" s="2"/>
      <c r="NO339" s="2"/>
      <c r="NP339" s="2"/>
      <c r="NQ339" s="2"/>
      <c r="NR339" s="2"/>
      <c r="NS339" s="2"/>
      <c r="NT339" s="2"/>
      <c r="NU339" s="2"/>
      <c r="NV339" s="2"/>
      <c r="NW339" s="2"/>
      <c r="NX339" s="2"/>
      <c r="NY339" s="2"/>
      <c r="NZ339" s="2"/>
      <c r="OA339" s="2"/>
      <c r="OB339" s="2"/>
      <c r="OC339" s="2"/>
      <c r="OD339" s="2"/>
      <c r="OE339" s="2"/>
      <c r="OF339" s="2"/>
      <c r="OG339" s="2"/>
      <c r="OH339" s="2"/>
      <c r="OI339" s="2"/>
      <c r="OJ339" s="2"/>
      <c r="OL339" s="2">
        <v>317.0</v>
      </c>
      <c r="OO339" s="2"/>
      <c r="OT339" s="2" t="str">
        <f t="shared" si="39"/>
        <v/>
      </c>
      <c r="OU339" s="2" t="str">
        <f t="shared" si="40"/>
        <v/>
      </c>
      <c r="OV339" s="2" t="str">
        <f t="shared" si="28"/>
        <v>#REF!</v>
      </c>
      <c r="OW339" s="2" t="str">
        <f t="shared" si="29"/>
        <v/>
      </c>
      <c r="OX339" s="2" t="str">
        <f t="shared" si="30"/>
        <v/>
      </c>
    </row>
    <row r="340" ht="15.75" customHeight="1">
      <c r="E340" s="2"/>
      <c r="F340" s="2"/>
      <c r="G340" s="2"/>
      <c r="H340" s="2"/>
      <c r="I340" s="2"/>
      <c r="J340" s="2"/>
      <c r="K340" s="2"/>
      <c r="L340" s="2"/>
      <c r="M340" s="2"/>
      <c r="O340" s="2"/>
      <c r="U340" s="2"/>
      <c r="AB340" s="2"/>
      <c r="AC340" s="2"/>
      <c r="AD340" s="2"/>
      <c r="AE340" s="2"/>
      <c r="AF340" s="2"/>
      <c r="AG340" s="2"/>
      <c r="AI340" s="2"/>
      <c r="AJ340" s="2"/>
      <c r="AK340" s="2"/>
      <c r="AL340" s="2"/>
      <c r="AM340" s="2"/>
      <c r="IF340" s="2"/>
      <c r="KE340" s="2"/>
      <c r="KF340" s="2"/>
      <c r="KG340" s="2"/>
      <c r="KH340" s="2"/>
      <c r="KI340" s="2"/>
      <c r="KJ340" s="2"/>
      <c r="KK340" s="2"/>
      <c r="KL340" s="2"/>
      <c r="KM340" s="2"/>
      <c r="KN340" s="2"/>
      <c r="KO340" s="2"/>
      <c r="KP340" s="2"/>
      <c r="KQ340" s="2"/>
      <c r="KR340" s="2"/>
      <c r="KS340" s="2"/>
      <c r="KT340" s="2"/>
      <c r="KU340" s="2"/>
      <c r="KV340" s="2"/>
      <c r="KW340" s="2"/>
      <c r="KX340" s="2"/>
      <c r="KY340" s="2"/>
      <c r="KZ340" s="2"/>
      <c r="LA340" s="2"/>
      <c r="LB340" s="2"/>
      <c r="LC340" s="2"/>
      <c r="LD340" s="2"/>
      <c r="LE340" s="2"/>
      <c r="LF340" s="2"/>
      <c r="LG340" s="2"/>
      <c r="LH340" s="2"/>
      <c r="LI340" s="2"/>
      <c r="LJ340" s="2"/>
      <c r="LK340" s="2"/>
      <c r="LL340" s="2"/>
      <c r="LM340" s="2"/>
      <c r="LN340" s="2"/>
      <c r="LO340" s="2"/>
      <c r="LP340" s="2"/>
      <c r="LQ340" s="2"/>
      <c r="LR340" s="2"/>
      <c r="LS340" s="2"/>
      <c r="LT340" s="2"/>
      <c r="LU340" s="2"/>
      <c r="LV340" s="2"/>
      <c r="LW340" s="2"/>
      <c r="LX340" s="2"/>
      <c r="LY340" s="2"/>
      <c r="LZ340" s="2"/>
      <c r="MA340" s="2"/>
      <c r="MB340" s="2"/>
      <c r="MC340" s="2"/>
      <c r="MD340" s="2"/>
      <c r="ME340" s="2"/>
      <c r="MF340" s="2"/>
      <c r="MG340" s="2"/>
      <c r="MH340" s="2"/>
      <c r="MI340" s="2"/>
      <c r="MJ340" s="2"/>
      <c r="MK340" s="2"/>
      <c r="ML340" s="2"/>
      <c r="MM340" s="2"/>
      <c r="MN340" s="2"/>
      <c r="MO340" s="2"/>
      <c r="MP340" s="2"/>
      <c r="MQ340" s="2"/>
      <c r="MR340" s="2"/>
      <c r="MS340" s="2"/>
      <c r="MT340" s="2"/>
      <c r="MU340" s="2"/>
      <c r="MV340" s="2"/>
      <c r="MW340" s="2"/>
      <c r="MX340" s="2"/>
      <c r="MY340" s="2"/>
      <c r="MZ340" s="2"/>
      <c r="NA340" s="2"/>
      <c r="NB340" s="2"/>
      <c r="NC340" s="2"/>
      <c r="ND340" s="2"/>
      <c r="NE340" s="2"/>
      <c r="NF340" s="2"/>
      <c r="NG340" s="2"/>
      <c r="NH340" s="2"/>
      <c r="NI340" s="2"/>
      <c r="NJ340" s="2"/>
      <c r="NK340" s="2"/>
      <c r="NL340" s="2"/>
      <c r="NM340" s="2"/>
      <c r="NN340" s="2"/>
      <c r="NO340" s="2"/>
      <c r="NP340" s="2"/>
      <c r="NQ340" s="2"/>
      <c r="NR340" s="2"/>
      <c r="NS340" s="2"/>
      <c r="NT340" s="2"/>
      <c r="NU340" s="2"/>
      <c r="NV340" s="2"/>
      <c r="NW340" s="2"/>
      <c r="NX340" s="2"/>
      <c r="NY340" s="2"/>
      <c r="NZ340" s="2"/>
      <c r="OA340" s="2"/>
      <c r="OB340" s="2"/>
      <c r="OC340" s="2"/>
      <c r="OD340" s="2"/>
      <c r="OE340" s="2"/>
      <c r="OF340" s="2"/>
      <c r="OG340" s="2"/>
      <c r="OH340" s="2"/>
      <c r="OI340" s="2"/>
      <c r="OJ340" s="2"/>
      <c r="OL340" s="2">
        <v>318.0</v>
      </c>
      <c r="OO340" s="2"/>
      <c r="OT340" s="2" t="str">
        <f t="shared" si="39"/>
        <v/>
      </c>
      <c r="OU340" s="2" t="str">
        <f t="shared" si="40"/>
        <v/>
      </c>
      <c r="OV340" s="2" t="str">
        <f t="shared" si="28"/>
        <v>#REF!</v>
      </c>
      <c r="OW340" s="2" t="str">
        <f t="shared" si="29"/>
        <v/>
      </c>
      <c r="OX340" s="2" t="str">
        <f t="shared" si="30"/>
        <v/>
      </c>
    </row>
    <row r="341" ht="15.75" customHeight="1">
      <c r="E341" s="2"/>
      <c r="F341" s="2"/>
      <c r="G341" s="2"/>
      <c r="H341" s="2"/>
      <c r="I341" s="2"/>
      <c r="J341" s="2"/>
      <c r="K341" s="2"/>
      <c r="L341" s="2"/>
      <c r="M341" s="2"/>
      <c r="O341" s="2"/>
      <c r="U341" s="2"/>
      <c r="AB341" s="2"/>
      <c r="AC341" s="2"/>
      <c r="AD341" s="2"/>
      <c r="AE341" s="2"/>
      <c r="AF341" s="2"/>
      <c r="AG341" s="2"/>
      <c r="AI341" s="2"/>
      <c r="AJ341" s="2"/>
      <c r="AK341" s="2"/>
      <c r="AL341" s="2"/>
      <c r="AM341" s="2"/>
      <c r="IF341" s="2"/>
      <c r="KE341" s="2"/>
      <c r="KF341" s="2"/>
      <c r="KG341" s="2"/>
      <c r="KH341" s="2"/>
      <c r="KI341" s="2"/>
      <c r="KJ341" s="2"/>
      <c r="KK341" s="2"/>
      <c r="KL341" s="2"/>
      <c r="KM341" s="2"/>
      <c r="KN341" s="2"/>
      <c r="KO341" s="2"/>
      <c r="KP341" s="2"/>
      <c r="KQ341" s="2"/>
      <c r="KR341" s="2"/>
      <c r="KS341" s="2"/>
      <c r="KT341" s="2"/>
      <c r="KU341" s="2"/>
      <c r="KV341" s="2"/>
      <c r="KW341" s="2"/>
      <c r="KX341" s="2"/>
      <c r="KY341" s="2"/>
      <c r="KZ341" s="2"/>
      <c r="LA341" s="2"/>
      <c r="LB341" s="2"/>
      <c r="LC341" s="2"/>
      <c r="LD341" s="2"/>
      <c r="LE341" s="2"/>
      <c r="LF341" s="2"/>
      <c r="LG341" s="2"/>
      <c r="LH341" s="2"/>
      <c r="LI341" s="2"/>
      <c r="LJ341" s="2"/>
      <c r="LK341" s="2"/>
      <c r="LL341" s="2"/>
      <c r="LM341" s="2"/>
      <c r="LN341" s="2"/>
      <c r="LO341" s="2"/>
      <c r="LP341" s="2"/>
      <c r="LQ341" s="2"/>
      <c r="LR341" s="2"/>
      <c r="LS341" s="2"/>
      <c r="LT341" s="2"/>
      <c r="LU341" s="2"/>
      <c r="LV341" s="2"/>
      <c r="LW341" s="2"/>
      <c r="LX341" s="2"/>
      <c r="LY341" s="2"/>
      <c r="LZ341" s="2"/>
      <c r="MA341" s="2"/>
      <c r="MB341" s="2"/>
      <c r="MC341" s="2"/>
      <c r="MD341" s="2"/>
      <c r="ME341" s="2"/>
      <c r="MF341" s="2"/>
      <c r="MG341" s="2"/>
      <c r="MH341" s="2"/>
      <c r="MI341" s="2"/>
      <c r="MJ341" s="2"/>
      <c r="MK341" s="2"/>
      <c r="ML341" s="2"/>
      <c r="MM341" s="2"/>
      <c r="MN341" s="2"/>
      <c r="MO341" s="2"/>
      <c r="MP341" s="2"/>
      <c r="MQ341" s="2"/>
      <c r="MR341" s="2"/>
      <c r="MS341" s="2"/>
      <c r="MT341" s="2"/>
      <c r="MU341" s="2"/>
      <c r="MV341" s="2"/>
      <c r="MW341" s="2"/>
      <c r="MX341" s="2"/>
      <c r="MY341" s="2"/>
      <c r="MZ341" s="2"/>
      <c r="NA341" s="2"/>
      <c r="NB341" s="2"/>
      <c r="NC341" s="2"/>
      <c r="ND341" s="2"/>
      <c r="NE341" s="2"/>
      <c r="NF341" s="2"/>
      <c r="NG341" s="2"/>
      <c r="NH341" s="2"/>
      <c r="NI341" s="2"/>
      <c r="NJ341" s="2"/>
      <c r="NK341" s="2"/>
      <c r="NL341" s="2"/>
      <c r="NM341" s="2"/>
      <c r="NN341" s="2"/>
      <c r="NO341" s="2"/>
      <c r="NP341" s="2"/>
      <c r="NQ341" s="2"/>
      <c r="NR341" s="2"/>
      <c r="NS341" s="2"/>
      <c r="NT341" s="2"/>
      <c r="NU341" s="2"/>
      <c r="NV341" s="2"/>
      <c r="NW341" s="2"/>
      <c r="NX341" s="2"/>
      <c r="NY341" s="2"/>
      <c r="NZ341" s="2"/>
      <c r="OA341" s="2"/>
      <c r="OB341" s="2"/>
      <c r="OC341" s="2"/>
      <c r="OD341" s="2"/>
      <c r="OE341" s="2"/>
      <c r="OF341" s="2"/>
      <c r="OG341" s="2"/>
      <c r="OH341" s="2"/>
      <c r="OI341" s="2"/>
      <c r="OJ341" s="2"/>
      <c r="OL341" s="2">
        <v>319.0</v>
      </c>
      <c r="OO341" s="2"/>
      <c r="OT341" s="2" t="str">
        <f t="shared" si="39"/>
        <v/>
      </c>
      <c r="OU341" s="2" t="str">
        <f t="shared" si="40"/>
        <v/>
      </c>
      <c r="OV341" s="2" t="str">
        <f t="shared" si="28"/>
        <v>#REF!</v>
      </c>
      <c r="OW341" s="2" t="str">
        <f t="shared" si="29"/>
        <v/>
      </c>
      <c r="OX341" s="2" t="str">
        <f t="shared" si="30"/>
        <v/>
      </c>
    </row>
    <row r="342" ht="15.75" customHeight="1">
      <c r="E342" s="2"/>
      <c r="F342" s="2"/>
      <c r="G342" s="2"/>
      <c r="H342" s="2"/>
      <c r="I342" s="2"/>
      <c r="J342" s="2"/>
      <c r="K342" s="2"/>
      <c r="L342" s="2"/>
      <c r="M342" s="2"/>
      <c r="O342" s="2"/>
      <c r="U342" s="2"/>
      <c r="AB342" s="2"/>
      <c r="AC342" s="2"/>
      <c r="AD342" s="2"/>
      <c r="AE342" s="2"/>
      <c r="AF342" s="2"/>
      <c r="AG342" s="2"/>
      <c r="AI342" s="2"/>
      <c r="AJ342" s="2"/>
      <c r="AK342" s="2"/>
      <c r="AL342" s="2"/>
      <c r="AM342" s="2"/>
      <c r="IF342" s="2"/>
      <c r="KE342" s="2"/>
      <c r="KF342" s="2"/>
      <c r="KG342" s="2"/>
      <c r="KH342" s="2"/>
      <c r="KI342" s="2"/>
      <c r="KJ342" s="2"/>
      <c r="KK342" s="2"/>
      <c r="KL342" s="2"/>
      <c r="KM342" s="2"/>
      <c r="KN342" s="2"/>
      <c r="KO342" s="2"/>
      <c r="KP342" s="2"/>
      <c r="KQ342" s="2"/>
      <c r="KR342" s="2"/>
      <c r="KS342" s="2"/>
      <c r="KT342" s="2"/>
      <c r="KU342" s="2"/>
      <c r="KV342" s="2"/>
      <c r="KW342" s="2"/>
      <c r="KX342" s="2"/>
      <c r="KY342" s="2"/>
      <c r="KZ342" s="2"/>
      <c r="LA342" s="2"/>
      <c r="LB342" s="2"/>
      <c r="LC342" s="2"/>
      <c r="LD342" s="2"/>
      <c r="LE342" s="2"/>
      <c r="LF342" s="2"/>
      <c r="LG342" s="2"/>
      <c r="LH342" s="2"/>
      <c r="LI342" s="2"/>
      <c r="LJ342" s="2"/>
      <c r="LK342" s="2"/>
      <c r="LL342" s="2"/>
      <c r="LM342" s="2"/>
      <c r="LN342" s="2"/>
      <c r="LO342" s="2"/>
      <c r="LP342" s="2"/>
      <c r="LQ342" s="2"/>
      <c r="LR342" s="2"/>
      <c r="LS342" s="2"/>
      <c r="LT342" s="2"/>
      <c r="LU342" s="2"/>
      <c r="LV342" s="2"/>
      <c r="LW342" s="2"/>
      <c r="LX342" s="2"/>
      <c r="LY342" s="2"/>
      <c r="LZ342" s="2"/>
      <c r="MA342" s="2"/>
      <c r="MB342" s="2"/>
      <c r="MC342" s="2"/>
      <c r="MD342" s="2"/>
      <c r="ME342" s="2"/>
      <c r="MF342" s="2"/>
      <c r="MG342" s="2"/>
      <c r="MH342" s="2"/>
      <c r="MI342" s="2"/>
      <c r="MJ342" s="2"/>
      <c r="MK342" s="2"/>
      <c r="ML342" s="2"/>
      <c r="MM342" s="2"/>
      <c r="MN342" s="2"/>
      <c r="MO342" s="2"/>
      <c r="MP342" s="2"/>
      <c r="MQ342" s="2"/>
      <c r="MR342" s="2"/>
      <c r="MS342" s="2"/>
      <c r="MT342" s="2"/>
      <c r="MU342" s="2"/>
      <c r="MV342" s="2"/>
      <c r="MW342" s="2"/>
      <c r="MX342" s="2"/>
      <c r="MY342" s="2"/>
      <c r="MZ342" s="2"/>
      <c r="NA342" s="2"/>
      <c r="NB342" s="2"/>
      <c r="NC342" s="2"/>
      <c r="ND342" s="2"/>
      <c r="NE342" s="2"/>
      <c r="NF342" s="2"/>
      <c r="NG342" s="2"/>
      <c r="NH342" s="2"/>
      <c r="NI342" s="2"/>
      <c r="NJ342" s="2"/>
      <c r="NK342" s="2"/>
      <c r="NL342" s="2"/>
      <c r="NM342" s="2"/>
      <c r="NN342" s="2"/>
      <c r="NO342" s="2"/>
      <c r="NP342" s="2"/>
      <c r="NQ342" s="2"/>
      <c r="NR342" s="2"/>
      <c r="NS342" s="2"/>
      <c r="NT342" s="2"/>
      <c r="NU342" s="2"/>
      <c r="NV342" s="2"/>
      <c r="NW342" s="2"/>
      <c r="NX342" s="2"/>
      <c r="NY342" s="2"/>
      <c r="NZ342" s="2"/>
      <c r="OA342" s="2"/>
      <c r="OB342" s="2"/>
      <c r="OC342" s="2"/>
      <c r="OD342" s="2"/>
      <c r="OE342" s="2"/>
      <c r="OF342" s="2"/>
      <c r="OG342" s="2"/>
      <c r="OH342" s="2"/>
      <c r="OI342" s="2"/>
      <c r="OJ342" s="2"/>
      <c r="OL342" s="2">
        <v>320.0</v>
      </c>
      <c r="OO342" s="2"/>
      <c r="OT342" s="2" t="str">
        <f t="shared" si="39"/>
        <v/>
      </c>
      <c r="OU342" s="2" t="str">
        <f t="shared" si="40"/>
        <v/>
      </c>
      <c r="OV342" s="2" t="str">
        <f t="shared" si="28"/>
        <v>#REF!</v>
      </c>
      <c r="OW342" s="2" t="str">
        <f t="shared" si="29"/>
        <v/>
      </c>
      <c r="OX342" s="2" t="str">
        <f t="shared" si="30"/>
        <v/>
      </c>
    </row>
    <row r="343" ht="15.75" customHeight="1">
      <c r="E343" s="2"/>
      <c r="F343" s="2"/>
      <c r="G343" s="2"/>
      <c r="H343" s="2"/>
      <c r="I343" s="2"/>
      <c r="J343" s="2"/>
      <c r="K343" s="2"/>
      <c r="L343" s="2"/>
      <c r="M343" s="2"/>
      <c r="O343" s="2"/>
      <c r="U343" s="2"/>
      <c r="AB343" s="2"/>
      <c r="AC343" s="2"/>
      <c r="AD343" s="2"/>
      <c r="AE343" s="2"/>
      <c r="AF343" s="2"/>
      <c r="AG343" s="2"/>
      <c r="AI343" s="2"/>
      <c r="AJ343" s="2"/>
      <c r="AK343" s="2"/>
      <c r="AL343" s="2"/>
      <c r="AM343" s="2"/>
      <c r="IF343" s="2"/>
      <c r="KE343" s="2"/>
      <c r="KF343" s="2"/>
      <c r="KG343" s="2"/>
      <c r="KH343" s="2"/>
      <c r="KI343" s="2"/>
      <c r="KJ343" s="2"/>
      <c r="KK343" s="2"/>
      <c r="KL343" s="2"/>
      <c r="KM343" s="2"/>
      <c r="KN343" s="2"/>
      <c r="KO343" s="2"/>
      <c r="KP343" s="2"/>
      <c r="KQ343" s="2"/>
      <c r="KR343" s="2"/>
      <c r="KS343" s="2"/>
      <c r="KT343" s="2"/>
      <c r="KU343" s="2"/>
      <c r="KV343" s="2"/>
      <c r="KW343" s="2"/>
      <c r="KX343" s="2"/>
      <c r="KY343" s="2"/>
      <c r="KZ343" s="2"/>
      <c r="LA343" s="2"/>
      <c r="LB343" s="2"/>
      <c r="LC343" s="2"/>
      <c r="LD343" s="2"/>
      <c r="LE343" s="2"/>
      <c r="LF343" s="2"/>
      <c r="LG343" s="2"/>
      <c r="LH343" s="2"/>
      <c r="LI343" s="2"/>
      <c r="LJ343" s="2"/>
      <c r="LK343" s="2"/>
      <c r="LL343" s="2"/>
      <c r="LM343" s="2"/>
      <c r="LN343" s="2"/>
      <c r="LO343" s="2"/>
      <c r="LP343" s="2"/>
      <c r="LQ343" s="2"/>
      <c r="LR343" s="2"/>
      <c r="LS343" s="2"/>
      <c r="LT343" s="2"/>
      <c r="LU343" s="2"/>
      <c r="LV343" s="2"/>
      <c r="LW343" s="2"/>
      <c r="LX343" s="2"/>
      <c r="LY343" s="2"/>
      <c r="LZ343" s="2"/>
      <c r="MA343" s="2"/>
      <c r="MB343" s="2"/>
      <c r="MC343" s="2"/>
      <c r="MD343" s="2"/>
      <c r="ME343" s="2"/>
      <c r="MF343" s="2"/>
      <c r="MG343" s="2"/>
      <c r="MH343" s="2"/>
      <c r="MI343" s="2"/>
      <c r="MJ343" s="2"/>
      <c r="MK343" s="2"/>
      <c r="ML343" s="2"/>
      <c r="MM343" s="2"/>
      <c r="MN343" s="2"/>
      <c r="MO343" s="2"/>
      <c r="MP343" s="2"/>
      <c r="MQ343" s="2"/>
      <c r="MR343" s="2"/>
      <c r="MS343" s="2"/>
      <c r="MT343" s="2"/>
      <c r="MU343" s="2"/>
      <c r="MV343" s="2"/>
      <c r="MW343" s="2"/>
      <c r="MX343" s="2"/>
      <c r="MY343" s="2"/>
      <c r="MZ343" s="2"/>
      <c r="NA343" s="2"/>
      <c r="NB343" s="2"/>
      <c r="NC343" s="2"/>
      <c r="ND343" s="2"/>
      <c r="NE343" s="2"/>
      <c r="NF343" s="2"/>
      <c r="NG343" s="2"/>
      <c r="NH343" s="2"/>
      <c r="NI343" s="2"/>
      <c r="NJ343" s="2"/>
      <c r="NK343" s="2"/>
      <c r="NL343" s="2"/>
      <c r="NM343" s="2"/>
      <c r="NN343" s="2"/>
      <c r="NO343" s="2"/>
      <c r="NP343" s="2"/>
      <c r="NQ343" s="2"/>
      <c r="NR343" s="2"/>
      <c r="NS343" s="2"/>
      <c r="NT343" s="2"/>
      <c r="NU343" s="2"/>
      <c r="NV343" s="2"/>
      <c r="NW343" s="2"/>
      <c r="NX343" s="2"/>
      <c r="NY343" s="2"/>
      <c r="NZ343" s="2"/>
      <c r="OA343" s="2"/>
      <c r="OB343" s="2"/>
      <c r="OC343" s="2"/>
      <c r="OD343" s="2"/>
      <c r="OE343" s="2"/>
      <c r="OF343" s="2"/>
      <c r="OG343" s="2"/>
      <c r="OH343" s="2"/>
      <c r="OI343" s="2"/>
      <c r="OJ343" s="2"/>
      <c r="OL343" s="2">
        <v>321.0</v>
      </c>
      <c r="OO343" s="2"/>
      <c r="OT343" s="2" t="str">
        <f t="shared" si="39"/>
        <v/>
      </c>
      <c r="OU343" s="2" t="str">
        <f t="shared" si="40"/>
        <v/>
      </c>
      <c r="OV343" s="2" t="str">
        <f t="shared" si="28"/>
        <v>#REF!</v>
      </c>
      <c r="OW343" s="2" t="str">
        <f t="shared" si="29"/>
        <v/>
      </c>
      <c r="OX343" s="2" t="str">
        <f t="shared" si="30"/>
        <v/>
      </c>
    </row>
    <row r="344" ht="15.75" customHeight="1">
      <c r="E344" s="2"/>
      <c r="F344" s="2"/>
      <c r="G344" s="2"/>
      <c r="H344" s="2"/>
      <c r="I344" s="2"/>
      <c r="J344" s="2"/>
      <c r="K344" s="2"/>
      <c r="L344" s="2"/>
      <c r="M344" s="2"/>
      <c r="O344" s="2"/>
      <c r="U344" s="2"/>
      <c r="AB344" s="2"/>
      <c r="AC344" s="2"/>
      <c r="AD344" s="2"/>
      <c r="AE344" s="2"/>
      <c r="AF344" s="2"/>
      <c r="AG344" s="2"/>
      <c r="AI344" s="2"/>
      <c r="AJ344" s="2"/>
      <c r="AK344" s="2"/>
      <c r="AL344" s="2"/>
      <c r="AM344" s="2"/>
      <c r="IF344" s="2"/>
      <c r="KE344" s="2"/>
      <c r="KF344" s="2"/>
      <c r="KG344" s="2"/>
      <c r="KH344" s="2"/>
      <c r="KI344" s="2"/>
      <c r="KJ344" s="2"/>
      <c r="KK344" s="2"/>
      <c r="KL344" s="2"/>
      <c r="KM344" s="2"/>
      <c r="KN344" s="2"/>
      <c r="KO344" s="2"/>
      <c r="KP344" s="2"/>
      <c r="KQ344" s="2"/>
      <c r="KR344" s="2"/>
      <c r="KS344" s="2"/>
      <c r="KT344" s="2"/>
      <c r="KU344" s="2"/>
      <c r="KV344" s="2"/>
      <c r="KW344" s="2"/>
      <c r="KX344" s="2"/>
      <c r="KY344" s="2"/>
      <c r="KZ344" s="2"/>
      <c r="LA344" s="2"/>
      <c r="LB344" s="2"/>
      <c r="LC344" s="2"/>
      <c r="LD344" s="2"/>
      <c r="LE344" s="2"/>
      <c r="LF344" s="2"/>
      <c r="LG344" s="2"/>
      <c r="LH344" s="2"/>
      <c r="LI344" s="2"/>
      <c r="LJ344" s="2"/>
      <c r="LK344" s="2"/>
      <c r="LL344" s="2"/>
      <c r="LM344" s="2"/>
      <c r="LN344" s="2"/>
      <c r="LO344" s="2"/>
      <c r="LP344" s="2"/>
      <c r="LQ344" s="2"/>
      <c r="LR344" s="2"/>
      <c r="LS344" s="2"/>
      <c r="LT344" s="2"/>
      <c r="LU344" s="2"/>
      <c r="LV344" s="2"/>
      <c r="LW344" s="2"/>
      <c r="LX344" s="2"/>
      <c r="LY344" s="2"/>
      <c r="LZ344" s="2"/>
      <c r="MA344" s="2"/>
      <c r="MB344" s="2"/>
      <c r="MC344" s="2"/>
      <c r="MD344" s="2"/>
      <c r="ME344" s="2"/>
      <c r="MF344" s="2"/>
      <c r="MG344" s="2"/>
      <c r="MH344" s="2"/>
      <c r="MI344" s="2"/>
      <c r="MJ344" s="2"/>
      <c r="MK344" s="2"/>
      <c r="ML344" s="2"/>
      <c r="MM344" s="2"/>
      <c r="MN344" s="2"/>
      <c r="MO344" s="2"/>
      <c r="MP344" s="2"/>
      <c r="MQ344" s="2"/>
      <c r="MR344" s="2"/>
      <c r="MS344" s="2"/>
      <c r="MT344" s="2"/>
      <c r="MU344" s="2"/>
      <c r="MV344" s="2"/>
      <c r="MW344" s="2"/>
      <c r="MX344" s="2"/>
      <c r="MY344" s="2"/>
      <c r="MZ344" s="2"/>
      <c r="NA344" s="2"/>
      <c r="NB344" s="2"/>
      <c r="NC344" s="2"/>
      <c r="ND344" s="2"/>
      <c r="NE344" s="2"/>
      <c r="NF344" s="2"/>
      <c r="NG344" s="2"/>
      <c r="NH344" s="2"/>
      <c r="NI344" s="2"/>
      <c r="NJ344" s="2"/>
      <c r="NK344" s="2"/>
      <c r="NL344" s="2"/>
      <c r="NM344" s="2"/>
      <c r="NN344" s="2"/>
      <c r="NO344" s="2"/>
      <c r="NP344" s="2"/>
      <c r="NQ344" s="2"/>
      <c r="NR344" s="2"/>
      <c r="NS344" s="2"/>
      <c r="NT344" s="2"/>
      <c r="NU344" s="2"/>
      <c r="NV344" s="2"/>
      <c r="NW344" s="2"/>
      <c r="NX344" s="2"/>
      <c r="NY344" s="2"/>
      <c r="NZ344" s="2"/>
      <c r="OA344" s="2"/>
      <c r="OB344" s="2"/>
      <c r="OC344" s="2"/>
      <c r="OD344" s="2"/>
      <c r="OE344" s="2"/>
      <c r="OF344" s="2"/>
      <c r="OG344" s="2"/>
      <c r="OH344" s="2"/>
      <c r="OI344" s="2"/>
      <c r="OJ344" s="2"/>
      <c r="OL344" s="2">
        <v>322.0</v>
      </c>
      <c r="OO344" s="2"/>
      <c r="OT344" s="2" t="str">
        <f t="shared" si="39"/>
        <v/>
      </c>
      <c r="OU344" s="2" t="str">
        <f t="shared" si="40"/>
        <v/>
      </c>
      <c r="OV344" s="2" t="str">
        <f t="shared" si="28"/>
        <v>#REF!</v>
      </c>
      <c r="OW344" s="2" t="str">
        <f t="shared" si="29"/>
        <v/>
      </c>
      <c r="OX344" s="2" t="str">
        <f t="shared" si="30"/>
        <v/>
      </c>
    </row>
    <row r="345" ht="15.75" customHeight="1">
      <c r="E345" s="2"/>
      <c r="F345" s="2"/>
      <c r="G345" s="2"/>
      <c r="H345" s="2"/>
      <c r="I345" s="2"/>
      <c r="J345" s="2"/>
      <c r="K345" s="2"/>
      <c r="L345" s="2"/>
      <c r="M345" s="2"/>
      <c r="O345" s="2"/>
      <c r="U345" s="2"/>
      <c r="AB345" s="2"/>
      <c r="AC345" s="2"/>
      <c r="AD345" s="2"/>
      <c r="AE345" s="2"/>
      <c r="AF345" s="2"/>
      <c r="AG345" s="2"/>
      <c r="AI345" s="2"/>
      <c r="AJ345" s="2"/>
      <c r="AK345" s="2"/>
      <c r="AL345" s="2"/>
      <c r="AM345" s="2"/>
      <c r="IF345" s="2"/>
      <c r="KE345" s="2"/>
      <c r="KF345" s="2"/>
      <c r="KG345" s="2"/>
      <c r="KH345" s="2"/>
      <c r="KI345" s="2"/>
      <c r="KJ345" s="2"/>
      <c r="KK345" s="2"/>
      <c r="KL345" s="2"/>
      <c r="KM345" s="2"/>
      <c r="KN345" s="2"/>
      <c r="KO345" s="2"/>
      <c r="KP345" s="2"/>
      <c r="KQ345" s="2"/>
      <c r="KR345" s="2"/>
      <c r="KS345" s="2"/>
      <c r="KT345" s="2"/>
      <c r="KU345" s="2"/>
      <c r="KV345" s="2"/>
      <c r="KW345" s="2"/>
      <c r="KX345" s="2"/>
      <c r="KY345" s="2"/>
      <c r="KZ345" s="2"/>
      <c r="LA345" s="2"/>
      <c r="LB345" s="2"/>
      <c r="LC345" s="2"/>
      <c r="LD345" s="2"/>
      <c r="LE345" s="2"/>
      <c r="LF345" s="2"/>
      <c r="LG345" s="2"/>
      <c r="LH345" s="2"/>
      <c r="LI345" s="2"/>
      <c r="LJ345" s="2"/>
      <c r="LK345" s="2"/>
      <c r="LL345" s="2"/>
      <c r="LM345" s="2"/>
      <c r="LN345" s="2"/>
      <c r="LO345" s="2"/>
      <c r="LP345" s="2"/>
      <c r="LQ345" s="2"/>
      <c r="LR345" s="2"/>
      <c r="LS345" s="2"/>
      <c r="LT345" s="2"/>
      <c r="LU345" s="2"/>
      <c r="LV345" s="2"/>
      <c r="LW345" s="2"/>
      <c r="LX345" s="2"/>
      <c r="LY345" s="2"/>
      <c r="LZ345" s="2"/>
      <c r="MA345" s="2"/>
      <c r="MB345" s="2"/>
      <c r="MC345" s="2"/>
      <c r="MD345" s="2"/>
      <c r="ME345" s="2"/>
      <c r="MF345" s="2"/>
      <c r="MG345" s="2"/>
      <c r="MH345" s="2"/>
      <c r="MI345" s="2"/>
      <c r="MJ345" s="2"/>
      <c r="MK345" s="2"/>
      <c r="ML345" s="2"/>
      <c r="MM345" s="2"/>
      <c r="MN345" s="2"/>
      <c r="MO345" s="2"/>
      <c r="MP345" s="2"/>
      <c r="MQ345" s="2"/>
      <c r="MR345" s="2"/>
      <c r="MS345" s="2"/>
      <c r="MT345" s="2"/>
      <c r="MU345" s="2"/>
      <c r="MV345" s="2"/>
      <c r="MW345" s="2"/>
      <c r="MX345" s="2"/>
      <c r="MY345" s="2"/>
      <c r="MZ345" s="2"/>
      <c r="NA345" s="2"/>
      <c r="NB345" s="2"/>
      <c r="NC345" s="2"/>
      <c r="ND345" s="2"/>
      <c r="NE345" s="2"/>
      <c r="NF345" s="2"/>
      <c r="NG345" s="2"/>
      <c r="NH345" s="2"/>
      <c r="NI345" s="2"/>
      <c r="NJ345" s="2"/>
      <c r="NK345" s="2"/>
      <c r="NL345" s="2"/>
      <c r="NM345" s="2"/>
      <c r="NN345" s="2"/>
      <c r="NO345" s="2"/>
      <c r="NP345" s="2"/>
      <c r="NQ345" s="2"/>
      <c r="NR345" s="2"/>
      <c r="NS345" s="2"/>
      <c r="NT345" s="2"/>
      <c r="NU345" s="2"/>
      <c r="NV345" s="2"/>
      <c r="NW345" s="2"/>
      <c r="NX345" s="2"/>
      <c r="NY345" s="2"/>
      <c r="NZ345" s="2"/>
      <c r="OA345" s="2"/>
      <c r="OB345" s="2"/>
      <c r="OC345" s="2"/>
      <c r="OD345" s="2"/>
      <c r="OE345" s="2"/>
      <c r="OF345" s="2"/>
      <c r="OG345" s="2"/>
      <c r="OH345" s="2"/>
      <c r="OI345" s="2"/>
      <c r="OJ345" s="2"/>
      <c r="OL345" s="2">
        <v>323.0</v>
      </c>
      <c r="OO345" s="2"/>
      <c r="OT345" s="2" t="str">
        <f t="shared" si="39"/>
        <v/>
      </c>
      <c r="OU345" s="2" t="str">
        <f t="shared" si="40"/>
        <v/>
      </c>
      <c r="OV345" s="2" t="str">
        <f t="shared" si="28"/>
        <v>#REF!</v>
      </c>
      <c r="OW345" s="2" t="str">
        <f t="shared" si="29"/>
        <v/>
      </c>
      <c r="OX345" s="2" t="str">
        <f t="shared" si="30"/>
        <v/>
      </c>
    </row>
    <row r="346" ht="15.75" customHeight="1">
      <c r="E346" s="2"/>
      <c r="F346" s="2"/>
      <c r="G346" s="2"/>
      <c r="H346" s="2"/>
      <c r="I346" s="2"/>
      <c r="J346" s="2"/>
      <c r="K346" s="2"/>
      <c r="L346" s="2"/>
      <c r="M346" s="2"/>
      <c r="O346" s="2"/>
      <c r="U346" s="2"/>
      <c r="AB346" s="2"/>
      <c r="AC346" s="2"/>
      <c r="AD346" s="2"/>
      <c r="AE346" s="2"/>
      <c r="AF346" s="2"/>
      <c r="AG346" s="2"/>
      <c r="AI346" s="2"/>
      <c r="AJ346" s="2"/>
      <c r="AK346" s="2"/>
      <c r="AL346" s="2"/>
      <c r="AM346" s="2"/>
      <c r="IF346" s="2"/>
      <c r="KE346" s="2"/>
      <c r="KF346" s="2"/>
      <c r="KG346" s="2"/>
      <c r="KH346" s="2"/>
      <c r="KI346" s="2"/>
      <c r="KJ346" s="2"/>
      <c r="KK346" s="2"/>
      <c r="KL346" s="2"/>
      <c r="KM346" s="2"/>
      <c r="KN346" s="2"/>
      <c r="KO346" s="2"/>
      <c r="KP346" s="2"/>
      <c r="KQ346" s="2"/>
      <c r="KR346" s="2"/>
      <c r="KS346" s="2"/>
      <c r="KT346" s="2"/>
      <c r="KU346" s="2"/>
      <c r="KV346" s="2"/>
      <c r="KW346" s="2"/>
      <c r="KX346" s="2"/>
      <c r="KY346" s="2"/>
      <c r="KZ346" s="2"/>
      <c r="LA346" s="2"/>
      <c r="LB346" s="2"/>
      <c r="LC346" s="2"/>
      <c r="LD346" s="2"/>
      <c r="LE346" s="2"/>
      <c r="LF346" s="2"/>
      <c r="LG346" s="2"/>
      <c r="LH346" s="2"/>
      <c r="LI346" s="2"/>
      <c r="LJ346" s="2"/>
      <c r="LK346" s="2"/>
      <c r="LL346" s="2"/>
      <c r="LM346" s="2"/>
      <c r="LN346" s="2"/>
      <c r="LO346" s="2"/>
      <c r="LP346" s="2"/>
      <c r="LQ346" s="2"/>
      <c r="LR346" s="2"/>
      <c r="LS346" s="2"/>
      <c r="LT346" s="2"/>
      <c r="LU346" s="2"/>
      <c r="LV346" s="2"/>
      <c r="LW346" s="2"/>
      <c r="LX346" s="2"/>
      <c r="LY346" s="2"/>
      <c r="LZ346" s="2"/>
      <c r="MA346" s="2"/>
      <c r="MB346" s="2"/>
      <c r="MC346" s="2"/>
      <c r="MD346" s="2"/>
      <c r="ME346" s="2"/>
      <c r="MF346" s="2"/>
      <c r="MG346" s="2"/>
      <c r="MH346" s="2"/>
      <c r="MI346" s="2"/>
      <c r="MJ346" s="2"/>
      <c r="MK346" s="2"/>
      <c r="ML346" s="2"/>
      <c r="MM346" s="2"/>
      <c r="MN346" s="2"/>
      <c r="MO346" s="2"/>
      <c r="MP346" s="2"/>
      <c r="MQ346" s="2"/>
      <c r="MR346" s="2"/>
      <c r="MS346" s="2"/>
      <c r="MT346" s="2"/>
      <c r="MU346" s="2"/>
      <c r="MV346" s="2"/>
      <c r="MW346" s="2"/>
      <c r="MX346" s="2"/>
      <c r="MY346" s="2"/>
      <c r="MZ346" s="2"/>
      <c r="NA346" s="2"/>
      <c r="NB346" s="2"/>
      <c r="NC346" s="2"/>
      <c r="ND346" s="2"/>
      <c r="NE346" s="2"/>
      <c r="NF346" s="2"/>
      <c r="NG346" s="2"/>
      <c r="NH346" s="2"/>
      <c r="NI346" s="2"/>
      <c r="NJ346" s="2"/>
      <c r="NK346" s="2"/>
      <c r="NL346" s="2"/>
      <c r="NM346" s="2"/>
      <c r="NN346" s="2"/>
      <c r="NO346" s="2"/>
      <c r="NP346" s="2"/>
      <c r="NQ346" s="2"/>
      <c r="NR346" s="2"/>
      <c r="NS346" s="2"/>
      <c r="NT346" s="2"/>
      <c r="NU346" s="2"/>
      <c r="NV346" s="2"/>
      <c r="NW346" s="2"/>
      <c r="NX346" s="2"/>
      <c r="NY346" s="2"/>
      <c r="NZ346" s="2"/>
      <c r="OA346" s="2"/>
      <c r="OB346" s="2"/>
      <c r="OC346" s="2"/>
      <c r="OD346" s="2"/>
      <c r="OE346" s="2"/>
      <c r="OF346" s="2"/>
      <c r="OG346" s="2"/>
      <c r="OH346" s="2"/>
      <c r="OI346" s="2"/>
      <c r="OJ346" s="2"/>
      <c r="OL346" s="2">
        <v>324.0</v>
      </c>
      <c r="OO346" s="2"/>
      <c r="OT346" s="2" t="str">
        <f t="shared" si="39"/>
        <v/>
      </c>
      <c r="OU346" s="2" t="str">
        <f t="shared" si="40"/>
        <v/>
      </c>
      <c r="OV346" s="2" t="str">
        <f t="shared" si="28"/>
        <v>#REF!</v>
      </c>
      <c r="OW346" s="2" t="str">
        <f t="shared" si="29"/>
        <v/>
      </c>
      <c r="OX346" s="2" t="str">
        <f t="shared" si="30"/>
        <v/>
      </c>
    </row>
    <row r="347" ht="15.75" customHeight="1">
      <c r="E347" s="2"/>
      <c r="F347" s="2"/>
      <c r="G347" s="2"/>
      <c r="H347" s="2"/>
      <c r="I347" s="2"/>
      <c r="J347" s="2"/>
      <c r="K347" s="2"/>
      <c r="L347" s="2"/>
      <c r="M347" s="2"/>
      <c r="O347" s="2"/>
      <c r="U347" s="2"/>
      <c r="AB347" s="2"/>
      <c r="AC347" s="2"/>
      <c r="AD347" s="2"/>
      <c r="AE347" s="2"/>
      <c r="AF347" s="2"/>
      <c r="AG347" s="2"/>
      <c r="AI347" s="2"/>
      <c r="AJ347" s="2"/>
      <c r="AK347" s="2"/>
      <c r="AL347" s="2"/>
      <c r="AM347" s="2"/>
      <c r="IF347" s="2"/>
      <c r="KE347" s="2"/>
      <c r="KF347" s="2"/>
      <c r="KG347" s="2"/>
      <c r="KH347" s="2"/>
      <c r="KI347" s="2"/>
      <c r="KJ347" s="2"/>
      <c r="KK347" s="2"/>
      <c r="KL347" s="2"/>
      <c r="KM347" s="2"/>
      <c r="KN347" s="2"/>
      <c r="KO347" s="2"/>
      <c r="KP347" s="2"/>
      <c r="KQ347" s="2"/>
      <c r="KR347" s="2"/>
      <c r="KS347" s="2"/>
      <c r="KT347" s="2"/>
      <c r="KU347" s="2"/>
      <c r="KV347" s="2"/>
      <c r="KW347" s="2"/>
      <c r="KX347" s="2"/>
      <c r="KY347" s="2"/>
      <c r="KZ347" s="2"/>
      <c r="LA347" s="2"/>
      <c r="LB347" s="2"/>
      <c r="LC347" s="2"/>
      <c r="LD347" s="2"/>
      <c r="LE347" s="2"/>
      <c r="LF347" s="2"/>
      <c r="LG347" s="2"/>
      <c r="LH347" s="2"/>
      <c r="LI347" s="2"/>
      <c r="LJ347" s="2"/>
      <c r="LK347" s="2"/>
      <c r="LL347" s="2"/>
      <c r="LM347" s="2"/>
      <c r="LN347" s="2"/>
      <c r="LO347" s="2"/>
      <c r="LP347" s="2"/>
      <c r="LQ347" s="2"/>
      <c r="LR347" s="2"/>
      <c r="LS347" s="2"/>
      <c r="LT347" s="2"/>
      <c r="LU347" s="2"/>
      <c r="LV347" s="2"/>
      <c r="LW347" s="2"/>
      <c r="LX347" s="2"/>
      <c r="LY347" s="2"/>
      <c r="LZ347" s="2"/>
      <c r="MA347" s="2"/>
      <c r="MB347" s="2"/>
      <c r="MC347" s="2"/>
      <c r="MD347" s="2"/>
      <c r="ME347" s="2"/>
      <c r="MF347" s="2"/>
      <c r="MG347" s="2"/>
      <c r="MH347" s="2"/>
      <c r="MI347" s="2"/>
      <c r="MJ347" s="2"/>
      <c r="MK347" s="2"/>
      <c r="ML347" s="2"/>
      <c r="MM347" s="2"/>
      <c r="MN347" s="2"/>
      <c r="MO347" s="2"/>
      <c r="MP347" s="2"/>
      <c r="MQ347" s="2"/>
      <c r="MR347" s="2"/>
      <c r="MS347" s="2"/>
      <c r="MT347" s="2"/>
      <c r="MU347" s="2"/>
      <c r="MV347" s="2"/>
      <c r="MW347" s="2"/>
      <c r="MX347" s="2"/>
      <c r="MY347" s="2"/>
      <c r="MZ347" s="2"/>
      <c r="NA347" s="2"/>
      <c r="NB347" s="2"/>
      <c r="NC347" s="2"/>
      <c r="ND347" s="2"/>
      <c r="NE347" s="2"/>
      <c r="NF347" s="2"/>
      <c r="NG347" s="2"/>
      <c r="NH347" s="2"/>
      <c r="NI347" s="2"/>
      <c r="NJ347" s="2"/>
      <c r="NK347" s="2"/>
      <c r="NL347" s="2"/>
      <c r="NM347" s="2"/>
      <c r="NN347" s="2"/>
      <c r="NO347" s="2"/>
      <c r="NP347" s="2"/>
      <c r="NQ347" s="2"/>
      <c r="NR347" s="2"/>
      <c r="NS347" s="2"/>
      <c r="NT347" s="2"/>
      <c r="NU347" s="2"/>
      <c r="NV347" s="2"/>
      <c r="NW347" s="2"/>
      <c r="NX347" s="2"/>
      <c r="NY347" s="2"/>
      <c r="NZ347" s="2"/>
      <c r="OA347" s="2"/>
      <c r="OB347" s="2"/>
      <c r="OC347" s="2"/>
      <c r="OD347" s="2"/>
      <c r="OE347" s="2"/>
      <c r="OF347" s="2"/>
      <c r="OG347" s="2"/>
      <c r="OH347" s="2"/>
      <c r="OI347" s="2"/>
      <c r="OJ347" s="2"/>
      <c r="OL347" s="2">
        <v>325.0</v>
      </c>
      <c r="OO347" s="2"/>
      <c r="OT347" s="2" t="str">
        <f t="shared" si="39"/>
        <v/>
      </c>
      <c r="OU347" s="2" t="str">
        <f t="shared" si="40"/>
        <v/>
      </c>
      <c r="OV347" s="2" t="str">
        <f t="shared" si="28"/>
        <v>#REF!</v>
      </c>
      <c r="OW347" s="2" t="str">
        <f t="shared" si="29"/>
        <v/>
      </c>
      <c r="OX347" s="2" t="str">
        <f t="shared" si="30"/>
        <v/>
      </c>
    </row>
    <row r="348" ht="15.75" customHeight="1">
      <c r="E348" s="2"/>
      <c r="F348" s="2"/>
      <c r="G348" s="2"/>
      <c r="H348" s="2"/>
      <c r="I348" s="2"/>
      <c r="J348" s="2"/>
      <c r="K348" s="2"/>
      <c r="L348" s="2"/>
      <c r="M348" s="2"/>
      <c r="O348" s="2"/>
      <c r="U348" s="2"/>
      <c r="AB348" s="2"/>
      <c r="AC348" s="2"/>
      <c r="AD348" s="2"/>
      <c r="AE348" s="2"/>
      <c r="AF348" s="2"/>
      <c r="AG348" s="2"/>
      <c r="AI348" s="2"/>
      <c r="AJ348" s="2"/>
      <c r="AK348" s="2"/>
      <c r="AL348" s="2"/>
      <c r="AM348" s="2"/>
      <c r="IF348" s="2"/>
      <c r="KE348" s="2"/>
      <c r="KF348" s="2"/>
      <c r="KG348" s="2"/>
      <c r="KH348" s="2"/>
      <c r="KI348" s="2"/>
      <c r="KJ348" s="2"/>
      <c r="KK348" s="2"/>
      <c r="KL348" s="2"/>
      <c r="KM348" s="2"/>
      <c r="KN348" s="2"/>
      <c r="KO348" s="2"/>
      <c r="KP348" s="2"/>
      <c r="KQ348" s="2"/>
      <c r="KR348" s="2"/>
      <c r="KS348" s="2"/>
      <c r="KT348" s="2"/>
      <c r="KU348" s="2"/>
      <c r="KV348" s="2"/>
      <c r="KW348" s="2"/>
      <c r="KX348" s="2"/>
      <c r="KY348" s="2"/>
      <c r="KZ348" s="2"/>
      <c r="LA348" s="2"/>
      <c r="LB348" s="2"/>
      <c r="LC348" s="2"/>
      <c r="LD348" s="2"/>
      <c r="LE348" s="2"/>
      <c r="LF348" s="2"/>
      <c r="LG348" s="2"/>
      <c r="LH348" s="2"/>
      <c r="LI348" s="2"/>
      <c r="LJ348" s="2"/>
      <c r="LK348" s="2"/>
      <c r="LL348" s="2"/>
      <c r="LM348" s="2"/>
      <c r="LN348" s="2"/>
      <c r="LO348" s="2"/>
      <c r="LP348" s="2"/>
      <c r="LQ348" s="2"/>
      <c r="LR348" s="2"/>
      <c r="LS348" s="2"/>
      <c r="LT348" s="2"/>
      <c r="LU348" s="2"/>
      <c r="LV348" s="2"/>
      <c r="LW348" s="2"/>
      <c r="LX348" s="2"/>
      <c r="LY348" s="2"/>
      <c r="LZ348" s="2"/>
      <c r="MA348" s="2"/>
      <c r="MB348" s="2"/>
      <c r="MC348" s="2"/>
      <c r="MD348" s="2"/>
      <c r="ME348" s="2"/>
      <c r="MF348" s="2"/>
      <c r="MG348" s="2"/>
      <c r="MH348" s="2"/>
      <c r="MI348" s="2"/>
      <c r="MJ348" s="2"/>
      <c r="MK348" s="2"/>
      <c r="ML348" s="2"/>
      <c r="MM348" s="2"/>
      <c r="MN348" s="2"/>
      <c r="MO348" s="2"/>
      <c r="MP348" s="2"/>
      <c r="MQ348" s="2"/>
      <c r="MR348" s="2"/>
      <c r="MS348" s="2"/>
      <c r="MT348" s="2"/>
      <c r="MU348" s="2"/>
      <c r="MV348" s="2"/>
      <c r="MW348" s="2"/>
      <c r="MX348" s="2"/>
      <c r="MY348" s="2"/>
      <c r="MZ348" s="2"/>
      <c r="NA348" s="2"/>
      <c r="NB348" s="2"/>
      <c r="NC348" s="2"/>
      <c r="ND348" s="2"/>
      <c r="NE348" s="2"/>
      <c r="NF348" s="2"/>
      <c r="NG348" s="2"/>
      <c r="NH348" s="2"/>
      <c r="NI348" s="2"/>
      <c r="NJ348" s="2"/>
      <c r="NK348" s="2"/>
      <c r="NL348" s="2"/>
      <c r="NM348" s="2"/>
      <c r="NN348" s="2"/>
      <c r="NO348" s="2"/>
      <c r="NP348" s="2"/>
      <c r="NQ348" s="2"/>
      <c r="NR348" s="2"/>
      <c r="NS348" s="2"/>
      <c r="NT348" s="2"/>
      <c r="NU348" s="2"/>
      <c r="NV348" s="2"/>
      <c r="NW348" s="2"/>
      <c r="NX348" s="2"/>
      <c r="NY348" s="2"/>
      <c r="NZ348" s="2"/>
      <c r="OA348" s="2"/>
      <c r="OB348" s="2"/>
      <c r="OC348" s="2"/>
      <c r="OD348" s="2"/>
      <c r="OE348" s="2"/>
      <c r="OF348" s="2"/>
      <c r="OG348" s="2"/>
      <c r="OH348" s="2"/>
      <c r="OI348" s="2"/>
      <c r="OJ348" s="2"/>
      <c r="OL348" s="2">
        <v>326.0</v>
      </c>
      <c r="OO348" s="2"/>
      <c r="OT348" s="2" t="str">
        <f t="shared" si="39"/>
        <v/>
      </c>
      <c r="OU348" s="2" t="str">
        <f t="shared" si="40"/>
        <v/>
      </c>
      <c r="OV348" s="2" t="str">
        <f t="shared" si="28"/>
        <v>#REF!</v>
      </c>
      <c r="OW348" s="2" t="str">
        <f t="shared" si="29"/>
        <v/>
      </c>
      <c r="OX348" s="2" t="str">
        <f t="shared" si="30"/>
        <v/>
      </c>
    </row>
    <row r="349" ht="15.75" customHeight="1">
      <c r="E349" s="2"/>
      <c r="F349" s="2"/>
      <c r="G349" s="2"/>
      <c r="H349" s="2"/>
      <c r="I349" s="2"/>
      <c r="J349" s="2"/>
      <c r="K349" s="2"/>
      <c r="L349" s="2"/>
      <c r="M349" s="2"/>
      <c r="O349" s="2"/>
      <c r="U349" s="2"/>
      <c r="AB349" s="2"/>
      <c r="AC349" s="2"/>
      <c r="AD349" s="2"/>
      <c r="AE349" s="2"/>
      <c r="AF349" s="2"/>
      <c r="AG349" s="2"/>
      <c r="AI349" s="2"/>
      <c r="AJ349" s="2"/>
      <c r="AK349" s="2"/>
      <c r="AL349" s="2"/>
      <c r="AM349" s="2"/>
      <c r="IF349" s="2"/>
      <c r="KE349" s="2"/>
      <c r="KF349" s="2"/>
      <c r="KG349" s="2"/>
      <c r="KH349" s="2"/>
      <c r="KI349" s="2"/>
      <c r="KJ349" s="2"/>
      <c r="KK349" s="2"/>
      <c r="KL349" s="2"/>
      <c r="KM349" s="2"/>
      <c r="KN349" s="2"/>
      <c r="KO349" s="2"/>
      <c r="KP349" s="2"/>
      <c r="KQ349" s="2"/>
      <c r="KR349" s="2"/>
      <c r="KS349" s="2"/>
      <c r="KT349" s="2"/>
      <c r="KU349" s="2"/>
      <c r="KV349" s="2"/>
      <c r="KW349" s="2"/>
      <c r="KX349" s="2"/>
      <c r="KY349" s="2"/>
      <c r="KZ349" s="2"/>
      <c r="LA349" s="2"/>
      <c r="LB349" s="2"/>
      <c r="LC349" s="2"/>
      <c r="LD349" s="2"/>
      <c r="LE349" s="2"/>
      <c r="LF349" s="2"/>
      <c r="LG349" s="2"/>
      <c r="LH349" s="2"/>
      <c r="LI349" s="2"/>
      <c r="LJ349" s="2"/>
      <c r="LK349" s="2"/>
      <c r="LL349" s="2"/>
      <c r="LM349" s="2"/>
      <c r="LN349" s="2"/>
      <c r="LO349" s="2"/>
      <c r="LP349" s="2"/>
      <c r="LQ349" s="2"/>
      <c r="LR349" s="2"/>
      <c r="LS349" s="2"/>
      <c r="LT349" s="2"/>
      <c r="LU349" s="2"/>
      <c r="LV349" s="2"/>
      <c r="LW349" s="2"/>
      <c r="LX349" s="2"/>
      <c r="LY349" s="2"/>
      <c r="LZ349" s="2"/>
      <c r="MA349" s="2"/>
      <c r="MB349" s="2"/>
      <c r="MC349" s="2"/>
      <c r="MD349" s="2"/>
      <c r="ME349" s="2"/>
      <c r="MF349" s="2"/>
      <c r="MG349" s="2"/>
      <c r="MH349" s="2"/>
      <c r="MI349" s="2"/>
      <c r="MJ349" s="2"/>
      <c r="MK349" s="2"/>
      <c r="ML349" s="2"/>
      <c r="MM349" s="2"/>
      <c r="MN349" s="2"/>
      <c r="MO349" s="2"/>
      <c r="MP349" s="2"/>
      <c r="MQ349" s="2"/>
      <c r="MR349" s="2"/>
      <c r="MS349" s="2"/>
      <c r="MT349" s="2"/>
      <c r="MU349" s="2"/>
      <c r="MV349" s="2"/>
      <c r="MW349" s="2"/>
      <c r="MX349" s="2"/>
      <c r="MY349" s="2"/>
      <c r="MZ349" s="2"/>
      <c r="NA349" s="2"/>
      <c r="NB349" s="2"/>
      <c r="NC349" s="2"/>
      <c r="ND349" s="2"/>
      <c r="NE349" s="2"/>
      <c r="NF349" s="2"/>
      <c r="NG349" s="2"/>
      <c r="NH349" s="2"/>
      <c r="NI349" s="2"/>
      <c r="NJ349" s="2"/>
      <c r="NK349" s="2"/>
      <c r="NL349" s="2"/>
      <c r="NM349" s="2"/>
      <c r="NN349" s="2"/>
      <c r="NO349" s="2"/>
      <c r="NP349" s="2"/>
      <c r="NQ349" s="2"/>
      <c r="NR349" s="2"/>
      <c r="NS349" s="2"/>
      <c r="NT349" s="2"/>
      <c r="NU349" s="2"/>
      <c r="NV349" s="2"/>
      <c r="NW349" s="2"/>
      <c r="NX349" s="2"/>
      <c r="NY349" s="2"/>
      <c r="NZ349" s="2"/>
      <c r="OA349" s="2"/>
      <c r="OB349" s="2"/>
      <c r="OC349" s="2"/>
      <c r="OD349" s="2"/>
      <c r="OE349" s="2"/>
      <c r="OF349" s="2"/>
      <c r="OG349" s="2"/>
      <c r="OH349" s="2"/>
      <c r="OI349" s="2"/>
      <c r="OJ349" s="2"/>
      <c r="OL349" s="2">
        <v>327.0</v>
      </c>
      <c r="OO349" s="2"/>
      <c r="OT349" s="2" t="str">
        <f t="shared" si="39"/>
        <v/>
      </c>
      <c r="OU349" s="2" t="str">
        <f t="shared" si="40"/>
        <v/>
      </c>
      <c r="OV349" s="2" t="str">
        <f t="shared" si="28"/>
        <v>#REF!</v>
      </c>
      <c r="OW349" s="2" t="str">
        <f t="shared" si="29"/>
        <v/>
      </c>
      <c r="OX349" s="2" t="str">
        <f t="shared" si="30"/>
        <v/>
      </c>
    </row>
    <row r="350" ht="15.75" customHeight="1">
      <c r="E350" s="2"/>
      <c r="F350" s="2"/>
      <c r="G350" s="2"/>
      <c r="H350" s="2"/>
      <c r="I350" s="2"/>
      <c r="J350" s="2"/>
      <c r="K350" s="2"/>
      <c r="L350" s="2"/>
      <c r="M350" s="2"/>
      <c r="O350" s="2"/>
      <c r="U350" s="2"/>
      <c r="AB350" s="2"/>
      <c r="AC350" s="2"/>
      <c r="AD350" s="2"/>
      <c r="AE350" s="2"/>
      <c r="AF350" s="2"/>
      <c r="AG350" s="2"/>
      <c r="AI350" s="2"/>
      <c r="AJ350" s="2"/>
      <c r="AK350" s="2"/>
      <c r="AL350" s="2"/>
      <c r="AM350" s="2"/>
      <c r="IF350" s="2"/>
      <c r="KE350" s="2"/>
      <c r="KF350" s="2"/>
      <c r="KG350" s="2"/>
      <c r="KH350" s="2"/>
      <c r="KI350" s="2"/>
      <c r="KJ350" s="2"/>
      <c r="KK350" s="2"/>
      <c r="KL350" s="2"/>
      <c r="KM350" s="2"/>
      <c r="KN350" s="2"/>
      <c r="KO350" s="2"/>
      <c r="KP350" s="2"/>
      <c r="KQ350" s="2"/>
      <c r="KR350" s="2"/>
      <c r="KS350" s="2"/>
      <c r="KT350" s="2"/>
      <c r="KU350" s="2"/>
      <c r="KV350" s="2"/>
      <c r="KW350" s="2"/>
      <c r="KX350" s="2"/>
      <c r="KY350" s="2"/>
      <c r="KZ350" s="2"/>
      <c r="LA350" s="2"/>
      <c r="LB350" s="2"/>
      <c r="LC350" s="2"/>
      <c r="LD350" s="2"/>
      <c r="LE350" s="2"/>
      <c r="LF350" s="2"/>
      <c r="LG350" s="2"/>
      <c r="LH350" s="2"/>
      <c r="LI350" s="2"/>
      <c r="LJ350" s="2"/>
      <c r="LK350" s="2"/>
      <c r="LL350" s="2"/>
      <c r="LM350" s="2"/>
      <c r="LN350" s="2"/>
      <c r="LO350" s="2"/>
      <c r="LP350" s="2"/>
      <c r="LQ350" s="2"/>
      <c r="LR350" s="2"/>
      <c r="LS350" s="2"/>
      <c r="LT350" s="2"/>
      <c r="LU350" s="2"/>
      <c r="LV350" s="2"/>
      <c r="LW350" s="2"/>
      <c r="LX350" s="2"/>
      <c r="LY350" s="2"/>
      <c r="LZ350" s="2"/>
      <c r="MA350" s="2"/>
      <c r="MB350" s="2"/>
      <c r="MC350" s="2"/>
      <c r="MD350" s="2"/>
      <c r="ME350" s="2"/>
      <c r="MF350" s="2"/>
      <c r="MG350" s="2"/>
      <c r="MH350" s="2"/>
      <c r="MI350" s="2"/>
      <c r="MJ350" s="2"/>
      <c r="MK350" s="2"/>
      <c r="ML350" s="2"/>
      <c r="MM350" s="2"/>
      <c r="MN350" s="2"/>
      <c r="MO350" s="2"/>
      <c r="MP350" s="2"/>
      <c r="MQ350" s="2"/>
      <c r="MR350" s="2"/>
      <c r="MS350" s="2"/>
      <c r="MT350" s="2"/>
      <c r="MU350" s="2"/>
      <c r="MV350" s="2"/>
      <c r="MW350" s="2"/>
      <c r="MX350" s="2"/>
      <c r="MY350" s="2"/>
      <c r="MZ350" s="2"/>
      <c r="NA350" s="2"/>
      <c r="NB350" s="2"/>
      <c r="NC350" s="2"/>
      <c r="ND350" s="2"/>
      <c r="NE350" s="2"/>
      <c r="NF350" s="2"/>
      <c r="NG350" s="2"/>
      <c r="NH350" s="2"/>
      <c r="NI350" s="2"/>
      <c r="NJ350" s="2"/>
      <c r="NK350" s="2"/>
      <c r="NL350" s="2"/>
      <c r="NM350" s="2"/>
      <c r="NN350" s="2"/>
      <c r="NO350" s="2"/>
      <c r="NP350" s="2"/>
      <c r="NQ350" s="2"/>
      <c r="NR350" s="2"/>
      <c r="NS350" s="2"/>
      <c r="NT350" s="2"/>
      <c r="NU350" s="2"/>
      <c r="NV350" s="2"/>
      <c r="NW350" s="2"/>
      <c r="NX350" s="2"/>
      <c r="NY350" s="2"/>
      <c r="NZ350" s="2"/>
      <c r="OA350" s="2"/>
      <c r="OB350" s="2"/>
      <c r="OC350" s="2"/>
      <c r="OD350" s="2"/>
      <c r="OE350" s="2"/>
      <c r="OF350" s="2"/>
      <c r="OG350" s="2"/>
      <c r="OH350" s="2"/>
      <c r="OI350" s="2"/>
      <c r="OJ350" s="2"/>
      <c r="OL350" s="2">
        <v>328.0</v>
      </c>
      <c r="OO350" s="2"/>
      <c r="OT350" s="2" t="str">
        <f t="shared" si="39"/>
        <v/>
      </c>
      <c r="OU350" s="2" t="str">
        <f t="shared" si="40"/>
        <v/>
      </c>
      <c r="OV350" s="2" t="str">
        <f t="shared" si="28"/>
        <v>#REF!</v>
      </c>
      <c r="OW350" s="2" t="str">
        <f t="shared" si="29"/>
        <v/>
      </c>
      <c r="OX350" s="2" t="str">
        <f t="shared" si="30"/>
        <v/>
      </c>
    </row>
    <row r="351" ht="15.75" customHeight="1">
      <c r="E351" s="2"/>
      <c r="F351" s="2"/>
      <c r="G351" s="2"/>
      <c r="H351" s="2"/>
      <c r="I351" s="2"/>
      <c r="J351" s="2"/>
      <c r="K351" s="2"/>
      <c r="L351" s="2"/>
      <c r="M351" s="2"/>
      <c r="O351" s="2"/>
      <c r="U351" s="2"/>
      <c r="AB351" s="2"/>
      <c r="AC351" s="2"/>
      <c r="AD351" s="2"/>
      <c r="AE351" s="2"/>
      <c r="AF351" s="2"/>
      <c r="AG351" s="2"/>
      <c r="AI351" s="2"/>
      <c r="AJ351" s="2"/>
      <c r="AK351" s="2"/>
      <c r="AL351" s="2"/>
      <c r="AM351" s="2"/>
      <c r="IF351" s="2"/>
      <c r="KE351" s="2"/>
      <c r="KF351" s="2"/>
      <c r="KG351" s="2"/>
      <c r="KH351" s="2"/>
      <c r="KI351" s="2"/>
      <c r="KJ351" s="2"/>
      <c r="KK351" s="2"/>
      <c r="KL351" s="2"/>
      <c r="KM351" s="2"/>
      <c r="KN351" s="2"/>
      <c r="KO351" s="2"/>
      <c r="KP351" s="2"/>
      <c r="KQ351" s="2"/>
      <c r="KR351" s="2"/>
      <c r="KS351" s="2"/>
      <c r="KT351" s="2"/>
      <c r="KU351" s="2"/>
      <c r="KV351" s="2"/>
      <c r="KW351" s="2"/>
      <c r="KX351" s="2"/>
      <c r="KY351" s="2"/>
      <c r="KZ351" s="2"/>
      <c r="LA351" s="2"/>
      <c r="LB351" s="2"/>
      <c r="LC351" s="2"/>
      <c r="LD351" s="2"/>
      <c r="LE351" s="2"/>
      <c r="LF351" s="2"/>
      <c r="LG351" s="2"/>
      <c r="LH351" s="2"/>
      <c r="LI351" s="2"/>
      <c r="LJ351" s="2"/>
      <c r="LK351" s="2"/>
      <c r="LL351" s="2"/>
      <c r="LM351" s="2"/>
      <c r="LN351" s="2"/>
      <c r="LO351" s="2"/>
      <c r="LP351" s="2"/>
      <c r="LQ351" s="2"/>
      <c r="LR351" s="2"/>
      <c r="LS351" s="2"/>
      <c r="LT351" s="2"/>
      <c r="LU351" s="2"/>
      <c r="LV351" s="2"/>
      <c r="LW351" s="2"/>
      <c r="LX351" s="2"/>
      <c r="LY351" s="2"/>
      <c r="LZ351" s="2"/>
      <c r="MA351" s="2"/>
      <c r="MB351" s="2"/>
      <c r="MC351" s="2"/>
      <c r="MD351" s="2"/>
      <c r="ME351" s="2"/>
      <c r="MF351" s="2"/>
      <c r="MG351" s="2"/>
      <c r="MH351" s="2"/>
      <c r="MI351" s="2"/>
      <c r="MJ351" s="2"/>
      <c r="MK351" s="2"/>
      <c r="ML351" s="2"/>
      <c r="MM351" s="2"/>
      <c r="MN351" s="2"/>
      <c r="MO351" s="2"/>
      <c r="MP351" s="2"/>
      <c r="MQ351" s="2"/>
      <c r="MR351" s="2"/>
      <c r="MS351" s="2"/>
      <c r="MT351" s="2"/>
      <c r="MU351" s="2"/>
      <c r="MV351" s="2"/>
      <c r="MW351" s="2"/>
      <c r="MX351" s="2"/>
      <c r="MY351" s="2"/>
      <c r="MZ351" s="2"/>
      <c r="NA351" s="2"/>
      <c r="NB351" s="2"/>
      <c r="NC351" s="2"/>
      <c r="ND351" s="2"/>
      <c r="NE351" s="2"/>
      <c r="NF351" s="2"/>
      <c r="NG351" s="2"/>
      <c r="NH351" s="2"/>
      <c r="NI351" s="2"/>
      <c r="NJ351" s="2"/>
      <c r="NK351" s="2"/>
      <c r="NL351" s="2"/>
      <c r="NM351" s="2"/>
      <c r="NN351" s="2"/>
      <c r="NO351" s="2"/>
      <c r="NP351" s="2"/>
      <c r="NQ351" s="2"/>
      <c r="NR351" s="2"/>
      <c r="NS351" s="2"/>
      <c r="NT351" s="2"/>
      <c r="NU351" s="2"/>
      <c r="NV351" s="2"/>
      <c r="NW351" s="2"/>
      <c r="NX351" s="2"/>
      <c r="NY351" s="2"/>
      <c r="NZ351" s="2"/>
      <c r="OA351" s="2"/>
      <c r="OB351" s="2"/>
      <c r="OC351" s="2"/>
      <c r="OD351" s="2"/>
      <c r="OE351" s="2"/>
      <c r="OF351" s="2"/>
      <c r="OG351" s="2"/>
      <c r="OH351" s="2"/>
      <c r="OI351" s="2"/>
      <c r="OJ351" s="2"/>
      <c r="OL351" s="2">
        <v>329.0</v>
      </c>
      <c r="OO351" s="2"/>
      <c r="OT351" s="2" t="str">
        <f t="shared" si="39"/>
        <v/>
      </c>
      <c r="OU351" s="2" t="str">
        <f t="shared" si="40"/>
        <v/>
      </c>
      <c r="OV351" s="2" t="str">
        <f t="shared" si="28"/>
        <v>#REF!</v>
      </c>
      <c r="OW351" s="2" t="str">
        <f t="shared" si="29"/>
        <v/>
      </c>
      <c r="OX351" s="2" t="str">
        <f t="shared" si="30"/>
        <v/>
      </c>
    </row>
    <row r="352" ht="15.75" customHeight="1">
      <c r="E352" s="2"/>
      <c r="F352" s="2"/>
      <c r="G352" s="2"/>
      <c r="H352" s="2"/>
      <c r="I352" s="2"/>
      <c r="J352" s="2"/>
      <c r="K352" s="2"/>
      <c r="L352" s="2"/>
      <c r="M352" s="2"/>
      <c r="O352" s="2"/>
      <c r="U352" s="2"/>
      <c r="AB352" s="2"/>
      <c r="AC352" s="2"/>
      <c r="AD352" s="2"/>
      <c r="AE352" s="2"/>
      <c r="AF352" s="2"/>
      <c r="AG352" s="2"/>
      <c r="AI352" s="2"/>
      <c r="AJ352" s="2"/>
      <c r="AK352" s="2"/>
      <c r="AL352" s="2"/>
      <c r="AM352" s="2"/>
      <c r="IF352" s="2"/>
      <c r="KE352" s="2"/>
      <c r="KF352" s="2"/>
      <c r="KG352" s="2"/>
      <c r="KH352" s="2"/>
      <c r="KI352" s="2"/>
      <c r="KJ352" s="2"/>
      <c r="KK352" s="2"/>
      <c r="KL352" s="2"/>
      <c r="KM352" s="2"/>
      <c r="KN352" s="2"/>
      <c r="KO352" s="2"/>
      <c r="KP352" s="2"/>
      <c r="KQ352" s="2"/>
      <c r="KR352" s="2"/>
      <c r="KS352" s="2"/>
      <c r="KT352" s="2"/>
      <c r="KU352" s="2"/>
      <c r="KV352" s="2"/>
      <c r="KW352" s="2"/>
      <c r="KX352" s="2"/>
      <c r="KY352" s="2"/>
      <c r="KZ352" s="2"/>
      <c r="LA352" s="2"/>
      <c r="LB352" s="2"/>
      <c r="LC352" s="2"/>
      <c r="LD352" s="2"/>
      <c r="LE352" s="2"/>
      <c r="LF352" s="2"/>
      <c r="LG352" s="2"/>
      <c r="LH352" s="2"/>
      <c r="LI352" s="2"/>
      <c r="LJ352" s="2"/>
      <c r="LK352" s="2"/>
      <c r="LL352" s="2"/>
      <c r="LM352" s="2"/>
      <c r="LN352" s="2"/>
      <c r="LO352" s="2"/>
      <c r="LP352" s="2"/>
      <c r="LQ352" s="2"/>
      <c r="LR352" s="2"/>
      <c r="LS352" s="2"/>
      <c r="LT352" s="2"/>
      <c r="LU352" s="2"/>
      <c r="LV352" s="2"/>
      <c r="LW352" s="2"/>
      <c r="LX352" s="2"/>
      <c r="LY352" s="2"/>
      <c r="LZ352" s="2"/>
      <c r="MA352" s="2"/>
      <c r="MB352" s="2"/>
      <c r="MC352" s="2"/>
      <c r="MD352" s="2"/>
      <c r="ME352" s="2"/>
      <c r="MF352" s="2"/>
      <c r="MG352" s="2"/>
      <c r="MH352" s="2"/>
      <c r="MI352" s="2"/>
      <c r="MJ352" s="2"/>
      <c r="MK352" s="2"/>
      <c r="ML352" s="2"/>
      <c r="MM352" s="2"/>
      <c r="MN352" s="2"/>
      <c r="MO352" s="2"/>
      <c r="MP352" s="2"/>
      <c r="MQ352" s="2"/>
      <c r="MR352" s="2"/>
      <c r="MS352" s="2"/>
      <c r="MT352" s="2"/>
      <c r="MU352" s="2"/>
      <c r="MV352" s="2"/>
      <c r="MW352" s="2"/>
      <c r="MX352" s="2"/>
      <c r="MY352" s="2"/>
      <c r="MZ352" s="2"/>
      <c r="NA352" s="2"/>
      <c r="NB352" s="2"/>
      <c r="NC352" s="2"/>
      <c r="ND352" s="2"/>
      <c r="NE352" s="2"/>
      <c r="NF352" s="2"/>
      <c r="NG352" s="2"/>
      <c r="NH352" s="2"/>
      <c r="NI352" s="2"/>
      <c r="NJ352" s="2"/>
      <c r="NK352" s="2"/>
      <c r="NL352" s="2"/>
      <c r="NM352" s="2"/>
      <c r="NN352" s="2"/>
      <c r="NO352" s="2"/>
      <c r="NP352" s="2"/>
      <c r="NQ352" s="2"/>
      <c r="NR352" s="2"/>
      <c r="NS352" s="2"/>
      <c r="NT352" s="2"/>
      <c r="NU352" s="2"/>
      <c r="NV352" s="2"/>
      <c r="NW352" s="2"/>
      <c r="NX352" s="2"/>
      <c r="NY352" s="2"/>
      <c r="NZ352" s="2"/>
      <c r="OA352" s="2"/>
      <c r="OB352" s="2"/>
      <c r="OC352" s="2"/>
      <c r="OD352" s="2"/>
      <c r="OE352" s="2"/>
      <c r="OF352" s="2"/>
      <c r="OG352" s="2"/>
      <c r="OH352" s="2"/>
      <c r="OI352" s="2"/>
      <c r="OJ352" s="2"/>
      <c r="OL352" s="2">
        <v>330.0</v>
      </c>
      <c r="OO352" s="2"/>
      <c r="OT352" s="2" t="str">
        <f t="shared" si="39"/>
        <v/>
      </c>
      <c r="OU352" s="2" t="str">
        <f t="shared" si="40"/>
        <v/>
      </c>
      <c r="OV352" s="2" t="str">
        <f t="shared" si="28"/>
        <v>#REF!</v>
      </c>
      <c r="OW352" s="2" t="str">
        <f t="shared" si="29"/>
        <v/>
      </c>
      <c r="OX352" s="2" t="str">
        <f t="shared" si="30"/>
        <v/>
      </c>
    </row>
    <row r="353" ht="15.75" customHeight="1">
      <c r="E353" s="2"/>
      <c r="F353" s="2"/>
      <c r="G353" s="2"/>
      <c r="H353" s="2"/>
      <c r="I353" s="2"/>
      <c r="J353" s="2"/>
      <c r="K353" s="2"/>
      <c r="L353" s="2"/>
      <c r="M353" s="2"/>
      <c r="O353" s="2"/>
      <c r="U353" s="2"/>
      <c r="AB353" s="2"/>
      <c r="AC353" s="2"/>
      <c r="AD353" s="2"/>
      <c r="AE353" s="2"/>
      <c r="AF353" s="2"/>
      <c r="AG353" s="2"/>
      <c r="AI353" s="2"/>
      <c r="AJ353" s="2"/>
      <c r="AK353" s="2"/>
      <c r="AL353" s="2"/>
      <c r="AM353" s="2"/>
      <c r="IF353" s="2"/>
      <c r="KE353" s="2"/>
      <c r="KF353" s="2"/>
      <c r="KG353" s="2"/>
      <c r="KH353" s="2"/>
      <c r="KI353" s="2"/>
      <c r="KJ353" s="2"/>
      <c r="KK353" s="2"/>
      <c r="KL353" s="2"/>
      <c r="KM353" s="2"/>
      <c r="KN353" s="2"/>
      <c r="KO353" s="2"/>
      <c r="KP353" s="2"/>
      <c r="KQ353" s="2"/>
      <c r="KR353" s="2"/>
      <c r="KS353" s="2"/>
      <c r="KT353" s="2"/>
      <c r="KU353" s="2"/>
      <c r="KV353" s="2"/>
      <c r="KW353" s="2"/>
      <c r="KX353" s="2"/>
      <c r="KY353" s="2"/>
      <c r="KZ353" s="2"/>
      <c r="LA353" s="2"/>
      <c r="LB353" s="2"/>
      <c r="LC353" s="2"/>
      <c r="LD353" s="2"/>
      <c r="LE353" s="2"/>
      <c r="LF353" s="2"/>
      <c r="LG353" s="2"/>
      <c r="LH353" s="2"/>
      <c r="LI353" s="2"/>
      <c r="LJ353" s="2"/>
      <c r="LK353" s="2"/>
      <c r="LL353" s="2"/>
      <c r="LM353" s="2"/>
      <c r="LN353" s="2"/>
      <c r="LO353" s="2"/>
      <c r="LP353" s="2"/>
      <c r="LQ353" s="2"/>
      <c r="LR353" s="2"/>
      <c r="LS353" s="2"/>
      <c r="LT353" s="2"/>
      <c r="LU353" s="2"/>
      <c r="LV353" s="2"/>
      <c r="LW353" s="2"/>
      <c r="LX353" s="2"/>
      <c r="LY353" s="2"/>
      <c r="LZ353" s="2"/>
      <c r="MA353" s="2"/>
      <c r="MB353" s="2"/>
      <c r="MC353" s="2"/>
      <c r="MD353" s="2"/>
      <c r="ME353" s="2"/>
      <c r="MF353" s="2"/>
      <c r="MG353" s="2"/>
      <c r="MH353" s="2"/>
      <c r="MI353" s="2"/>
      <c r="MJ353" s="2"/>
      <c r="MK353" s="2"/>
      <c r="ML353" s="2"/>
      <c r="MM353" s="2"/>
      <c r="MN353" s="2"/>
      <c r="MO353" s="2"/>
      <c r="MP353" s="2"/>
      <c r="MQ353" s="2"/>
      <c r="MR353" s="2"/>
      <c r="MS353" s="2"/>
      <c r="MT353" s="2"/>
      <c r="MU353" s="2"/>
      <c r="MV353" s="2"/>
      <c r="MW353" s="2"/>
      <c r="MX353" s="2"/>
      <c r="MY353" s="2"/>
      <c r="MZ353" s="2"/>
      <c r="NA353" s="2"/>
      <c r="NB353" s="2"/>
      <c r="NC353" s="2"/>
      <c r="ND353" s="2"/>
      <c r="NE353" s="2"/>
      <c r="NF353" s="2"/>
      <c r="NG353" s="2"/>
      <c r="NH353" s="2"/>
      <c r="NI353" s="2"/>
      <c r="NJ353" s="2"/>
      <c r="NK353" s="2"/>
      <c r="NL353" s="2"/>
      <c r="NM353" s="2"/>
      <c r="NN353" s="2"/>
      <c r="NO353" s="2"/>
      <c r="NP353" s="2"/>
      <c r="NQ353" s="2"/>
      <c r="NR353" s="2"/>
      <c r="NS353" s="2"/>
      <c r="NT353" s="2"/>
      <c r="NU353" s="2"/>
      <c r="NV353" s="2"/>
      <c r="NW353" s="2"/>
      <c r="NX353" s="2"/>
      <c r="NY353" s="2"/>
      <c r="NZ353" s="2"/>
      <c r="OA353" s="2"/>
      <c r="OB353" s="2"/>
      <c r="OC353" s="2"/>
      <c r="OD353" s="2"/>
      <c r="OE353" s="2"/>
      <c r="OF353" s="2"/>
      <c r="OG353" s="2"/>
      <c r="OH353" s="2"/>
      <c r="OI353" s="2"/>
      <c r="OJ353" s="2"/>
      <c r="OL353" s="2">
        <v>331.0</v>
      </c>
      <c r="OO353" s="2"/>
      <c r="OT353" s="2" t="str">
        <f t="shared" si="39"/>
        <v/>
      </c>
      <c r="OU353" s="2" t="str">
        <f t="shared" si="40"/>
        <v/>
      </c>
      <c r="OV353" s="2" t="str">
        <f t="shared" si="28"/>
        <v>#REF!</v>
      </c>
      <c r="OW353" s="2" t="str">
        <f t="shared" si="29"/>
        <v/>
      </c>
      <c r="OX353" s="2" t="str">
        <f t="shared" si="30"/>
        <v/>
      </c>
    </row>
    <row r="354" ht="15.75" customHeight="1">
      <c r="E354" s="2"/>
      <c r="F354" s="2"/>
      <c r="G354" s="2"/>
      <c r="H354" s="2"/>
      <c r="I354" s="2"/>
      <c r="J354" s="2"/>
      <c r="K354" s="2"/>
      <c r="L354" s="2"/>
      <c r="M354" s="2"/>
      <c r="O354" s="2"/>
      <c r="U354" s="2"/>
      <c r="AB354" s="2"/>
      <c r="AC354" s="2"/>
      <c r="AD354" s="2"/>
      <c r="AE354" s="2"/>
      <c r="AF354" s="2"/>
      <c r="AG354" s="2"/>
      <c r="AI354" s="2"/>
      <c r="AJ354" s="2"/>
      <c r="AK354" s="2"/>
      <c r="AL354" s="2"/>
      <c r="AM354" s="2"/>
      <c r="IF354" s="2"/>
      <c r="KE354" s="2"/>
      <c r="KF354" s="2"/>
      <c r="KG354" s="2"/>
      <c r="KH354" s="2"/>
      <c r="KI354" s="2"/>
      <c r="KJ354" s="2"/>
      <c r="KK354" s="2"/>
      <c r="KL354" s="2"/>
      <c r="KM354" s="2"/>
      <c r="KN354" s="2"/>
      <c r="KO354" s="2"/>
      <c r="KP354" s="2"/>
      <c r="KQ354" s="2"/>
      <c r="KR354" s="2"/>
      <c r="KS354" s="2"/>
      <c r="KT354" s="2"/>
      <c r="KU354" s="2"/>
      <c r="KV354" s="2"/>
      <c r="KW354" s="2"/>
      <c r="KX354" s="2"/>
      <c r="KY354" s="2"/>
      <c r="KZ354" s="2"/>
      <c r="LA354" s="2"/>
      <c r="LB354" s="2"/>
      <c r="LC354" s="2"/>
      <c r="LD354" s="2"/>
      <c r="LE354" s="2"/>
      <c r="LF354" s="2"/>
      <c r="LG354" s="2"/>
      <c r="LH354" s="2"/>
      <c r="LI354" s="2"/>
      <c r="LJ354" s="2"/>
      <c r="LK354" s="2"/>
      <c r="LL354" s="2"/>
      <c r="LM354" s="2"/>
      <c r="LN354" s="2"/>
      <c r="LO354" s="2"/>
      <c r="LP354" s="2"/>
      <c r="LQ354" s="2"/>
      <c r="LR354" s="2"/>
      <c r="LS354" s="2"/>
      <c r="LT354" s="2"/>
      <c r="LU354" s="2"/>
      <c r="LV354" s="2"/>
      <c r="LW354" s="2"/>
      <c r="LX354" s="2"/>
      <c r="LY354" s="2"/>
      <c r="LZ354" s="2"/>
      <c r="MA354" s="2"/>
      <c r="MB354" s="2"/>
      <c r="MC354" s="2"/>
      <c r="MD354" s="2"/>
      <c r="ME354" s="2"/>
      <c r="MF354" s="2"/>
      <c r="MG354" s="2"/>
      <c r="MH354" s="2"/>
      <c r="MI354" s="2"/>
      <c r="MJ354" s="2"/>
      <c r="MK354" s="2"/>
      <c r="ML354" s="2"/>
      <c r="MM354" s="2"/>
      <c r="MN354" s="2"/>
      <c r="MO354" s="2"/>
      <c r="MP354" s="2"/>
      <c r="MQ354" s="2"/>
      <c r="MR354" s="2"/>
      <c r="MS354" s="2"/>
      <c r="MT354" s="2"/>
      <c r="MU354" s="2"/>
      <c r="MV354" s="2"/>
      <c r="MW354" s="2"/>
      <c r="MX354" s="2"/>
      <c r="MY354" s="2"/>
      <c r="MZ354" s="2"/>
      <c r="NA354" s="2"/>
      <c r="NB354" s="2"/>
      <c r="NC354" s="2"/>
      <c r="ND354" s="2"/>
      <c r="NE354" s="2"/>
      <c r="NF354" s="2"/>
      <c r="NG354" s="2"/>
      <c r="NH354" s="2"/>
      <c r="NI354" s="2"/>
      <c r="NJ354" s="2"/>
      <c r="NK354" s="2"/>
      <c r="NL354" s="2"/>
      <c r="NM354" s="2"/>
      <c r="NN354" s="2"/>
      <c r="NO354" s="2"/>
      <c r="NP354" s="2"/>
      <c r="NQ354" s="2"/>
      <c r="NR354" s="2"/>
      <c r="NS354" s="2"/>
      <c r="NT354" s="2"/>
      <c r="NU354" s="2"/>
      <c r="NV354" s="2"/>
      <c r="NW354" s="2"/>
      <c r="NX354" s="2"/>
      <c r="NY354" s="2"/>
      <c r="NZ354" s="2"/>
      <c r="OA354" s="2"/>
      <c r="OB354" s="2"/>
      <c r="OC354" s="2"/>
      <c r="OD354" s="2"/>
      <c r="OE354" s="2"/>
      <c r="OF354" s="2"/>
      <c r="OG354" s="2"/>
      <c r="OH354" s="2"/>
      <c r="OI354" s="2"/>
      <c r="OJ354" s="2"/>
      <c r="OL354" s="2">
        <v>332.0</v>
      </c>
      <c r="OO354" s="2"/>
      <c r="OT354" s="2" t="str">
        <f t="shared" si="39"/>
        <v/>
      </c>
      <c r="OU354" s="2" t="str">
        <f t="shared" si="40"/>
        <v/>
      </c>
      <c r="OV354" s="2" t="str">
        <f t="shared" si="28"/>
        <v>#REF!</v>
      </c>
      <c r="OW354" s="2" t="str">
        <f t="shared" si="29"/>
        <v/>
      </c>
      <c r="OX354" s="2" t="str">
        <f t="shared" si="30"/>
        <v/>
      </c>
    </row>
    <row r="355" ht="15.75" customHeight="1">
      <c r="E355" s="2"/>
      <c r="F355" s="2"/>
      <c r="G355" s="2"/>
      <c r="H355" s="2"/>
      <c r="I355" s="2"/>
      <c r="J355" s="2"/>
      <c r="K355" s="2"/>
      <c r="L355" s="2"/>
      <c r="M355" s="2"/>
      <c r="O355" s="2"/>
      <c r="U355" s="2"/>
      <c r="AB355" s="2"/>
      <c r="AC355" s="2"/>
      <c r="AD355" s="2"/>
      <c r="AE355" s="2"/>
      <c r="AF355" s="2"/>
      <c r="AG355" s="2"/>
      <c r="AI355" s="2"/>
      <c r="AJ355" s="2"/>
      <c r="AK355" s="2"/>
      <c r="AL355" s="2"/>
      <c r="AM355" s="2"/>
      <c r="IF355" s="2"/>
      <c r="KE355" s="2"/>
      <c r="KF355" s="2"/>
      <c r="KG355" s="2"/>
      <c r="KH355" s="2"/>
      <c r="KI355" s="2"/>
      <c r="KJ355" s="2"/>
      <c r="KK355" s="2"/>
      <c r="KL355" s="2"/>
      <c r="KM355" s="2"/>
      <c r="KN355" s="2"/>
      <c r="KO355" s="2"/>
      <c r="KP355" s="2"/>
      <c r="KQ355" s="2"/>
      <c r="KR355" s="2"/>
      <c r="KS355" s="2"/>
      <c r="KT355" s="2"/>
      <c r="KU355" s="2"/>
      <c r="KV355" s="2"/>
      <c r="KW355" s="2"/>
      <c r="KX355" s="2"/>
      <c r="KY355" s="2"/>
      <c r="KZ355" s="2"/>
      <c r="LA355" s="2"/>
      <c r="LB355" s="2"/>
      <c r="LC355" s="2"/>
      <c r="LD355" s="2"/>
      <c r="LE355" s="2"/>
      <c r="LF355" s="2"/>
      <c r="LG355" s="2"/>
      <c r="LH355" s="2"/>
      <c r="LI355" s="2"/>
      <c r="LJ355" s="2"/>
      <c r="LK355" s="2"/>
      <c r="LL355" s="2"/>
      <c r="LM355" s="2"/>
      <c r="LN355" s="2"/>
      <c r="LO355" s="2"/>
      <c r="LP355" s="2"/>
      <c r="LQ355" s="2"/>
      <c r="LR355" s="2"/>
      <c r="LS355" s="2"/>
      <c r="LT355" s="2"/>
      <c r="LU355" s="2"/>
      <c r="LV355" s="2"/>
      <c r="LW355" s="2"/>
      <c r="LX355" s="2"/>
      <c r="LY355" s="2"/>
      <c r="LZ355" s="2"/>
      <c r="MA355" s="2"/>
      <c r="MB355" s="2"/>
      <c r="MC355" s="2"/>
      <c r="MD355" s="2"/>
      <c r="ME355" s="2"/>
      <c r="MF355" s="2"/>
      <c r="MG355" s="2"/>
      <c r="MH355" s="2"/>
      <c r="MI355" s="2"/>
      <c r="MJ355" s="2"/>
      <c r="MK355" s="2"/>
      <c r="ML355" s="2"/>
      <c r="MM355" s="2"/>
      <c r="MN355" s="2"/>
      <c r="MO355" s="2"/>
      <c r="MP355" s="2"/>
      <c r="MQ355" s="2"/>
      <c r="MR355" s="2"/>
      <c r="MS355" s="2"/>
      <c r="MT355" s="2"/>
      <c r="MU355" s="2"/>
      <c r="MV355" s="2"/>
      <c r="MW355" s="2"/>
      <c r="MX355" s="2"/>
      <c r="MY355" s="2"/>
      <c r="MZ355" s="2"/>
      <c r="NA355" s="2"/>
      <c r="NB355" s="2"/>
      <c r="NC355" s="2"/>
      <c r="ND355" s="2"/>
      <c r="NE355" s="2"/>
      <c r="NF355" s="2"/>
      <c r="NG355" s="2"/>
      <c r="NH355" s="2"/>
      <c r="NI355" s="2"/>
      <c r="NJ355" s="2"/>
      <c r="NK355" s="2"/>
      <c r="NL355" s="2"/>
      <c r="NM355" s="2"/>
      <c r="NN355" s="2"/>
      <c r="NO355" s="2"/>
      <c r="NP355" s="2"/>
      <c r="NQ355" s="2"/>
      <c r="NR355" s="2"/>
      <c r="NS355" s="2"/>
      <c r="NT355" s="2"/>
      <c r="NU355" s="2"/>
      <c r="NV355" s="2"/>
      <c r="NW355" s="2"/>
      <c r="NX355" s="2"/>
      <c r="NY355" s="2"/>
      <c r="NZ355" s="2"/>
      <c r="OA355" s="2"/>
      <c r="OB355" s="2"/>
      <c r="OC355" s="2"/>
      <c r="OD355" s="2"/>
      <c r="OE355" s="2"/>
      <c r="OF355" s="2"/>
      <c r="OG355" s="2"/>
      <c r="OH355" s="2"/>
      <c r="OI355" s="2"/>
      <c r="OJ355" s="2"/>
      <c r="OL355" s="2">
        <v>333.0</v>
      </c>
      <c r="OO355" s="2"/>
      <c r="OT355" s="2" t="str">
        <f t="shared" si="39"/>
        <v/>
      </c>
      <c r="OU355" s="2" t="str">
        <f t="shared" si="40"/>
        <v/>
      </c>
      <c r="OV355" s="2" t="str">
        <f t="shared" si="28"/>
        <v>#REF!</v>
      </c>
      <c r="OW355" s="2" t="str">
        <f t="shared" si="29"/>
        <v/>
      </c>
      <c r="OX355" s="2" t="str">
        <f t="shared" si="30"/>
        <v/>
      </c>
    </row>
    <row r="356" ht="15.75" customHeight="1">
      <c r="E356" s="2"/>
      <c r="F356" s="2"/>
      <c r="G356" s="2"/>
      <c r="H356" s="2"/>
      <c r="I356" s="2"/>
      <c r="J356" s="2"/>
      <c r="K356" s="2"/>
      <c r="L356" s="2"/>
      <c r="M356" s="2"/>
      <c r="O356" s="2"/>
      <c r="U356" s="2"/>
      <c r="AB356" s="2"/>
      <c r="AC356" s="2"/>
      <c r="AD356" s="2"/>
      <c r="AE356" s="2"/>
      <c r="AF356" s="2"/>
      <c r="AG356" s="2"/>
      <c r="AI356" s="2"/>
      <c r="AJ356" s="2"/>
      <c r="AK356" s="2"/>
      <c r="AL356" s="2"/>
      <c r="AM356" s="2"/>
      <c r="IF356" s="2"/>
      <c r="KE356" s="2"/>
      <c r="KF356" s="2"/>
      <c r="KG356" s="2"/>
      <c r="KH356" s="2"/>
      <c r="KI356" s="2"/>
      <c r="KJ356" s="2"/>
      <c r="KK356" s="2"/>
      <c r="KL356" s="2"/>
      <c r="KM356" s="2"/>
      <c r="KN356" s="2"/>
      <c r="KO356" s="2"/>
      <c r="KP356" s="2"/>
      <c r="KQ356" s="2"/>
      <c r="KR356" s="2"/>
      <c r="KS356" s="2"/>
      <c r="KT356" s="2"/>
      <c r="KU356" s="2"/>
      <c r="KV356" s="2"/>
      <c r="KW356" s="2"/>
      <c r="KX356" s="2"/>
      <c r="KY356" s="2"/>
      <c r="KZ356" s="2"/>
      <c r="LA356" s="2"/>
      <c r="LB356" s="2"/>
      <c r="LC356" s="2"/>
      <c r="LD356" s="2"/>
      <c r="LE356" s="2"/>
      <c r="LF356" s="2"/>
      <c r="LG356" s="2"/>
      <c r="LH356" s="2"/>
      <c r="LI356" s="2"/>
      <c r="LJ356" s="2"/>
      <c r="LK356" s="2"/>
      <c r="LL356" s="2"/>
      <c r="LM356" s="2"/>
      <c r="LN356" s="2"/>
      <c r="LO356" s="2"/>
      <c r="LP356" s="2"/>
      <c r="LQ356" s="2"/>
      <c r="LR356" s="2"/>
      <c r="LS356" s="2"/>
      <c r="LT356" s="2"/>
      <c r="LU356" s="2"/>
      <c r="LV356" s="2"/>
      <c r="LW356" s="2"/>
      <c r="LX356" s="2"/>
      <c r="LY356" s="2"/>
      <c r="LZ356" s="2"/>
      <c r="MA356" s="2"/>
      <c r="MB356" s="2"/>
      <c r="MC356" s="2"/>
      <c r="MD356" s="2"/>
      <c r="ME356" s="2"/>
      <c r="MF356" s="2"/>
      <c r="MG356" s="2"/>
      <c r="MH356" s="2"/>
      <c r="MI356" s="2"/>
      <c r="MJ356" s="2"/>
      <c r="MK356" s="2"/>
      <c r="ML356" s="2"/>
      <c r="MM356" s="2"/>
      <c r="MN356" s="2"/>
      <c r="MO356" s="2"/>
      <c r="MP356" s="2"/>
      <c r="MQ356" s="2"/>
      <c r="MR356" s="2"/>
      <c r="MS356" s="2"/>
      <c r="MT356" s="2"/>
      <c r="MU356" s="2"/>
      <c r="MV356" s="2"/>
      <c r="MW356" s="2"/>
      <c r="MX356" s="2"/>
      <c r="MY356" s="2"/>
      <c r="MZ356" s="2"/>
      <c r="NA356" s="2"/>
      <c r="NB356" s="2"/>
      <c r="NC356" s="2"/>
      <c r="ND356" s="2"/>
      <c r="NE356" s="2"/>
      <c r="NF356" s="2"/>
      <c r="NG356" s="2"/>
      <c r="NH356" s="2"/>
      <c r="NI356" s="2"/>
      <c r="NJ356" s="2"/>
      <c r="NK356" s="2"/>
      <c r="NL356" s="2"/>
      <c r="NM356" s="2"/>
      <c r="NN356" s="2"/>
      <c r="NO356" s="2"/>
      <c r="NP356" s="2"/>
      <c r="NQ356" s="2"/>
      <c r="NR356" s="2"/>
      <c r="NS356" s="2"/>
      <c r="NT356" s="2"/>
      <c r="NU356" s="2"/>
      <c r="NV356" s="2"/>
      <c r="NW356" s="2"/>
      <c r="NX356" s="2"/>
      <c r="NY356" s="2"/>
      <c r="NZ356" s="2"/>
      <c r="OA356" s="2"/>
      <c r="OB356" s="2"/>
      <c r="OC356" s="2"/>
      <c r="OD356" s="2"/>
      <c r="OE356" s="2"/>
      <c r="OF356" s="2"/>
      <c r="OG356" s="2"/>
      <c r="OH356" s="2"/>
      <c r="OI356" s="2"/>
      <c r="OJ356" s="2"/>
      <c r="OL356" s="2">
        <v>334.0</v>
      </c>
      <c r="OO356" s="2"/>
      <c r="OT356" s="2" t="str">
        <f t="shared" si="39"/>
        <v/>
      </c>
      <c r="OU356" s="2" t="str">
        <f t="shared" si="40"/>
        <v/>
      </c>
      <c r="OV356" s="2" t="str">
        <f t="shared" si="28"/>
        <v>#REF!</v>
      </c>
      <c r="OW356" s="2" t="str">
        <f t="shared" si="29"/>
        <v/>
      </c>
      <c r="OX356" s="2" t="str">
        <f t="shared" si="30"/>
        <v/>
      </c>
    </row>
    <row r="357" ht="15.75" customHeight="1">
      <c r="E357" s="2"/>
      <c r="F357" s="2"/>
      <c r="G357" s="2"/>
      <c r="H357" s="2"/>
      <c r="I357" s="2"/>
      <c r="J357" s="2"/>
      <c r="K357" s="2"/>
      <c r="L357" s="2"/>
      <c r="M357" s="2"/>
      <c r="O357" s="2"/>
      <c r="U357" s="2"/>
      <c r="AB357" s="2"/>
      <c r="AC357" s="2"/>
      <c r="AD357" s="2"/>
      <c r="AE357" s="2"/>
      <c r="AF357" s="2"/>
      <c r="AG357" s="2"/>
      <c r="AI357" s="2"/>
      <c r="AJ357" s="2"/>
      <c r="AK357" s="2"/>
      <c r="AL357" s="2"/>
      <c r="AM357" s="2"/>
      <c r="IF357" s="2"/>
      <c r="KE357" s="2"/>
      <c r="KF357" s="2"/>
      <c r="KG357" s="2"/>
      <c r="KH357" s="2"/>
      <c r="KI357" s="2"/>
      <c r="KJ357" s="2"/>
      <c r="KK357" s="2"/>
      <c r="KL357" s="2"/>
      <c r="KM357" s="2"/>
      <c r="KN357" s="2"/>
      <c r="KO357" s="2"/>
      <c r="KP357" s="2"/>
      <c r="KQ357" s="2"/>
      <c r="KR357" s="2"/>
      <c r="KS357" s="2"/>
      <c r="KT357" s="2"/>
      <c r="KU357" s="2"/>
      <c r="KV357" s="2"/>
      <c r="KW357" s="2"/>
      <c r="KX357" s="2"/>
      <c r="KY357" s="2"/>
      <c r="KZ357" s="2"/>
      <c r="LA357" s="2"/>
      <c r="LB357" s="2"/>
      <c r="LC357" s="2"/>
      <c r="LD357" s="2"/>
      <c r="LE357" s="2"/>
      <c r="LF357" s="2"/>
      <c r="LG357" s="2"/>
      <c r="LH357" s="2"/>
      <c r="LI357" s="2"/>
      <c r="LJ357" s="2"/>
      <c r="LK357" s="2"/>
      <c r="LL357" s="2"/>
      <c r="LM357" s="2"/>
      <c r="LN357" s="2"/>
      <c r="LO357" s="2"/>
      <c r="LP357" s="2"/>
      <c r="LQ357" s="2"/>
      <c r="LR357" s="2"/>
      <c r="LS357" s="2"/>
      <c r="LT357" s="2"/>
      <c r="LU357" s="2"/>
      <c r="LV357" s="2"/>
      <c r="LW357" s="2"/>
      <c r="LX357" s="2"/>
      <c r="LY357" s="2"/>
      <c r="LZ357" s="2"/>
      <c r="MA357" s="2"/>
      <c r="MB357" s="2"/>
      <c r="MC357" s="2"/>
      <c r="MD357" s="2"/>
      <c r="ME357" s="2"/>
      <c r="MF357" s="2"/>
      <c r="MG357" s="2"/>
      <c r="MH357" s="2"/>
      <c r="MI357" s="2"/>
      <c r="MJ357" s="2"/>
      <c r="MK357" s="2"/>
      <c r="ML357" s="2"/>
      <c r="MM357" s="2"/>
      <c r="MN357" s="2"/>
      <c r="MO357" s="2"/>
      <c r="MP357" s="2"/>
      <c r="MQ357" s="2"/>
      <c r="MR357" s="2"/>
      <c r="MS357" s="2"/>
      <c r="MT357" s="2"/>
      <c r="MU357" s="2"/>
      <c r="MV357" s="2"/>
      <c r="MW357" s="2"/>
      <c r="MX357" s="2"/>
      <c r="MY357" s="2"/>
      <c r="MZ357" s="2"/>
      <c r="NA357" s="2"/>
      <c r="NB357" s="2"/>
      <c r="NC357" s="2"/>
      <c r="ND357" s="2"/>
      <c r="NE357" s="2"/>
      <c r="NF357" s="2"/>
      <c r="NG357" s="2"/>
      <c r="NH357" s="2"/>
      <c r="NI357" s="2"/>
      <c r="NJ357" s="2"/>
      <c r="NK357" s="2"/>
      <c r="NL357" s="2"/>
      <c r="NM357" s="2"/>
      <c r="NN357" s="2"/>
      <c r="NO357" s="2"/>
      <c r="NP357" s="2"/>
      <c r="NQ357" s="2"/>
      <c r="NR357" s="2"/>
      <c r="NS357" s="2"/>
      <c r="NT357" s="2"/>
      <c r="NU357" s="2"/>
      <c r="NV357" s="2"/>
      <c r="NW357" s="2"/>
      <c r="NX357" s="2"/>
      <c r="NY357" s="2"/>
      <c r="NZ357" s="2"/>
      <c r="OA357" s="2"/>
      <c r="OB357" s="2"/>
      <c r="OC357" s="2"/>
      <c r="OD357" s="2"/>
      <c r="OE357" s="2"/>
      <c r="OF357" s="2"/>
      <c r="OG357" s="2"/>
      <c r="OH357" s="2"/>
      <c r="OI357" s="2"/>
      <c r="OJ357" s="2"/>
      <c r="OL357" s="2">
        <v>335.0</v>
      </c>
      <c r="OO357" s="2"/>
      <c r="OT357" s="2" t="str">
        <f t="shared" si="39"/>
        <v/>
      </c>
      <c r="OU357" s="2" t="str">
        <f t="shared" si="40"/>
        <v/>
      </c>
      <c r="OV357" s="2" t="str">
        <f t="shared" si="28"/>
        <v>#REF!</v>
      </c>
      <c r="OW357" s="2" t="str">
        <f t="shared" si="29"/>
        <v/>
      </c>
      <c r="OX357" s="2" t="str">
        <f t="shared" si="30"/>
        <v/>
      </c>
    </row>
    <row r="358" ht="15.75" customHeight="1">
      <c r="E358" s="2"/>
      <c r="F358" s="2"/>
      <c r="G358" s="2"/>
      <c r="H358" s="2"/>
      <c r="I358" s="2"/>
      <c r="J358" s="2"/>
      <c r="K358" s="2"/>
      <c r="L358" s="2"/>
      <c r="M358" s="2"/>
      <c r="O358" s="2"/>
      <c r="U358" s="2"/>
      <c r="AB358" s="2"/>
      <c r="AC358" s="2"/>
      <c r="AD358" s="2"/>
      <c r="AE358" s="2"/>
      <c r="AF358" s="2"/>
      <c r="AG358" s="2"/>
      <c r="AI358" s="2"/>
      <c r="AJ358" s="2"/>
      <c r="AK358" s="2"/>
      <c r="AL358" s="2"/>
      <c r="AM358" s="2"/>
      <c r="IF358" s="2"/>
      <c r="KE358" s="2"/>
      <c r="KF358" s="2"/>
      <c r="KG358" s="2"/>
      <c r="KH358" s="2"/>
      <c r="KI358" s="2"/>
      <c r="KJ358" s="2"/>
      <c r="KK358" s="2"/>
      <c r="KL358" s="2"/>
      <c r="KM358" s="2"/>
      <c r="KN358" s="2"/>
      <c r="KO358" s="2"/>
      <c r="KP358" s="2"/>
      <c r="KQ358" s="2"/>
      <c r="KR358" s="2"/>
      <c r="KS358" s="2"/>
      <c r="KT358" s="2"/>
      <c r="KU358" s="2"/>
      <c r="KV358" s="2"/>
      <c r="KW358" s="2"/>
      <c r="KX358" s="2"/>
      <c r="KY358" s="2"/>
      <c r="KZ358" s="2"/>
      <c r="LA358" s="2"/>
      <c r="LB358" s="2"/>
      <c r="LC358" s="2"/>
      <c r="LD358" s="2"/>
      <c r="LE358" s="2"/>
      <c r="LF358" s="2"/>
      <c r="LG358" s="2"/>
      <c r="LH358" s="2"/>
      <c r="LI358" s="2"/>
      <c r="LJ358" s="2"/>
      <c r="LK358" s="2"/>
      <c r="LL358" s="2"/>
      <c r="LM358" s="2"/>
      <c r="LN358" s="2"/>
      <c r="LO358" s="2"/>
      <c r="LP358" s="2"/>
      <c r="LQ358" s="2"/>
      <c r="LR358" s="2"/>
      <c r="LS358" s="2"/>
      <c r="LT358" s="2"/>
      <c r="LU358" s="2"/>
      <c r="LV358" s="2"/>
      <c r="LW358" s="2"/>
      <c r="LX358" s="2"/>
      <c r="LY358" s="2"/>
      <c r="LZ358" s="2"/>
      <c r="MA358" s="2"/>
      <c r="MB358" s="2"/>
      <c r="MC358" s="2"/>
      <c r="MD358" s="2"/>
      <c r="ME358" s="2"/>
      <c r="MF358" s="2"/>
      <c r="MG358" s="2"/>
      <c r="MH358" s="2"/>
      <c r="MI358" s="2"/>
      <c r="MJ358" s="2"/>
      <c r="MK358" s="2"/>
      <c r="ML358" s="2"/>
      <c r="MM358" s="2"/>
      <c r="MN358" s="2"/>
      <c r="MO358" s="2"/>
      <c r="MP358" s="2"/>
      <c r="MQ358" s="2"/>
      <c r="MR358" s="2"/>
      <c r="MS358" s="2"/>
      <c r="MT358" s="2"/>
      <c r="MU358" s="2"/>
      <c r="MV358" s="2"/>
      <c r="MW358" s="2"/>
      <c r="MX358" s="2"/>
      <c r="MY358" s="2"/>
      <c r="MZ358" s="2"/>
      <c r="NA358" s="2"/>
      <c r="NB358" s="2"/>
      <c r="NC358" s="2"/>
      <c r="ND358" s="2"/>
      <c r="NE358" s="2"/>
      <c r="NF358" s="2"/>
      <c r="NG358" s="2"/>
      <c r="NH358" s="2"/>
      <c r="NI358" s="2"/>
      <c r="NJ358" s="2"/>
      <c r="NK358" s="2"/>
      <c r="NL358" s="2"/>
      <c r="NM358" s="2"/>
      <c r="NN358" s="2"/>
      <c r="NO358" s="2"/>
      <c r="NP358" s="2"/>
      <c r="NQ358" s="2"/>
      <c r="NR358" s="2"/>
      <c r="NS358" s="2"/>
      <c r="NT358" s="2"/>
      <c r="NU358" s="2"/>
      <c r="NV358" s="2"/>
      <c r="NW358" s="2"/>
      <c r="NX358" s="2"/>
      <c r="NY358" s="2"/>
      <c r="NZ358" s="2"/>
      <c r="OA358" s="2"/>
      <c r="OB358" s="2"/>
      <c r="OC358" s="2"/>
      <c r="OD358" s="2"/>
      <c r="OE358" s="2"/>
      <c r="OF358" s="2"/>
      <c r="OG358" s="2"/>
      <c r="OH358" s="2"/>
      <c r="OI358" s="2"/>
      <c r="OJ358" s="2"/>
      <c r="OL358" s="2">
        <v>336.0</v>
      </c>
      <c r="OO358" s="2"/>
      <c r="OT358" s="2" t="str">
        <f t="shared" si="39"/>
        <v/>
      </c>
      <c r="OU358" s="2" t="str">
        <f t="shared" si="40"/>
        <v/>
      </c>
      <c r="OV358" s="2" t="str">
        <f t="shared" si="28"/>
        <v>#REF!</v>
      </c>
      <c r="OW358" s="2" t="str">
        <f t="shared" si="29"/>
        <v/>
      </c>
      <c r="OX358" s="2" t="str">
        <f t="shared" si="30"/>
        <v/>
      </c>
    </row>
    <row r="359" ht="15.75" customHeight="1">
      <c r="E359" s="2"/>
      <c r="F359" s="2"/>
      <c r="G359" s="2"/>
      <c r="H359" s="2"/>
      <c r="I359" s="2"/>
      <c r="J359" s="2"/>
      <c r="K359" s="2"/>
      <c r="L359" s="2"/>
      <c r="M359" s="2"/>
      <c r="O359" s="2"/>
      <c r="U359" s="2"/>
      <c r="AB359" s="2"/>
      <c r="AC359" s="2"/>
      <c r="AD359" s="2"/>
      <c r="AE359" s="2"/>
      <c r="AF359" s="2"/>
      <c r="AG359" s="2"/>
      <c r="AI359" s="2"/>
      <c r="AJ359" s="2"/>
      <c r="AK359" s="2"/>
      <c r="AL359" s="2"/>
      <c r="AM359" s="2"/>
      <c r="IF359" s="2"/>
      <c r="KE359" s="2"/>
      <c r="KF359" s="2"/>
      <c r="KG359" s="2"/>
      <c r="KH359" s="2"/>
      <c r="KI359" s="2"/>
      <c r="KJ359" s="2"/>
      <c r="KK359" s="2"/>
      <c r="KL359" s="2"/>
      <c r="KM359" s="2"/>
      <c r="KN359" s="2"/>
      <c r="KO359" s="2"/>
      <c r="KP359" s="2"/>
      <c r="KQ359" s="2"/>
      <c r="KR359" s="2"/>
      <c r="KS359" s="2"/>
      <c r="KT359" s="2"/>
      <c r="KU359" s="2"/>
      <c r="KV359" s="2"/>
      <c r="KW359" s="2"/>
      <c r="KX359" s="2"/>
      <c r="KY359" s="2"/>
      <c r="KZ359" s="2"/>
      <c r="LA359" s="2"/>
      <c r="LB359" s="2"/>
      <c r="LC359" s="2"/>
      <c r="LD359" s="2"/>
      <c r="LE359" s="2"/>
      <c r="LF359" s="2"/>
      <c r="LG359" s="2"/>
      <c r="LH359" s="2"/>
      <c r="LI359" s="2"/>
      <c r="LJ359" s="2"/>
      <c r="LK359" s="2"/>
      <c r="LL359" s="2"/>
      <c r="LM359" s="2"/>
      <c r="LN359" s="2"/>
      <c r="LO359" s="2"/>
      <c r="LP359" s="2"/>
      <c r="LQ359" s="2"/>
      <c r="LR359" s="2"/>
      <c r="LS359" s="2"/>
      <c r="LT359" s="2"/>
      <c r="LU359" s="2"/>
      <c r="LV359" s="2"/>
      <c r="LW359" s="2"/>
      <c r="LX359" s="2"/>
      <c r="LY359" s="2"/>
      <c r="LZ359" s="2"/>
      <c r="MA359" s="2"/>
      <c r="MB359" s="2"/>
      <c r="MC359" s="2"/>
      <c r="MD359" s="2"/>
      <c r="ME359" s="2"/>
      <c r="MF359" s="2"/>
      <c r="MG359" s="2"/>
      <c r="MH359" s="2"/>
      <c r="MI359" s="2"/>
      <c r="MJ359" s="2"/>
      <c r="MK359" s="2"/>
      <c r="ML359" s="2"/>
      <c r="MM359" s="2"/>
      <c r="MN359" s="2"/>
      <c r="MO359" s="2"/>
      <c r="MP359" s="2"/>
      <c r="MQ359" s="2"/>
      <c r="MR359" s="2"/>
      <c r="MS359" s="2"/>
      <c r="MT359" s="2"/>
      <c r="MU359" s="2"/>
      <c r="MV359" s="2"/>
      <c r="MW359" s="2"/>
      <c r="MX359" s="2"/>
      <c r="MY359" s="2"/>
      <c r="MZ359" s="2"/>
      <c r="NA359" s="2"/>
      <c r="NB359" s="2"/>
      <c r="NC359" s="2"/>
      <c r="ND359" s="2"/>
      <c r="NE359" s="2"/>
      <c r="NF359" s="2"/>
      <c r="NG359" s="2"/>
      <c r="NH359" s="2"/>
      <c r="NI359" s="2"/>
      <c r="NJ359" s="2"/>
      <c r="NK359" s="2"/>
      <c r="NL359" s="2"/>
      <c r="NM359" s="2"/>
      <c r="NN359" s="2"/>
      <c r="NO359" s="2"/>
      <c r="NP359" s="2"/>
      <c r="NQ359" s="2"/>
      <c r="NR359" s="2"/>
      <c r="NS359" s="2"/>
      <c r="NT359" s="2"/>
      <c r="NU359" s="2"/>
      <c r="NV359" s="2"/>
      <c r="NW359" s="2"/>
      <c r="NX359" s="2"/>
      <c r="NY359" s="2"/>
      <c r="NZ359" s="2"/>
      <c r="OA359" s="2"/>
      <c r="OB359" s="2"/>
      <c r="OC359" s="2"/>
      <c r="OD359" s="2"/>
      <c r="OE359" s="2"/>
      <c r="OF359" s="2"/>
      <c r="OG359" s="2"/>
      <c r="OH359" s="2"/>
      <c r="OI359" s="2"/>
      <c r="OJ359" s="2"/>
      <c r="OL359" s="2">
        <v>337.0</v>
      </c>
      <c r="OO359" s="2"/>
      <c r="OT359" s="2" t="str">
        <f t="shared" si="39"/>
        <v/>
      </c>
      <c r="OU359" s="2" t="str">
        <f t="shared" si="40"/>
        <v/>
      </c>
      <c r="OV359" s="2" t="str">
        <f t="shared" si="28"/>
        <v>#REF!</v>
      </c>
      <c r="OW359" s="2" t="str">
        <f t="shared" si="29"/>
        <v/>
      </c>
      <c r="OX359" s="2" t="str">
        <f t="shared" si="30"/>
        <v/>
      </c>
    </row>
    <row r="360" ht="15.75" customHeight="1">
      <c r="E360" s="2"/>
      <c r="F360" s="2"/>
      <c r="G360" s="2"/>
      <c r="H360" s="2"/>
      <c r="I360" s="2"/>
      <c r="J360" s="2"/>
      <c r="K360" s="2"/>
      <c r="L360" s="2"/>
      <c r="M360" s="2"/>
      <c r="O360" s="2"/>
      <c r="U360" s="2"/>
      <c r="AB360" s="2"/>
      <c r="AC360" s="2"/>
      <c r="AD360" s="2"/>
      <c r="AE360" s="2"/>
      <c r="AF360" s="2"/>
      <c r="AG360" s="2"/>
      <c r="AI360" s="2"/>
      <c r="AJ360" s="2"/>
      <c r="AK360" s="2"/>
      <c r="AL360" s="2"/>
      <c r="AM360" s="2"/>
      <c r="IF360" s="2"/>
      <c r="KE360" s="2"/>
      <c r="KF360" s="2"/>
      <c r="KG360" s="2"/>
      <c r="KH360" s="2"/>
      <c r="KI360" s="2"/>
      <c r="KJ360" s="2"/>
      <c r="KK360" s="2"/>
      <c r="KL360" s="2"/>
      <c r="KM360" s="2"/>
      <c r="KN360" s="2"/>
      <c r="KO360" s="2"/>
      <c r="KP360" s="2"/>
      <c r="KQ360" s="2"/>
      <c r="KR360" s="2"/>
      <c r="KS360" s="2"/>
      <c r="KT360" s="2"/>
      <c r="KU360" s="2"/>
      <c r="KV360" s="2"/>
      <c r="KW360" s="2"/>
      <c r="KX360" s="2"/>
      <c r="KY360" s="2"/>
      <c r="KZ360" s="2"/>
      <c r="LA360" s="2"/>
      <c r="LB360" s="2"/>
      <c r="LC360" s="2"/>
      <c r="LD360" s="2"/>
      <c r="LE360" s="2"/>
      <c r="LF360" s="2"/>
      <c r="LG360" s="2"/>
      <c r="LH360" s="2"/>
      <c r="LI360" s="2"/>
      <c r="LJ360" s="2"/>
      <c r="LK360" s="2"/>
      <c r="LL360" s="2"/>
      <c r="LM360" s="2"/>
      <c r="LN360" s="2"/>
      <c r="LO360" s="2"/>
      <c r="LP360" s="2"/>
      <c r="LQ360" s="2"/>
      <c r="LR360" s="2"/>
      <c r="LS360" s="2"/>
      <c r="LT360" s="2"/>
      <c r="LU360" s="2"/>
      <c r="LV360" s="2"/>
      <c r="LW360" s="2"/>
      <c r="LX360" s="2"/>
      <c r="LY360" s="2"/>
      <c r="LZ360" s="2"/>
      <c r="MA360" s="2"/>
      <c r="MB360" s="2"/>
      <c r="MC360" s="2"/>
      <c r="MD360" s="2"/>
      <c r="ME360" s="2"/>
      <c r="MF360" s="2"/>
      <c r="MG360" s="2"/>
      <c r="MH360" s="2"/>
      <c r="MI360" s="2"/>
      <c r="MJ360" s="2"/>
      <c r="MK360" s="2"/>
      <c r="ML360" s="2"/>
      <c r="MM360" s="2"/>
      <c r="MN360" s="2"/>
      <c r="MO360" s="2"/>
      <c r="MP360" s="2"/>
      <c r="MQ360" s="2"/>
      <c r="MR360" s="2"/>
      <c r="MS360" s="2"/>
      <c r="MT360" s="2"/>
      <c r="MU360" s="2"/>
      <c r="MV360" s="2"/>
      <c r="MW360" s="2"/>
      <c r="MX360" s="2"/>
      <c r="MY360" s="2"/>
      <c r="MZ360" s="2"/>
      <c r="NA360" s="2"/>
      <c r="NB360" s="2"/>
      <c r="NC360" s="2"/>
      <c r="ND360" s="2"/>
      <c r="NE360" s="2"/>
      <c r="NF360" s="2"/>
      <c r="NG360" s="2"/>
      <c r="NH360" s="2"/>
      <c r="NI360" s="2"/>
      <c r="NJ360" s="2"/>
      <c r="NK360" s="2"/>
      <c r="NL360" s="2"/>
      <c r="NM360" s="2"/>
      <c r="NN360" s="2"/>
      <c r="NO360" s="2"/>
      <c r="NP360" s="2"/>
      <c r="NQ360" s="2"/>
      <c r="NR360" s="2"/>
      <c r="NS360" s="2"/>
      <c r="NT360" s="2"/>
      <c r="NU360" s="2"/>
      <c r="NV360" s="2"/>
      <c r="NW360" s="2"/>
      <c r="NX360" s="2"/>
      <c r="NY360" s="2"/>
      <c r="NZ360" s="2"/>
      <c r="OA360" s="2"/>
      <c r="OB360" s="2"/>
      <c r="OC360" s="2"/>
      <c r="OD360" s="2"/>
      <c r="OE360" s="2"/>
      <c r="OF360" s="2"/>
      <c r="OG360" s="2"/>
      <c r="OH360" s="2"/>
      <c r="OI360" s="2"/>
      <c r="OJ360" s="2"/>
      <c r="OL360" s="2">
        <v>338.0</v>
      </c>
      <c r="OO360" s="2"/>
      <c r="OT360" s="2" t="str">
        <f t="shared" si="39"/>
        <v/>
      </c>
      <c r="OU360" s="2" t="str">
        <f t="shared" si="40"/>
        <v/>
      </c>
      <c r="OV360" s="2" t="str">
        <f t="shared" si="28"/>
        <v>#REF!</v>
      </c>
      <c r="OW360" s="2" t="str">
        <f t="shared" si="29"/>
        <v/>
      </c>
      <c r="OX360" s="2" t="str">
        <f t="shared" si="30"/>
        <v/>
      </c>
    </row>
    <row r="361" ht="15.75" customHeight="1">
      <c r="E361" s="2"/>
      <c r="F361" s="2"/>
      <c r="G361" s="2"/>
      <c r="H361" s="2"/>
      <c r="I361" s="2"/>
      <c r="J361" s="2"/>
      <c r="K361" s="2"/>
      <c r="L361" s="2"/>
      <c r="M361" s="2"/>
      <c r="O361" s="2"/>
      <c r="U361" s="2"/>
      <c r="AB361" s="2"/>
      <c r="AC361" s="2"/>
      <c r="AD361" s="2"/>
      <c r="AE361" s="2"/>
      <c r="AF361" s="2"/>
      <c r="AG361" s="2"/>
      <c r="AI361" s="2"/>
      <c r="AJ361" s="2"/>
      <c r="AK361" s="2"/>
      <c r="AL361" s="2"/>
      <c r="AM361" s="2"/>
      <c r="IF361" s="2"/>
      <c r="KE361" s="2"/>
      <c r="KF361" s="2"/>
      <c r="KG361" s="2"/>
      <c r="KH361" s="2"/>
      <c r="KI361" s="2"/>
      <c r="KJ361" s="2"/>
      <c r="KK361" s="2"/>
      <c r="KL361" s="2"/>
      <c r="KM361" s="2"/>
      <c r="KN361" s="2"/>
      <c r="KO361" s="2"/>
      <c r="KP361" s="2"/>
      <c r="KQ361" s="2"/>
      <c r="KR361" s="2"/>
      <c r="KS361" s="2"/>
      <c r="KT361" s="2"/>
      <c r="KU361" s="2"/>
      <c r="KV361" s="2"/>
      <c r="KW361" s="2"/>
      <c r="KX361" s="2"/>
      <c r="KY361" s="2"/>
      <c r="KZ361" s="2"/>
      <c r="LA361" s="2"/>
      <c r="LB361" s="2"/>
      <c r="LC361" s="2"/>
      <c r="LD361" s="2"/>
      <c r="LE361" s="2"/>
      <c r="LF361" s="2"/>
      <c r="LG361" s="2"/>
      <c r="LH361" s="2"/>
      <c r="LI361" s="2"/>
      <c r="LJ361" s="2"/>
      <c r="LK361" s="2"/>
      <c r="LL361" s="2"/>
      <c r="LM361" s="2"/>
      <c r="LN361" s="2"/>
      <c r="LO361" s="2"/>
      <c r="LP361" s="2"/>
      <c r="LQ361" s="2"/>
      <c r="LR361" s="2"/>
      <c r="LS361" s="2"/>
      <c r="LT361" s="2"/>
      <c r="LU361" s="2"/>
      <c r="LV361" s="2"/>
      <c r="LW361" s="2"/>
      <c r="LX361" s="2"/>
      <c r="LY361" s="2"/>
      <c r="LZ361" s="2"/>
      <c r="MA361" s="2"/>
      <c r="MB361" s="2"/>
      <c r="MC361" s="2"/>
      <c r="MD361" s="2"/>
      <c r="ME361" s="2"/>
      <c r="MF361" s="2"/>
      <c r="MG361" s="2"/>
      <c r="MH361" s="2"/>
      <c r="MI361" s="2"/>
      <c r="MJ361" s="2"/>
      <c r="MK361" s="2"/>
      <c r="ML361" s="2"/>
      <c r="MM361" s="2"/>
      <c r="MN361" s="2"/>
      <c r="MO361" s="2"/>
      <c r="MP361" s="2"/>
      <c r="MQ361" s="2"/>
      <c r="MR361" s="2"/>
      <c r="MS361" s="2"/>
      <c r="MT361" s="2"/>
      <c r="MU361" s="2"/>
      <c r="MV361" s="2"/>
      <c r="MW361" s="2"/>
      <c r="MX361" s="2"/>
      <c r="MY361" s="2"/>
      <c r="MZ361" s="2"/>
      <c r="NA361" s="2"/>
      <c r="NB361" s="2"/>
      <c r="NC361" s="2"/>
      <c r="ND361" s="2"/>
      <c r="NE361" s="2"/>
      <c r="NF361" s="2"/>
      <c r="NG361" s="2"/>
      <c r="NH361" s="2"/>
      <c r="NI361" s="2"/>
      <c r="NJ361" s="2"/>
      <c r="NK361" s="2"/>
      <c r="NL361" s="2"/>
      <c r="NM361" s="2"/>
      <c r="NN361" s="2"/>
      <c r="NO361" s="2"/>
      <c r="NP361" s="2"/>
      <c r="NQ361" s="2"/>
      <c r="NR361" s="2"/>
      <c r="NS361" s="2"/>
      <c r="NT361" s="2"/>
      <c r="NU361" s="2"/>
      <c r="NV361" s="2"/>
      <c r="NW361" s="2"/>
      <c r="NX361" s="2"/>
      <c r="NY361" s="2"/>
      <c r="NZ361" s="2"/>
      <c r="OA361" s="2"/>
      <c r="OB361" s="2"/>
      <c r="OC361" s="2"/>
      <c r="OD361" s="2"/>
      <c r="OE361" s="2"/>
      <c r="OF361" s="2"/>
      <c r="OG361" s="2"/>
      <c r="OH361" s="2"/>
      <c r="OI361" s="2"/>
      <c r="OJ361" s="2"/>
      <c r="OL361" s="2">
        <v>339.0</v>
      </c>
      <c r="OO361" s="2"/>
      <c r="OT361" s="2" t="str">
        <f t="shared" si="39"/>
        <v/>
      </c>
      <c r="OU361" s="2" t="str">
        <f t="shared" si="40"/>
        <v/>
      </c>
      <c r="OV361" s="2" t="str">
        <f t="shared" si="28"/>
        <v>#REF!</v>
      </c>
      <c r="OW361" s="2" t="str">
        <f t="shared" si="29"/>
        <v/>
      </c>
      <c r="OX361" s="2" t="str">
        <f t="shared" si="30"/>
        <v/>
      </c>
    </row>
    <row r="362" ht="15.75" customHeight="1">
      <c r="E362" s="2"/>
      <c r="F362" s="2"/>
      <c r="G362" s="2"/>
      <c r="H362" s="2"/>
      <c r="I362" s="2"/>
      <c r="J362" s="2"/>
      <c r="K362" s="2"/>
      <c r="L362" s="2"/>
      <c r="M362" s="2"/>
      <c r="O362" s="2"/>
      <c r="U362" s="2"/>
      <c r="AB362" s="2"/>
      <c r="AC362" s="2"/>
      <c r="AD362" s="2"/>
      <c r="AE362" s="2"/>
      <c r="AF362" s="2"/>
      <c r="AG362" s="2"/>
      <c r="AI362" s="2"/>
      <c r="AJ362" s="2"/>
      <c r="AK362" s="2"/>
      <c r="AL362" s="2"/>
      <c r="AM362" s="2"/>
      <c r="IF362" s="2"/>
      <c r="KE362" s="2"/>
      <c r="KF362" s="2"/>
      <c r="KG362" s="2"/>
      <c r="KH362" s="2"/>
      <c r="KI362" s="2"/>
      <c r="KJ362" s="2"/>
      <c r="KK362" s="2"/>
      <c r="KL362" s="2"/>
      <c r="KM362" s="2"/>
      <c r="KN362" s="2"/>
      <c r="KO362" s="2"/>
      <c r="KP362" s="2"/>
      <c r="KQ362" s="2"/>
      <c r="KR362" s="2"/>
      <c r="KS362" s="2"/>
      <c r="KT362" s="2"/>
      <c r="KU362" s="2"/>
      <c r="KV362" s="2"/>
      <c r="KW362" s="2"/>
      <c r="KX362" s="2"/>
      <c r="KY362" s="2"/>
      <c r="KZ362" s="2"/>
      <c r="LA362" s="2"/>
      <c r="LB362" s="2"/>
      <c r="LC362" s="2"/>
      <c r="LD362" s="2"/>
      <c r="LE362" s="2"/>
      <c r="LF362" s="2"/>
      <c r="LG362" s="2"/>
      <c r="LH362" s="2"/>
      <c r="LI362" s="2"/>
      <c r="LJ362" s="2"/>
      <c r="LK362" s="2"/>
      <c r="LL362" s="2"/>
      <c r="LM362" s="2"/>
      <c r="LN362" s="2"/>
      <c r="LO362" s="2"/>
      <c r="LP362" s="2"/>
      <c r="LQ362" s="2"/>
      <c r="LR362" s="2"/>
      <c r="LS362" s="2"/>
      <c r="LT362" s="2"/>
      <c r="LU362" s="2"/>
      <c r="LV362" s="2"/>
      <c r="LW362" s="2"/>
      <c r="LX362" s="2"/>
      <c r="LY362" s="2"/>
      <c r="LZ362" s="2"/>
      <c r="MA362" s="2"/>
      <c r="MB362" s="2"/>
      <c r="MC362" s="2"/>
      <c r="MD362" s="2"/>
      <c r="ME362" s="2"/>
      <c r="MF362" s="2"/>
      <c r="MG362" s="2"/>
      <c r="MH362" s="2"/>
      <c r="MI362" s="2"/>
      <c r="MJ362" s="2"/>
      <c r="MK362" s="2"/>
      <c r="ML362" s="2"/>
      <c r="MM362" s="2"/>
      <c r="MN362" s="2"/>
      <c r="MO362" s="2"/>
      <c r="MP362" s="2"/>
      <c r="MQ362" s="2"/>
      <c r="MR362" s="2"/>
      <c r="MS362" s="2"/>
      <c r="MT362" s="2"/>
      <c r="MU362" s="2"/>
      <c r="MV362" s="2"/>
      <c r="MW362" s="2"/>
      <c r="MX362" s="2"/>
      <c r="MY362" s="2"/>
      <c r="MZ362" s="2"/>
      <c r="NA362" s="2"/>
      <c r="NB362" s="2"/>
      <c r="NC362" s="2"/>
      <c r="ND362" s="2"/>
      <c r="NE362" s="2"/>
      <c r="NF362" s="2"/>
      <c r="NG362" s="2"/>
      <c r="NH362" s="2"/>
      <c r="NI362" s="2"/>
      <c r="NJ362" s="2"/>
      <c r="NK362" s="2"/>
      <c r="NL362" s="2"/>
      <c r="NM362" s="2"/>
      <c r="NN362" s="2"/>
      <c r="NO362" s="2"/>
      <c r="NP362" s="2"/>
      <c r="NQ362" s="2"/>
      <c r="NR362" s="2"/>
      <c r="NS362" s="2"/>
      <c r="NT362" s="2"/>
      <c r="NU362" s="2"/>
      <c r="NV362" s="2"/>
      <c r="NW362" s="2"/>
      <c r="NX362" s="2"/>
      <c r="NY362" s="2"/>
      <c r="NZ362" s="2"/>
      <c r="OA362" s="2"/>
      <c r="OB362" s="2"/>
      <c r="OC362" s="2"/>
      <c r="OD362" s="2"/>
      <c r="OE362" s="2"/>
      <c r="OF362" s="2"/>
      <c r="OG362" s="2"/>
      <c r="OH362" s="2"/>
      <c r="OI362" s="2"/>
      <c r="OJ362" s="2"/>
      <c r="OL362" s="2">
        <v>340.0</v>
      </c>
      <c r="OO362" s="2"/>
      <c r="OT362" s="2" t="str">
        <f t="shared" si="39"/>
        <v/>
      </c>
      <c r="OU362" s="2" t="str">
        <f t="shared" si="40"/>
        <v/>
      </c>
      <c r="OV362" s="2" t="str">
        <f t="shared" si="28"/>
        <v>#REF!</v>
      </c>
      <c r="OW362" s="2" t="str">
        <f t="shared" si="29"/>
        <v/>
      </c>
      <c r="OX362" s="2" t="str">
        <f t="shared" si="30"/>
        <v/>
      </c>
    </row>
    <row r="363" ht="15.75" customHeight="1">
      <c r="E363" s="2"/>
      <c r="F363" s="2"/>
      <c r="G363" s="2"/>
      <c r="H363" s="2"/>
      <c r="I363" s="2"/>
      <c r="J363" s="2"/>
      <c r="K363" s="2"/>
      <c r="L363" s="2"/>
      <c r="M363" s="2"/>
      <c r="O363" s="2"/>
      <c r="U363" s="2"/>
      <c r="AB363" s="2"/>
      <c r="AC363" s="2"/>
      <c r="AD363" s="2"/>
      <c r="AE363" s="2"/>
      <c r="AF363" s="2"/>
      <c r="AG363" s="2"/>
      <c r="AI363" s="2"/>
      <c r="AJ363" s="2"/>
      <c r="AK363" s="2"/>
      <c r="AL363" s="2"/>
      <c r="AM363" s="2"/>
      <c r="IF363" s="2"/>
      <c r="KE363" s="2"/>
      <c r="KF363" s="2"/>
      <c r="KG363" s="2"/>
      <c r="KH363" s="2"/>
      <c r="KI363" s="2"/>
      <c r="KJ363" s="2"/>
      <c r="KK363" s="2"/>
      <c r="KL363" s="2"/>
      <c r="KM363" s="2"/>
      <c r="KN363" s="2"/>
      <c r="KO363" s="2"/>
      <c r="KP363" s="2"/>
      <c r="KQ363" s="2"/>
      <c r="KR363" s="2"/>
      <c r="KS363" s="2"/>
      <c r="KT363" s="2"/>
      <c r="KU363" s="2"/>
      <c r="KV363" s="2"/>
      <c r="KW363" s="2"/>
      <c r="KX363" s="2"/>
      <c r="KY363" s="2"/>
      <c r="KZ363" s="2"/>
      <c r="LA363" s="2"/>
      <c r="LB363" s="2"/>
      <c r="LC363" s="2"/>
      <c r="LD363" s="2"/>
      <c r="LE363" s="2"/>
      <c r="LF363" s="2"/>
      <c r="LG363" s="2"/>
      <c r="LH363" s="2"/>
      <c r="LI363" s="2"/>
      <c r="LJ363" s="2"/>
      <c r="LK363" s="2"/>
      <c r="LL363" s="2"/>
      <c r="LM363" s="2"/>
      <c r="LN363" s="2"/>
      <c r="LO363" s="2"/>
      <c r="LP363" s="2"/>
      <c r="LQ363" s="2"/>
      <c r="LR363" s="2"/>
      <c r="LS363" s="2"/>
      <c r="LT363" s="2"/>
      <c r="LU363" s="2"/>
      <c r="LV363" s="2"/>
      <c r="LW363" s="2"/>
      <c r="LX363" s="2"/>
      <c r="LY363" s="2"/>
      <c r="LZ363" s="2"/>
      <c r="MA363" s="2"/>
      <c r="MB363" s="2"/>
      <c r="MC363" s="2"/>
      <c r="MD363" s="2"/>
      <c r="ME363" s="2"/>
      <c r="MF363" s="2"/>
      <c r="MG363" s="2"/>
      <c r="MH363" s="2"/>
      <c r="MI363" s="2"/>
      <c r="MJ363" s="2"/>
      <c r="MK363" s="2"/>
      <c r="ML363" s="2"/>
      <c r="MM363" s="2"/>
      <c r="MN363" s="2"/>
      <c r="MO363" s="2"/>
      <c r="MP363" s="2"/>
      <c r="MQ363" s="2"/>
      <c r="MR363" s="2"/>
      <c r="MS363" s="2"/>
      <c r="MT363" s="2"/>
      <c r="MU363" s="2"/>
      <c r="MV363" s="2"/>
      <c r="MW363" s="2"/>
      <c r="MX363" s="2"/>
      <c r="MY363" s="2"/>
      <c r="MZ363" s="2"/>
      <c r="NA363" s="2"/>
      <c r="NB363" s="2"/>
      <c r="NC363" s="2"/>
      <c r="ND363" s="2"/>
      <c r="NE363" s="2"/>
      <c r="NF363" s="2"/>
      <c r="NG363" s="2"/>
      <c r="NH363" s="2"/>
      <c r="NI363" s="2"/>
      <c r="NJ363" s="2"/>
      <c r="NK363" s="2"/>
      <c r="NL363" s="2"/>
      <c r="NM363" s="2"/>
      <c r="NN363" s="2"/>
      <c r="NO363" s="2"/>
      <c r="NP363" s="2"/>
      <c r="NQ363" s="2"/>
      <c r="NR363" s="2"/>
      <c r="NS363" s="2"/>
      <c r="NT363" s="2"/>
      <c r="NU363" s="2"/>
      <c r="NV363" s="2"/>
      <c r="NW363" s="2"/>
      <c r="NX363" s="2"/>
      <c r="NY363" s="2"/>
      <c r="NZ363" s="2"/>
      <c r="OA363" s="2"/>
      <c r="OB363" s="2"/>
      <c r="OC363" s="2"/>
      <c r="OD363" s="2"/>
      <c r="OE363" s="2"/>
      <c r="OF363" s="2"/>
      <c r="OG363" s="2"/>
      <c r="OH363" s="2"/>
      <c r="OI363" s="2"/>
      <c r="OJ363" s="2"/>
      <c r="OL363" s="2">
        <v>341.0</v>
      </c>
      <c r="OO363" s="2"/>
      <c r="OT363" s="2" t="str">
        <f t="shared" si="39"/>
        <v/>
      </c>
      <c r="OU363" s="2" t="str">
        <f t="shared" si="40"/>
        <v/>
      </c>
      <c r="OV363" s="2" t="str">
        <f t="shared" si="28"/>
        <v>#REF!</v>
      </c>
      <c r="OW363" s="2" t="str">
        <f t="shared" si="29"/>
        <v/>
      </c>
      <c r="OX363" s="2" t="str">
        <f t="shared" si="30"/>
        <v/>
      </c>
    </row>
    <row r="364" ht="15.75" customHeight="1">
      <c r="E364" s="2"/>
      <c r="F364" s="2"/>
      <c r="G364" s="2"/>
      <c r="H364" s="2"/>
      <c r="I364" s="2"/>
      <c r="J364" s="2"/>
      <c r="K364" s="2"/>
      <c r="L364" s="2"/>
      <c r="M364" s="2"/>
      <c r="O364" s="2"/>
      <c r="U364" s="2"/>
      <c r="AB364" s="2"/>
      <c r="AC364" s="2"/>
      <c r="AD364" s="2"/>
      <c r="AE364" s="2"/>
      <c r="AF364" s="2"/>
      <c r="AG364" s="2"/>
      <c r="AI364" s="2"/>
      <c r="AJ364" s="2"/>
      <c r="AK364" s="2"/>
      <c r="AL364" s="2"/>
      <c r="AM364" s="2"/>
      <c r="IF364" s="2"/>
      <c r="KE364" s="2"/>
      <c r="KF364" s="2"/>
      <c r="KG364" s="2"/>
      <c r="KH364" s="2"/>
      <c r="KI364" s="2"/>
      <c r="KJ364" s="2"/>
      <c r="KK364" s="2"/>
      <c r="KL364" s="2"/>
      <c r="KM364" s="2"/>
      <c r="KN364" s="2"/>
      <c r="KO364" s="2"/>
      <c r="KP364" s="2"/>
      <c r="KQ364" s="2"/>
      <c r="KR364" s="2"/>
      <c r="KS364" s="2"/>
      <c r="KT364" s="2"/>
      <c r="KU364" s="2"/>
      <c r="KV364" s="2"/>
      <c r="KW364" s="2"/>
      <c r="KX364" s="2"/>
      <c r="KY364" s="2"/>
      <c r="KZ364" s="2"/>
      <c r="LA364" s="2"/>
      <c r="LB364" s="2"/>
      <c r="LC364" s="2"/>
      <c r="LD364" s="2"/>
      <c r="LE364" s="2"/>
      <c r="LF364" s="2"/>
      <c r="LG364" s="2"/>
      <c r="LH364" s="2"/>
      <c r="LI364" s="2"/>
      <c r="LJ364" s="2"/>
      <c r="LK364" s="2"/>
      <c r="LL364" s="2"/>
      <c r="LM364" s="2"/>
      <c r="LN364" s="2"/>
      <c r="LO364" s="2"/>
      <c r="LP364" s="2"/>
      <c r="LQ364" s="2"/>
      <c r="LR364" s="2"/>
      <c r="LS364" s="2"/>
      <c r="LT364" s="2"/>
      <c r="LU364" s="2"/>
      <c r="LV364" s="2"/>
      <c r="LW364" s="2"/>
      <c r="LX364" s="2"/>
      <c r="LY364" s="2"/>
      <c r="LZ364" s="2"/>
      <c r="MA364" s="2"/>
      <c r="MB364" s="2"/>
      <c r="MC364" s="2"/>
      <c r="MD364" s="2"/>
      <c r="ME364" s="2"/>
      <c r="MF364" s="2"/>
      <c r="MG364" s="2"/>
      <c r="MH364" s="2"/>
      <c r="MI364" s="2"/>
      <c r="MJ364" s="2"/>
      <c r="MK364" s="2"/>
      <c r="ML364" s="2"/>
      <c r="MM364" s="2"/>
      <c r="MN364" s="2"/>
      <c r="MO364" s="2"/>
      <c r="MP364" s="2"/>
      <c r="MQ364" s="2"/>
      <c r="MR364" s="2"/>
      <c r="MS364" s="2"/>
      <c r="MT364" s="2"/>
      <c r="MU364" s="2"/>
      <c r="MV364" s="2"/>
      <c r="MW364" s="2"/>
      <c r="MX364" s="2"/>
      <c r="MY364" s="2"/>
      <c r="MZ364" s="2"/>
      <c r="NA364" s="2"/>
      <c r="NB364" s="2"/>
      <c r="NC364" s="2"/>
      <c r="ND364" s="2"/>
      <c r="NE364" s="2"/>
      <c r="NF364" s="2"/>
      <c r="NG364" s="2"/>
      <c r="NH364" s="2"/>
      <c r="NI364" s="2"/>
      <c r="NJ364" s="2"/>
      <c r="NK364" s="2"/>
      <c r="NL364" s="2"/>
      <c r="NM364" s="2"/>
      <c r="NN364" s="2"/>
      <c r="NO364" s="2"/>
      <c r="NP364" s="2"/>
      <c r="NQ364" s="2"/>
      <c r="NR364" s="2"/>
      <c r="NS364" s="2"/>
      <c r="NT364" s="2"/>
      <c r="NU364" s="2"/>
      <c r="NV364" s="2"/>
      <c r="NW364" s="2"/>
      <c r="NX364" s="2"/>
      <c r="NY364" s="2"/>
      <c r="NZ364" s="2"/>
      <c r="OA364" s="2"/>
      <c r="OB364" s="2"/>
      <c r="OC364" s="2"/>
      <c r="OD364" s="2"/>
      <c r="OE364" s="2"/>
      <c r="OF364" s="2"/>
      <c r="OG364" s="2"/>
      <c r="OH364" s="2"/>
      <c r="OI364" s="2"/>
      <c r="OJ364" s="2"/>
      <c r="OL364" s="2">
        <v>342.0</v>
      </c>
      <c r="OO364" s="2"/>
      <c r="OT364" s="2" t="str">
        <f t="shared" si="39"/>
        <v/>
      </c>
      <c r="OU364" s="2" t="str">
        <f t="shared" si="40"/>
        <v/>
      </c>
      <c r="OV364" s="2" t="str">
        <f t="shared" si="28"/>
        <v>#REF!</v>
      </c>
      <c r="OW364" s="2" t="str">
        <f t="shared" si="29"/>
        <v/>
      </c>
      <c r="OX364" s="2" t="str">
        <f t="shared" si="30"/>
        <v/>
      </c>
    </row>
    <row r="365" ht="15.75" customHeight="1">
      <c r="E365" s="2"/>
      <c r="F365" s="2"/>
      <c r="G365" s="2"/>
      <c r="H365" s="2"/>
      <c r="I365" s="2"/>
      <c r="J365" s="2"/>
      <c r="K365" s="2"/>
      <c r="L365" s="2"/>
      <c r="M365" s="2"/>
      <c r="O365" s="2"/>
      <c r="U365" s="2"/>
      <c r="AB365" s="2"/>
      <c r="AC365" s="2"/>
      <c r="AD365" s="2"/>
      <c r="AE365" s="2"/>
      <c r="AF365" s="2"/>
      <c r="AG365" s="2"/>
      <c r="AI365" s="2"/>
      <c r="AJ365" s="2"/>
      <c r="AK365" s="2"/>
      <c r="AL365" s="2"/>
      <c r="AM365" s="2"/>
      <c r="IF365" s="2"/>
      <c r="KE365" s="2"/>
      <c r="KF365" s="2"/>
      <c r="KG365" s="2"/>
      <c r="KH365" s="2"/>
      <c r="KI365" s="2"/>
      <c r="KJ365" s="2"/>
      <c r="KK365" s="2"/>
      <c r="KL365" s="2"/>
      <c r="KM365" s="2"/>
      <c r="KN365" s="2"/>
      <c r="KO365" s="2"/>
      <c r="KP365" s="2"/>
      <c r="KQ365" s="2"/>
      <c r="KR365" s="2"/>
      <c r="KS365" s="2"/>
      <c r="KT365" s="2"/>
      <c r="KU365" s="2"/>
      <c r="KV365" s="2"/>
      <c r="KW365" s="2"/>
      <c r="KX365" s="2"/>
      <c r="KY365" s="2"/>
      <c r="KZ365" s="2"/>
      <c r="LA365" s="2"/>
      <c r="LB365" s="2"/>
      <c r="LC365" s="2"/>
      <c r="LD365" s="2"/>
      <c r="LE365" s="2"/>
      <c r="LF365" s="2"/>
      <c r="LG365" s="2"/>
      <c r="LH365" s="2"/>
      <c r="LI365" s="2"/>
      <c r="LJ365" s="2"/>
      <c r="LK365" s="2"/>
      <c r="LL365" s="2"/>
      <c r="LM365" s="2"/>
      <c r="LN365" s="2"/>
      <c r="LO365" s="2"/>
      <c r="LP365" s="2"/>
      <c r="LQ365" s="2"/>
      <c r="LR365" s="2"/>
      <c r="LS365" s="2"/>
      <c r="LT365" s="2"/>
      <c r="LU365" s="2"/>
      <c r="LV365" s="2"/>
      <c r="LW365" s="2"/>
      <c r="LX365" s="2"/>
      <c r="LY365" s="2"/>
      <c r="LZ365" s="2"/>
      <c r="MA365" s="2"/>
      <c r="MB365" s="2"/>
      <c r="MC365" s="2"/>
      <c r="MD365" s="2"/>
      <c r="ME365" s="2"/>
      <c r="MF365" s="2"/>
      <c r="MG365" s="2"/>
      <c r="MH365" s="2"/>
      <c r="MI365" s="2"/>
      <c r="MJ365" s="2"/>
      <c r="MK365" s="2"/>
      <c r="ML365" s="2"/>
      <c r="MM365" s="2"/>
      <c r="MN365" s="2"/>
      <c r="MO365" s="2"/>
      <c r="MP365" s="2"/>
      <c r="MQ365" s="2"/>
      <c r="MR365" s="2"/>
      <c r="MS365" s="2"/>
      <c r="MT365" s="2"/>
      <c r="MU365" s="2"/>
      <c r="MV365" s="2"/>
      <c r="MW365" s="2"/>
      <c r="MX365" s="2"/>
      <c r="MY365" s="2"/>
      <c r="MZ365" s="2"/>
      <c r="NA365" s="2"/>
      <c r="NB365" s="2"/>
      <c r="NC365" s="2"/>
      <c r="ND365" s="2"/>
      <c r="NE365" s="2"/>
      <c r="NF365" s="2"/>
      <c r="NG365" s="2"/>
      <c r="NH365" s="2"/>
      <c r="NI365" s="2"/>
      <c r="NJ365" s="2"/>
      <c r="NK365" s="2"/>
      <c r="NL365" s="2"/>
      <c r="NM365" s="2"/>
      <c r="NN365" s="2"/>
      <c r="NO365" s="2"/>
      <c r="NP365" s="2"/>
      <c r="NQ365" s="2"/>
      <c r="NR365" s="2"/>
      <c r="NS365" s="2"/>
      <c r="NT365" s="2"/>
      <c r="NU365" s="2"/>
      <c r="NV365" s="2"/>
      <c r="NW365" s="2"/>
      <c r="NX365" s="2"/>
      <c r="NY365" s="2"/>
      <c r="NZ365" s="2"/>
      <c r="OA365" s="2"/>
      <c r="OB365" s="2"/>
      <c r="OC365" s="2"/>
      <c r="OD365" s="2"/>
      <c r="OE365" s="2"/>
      <c r="OF365" s="2"/>
      <c r="OG365" s="2"/>
      <c r="OH365" s="2"/>
      <c r="OI365" s="2"/>
      <c r="OJ365" s="2"/>
      <c r="OL365" s="2">
        <v>343.0</v>
      </c>
      <c r="OO365" s="2"/>
      <c r="OT365" s="2" t="str">
        <f t="shared" si="39"/>
        <v/>
      </c>
      <c r="OU365" s="2" t="str">
        <f t="shared" si="40"/>
        <v/>
      </c>
      <c r="OV365" s="2" t="str">
        <f t="shared" si="28"/>
        <v>#REF!</v>
      </c>
      <c r="OW365" s="2" t="str">
        <f t="shared" si="29"/>
        <v/>
      </c>
      <c r="OX365" s="2" t="str">
        <f t="shared" si="30"/>
        <v/>
      </c>
    </row>
    <row r="366" ht="15.75" customHeight="1">
      <c r="E366" s="2"/>
      <c r="F366" s="2"/>
      <c r="G366" s="2"/>
      <c r="H366" s="2"/>
      <c r="I366" s="2"/>
      <c r="J366" s="2"/>
      <c r="K366" s="2"/>
      <c r="L366" s="2"/>
      <c r="M366" s="2"/>
      <c r="O366" s="2"/>
      <c r="U366" s="2"/>
      <c r="AB366" s="2"/>
      <c r="AC366" s="2"/>
      <c r="AD366" s="2"/>
      <c r="AE366" s="2"/>
      <c r="AF366" s="2"/>
      <c r="AG366" s="2"/>
      <c r="AI366" s="2"/>
      <c r="AJ366" s="2"/>
      <c r="AK366" s="2"/>
      <c r="AL366" s="2"/>
      <c r="AM366" s="2"/>
      <c r="IF366" s="2"/>
      <c r="KE366" s="2"/>
      <c r="KF366" s="2"/>
      <c r="KG366" s="2"/>
      <c r="KH366" s="2"/>
      <c r="KI366" s="2"/>
      <c r="KJ366" s="2"/>
      <c r="KK366" s="2"/>
      <c r="KL366" s="2"/>
      <c r="KM366" s="2"/>
      <c r="KN366" s="2"/>
      <c r="KO366" s="2"/>
      <c r="KP366" s="2"/>
      <c r="KQ366" s="2"/>
      <c r="KR366" s="2"/>
      <c r="KS366" s="2"/>
      <c r="KT366" s="2"/>
      <c r="KU366" s="2"/>
      <c r="KV366" s="2"/>
      <c r="KW366" s="2"/>
      <c r="KX366" s="2"/>
      <c r="KY366" s="2"/>
      <c r="KZ366" s="2"/>
      <c r="LA366" s="2"/>
      <c r="LB366" s="2"/>
      <c r="LC366" s="2"/>
      <c r="LD366" s="2"/>
      <c r="LE366" s="2"/>
      <c r="LF366" s="2"/>
      <c r="LG366" s="2"/>
      <c r="LH366" s="2"/>
      <c r="LI366" s="2"/>
      <c r="LJ366" s="2"/>
      <c r="LK366" s="2"/>
      <c r="LL366" s="2"/>
      <c r="LM366" s="2"/>
      <c r="LN366" s="2"/>
      <c r="LO366" s="2"/>
      <c r="LP366" s="2"/>
      <c r="LQ366" s="2"/>
      <c r="LR366" s="2"/>
      <c r="LS366" s="2"/>
      <c r="LT366" s="2"/>
      <c r="LU366" s="2"/>
      <c r="LV366" s="2"/>
      <c r="LW366" s="2"/>
      <c r="LX366" s="2"/>
      <c r="LY366" s="2"/>
      <c r="LZ366" s="2"/>
      <c r="MA366" s="2"/>
      <c r="MB366" s="2"/>
      <c r="MC366" s="2"/>
      <c r="MD366" s="2"/>
      <c r="ME366" s="2"/>
      <c r="MF366" s="2"/>
      <c r="MG366" s="2"/>
      <c r="MH366" s="2"/>
      <c r="MI366" s="2"/>
      <c r="MJ366" s="2"/>
      <c r="MK366" s="2"/>
      <c r="ML366" s="2"/>
      <c r="MM366" s="2"/>
      <c r="MN366" s="2"/>
      <c r="MO366" s="2"/>
      <c r="MP366" s="2"/>
      <c r="MQ366" s="2"/>
      <c r="MR366" s="2"/>
      <c r="MS366" s="2"/>
      <c r="MT366" s="2"/>
      <c r="MU366" s="2"/>
      <c r="MV366" s="2"/>
      <c r="MW366" s="2"/>
      <c r="MX366" s="2"/>
      <c r="MY366" s="2"/>
      <c r="MZ366" s="2"/>
      <c r="NA366" s="2"/>
      <c r="NB366" s="2"/>
      <c r="NC366" s="2"/>
      <c r="ND366" s="2"/>
      <c r="NE366" s="2"/>
      <c r="NF366" s="2"/>
      <c r="NG366" s="2"/>
      <c r="NH366" s="2"/>
      <c r="NI366" s="2"/>
      <c r="NJ366" s="2"/>
      <c r="NK366" s="2"/>
      <c r="NL366" s="2"/>
      <c r="NM366" s="2"/>
      <c r="NN366" s="2"/>
      <c r="NO366" s="2"/>
      <c r="NP366" s="2"/>
      <c r="NQ366" s="2"/>
      <c r="NR366" s="2"/>
      <c r="NS366" s="2"/>
      <c r="NT366" s="2"/>
      <c r="NU366" s="2"/>
      <c r="NV366" s="2"/>
      <c r="NW366" s="2"/>
      <c r="NX366" s="2"/>
      <c r="NY366" s="2"/>
      <c r="NZ366" s="2"/>
      <c r="OA366" s="2"/>
      <c r="OB366" s="2"/>
      <c r="OC366" s="2"/>
      <c r="OD366" s="2"/>
      <c r="OE366" s="2"/>
      <c r="OF366" s="2"/>
      <c r="OG366" s="2"/>
      <c r="OH366" s="2"/>
      <c r="OI366" s="2"/>
      <c r="OJ366" s="2"/>
      <c r="OL366" s="2">
        <v>344.0</v>
      </c>
      <c r="OO366" s="2"/>
      <c r="OT366" s="2" t="str">
        <f t="shared" si="39"/>
        <v/>
      </c>
      <c r="OU366" s="2" t="str">
        <f t="shared" si="40"/>
        <v/>
      </c>
      <c r="OV366" s="2" t="str">
        <f t="shared" si="28"/>
        <v>#REF!</v>
      </c>
      <c r="OW366" s="2" t="str">
        <f t="shared" si="29"/>
        <v/>
      </c>
      <c r="OX366" s="2" t="str">
        <f t="shared" si="30"/>
        <v/>
      </c>
    </row>
    <row r="367" ht="15.75" customHeight="1">
      <c r="E367" s="2"/>
      <c r="F367" s="2"/>
      <c r="G367" s="2"/>
      <c r="H367" s="2"/>
      <c r="I367" s="2"/>
      <c r="J367" s="2"/>
      <c r="K367" s="2"/>
      <c r="L367" s="2"/>
      <c r="M367" s="2"/>
      <c r="O367" s="2"/>
      <c r="U367" s="2"/>
      <c r="AB367" s="2"/>
      <c r="AC367" s="2"/>
      <c r="AD367" s="2"/>
      <c r="AE367" s="2"/>
      <c r="AF367" s="2"/>
      <c r="AG367" s="2"/>
      <c r="AI367" s="2"/>
      <c r="AJ367" s="2"/>
      <c r="AK367" s="2"/>
      <c r="AL367" s="2"/>
      <c r="AM367" s="2"/>
      <c r="IF367" s="2"/>
      <c r="KE367" s="2"/>
      <c r="KF367" s="2"/>
      <c r="KG367" s="2"/>
      <c r="KH367" s="2"/>
      <c r="KI367" s="2"/>
      <c r="KJ367" s="2"/>
      <c r="KK367" s="2"/>
      <c r="KL367" s="2"/>
      <c r="KM367" s="2"/>
      <c r="KN367" s="2"/>
      <c r="KO367" s="2"/>
      <c r="KP367" s="2"/>
      <c r="KQ367" s="2"/>
      <c r="KR367" s="2"/>
      <c r="KS367" s="2"/>
      <c r="KT367" s="2"/>
      <c r="KU367" s="2"/>
      <c r="KV367" s="2"/>
      <c r="KW367" s="2"/>
      <c r="KX367" s="2"/>
      <c r="KY367" s="2"/>
      <c r="KZ367" s="2"/>
      <c r="LA367" s="2"/>
      <c r="LB367" s="2"/>
      <c r="LC367" s="2"/>
      <c r="LD367" s="2"/>
      <c r="LE367" s="2"/>
      <c r="LF367" s="2"/>
      <c r="LG367" s="2"/>
      <c r="LH367" s="2"/>
      <c r="LI367" s="2"/>
      <c r="LJ367" s="2"/>
      <c r="LK367" s="2"/>
      <c r="LL367" s="2"/>
      <c r="LM367" s="2"/>
      <c r="LN367" s="2"/>
      <c r="LO367" s="2"/>
      <c r="LP367" s="2"/>
      <c r="LQ367" s="2"/>
      <c r="LR367" s="2"/>
      <c r="LS367" s="2"/>
      <c r="LT367" s="2"/>
      <c r="LU367" s="2"/>
      <c r="LV367" s="2"/>
      <c r="LW367" s="2"/>
      <c r="LX367" s="2"/>
      <c r="LY367" s="2"/>
      <c r="LZ367" s="2"/>
      <c r="MA367" s="2"/>
      <c r="MB367" s="2"/>
      <c r="MC367" s="2"/>
      <c r="MD367" s="2"/>
      <c r="ME367" s="2"/>
      <c r="MF367" s="2"/>
      <c r="MG367" s="2"/>
      <c r="MH367" s="2"/>
      <c r="MI367" s="2"/>
      <c r="MJ367" s="2"/>
      <c r="MK367" s="2"/>
      <c r="ML367" s="2"/>
      <c r="MM367" s="2"/>
      <c r="MN367" s="2"/>
      <c r="MO367" s="2"/>
      <c r="MP367" s="2"/>
      <c r="MQ367" s="2"/>
      <c r="MR367" s="2"/>
      <c r="MS367" s="2"/>
      <c r="MT367" s="2"/>
      <c r="MU367" s="2"/>
      <c r="MV367" s="2"/>
      <c r="MW367" s="2"/>
      <c r="MX367" s="2"/>
      <c r="MY367" s="2"/>
      <c r="MZ367" s="2"/>
      <c r="NA367" s="2"/>
      <c r="NB367" s="2"/>
      <c r="NC367" s="2"/>
      <c r="ND367" s="2"/>
      <c r="NE367" s="2"/>
      <c r="NF367" s="2"/>
      <c r="NG367" s="2"/>
      <c r="NH367" s="2"/>
      <c r="NI367" s="2"/>
      <c r="NJ367" s="2"/>
      <c r="NK367" s="2"/>
      <c r="NL367" s="2"/>
      <c r="NM367" s="2"/>
      <c r="NN367" s="2"/>
      <c r="NO367" s="2"/>
      <c r="NP367" s="2"/>
      <c r="NQ367" s="2"/>
      <c r="NR367" s="2"/>
      <c r="NS367" s="2"/>
      <c r="NT367" s="2"/>
      <c r="NU367" s="2"/>
      <c r="NV367" s="2"/>
      <c r="NW367" s="2"/>
      <c r="NX367" s="2"/>
      <c r="NY367" s="2"/>
      <c r="NZ367" s="2"/>
      <c r="OA367" s="2"/>
      <c r="OB367" s="2"/>
      <c r="OC367" s="2"/>
      <c r="OD367" s="2"/>
      <c r="OE367" s="2"/>
      <c r="OF367" s="2"/>
      <c r="OG367" s="2"/>
      <c r="OH367" s="2"/>
      <c r="OI367" s="2"/>
      <c r="OJ367" s="2"/>
      <c r="OL367" s="2">
        <v>345.0</v>
      </c>
      <c r="OO367" s="2"/>
      <c r="OT367" s="2" t="str">
        <f t="shared" si="39"/>
        <v/>
      </c>
      <c r="OU367" s="2" t="str">
        <f t="shared" si="40"/>
        <v/>
      </c>
      <c r="OV367" s="2" t="str">
        <f t="shared" si="28"/>
        <v>#REF!</v>
      </c>
      <c r="OW367" s="2" t="str">
        <f t="shared" si="29"/>
        <v/>
      </c>
      <c r="OX367" s="2" t="str">
        <f t="shared" si="30"/>
        <v/>
      </c>
    </row>
    <row r="368" ht="15.75" customHeight="1">
      <c r="E368" s="2"/>
      <c r="F368" s="2"/>
      <c r="G368" s="2"/>
      <c r="H368" s="2"/>
      <c r="I368" s="2"/>
      <c r="J368" s="2"/>
      <c r="K368" s="2"/>
      <c r="L368" s="2"/>
      <c r="M368" s="2"/>
      <c r="O368" s="2"/>
      <c r="U368" s="2"/>
      <c r="AB368" s="2"/>
      <c r="AC368" s="2"/>
      <c r="AD368" s="2"/>
      <c r="AE368" s="2"/>
      <c r="AF368" s="2"/>
      <c r="AG368" s="2"/>
      <c r="AI368" s="2"/>
      <c r="AJ368" s="2"/>
      <c r="AK368" s="2"/>
      <c r="AL368" s="2"/>
      <c r="AM368" s="2"/>
      <c r="IF368" s="2"/>
      <c r="KE368" s="2"/>
      <c r="KF368" s="2"/>
      <c r="KG368" s="2"/>
      <c r="KH368" s="2"/>
      <c r="KI368" s="2"/>
      <c r="KJ368" s="2"/>
      <c r="KK368" s="2"/>
      <c r="KL368" s="2"/>
      <c r="KM368" s="2"/>
      <c r="KN368" s="2"/>
      <c r="KO368" s="2"/>
      <c r="KP368" s="2"/>
      <c r="KQ368" s="2"/>
      <c r="KR368" s="2"/>
      <c r="KS368" s="2"/>
      <c r="KT368" s="2"/>
      <c r="KU368" s="2"/>
      <c r="KV368" s="2"/>
      <c r="KW368" s="2"/>
      <c r="KX368" s="2"/>
      <c r="KY368" s="2"/>
      <c r="KZ368" s="2"/>
      <c r="LA368" s="2"/>
      <c r="LB368" s="2"/>
      <c r="LC368" s="2"/>
      <c r="LD368" s="2"/>
      <c r="LE368" s="2"/>
      <c r="LF368" s="2"/>
      <c r="LG368" s="2"/>
      <c r="LH368" s="2"/>
      <c r="LI368" s="2"/>
      <c r="LJ368" s="2"/>
      <c r="LK368" s="2"/>
      <c r="LL368" s="2"/>
      <c r="LM368" s="2"/>
      <c r="LN368" s="2"/>
      <c r="LO368" s="2"/>
      <c r="LP368" s="2"/>
      <c r="LQ368" s="2"/>
      <c r="LR368" s="2"/>
      <c r="LS368" s="2"/>
      <c r="LT368" s="2"/>
      <c r="LU368" s="2"/>
      <c r="LV368" s="2"/>
      <c r="LW368" s="2"/>
      <c r="LX368" s="2"/>
      <c r="LY368" s="2"/>
      <c r="LZ368" s="2"/>
      <c r="MA368" s="2"/>
      <c r="MB368" s="2"/>
      <c r="MC368" s="2"/>
      <c r="MD368" s="2"/>
      <c r="ME368" s="2"/>
      <c r="MF368" s="2"/>
      <c r="MG368" s="2"/>
      <c r="MH368" s="2"/>
      <c r="MI368" s="2"/>
      <c r="MJ368" s="2"/>
      <c r="MK368" s="2"/>
      <c r="ML368" s="2"/>
      <c r="MM368" s="2"/>
      <c r="MN368" s="2"/>
      <c r="MO368" s="2"/>
      <c r="MP368" s="2"/>
      <c r="MQ368" s="2"/>
      <c r="MR368" s="2"/>
      <c r="MS368" s="2"/>
      <c r="MT368" s="2"/>
      <c r="MU368" s="2"/>
      <c r="MV368" s="2"/>
      <c r="MW368" s="2"/>
      <c r="MX368" s="2"/>
      <c r="MY368" s="2"/>
      <c r="MZ368" s="2"/>
      <c r="NA368" s="2"/>
      <c r="NB368" s="2"/>
      <c r="NC368" s="2"/>
      <c r="ND368" s="2"/>
      <c r="NE368" s="2"/>
      <c r="NF368" s="2"/>
      <c r="NG368" s="2"/>
      <c r="NH368" s="2"/>
      <c r="NI368" s="2"/>
      <c r="NJ368" s="2"/>
      <c r="NK368" s="2"/>
      <c r="NL368" s="2"/>
      <c r="NM368" s="2"/>
      <c r="NN368" s="2"/>
      <c r="NO368" s="2"/>
      <c r="NP368" s="2"/>
      <c r="NQ368" s="2"/>
      <c r="NR368" s="2"/>
      <c r="NS368" s="2"/>
      <c r="NT368" s="2"/>
      <c r="NU368" s="2"/>
      <c r="NV368" s="2"/>
      <c r="NW368" s="2"/>
      <c r="NX368" s="2"/>
      <c r="NY368" s="2"/>
      <c r="NZ368" s="2"/>
      <c r="OA368" s="2"/>
      <c r="OB368" s="2"/>
      <c r="OC368" s="2"/>
      <c r="OD368" s="2"/>
      <c r="OE368" s="2"/>
      <c r="OF368" s="2"/>
      <c r="OG368" s="2"/>
      <c r="OH368" s="2"/>
      <c r="OI368" s="2"/>
      <c r="OJ368" s="2"/>
      <c r="OL368" s="2">
        <v>346.0</v>
      </c>
      <c r="OO368" s="2"/>
      <c r="OT368" s="2" t="str">
        <f t="shared" si="39"/>
        <v/>
      </c>
      <c r="OU368" s="2" t="str">
        <f t="shared" si="40"/>
        <v/>
      </c>
      <c r="OV368" s="2" t="str">
        <f t="shared" si="28"/>
        <v>#REF!</v>
      </c>
      <c r="OW368" s="2" t="str">
        <f t="shared" si="29"/>
        <v/>
      </c>
      <c r="OX368" s="2" t="str">
        <f t="shared" si="30"/>
        <v/>
      </c>
    </row>
    <row r="369" ht="15.75" customHeight="1">
      <c r="E369" s="2"/>
      <c r="F369" s="2"/>
      <c r="G369" s="2"/>
      <c r="H369" s="2"/>
      <c r="I369" s="2"/>
      <c r="J369" s="2"/>
      <c r="K369" s="2"/>
      <c r="L369" s="2"/>
      <c r="M369" s="2"/>
      <c r="O369" s="2"/>
      <c r="U369" s="2"/>
      <c r="AB369" s="2"/>
      <c r="AC369" s="2"/>
      <c r="AD369" s="2"/>
      <c r="AE369" s="2"/>
      <c r="AF369" s="2"/>
      <c r="AG369" s="2"/>
      <c r="AI369" s="2"/>
      <c r="AJ369" s="2"/>
      <c r="AK369" s="2"/>
      <c r="AL369" s="2"/>
      <c r="AM369" s="2"/>
      <c r="IF369" s="2"/>
      <c r="KE369" s="2"/>
      <c r="KF369" s="2"/>
      <c r="KG369" s="2"/>
      <c r="KH369" s="2"/>
      <c r="KI369" s="2"/>
      <c r="KJ369" s="2"/>
      <c r="KK369" s="2"/>
      <c r="KL369" s="2"/>
      <c r="KM369" s="2"/>
      <c r="KN369" s="2"/>
      <c r="KO369" s="2"/>
      <c r="KP369" s="2"/>
      <c r="KQ369" s="2"/>
      <c r="KR369" s="2"/>
      <c r="KS369" s="2"/>
      <c r="KT369" s="2"/>
      <c r="KU369" s="2"/>
      <c r="KV369" s="2"/>
      <c r="KW369" s="2"/>
      <c r="KX369" s="2"/>
      <c r="KY369" s="2"/>
      <c r="KZ369" s="2"/>
      <c r="LA369" s="2"/>
      <c r="LB369" s="2"/>
      <c r="LC369" s="2"/>
      <c r="LD369" s="2"/>
      <c r="LE369" s="2"/>
      <c r="LF369" s="2"/>
      <c r="LG369" s="2"/>
      <c r="LH369" s="2"/>
      <c r="LI369" s="2"/>
      <c r="LJ369" s="2"/>
      <c r="LK369" s="2"/>
      <c r="LL369" s="2"/>
      <c r="LM369" s="2"/>
      <c r="LN369" s="2"/>
      <c r="LO369" s="2"/>
      <c r="LP369" s="2"/>
      <c r="LQ369" s="2"/>
      <c r="LR369" s="2"/>
      <c r="LS369" s="2"/>
      <c r="LT369" s="2"/>
      <c r="LU369" s="2"/>
      <c r="LV369" s="2"/>
      <c r="LW369" s="2"/>
      <c r="LX369" s="2"/>
      <c r="LY369" s="2"/>
      <c r="LZ369" s="2"/>
      <c r="MA369" s="2"/>
      <c r="MB369" s="2"/>
      <c r="MC369" s="2"/>
      <c r="MD369" s="2"/>
      <c r="ME369" s="2"/>
      <c r="MF369" s="2"/>
      <c r="MG369" s="2"/>
      <c r="MH369" s="2"/>
      <c r="MI369" s="2"/>
      <c r="MJ369" s="2"/>
      <c r="MK369" s="2"/>
      <c r="ML369" s="2"/>
      <c r="MM369" s="2"/>
      <c r="MN369" s="2"/>
      <c r="MO369" s="2"/>
      <c r="MP369" s="2"/>
      <c r="MQ369" s="2"/>
      <c r="MR369" s="2"/>
      <c r="MS369" s="2"/>
      <c r="MT369" s="2"/>
      <c r="MU369" s="2"/>
      <c r="MV369" s="2"/>
      <c r="MW369" s="2"/>
      <c r="MX369" s="2"/>
      <c r="MY369" s="2"/>
      <c r="MZ369" s="2"/>
      <c r="NA369" s="2"/>
      <c r="NB369" s="2"/>
      <c r="NC369" s="2"/>
      <c r="ND369" s="2"/>
      <c r="NE369" s="2"/>
      <c r="NF369" s="2"/>
      <c r="NG369" s="2"/>
      <c r="NH369" s="2"/>
      <c r="NI369" s="2"/>
      <c r="NJ369" s="2"/>
      <c r="NK369" s="2"/>
      <c r="NL369" s="2"/>
      <c r="NM369" s="2"/>
      <c r="NN369" s="2"/>
      <c r="NO369" s="2"/>
      <c r="NP369" s="2"/>
      <c r="NQ369" s="2"/>
      <c r="NR369" s="2"/>
      <c r="NS369" s="2"/>
      <c r="NT369" s="2"/>
      <c r="NU369" s="2"/>
      <c r="NV369" s="2"/>
      <c r="NW369" s="2"/>
      <c r="NX369" s="2"/>
      <c r="NY369" s="2"/>
      <c r="NZ369" s="2"/>
      <c r="OA369" s="2"/>
      <c r="OB369" s="2"/>
      <c r="OC369" s="2"/>
      <c r="OD369" s="2"/>
      <c r="OE369" s="2"/>
      <c r="OF369" s="2"/>
      <c r="OG369" s="2"/>
      <c r="OH369" s="2"/>
      <c r="OI369" s="2"/>
      <c r="OJ369" s="2"/>
      <c r="OL369" s="2">
        <v>347.0</v>
      </c>
      <c r="OO369" s="2"/>
      <c r="OT369" s="2" t="str">
        <f t="shared" si="39"/>
        <v/>
      </c>
      <c r="OU369" s="2" t="str">
        <f t="shared" si="40"/>
        <v/>
      </c>
      <c r="OV369" s="2" t="str">
        <f t="shared" si="28"/>
        <v>#REF!</v>
      </c>
      <c r="OW369" s="2" t="str">
        <f t="shared" si="29"/>
        <v/>
      </c>
      <c r="OX369" s="2" t="str">
        <f t="shared" si="30"/>
        <v/>
      </c>
    </row>
    <row r="370" ht="15.75" customHeight="1">
      <c r="E370" s="2"/>
      <c r="F370" s="2"/>
      <c r="G370" s="2"/>
      <c r="H370" s="2"/>
      <c r="I370" s="2"/>
      <c r="J370" s="2"/>
      <c r="K370" s="2"/>
      <c r="L370" s="2"/>
      <c r="M370" s="2"/>
      <c r="O370" s="2"/>
      <c r="U370" s="2"/>
      <c r="AB370" s="2"/>
      <c r="AC370" s="2"/>
      <c r="AD370" s="2"/>
      <c r="AE370" s="2"/>
      <c r="AF370" s="2"/>
      <c r="AG370" s="2"/>
      <c r="AI370" s="2"/>
      <c r="AJ370" s="2"/>
      <c r="AK370" s="2"/>
      <c r="AL370" s="2"/>
      <c r="AM370" s="2"/>
      <c r="IF370" s="2"/>
      <c r="KE370" s="2"/>
      <c r="KF370" s="2"/>
      <c r="KG370" s="2"/>
      <c r="KH370" s="2"/>
      <c r="KI370" s="2"/>
      <c r="KJ370" s="2"/>
      <c r="KK370" s="2"/>
      <c r="KL370" s="2"/>
      <c r="KM370" s="2"/>
      <c r="KN370" s="2"/>
      <c r="KO370" s="2"/>
      <c r="KP370" s="2"/>
      <c r="KQ370" s="2"/>
      <c r="KR370" s="2"/>
      <c r="KS370" s="2"/>
      <c r="KT370" s="2"/>
      <c r="KU370" s="2"/>
      <c r="KV370" s="2"/>
      <c r="KW370" s="2"/>
      <c r="KX370" s="2"/>
      <c r="KY370" s="2"/>
      <c r="KZ370" s="2"/>
      <c r="LA370" s="2"/>
      <c r="LB370" s="2"/>
      <c r="LC370" s="2"/>
      <c r="LD370" s="2"/>
      <c r="LE370" s="2"/>
      <c r="LF370" s="2"/>
      <c r="LG370" s="2"/>
      <c r="LH370" s="2"/>
      <c r="LI370" s="2"/>
      <c r="LJ370" s="2"/>
      <c r="LK370" s="2"/>
      <c r="LL370" s="2"/>
      <c r="LM370" s="2"/>
      <c r="LN370" s="2"/>
      <c r="LO370" s="2"/>
      <c r="LP370" s="2"/>
      <c r="LQ370" s="2"/>
      <c r="LR370" s="2"/>
      <c r="LS370" s="2"/>
      <c r="LT370" s="2"/>
      <c r="LU370" s="2"/>
      <c r="LV370" s="2"/>
      <c r="LW370" s="2"/>
      <c r="LX370" s="2"/>
      <c r="LY370" s="2"/>
      <c r="LZ370" s="2"/>
      <c r="MA370" s="2"/>
      <c r="MB370" s="2"/>
      <c r="MC370" s="2"/>
      <c r="MD370" s="2"/>
      <c r="ME370" s="2"/>
      <c r="MF370" s="2"/>
      <c r="MG370" s="2"/>
      <c r="MH370" s="2"/>
      <c r="MI370" s="2"/>
      <c r="MJ370" s="2"/>
      <c r="MK370" s="2"/>
      <c r="ML370" s="2"/>
      <c r="MM370" s="2"/>
      <c r="MN370" s="2"/>
      <c r="MO370" s="2"/>
      <c r="MP370" s="2"/>
      <c r="MQ370" s="2"/>
      <c r="MR370" s="2"/>
      <c r="MS370" s="2"/>
      <c r="MT370" s="2"/>
      <c r="MU370" s="2"/>
      <c r="MV370" s="2"/>
      <c r="MW370" s="2"/>
      <c r="MX370" s="2"/>
      <c r="MY370" s="2"/>
      <c r="MZ370" s="2"/>
      <c r="NA370" s="2"/>
      <c r="NB370" s="2"/>
      <c r="NC370" s="2"/>
      <c r="ND370" s="2"/>
      <c r="NE370" s="2"/>
      <c r="NF370" s="2"/>
      <c r="NG370" s="2"/>
      <c r="NH370" s="2"/>
      <c r="NI370" s="2"/>
      <c r="NJ370" s="2"/>
      <c r="NK370" s="2"/>
      <c r="NL370" s="2"/>
      <c r="NM370" s="2"/>
      <c r="NN370" s="2"/>
      <c r="NO370" s="2"/>
      <c r="NP370" s="2"/>
      <c r="NQ370" s="2"/>
      <c r="NR370" s="2"/>
      <c r="NS370" s="2"/>
      <c r="NT370" s="2"/>
      <c r="NU370" s="2"/>
      <c r="NV370" s="2"/>
      <c r="NW370" s="2"/>
      <c r="NX370" s="2"/>
      <c r="NY370" s="2"/>
      <c r="NZ370" s="2"/>
      <c r="OA370" s="2"/>
      <c r="OB370" s="2"/>
      <c r="OC370" s="2"/>
      <c r="OD370" s="2"/>
      <c r="OE370" s="2"/>
      <c r="OF370" s="2"/>
      <c r="OG370" s="2"/>
      <c r="OH370" s="2"/>
      <c r="OI370" s="2"/>
      <c r="OJ370" s="2"/>
      <c r="OL370" s="2">
        <v>348.0</v>
      </c>
      <c r="OO370" s="2"/>
      <c r="OT370" s="2" t="str">
        <f t="shared" si="39"/>
        <v/>
      </c>
      <c r="OU370" s="2" t="str">
        <f t="shared" si="40"/>
        <v/>
      </c>
      <c r="OV370" s="2" t="str">
        <f t="shared" si="28"/>
        <v>#REF!</v>
      </c>
      <c r="OW370" s="2" t="str">
        <f t="shared" si="29"/>
        <v/>
      </c>
      <c r="OX370" s="2" t="str">
        <f t="shared" si="30"/>
        <v/>
      </c>
    </row>
    <row r="371" ht="15.75" customHeight="1">
      <c r="E371" s="2"/>
      <c r="F371" s="2"/>
      <c r="G371" s="2"/>
      <c r="H371" s="2"/>
      <c r="I371" s="2"/>
      <c r="J371" s="2"/>
      <c r="K371" s="2"/>
      <c r="L371" s="2"/>
      <c r="M371" s="2"/>
      <c r="O371" s="2"/>
      <c r="U371" s="2"/>
      <c r="AB371" s="2"/>
      <c r="AC371" s="2"/>
      <c r="AD371" s="2"/>
      <c r="AE371" s="2"/>
      <c r="AF371" s="2"/>
      <c r="AG371" s="2"/>
      <c r="AI371" s="2"/>
      <c r="AJ371" s="2"/>
      <c r="AK371" s="2"/>
      <c r="AL371" s="2"/>
      <c r="AM371" s="2"/>
      <c r="IF371" s="2"/>
      <c r="KE371" s="2"/>
      <c r="KF371" s="2"/>
      <c r="KG371" s="2"/>
      <c r="KH371" s="2"/>
      <c r="KI371" s="2"/>
      <c r="KJ371" s="2"/>
      <c r="KK371" s="2"/>
      <c r="KL371" s="2"/>
      <c r="KM371" s="2"/>
      <c r="KN371" s="2"/>
      <c r="KO371" s="2"/>
      <c r="KP371" s="2"/>
      <c r="KQ371" s="2"/>
      <c r="KR371" s="2"/>
      <c r="KS371" s="2"/>
      <c r="KT371" s="2"/>
      <c r="KU371" s="2"/>
      <c r="KV371" s="2"/>
      <c r="KW371" s="2"/>
      <c r="KX371" s="2"/>
      <c r="KY371" s="2"/>
      <c r="KZ371" s="2"/>
      <c r="LA371" s="2"/>
      <c r="LB371" s="2"/>
      <c r="LC371" s="2"/>
      <c r="LD371" s="2"/>
      <c r="LE371" s="2"/>
      <c r="LF371" s="2"/>
      <c r="LG371" s="2"/>
      <c r="LH371" s="2"/>
      <c r="LI371" s="2"/>
      <c r="LJ371" s="2"/>
      <c r="LK371" s="2"/>
      <c r="LL371" s="2"/>
      <c r="LM371" s="2"/>
      <c r="LN371" s="2"/>
      <c r="LO371" s="2"/>
      <c r="LP371" s="2"/>
      <c r="LQ371" s="2"/>
      <c r="LR371" s="2"/>
      <c r="LS371" s="2"/>
      <c r="LT371" s="2"/>
      <c r="LU371" s="2"/>
      <c r="LV371" s="2"/>
      <c r="LW371" s="2"/>
      <c r="LX371" s="2"/>
      <c r="LY371" s="2"/>
      <c r="LZ371" s="2"/>
      <c r="MA371" s="2"/>
      <c r="MB371" s="2"/>
      <c r="MC371" s="2"/>
      <c r="MD371" s="2"/>
      <c r="ME371" s="2"/>
      <c r="MF371" s="2"/>
      <c r="MG371" s="2"/>
      <c r="MH371" s="2"/>
      <c r="MI371" s="2"/>
      <c r="MJ371" s="2"/>
      <c r="MK371" s="2"/>
      <c r="ML371" s="2"/>
      <c r="MM371" s="2"/>
      <c r="MN371" s="2"/>
      <c r="MO371" s="2"/>
      <c r="MP371" s="2"/>
      <c r="MQ371" s="2"/>
      <c r="MR371" s="2"/>
      <c r="MS371" s="2"/>
      <c r="MT371" s="2"/>
      <c r="MU371" s="2"/>
      <c r="MV371" s="2"/>
      <c r="MW371" s="2"/>
      <c r="MX371" s="2"/>
      <c r="MY371" s="2"/>
      <c r="MZ371" s="2"/>
      <c r="NA371" s="2"/>
      <c r="NB371" s="2"/>
      <c r="NC371" s="2"/>
      <c r="ND371" s="2"/>
      <c r="NE371" s="2"/>
      <c r="NF371" s="2"/>
      <c r="NG371" s="2"/>
      <c r="NH371" s="2"/>
      <c r="NI371" s="2"/>
      <c r="NJ371" s="2"/>
      <c r="NK371" s="2"/>
      <c r="NL371" s="2"/>
      <c r="NM371" s="2"/>
      <c r="NN371" s="2"/>
      <c r="NO371" s="2"/>
      <c r="NP371" s="2"/>
      <c r="NQ371" s="2"/>
      <c r="NR371" s="2"/>
      <c r="NS371" s="2"/>
      <c r="NT371" s="2"/>
      <c r="NU371" s="2"/>
      <c r="NV371" s="2"/>
      <c r="NW371" s="2"/>
      <c r="NX371" s="2"/>
      <c r="NY371" s="2"/>
      <c r="NZ371" s="2"/>
      <c r="OA371" s="2"/>
      <c r="OB371" s="2"/>
      <c r="OC371" s="2"/>
      <c r="OD371" s="2"/>
      <c r="OE371" s="2"/>
      <c r="OF371" s="2"/>
      <c r="OG371" s="2"/>
      <c r="OH371" s="2"/>
      <c r="OI371" s="2"/>
      <c r="OJ371" s="2"/>
      <c r="OL371" s="2">
        <v>349.0</v>
      </c>
      <c r="OO371" s="2"/>
      <c r="OT371" s="2" t="str">
        <f t="shared" si="39"/>
        <v/>
      </c>
      <c r="OU371" s="2" t="str">
        <f t="shared" si="40"/>
        <v/>
      </c>
      <c r="OV371" s="2" t="str">
        <f t="shared" si="28"/>
        <v>#REF!</v>
      </c>
      <c r="OW371" s="2" t="str">
        <f t="shared" si="29"/>
        <v/>
      </c>
      <c r="OX371" s="2" t="str">
        <f t="shared" si="30"/>
        <v/>
      </c>
    </row>
    <row r="372" ht="15.75" customHeight="1">
      <c r="E372" s="2"/>
      <c r="F372" s="2"/>
      <c r="G372" s="2"/>
      <c r="H372" s="2"/>
      <c r="I372" s="2"/>
      <c r="J372" s="2"/>
      <c r="K372" s="2"/>
      <c r="L372" s="2"/>
      <c r="M372" s="2"/>
      <c r="O372" s="2"/>
      <c r="U372" s="2"/>
      <c r="AB372" s="2"/>
      <c r="AC372" s="2"/>
      <c r="AD372" s="2"/>
      <c r="AE372" s="2"/>
      <c r="AF372" s="2"/>
      <c r="AG372" s="2"/>
      <c r="AI372" s="2"/>
      <c r="AJ372" s="2"/>
      <c r="AK372" s="2"/>
      <c r="AL372" s="2"/>
      <c r="AM372" s="2"/>
      <c r="IF372" s="2"/>
      <c r="KE372" s="2"/>
      <c r="KF372" s="2"/>
      <c r="KG372" s="2"/>
      <c r="KH372" s="2"/>
      <c r="KI372" s="2"/>
      <c r="KJ372" s="2"/>
      <c r="KK372" s="2"/>
      <c r="KL372" s="2"/>
      <c r="KM372" s="2"/>
      <c r="KN372" s="2"/>
      <c r="KO372" s="2"/>
      <c r="KP372" s="2"/>
      <c r="KQ372" s="2"/>
      <c r="KR372" s="2"/>
      <c r="KS372" s="2"/>
      <c r="KT372" s="2"/>
      <c r="KU372" s="2"/>
      <c r="KV372" s="2"/>
      <c r="KW372" s="2"/>
      <c r="KX372" s="2"/>
      <c r="KY372" s="2"/>
      <c r="KZ372" s="2"/>
      <c r="LA372" s="2"/>
      <c r="LB372" s="2"/>
      <c r="LC372" s="2"/>
      <c r="LD372" s="2"/>
      <c r="LE372" s="2"/>
      <c r="LF372" s="2"/>
      <c r="LG372" s="2"/>
      <c r="LH372" s="2"/>
      <c r="LI372" s="2"/>
      <c r="LJ372" s="2"/>
      <c r="LK372" s="2"/>
      <c r="LL372" s="2"/>
      <c r="LM372" s="2"/>
      <c r="LN372" s="2"/>
      <c r="LO372" s="2"/>
      <c r="LP372" s="2"/>
      <c r="LQ372" s="2"/>
      <c r="LR372" s="2"/>
      <c r="LS372" s="2"/>
      <c r="LT372" s="2"/>
      <c r="LU372" s="2"/>
      <c r="LV372" s="2"/>
      <c r="LW372" s="2"/>
      <c r="LX372" s="2"/>
      <c r="LY372" s="2"/>
      <c r="LZ372" s="2"/>
      <c r="MA372" s="2"/>
      <c r="MB372" s="2"/>
      <c r="MC372" s="2"/>
      <c r="MD372" s="2"/>
      <c r="ME372" s="2"/>
      <c r="MF372" s="2"/>
      <c r="MG372" s="2"/>
      <c r="MH372" s="2"/>
      <c r="MI372" s="2"/>
      <c r="MJ372" s="2"/>
      <c r="MK372" s="2"/>
      <c r="ML372" s="2"/>
      <c r="MM372" s="2"/>
      <c r="MN372" s="2"/>
      <c r="MO372" s="2"/>
      <c r="MP372" s="2"/>
      <c r="MQ372" s="2"/>
      <c r="MR372" s="2"/>
      <c r="MS372" s="2"/>
      <c r="MT372" s="2"/>
      <c r="MU372" s="2"/>
      <c r="MV372" s="2"/>
      <c r="MW372" s="2"/>
      <c r="MX372" s="2"/>
      <c r="MY372" s="2"/>
      <c r="MZ372" s="2"/>
      <c r="NA372" s="2"/>
      <c r="NB372" s="2"/>
      <c r="NC372" s="2"/>
      <c r="ND372" s="2"/>
      <c r="NE372" s="2"/>
      <c r="NF372" s="2"/>
      <c r="NG372" s="2"/>
      <c r="NH372" s="2"/>
      <c r="NI372" s="2"/>
      <c r="NJ372" s="2"/>
      <c r="NK372" s="2"/>
      <c r="NL372" s="2"/>
      <c r="NM372" s="2"/>
      <c r="NN372" s="2"/>
      <c r="NO372" s="2"/>
      <c r="NP372" s="2"/>
      <c r="NQ372" s="2"/>
      <c r="NR372" s="2"/>
      <c r="NS372" s="2"/>
      <c r="NT372" s="2"/>
      <c r="NU372" s="2"/>
      <c r="NV372" s="2"/>
      <c r="NW372" s="2"/>
      <c r="NX372" s="2"/>
      <c r="NY372" s="2"/>
      <c r="NZ372" s="2"/>
      <c r="OA372" s="2"/>
      <c r="OB372" s="2"/>
      <c r="OC372" s="2"/>
      <c r="OD372" s="2"/>
      <c r="OE372" s="2"/>
      <c r="OF372" s="2"/>
      <c r="OG372" s="2"/>
      <c r="OH372" s="2"/>
      <c r="OI372" s="2"/>
      <c r="OJ372" s="2"/>
      <c r="OL372" s="2">
        <v>350.0</v>
      </c>
      <c r="OO372" s="2"/>
      <c r="OT372" s="2" t="str">
        <f t="shared" si="39"/>
        <v/>
      </c>
      <c r="OU372" s="2" t="str">
        <f t="shared" si="40"/>
        <v/>
      </c>
      <c r="OV372" s="2" t="str">
        <f t="shared" si="28"/>
        <v>#REF!</v>
      </c>
      <c r="OW372" s="2" t="str">
        <f t="shared" si="29"/>
        <v/>
      </c>
      <c r="OX372" s="2" t="str">
        <f t="shared" si="30"/>
        <v/>
      </c>
    </row>
  </sheetData>
  <dataValidations>
    <dataValidation type="list" allowBlank="1" showErrorMessage="1" sqref="F23:F50 O23:O167">
      <formula1>"Key Field,Field 1,Field 2,Field 3"</formula1>
    </dataValidation>
  </dataValidations>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sCustom">
    <tabColor rgb="FF366092"/>
    <pageSetUpPr/>
  </sheetPr>
  <sheetViews>
    <sheetView workbookViewId="0">
      <pane ySplit="21.0" topLeftCell="A22" activePane="bottomLeft" state="frozen"/>
      <selection activeCell="B23" sqref="B23" pane="bottomLeft"/>
    </sheetView>
  </sheetViews>
  <sheetFormatPr customHeight="1" defaultColWidth="14.43" defaultRowHeight="15.0" outlineLevelCol="1"/>
  <cols>
    <col customWidth="1" min="1" max="1" width="1.71"/>
    <col customWidth="1" hidden="1" min="2" max="2" width="1.71" outlineLevel="1"/>
    <col customWidth="1" hidden="1" min="3" max="6" width="5.57" outlineLevel="1"/>
    <col customWidth="1" hidden="1" min="7" max="9" width="12.57" outlineLevel="1"/>
    <col customWidth="1" min="10" max="13" width="9.14"/>
    <col customWidth="1" min="14" max="14" width="10.71"/>
    <col customWidth="1" min="15" max="15" width="9.14"/>
    <col customWidth="1" min="16" max="16" width="4.71"/>
    <col customWidth="1" min="17" max="86" width="10.71"/>
  </cols>
  <sheetData>
    <row r="1" ht="4.5" customHeight="1">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row>
    <row r="2" ht="15.0" customHeight="1">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row>
    <row r="3" ht="15.0"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row>
    <row r="4" ht="15.0"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row>
    <row r="5" ht="4.5" customHeight="1">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row>
    <row r="6" ht="4.5" customHeight="1">
      <c r="A6" s="2"/>
      <c r="B6" s="2"/>
      <c r="C6" s="2">
        <v>5.0</v>
      </c>
      <c r="D6" s="2">
        <v>4.0</v>
      </c>
      <c r="E6" s="2">
        <v>3.0</v>
      </c>
      <c r="F6" s="2">
        <v>1.0</v>
      </c>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row>
    <row r="7">
      <c r="A7" s="2"/>
      <c r="B7" s="2">
        <v>1.0</v>
      </c>
      <c r="C7" s="2" t="str">
        <f t="array" ref="C7">IFERROR(INDEX(Passed_Segments,$B7,C$6),"")</f>
        <v>SGGridNames</v>
      </c>
      <c r="D7" s="2" t="str">
        <f t="array" ref="D7">IFERROR(INDEX(Passed_Segments,$B7,D$6),"")</f>
        <v>SGGrids</v>
      </c>
      <c r="E7" s="2" t="str">
        <f t="array" ref="E7">IFERROR(INDEX(Passed_Segments,$B7,E$6),"")</f>
        <v/>
      </c>
      <c r="F7" s="2" t="str">
        <f t="array" ref="F7">IFERROR(INDEX(Passed_Segments,$B7,F$6),"")</f>
        <v>Income Statement</v>
      </c>
      <c r="G7" s="2" t="str">
        <f t="array" ref="G7:G8">IFERROR(INDEX(SGGrids,$E7,MATCH($F7,SGGridNames,0)),"")</f>
        <v>#REF!</v>
      </c>
      <c r="H7" s="2" t="str">
        <f t="array" ref="H7:H8">IFERROR(INDEX(SGGrids,$E7,MATCH($F7,SGGridNames,0)+1),"")</f>
        <v>#REF!</v>
      </c>
      <c r="I7" s="2"/>
      <c r="J7" s="41" t="s">
        <v>6044</v>
      </c>
      <c r="K7" s="42" t="str">
        <f>TK</f>
        <v>#REF!</v>
      </c>
      <c r="L7" s="43"/>
      <c r="M7" s="2"/>
      <c r="N7" s="2"/>
      <c r="O7" s="41" t="s">
        <v>6045</v>
      </c>
      <c r="P7" s="44"/>
      <c r="Q7" s="45" t="str">
        <f>ACC</f>
        <v>#REF!</v>
      </c>
      <c r="R7" s="2"/>
      <c r="S7" s="46" t="s">
        <v>6046</v>
      </c>
      <c r="T7" s="45" t="str">
        <f>CURR</f>
        <v>#REF!</v>
      </c>
      <c r="U7" s="2"/>
      <c r="V7" s="47" t="s">
        <v>6047</v>
      </c>
      <c r="W7" s="48" t="str">
        <f>#REF!</f>
        <v>#REF!</v>
      </c>
      <c r="X7" s="43"/>
      <c r="Y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row>
    <row r="8">
      <c r="A8" s="2"/>
      <c r="B8" s="2">
        <v>2.0</v>
      </c>
      <c r="C8" s="2" t="str">
        <f t="array" ref="C8">IFERROR(INDEX(Passed_Segments,$B8,C$6),"")</f>
        <v>SGGridNames</v>
      </c>
      <c r="D8" s="2" t="str">
        <f t="array" ref="D8">IFERROR(INDEX(Passed_Segments,$B8,D$6),"")</f>
        <v>SGGrids</v>
      </c>
      <c r="E8" s="2" t="str">
        <f t="array" ref="E8">IFERROR(INDEX(Passed_Segments,$B8,E$6),"")</f>
        <v/>
      </c>
      <c r="F8" s="2" t="str">
        <f t="array" ref="F8">IFERROR(INDEX(Passed_Segments,$B8,F$6),"")</f>
        <v>Income Statement</v>
      </c>
      <c r="G8" s="2" t="str">
        <f t="array" ref="G8:G9">IFERROR(INDEX(SGGrids,$E8,MATCH($F8,SGGridNames,0)),"")</f>
        <v>#REF!</v>
      </c>
      <c r="H8" s="2" t="str">
        <f t="array" ref="H8:H9">IFERROR(INDEX(SGGrids,$E8,MATCH($F8,SGGridNames,0)+1),"")</f>
        <v>#REF!</v>
      </c>
      <c r="I8" s="2"/>
      <c r="J8" s="49" t="s">
        <v>6048</v>
      </c>
      <c r="K8" s="50" t="str">
        <f>#REF!</f>
        <v>#REF!</v>
      </c>
      <c r="L8" s="51"/>
      <c r="M8" s="52"/>
      <c r="N8" s="2"/>
      <c r="O8" s="49" t="s">
        <v>6049</v>
      </c>
      <c r="P8" s="53"/>
      <c r="Q8" s="54" t="str">
        <f>#REF!</f>
        <v>#REF!</v>
      </c>
      <c r="R8" s="2"/>
      <c r="S8" s="55" t="s">
        <v>6050</v>
      </c>
      <c r="T8" s="54" t="str">
        <f>#REF!</f>
        <v>#REF!</v>
      </c>
      <c r="U8" s="2"/>
      <c r="V8" s="2"/>
      <c r="W8" s="2"/>
      <c r="X8" s="2"/>
      <c r="Y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row>
    <row r="9">
      <c r="A9" s="2"/>
      <c r="B9" s="2">
        <v>3.0</v>
      </c>
      <c r="C9" s="2" t="str">
        <f t="array" ref="C9">IFERROR(INDEX(Passed_Segments,$B9,C$6),"")</f>
        <v>SGGridNames</v>
      </c>
      <c r="D9" s="2" t="str">
        <f t="array" ref="D9">IFERROR(INDEX(Passed_Segments,$B9,D$6),"")</f>
        <v>SGGrids</v>
      </c>
      <c r="E9" s="2" t="str">
        <f t="array" ref="E9">IFERROR(INDEX(Passed_Segments,$B9,E$6),"")</f>
        <v/>
      </c>
      <c r="F9" s="2" t="str">
        <f t="array" ref="F9">IFERROR(INDEX(Passed_Segments,$B9,F$6),"")</f>
        <v>Income Statement</v>
      </c>
      <c r="G9" s="2" t="str">
        <f t="array" ref="G9:G10">IFERROR(INDEX(SGGrids,$E9,MATCH($F9,SGGridNames,0)),"")</f>
        <v>#REF!</v>
      </c>
      <c r="H9" s="2" t="str">
        <f t="array" ref="H9:H10">IFERROR(INDEX(SGGrids,$E9,MATCH($F9,SGGridNames,0)+1),"")</f>
        <v>#REF!</v>
      </c>
      <c r="I9" s="2"/>
      <c r="J9" s="2"/>
      <c r="K9" s="2"/>
      <c r="L9" s="2"/>
      <c r="M9" s="2"/>
      <c r="N9" s="2"/>
      <c r="O9" s="2"/>
      <c r="P9" s="2"/>
      <c r="Q9" s="2"/>
      <c r="R9" s="2"/>
      <c r="S9" s="2"/>
      <c r="T9" s="2"/>
      <c r="U9" s="2"/>
      <c r="V9" s="2"/>
      <c r="W9" s="2"/>
      <c r="X9" s="2"/>
      <c r="Y9" s="2"/>
      <c r="Z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row>
    <row r="10" ht="15.0" customHeight="1">
      <c r="A10" s="2"/>
      <c r="B10" s="2">
        <v>4.0</v>
      </c>
      <c r="C10" s="2" t="str">
        <f t="array" ref="C10">IFERROR(INDEX(Passed_Segments,$B10,C$6),"")</f>
        <v>SGGridNames</v>
      </c>
      <c r="D10" s="2" t="str">
        <f t="array" ref="D10">IFERROR(INDEX(Passed_Segments,$B10,D$6),"")</f>
        <v>SGGrids</v>
      </c>
      <c r="E10" s="2" t="str">
        <f t="array" ref="E10">IFERROR(INDEX(Passed_Segments,$B10,E$6),"")</f>
        <v/>
      </c>
      <c r="F10" s="2" t="str">
        <f t="array" ref="F10">IFERROR(INDEX(Passed_Segments,$B10,F$6),"")</f>
        <v>Income Statement</v>
      </c>
      <c r="G10" s="2" t="str">
        <f t="array" ref="G10:G11">IFERROR(INDEX(SGGrids,$E10,MATCH($F10,SGGridNames,0)),"")</f>
        <v>#REF!</v>
      </c>
      <c r="H10" s="2" t="str">
        <f t="array" ref="H10:H11">IFERROR(INDEX(SGGrids,$E10,MATCH($F10,SGGridNames,0)+1),"")</f>
        <v>#REF!</v>
      </c>
      <c r="I10" s="2"/>
      <c r="J10" s="56" t="s">
        <v>6051</v>
      </c>
      <c r="K10" s="57"/>
      <c r="L10" s="57"/>
      <c r="M10" s="57"/>
      <c r="N10" s="57"/>
      <c r="O10" s="57"/>
      <c r="P10" s="58"/>
      <c r="Q10" s="59" t="str">
        <f>IF(RIGHT(Q$12,1)="Y","FY "&amp;LEFT(_xll.BDP(TKR,"FISCAL_YEAR_PERIOD",ACC_O,CONS_O,CURR_O,"EQY_FUND_RELATIVE_PERIOD",Q$12),4),IF(RIGHT(Q$12,1)="S","FS"&amp;RIGHT(_xll.BDP(TKR,"FISCAL_YEAR_PERIOD",ACC_O,CONS_O,CURR_O,"EQY_FUND_RELATIVE_PERIOD",Q$12),1)&amp;" "&amp;LEFT(_xll.BDP(TKR,"FISCAL_YEAR_PERIOD",ACC_O,CONS_O,CURR_O,"EQY_FUND_RELATIVE_PERIOD",Q$12),4),"FQ"&amp;RIGHT(_xll.BDP(TKR,"FISCAL_YEAR_PERIOD",ACC_O,CONS_O,CURR_O,"EQY_FUND_RELATIVE_PERIOD",Q$12),1)&amp;" "&amp;LEFT(_xll.BDP(TKR,"FISCAL_YEAR_PERIOD",ACC_O,CONS_O,CURR_O,"EQY_FUND_RELATIVE_PERIOD",Q$12),4)))</f>
        <v>#REF!</v>
      </c>
      <c r="R10" s="59" t="str">
        <f t="shared" ref="R10:V10" si="1">#REF!</f>
        <v>#REF!</v>
      </c>
      <c r="S10" s="59" t="str">
        <f t="shared" si="1"/>
        <v>#REF!</v>
      </c>
      <c r="T10" s="59" t="str">
        <f t="shared" si="1"/>
        <v>#REF!</v>
      </c>
      <c r="U10" s="59" t="str">
        <f t="shared" si="1"/>
        <v>#REF!</v>
      </c>
      <c r="V10" s="59" t="str">
        <f t="shared" si="1"/>
        <v>#REF!</v>
      </c>
      <c r="W10" s="59" t="s">
        <v>6052</v>
      </c>
      <c r="X10" s="59" t="s">
        <v>6052</v>
      </c>
      <c r="Y10" s="59" t="s">
        <v>6052</v>
      </c>
      <c r="Z10" s="59" t="s">
        <v>6052</v>
      </c>
      <c r="AA10" s="59" t="s">
        <v>6052</v>
      </c>
      <c r="AB10" s="59" t="s">
        <v>6052</v>
      </c>
      <c r="AC10" s="59" t="s">
        <v>6052</v>
      </c>
      <c r="AD10" s="59" t="s">
        <v>6052</v>
      </c>
      <c r="AE10" s="59" t="s">
        <v>6052</v>
      </c>
      <c r="AF10" s="59" t="s">
        <v>6052</v>
      </c>
      <c r="AG10" s="59" t="s">
        <v>6052</v>
      </c>
      <c r="AH10" s="59" t="s">
        <v>6052</v>
      </c>
      <c r="AI10" s="59" t="s">
        <v>6052</v>
      </c>
      <c r="AJ10" s="60" t="s">
        <v>6052</v>
      </c>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row>
    <row r="11" ht="15.0" customHeight="1">
      <c r="A11" s="2"/>
      <c r="B11" s="2">
        <v>5.0</v>
      </c>
      <c r="C11" s="2" t="str">
        <f t="array" ref="C11">IFERROR(INDEX(Passed_Segments,$B11,C$6),"")</f>
        <v>SGGridNames</v>
      </c>
      <c r="D11" s="2" t="str">
        <f t="array" ref="D11">IFERROR(INDEX(Passed_Segments,$B11,D$6),"")</f>
        <v>SGGrids</v>
      </c>
      <c r="E11" s="2" t="str">
        <f t="array" ref="E11">IFERROR(INDEX(Passed_Segments,$B11,E$6),"")</f>
        <v/>
      </c>
      <c r="F11" s="2" t="str">
        <f t="array" ref="F11">IFERROR(INDEX(Passed_Segments,$B11,F$6),"")</f>
        <v>Income Statement</v>
      </c>
      <c r="G11" s="2" t="str">
        <f t="array" ref="G11:G12">IFERROR(INDEX(SGGrids,$E11,MATCH($F11,SGGridNames,0)),"")</f>
        <v>#REF!</v>
      </c>
      <c r="H11" s="2" t="str">
        <f t="array" ref="H11:H12">IFERROR(INDEX(SGGrids,$E11,MATCH($F11,SGGridNames,0)+1),"")</f>
        <v>#REF!</v>
      </c>
      <c r="I11" s="2"/>
      <c r="J11" s="61" t="s">
        <v>6053</v>
      </c>
      <c r="K11" s="62"/>
      <c r="L11" s="62"/>
      <c r="M11" s="62"/>
      <c r="N11" s="62"/>
      <c r="O11" s="62"/>
      <c r="P11" s="63"/>
      <c r="Q11" s="64" t="str">
        <f t="shared" ref="Q11:V11" si="2">#REF!</f>
        <v>#REF!</v>
      </c>
      <c r="R11" s="64" t="str">
        <f t="shared" si="2"/>
        <v>#REF!</v>
      </c>
      <c r="S11" s="64" t="str">
        <f t="shared" si="2"/>
        <v>#REF!</v>
      </c>
      <c r="T11" s="64" t="str">
        <f t="shared" si="2"/>
        <v>#REF!</v>
      </c>
      <c r="U11" s="64" t="str">
        <f t="shared" si="2"/>
        <v>#REF!</v>
      </c>
      <c r="V11" s="64" t="str">
        <f t="shared" si="2"/>
        <v>#REF!</v>
      </c>
      <c r="W11" s="65">
        <v>42369.0</v>
      </c>
      <c r="X11" s="65">
        <v>42369.0</v>
      </c>
      <c r="Y11" s="65">
        <v>42369.0</v>
      </c>
      <c r="Z11" s="65">
        <v>42369.0</v>
      </c>
      <c r="AA11" s="65">
        <v>42369.0</v>
      </c>
      <c r="AB11" s="65">
        <v>42369.0</v>
      </c>
      <c r="AC11" s="65">
        <v>42369.0</v>
      </c>
      <c r="AD11" s="65">
        <v>42369.0</v>
      </c>
      <c r="AE11" s="65">
        <v>42369.0</v>
      </c>
      <c r="AF11" s="65">
        <v>42369.0</v>
      </c>
      <c r="AG11" s="65">
        <v>42369.0</v>
      </c>
      <c r="AH11" s="65">
        <v>42369.0</v>
      </c>
      <c r="AI11" s="65">
        <v>42369.0</v>
      </c>
      <c r="AJ11" s="66">
        <v>42369.0</v>
      </c>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row>
    <row r="12">
      <c r="A12" s="2"/>
      <c r="B12" s="2">
        <v>6.0</v>
      </c>
      <c r="C12" s="2" t="str">
        <f t="array" ref="C12">IFERROR(INDEX(Passed_Segments,$B12,C$6),"")</f>
        <v>SGGridNames</v>
      </c>
      <c r="D12" s="2" t="str">
        <f t="array" ref="D12">IFERROR(INDEX(Passed_Segments,$B12,D$6),"")</f>
        <v>SGGrids</v>
      </c>
      <c r="E12" s="2" t="str">
        <f t="array" ref="E12">IFERROR(INDEX(Passed_Segments,$B12,E$6),"")</f>
        <v/>
      </c>
      <c r="F12" s="2" t="str">
        <f t="array" ref="F12">IFERROR(INDEX(Passed_Segments,$B12,F$6),"")</f>
        <v>Income Statement</v>
      </c>
      <c r="G12" s="2" t="str">
        <f t="array" ref="G12:G13">IFERROR(INDEX(SGGrids,$E12,MATCH($F12,SGGridNames,0)),"")</f>
        <v>#REF!</v>
      </c>
      <c r="H12" s="2" t="str">
        <f t="array" ref="H12:H13">IFERROR(INDEX(SGGrids,$E12,MATCH($F12,SGGridNames,0)+1),"")</f>
        <v>#REF!</v>
      </c>
      <c r="I12" s="2"/>
      <c r="J12" s="67" t="s">
        <v>6054</v>
      </c>
      <c r="K12" s="2"/>
      <c r="L12" s="2"/>
      <c r="M12" s="2"/>
      <c r="N12" s="2"/>
      <c r="O12" s="2"/>
      <c r="P12" s="2"/>
      <c r="Q12" s="2" t="str">
        <f t="shared" ref="Q12:BD12" si="3">IF(LEN(#REF!)=0,"",#REF!)</f>
        <v>#REF!</v>
      </c>
      <c r="R12" s="2" t="str">
        <f t="shared" si="3"/>
        <v>#REF!</v>
      </c>
      <c r="S12" s="2" t="str">
        <f t="shared" si="3"/>
        <v>#REF!</v>
      </c>
      <c r="T12" s="2" t="str">
        <f t="shared" si="3"/>
        <v>#REF!</v>
      </c>
      <c r="U12" s="2" t="str">
        <f t="shared" si="3"/>
        <v>#REF!</v>
      </c>
      <c r="V12" s="2" t="str">
        <f t="shared" si="3"/>
        <v>#REF!</v>
      </c>
      <c r="W12" s="2" t="str">
        <f t="shared" si="3"/>
        <v>#REF!</v>
      </c>
      <c r="X12" s="2" t="str">
        <f t="shared" si="3"/>
        <v>#REF!</v>
      </c>
      <c r="Y12" s="2" t="str">
        <f t="shared" si="3"/>
        <v>#REF!</v>
      </c>
      <c r="Z12" s="2" t="str">
        <f t="shared" si="3"/>
        <v>#REF!</v>
      </c>
      <c r="AA12" s="2" t="str">
        <f t="shared" si="3"/>
        <v>#REF!</v>
      </c>
      <c r="AB12" s="2" t="str">
        <f t="shared" si="3"/>
        <v>#REF!</v>
      </c>
      <c r="AC12" s="2" t="str">
        <f t="shared" si="3"/>
        <v>#REF!</v>
      </c>
      <c r="AD12" s="2" t="str">
        <f t="shared" si="3"/>
        <v>#REF!</v>
      </c>
      <c r="AE12" s="2" t="str">
        <f t="shared" si="3"/>
        <v>#REF!</v>
      </c>
      <c r="AF12" s="2" t="str">
        <f t="shared" si="3"/>
        <v>#REF!</v>
      </c>
      <c r="AG12" s="2" t="str">
        <f t="shared" si="3"/>
        <v>#REF!</v>
      </c>
      <c r="AH12" s="2" t="str">
        <f t="shared" si="3"/>
        <v>#REF!</v>
      </c>
      <c r="AI12" s="2" t="str">
        <f t="shared" si="3"/>
        <v>#REF!</v>
      </c>
      <c r="AJ12" s="2" t="str">
        <f t="shared" si="3"/>
        <v>#REF!</v>
      </c>
      <c r="AK12" s="2" t="str">
        <f t="shared" si="3"/>
        <v>#REF!</v>
      </c>
      <c r="AL12" s="2" t="str">
        <f t="shared" si="3"/>
        <v>#REF!</v>
      </c>
      <c r="AM12" s="2" t="str">
        <f t="shared" si="3"/>
        <v>#REF!</v>
      </c>
      <c r="AN12" s="2" t="str">
        <f t="shared" si="3"/>
        <v>#REF!</v>
      </c>
      <c r="AO12" s="2" t="str">
        <f t="shared" si="3"/>
        <v>#REF!</v>
      </c>
      <c r="AP12" s="2" t="str">
        <f t="shared" si="3"/>
        <v>#REF!</v>
      </c>
      <c r="AQ12" s="2" t="str">
        <f t="shared" si="3"/>
        <v>#REF!</v>
      </c>
      <c r="AR12" s="2" t="str">
        <f t="shared" si="3"/>
        <v>#REF!</v>
      </c>
      <c r="AS12" s="2" t="str">
        <f t="shared" si="3"/>
        <v>#REF!</v>
      </c>
      <c r="AT12" s="2" t="str">
        <f t="shared" si="3"/>
        <v>#REF!</v>
      </c>
      <c r="AU12" s="2" t="str">
        <f t="shared" si="3"/>
        <v>#REF!</v>
      </c>
      <c r="AV12" s="2" t="str">
        <f t="shared" si="3"/>
        <v>#REF!</v>
      </c>
      <c r="AW12" s="2" t="str">
        <f t="shared" si="3"/>
        <v>#REF!</v>
      </c>
      <c r="AX12" s="2" t="str">
        <f t="shared" si="3"/>
        <v>#REF!</v>
      </c>
      <c r="AY12" s="2" t="str">
        <f t="shared" si="3"/>
        <v>#REF!</v>
      </c>
      <c r="AZ12" s="2" t="str">
        <f t="shared" si="3"/>
        <v>#REF!</v>
      </c>
      <c r="BA12" s="2" t="str">
        <f t="shared" si="3"/>
        <v>#REF!</v>
      </c>
      <c r="BB12" s="2" t="str">
        <f t="shared" si="3"/>
        <v>#REF!</v>
      </c>
      <c r="BC12" s="2" t="str">
        <f t="shared" si="3"/>
        <v>#REF!</v>
      </c>
      <c r="BD12" s="2" t="str">
        <f t="shared" si="3"/>
        <v>#REF!</v>
      </c>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row>
    <row r="13">
      <c r="A13" s="2"/>
      <c r="B13" s="2">
        <v>7.0</v>
      </c>
      <c r="C13" s="2" t="str">
        <f t="array" ref="C13">IFERROR(INDEX(Passed_Segments,$B13,C$6),"")</f>
        <v>SGGridNames</v>
      </c>
      <c r="D13" s="2" t="str">
        <f t="array" ref="D13">IFERROR(INDEX(Passed_Segments,$B13,D$6),"")</f>
        <v>SGGrids</v>
      </c>
      <c r="E13" s="2" t="str">
        <f t="array" ref="E13">IFERROR(INDEX(Passed_Segments,$B13,E$6),"")</f>
        <v/>
      </c>
      <c r="F13" s="2" t="str">
        <f t="array" ref="F13">IFERROR(INDEX(Passed_Segments,$B13,F$6),"")</f>
        <v>Income Statement</v>
      </c>
      <c r="G13" s="2" t="str">
        <f t="array" ref="G13:G14">IFERROR(INDEX(SGGrids,$E13,MATCH($F13,SGGridNames,0)),"")</f>
        <v>#REF!</v>
      </c>
      <c r="H13" s="2" t="str">
        <f t="array" ref="H13:H14">IFERROR(INDEX(SGGrids,$E13,MATCH($F13,SGGridNames,0)+1),"")</f>
        <v>#REF!</v>
      </c>
      <c r="I13" s="2"/>
      <c r="J13" s="68" t="s">
        <v>1665</v>
      </c>
      <c r="K13" s="69" t="s">
        <v>1666</v>
      </c>
      <c r="L13" s="69" t="s">
        <v>1667</v>
      </c>
      <c r="M13" s="69" t="s">
        <v>1668</v>
      </c>
      <c r="N13" s="69" t="s">
        <v>1669</v>
      </c>
      <c r="O13" s="69" t="s">
        <v>1670</v>
      </c>
      <c r="P13" s="70" t="s">
        <v>1653</v>
      </c>
      <c r="Q13" s="2" t="str">
        <f>IF(LEN(Q$10)&gt;0,IF(LEFT(Q$10,2)="FY","Y",MID(Q$10,2,2)),"")</f>
        <v>#REF!</v>
      </c>
      <c r="R13" s="2" t="str">
        <f t="shared" ref="R13:BD13" si="4">IF(LEN(R$10)&gt;0,IF(LEFT(R$10,2)="FY",MID(R$10,2,1),MID(R$10,2,2)),"")</f>
        <v>#REF!</v>
      </c>
      <c r="S13" s="2" t="str">
        <f t="shared" si="4"/>
        <v>#REF!</v>
      </c>
      <c r="T13" s="2" t="str">
        <f t="shared" si="4"/>
        <v>#REF!</v>
      </c>
      <c r="U13" s="2" t="str">
        <f t="shared" si="4"/>
        <v>#REF!</v>
      </c>
      <c r="V13" s="2" t="str">
        <f t="shared" si="4"/>
        <v>#REF!</v>
      </c>
      <c r="W13" s="2" t="str">
        <f t="shared" si="4"/>
        <v>01</v>
      </c>
      <c r="X13" s="2" t="str">
        <f t="shared" si="4"/>
        <v>01</v>
      </c>
      <c r="Y13" s="2" t="str">
        <f t="shared" si="4"/>
        <v>01</v>
      </c>
      <c r="Z13" s="2" t="str">
        <f t="shared" si="4"/>
        <v>01</v>
      </c>
      <c r="AA13" s="2" t="str">
        <f t="shared" si="4"/>
        <v>01</v>
      </c>
      <c r="AB13" s="2" t="str">
        <f t="shared" si="4"/>
        <v>01</v>
      </c>
      <c r="AC13" s="2" t="str">
        <f t="shared" si="4"/>
        <v>01</v>
      </c>
      <c r="AD13" s="2" t="str">
        <f t="shared" si="4"/>
        <v>01</v>
      </c>
      <c r="AE13" s="2" t="str">
        <f t="shared" si="4"/>
        <v>01</v>
      </c>
      <c r="AF13" s="2" t="str">
        <f t="shared" si="4"/>
        <v>01</v>
      </c>
      <c r="AG13" s="2" t="str">
        <f t="shared" si="4"/>
        <v>01</v>
      </c>
      <c r="AH13" s="2" t="str">
        <f t="shared" si="4"/>
        <v>01</v>
      </c>
      <c r="AI13" s="2" t="str">
        <f t="shared" si="4"/>
        <v>01</v>
      </c>
      <c r="AJ13" s="2" t="str">
        <f t="shared" si="4"/>
        <v>01</v>
      </c>
      <c r="AK13" s="2" t="str">
        <f t="shared" si="4"/>
        <v/>
      </c>
      <c r="AL13" s="2" t="str">
        <f t="shared" si="4"/>
        <v/>
      </c>
      <c r="AM13" s="2" t="str">
        <f t="shared" si="4"/>
        <v/>
      </c>
      <c r="AN13" s="2" t="str">
        <f t="shared" si="4"/>
        <v/>
      </c>
      <c r="AO13" s="2" t="str">
        <f t="shared" si="4"/>
        <v/>
      </c>
      <c r="AP13" s="2" t="str">
        <f t="shared" si="4"/>
        <v/>
      </c>
      <c r="AQ13" s="2" t="str">
        <f t="shared" si="4"/>
        <v/>
      </c>
      <c r="AR13" s="2" t="str">
        <f t="shared" si="4"/>
        <v/>
      </c>
      <c r="AS13" s="2" t="str">
        <f t="shared" si="4"/>
        <v/>
      </c>
      <c r="AT13" s="2" t="str">
        <f t="shared" si="4"/>
        <v/>
      </c>
      <c r="AU13" s="2" t="str">
        <f t="shared" si="4"/>
        <v/>
      </c>
      <c r="AV13" s="2" t="str">
        <f t="shared" si="4"/>
        <v/>
      </c>
      <c r="AW13" s="2" t="str">
        <f t="shared" si="4"/>
        <v/>
      </c>
      <c r="AX13" s="2" t="str">
        <f t="shared" si="4"/>
        <v/>
      </c>
      <c r="AY13" s="2" t="str">
        <f t="shared" si="4"/>
        <v/>
      </c>
      <c r="AZ13" s="2" t="str">
        <f t="shared" si="4"/>
        <v/>
      </c>
      <c r="BA13" s="2" t="str">
        <f t="shared" si="4"/>
        <v/>
      </c>
      <c r="BB13" s="2" t="str">
        <f t="shared" si="4"/>
        <v/>
      </c>
      <c r="BC13" s="2" t="str">
        <f t="shared" si="4"/>
        <v/>
      </c>
      <c r="BD13" s="2" t="str">
        <f t="shared" si="4"/>
        <v/>
      </c>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row>
    <row r="14">
      <c r="A14" s="2"/>
      <c r="B14" s="2">
        <v>8.0</v>
      </c>
      <c r="C14" s="2" t="str">
        <f t="array" ref="C14">IFERROR(INDEX(Passed_Segments,$B14,C$6),"")</f>
        <v>SGGridNames</v>
      </c>
      <c r="D14" s="2" t="str">
        <f t="array" ref="D14">IFERROR(INDEX(Passed_Segments,$B14,D$6),"")</f>
        <v>SGGrids</v>
      </c>
      <c r="E14" s="2" t="str">
        <f t="array" ref="E14">IFERROR(INDEX(Passed_Segments,$B14,E$6),"")</f>
        <v/>
      </c>
      <c r="F14" s="2" t="str">
        <f t="array" ref="F14">IFERROR(INDEX(Passed_Segments,$B14,F$6),"")</f>
        <v>Income Statement</v>
      </c>
      <c r="G14" s="2" t="str">
        <f t="array" ref="G14:G15">IFERROR(INDEX(SGGrids,$E14,MATCH($F14,SGGridNames,0)),"")</f>
        <v>#REF!</v>
      </c>
      <c r="H14" s="2" t="str">
        <f t="array" ref="H14:H15">IFERROR(INDEX(SGGrids,$E14,MATCH($F14,SGGridNames,0)+1),"")</f>
        <v>#REF!</v>
      </c>
      <c r="I14" s="2"/>
      <c r="J14" s="38">
        <f t="shared" ref="J14:P14" si="5">COUNTIF($Q$13:$BO$13,J$13)</f>
        <v>0</v>
      </c>
      <c r="K14" s="39">
        <f t="shared" si="5"/>
        <v>0</v>
      </c>
      <c r="L14" s="39">
        <f t="shared" si="5"/>
        <v>0</v>
      </c>
      <c r="M14" s="39">
        <f t="shared" si="5"/>
        <v>0</v>
      </c>
      <c r="N14" s="39">
        <f t="shared" si="5"/>
        <v>0</v>
      </c>
      <c r="O14" s="39">
        <f t="shared" si="5"/>
        <v>0</v>
      </c>
      <c r="P14" s="40">
        <f t="shared" si="5"/>
        <v>0</v>
      </c>
      <c r="Q14" s="2" t="str">
        <f t="shared" ref="Q14:BD14" si="6">IF(LEN(Q$13)&gt;0,IF(LEFT(POrder,1)="D",COUNTIF($Q$13:Q$13,Q$13)+2,INDEX($J$14:$P$14,1,MATCH(Q$13,$J$13:$P$13,0))+3-COUNTIF($Q$13:Q$13,Q$13)),"")</f>
        <v>#REF!</v>
      </c>
      <c r="R14" s="2" t="str">
        <f t="shared" si="6"/>
        <v>#REF!</v>
      </c>
      <c r="S14" s="2" t="str">
        <f t="shared" si="6"/>
        <v>#REF!</v>
      </c>
      <c r="T14" s="2" t="str">
        <f t="shared" si="6"/>
        <v>#REF!</v>
      </c>
      <c r="U14" s="2" t="str">
        <f t="shared" si="6"/>
        <v>#REF!</v>
      </c>
      <c r="V14" s="2" t="str">
        <f t="shared" si="6"/>
        <v>#REF!</v>
      </c>
      <c r="W14" s="2" t="str">
        <f t="shared" si="6"/>
        <v>#REF!</v>
      </c>
      <c r="X14" s="2" t="str">
        <f t="shared" si="6"/>
        <v>#REF!</v>
      </c>
      <c r="Y14" s="2" t="str">
        <f t="shared" si="6"/>
        <v>#REF!</v>
      </c>
      <c r="Z14" s="2" t="str">
        <f t="shared" si="6"/>
        <v>#REF!</v>
      </c>
      <c r="AA14" s="2" t="str">
        <f t="shared" si="6"/>
        <v>#REF!</v>
      </c>
      <c r="AB14" s="2" t="str">
        <f t="shared" si="6"/>
        <v>#REF!</v>
      </c>
      <c r="AC14" s="2" t="str">
        <f t="shared" si="6"/>
        <v>#REF!</v>
      </c>
      <c r="AD14" s="2" t="str">
        <f t="shared" si="6"/>
        <v>#REF!</v>
      </c>
      <c r="AE14" s="2" t="str">
        <f t="shared" si="6"/>
        <v>#REF!</v>
      </c>
      <c r="AF14" s="2" t="str">
        <f t="shared" si="6"/>
        <v>#REF!</v>
      </c>
      <c r="AG14" s="2" t="str">
        <f t="shared" si="6"/>
        <v>#REF!</v>
      </c>
      <c r="AH14" s="2" t="str">
        <f t="shared" si="6"/>
        <v>#REF!</v>
      </c>
      <c r="AI14" s="2" t="str">
        <f t="shared" si="6"/>
        <v>#REF!</v>
      </c>
      <c r="AJ14" s="2" t="str">
        <f t="shared" si="6"/>
        <v>#REF!</v>
      </c>
      <c r="AK14" s="2" t="str">
        <f t="shared" si="6"/>
        <v/>
      </c>
      <c r="AL14" s="2" t="str">
        <f t="shared" si="6"/>
        <v/>
      </c>
      <c r="AM14" s="2" t="str">
        <f t="shared" si="6"/>
        <v/>
      </c>
      <c r="AN14" s="2" t="str">
        <f t="shared" si="6"/>
        <v/>
      </c>
      <c r="AO14" s="2" t="str">
        <f t="shared" si="6"/>
        <v/>
      </c>
      <c r="AP14" s="2" t="str">
        <f t="shared" si="6"/>
        <v/>
      </c>
      <c r="AQ14" s="2" t="str">
        <f t="shared" si="6"/>
        <v/>
      </c>
      <c r="AR14" s="2" t="str">
        <f t="shared" si="6"/>
        <v/>
      </c>
      <c r="AS14" s="2" t="str">
        <f t="shared" si="6"/>
        <v/>
      </c>
      <c r="AT14" s="2" t="str">
        <f t="shared" si="6"/>
        <v/>
      </c>
      <c r="AU14" s="2" t="str">
        <f t="shared" si="6"/>
        <v/>
      </c>
      <c r="AV14" s="2" t="str">
        <f t="shared" si="6"/>
        <v/>
      </c>
      <c r="AW14" s="2" t="str">
        <f t="shared" si="6"/>
        <v/>
      </c>
      <c r="AX14" s="2" t="str">
        <f t="shared" si="6"/>
        <v/>
      </c>
      <c r="AY14" s="2" t="str">
        <f t="shared" si="6"/>
        <v/>
      </c>
      <c r="AZ14" s="2" t="str">
        <f t="shared" si="6"/>
        <v/>
      </c>
      <c r="BA14" s="2" t="str">
        <f t="shared" si="6"/>
        <v/>
      </c>
      <c r="BB14" s="2" t="str">
        <f t="shared" si="6"/>
        <v/>
      </c>
      <c r="BC14" s="2" t="str">
        <f t="shared" si="6"/>
        <v/>
      </c>
      <c r="BD14" s="2" t="str">
        <f t="shared" si="6"/>
        <v/>
      </c>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row>
    <row r="15">
      <c r="A15" s="2"/>
      <c r="B15" s="2">
        <v>9.0</v>
      </c>
      <c r="C15" s="2" t="str">
        <f t="array" ref="C15">IFERROR(INDEX(Passed_Segments,$B15,C$6),"")</f>
        <v>SGGridNames</v>
      </c>
      <c r="D15" s="2" t="str">
        <f t="array" ref="D15">IFERROR(INDEX(Passed_Segments,$B15,D$6),"")</f>
        <v>SGGrids</v>
      </c>
      <c r="E15" s="2" t="str">
        <f t="array" ref="E15">IFERROR(INDEX(Passed_Segments,$B15,E$6),"")</f>
        <v/>
      </c>
      <c r="F15" s="2" t="str">
        <f t="array" ref="F15">IFERROR(INDEX(Passed_Segments,$B15,F$6),"")</f>
        <v>Income Statement</v>
      </c>
      <c r="G15" s="2" t="str">
        <f t="array" ref="G15:G16">IFERROR(INDEX(SGGrids,$E15,MATCH($F15,SGGridNames,0)),"")</f>
        <v>#REF!</v>
      </c>
      <c r="H15" s="2" t="str">
        <f t="array" ref="H15:H16">IFERROR(INDEX(SGGrids,$E15,MATCH($F15,SGGridNames,0)+1),"")</f>
        <v>#REF!</v>
      </c>
      <c r="I15" s="2"/>
      <c r="K15" s="2"/>
      <c r="L15" s="2"/>
      <c r="M15" s="2"/>
      <c r="N15" s="2"/>
      <c r="O15" s="71"/>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row>
    <row r="16">
      <c r="A16" s="2"/>
      <c r="B16" s="2">
        <v>10.0</v>
      </c>
      <c r="C16" s="2" t="str">
        <f t="array" ref="C16">IFERROR(INDEX(Passed_Segments,$B16,C$6),"")</f>
        <v>SGGridNames</v>
      </c>
      <c r="D16" s="2" t="str">
        <f t="array" ref="D16">IFERROR(INDEX(Passed_Segments,$B16,D$6),"")</f>
        <v>SGGrids</v>
      </c>
      <c r="E16" s="2" t="str">
        <f t="array" ref="E16">IFERROR(INDEX(Passed_Segments,$B16,E$6),"")</f>
        <v/>
      </c>
      <c r="F16" s="2" t="str">
        <f t="array" ref="F16">IFERROR(INDEX(Passed_Segments,$B16,F$6),"")</f>
        <v>Income Statement</v>
      </c>
      <c r="G16" s="2" t="str">
        <f t="array" ref="G16:G17">IFERROR(INDEX(SGGrids,$E16,MATCH($F16,SGGridNames,0)),"")</f>
        <v>#REF!</v>
      </c>
      <c r="H16" s="2" t="str">
        <f t="array" ref="H16:H17">IFERROR(INDEX(SGGrids,$E16,MATCH($F16,SGGridNames,0)+1),"")</f>
        <v>#REF!</v>
      </c>
      <c r="I16" s="2"/>
      <c r="J16" s="2"/>
      <c r="K16" s="14" t="s">
        <v>6055</v>
      </c>
      <c r="L16" s="24">
        <f>MAX('Labels,Validation,Overrides'!$B$20:$H$20)</f>
        <v>1</v>
      </c>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row>
    <row r="17">
      <c r="A17" s="2"/>
      <c r="B17" s="2">
        <v>11.0</v>
      </c>
      <c r="C17" s="2" t="str">
        <f t="array" ref="C17">IFERROR(INDEX(Passed_Segments,$B17,C$6),"")</f>
        <v>SGGridNames</v>
      </c>
      <c r="D17" s="2" t="str">
        <f t="array" ref="D17">IFERROR(INDEX(Passed_Segments,$B17,D$6),"")</f>
        <v>SGGrids</v>
      </c>
      <c r="E17" s="2" t="str">
        <f t="array" ref="E17">IFERROR(INDEX(Passed_Segments,$B17,E$6),"")</f>
        <v/>
      </c>
      <c r="F17" s="2" t="str">
        <f t="array" ref="F17">IFERROR(INDEX(Passed_Segments,$B17,F$6),"")</f>
        <v>Income Statement</v>
      </c>
      <c r="G17" s="2" t="str">
        <f t="array" ref="G17:G18">IFERROR(INDEX(SGGrids,$E17,MATCH($F17,SGGridNames,0)),"")</f>
        <v>#REF!</v>
      </c>
      <c r="H17" s="2" t="str">
        <f t="array" ref="H17:H18">IFERROR(INDEX(SGGrids,$E17,MATCH($F17,SGGridNames,0)+1),"")</f>
        <v>#REF!</v>
      </c>
      <c r="I17" s="2"/>
      <c r="L17" s="14" t="s">
        <v>6056</v>
      </c>
      <c r="N17" s="2"/>
      <c r="O17" s="14" t="s">
        <v>6057</v>
      </c>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row>
    <row r="18">
      <c r="A18" s="2"/>
      <c r="B18" s="2">
        <v>12.0</v>
      </c>
      <c r="C18" s="2" t="str">
        <f t="array" ref="C18">IFERROR(INDEX(Passed_Segments,$B18,C$6),"")</f>
        <v>SGGridNames</v>
      </c>
      <c r="D18" s="2" t="str">
        <f t="array" ref="D18">IFERROR(INDEX(Passed_Segments,$B18,D$6),"")</f>
        <v>SGGrids</v>
      </c>
      <c r="E18" s="2" t="str">
        <f t="array" ref="E18">IFERROR(INDEX(Passed_Segments,$B18,E$6),"")</f>
        <v/>
      </c>
      <c r="F18" s="2" t="str">
        <f t="array" ref="F18">IFERROR(INDEX(Passed_Segments,$B18,F$6),"")</f>
        <v>Income Statement</v>
      </c>
      <c r="G18" s="2" t="str">
        <f t="array" ref="G18:G19">IFERROR(INDEX(SGGrids,$E18,MATCH($F18,SGGridNames,0)),"")</f>
        <v>#REF!</v>
      </c>
      <c r="H18" s="2" t="str">
        <f t="array" ref="H18:H19">IFERROR(INDEX(SGGrids,$E18,MATCH($F18,SGGridNames,0)+1),"")</f>
        <v>#REF!</v>
      </c>
      <c r="I18" s="2"/>
      <c r="J18" s="72"/>
      <c r="K18" s="2"/>
      <c r="L18" s="73" t="s">
        <v>6058</v>
      </c>
      <c r="M18" s="74"/>
      <c r="N18" s="43"/>
      <c r="O18" s="75" t="s">
        <v>6059</v>
      </c>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row>
    <row r="19">
      <c r="A19" s="2"/>
      <c r="B19" s="2">
        <v>13.0</v>
      </c>
      <c r="C19" s="2" t="str">
        <f t="array" ref="C19">IFERROR(INDEX(Passed_Segments,$B19,C$6),"")</f>
        <v>SGGridNames</v>
      </c>
      <c r="D19" s="2" t="str">
        <f t="array" ref="D19">IFERROR(INDEX(Passed_Segments,$B19,D$6),"")</f>
        <v>SGGrids</v>
      </c>
      <c r="E19" s="2" t="str">
        <f t="array" ref="E19">IFERROR(INDEX(Passed_Segments,$B19,E$6),"")</f>
        <v/>
      </c>
      <c r="F19" s="2" t="str">
        <f t="array" ref="F19">IFERROR(INDEX(Passed_Segments,$B19,F$6),"")</f>
        <v>Income Statement</v>
      </c>
      <c r="G19" s="2" t="str">
        <f t="array" ref="G19:G20">IFERROR(INDEX(SGGrids,$E19,MATCH($F19,SGGridNames,0)),"")</f>
        <v>#REF!</v>
      </c>
      <c r="H19" s="2" t="str">
        <f t="array" ref="H19:H20">IFERROR(INDEX(SGGrids,$E19,MATCH($F19,SGGridNames,0)+1),"")</f>
        <v>#REF!</v>
      </c>
      <c r="I19" s="2" t="str">
        <f t="array" ref="I19">IFERROR(INDEX($H$7:$H$21,MATCH($L$19,$G$7:$G$21,0),1),"")</f>
        <v/>
      </c>
      <c r="J19" s="72"/>
      <c r="K19" s="2"/>
      <c r="L19" s="48" t="s">
        <v>6060</v>
      </c>
      <c r="M19" s="74"/>
      <c r="N19" s="43"/>
      <c r="O19" s="76" t="s">
        <v>6061</v>
      </c>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row>
    <row r="20">
      <c r="A20" s="2"/>
      <c r="B20" s="2">
        <v>14.0</v>
      </c>
      <c r="C20" s="2" t="str">
        <f t="array" ref="C20">IFERROR(INDEX(Passed_Segments,$B20,C$6),"")</f>
        <v>SGGridNames</v>
      </c>
      <c r="D20" s="2" t="str">
        <f t="array" ref="D20">IFERROR(INDEX(Passed_Segments,$B20,D$6),"")</f>
        <v>SGGrids</v>
      </c>
      <c r="E20" s="2" t="str">
        <f t="array" ref="E20">IFERROR(INDEX(Passed_Segments,$B20,E$6),"")</f>
        <v/>
      </c>
      <c r="F20" s="2" t="str">
        <f t="array" ref="F20">IFERROR(INDEX(Passed_Segments,$B20,F$6),"")</f>
        <v>Income Statement</v>
      </c>
      <c r="G20" s="2" t="str">
        <f t="array" ref="G20:G21">IFERROR(INDEX(SGGrids,$E20,MATCH($F20,SGGridNames,0)),"")</f>
        <v>#REF!</v>
      </c>
      <c r="H20" s="2" t="str">
        <f t="array" ref="H20:H21">IFERROR(INDEX(SGGrids,$E20,MATCH($F20,SGGridNames,0)+1),"")</f>
        <v>#REF!</v>
      </c>
      <c r="I20" s="2"/>
      <c r="J20" s="2"/>
      <c r="K20" s="2"/>
      <c r="L20" s="77" t="s">
        <v>6062</v>
      </c>
      <c r="P20" s="2"/>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2"/>
      <c r="CE20" s="2"/>
      <c r="CF20" s="2"/>
      <c r="CG20" s="2"/>
      <c r="CH20" s="2"/>
    </row>
    <row r="21" ht="15.75" customHeight="1">
      <c r="A21" s="2"/>
      <c r="B21" s="2">
        <v>15.0</v>
      </c>
      <c r="C21" s="2" t="str">
        <f t="array" ref="C21">IFERROR(INDEX(Passed_Segments,$B21,C$6),"")</f>
        <v>SGGridNames</v>
      </c>
      <c r="D21" s="2" t="str">
        <f t="array" ref="D21">IFERROR(INDEX(Passed_Segments,$B21,D$6),"")</f>
        <v>SGGrids</v>
      </c>
      <c r="E21" s="2" t="str">
        <f t="array" ref="E21">IFERROR(INDEX(Passed_Segments,$B21,E$6),"")</f>
        <v/>
      </c>
      <c r="F21" s="2" t="str">
        <f t="array" ref="F21">IFERROR(INDEX(Passed_Segments,$B21,F$6),"")</f>
        <v>Income Statement</v>
      </c>
      <c r="G21" s="2" t="str">
        <f t="array" ref="G21:G220">IFERROR(INDEX(SGGrids,$E21,MATCH($F21,SGGridNames,0)),"")</f>
        <v>Revenue</v>
      </c>
      <c r="H21" s="2" t="str">
        <f t="array" ref="H21:H220">IFERROR(INDEX(SGGrids,$E21,MATCH($F21,SGGridNames,0)+1),"")</f>
        <v>PG_REVENUE</v>
      </c>
      <c r="I21" s="2"/>
      <c r="J21" s="2"/>
      <c r="K21" s="14" t="s">
        <v>6063</v>
      </c>
      <c r="L21" s="48" t="s">
        <v>1708</v>
      </c>
      <c r="M21" s="74"/>
      <c r="N21" s="74"/>
      <c r="O21" s="43"/>
      <c r="P21" s="2"/>
      <c r="Q21" s="78" t="str">
        <f t="array" ref="Q21">IF(LEN(Q$13)&gt;0,IFERROR(INDEX(_xll.BDS(TKR,$I19,"PRODUCT_GEO_OVERRIDE",$O19,"NUMBER_OF_PERIODS","-16","FUND_PER",Q$13,"headers=n","REVERSE_PERIOD_ORDER","N","fill=b","headers=n","startcol="&amp;Q$14,"endcol="&amp;Q$14,CURR_O,CONS_O,"array=true"),MAX(MATCH($L$21,OFFSET('Labels,Validation,Overrides'!$B$21,0,MATCH(Q$13,$J$13:$P$13,0)-1,$L$16+10,1),0),1),1)*1,""),"")</f>
        <v>#REF!</v>
      </c>
      <c r="R21" s="78" t="str">
        <f t="array" ref="R21">IF(LEN(R$13)&gt;0,IFERROR(INDEX(_xll.BDS(TKR,$I19,"PRODUCT_GEO_OVERRIDE",$O19,"NUMBER_OF_PERIODS","-16","FUND_PER",R$13,"headers=n","REVERSE_PERIOD_ORDER","N","fill=b","headers=n","startcol="&amp;R$14,"endcol="&amp;R$14,CURR_O,CONS_O,"array=true"),MAX(MATCH($L$21,OFFSET('Labels,Validation,Overrides'!$B$21,0,MATCH(R$13,$J$13:$P$13,0)-1,$L$16+10,1),0),1),1)*1,""),"")</f>
        <v>#REF!</v>
      </c>
      <c r="S21" s="78" t="str">
        <f t="array" ref="S21">IF(LEN(S$13)&gt;0,IFERROR(INDEX(_xll.BDS(TKR,$I19,"PRODUCT_GEO_OVERRIDE",$O19,"NUMBER_OF_PERIODS","-16","FUND_PER",S$13,"headers=n","REVERSE_PERIOD_ORDER","N","fill=b","headers=n","startcol="&amp;S$14,"endcol="&amp;S$14,CURR_O,CONS_O,"array=true"),MAX(MATCH($L$21,OFFSET('Labels,Validation,Overrides'!$B$21,0,MATCH(S$13,$J$13:$P$13,0)-1,$L$16+10,1),0),1),1)*1,""),"")</f>
        <v>#REF!</v>
      </c>
      <c r="T21" s="78" t="str">
        <f t="array" ref="T21">IF(LEN(T$13)&gt;0,IFERROR(INDEX(_xll.BDS(TKR,$I19,"PRODUCT_GEO_OVERRIDE",$O19,"NUMBER_OF_PERIODS","-16","FUND_PER",T$13,"headers=n","REVERSE_PERIOD_ORDER","N","fill=b","headers=n","startcol="&amp;T$14,"endcol="&amp;T$14,CURR_O,CONS_O,"array=true"),MAX(MATCH($L$21,OFFSET('Labels,Validation,Overrides'!$B$21,0,MATCH(T$13,$J$13:$P$13,0)-1,$L$16+10,1),0),1),1)*1,""),"")</f>
        <v>#REF!</v>
      </c>
      <c r="U21" s="78" t="str">
        <f t="array" ref="U21">IF(LEN(U$13)&gt;0,IFERROR(INDEX(_xll.BDS(TKR,$I19,"PRODUCT_GEO_OVERRIDE",$O19,"NUMBER_OF_PERIODS","-16","FUND_PER",U$13,"headers=n","REVERSE_PERIOD_ORDER","N","fill=b","headers=n","startcol="&amp;U$14,"endcol="&amp;U$14,CURR_O,CONS_O,"array=true"),MAX(MATCH($L$21,OFFSET('Labels,Validation,Overrides'!$B$21,0,MATCH(U$13,$J$13:$P$13,0)-1,$L$16+10,1),0),1),1)*1,""),"")</f>
        <v>#REF!</v>
      </c>
      <c r="V21" s="78" t="str">
        <f t="array" ref="V21">IF(LEN(V$13)&gt;0,IFERROR(INDEX(_xll.BDS(TKR,$I19,"PRODUCT_GEO_OVERRIDE",$O19,"NUMBER_OF_PERIODS","-16","FUND_PER",V$13,"headers=n","REVERSE_PERIOD_ORDER","N","fill=b","headers=n","startcol="&amp;V$14,"endcol="&amp;V$14,CURR_O,CONS_O,"array=true"),MAX(MATCH($L$21,OFFSET('Labels,Validation,Overrides'!$B$21,0,MATCH(V$13,$J$13:$P$13,0)-1,$L$16+10,1),0),1),1)*1,""),"")</f>
        <v>#REF!</v>
      </c>
      <c r="W21" s="78" t="str">
        <f t="array" ref="W21">IF(LEN(W$13)&gt;0,IFERROR(INDEX(_xll.BDS(TKR,$I19,"PRODUCT_GEO_OVERRIDE",$O19,"NUMBER_OF_PERIODS","-16","FUND_PER",W$13,"headers=n","REVERSE_PERIOD_ORDER","N","fill=b","headers=n","startcol="&amp;W$14,"endcol="&amp;W$14,CURR_O,CONS_O,"array=true"),MAX(MATCH($L$21,OFFSET('Labels,Validation,Overrides'!$B$21,0,MATCH(W$13,$J$13:$P$13,0)-1,$L$16+10,1),0),1),1)*1,""),"")</f>
        <v/>
      </c>
      <c r="X21" s="78" t="str">
        <f t="array" ref="X21">IF(LEN(X$13)&gt;0,IFERROR(INDEX(_xll.BDS(TKR,$I19,"PRODUCT_GEO_OVERRIDE",$O19,"NUMBER_OF_PERIODS","-16","FUND_PER",X$13,"headers=n","REVERSE_PERIOD_ORDER","N","fill=b","headers=n","startcol="&amp;X$14,"endcol="&amp;X$14,CURR_O,CONS_O,"array=true"),MAX(MATCH($L$21,OFFSET('Labels,Validation,Overrides'!$B$21,0,MATCH(X$13,$J$13:$P$13,0)-1,$L$16+10,1),0),1),1)*1,""),"")</f>
        <v/>
      </c>
      <c r="Y21" s="78" t="str">
        <f t="array" ref="Y21">IF(LEN(Y$13)&gt;0,IFERROR(INDEX(_xll.BDS(TKR,$I19,"PRODUCT_GEO_OVERRIDE",$O19,"NUMBER_OF_PERIODS","-16","FUND_PER",Y$13,"headers=n","REVERSE_PERIOD_ORDER","N","fill=b","headers=n","startcol="&amp;Y$14,"endcol="&amp;Y$14,CURR_O,CONS_O,"array=true"),MAX(MATCH($L$21,OFFSET('Labels,Validation,Overrides'!$B$21,0,MATCH(Y$13,$J$13:$P$13,0)-1,$L$16+10,1),0),1),1)*1,""),"")</f>
        <v/>
      </c>
      <c r="Z21" s="78" t="str">
        <f t="array" ref="Z21">IF(LEN(Z$13)&gt;0,IFERROR(INDEX(_xll.BDS(TKR,$I19,"PRODUCT_GEO_OVERRIDE",$O19,"NUMBER_OF_PERIODS","-16","FUND_PER",Z$13,"headers=n","REVERSE_PERIOD_ORDER","N","fill=b","headers=n","startcol="&amp;Z$14,"endcol="&amp;Z$14,CURR_O,CONS_O,"array=true"),MAX(MATCH($L$21,OFFSET('Labels,Validation,Overrides'!$B$21,0,MATCH(Z$13,$J$13:$P$13,0)-1,$L$16+10,1),0),1),1)*1,""),"")</f>
        <v/>
      </c>
      <c r="AA21" s="78" t="str">
        <f t="array" ref="AA21">IF(LEN(AA$13)&gt;0,IFERROR(INDEX(_xll.BDS(TKR,$I19,"PRODUCT_GEO_OVERRIDE",$O19,"NUMBER_OF_PERIODS","-16","FUND_PER",AA$13,"headers=n","REVERSE_PERIOD_ORDER","N","fill=b","headers=n","startcol="&amp;AA$14,"endcol="&amp;AA$14,CURR_O,CONS_O,"array=true"),MAX(MATCH($L$21,OFFSET('Labels,Validation,Overrides'!$B$21,0,MATCH(AA$13,$J$13:$P$13,0)-1,$L$16+10,1),0),1),1)*1,""),"")</f>
        <v/>
      </c>
      <c r="AB21" s="78" t="str">
        <f t="array" ref="AB21">IF(LEN(AB$13)&gt;0,IFERROR(INDEX(_xll.BDS(TKR,$I19,"PRODUCT_GEO_OVERRIDE",$O19,"NUMBER_OF_PERIODS","-16","FUND_PER",AB$13,"headers=n","REVERSE_PERIOD_ORDER","N","fill=b","headers=n","startcol="&amp;AB$14,"endcol="&amp;AB$14,CURR_O,CONS_O,"array=true"),MAX(MATCH($L$21,OFFSET('Labels,Validation,Overrides'!$B$21,0,MATCH(AB$13,$J$13:$P$13,0)-1,$L$16+10,1),0),1),1)*1,""),"")</f>
        <v/>
      </c>
      <c r="AC21" s="78" t="str">
        <f t="array" ref="AC21">IF(LEN(AC$13)&gt;0,IFERROR(INDEX(_xll.BDS(TKR,$I19,"PRODUCT_GEO_OVERRIDE",$O19,"NUMBER_OF_PERIODS","-16","FUND_PER",AC$13,"headers=n","REVERSE_PERIOD_ORDER","N","fill=b","headers=n","startcol="&amp;AC$14,"endcol="&amp;AC$14,CURR_O,CONS_O,"array=true"),MAX(MATCH($L$21,OFFSET('Labels,Validation,Overrides'!$B$21,0,MATCH(AC$13,$J$13:$P$13,0)-1,$L$16+10,1),0),1),1)*1,""),"")</f>
        <v/>
      </c>
      <c r="AD21" s="78" t="str">
        <f t="array" ref="AD21">IF(LEN(AD$13)&gt;0,IFERROR(INDEX(_xll.BDS(TKR,$I19,"PRODUCT_GEO_OVERRIDE",$O19,"NUMBER_OF_PERIODS","-16","FUND_PER",AD$13,"headers=n","REVERSE_PERIOD_ORDER","N","fill=b","headers=n","startcol="&amp;AD$14,"endcol="&amp;AD$14,CURR_O,CONS_O,"array=true"),MAX(MATCH($L$21,OFFSET('Labels,Validation,Overrides'!$B$21,0,MATCH(AD$13,$J$13:$P$13,0)-1,$L$16+10,1),0),1),1)*1,""),"")</f>
        <v/>
      </c>
      <c r="AE21" s="78" t="str">
        <f t="array" ref="AE21">IF(LEN(AE$13)&gt;0,IFERROR(INDEX(_xll.BDS(TKR,$I19,"PRODUCT_GEO_OVERRIDE",$O19,"NUMBER_OF_PERIODS","-16","FUND_PER",AE$13,"headers=n","REVERSE_PERIOD_ORDER","N","fill=b","headers=n","startcol="&amp;AE$14,"endcol="&amp;AE$14,CURR_O,CONS_O,"array=true"),MAX(MATCH($L$21,OFFSET('Labels,Validation,Overrides'!$B$21,0,MATCH(AE$13,$J$13:$P$13,0)-1,$L$16+10,1),0),1),1)*1,""),"")</f>
        <v/>
      </c>
      <c r="AF21" s="78" t="str">
        <f t="array" ref="AF21">IF(LEN(AF$13)&gt;0,IFERROR(INDEX(_xll.BDS(TKR,$I19,"PRODUCT_GEO_OVERRIDE",$O19,"NUMBER_OF_PERIODS","-16","FUND_PER",AF$13,"headers=n","REVERSE_PERIOD_ORDER","N","fill=b","headers=n","startcol="&amp;AF$14,"endcol="&amp;AF$14,CURR_O,CONS_O,"array=true"),MAX(MATCH($L$21,OFFSET('Labels,Validation,Overrides'!$B$21,0,MATCH(AF$13,$J$13:$P$13,0)-1,$L$16+10,1),0),1),1)*1,""),"")</f>
        <v/>
      </c>
      <c r="AG21" s="78" t="str">
        <f t="array" ref="AG21">IF(LEN(AG$13)&gt;0,IFERROR(INDEX(_xll.BDS(TKR,$I19,"PRODUCT_GEO_OVERRIDE",$O19,"NUMBER_OF_PERIODS","-16","FUND_PER",AG$13,"headers=n","REVERSE_PERIOD_ORDER","N","fill=b","headers=n","startcol="&amp;AG$14,"endcol="&amp;AG$14,CURR_O,CONS_O,"array=true"),MAX(MATCH($L$21,OFFSET('Labels,Validation,Overrides'!$B$21,0,MATCH(AG$13,$J$13:$P$13,0)-1,$L$16+10,1),0),1),1)*1,""),"")</f>
        <v/>
      </c>
      <c r="AH21" s="78" t="str">
        <f t="array" ref="AH21">IF(LEN(AH$13)&gt;0,IFERROR(INDEX(_xll.BDS(TKR,$I19,"PRODUCT_GEO_OVERRIDE",$O19,"NUMBER_OF_PERIODS","-16","FUND_PER",AH$13,"headers=n","REVERSE_PERIOD_ORDER","N","fill=b","headers=n","startcol="&amp;AH$14,"endcol="&amp;AH$14,CURR_O,CONS_O,"array=true"),MAX(MATCH($L$21,OFFSET('Labels,Validation,Overrides'!$B$21,0,MATCH(AH$13,$J$13:$P$13,0)-1,$L$16+10,1),0),1),1)*1,""),"")</f>
        <v/>
      </c>
      <c r="AI21" s="78" t="str">
        <f t="array" ref="AI21">IF(LEN(AI$13)&gt;0,IFERROR(INDEX(_xll.BDS(TKR,$I19,"PRODUCT_GEO_OVERRIDE",$O19,"NUMBER_OF_PERIODS","-16","FUND_PER",AI$13,"headers=n","REVERSE_PERIOD_ORDER","N","fill=b","headers=n","startcol="&amp;AI$14,"endcol="&amp;AI$14,CURR_O,CONS_O,"array=true"),MAX(MATCH($L$21,OFFSET('Labels,Validation,Overrides'!$B$21,0,MATCH(AI$13,$J$13:$P$13,0)-1,$L$16+10,1),0),1),1)*1,""),"")</f>
        <v/>
      </c>
      <c r="AJ21" s="78" t="str">
        <f t="array" ref="AJ21">IF(LEN(AJ$13)&gt;0,IFERROR(INDEX(_xll.BDS(TKR,$I19,"PRODUCT_GEO_OVERRIDE",$O19,"NUMBER_OF_PERIODS","-16","FUND_PER",AJ$13,"headers=n","REVERSE_PERIOD_ORDER","N","fill=b","headers=n","startcol="&amp;AJ$14,"endcol="&amp;AJ$14,CURR_O,CONS_O,"array=true"),MAX(MATCH($L$21,OFFSET('Labels,Validation,Overrides'!$B$21,0,MATCH(AJ$13,$J$13:$P$13,0)-1,$L$16+10,1),0),1),1)*1,""),"")</f>
        <v/>
      </c>
      <c r="AK21" s="78" t="str">
        <f t="array" ref="AK21">IF(LEN(AK$13)&gt;0,IFERROR(INDEX(_xll.BDS(TKR,$I19,"PRODUCT_GEO_OVERRIDE",$O19,"NUMBER_OF_PERIODS","-16","FUND_PER",AK$13,"headers=n","REVERSE_PERIOD_ORDER","N","fill=b","headers=n","startcol="&amp;AK$14,"endcol="&amp;AK$14,CURR_O,CONS_O,"array=true"),MAX(MATCH($L$21,OFFSET('Labels,Validation,Overrides'!$B$21,0,MATCH(AK$13,$J$13:$P$13,0)-1,$L$16+10,1),0),1),1)*1,""),"")</f>
        <v/>
      </c>
      <c r="AL21" s="78" t="str">
        <f t="array" ref="AL21">IF(LEN(AL$13)&gt;0,IFERROR(INDEX(_xll.BDS(TKR,$I19,"PRODUCT_GEO_OVERRIDE",$O19,"NUMBER_OF_PERIODS","-16","FUND_PER",AL$13,"headers=n","REVERSE_PERIOD_ORDER","N","fill=b","headers=n","startcol="&amp;AL$14,"endcol="&amp;AL$14,CURR_O,CONS_O,"array=true"),MAX(MATCH($L$21,OFFSET('Labels,Validation,Overrides'!$B$21,0,MATCH(AL$13,$J$13:$P$13,0)-1,$L$16+10,1),0),1),1)*1,""),"")</f>
        <v/>
      </c>
      <c r="AM21" s="78" t="str">
        <f t="array" ref="AM21">IF(LEN(AM$13)&gt;0,IFERROR(INDEX(_xll.BDS(TKR,$I19,"PRODUCT_GEO_OVERRIDE",$O19,"NUMBER_OF_PERIODS","-16","FUND_PER",AM$13,"headers=n","REVERSE_PERIOD_ORDER","N","fill=b","headers=n","startcol="&amp;AM$14,"endcol="&amp;AM$14,CURR_O,CONS_O,"array=true"),MAX(MATCH($L$21,OFFSET('Labels,Validation,Overrides'!$B$21,0,MATCH(AM$13,$J$13:$P$13,0)-1,$L$16+10,1),0),1),1)*1,""),"")</f>
        <v/>
      </c>
      <c r="AN21" s="78" t="str">
        <f t="array" ref="AN21">IF(LEN(AN$13)&gt;0,IFERROR(INDEX(_xll.BDS(TKR,$I19,"PRODUCT_GEO_OVERRIDE",$O19,"NUMBER_OF_PERIODS","-16","FUND_PER",AN$13,"headers=n","REVERSE_PERIOD_ORDER","N","fill=b","headers=n","startcol="&amp;AN$14,"endcol="&amp;AN$14,CURR_O,CONS_O,"array=true"),MAX(MATCH($L$21,OFFSET('Labels,Validation,Overrides'!$B$21,0,MATCH(AN$13,$J$13:$P$13,0)-1,$L$16+10,1),0),1),1)*1,""),"")</f>
        <v/>
      </c>
      <c r="AO21" s="78" t="str">
        <f t="array" ref="AO21">IF(LEN(AO$13)&gt;0,IFERROR(INDEX(_xll.BDS(TKR,$I19,"PRODUCT_GEO_OVERRIDE",$O19,"NUMBER_OF_PERIODS","-16","FUND_PER",AO$13,"headers=n","REVERSE_PERIOD_ORDER","N","fill=b","headers=n","startcol="&amp;AO$14,"endcol="&amp;AO$14,CURR_O,CONS_O,"array=true"),MAX(MATCH($L$21,OFFSET('Labels,Validation,Overrides'!$B$21,0,MATCH(AO$13,$J$13:$P$13,0)-1,$L$16+10,1),0),1),1)*1,""),"")</f>
        <v/>
      </c>
      <c r="AP21" s="78" t="str">
        <f t="array" ref="AP21">IF(LEN(AP$13)&gt;0,IFERROR(INDEX(_xll.BDS(TKR,$I19,"PRODUCT_GEO_OVERRIDE",$O19,"NUMBER_OF_PERIODS","-16","FUND_PER",AP$13,"headers=n","REVERSE_PERIOD_ORDER","N","fill=b","headers=n","startcol="&amp;AP$14,"endcol="&amp;AP$14,CURR_O,CONS_O,"array=true"),MAX(MATCH($L$21,OFFSET('Labels,Validation,Overrides'!$B$21,0,MATCH(AP$13,$J$13:$P$13,0)-1,$L$16+10,1),0),1),1)*1,""),"")</f>
        <v/>
      </c>
      <c r="AQ21" s="78" t="str">
        <f t="array" ref="AQ21">IF(LEN(AQ$13)&gt;0,IFERROR(INDEX(_xll.BDS(TKR,$I19,"PRODUCT_GEO_OVERRIDE",$O19,"NUMBER_OF_PERIODS","-16","FUND_PER",AQ$13,"headers=n","REVERSE_PERIOD_ORDER","N","fill=b","headers=n","startcol="&amp;AQ$14,"endcol="&amp;AQ$14,CURR_O,CONS_O,"array=true"),MAX(MATCH($L$21,OFFSET('Labels,Validation,Overrides'!$B$21,0,MATCH(AQ$13,$J$13:$P$13,0)-1,$L$16+10,1),0),1),1)*1,""),"")</f>
        <v/>
      </c>
      <c r="AR21" s="78" t="str">
        <f t="array" ref="AR21">IF(LEN(AR$13)&gt;0,IFERROR(INDEX(_xll.BDS(TKR,$I19,"PRODUCT_GEO_OVERRIDE",$O19,"NUMBER_OF_PERIODS","-16","FUND_PER",AR$13,"headers=n","REVERSE_PERIOD_ORDER","N","fill=b","headers=n","startcol="&amp;AR$14,"endcol="&amp;AR$14,CURR_O,CONS_O,"array=true"),MAX(MATCH($L$21,OFFSET('Labels,Validation,Overrides'!$B$21,0,MATCH(AR$13,$J$13:$P$13,0)-1,$L$16+10,1),0),1),1)*1,""),"")</f>
        <v/>
      </c>
      <c r="AS21" s="78" t="str">
        <f t="array" ref="AS21">IF(LEN(AS$13)&gt;0,IFERROR(INDEX(_xll.BDS(TKR,$I19,"PRODUCT_GEO_OVERRIDE",$O19,"NUMBER_OF_PERIODS","-16","FUND_PER",AS$13,"headers=n","REVERSE_PERIOD_ORDER","N","fill=b","headers=n","startcol="&amp;AS$14,"endcol="&amp;AS$14,CURR_O,CONS_O,"array=true"),MAX(MATCH($L$21,OFFSET('Labels,Validation,Overrides'!$B$21,0,MATCH(AS$13,$J$13:$P$13,0)-1,$L$16+10,1),0),1),1)*1,""),"")</f>
        <v/>
      </c>
      <c r="AT21" s="78" t="str">
        <f t="array" ref="AT21">IF(LEN(AT$13)&gt;0,IFERROR(INDEX(_xll.BDS(TKR,$I19,"PRODUCT_GEO_OVERRIDE",$O19,"NUMBER_OF_PERIODS","-16","FUND_PER",AT$13,"headers=n","REVERSE_PERIOD_ORDER","N","fill=b","headers=n","startcol="&amp;AT$14,"endcol="&amp;AT$14,CURR_O,CONS_O,"array=true"),MAX(MATCH($L$21,OFFSET('Labels,Validation,Overrides'!$B$21,0,MATCH(AT$13,$J$13:$P$13,0)-1,$L$16+10,1),0),1),1)*1,""),"")</f>
        <v/>
      </c>
      <c r="AU21" s="78" t="str">
        <f t="array" ref="AU21">IF(LEN(AU$13)&gt;0,IFERROR(INDEX(_xll.BDS(TKR,$I19,"PRODUCT_GEO_OVERRIDE",$O19,"NUMBER_OF_PERIODS","-16","FUND_PER",AU$13,"headers=n","REVERSE_PERIOD_ORDER","N","fill=b","headers=n","startcol="&amp;AU$14,"endcol="&amp;AU$14,CURR_O,CONS_O,"array=true"),MAX(MATCH($L$21,OFFSET('Labels,Validation,Overrides'!$B$21,0,MATCH(AU$13,$J$13:$P$13,0)-1,$L$16+10,1),0),1),1)*1,""),"")</f>
        <v/>
      </c>
      <c r="AV21" s="78" t="str">
        <f t="array" ref="AV21">IF(LEN(AV$13)&gt;0,IFERROR(INDEX(_xll.BDS(TKR,$I19,"PRODUCT_GEO_OVERRIDE",$O19,"NUMBER_OF_PERIODS","-16","FUND_PER",AV$13,"headers=n","REVERSE_PERIOD_ORDER","N","fill=b","headers=n","startcol="&amp;AV$14,"endcol="&amp;AV$14,CURR_O,CONS_O,"array=true"),MAX(MATCH($L$21,OFFSET('Labels,Validation,Overrides'!$B$21,0,MATCH(AV$13,$J$13:$P$13,0)-1,$L$16+10,1),0),1),1)*1,""),"")</f>
        <v/>
      </c>
      <c r="AW21" s="78" t="str">
        <f t="array" ref="AW21">IF(LEN(AW$13)&gt;0,IFERROR(INDEX(_xll.BDS(TKR,$I19,"PRODUCT_GEO_OVERRIDE",$O19,"NUMBER_OF_PERIODS","-16","FUND_PER",AW$13,"headers=n","REVERSE_PERIOD_ORDER","N","fill=b","headers=n","startcol="&amp;AW$14,"endcol="&amp;AW$14,CURR_O,CONS_O,"array=true"),MAX(MATCH($L$21,OFFSET('Labels,Validation,Overrides'!$B$21,0,MATCH(AW$13,$J$13:$P$13,0)-1,$L$16+10,1),0),1),1)*1,""),"")</f>
        <v/>
      </c>
      <c r="AX21" s="78" t="str">
        <f t="array" ref="AX21">IF(LEN(AX$13)&gt;0,IFERROR(INDEX(_xll.BDS(TKR,$I19,"PRODUCT_GEO_OVERRIDE",$O19,"NUMBER_OF_PERIODS","-16","FUND_PER",AX$13,"headers=n","REVERSE_PERIOD_ORDER","N","fill=b","headers=n","startcol="&amp;AX$14,"endcol="&amp;AX$14,CURR_O,CONS_O,"array=true"),MAX(MATCH($L$21,OFFSET('Labels,Validation,Overrides'!$B$21,0,MATCH(AX$13,$J$13:$P$13,0)-1,$L$16+10,1),0),1),1)*1,""),"")</f>
        <v/>
      </c>
      <c r="AY21" s="78" t="str">
        <f t="array" ref="AY21">IF(LEN(AY$13)&gt;0,IFERROR(INDEX(_xll.BDS(TKR,$I19,"PRODUCT_GEO_OVERRIDE",$O19,"NUMBER_OF_PERIODS","-16","FUND_PER",AY$13,"headers=n","REVERSE_PERIOD_ORDER","N","fill=b","headers=n","startcol="&amp;AY$14,"endcol="&amp;AY$14,CURR_O,CONS_O,"array=true"),MAX(MATCH($L$21,OFFSET('Labels,Validation,Overrides'!$B$21,0,MATCH(AY$13,$J$13:$P$13,0)-1,$L$16+10,1),0),1),1)*1,""),"")</f>
        <v/>
      </c>
      <c r="AZ21" s="78" t="str">
        <f t="array" ref="AZ21">IF(LEN(AZ$13)&gt;0,IFERROR(INDEX(_xll.BDS(TKR,$I19,"PRODUCT_GEO_OVERRIDE",$O19,"NUMBER_OF_PERIODS","-16","FUND_PER",AZ$13,"headers=n","REVERSE_PERIOD_ORDER","N","fill=b","headers=n","startcol="&amp;AZ$14,"endcol="&amp;AZ$14,CURR_O,CONS_O,"array=true"),MAX(MATCH($L$21,OFFSET('Labels,Validation,Overrides'!$B$21,0,MATCH(AZ$13,$J$13:$P$13,0)-1,$L$16+10,1),0),1),1)*1,""),"")</f>
        <v/>
      </c>
      <c r="BA21" s="78" t="str">
        <f t="array" ref="BA21">IF(LEN(BA$13)&gt;0,IFERROR(INDEX(_xll.BDS(TKR,$I19,"PRODUCT_GEO_OVERRIDE",$O19,"NUMBER_OF_PERIODS","-16","FUND_PER",BA$13,"headers=n","REVERSE_PERIOD_ORDER","N","fill=b","headers=n","startcol="&amp;BA$14,"endcol="&amp;BA$14,CURR_O,CONS_O,"array=true"),MAX(MATCH($L$21,OFFSET('Labels,Validation,Overrides'!$B$21,0,MATCH(BA$13,$J$13:$P$13,0)-1,$L$16+10,1),0),1),1)*1,""),"")</f>
        <v/>
      </c>
      <c r="BB21" s="78" t="str">
        <f t="array" ref="BB21">IF(LEN(BB$13)&gt;0,IFERROR(INDEX(_xll.BDS(TKR,$I19,"PRODUCT_GEO_OVERRIDE",$O19,"NUMBER_OF_PERIODS","-16","FUND_PER",BB$13,"headers=n","REVERSE_PERIOD_ORDER","N","fill=b","headers=n","startcol="&amp;BB$14,"endcol="&amp;BB$14,CURR_O,CONS_O,"array=true"),MAX(MATCH($L$21,OFFSET('Labels,Validation,Overrides'!$B$21,0,MATCH(BB$13,$J$13:$P$13,0)-1,$L$16+10,1),0),1),1)*1,""),"")</f>
        <v/>
      </c>
      <c r="BC21" s="78" t="str">
        <f t="array" ref="BC21">IF(LEN(BC$13)&gt;0,IFERROR(INDEX(_xll.BDS(TKR,$I19,"PRODUCT_GEO_OVERRIDE",$O19,"NUMBER_OF_PERIODS","-16","FUND_PER",BC$13,"headers=n","REVERSE_PERIOD_ORDER","N","fill=b","headers=n","startcol="&amp;BC$14,"endcol="&amp;BC$14,CURR_O,CONS_O,"array=true"),MAX(MATCH($L$21,OFFSET('Labels,Validation,Overrides'!$B$21,0,MATCH(BC$13,$J$13:$P$13,0)-1,$L$16+10,1),0),1),1)*1,""),"")</f>
        <v/>
      </c>
      <c r="BD21" s="78" t="str">
        <f t="array" ref="BD21">IF(LEN(BD$13)&gt;0,IFERROR(INDEX(_xll.BDS(TKR,$I19,"PRODUCT_GEO_OVERRIDE",$O19,"NUMBER_OF_PERIODS","-16","FUND_PER",BD$13,"headers=n","REVERSE_PERIOD_ORDER","N","fill=b","headers=n","startcol="&amp;BD$14,"endcol="&amp;BD$14,CURR_O,CONS_O,"array=true"),MAX(MATCH($L$21,OFFSET('Labels,Validation,Overrides'!$B$21,0,MATCH(BD$13,$J$13:$P$13,0)-1,$L$16+10,1),0),1),1)*1,""),"")</f>
        <v/>
      </c>
      <c r="BE21" s="78" t="str">
        <f t="array" ref="BE21">IF(LEN(BE$13)&gt;0,IFERROR(INDEX(_xll.BDS(TKR,$I19,"PRODUCT_GEO_OVERRIDE",$O19,"NUMBER_OF_PERIODS","-16","FUND_PER",BE$13,"headers=n","REVERSE_PERIOD_ORDER","N","fill=b","headers=n","startcol="&amp;BE$14,"endcol="&amp;BE$14,CURR_O,CONS_O,"array=true"),MAX(MATCH($L$21,OFFSET('Labels,Validation,Overrides'!$B$21,0,MATCH(BE$13,$J$13:$P$13,0)-1,$L$16+10,1),0),1),1)*1,""),"")</f>
        <v/>
      </c>
      <c r="BF21" s="78" t="str">
        <f t="array" ref="BF21">IF(LEN(BF$13)&gt;0,IFERROR(INDEX(_xll.BDS(TKR,$I19,"PRODUCT_GEO_OVERRIDE",$O19,"NUMBER_OF_PERIODS","-16","FUND_PER",BF$13,"headers=n","REVERSE_PERIOD_ORDER","N","fill=b","headers=n","startcol="&amp;BF$14,"endcol="&amp;BF$14,CURR_O,CONS_O,"array=true"),MAX(MATCH($L$21,OFFSET('Labels,Validation,Overrides'!$B$21,0,MATCH(BF$13,$J$13:$P$13,0)-1,$L$16+10,1),0),1),1)*1,""),"")</f>
        <v/>
      </c>
      <c r="BG21" s="78" t="str">
        <f t="array" ref="BG21">IF(LEN(BG$13)&gt;0,IFERROR(INDEX(_xll.BDS(TKR,$I19,"PRODUCT_GEO_OVERRIDE",$O19,"NUMBER_OF_PERIODS","-16","FUND_PER",BG$13,"headers=n","REVERSE_PERIOD_ORDER","N","fill=b","headers=n","startcol="&amp;BG$14,"endcol="&amp;BG$14,CURR_O,CONS_O,"array=true"),MAX(MATCH($L$21,OFFSET('Labels,Validation,Overrides'!$B$21,0,MATCH(BG$13,$J$13:$P$13,0)-1,$L$16+10,1),0),1),1)*1,""),"")</f>
        <v/>
      </c>
      <c r="BH21" s="78" t="str">
        <f t="array" ref="BH21">IF(LEN(BH$13)&gt;0,IFERROR(INDEX(_xll.BDS(TKR,$I19,"PRODUCT_GEO_OVERRIDE",$O19,"NUMBER_OF_PERIODS","-16","FUND_PER",BH$13,"headers=n","REVERSE_PERIOD_ORDER","N","fill=b","headers=n","startcol="&amp;BH$14,"endcol="&amp;BH$14,CURR_O,CONS_O,"array=true"),MAX(MATCH($L$21,OFFSET('Labels,Validation,Overrides'!$B$21,0,MATCH(BH$13,$J$13:$P$13,0)-1,$L$16+10,1),0),1),1)*1,""),"")</f>
        <v/>
      </c>
      <c r="BI21" s="78" t="str">
        <f t="array" ref="BI21">IF(LEN(BI$13)&gt;0,IFERROR(INDEX(_xll.BDS(TKR,$I19,"PRODUCT_GEO_OVERRIDE",$O19,"NUMBER_OF_PERIODS","-16","FUND_PER",BI$13,"headers=n","REVERSE_PERIOD_ORDER","N","fill=b","headers=n","startcol="&amp;BI$14,"endcol="&amp;BI$14,CURR_O,CONS_O,"array=true"),MAX(MATCH($L$21,OFFSET('Labels,Validation,Overrides'!$B$21,0,MATCH(BI$13,$J$13:$P$13,0)-1,$L$16+10,1),0),1),1)*1,""),"")</f>
        <v/>
      </c>
      <c r="BJ21" s="78" t="str">
        <f t="array" ref="BJ21">IF(LEN(BJ$13)&gt;0,IFERROR(INDEX(_xll.BDS(TKR,$I19,"PRODUCT_GEO_OVERRIDE",$O19,"NUMBER_OF_PERIODS","-16","FUND_PER",BJ$13,"headers=n","REVERSE_PERIOD_ORDER","N","fill=b","headers=n","startcol="&amp;BJ$14,"endcol="&amp;BJ$14,CURR_O,CONS_O,"array=true"),MAX(MATCH($L$21,OFFSET('Labels,Validation,Overrides'!$B$21,0,MATCH(BJ$13,$J$13:$P$13,0)-1,$L$16+10,1),0),1),1)*1,""),"")</f>
        <v/>
      </c>
      <c r="BK21" s="78" t="str">
        <f t="array" ref="BK21">IF(LEN(BK$13)&gt;0,IFERROR(INDEX(_xll.BDS(TKR,$I19,"PRODUCT_GEO_OVERRIDE",$O19,"NUMBER_OF_PERIODS","-16","FUND_PER",BK$13,"headers=n","REVERSE_PERIOD_ORDER","N","fill=b","headers=n","startcol="&amp;BK$14,"endcol="&amp;BK$14,CURR_O,CONS_O,"array=true"),MAX(MATCH($L$21,OFFSET('Labels,Validation,Overrides'!$B$21,0,MATCH(BK$13,$J$13:$P$13,0)-1,$L$16+10,1),0),1),1)*1,""),"")</f>
        <v/>
      </c>
      <c r="BL21" s="78" t="str">
        <f t="array" ref="BL21">IF(LEN(BL$13)&gt;0,IFERROR(INDEX(_xll.BDS(TKR,$I19,"PRODUCT_GEO_OVERRIDE",$O19,"NUMBER_OF_PERIODS","-16","FUND_PER",BL$13,"headers=n","REVERSE_PERIOD_ORDER","N","fill=b","headers=n","startcol="&amp;BL$14,"endcol="&amp;BL$14,CURR_O,CONS_O,"array=true"),MAX(MATCH($L$21,OFFSET('Labels,Validation,Overrides'!$B$21,0,MATCH(BL$13,$J$13:$P$13,0)-1,$L$16+10,1),0),1),1)*1,""),"")</f>
        <v/>
      </c>
      <c r="BM21" s="78" t="str">
        <f t="array" ref="BM21">IF(LEN(BM$13)&gt;0,IFERROR(INDEX(_xll.BDS(TKR,$I19,"PRODUCT_GEO_OVERRIDE",$O19,"NUMBER_OF_PERIODS","-16","FUND_PER",BM$13,"headers=n","REVERSE_PERIOD_ORDER","N","fill=b","headers=n","startcol="&amp;BM$14,"endcol="&amp;BM$14,CURR_O,CONS_O,"array=true"),MAX(MATCH($L$21,OFFSET('Labels,Validation,Overrides'!$B$21,0,MATCH(BM$13,$J$13:$P$13,0)-1,$L$16+10,1),0),1),1)*1,""),"")</f>
        <v/>
      </c>
      <c r="BN21" s="78" t="str">
        <f t="array" ref="BN21">IF(LEN(BN$13)&gt;0,IFERROR(INDEX(_xll.BDS(TKR,$I19,"PRODUCT_GEO_OVERRIDE",$O19,"NUMBER_OF_PERIODS","-16","FUND_PER",BN$13,"headers=n","REVERSE_PERIOD_ORDER","N","fill=b","headers=n","startcol="&amp;BN$14,"endcol="&amp;BN$14,CURR_O,CONS_O,"array=true"),MAX(MATCH($L$21,OFFSET('Labels,Validation,Overrides'!$B$21,0,MATCH(BN$13,$J$13:$P$13,0)-1,$L$16+10,1),0),1),1)*1,""),"")</f>
        <v/>
      </c>
      <c r="BO21" s="78" t="str">
        <f t="array" ref="BO21">IF(LEN(BO$13)&gt;0,IFERROR(INDEX(_xll.BDS(TKR,$I19,"PRODUCT_GEO_OVERRIDE",$O19,"NUMBER_OF_PERIODS","-16","FUND_PER",BO$13,"headers=n","REVERSE_PERIOD_ORDER","N","fill=b","headers=n","startcol="&amp;BO$14,"endcol="&amp;BO$14,CURR_O,CONS_O,"array=true"),MAX(MATCH($L$21,OFFSET('Labels,Validation,Overrides'!$B$21,0,MATCH(BO$13,$J$13:$P$13,0)-1,$L$16+10,1),0),1),1)*1,""),"")</f>
        <v/>
      </c>
      <c r="BP21" s="78"/>
      <c r="BQ21" s="78"/>
      <c r="BR21" s="78"/>
      <c r="BS21" s="78"/>
      <c r="BT21" s="78"/>
      <c r="BU21" s="78"/>
      <c r="BV21" s="78"/>
      <c r="BW21" s="78"/>
      <c r="BX21" s="78"/>
      <c r="BY21" s="78"/>
      <c r="BZ21" s="78"/>
      <c r="CA21" s="78"/>
      <c r="CB21" s="78"/>
      <c r="CC21" s="78"/>
      <c r="CD21" s="2"/>
      <c r="CE21" s="2"/>
      <c r="CF21" s="2"/>
      <c r="CG21" s="2"/>
      <c r="CH21" s="2"/>
    </row>
    <row r="22" ht="15.75" customHeight="1">
      <c r="A22" s="2"/>
      <c r="B22" s="2"/>
      <c r="C22" s="2"/>
      <c r="D22" s="2"/>
      <c r="E22" s="2"/>
      <c r="F22" s="2"/>
      <c r="G22" s="2" t="s">
        <v>6064</v>
      </c>
      <c r="H22" s="2" t="s">
        <v>6065</v>
      </c>
      <c r="I22" s="2"/>
      <c r="J22" s="2"/>
      <c r="K22" s="2"/>
      <c r="L22" s="2"/>
      <c r="M22" s="3"/>
      <c r="N22" s="2"/>
      <c r="O22" s="2"/>
      <c r="P22" s="2"/>
      <c r="Q22" s="78"/>
      <c r="R22" s="78"/>
      <c r="S22" s="78"/>
      <c r="T22" s="78"/>
      <c r="U22" s="78"/>
      <c r="V22" s="78"/>
      <c r="W22" s="78"/>
      <c r="X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2"/>
      <c r="CE22" s="2"/>
      <c r="CF22" s="2"/>
      <c r="CG22" s="2"/>
      <c r="CH22" s="2"/>
    </row>
    <row r="23" ht="15.75" customHeight="1">
      <c r="A23" s="2"/>
      <c r="B23" s="2"/>
      <c r="C23" s="2"/>
      <c r="D23" s="2"/>
      <c r="E23" s="2"/>
      <c r="F23" s="2"/>
      <c r="G23" s="1" t="s">
        <v>6066</v>
      </c>
      <c r="H23" s="2" t="s">
        <v>6067</v>
      </c>
      <c r="I23" s="2"/>
      <c r="K23" s="2"/>
      <c r="L23" s="2"/>
      <c r="M23" s="3"/>
      <c r="N23" s="2"/>
      <c r="O23" s="2"/>
      <c r="P23" s="2"/>
      <c r="Q23" s="78"/>
      <c r="R23" s="78"/>
      <c r="S23" s="78"/>
      <c r="T23" s="78"/>
      <c r="U23" s="78"/>
      <c r="V23" s="78"/>
      <c r="W23" s="78"/>
      <c r="X23" s="78"/>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2"/>
      <c r="CE23" s="2"/>
      <c r="CF23" s="2"/>
      <c r="CG23" s="2"/>
      <c r="CH23" s="2"/>
    </row>
    <row r="24" ht="15.75" customHeight="1">
      <c r="A24" s="2"/>
      <c r="B24" s="2"/>
      <c r="C24" s="2"/>
      <c r="D24" s="2"/>
      <c r="E24" s="2"/>
      <c r="F24" s="2"/>
      <c r="G24" s="79" t="s">
        <v>6068</v>
      </c>
      <c r="H24" s="79" t="s">
        <v>6069</v>
      </c>
      <c r="I24" s="79"/>
      <c r="K24" s="2"/>
      <c r="L24" s="2"/>
      <c r="M24" s="3"/>
      <c r="N24" s="2"/>
      <c r="O24" s="2"/>
      <c r="P24" s="2"/>
      <c r="Q24" s="78"/>
      <c r="R24" s="78"/>
      <c r="S24" s="78"/>
      <c r="T24" s="78"/>
      <c r="U24" s="78"/>
      <c r="V24" s="78"/>
      <c r="W24" s="78"/>
      <c r="X24" s="78"/>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2"/>
      <c r="CE24" s="2"/>
      <c r="CF24" s="2"/>
      <c r="CG24" s="2"/>
      <c r="CH24" s="2"/>
    </row>
    <row r="25" ht="15.75" customHeight="1">
      <c r="A25" s="2"/>
      <c r="B25" s="2"/>
      <c r="C25" s="2"/>
      <c r="D25" s="2"/>
      <c r="E25" s="2"/>
      <c r="F25" s="2"/>
      <c r="G25" s="79" t="s">
        <v>6070</v>
      </c>
      <c r="H25" s="79" t="s">
        <v>6071</v>
      </c>
      <c r="I25" s="79"/>
      <c r="K25" s="2"/>
      <c r="L25" s="2"/>
      <c r="M25" s="3"/>
      <c r="N25" s="2"/>
      <c r="O25" s="2"/>
      <c r="P25" s="2"/>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2"/>
      <c r="CE25" s="2"/>
      <c r="CF25" s="2"/>
      <c r="CG25" s="2"/>
      <c r="CH25" s="2"/>
    </row>
    <row r="26" ht="15.75" customHeight="1">
      <c r="A26" s="2"/>
      <c r="B26" s="2"/>
      <c r="C26" s="2"/>
      <c r="D26" s="2"/>
      <c r="E26" s="2"/>
      <c r="F26" s="2"/>
      <c r="G26" s="79" t="s">
        <v>6072</v>
      </c>
      <c r="H26" s="79" t="s">
        <v>6073</v>
      </c>
      <c r="I26" s="79"/>
      <c r="K26" s="2"/>
      <c r="L26" s="2"/>
      <c r="M26" s="3"/>
      <c r="N26" s="2"/>
      <c r="O26" s="2"/>
      <c r="P26" s="2"/>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2"/>
      <c r="CE26" s="2"/>
      <c r="CF26" s="2"/>
      <c r="CG26" s="2"/>
      <c r="CH26" s="2"/>
    </row>
    <row r="27" ht="15.75" customHeight="1">
      <c r="A27" s="2"/>
      <c r="B27" s="2"/>
      <c r="C27" s="2"/>
      <c r="D27" s="2"/>
      <c r="E27" s="2"/>
      <c r="F27" s="2"/>
      <c r="G27" s="79" t="s">
        <v>6074</v>
      </c>
      <c r="H27" s="79" t="s">
        <v>6075</v>
      </c>
      <c r="I27" s="79"/>
      <c r="K27" s="2"/>
      <c r="L27" s="2"/>
      <c r="M27" s="3"/>
      <c r="N27" s="2"/>
      <c r="O27" s="2"/>
      <c r="P27" s="2"/>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2"/>
      <c r="CE27" s="2"/>
      <c r="CF27" s="2"/>
      <c r="CG27" s="2"/>
      <c r="CH27" s="2"/>
    </row>
    <row r="28" ht="15.75" customHeight="1">
      <c r="A28" s="80"/>
      <c r="B28" s="80"/>
      <c r="C28" s="80"/>
      <c r="D28" s="80"/>
      <c r="E28" s="80"/>
      <c r="F28" s="80"/>
      <c r="G28" s="79" t="s">
        <v>6076</v>
      </c>
      <c r="H28" s="79" t="s">
        <v>6077</v>
      </c>
      <c r="I28" s="79"/>
      <c r="K28" s="80"/>
      <c r="L28" s="80"/>
      <c r="M28" s="80"/>
      <c r="N28" s="80"/>
      <c r="O28" s="80"/>
      <c r="P28" s="80"/>
      <c r="Q28" s="3"/>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80"/>
      <c r="CE28" s="80"/>
      <c r="CF28" s="80"/>
      <c r="CG28" s="80"/>
      <c r="CH28" s="80"/>
    </row>
    <row r="29" ht="15.75" customHeight="1">
      <c r="A29" s="2"/>
      <c r="B29" s="2"/>
      <c r="C29" s="2"/>
      <c r="D29" s="2"/>
      <c r="E29" s="2"/>
      <c r="F29" s="2"/>
      <c r="G29" s="79" t="s">
        <v>6078</v>
      </c>
      <c r="H29" s="79" t="s">
        <v>6079</v>
      </c>
      <c r="I29" s="79"/>
      <c r="K29" s="2"/>
      <c r="L29" s="2"/>
      <c r="M29" s="2"/>
      <c r="N29" s="2"/>
      <c r="O29" s="2"/>
      <c r="P29" s="2"/>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BC29" s="78"/>
      <c r="BD29" s="78"/>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row>
    <row r="30" ht="15.75" customHeight="1">
      <c r="A30" s="2"/>
      <c r="B30" s="2"/>
      <c r="C30" s="2"/>
      <c r="D30" s="2"/>
      <c r="E30" s="2"/>
      <c r="F30" s="2"/>
      <c r="G30" s="79" t="s">
        <v>6080</v>
      </c>
      <c r="H30" s="79" t="s">
        <v>6081</v>
      </c>
      <c r="I30" s="79"/>
      <c r="K30" s="2"/>
      <c r="L30" s="2"/>
      <c r="M30" s="2"/>
      <c r="N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row>
    <row r="31" ht="15.75" customHeight="1">
      <c r="A31" s="2"/>
      <c r="B31" s="2"/>
      <c r="C31" s="2"/>
      <c r="D31" s="2"/>
      <c r="E31" s="2"/>
      <c r="F31" s="2"/>
      <c r="G31" s="79" t="s">
        <v>1617</v>
      </c>
      <c r="H31" s="79" t="s">
        <v>6082</v>
      </c>
      <c r="I31" s="79"/>
      <c r="K31" s="2"/>
      <c r="L31" s="2"/>
      <c r="M31" s="2"/>
      <c r="N31" s="2"/>
      <c r="O31" s="2"/>
      <c r="P31" s="2"/>
      <c r="Q31" s="2"/>
      <c r="R31" s="2"/>
      <c r="S31" s="2"/>
      <c r="T31" s="2"/>
      <c r="U31" s="2"/>
      <c r="V31" s="2"/>
      <c r="W31" s="78"/>
      <c r="X31" s="78"/>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BC31" s="78"/>
      <c r="BD31" s="78"/>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row>
    <row r="32" ht="15.75" customHeight="1">
      <c r="A32" s="2"/>
      <c r="B32" s="2"/>
      <c r="C32" s="2"/>
      <c r="D32" s="2"/>
      <c r="E32" s="2"/>
      <c r="F32" s="2"/>
      <c r="G32" s="79" t="s">
        <v>53</v>
      </c>
      <c r="H32" s="79" t="s">
        <v>6083</v>
      </c>
      <c r="I32" s="79"/>
      <c r="K32" s="2"/>
      <c r="L32" s="2"/>
      <c r="M32" s="2"/>
      <c r="P32" s="2"/>
      <c r="Q32" s="2"/>
      <c r="R32" s="2"/>
      <c r="S32" s="2"/>
      <c r="T32" s="2"/>
      <c r="W32" s="78"/>
      <c r="X32" s="78"/>
      <c r="Y32" s="78"/>
      <c r="Z32" s="78"/>
      <c r="AA32" s="78"/>
      <c r="AB32" s="78"/>
      <c r="AC32" s="78"/>
      <c r="AD32" s="78"/>
      <c r="AE32" s="78"/>
      <c r="AF32" s="78"/>
      <c r="AG32" s="78"/>
      <c r="AH32" s="78"/>
      <c r="AI32" s="78"/>
      <c r="AJ32" s="78"/>
      <c r="AK32" s="78"/>
      <c r="AL32" s="78"/>
      <c r="AM32" s="78"/>
      <c r="AN32" s="78"/>
      <c r="AO32" s="78"/>
      <c r="AP32" s="78"/>
      <c r="AQ32" s="78"/>
      <c r="AR32" s="78"/>
      <c r="AS32" s="78"/>
      <c r="AT32" s="78"/>
      <c r="AU32" s="78"/>
      <c r="AV32" s="78"/>
      <c r="AW32" s="78"/>
      <c r="AX32" s="78"/>
      <c r="AY32" s="78"/>
      <c r="AZ32" s="78"/>
      <c r="BA32" s="78"/>
      <c r="BB32" s="78"/>
      <c r="BC32" s="78"/>
      <c r="BD32" s="78"/>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row>
    <row r="33" ht="15.75" customHeight="1">
      <c r="A33" s="2"/>
      <c r="B33" s="2"/>
      <c r="C33" s="2"/>
      <c r="D33" s="2"/>
      <c r="E33" s="2"/>
      <c r="F33" s="2"/>
      <c r="G33" s="79" t="s">
        <v>6084</v>
      </c>
      <c r="H33" s="79" t="s">
        <v>6085</v>
      </c>
      <c r="I33" s="79"/>
      <c r="K33" s="2"/>
      <c r="L33" s="2"/>
      <c r="M33" s="2"/>
      <c r="P33" s="2"/>
      <c r="Q33" s="2"/>
      <c r="R33" s="2"/>
      <c r="S33" s="2"/>
      <c r="W33" s="78"/>
      <c r="X33" s="78"/>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row>
    <row r="34" ht="15.75" customHeight="1">
      <c r="A34" s="2"/>
      <c r="B34" s="2"/>
      <c r="C34" s="2"/>
      <c r="D34" s="2"/>
      <c r="E34" s="2"/>
      <c r="F34" s="2"/>
      <c r="G34" s="79" t="s">
        <v>6086</v>
      </c>
      <c r="H34" s="79" t="s">
        <v>6087</v>
      </c>
      <c r="I34" s="79"/>
      <c r="K34" s="2"/>
      <c r="L34" s="2"/>
      <c r="M34" s="2"/>
      <c r="P34" s="2"/>
      <c r="Q34" s="2"/>
      <c r="R34" s="2"/>
      <c r="S34" s="2"/>
      <c r="W34" s="78"/>
      <c r="X34" s="78"/>
      <c r="Y34" s="78"/>
      <c r="Z34" s="78"/>
      <c r="AA34" s="78"/>
      <c r="AB34" s="78"/>
      <c r="AC34" s="78"/>
      <c r="AD34" s="78"/>
      <c r="AE34" s="78"/>
      <c r="AF34" s="78"/>
      <c r="AG34" s="78"/>
      <c r="AH34" s="78"/>
      <c r="AI34" s="78"/>
      <c r="AJ34" s="78"/>
      <c r="AK34" s="78"/>
      <c r="AL34" s="78"/>
      <c r="AM34" s="78"/>
      <c r="AN34" s="78"/>
      <c r="AO34" s="78"/>
      <c r="AP34" s="78"/>
      <c r="AQ34" s="78"/>
      <c r="AR34" s="78"/>
      <c r="AS34" s="78"/>
      <c r="AT34" s="78"/>
      <c r="AU34" s="78"/>
      <c r="AV34" s="78"/>
      <c r="AW34" s="78"/>
      <c r="AX34" s="78"/>
      <c r="AY34" s="78"/>
      <c r="AZ34" s="78"/>
      <c r="BA34" s="78"/>
      <c r="BB34" s="78"/>
      <c r="BC34" s="78"/>
      <c r="BD34" s="78"/>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row>
    <row r="35" ht="15.75" customHeight="1">
      <c r="A35" s="2"/>
      <c r="B35" s="2"/>
      <c r="C35" s="2"/>
      <c r="D35" s="2"/>
      <c r="E35" s="2"/>
      <c r="F35" s="2"/>
      <c r="G35" s="1" t="s">
        <v>485</v>
      </c>
      <c r="H35" s="2" t="s">
        <v>6088</v>
      </c>
      <c r="I35" s="2"/>
      <c r="K35" s="2"/>
      <c r="L35" s="2"/>
      <c r="M35" s="2"/>
      <c r="P35" s="2"/>
      <c r="Q35" s="2"/>
      <c r="R35" s="2"/>
      <c r="S35" s="2"/>
      <c r="W35" s="78"/>
      <c r="X35" s="78"/>
      <c r="Y35" s="78"/>
      <c r="Z35" s="78"/>
      <c r="AA35" s="78"/>
      <c r="AB35" s="78"/>
      <c r="AC35" s="78"/>
      <c r="AD35" s="78"/>
      <c r="AE35" s="78"/>
      <c r="AF35" s="78"/>
      <c r="AG35" s="78"/>
      <c r="AH35" s="78"/>
      <c r="AI35" s="78"/>
      <c r="AJ35" s="78"/>
      <c r="AK35" s="78"/>
      <c r="AL35" s="78"/>
      <c r="AM35" s="78"/>
      <c r="AN35" s="78"/>
      <c r="AO35" s="78"/>
      <c r="AP35" s="78"/>
      <c r="AQ35" s="78"/>
      <c r="AR35" s="78"/>
      <c r="AS35" s="78"/>
      <c r="AT35" s="78"/>
      <c r="AU35" s="78"/>
      <c r="AV35" s="78"/>
      <c r="AW35" s="78"/>
      <c r="AX35" s="78"/>
      <c r="AY35" s="78"/>
      <c r="AZ35" s="78"/>
      <c r="BA35" s="78"/>
      <c r="BB35" s="78"/>
      <c r="BC35" s="78"/>
      <c r="BD35" s="78"/>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row>
    <row r="36" ht="15.75" customHeight="1">
      <c r="A36" s="2"/>
      <c r="B36" s="2"/>
      <c r="C36" s="2"/>
      <c r="D36" s="2"/>
      <c r="E36" s="2"/>
      <c r="F36" s="2"/>
      <c r="G36" s="81" t="s">
        <v>6089</v>
      </c>
      <c r="H36" s="81" t="s">
        <v>6090</v>
      </c>
      <c r="I36" s="81"/>
      <c r="K36" s="2"/>
      <c r="L36" s="2"/>
      <c r="M36" s="2"/>
      <c r="N36" s="2"/>
      <c r="O36" s="2"/>
      <c r="P36" s="2"/>
      <c r="Q36" s="78"/>
      <c r="R36" s="78"/>
      <c r="S36" s="78"/>
      <c r="T36" s="78"/>
      <c r="U36" s="78"/>
      <c r="V36" s="78"/>
      <c r="W36" s="78"/>
      <c r="X36" s="78"/>
      <c r="Y36" s="78"/>
      <c r="Z36" s="78"/>
      <c r="AA36" s="78"/>
      <c r="AB36" s="78"/>
      <c r="AC36" s="78"/>
      <c r="AD36" s="78"/>
      <c r="AE36" s="78"/>
      <c r="AF36" s="78"/>
      <c r="AG36" s="78"/>
      <c r="AH36" s="78"/>
      <c r="AI36" s="78"/>
      <c r="AJ36" s="78"/>
      <c r="AK36" s="78"/>
      <c r="AL36" s="78"/>
      <c r="AM36" s="78"/>
      <c r="AN36" s="78"/>
      <c r="AO36" s="78"/>
      <c r="AP36" s="78"/>
      <c r="AQ36" s="78"/>
      <c r="AR36" s="78"/>
      <c r="AS36" s="78"/>
      <c r="AT36" s="78"/>
      <c r="AU36" s="78"/>
      <c r="AV36" s="78"/>
      <c r="AW36" s="78"/>
      <c r="AX36" s="78"/>
      <c r="AY36" s="78"/>
      <c r="AZ36" s="78"/>
      <c r="BA36" s="78"/>
      <c r="BB36" s="78"/>
      <c r="BC36" s="78"/>
      <c r="BD36" s="78"/>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row>
    <row r="37" ht="15.75" customHeight="1">
      <c r="A37" s="2"/>
      <c r="B37" s="2"/>
      <c r="C37" s="2"/>
      <c r="D37" s="2"/>
      <c r="E37" s="2"/>
      <c r="F37" s="2"/>
      <c r="G37" s="81" t="s">
        <v>5223</v>
      </c>
      <c r="H37" s="81" t="s">
        <v>6091</v>
      </c>
      <c r="I37" s="81"/>
      <c r="J37" s="2"/>
      <c r="K37" s="2"/>
      <c r="L37" s="2"/>
      <c r="M37" s="2"/>
      <c r="N37" s="2"/>
      <c r="O37" s="2"/>
      <c r="P37" s="2"/>
      <c r="Q37" s="78"/>
      <c r="R37" s="78"/>
      <c r="S37" s="78"/>
      <c r="T37" s="78"/>
      <c r="U37" s="78"/>
      <c r="V37" s="78"/>
      <c r="W37" s="78"/>
      <c r="X37" s="78"/>
      <c r="Y37" s="78"/>
      <c r="Z37" s="78"/>
      <c r="AA37" s="78"/>
      <c r="AB37" s="78"/>
      <c r="AC37" s="78"/>
      <c r="AD37" s="78"/>
      <c r="AE37" s="78"/>
      <c r="AF37" s="78"/>
      <c r="AG37" s="78"/>
      <c r="AH37" s="78"/>
      <c r="AI37" s="78"/>
      <c r="AJ37" s="78"/>
      <c r="AK37" s="78"/>
      <c r="AL37" s="78"/>
      <c r="AM37" s="78"/>
      <c r="AN37" s="78"/>
      <c r="AO37" s="78"/>
      <c r="AP37" s="78"/>
      <c r="AQ37" s="78"/>
      <c r="AR37" s="78"/>
      <c r="AS37" s="78"/>
      <c r="AT37" s="78"/>
      <c r="AU37" s="78"/>
      <c r="AV37" s="78"/>
      <c r="AW37" s="78"/>
      <c r="AX37" s="78"/>
      <c r="AY37" s="78"/>
      <c r="AZ37" s="78"/>
      <c r="BA37" s="78"/>
      <c r="BB37" s="78"/>
      <c r="BC37" s="78"/>
      <c r="BD37" s="78"/>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row>
    <row r="38" ht="15.75" customHeight="1">
      <c r="A38" s="2"/>
      <c r="B38" s="2"/>
      <c r="C38" s="2"/>
      <c r="D38" s="2"/>
      <c r="E38" s="2"/>
      <c r="F38" s="2"/>
      <c r="G38" s="81" t="s">
        <v>6092</v>
      </c>
      <c r="H38" s="81" t="s">
        <v>6093</v>
      </c>
      <c r="I38" s="81"/>
      <c r="J38" s="2"/>
      <c r="K38" s="2"/>
      <c r="L38" s="2"/>
      <c r="M38" s="2"/>
      <c r="N38" s="2"/>
      <c r="O38" s="2"/>
      <c r="P38" s="2"/>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8"/>
      <c r="AY38" s="78"/>
      <c r="AZ38" s="78"/>
      <c r="BA38" s="78"/>
      <c r="BB38" s="78"/>
      <c r="BC38" s="78"/>
      <c r="BD38" s="78"/>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row>
    <row r="39" ht="15.75" customHeight="1">
      <c r="A39" s="2"/>
      <c r="B39" s="2"/>
      <c r="C39" s="2"/>
      <c r="D39" s="2"/>
      <c r="E39" s="2"/>
      <c r="F39" s="2"/>
      <c r="G39" s="81" t="s">
        <v>6094</v>
      </c>
      <c r="H39" s="81" t="s">
        <v>6095</v>
      </c>
      <c r="I39" s="81"/>
      <c r="J39" s="2"/>
      <c r="K39" s="2"/>
      <c r="L39" s="2"/>
      <c r="M39" s="2"/>
      <c r="N39" s="2"/>
      <c r="O39" s="2"/>
      <c r="P39" s="2"/>
      <c r="Q39" s="78"/>
      <c r="R39" s="78"/>
      <c r="S39" s="78"/>
      <c r="T39" s="78"/>
      <c r="U39" s="78"/>
      <c r="V39" s="78"/>
      <c r="W39" s="78"/>
      <c r="X39" s="78"/>
      <c r="Y39" s="78"/>
      <c r="Z39" s="78"/>
      <c r="AA39" s="78"/>
      <c r="AB39" s="78"/>
      <c r="AC39" s="78"/>
      <c r="AD39" s="78"/>
      <c r="AE39" s="78"/>
      <c r="AF39" s="78"/>
      <c r="AG39" s="78"/>
      <c r="AH39" s="78"/>
      <c r="AI39" s="78"/>
      <c r="AJ39" s="78"/>
      <c r="AK39" s="78"/>
      <c r="AL39" s="78"/>
      <c r="AM39" s="78"/>
      <c r="AN39" s="78"/>
      <c r="AO39" s="78"/>
      <c r="AP39" s="78"/>
      <c r="AQ39" s="78"/>
      <c r="AR39" s="78"/>
      <c r="AS39" s="78"/>
      <c r="AT39" s="78"/>
      <c r="AU39" s="78"/>
      <c r="AV39" s="78"/>
      <c r="AW39" s="78"/>
      <c r="AX39" s="78"/>
      <c r="AY39" s="78"/>
      <c r="AZ39" s="78"/>
      <c r="BA39" s="78"/>
      <c r="BB39" s="78"/>
      <c r="BC39" s="78"/>
      <c r="BD39" s="78"/>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row>
    <row r="40" ht="15.75" customHeight="1">
      <c r="A40" s="2"/>
      <c r="B40" s="2"/>
      <c r="C40" s="2"/>
      <c r="D40" s="2"/>
      <c r="E40" s="2"/>
      <c r="F40" s="2"/>
      <c r="G40" s="81" t="s">
        <v>6096</v>
      </c>
      <c r="H40" s="81" t="s">
        <v>6097</v>
      </c>
      <c r="I40" s="81"/>
      <c r="J40" s="2"/>
      <c r="K40" s="2"/>
      <c r="L40" s="2"/>
      <c r="M40" s="2"/>
      <c r="N40" s="2"/>
      <c r="O40" s="2"/>
      <c r="P40" s="2"/>
      <c r="Q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8"/>
      <c r="AY40" s="78"/>
      <c r="AZ40" s="78"/>
      <c r="BA40" s="78"/>
      <c r="BB40" s="78"/>
      <c r="BC40" s="78"/>
      <c r="BD40" s="78"/>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row>
    <row r="41" ht="15.75" customHeight="1">
      <c r="A41" s="2"/>
      <c r="B41" s="2"/>
      <c r="C41" s="2"/>
      <c r="D41" s="2"/>
      <c r="E41" s="2"/>
      <c r="F41" s="2"/>
      <c r="G41" s="81" t="s">
        <v>6098</v>
      </c>
      <c r="H41" s="81" t="s">
        <v>6099</v>
      </c>
      <c r="I41" s="81"/>
      <c r="J41" s="2"/>
      <c r="K41" s="2"/>
      <c r="L41" s="2"/>
      <c r="M41" s="2"/>
      <c r="N41" s="2"/>
      <c r="O41" s="2"/>
      <c r="P41" s="2"/>
      <c r="Q41" s="78"/>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c r="AW41" s="78"/>
      <c r="AX41" s="78"/>
      <c r="AY41" s="78"/>
      <c r="AZ41" s="78"/>
      <c r="BA41" s="78"/>
      <c r="BB41" s="78"/>
      <c r="BC41" s="78"/>
      <c r="BD41" s="78"/>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row>
    <row r="42" ht="15.75" customHeight="1">
      <c r="A42" s="2"/>
      <c r="B42" s="2"/>
      <c r="C42" s="2"/>
      <c r="D42" s="2"/>
      <c r="E42" s="2"/>
      <c r="F42" s="2"/>
      <c r="G42" s="81" t="s">
        <v>6100</v>
      </c>
      <c r="H42" s="81" t="s">
        <v>6101</v>
      </c>
      <c r="I42" s="81"/>
      <c r="J42" s="2"/>
      <c r="K42" s="2"/>
      <c r="L42" s="2"/>
      <c r="M42" s="2"/>
      <c r="N42" s="2"/>
      <c r="O42" s="2"/>
      <c r="P42" s="2"/>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c r="AV42" s="78"/>
      <c r="AW42" s="78"/>
      <c r="AX42" s="78"/>
      <c r="AY42" s="78"/>
      <c r="AZ42" s="78"/>
      <c r="BA42" s="78"/>
      <c r="BB42" s="78"/>
      <c r="BC42" s="78"/>
      <c r="BD42" s="78"/>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row>
    <row r="43" ht="15.75" customHeight="1">
      <c r="A43" s="2"/>
      <c r="B43" s="2"/>
      <c r="C43" s="2"/>
      <c r="D43" s="2"/>
      <c r="E43" s="2"/>
      <c r="F43" s="2"/>
      <c r="G43" s="81" t="s">
        <v>6102</v>
      </c>
      <c r="H43" s="81" t="s">
        <v>6103</v>
      </c>
      <c r="I43" s="81"/>
      <c r="J43" s="2"/>
      <c r="K43" s="2"/>
      <c r="L43" s="2"/>
      <c r="M43" s="2"/>
      <c r="N43" s="2"/>
      <c r="O43" s="2"/>
      <c r="P43" s="2"/>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row>
    <row r="44" ht="15.75" customHeight="1">
      <c r="A44" s="2"/>
      <c r="B44" s="2"/>
      <c r="C44" s="2"/>
      <c r="D44" s="2"/>
      <c r="E44" s="2"/>
      <c r="F44" s="2"/>
      <c r="G44" s="81" t="s">
        <v>6104</v>
      </c>
      <c r="H44" s="81" t="s">
        <v>6105</v>
      </c>
      <c r="I44" s="81"/>
      <c r="J44" s="2"/>
      <c r="K44" s="2"/>
      <c r="L44" s="2"/>
      <c r="M44" s="2"/>
      <c r="N44" s="2"/>
      <c r="O44" s="2"/>
      <c r="P44" s="2"/>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row>
    <row r="45" ht="15.75" customHeight="1">
      <c r="A45" s="2"/>
      <c r="B45" s="2"/>
      <c r="C45" s="2"/>
      <c r="D45" s="2"/>
      <c r="E45" s="2"/>
      <c r="F45" s="2"/>
      <c r="G45" s="2" t="s">
        <v>6106</v>
      </c>
      <c r="H45" s="2" t="s">
        <v>6107</v>
      </c>
      <c r="I45" s="2"/>
      <c r="J45" s="2"/>
      <c r="K45" s="2"/>
      <c r="L45" s="2"/>
      <c r="M45" s="2"/>
      <c r="N45" s="2"/>
      <c r="O45" s="2"/>
      <c r="P45" s="2"/>
      <c r="Q45" s="78"/>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row>
    <row r="46" ht="15.75" customHeight="1">
      <c r="A46" s="2"/>
      <c r="B46" s="2"/>
      <c r="C46" s="2"/>
      <c r="D46" s="2"/>
      <c r="E46" s="2"/>
      <c r="F46" s="2"/>
      <c r="G46" s="2" t="s">
        <v>1608</v>
      </c>
      <c r="H46" s="2" t="s">
        <v>6108</v>
      </c>
      <c r="I46" s="2"/>
      <c r="J46" s="2"/>
      <c r="K46" s="2"/>
      <c r="L46" s="2"/>
      <c r="M46" s="2"/>
      <c r="N46" s="2"/>
      <c r="O46" s="2"/>
      <c r="P46" s="2"/>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row>
    <row r="47" ht="15.75" customHeight="1">
      <c r="A47" s="2"/>
      <c r="B47" s="2"/>
      <c r="C47" s="2"/>
      <c r="D47" s="2"/>
      <c r="E47" s="2"/>
      <c r="F47" s="2"/>
      <c r="G47" s="2" t="s">
        <v>1627</v>
      </c>
      <c r="H47" s="2" t="s">
        <v>6109</v>
      </c>
      <c r="I47" s="2"/>
      <c r="J47" s="2"/>
      <c r="K47" s="2"/>
      <c r="L47" s="2"/>
      <c r="M47" s="2"/>
      <c r="N47" s="2"/>
      <c r="O47" s="2"/>
      <c r="P47" s="2"/>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row>
    <row r="48" ht="15.75" customHeight="1">
      <c r="A48" s="2"/>
      <c r="B48" s="2"/>
      <c r="C48" s="2"/>
      <c r="D48" s="2"/>
      <c r="E48" s="2"/>
      <c r="F48" s="2"/>
      <c r="G48" s="2" t="s">
        <v>6110</v>
      </c>
      <c r="H48" s="2" t="s">
        <v>6111</v>
      </c>
      <c r="I48" s="2"/>
      <c r="J48" s="2"/>
      <c r="K48" s="2"/>
      <c r="L48" s="2"/>
      <c r="M48" s="2"/>
      <c r="N48" s="2"/>
      <c r="O48" s="2"/>
      <c r="P48" s="2"/>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row>
    <row r="49" ht="15.75" customHeight="1">
      <c r="A49" s="2"/>
      <c r="B49" s="2"/>
      <c r="C49" s="2"/>
      <c r="D49" s="2"/>
      <c r="E49" s="2"/>
      <c r="F49" s="2"/>
      <c r="G49" s="2" t="s">
        <v>6112</v>
      </c>
      <c r="H49" s="2" t="s">
        <v>6113</v>
      </c>
      <c r="I49" s="2"/>
      <c r="J49" s="2"/>
      <c r="K49" s="2"/>
      <c r="L49" s="2"/>
      <c r="M49" s="2"/>
      <c r="N49" s="2"/>
      <c r="O49" s="2"/>
      <c r="P49" s="2"/>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row>
    <row r="50" ht="15.75" customHeight="1">
      <c r="A50" s="2"/>
      <c r="B50" s="2"/>
      <c r="C50" s="2"/>
      <c r="D50" s="2"/>
      <c r="E50" s="2"/>
      <c r="F50" s="2"/>
      <c r="G50" s="2" t="s">
        <v>6114</v>
      </c>
      <c r="H50" s="2" t="s">
        <v>6115</v>
      </c>
      <c r="I50" s="2"/>
      <c r="J50" s="2"/>
      <c r="K50" s="2"/>
      <c r="L50" s="2"/>
      <c r="M50" s="2"/>
      <c r="N50" s="2"/>
      <c r="O50" s="2"/>
      <c r="P50" s="2"/>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row>
    <row r="51" ht="15.75" customHeight="1">
      <c r="A51" s="2"/>
      <c r="B51" s="2"/>
      <c r="C51" s="2"/>
      <c r="D51" s="2"/>
      <c r="E51" s="2"/>
      <c r="F51" s="2"/>
      <c r="G51" s="2" t="s">
        <v>6116</v>
      </c>
      <c r="H51" s="2" t="s">
        <v>6117</v>
      </c>
      <c r="I51" s="2"/>
      <c r="J51" s="2"/>
      <c r="K51" s="2"/>
      <c r="L51" s="2"/>
      <c r="M51" s="2"/>
      <c r="N51" s="2"/>
      <c r="O51" s="2"/>
      <c r="P51" s="2"/>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row>
    <row r="52" ht="15.75" customHeight="1">
      <c r="A52" s="2"/>
      <c r="B52" s="2"/>
      <c r="C52" s="2"/>
      <c r="D52" s="2"/>
      <c r="E52" s="2"/>
      <c r="F52" s="2"/>
      <c r="G52" s="2" t="s">
        <v>560</v>
      </c>
      <c r="H52" s="2" t="s">
        <v>6118</v>
      </c>
      <c r="I52" s="2"/>
      <c r="J52" s="2"/>
      <c r="K52" s="2"/>
      <c r="L52" s="2"/>
      <c r="M52" s="2"/>
      <c r="N52" s="2"/>
      <c r="O52" s="2"/>
      <c r="P52" s="2"/>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row>
    <row r="53" ht="15.75" customHeight="1">
      <c r="A53" s="2"/>
      <c r="B53" s="2"/>
      <c r="C53" s="2"/>
      <c r="D53" s="2"/>
      <c r="E53" s="2"/>
      <c r="F53" s="2"/>
      <c r="G53" s="2" t="s">
        <v>2653</v>
      </c>
      <c r="H53" s="2" t="s">
        <v>6119</v>
      </c>
      <c r="I53" s="2"/>
      <c r="J53" s="2"/>
      <c r="K53" s="2"/>
      <c r="L53" s="2"/>
      <c r="M53" s="2"/>
      <c r="N53" s="2"/>
      <c r="O53" s="2"/>
      <c r="P53" s="2"/>
      <c r="Q53" s="78" t="str">
        <f>IF(LEN($G53)=0,"",IF(LEN(Q$12)=0,"",IFERROR(_xll.BDP(TKR,$G53,"EQY_FUND_RELATIVE_PERIOD",Q$12,"FA_ADJUSTED",ADJ,"EQY_FUND_CRNCY",CURR_O,"ACCOUNTING_STANDARD_OVERRIDE",ACC_O,"EQY_CONSOLIDATED",CONS_O,"fill=b")*1,"")))</f>
        <v>#REF!</v>
      </c>
      <c r="R53" s="78" t="str">
        <f>IF(LEN($G53)=0,"",IF(LEN(R$12)=0,"",IFERROR(_xll.BDP(TKR,$G53,"EQY_FUND_RELATIVE_PERIOD",R$12,"FA_ADJUSTED",ADJ,"EQY_FUND_CRNCY",CURR_O,"ACCOUNTING_STANDARD_OVERRIDE",ACC_O,"EQY_CONSOLIDATED",CONS_O,"fill=b")*1,"")))</f>
        <v>#REF!</v>
      </c>
      <c r="S53" s="78" t="str">
        <f>IF(LEN($G53)=0,"",IF(LEN(S$12)=0,"",IFERROR(_xll.BDP(TKR,$G53,"EQY_FUND_RELATIVE_PERIOD",S$12,"FA_ADJUSTED",ADJ,"EQY_FUND_CRNCY",CURR_O,"ACCOUNTING_STANDARD_OVERRIDE",ACC_O,"EQY_CONSOLIDATED",CONS_O,"fill=b")*1,"")))</f>
        <v>#REF!</v>
      </c>
      <c r="T53" s="78" t="str">
        <f>IF(LEN($G53)=0,"",IF(LEN(T$12)=0,"",IFERROR(_xll.BDP(TKR,$G53,"EQY_FUND_RELATIVE_PERIOD",T$12,"FA_ADJUSTED",ADJ,"EQY_FUND_CRNCY",CURR_O,"ACCOUNTING_STANDARD_OVERRIDE",ACC_O,"EQY_CONSOLIDATED",CONS_O,"fill=b")*1,"")))</f>
        <v>#REF!</v>
      </c>
      <c r="U53" s="78" t="str">
        <f>IF(LEN($G53)=0,"",IF(LEN(U$12)=0,"",IFERROR(_xll.BDP(TKR,$G53,"EQY_FUND_RELATIVE_PERIOD",U$12,"FA_ADJUSTED",ADJ,"EQY_FUND_CRNCY",CURR_O,"ACCOUNTING_STANDARD_OVERRIDE",ACC_O,"EQY_CONSOLIDATED",CONS_O,"fill=b")*1,"")))</f>
        <v>#REF!</v>
      </c>
      <c r="V53" s="78" t="str">
        <f>IF(LEN($G53)=0,"",IF(LEN(V$12)=0,"",IFERROR(_xll.BDP(TKR,$G53,"EQY_FUND_RELATIVE_PERIOD",V$12,"FA_ADJUSTED",ADJ,"EQY_FUND_CRNCY",CURR_O,"ACCOUNTING_STANDARD_OVERRIDE",ACC_O,"EQY_CONSOLIDATED",CONS_O,"fill=b")*1,"")))</f>
        <v>#REF!</v>
      </c>
      <c r="W53" s="78" t="str">
        <f>IF(LEN($G53)=0,"",IF(LEN(W$12)=0,"",IFERROR(_xll.BDP(TKR,$G53,"EQY_FUND_RELATIVE_PERIOD",W$12,"FA_ADJUSTED",ADJ,"EQY_FUND_CRNCY",CURR_O,"ACCOUNTING_STANDARD_OVERRIDE",ACC_O,"EQY_CONSOLIDATED",CONS_O,"fill=b")*1,"")))</f>
        <v>#REF!</v>
      </c>
      <c r="X53" s="78" t="str">
        <f>IF(LEN($G53)=0,"",IF(LEN(X$12)=0,"",IFERROR(_xll.BDP(TKR,$G53,"EQY_FUND_RELATIVE_PERIOD",X$12,"FA_ADJUSTED",ADJ,"EQY_FUND_CRNCY",CURR_O,"ACCOUNTING_STANDARD_OVERRIDE",ACC_O,"EQY_CONSOLIDATED",CONS_O,"fill=b")*1,"")))</f>
        <v>#REF!</v>
      </c>
      <c r="Y53" s="78" t="str">
        <f>IF(LEN($G53)=0,"",IF(LEN(Y$12)=0,"",IFERROR(_xll.BDP(TKR,$G53,"EQY_FUND_RELATIVE_PERIOD",Y$12,"FA_ADJUSTED",ADJ,"EQY_FUND_CRNCY",CURR_O,"ACCOUNTING_STANDARD_OVERRIDE",ACC_O,"EQY_CONSOLIDATED",CONS_O,"fill=b")*1,"")))</f>
        <v>#REF!</v>
      </c>
      <c r="Z53" s="78" t="str">
        <f>IF(LEN($G53)=0,"",IF(LEN(Z$12)=0,"",IFERROR(_xll.BDP(TKR,$G53,"EQY_FUND_RELATIVE_PERIOD",Z$12,"FA_ADJUSTED",ADJ,"EQY_FUND_CRNCY",CURR_O,"ACCOUNTING_STANDARD_OVERRIDE",ACC_O,"EQY_CONSOLIDATED",CONS_O,"fill=b")*1,"")))</f>
        <v>#REF!</v>
      </c>
      <c r="AA53" s="78" t="str">
        <f>IF(LEN($G53)=0,"",IF(LEN(AA$12)=0,"",IFERROR(_xll.BDP(TKR,$G53,"EQY_FUND_RELATIVE_PERIOD",AA$12,"FA_ADJUSTED",ADJ,"EQY_FUND_CRNCY",CURR_O,"ACCOUNTING_STANDARD_OVERRIDE",ACC_O,"EQY_CONSOLIDATED",CONS_O,"fill=b")*1,"")))</f>
        <v>#REF!</v>
      </c>
      <c r="AB53" s="78" t="str">
        <f>IF(LEN($G53)=0,"",IF(LEN(AB$12)=0,"",IFERROR(_xll.BDP(TKR,$G53,"EQY_FUND_RELATIVE_PERIOD",AB$12,"FA_ADJUSTED",ADJ,"EQY_FUND_CRNCY",CURR_O,"ACCOUNTING_STANDARD_OVERRIDE",ACC_O,"EQY_CONSOLIDATED",CONS_O,"fill=b")*1,"")))</f>
        <v>#REF!</v>
      </c>
      <c r="AC53" s="78" t="str">
        <f>IF(LEN($G53)=0,"",IF(LEN(AC$12)=0,"",IFERROR(_xll.BDP(TKR,$G53,"EQY_FUND_RELATIVE_PERIOD",AC$12,"FA_ADJUSTED",ADJ,"EQY_FUND_CRNCY",CURR_O,"ACCOUNTING_STANDARD_OVERRIDE",ACC_O,"EQY_CONSOLIDATED",CONS_O,"fill=b")*1,"")))</f>
        <v>#REF!</v>
      </c>
      <c r="AD53" s="78" t="str">
        <f>IF(LEN($G53)=0,"",IF(LEN(AD$12)=0,"",IFERROR(_xll.BDP(TKR,$G53,"EQY_FUND_RELATIVE_PERIOD",AD$12,"FA_ADJUSTED",ADJ,"EQY_FUND_CRNCY",CURR_O,"ACCOUNTING_STANDARD_OVERRIDE",ACC_O,"EQY_CONSOLIDATED",CONS_O,"fill=b")*1,"")))</f>
        <v>#REF!</v>
      </c>
      <c r="AE53" s="78" t="str">
        <f>IF(LEN($G53)=0,"",IF(LEN(AE$12)=0,"",IFERROR(_xll.BDP(TKR,$G53,"EQY_FUND_RELATIVE_PERIOD",AE$12,"FA_ADJUSTED",ADJ,"EQY_FUND_CRNCY",CURR_O,"ACCOUNTING_STANDARD_OVERRIDE",ACC_O,"EQY_CONSOLIDATED",CONS_O,"fill=b")*1,"")))</f>
        <v>#REF!</v>
      </c>
      <c r="AF53" s="78" t="str">
        <f>IF(LEN($G53)=0,"",IF(LEN(AF$12)=0,"",IFERROR(_xll.BDP(TKR,$G53,"EQY_FUND_RELATIVE_PERIOD",AF$12,"FA_ADJUSTED",ADJ,"EQY_FUND_CRNCY",CURR_O,"ACCOUNTING_STANDARD_OVERRIDE",ACC_O,"EQY_CONSOLIDATED",CONS_O,"fill=b")*1,"")))</f>
        <v>#REF!</v>
      </c>
      <c r="AG53" s="78" t="str">
        <f>IF(LEN($G53)=0,"",IF(LEN(AG$12)=0,"",IFERROR(_xll.BDP(TKR,$G53,"EQY_FUND_RELATIVE_PERIOD",AG$12,"FA_ADJUSTED",ADJ,"EQY_FUND_CRNCY",CURR_O,"ACCOUNTING_STANDARD_OVERRIDE",ACC_O,"EQY_CONSOLIDATED",CONS_O,"fill=b")*1,"")))</f>
        <v>#REF!</v>
      </c>
      <c r="AH53" s="78" t="str">
        <f>IF(LEN($G53)=0,"",IF(LEN(AH$12)=0,"",IFERROR(_xll.BDP(TKR,$G53,"EQY_FUND_RELATIVE_PERIOD",AH$12,"FA_ADJUSTED",ADJ,"EQY_FUND_CRNCY",CURR_O,"ACCOUNTING_STANDARD_OVERRIDE",ACC_O,"EQY_CONSOLIDATED",CONS_O,"fill=b")*1,"")))</f>
        <v>#REF!</v>
      </c>
      <c r="AI53" s="78" t="str">
        <f>IF(LEN($G53)=0,"",IF(LEN(AI$12)=0,"",IFERROR(_xll.BDP(TKR,$G53,"EQY_FUND_RELATIVE_PERIOD",AI$12,"FA_ADJUSTED",ADJ,"EQY_FUND_CRNCY",CURR_O,"ACCOUNTING_STANDARD_OVERRIDE",ACC_O,"EQY_CONSOLIDATED",CONS_O,"fill=b")*1,"")))</f>
        <v>#REF!</v>
      </c>
      <c r="AJ53" s="78" t="str">
        <f>IF(LEN($G53)=0,"",IF(LEN(AJ$12)=0,"",IFERROR(_xll.BDP(TKR,$G53,"EQY_FUND_RELATIVE_PERIOD",AJ$12,"FA_ADJUSTED",ADJ,"EQY_FUND_CRNCY",CURR_O,"ACCOUNTING_STANDARD_OVERRIDE",ACC_O,"EQY_CONSOLIDATED",CONS_O,"fill=b")*1,"")))</f>
        <v>#REF!</v>
      </c>
      <c r="AK53" s="78" t="str">
        <f>IF(LEN($G53)=0,"",IF(LEN(AK$12)=0,"",IFERROR(_xll.BDP(TKR,$G53,"EQY_FUND_RELATIVE_PERIOD",AK$12,"FA_ADJUSTED",ADJ,"EQY_FUND_CRNCY",CURR_O,"ACCOUNTING_STANDARD_OVERRIDE",ACC_O,"EQY_CONSOLIDATED",CONS_O,"fill=b")*1,"")))</f>
        <v>#REF!</v>
      </c>
      <c r="AL53" s="78" t="str">
        <f>IF(LEN($G53)=0,"",IF(LEN(AL$12)=0,"",IFERROR(_xll.BDP(TKR,$G53,"EQY_FUND_RELATIVE_PERIOD",AL$12,"FA_ADJUSTED",ADJ,"EQY_FUND_CRNCY",CURR_O,"ACCOUNTING_STANDARD_OVERRIDE",ACC_O,"EQY_CONSOLIDATED",CONS_O,"fill=b")*1,"")))</f>
        <v>#REF!</v>
      </c>
      <c r="AM53" s="78" t="str">
        <f>IF(LEN($G53)=0,"",IF(LEN(AM$12)=0,"",IFERROR(_xll.BDP(TKR,$G53,"EQY_FUND_RELATIVE_PERIOD",AM$12,"FA_ADJUSTED",ADJ,"EQY_FUND_CRNCY",CURR_O,"ACCOUNTING_STANDARD_OVERRIDE",ACC_O,"EQY_CONSOLIDATED",CONS_O,"fill=b")*1,"")))</f>
        <v>#REF!</v>
      </c>
      <c r="AN53" s="78" t="str">
        <f>IF(LEN($G53)=0,"",IF(LEN(AN$12)=0,"",IFERROR(_xll.BDP(TKR,$G53,"EQY_FUND_RELATIVE_PERIOD",AN$12,"FA_ADJUSTED",ADJ,"EQY_FUND_CRNCY",CURR_O,"ACCOUNTING_STANDARD_OVERRIDE",ACC_O,"EQY_CONSOLIDATED",CONS_O,"fill=b")*1,"")))</f>
        <v>#REF!</v>
      </c>
      <c r="AO53" s="78" t="str">
        <f>IF(LEN($G53)=0,"",IF(LEN(AO$12)=0,"",IFERROR(_xll.BDP(TKR,$G53,"EQY_FUND_RELATIVE_PERIOD",AO$12,"FA_ADJUSTED",ADJ,"EQY_FUND_CRNCY",CURR_O,"ACCOUNTING_STANDARD_OVERRIDE",ACC_O,"EQY_CONSOLIDATED",CONS_O,"fill=b")*1,"")))</f>
        <v>#REF!</v>
      </c>
      <c r="AP53" s="78" t="str">
        <f>IF(LEN($G53)=0,"",IF(LEN(AP$12)=0,"",IFERROR(_xll.BDP(TKR,$G53,"EQY_FUND_RELATIVE_PERIOD",AP$12,"FA_ADJUSTED",ADJ,"EQY_FUND_CRNCY",CURR_O,"ACCOUNTING_STANDARD_OVERRIDE",ACC_O,"EQY_CONSOLIDATED",CONS_O,"fill=b")*1,"")))</f>
        <v>#REF!</v>
      </c>
      <c r="AQ53" s="78" t="str">
        <f>IF(LEN($G53)=0,"",IF(LEN(AQ$12)=0,"",IFERROR(_xll.BDP(TKR,$G53,"EQY_FUND_RELATIVE_PERIOD",AQ$12,"FA_ADJUSTED",ADJ,"EQY_FUND_CRNCY",CURR_O,"ACCOUNTING_STANDARD_OVERRIDE",ACC_O,"EQY_CONSOLIDATED",CONS_O,"fill=b")*1,"")))</f>
        <v>#REF!</v>
      </c>
      <c r="AR53" s="78" t="str">
        <f>IF(LEN($G53)=0,"",IF(LEN(AR$12)=0,"",IFERROR(_xll.BDP(TKR,$G53,"EQY_FUND_RELATIVE_PERIOD",AR$12,"FA_ADJUSTED",ADJ,"EQY_FUND_CRNCY",CURR_O,"ACCOUNTING_STANDARD_OVERRIDE",ACC_O,"EQY_CONSOLIDATED",CONS_O,"fill=b")*1,"")))</f>
        <v>#REF!</v>
      </c>
      <c r="AS53" s="78" t="str">
        <f>IF(LEN($G53)=0,"",IF(LEN(AS$12)=0,"",IFERROR(_xll.BDP(TKR,$G53,"EQY_FUND_RELATIVE_PERIOD",AS$12,"FA_ADJUSTED",ADJ,"EQY_FUND_CRNCY",CURR_O,"ACCOUNTING_STANDARD_OVERRIDE",ACC_O,"EQY_CONSOLIDATED",CONS_O,"fill=b")*1,"")))</f>
        <v>#REF!</v>
      </c>
      <c r="AT53" s="78" t="str">
        <f>IF(LEN($G53)=0,"",IF(LEN(AT$12)=0,"",IFERROR(_xll.BDP(TKR,$G53,"EQY_FUND_RELATIVE_PERIOD",AT$12,"FA_ADJUSTED",ADJ,"EQY_FUND_CRNCY",CURR_O,"ACCOUNTING_STANDARD_OVERRIDE",ACC_O,"EQY_CONSOLIDATED",CONS_O,"fill=b")*1,"")))</f>
        <v>#REF!</v>
      </c>
      <c r="AU53" s="78" t="str">
        <f>IF(LEN($G53)=0,"",IF(LEN(AU$12)=0,"",IFERROR(_xll.BDP(TKR,$G53,"EQY_FUND_RELATIVE_PERIOD",AU$12,"FA_ADJUSTED",ADJ,"EQY_FUND_CRNCY",CURR_O,"ACCOUNTING_STANDARD_OVERRIDE",ACC_O,"EQY_CONSOLIDATED",CONS_O,"fill=b")*1,"")))</f>
        <v>#REF!</v>
      </c>
      <c r="AV53" s="78" t="str">
        <f>IF(LEN($G53)=0,"",IF(LEN(AV$12)=0,"",IFERROR(_xll.BDP(TKR,$G53,"EQY_FUND_RELATIVE_PERIOD",AV$12,"FA_ADJUSTED",ADJ,"EQY_FUND_CRNCY",CURR_O,"ACCOUNTING_STANDARD_OVERRIDE",ACC_O,"EQY_CONSOLIDATED",CONS_O,"fill=b")*1,"")))</f>
        <v>#REF!</v>
      </c>
      <c r="AW53" s="78" t="str">
        <f>IF(LEN($G53)=0,"",IF(LEN(AW$12)=0,"",IFERROR(_xll.BDP(TKR,$G53,"EQY_FUND_RELATIVE_PERIOD",AW$12,"FA_ADJUSTED",ADJ,"EQY_FUND_CRNCY",CURR_O,"ACCOUNTING_STANDARD_OVERRIDE",ACC_O,"EQY_CONSOLIDATED",CONS_O,"fill=b")*1,"")))</f>
        <v>#REF!</v>
      </c>
      <c r="AX53" s="78" t="str">
        <f>IF(LEN($G53)=0,"",IF(LEN(AX$12)=0,"",IFERROR(_xll.BDP(TKR,$G53,"EQY_FUND_RELATIVE_PERIOD",AX$12,"FA_ADJUSTED",ADJ,"EQY_FUND_CRNCY",CURR_O,"ACCOUNTING_STANDARD_OVERRIDE",ACC_O,"EQY_CONSOLIDATED",CONS_O,"fill=b")*1,"")))</f>
        <v>#REF!</v>
      </c>
      <c r="AY53" s="78" t="str">
        <f>IF(LEN($G53)=0,"",IF(LEN(AY$12)=0,"",IFERROR(_xll.BDP(TKR,$G53,"EQY_FUND_RELATIVE_PERIOD",AY$12,"FA_ADJUSTED",ADJ,"EQY_FUND_CRNCY",CURR_O,"ACCOUNTING_STANDARD_OVERRIDE",ACC_O,"EQY_CONSOLIDATED",CONS_O,"fill=b")*1,"")))</f>
        <v>#REF!</v>
      </c>
      <c r="AZ53" s="78" t="str">
        <f>IF(LEN($G53)=0,"",IF(LEN(AZ$12)=0,"",IFERROR(_xll.BDP(TKR,$G53,"EQY_FUND_RELATIVE_PERIOD",AZ$12,"FA_ADJUSTED",ADJ,"EQY_FUND_CRNCY",CURR_O,"ACCOUNTING_STANDARD_OVERRIDE",ACC_O,"EQY_CONSOLIDATED",CONS_O,"fill=b")*1,"")))</f>
        <v>#REF!</v>
      </c>
      <c r="BA53" s="78" t="str">
        <f>IF(LEN($G53)=0,"",IF(LEN(BA$12)=0,"",IFERROR(_xll.BDP(TKR,$G53,"EQY_FUND_RELATIVE_PERIOD",BA$12,"FA_ADJUSTED",ADJ,"EQY_FUND_CRNCY",CURR_O,"ACCOUNTING_STANDARD_OVERRIDE",ACC_O,"EQY_CONSOLIDATED",CONS_O,"fill=b")*1,"")))</f>
        <v>#REF!</v>
      </c>
      <c r="BB53" s="78" t="str">
        <f>IF(LEN($G53)=0,"",IF(LEN(BB$12)=0,"",IFERROR(_xll.BDP(TKR,$G53,"EQY_FUND_RELATIVE_PERIOD",BB$12,"FA_ADJUSTED",ADJ,"EQY_FUND_CRNCY",CURR_O,"ACCOUNTING_STANDARD_OVERRIDE",ACC_O,"EQY_CONSOLIDATED",CONS_O,"fill=b")*1,"")))</f>
        <v>#REF!</v>
      </c>
      <c r="BC53" s="78" t="str">
        <f>IF(LEN($G53)=0,"",IF(LEN(BC$12)=0,"",IFERROR(_xll.BDP(TKR,$G53,"EQY_FUND_RELATIVE_PERIOD",BC$12,"FA_ADJUSTED",ADJ,"EQY_FUND_CRNCY",CURR_O,"ACCOUNTING_STANDARD_OVERRIDE",ACC_O,"EQY_CONSOLIDATED",CONS_O,"fill=b")*1,"")))</f>
        <v>#REF!</v>
      </c>
      <c r="BD53" s="78" t="str">
        <f>IF(LEN($G53)=0,"",IF(LEN(BD$12)=0,"",IFERROR(_xll.BDP(TKR,$G53,"EQY_FUND_RELATIVE_PERIOD",BD$12,"FA_ADJUSTED",ADJ,"EQY_FUND_CRNCY",CURR_O,"ACCOUNTING_STANDARD_OVERRIDE",ACC_O,"EQY_CONSOLIDATED",CONS_O,"fill=b")*1,"")))</f>
        <v>#REF!</v>
      </c>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row>
    <row r="54" ht="15.75" customHeight="1">
      <c r="A54" s="2"/>
      <c r="B54" s="2"/>
      <c r="C54" s="2"/>
      <c r="D54" s="2"/>
      <c r="E54" s="2"/>
      <c r="F54" s="2"/>
      <c r="G54" s="2" t="s">
        <v>6120</v>
      </c>
      <c r="H54" s="2" t="s">
        <v>6121</v>
      </c>
      <c r="I54" s="2"/>
      <c r="J54" s="2"/>
      <c r="K54" s="2"/>
      <c r="L54" s="2"/>
      <c r="M54" s="2"/>
      <c r="N54" s="2"/>
      <c r="O54" s="2"/>
      <c r="P54" s="2"/>
      <c r="Q54" s="78" t="str">
        <f>IF(LEN($G54)=0,"",IF(LEN(Q$12)=0,"",IFERROR(_xll.BDP(TKR,$G54,"EQY_FUND_RELATIVE_PERIOD",Q$12,"FA_ADJUSTED",ADJ,"EQY_FUND_CRNCY",CURR_O,"ACCOUNTING_STANDARD_OVERRIDE",ACC_O,"EQY_CONSOLIDATED",CONS_O,"fill=b")*1,"")))</f>
        <v>#REF!</v>
      </c>
      <c r="R54" s="78" t="str">
        <f>IF(LEN($G54)=0,"",IF(LEN(R$12)=0,"",IFERROR(_xll.BDP(TKR,$G54,"EQY_FUND_RELATIVE_PERIOD",R$12,"FA_ADJUSTED",ADJ,"EQY_FUND_CRNCY",CURR_O,"ACCOUNTING_STANDARD_OVERRIDE",ACC_O,"EQY_CONSOLIDATED",CONS_O,"fill=b")*1,"")))</f>
        <v>#REF!</v>
      </c>
      <c r="S54" s="78" t="str">
        <f>IF(LEN($G54)=0,"",IF(LEN(S$12)=0,"",IFERROR(_xll.BDP(TKR,$G54,"EQY_FUND_RELATIVE_PERIOD",S$12,"FA_ADJUSTED",ADJ,"EQY_FUND_CRNCY",CURR_O,"ACCOUNTING_STANDARD_OVERRIDE",ACC_O,"EQY_CONSOLIDATED",CONS_O,"fill=b")*1,"")))</f>
        <v>#REF!</v>
      </c>
      <c r="T54" s="78" t="str">
        <f>IF(LEN($G54)=0,"",IF(LEN(T$12)=0,"",IFERROR(_xll.BDP(TKR,$G54,"EQY_FUND_RELATIVE_PERIOD",T$12,"FA_ADJUSTED",ADJ,"EQY_FUND_CRNCY",CURR_O,"ACCOUNTING_STANDARD_OVERRIDE",ACC_O,"EQY_CONSOLIDATED",CONS_O,"fill=b")*1,"")))</f>
        <v>#REF!</v>
      </c>
      <c r="U54" s="78" t="str">
        <f>IF(LEN($G54)=0,"",IF(LEN(U$12)=0,"",IFERROR(_xll.BDP(TKR,$G54,"EQY_FUND_RELATIVE_PERIOD",U$12,"FA_ADJUSTED",ADJ,"EQY_FUND_CRNCY",CURR_O,"ACCOUNTING_STANDARD_OVERRIDE",ACC_O,"EQY_CONSOLIDATED",CONS_O,"fill=b")*1,"")))</f>
        <v>#REF!</v>
      </c>
      <c r="V54" s="78" t="str">
        <f>IF(LEN($G54)=0,"",IF(LEN(V$12)=0,"",IFERROR(_xll.BDP(TKR,$G54,"EQY_FUND_RELATIVE_PERIOD",V$12,"FA_ADJUSTED",ADJ,"EQY_FUND_CRNCY",CURR_O,"ACCOUNTING_STANDARD_OVERRIDE",ACC_O,"EQY_CONSOLIDATED",CONS_O,"fill=b")*1,"")))</f>
        <v>#REF!</v>
      </c>
      <c r="W54" s="78" t="str">
        <f>IF(LEN($G54)=0,"",IF(LEN(W$12)=0,"",IFERROR(_xll.BDP(TKR,$G54,"EQY_FUND_RELATIVE_PERIOD",W$12,"FA_ADJUSTED",ADJ,"EQY_FUND_CRNCY",CURR_O,"ACCOUNTING_STANDARD_OVERRIDE",ACC_O,"EQY_CONSOLIDATED",CONS_O,"fill=b")*1,"")))</f>
        <v>#REF!</v>
      </c>
      <c r="X54" s="78" t="str">
        <f>IF(LEN($G54)=0,"",IF(LEN(X$12)=0,"",IFERROR(_xll.BDP(TKR,$G54,"EQY_FUND_RELATIVE_PERIOD",X$12,"FA_ADJUSTED",ADJ,"EQY_FUND_CRNCY",CURR_O,"ACCOUNTING_STANDARD_OVERRIDE",ACC_O,"EQY_CONSOLIDATED",CONS_O,"fill=b")*1,"")))</f>
        <v>#REF!</v>
      </c>
      <c r="Y54" s="78" t="str">
        <f>IF(LEN($G54)=0,"",IF(LEN(Y$12)=0,"",IFERROR(_xll.BDP(TKR,$G54,"EQY_FUND_RELATIVE_PERIOD",Y$12,"FA_ADJUSTED",ADJ,"EQY_FUND_CRNCY",CURR_O,"ACCOUNTING_STANDARD_OVERRIDE",ACC_O,"EQY_CONSOLIDATED",CONS_O,"fill=b")*1,"")))</f>
        <v>#REF!</v>
      </c>
      <c r="Z54" s="78" t="str">
        <f>IF(LEN($G54)=0,"",IF(LEN(Z$12)=0,"",IFERROR(_xll.BDP(TKR,$G54,"EQY_FUND_RELATIVE_PERIOD",Z$12,"FA_ADJUSTED",ADJ,"EQY_FUND_CRNCY",CURR_O,"ACCOUNTING_STANDARD_OVERRIDE",ACC_O,"EQY_CONSOLIDATED",CONS_O,"fill=b")*1,"")))</f>
        <v>#REF!</v>
      </c>
      <c r="AA54" s="78" t="str">
        <f>IF(LEN($G54)=0,"",IF(LEN(AA$12)=0,"",IFERROR(_xll.BDP(TKR,$G54,"EQY_FUND_RELATIVE_PERIOD",AA$12,"FA_ADJUSTED",ADJ,"EQY_FUND_CRNCY",CURR_O,"ACCOUNTING_STANDARD_OVERRIDE",ACC_O,"EQY_CONSOLIDATED",CONS_O,"fill=b")*1,"")))</f>
        <v>#REF!</v>
      </c>
      <c r="AB54" s="78" t="str">
        <f>IF(LEN($G54)=0,"",IF(LEN(AB$12)=0,"",IFERROR(_xll.BDP(TKR,$G54,"EQY_FUND_RELATIVE_PERIOD",AB$12,"FA_ADJUSTED",ADJ,"EQY_FUND_CRNCY",CURR_O,"ACCOUNTING_STANDARD_OVERRIDE",ACC_O,"EQY_CONSOLIDATED",CONS_O,"fill=b")*1,"")))</f>
        <v>#REF!</v>
      </c>
      <c r="AC54" s="78" t="str">
        <f>IF(LEN($G54)=0,"",IF(LEN(AC$12)=0,"",IFERROR(_xll.BDP(TKR,$G54,"EQY_FUND_RELATIVE_PERIOD",AC$12,"FA_ADJUSTED",ADJ,"EQY_FUND_CRNCY",CURR_O,"ACCOUNTING_STANDARD_OVERRIDE",ACC_O,"EQY_CONSOLIDATED",CONS_O,"fill=b")*1,"")))</f>
        <v>#REF!</v>
      </c>
      <c r="AD54" s="78" t="str">
        <f>IF(LEN($G54)=0,"",IF(LEN(AD$12)=0,"",IFERROR(_xll.BDP(TKR,$G54,"EQY_FUND_RELATIVE_PERIOD",AD$12,"FA_ADJUSTED",ADJ,"EQY_FUND_CRNCY",CURR_O,"ACCOUNTING_STANDARD_OVERRIDE",ACC_O,"EQY_CONSOLIDATED",CONS_O,"fill=b")*1,"")))</f>
        <v>#REF!</v>
      </c>
      <c r="AE54" s="78" t="str">
        <f>IF(LEN($G54)=0,"",IF(LEN(AE$12)=0,"",IFERROR(_xll.BDP(TKR,$G54,"EQY_FUND_RELATIVE_PERIOD",AE$12,"FA_ADJUSTED",ADJ,"EQY_FUND_CRNCY",CURR_O,"ACCOUNTING_STANDARD_OVERRIDE",ACC_O,"EQY_CONSOLIDATED",CONS_O,"fill=b")*1,"")))</f>
        <v>#REF!</v>
      </c>
      <c r="AF54" s="78" t="str">
        <f>IF(LEN($G54)=0,"",IF(LEN(AF$12)=0,"",IFERROR(_xll.BDP(TKR,$G54,"EQY_FUND_RELATIVE_PERIOD",AF$12,"FA_ADJUSTED",ADJ,"EQY_FUND_CRNCY",CURR_O,"ACCOUNTING_STANDARD_OVERRIDE",ACC_O,"EQY_CONSOLIDATED",CONS_O,"fill=b")*1,"")))</f>
        <v>#REF!</v>
      </c>
      <c r="AG54" s="78" t="str">
        <f>IF(LEN($G54)=0,"",IF(LEN(AG$12)=0,"",IFERROR(_xll.BDP(TKR,$G54,"EQY_FUND_RELATIVE_PERIOD",AG$12,"FA_ADJUSTED",ADJ,"EQY_FUND_CRNCY",CURR_O,"ACCOUNTING_STANDARD_OVERRIDE",ACC_O,"EQY_CONSOLIDATED",CONS_O,"fill=b")*1,"")))</f>
        <v>#REF!</v>
      </c>
      <c r="AH54" s="78" t="str">
        <f>IF(LEN($G54)=0,"",IF(LEN(AH$12)=0,"",IFERROR(_xll.BDP(TKR,$G54,"EQY_FUND_RELATIVE_PERIOD",AH$12,"FA_ADJUSTED",ADJ,"EQY_FUND_CRNCY",CURR_O,"ACCOUNTING_STANDARD_OVERRIDE",ACC_O,"EQY_CONSOLIDATED",CONS_O,"fill=b")*1,"")))</f>
        <v>#REF!</v>
      </c>
      <c r="AI54" s="78" t="str">
        <f>IF(LEN($G54)=0,"",IF(LEN(AI$12)=0,"",IFERROR(_xll.BDP(TKR,$G54,"EQY_FUND_RELATIVE_PERIOD",AI$12,"FA_ADJUSTED",ADJ,"EQY_FUND_CRNCY",CURR_O,"ACCOUNTING_STANDARD_OVERRIDE",ACC_O,"EQY_CONSOLIDATED",CONS_O,"fill=b")*1,"")))</f>
        <v>#REF!</v>
      </c>
      <c r="AJ54" s="78" t="str">
        <f>IF(LEN($G54)=0,"",IF(LEN(AJ$12)=0,"",IFERROR(_xll.BDP(TKR,$G54,"EQY_FUND_RELATIVE_PERIOD",AJ$12,"FA_ADJUSTED",ADJ,"EQY_FUND_CRNCY",CURR_O,"ACCOUNTING_STANDARD_OVERRIDE",ACC_O,"EQY_CONSOLIDATED",CONS_O,"fill=b")*1,"")))</f>
        <v>#REF!</v>
      </c>
      <c r="AK54" s="78" t="str">
        <f>IF(LEN($G54)=0,"",IF(LEN(AK$12)=0,"",IFERROR(_xll.BDP(TKR,$G54,"EQY_FUND_RELATIVE_PERIOD",AK$12,"FA_ADJUSTED",ADJ,"EQY_FUND_CRNCY",CURR_O,"ACCOUNTING_STANDARD_OVERRIDE",ACC_O,"EQY_CONSOLIDATED",CONS_O,"fill=b")*1,"")))</f>
        <v>#REF!</v>
      </c>
      <c r="AL54" s="78" t="str">
        <f>IF(LEN($G54)=0,"",IF(LEN(AL$12)=0,"",IFERROR(_xll.BDP(TKR,$G54,"EQY_FUND_RELATIVE_PERIOD",AL$12,"FA_ADJUSTED",ADJ,"EQY_FUND_CRNCY",CURR_O,"ACCOUNTING_STANDARD_OVERRIDE",ACC_O,"EQY_CONSOLIDATED",CONS_O,"fill=b")*1,"")))</f>
        <v>#REF!</v>
      </c>
      <c r="AM54" s="78" t="str">
        <f>IF(LEN($G54)=0,"",IF(LEN(AM$12)=0,"",IFERROR(_xll.BDP(TKR,$G54,"EQY_FUND_RELATIVE_PERIOD",AM$12,"FA_ADJUSTED",ADJ,"EQY_FUND_CRNCY",CURR_O,"ACCOUNTING_STANDARD_OVERRIDE",ACC_O,"EQY_CONSOLIDATED",CONS_O,"fill=b")*1,"")))</f>
        <v>#REF!</v>
      </c>
      <c r="AN54" s="78" t="str">
        <f>IF(LEN($G54)=0,"",IF(LEN(AN$12)=0,"",IFERROR(_xll.BDP(TKR,$G54,"EQY_FUND_RELATIVE_PERIOD",AN$12,"FA_ADJUSTED",ADJ,"EQY_FUND_CRNCY",CURR_O,"ACCOUNTING_STANDARD_OVERRIDE",ACC_O,"EQY_CONSOLIDATED",CONS_O,"fill=b")*1,"")))</f>
        <v>#REF!</v>
      </c>
      <c r="AO54" s="78" t="str">
        <f>IF(LEN($G54)=0,"",IF(LEN(AO$12)=0,"",IFERROR(_xll.BDP(TKR,$G54,"EQY_FUND_RELATIVE_PERIOD",AO$12,"FA_ADJUSTED",ADJ,"EQY_FUND_CRNCY",CURR_O,"ACCOUNTING_STANDARD_OVERRIDE",ACC_O,"EQY_CONSOLIDATED",CONS_O,"fill=b")*1,"")))</f>
        <v>#REF!</v>
      </c>
      <c r="AP54" s="78" t="str">
        <f>IF(LEN($G54)=0,"",IF(LEN(AP$12)=0,"",IFERROR(_xll.BDP(TKR,$G54,"EQY_FUND_RELATIVE_PERIOD",AP$12,"FA_ADJUSTED",ADJ,"EQY_FUND_CRNCY",CURR_O,"ACCOUNTING_STANDARD_OVERRIDE",ACC_O,"EQY_CONSOLIDATED",CONS_O,"fill=b")*1,"")))</f>
        <v>#REF!</v>
      </c>
      <c r="AQ54" s="78" t="str">
        <f>IF(LEN($G54)=0,"",IF(LEN(AQ$12)=0,"",IFERROR(_xll.BDP(TKR,$G54,"EQY_FUND_RELATIVE_PERIOD",AQ$12,"FA_ADJUSTED",ADJ,"EQY_FUND_CRNCY",CURR_O,"ACCOUNTING_STANDARD_OVERRIDE",ACC_O,"EQY_CONSOLIDATED",CONS_O,"fill=b")*1,"")))</f>
        <v>#REF!</v>
      </c>
      <c r="AR54" s="78" t="str">
        <f>IF(LEN($G54)=0,"",IF(LEN(AR$12)=0,"",IFERROR(_xll.BDP(TKR,$G54,"EQY_FUND_RELATIVE_PERIOD",AR$12,"FA_ADJUSTED",ADJ,"EQY_FUND_CRNCY",CURR_O,"ACCOUNTING_STANDARD_OVERRIDE",ACC_O,"EQY_CONSOLIDATED",CONS_O,"fill=b")*1,"")))</f>
        <v>#REF!</v>
      </c>
      <c r="AS54" s="78" t="str">
        <f>IF(LEN($G54)=0,"",IF(LEN(AS$12)=0,"",IFERROR(_xll.BDP(TKR,$G54,"EQY_FUND_RELATIVE_PERIOD",AS$12,"FA_ADJUSTED",ADJ,"EQY_FUND_CRNCY",CURR_O,"ACCOUNTING_STANDARD_OVERRIDE",ACC_O,"EQY_CONSOLIDATED",CONS_O,"fill=b")*1,"")))</f>
        <v>#REF!</v>
      </c>
      <c r="AT54" s="78" t="str">
        <f>IF(LEN($G54)=0,"",IF(LEN(AT$12)=0,"",IFERROR(_xll.BDP(TKR,$G54,"EQY_FUND_RELATIVE_PERIOD",AT$12,"FA_ADJUSTED",ADJ,"EQY_FUND_CRNCY",CURR_O,"ACCOUNTING_STANDARD_OVERRIDE",ACC_O,"EQY_CONSOLIDATED",CONS_O,"fill=b")*1,"")))</f>
        <v>#REF!</v>
      </c>
      <c r="AU54" s="78" t="str">
        <f>IF(LEN($G54)=0,"",IF(LEN(AU$12)=0,"",IFERROR(_xll.BDP(TKR,$G54,"EQY_FUND_RELATIVE_PERIOD",AU$12,"FA_ADJUSTED",ADJ,"EQY_FUND_CRNCY",CURR_O,"ACCOUNTING_STANDARD_OVERRIDE",ACC_O,"EQY_CONSOLIDATED",CONS_O,"fill=b")*1,"")))</f>
        <v>#REF!</v>
      </c>
      <c r="AV54" s="78" t="str">
        <f>IF(LEN($G54)=0,"",IF(LEN(AV$12)=0,"",IFERROR(_xll.BDP(TKR,$G54,"EQY_FUND_RELATIVE_PERIOD",AV$12,"FA_ADJUSTED",ADJ,"EQY_FUND_CRNCY",CURR_O,"ACCOUNTING_STANDARD_OVERRIDE",ACC_O,"EQY_CONSOLIDATED",CONS_O,"fill=b")*1,"")))</f>
        <v>#REF!</v>
      </c>
      <c r="AW54" s="78" t="str">
        <f>IF(LEN($G54)=0,"",IF(LEN(AW$12)=0,"",IFERROR(_xll.BDP(TKR,$G54,"EQY_FUND_RELATIVE_PERIOD",AW$12,"FA_ADJUSTED",ADJ,"EQY_FUND_CRNCY",CURR_O,"ACCOUNTING_STANDARD_OVERRIDE",ACC_O,"EQY_CONSOLIDATED",CONS_O,"fill=b")*1,"")))</f>
        <v>#REF!</v>
      </c>
      <c r="AX54" s="78" t="str">
        <f>IF(LEN($G54)=0,"",IF(LEN(AX$12)=0,"",IFERROR(_xll.BDP(TKR,$G54,"EQY_FUND_RELATIVE_PERIOD",AX$12,"FA_ADJUSTED",ADJ,"EQY_FUND_CRNCY",CURR_O,"ACCOUNTING_STANDARD_OVERRIDE",ACC_O,"EQY_CONSOLIDATED",CONS_O,"fill=b")*1,"")))</f>
        <v>#REF!</v>
      </c>
      <c r="AY54" s="78" t="str">
        <f>IF(LEN($G54)=0,"",IF(LEN(AY$12)=0,"",IFERROR(_xll.BDP(TKR,$G54,"EQY_FUND_RELATIVE_PERIOD",AY$12,"FA_ADJUSTED",ADJ,"EQY_FUND_CRNCY",CURR_O,"ACCOUNTING_STANDARD_OVERRIDE",ACC_O,"EQY_CONSOLIDATED",CONS_O,"fill=b")*1,"")))</f>
        <v>#REF!</v>
      </c>
      <c r="AZ54" s="78" t="str">
        <f>IF(LEN($G54)=0,"",IF(LEN(AZ$12)=0,"",IFERROR(_xll.BDP(TKR,$G54,"EQY_FUND_RELATIVE_PERIOD",AZ$12,"FA_ADJUSTED",ADJ,"EQY_FUND_CRNCY",CURR_O,"ACCOUNTING_STANDARD_OVERRIDE",ACC_O,"EQY_CONSOLIDATED",CONS_O,"fill=b")*1,"")))</f>
        <v>#REF!</v>
      </c>
      <c r="BA54" s="78" t="str">
        <f>IF(LEN($G54)=0,"",IF(LEN(BA$12)=0,"",IFERROR(_xll.BDP(TKR,$G54,"EQY_FUND_RELATIVE_PERIOD",BA$12,"FA_ADJUSTED",ADJ,"EQY_FUND_CRNCY",CURR_O,"ACCOUNTING_STANDARD_OVERRIDE",ACC_O,"EQY_CONSOLIDATED",CONS_O,"fill=b")*1,"")))</f>
        <v>#REF!</v>
      </c>
      <c r="BB54" s="78" t="str">
        <f>IF(LEN($G54)=0,"",IF(LEN(BB$12)=0,"",IFERROR(_xll.BDP(TKR,$G54,"EQY_FUND_RELATIVE_PERIOD",BB$12,"FA_ADJUSTED",ADJ,"EQY_FUND_CRNCY",CURR_O,"ACCOUNTING_STANDARD_OVERRIDE",ACC_O,"EQY_CONSOLIDATED",CONS_O,"fill=b")*1,"")))</f>
        <v>#REF!</v>
      </c>
      <c r="BC54" s="78" t="str">
        <f>IF(LEN($G54)=0,"",IF(LEN(BC$12)=0,"",IFERROR(_xll.BDP(TKR,$G54,"EQY_FUND_RELATIVE_PERIOD",BC$12,"FA_ADJUSTED",ADJ,"EQY_FUND_CRNCY",CURR_O,"ACCOUNTING_STANDARD_OVERRIDE",ACC_O,"EQY_CONSOLIDATED",CONS_O,"fill=b")*1,"")))</f>
        <v>#REF!</v>
      </c>
      <c r="BD54" s="78" t="str">
        <f>IF(LEN($G54)=0,"",IF(LEN(BD$12)=0,"",IFERROR(_xll.BDP(TKR,$G54,"EQY_FUND_RELATIVE_PERIOD",BD$12,"FA_ADJUSTED",ADJ,"EQY_FUND_CRNCY",CURR_O,"ACCOUNTING_STANDARD_OVERRIDE",ACC_O,"EQY_CONSOLIDATED",CONS_O,"fill=b")*1,"")))</f>
        <v>#REF!</v>
      </c>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row>
    <row r="55" ht="15.75" customHeight="1">
      <c r="A55" s="2"/>
      <c r="B55" s="2"/>
      <c r="C55" s="2"/>
      <c r="D55" s="2"/>
      <c r="E55" s="2"/>
      <c r="F55" s="2"/>
      <c r="G55" s="2" t="s">
        <v>6122</v>
      </c>
      <c r="H55" s="2" t="s">
        <v>6123</v>
      </c>
      <c r="I55" s="2"/>
      <c r="J55" s="2"/>
      <c r="K55" s="2"/>
      <c r="L55" s="2"/>
      <c r="M55" s="2"/>
      <c r="N55" s="2"/>
      <c r="O55" s="2"/>
      <c r="P55" s="2"/>
      <c r="Q55" s="78" t="str">
        <f>IF(LEN($G55)=0,"",IF(LEN(Q$12)=0,"",IFERROR(_xll.BDP(TKR,$G55,"EQY_FUND_RELATIVE_PERIOD",Q$12,"FA_ADJUSTED",ADJ,"EQY_FUND_CRNCY",CURR_O,"ACCOUNTING_STANDARD_OVERRIDE",ACC_O,"EQY_CONSOLIDATED",CONS_O,"fill=b")*1,"")))</f>
        <v>#REF!</v>
      </c>
      <c r="R55" s="78" t="str">
        <f>IF(LEN($G55)=0,"",IF(LEN(R$12)=0,"",IFERROR(_xll.BDP(TKR,$G55,"EQY_FUND_RELATIVE_PERIOD",R$12,"FA_ADJUSTED",ADJ,"EQY_FUND_CRNCY",CURR_O,"ACCOUNTING_STANDARD_OVERRIDE",ACC_O,"EQY_CONSOLIDATED",CONS_O,"fill=b")*1,"")))</f>
        <v>#REF!</v>
      </c>
      <c r="S55" s="78" t="str">
        <f>IF(LEN($G55)=0,"",IF(LEN(S$12)=0,"",IFERROR(_xll.BDP(TKR,$G55,"EQY_FUND_RELATIVE_PERIOD",S$12,"FA_ADJUSTED",ADJ,"EQY_FUND_CRNCY",CURR_O,"ACCOUNTING_STANDARD_OVERRIDE",ACC_O,"EQY_CONSOLIDATED",CONS_O,"fill=b")*1,"")))</f>
        <v>#REF!</v>
      </c>
      <c r="T55" s="78" t="str">
        <f>IF(LEN($G55)=0,"",IF(LEN(T$12)=0,"",IFERROR(_xll.BDP(TKR,$G55,"EQY_FUND_RELATIVE_PERIOD",T$12,"FA_ADJUSTED",ADJ,"EQY_FUND_CRNCY",CURR_O,"ACCOUNTING_STANDARD_OVERRIDE",ACC_O,"EQY_CONSOLIDATED",CONS_O,"fill=b")*1,"")))</f>
        <v>#REF!</v>
      </c>
      <c r="U55" s="78" t="str">
        <f>IF(LEN($G55)=0,"",IF(LEN(U$12)=0,"",IFERROR(_xll.BDP(TKR,$G55,"EQY_FUND_RELATIVE_PERIOD",U$12,"FA_ADJUSTED",ADJ,"EQY_FUND_CRNCY",CURR_O,"ACCOUNTING_STANDARD_OVERRIDE",ACC_O,"EQY_CONSOLIDATED",CONS_O,"fill=b")*1,"")))</f>
        <v>#REF!</v>
      </c>
      <c r="V55" s="78" t="str">
        <f>IF(LEN($G55)=0,"",IF(LEN(V$12)=0,"",IFERROR(_xll.BDP(TKR,$G55,"EQY_FUND_RELATIVE_PERIOD",V$12,"FA_ADJUSTED",ADJ,"EQY_FUND_CRNCY",CURR_O,"ACCOUNTING_STANDARD_OVERRIDE",ACC_O,"EQY_CONSOLIDATED",CONS_O,"fill=b")*1,"")))</f>
        <v>#REF!</v>
      </c>
      <c r="W55" s="78" t="str">
        <f>IF(LEN($G55)=0,"",IF(LEN(W$12)=0,"",IFERROR(_xll.BDP(TKR,$G55,"EQY_FUND_RELATIVE_PERIOD",W$12,"FA_ADJUSTED",ADJ,"EQY_FUND_CRNCY",CURR_O,"ACCOUNTING_STANDARD_OVERRIDE",ACC_O,"EQY_CONSOLIDATED",CONS_O,"fill=b")*1,"")))</f>
        <v>#REF!</v>
      </c>
      <c r="X55" s="78" t="str">
        <f>IF(LEN($G55)=0,"",IF(LEN(X$12)=0,"",IFERROR(_xll.BDP(TKR,$G55,"EQY_FUND_RELATIVE_PERIOD",X$12,"FA_ADJUSTED",ADJ,"EQY_FUND_CRNCY",CURR_O,"ACCOUNTING_STANDARD_OVERRIDE",ACC_O,"EQY_CONSOLIDATED",CONS_O,"fill=b")*1,"")))</f>
        <v>#REF!</v>
      </c>
      <c r="Y55" s="78" t="str">
        <f>IF(LEN($G55)=0,"",IF(LEN(Y$12)=0,"",IFERROR(_xll.BDP(TKR,$G55,"EQY_FUND_RELATIVE_PERIOD",Y$12,"FA_ADJUSTED",ADJ,"EQY_FUND_CRNCY",CURR_O,"ACCOUNTING_STANDARD_OVERRIDE",ACC_O,"EQY_CONSOLIDATED",CONS_O,"fill=b")*1,"")))</f>
        <v>#REF!</v>
      </c>
      <c r="Z55" s="78" t="str">
        <f>IF(LEN($G55)=0,"",IF(LEN(Z$12)=0,"",IFERROR(_xll.BDP(TKR,$G55,"EQY_FUND_RELATIVE_PERIOD",Z$12,"FA_ADJUSTED",ADJ,"EQY_FUND_CRNCY",CURR_O,"ACCOUNTING_STANDARD_OVERRIDE",ACC_O,"EQY_CONSOLIDATED",CONS_O,"fill=b")*1,"")))</f>
        <v>#REF!</v>
      </c>
      <c r="AA55" s="78" t="str">
        <f>IF(LEN($G55)=0,"",IF(LEN(AA$12)=0,"",IFERROR(_xll.BDP(TKR,$G55,"EQY_FUND_RELATIVE_PERIOD",AA$12,"FA_ADJUSTED",ADJ,"EQY_FUND_CRNCY",CURR_O,"ACCOUNTING_STANDARD_OVERRIDE",ACC_O,"EQY_CONSOLIDATED",CONS_O,"fill=b")*1,"")))</f>
        <v>#REF!</v>
      </c>
      <c r="AB55" s="78" t="str">
        <f>IF(LEN($G55)=0,"",IF(LEN(AB$12)=0,"",IFERROR(_xll.BDP(TKR,$G55,"EQY_FUND_RELATIVE_PERIOD",AB$12,"FA_ADJUSTED",ADJ,"EQY_FUND_CRNCY",CURR_O,"ACCOUNTING_STANDARD_OVERRIDE",ACC_O,"EQY_CONSOLIDATED",CONS_O,"fill=b")*1,"")))</f>
        <v>#REF!</v>
      </c>
      <c r="AC55" s="78" t="str">
        <f>IF(LEN($G55)=0,"",IF(LEN(AC$12)=0,"",IFERROR(_xll.BDP(TKR,$G55,"EQY_FUND_RELATIVE_PERIOD",AC$12,"FA_ADJUSTED",ADJ,"EQY_FUND_CRNCY",CURR_O,"ACCOUNTING_STANDARD_OVERRIDE",ACC_O,"EQY_CONSOLIDATED",CONS_O,"fill=b")*1,"")))</f>
        <v>#REF!</v>
      </c>
      <c r="AD55" s="78" t="str">
        <f>IF(LEN($G55)=0,"",IF(LEN(AD$12)=0,"",IFERROR(_xll.BDP(TKR,$G55,"EQY_FUND_RELATIVE_PERIOD",AD$12,"FA_ADJUSTED",ADJ,"EQY_FUND_CRNCY",CURR_O,"ACCOUNTING_STANDARD_OVERRIDE",ACC_O,"EQY_CONSOLIDATED",CONS_O,"fill=b")*1,"")))</f>
        <v>#REF!</v>
      </c>
      <c r="AE55" s="78" t="str">
        <f>IF(LEN($G55)=0,"",IF(LEN(AE$12)=0,"",IFERROR(_xll.BDP(TKR,$G55,"EQY_FUND_RELATIVE_PERIOD",AE$12,"FA_ADJUSTED",ADJ,"EQY_FUND_CRNCY",CURR_O,"ACCOUNTING_STANDARD_OVERRIDE",ACC_O,"EQY_CONSOLIDATED",CONS_O,"fill=b")*1,"")))</f>
        <v>#REF!</v>
      </c>
      <c r="AF55" s="78" t="str">
        <f>IF(LEN($G55)=0,"",IF(LEN(AF$12)=0,"",IFERROR(_xll.BDP(TKR,$G55,"EQY_FUND_RELATIVE_PERIOD",AF$12,"FA_ADJUSTED",ADJ,"EQY_FUND_CRNCY",CURR_O,"ACCOUNTING_STANDARD_OVERRIDE",ACC_O,"EQY_CONSOLIDATED",CONS_O,"fill=b")*1,"")))</f>
        <v>#REF!</v>
      </c>
      <c r="AG55" s="78" t="str">
        <f>IF(LEN($G55)=0,"",IF(LEN(AG$12)=0,"",IFERROR(_xll.BDP(TKR,$G55,"EQY_FUND_RELATIVE_PERIOD",AG$12,"FA_ADJUSTED",ADJ,"EQY_FUND_CRNCY",CURR_O,"ACCOUNTING_STANDARD_OVERRIDE",ACC_O,"EQY_CONSOLIDATED",CONS_O,"fill=b")*1,"")))</f>
        <v>#REF!</v>
      </c>
      <c r="AH55" s="78" t="str">
        <f>IF(LEN($G55)=0,"",IF(LEN(AH$12)=0,"",IFERROR(_xll.BDP(TKR,$G55,"EQY_FUND_RELATIVE_PERIOD",AH$12,"FA_ADJUSTED",ADJ,"EQY_FUND_CRNCY",CURR_O,"ACCOUNTING_STANDARD_OVERRIDE",ACC_O,"EQY_CONSOLIDATED",CONS_O,"fill=b")*1,"")))</f>
        <v>#REF!</v>
      </c>
      <c r="AI55" s="78" t="str">
        <f>IF(LEN($G55)=0,"",IF(LEN(AI$12)=0,"",IFERROR(_xll.BDP(TKR,$G55,"EQY_FUND_RELATIVE_PERIOD",AI$12,"FA_ADJUSTED",ADJ,"EQY_FUND_CRNCY",CURR_O,"ACCOUNTING_STANDARD_OVERRIDE",ACC_O,"EQY_CONSOLIDATED",CONS_O,"fill=b")*1,"")))</f>
        <v>#REF!</v>
      </c>
      <c r="AJ55" s="78" t="str">
        <f>IF(LEN($G55)=0,"",IF(LEN(AJ$12)=0,"",IFERROR(_xll.BDP(TKR,$G55,"EQY_FUND_RELATIVE_PERIOD",AJ$12,"FA_ADJUSTED",ADJ,"EQY_FUND_CRNCY",CURR_O,"ACCOUNTING_STANDARD_OVERRIDE",ACC_O,"EQY_CONSOLIDATED",CONS_O,"fill=b")*1,"")))</f>
        <v>#REF!</v>
      </c>
      <c r="AK55" s="78" t="str">
        <f>IF(LEN($G55)=0,"",IF(LEN(AK$12)=0,"",IFERROR(_xll.BDP(TKR,$G55,"EQY_FUND_RELATIVE_PERIOD",AK$12,"FA_ADJUSTED",ADJ,"EQY_FUND_CRNCY",CURR_O,"ACCOUNTING_STANDARD_OVERRIDE",ACC_O,"EQY_CONSOLIDATED",CONS_O,"fill=b")*1,"")))</f>
        <v>#REF!</v>
      </c>
      <c r="AL55" s="78" t="str">
        <f>IF(LEN($G55)=0,"",IF(LEN(AL$12)=0,"",IFERROR(_xll.BDP(TKR,$G55,"EQY_FUND_RELATIVE_PERIOD",AL$12,"FA_ADJUSTED",ADJ,"EQY_FUND_CRNCY",CURR_O,"ACCOUNTING_STANDARD_OVERRIDE",ACC_O,"EQY_CONSOLIDATED",CONS_O,"fill=b")*1,"")))</f>
        <v>#REF!</v>
      </c>
      <c r="AM55" s="78" t="str">
        <f>IF(LEN($G55)=0,"",IF(LEN(AM$12)=0,"",IFERROR(_xll.BDP(TKR,$G55,"EQY_FUND_RELATIVE_PERIOD",AM$12,"FA_ADJUSTED",ADJ,"EQY_FUND_CRNCY",CURR_O,"ACCOUNTING_STANDARD_OVERRIDE",ACC_O,"EQY_CONSOLIDATED",CONS_O,"fill=b")*1,"")))</f>
        <v>#REF!</v>
      </c>
      <c r="AN55" s="78" t="str">
        <f>IF(LEN($G55)=0,"",IF(LEN(AN$12)=0,"",IFERROR(_xll.BDP(TKR,$G55,"EQY_FUND_RELATIVE_PERIOD",AN$12,"FA_ADJUSTED",ADJ,"EQY_FUND_CRNCY",CURR_O,"ACCOUNTING_STANDARD_OVERRIDE",ACC_O,"EQY_CONSOLIDATED",CONS_O,"fill=b")*1,"")))</f>
        <v>#REF!</v>
      </c>
      <c r="AO55" s="78" t="str">
        <f>IF(LEN($G55)=0,"",IF(LEN(AO$12)=0,"",IFERROR(_xll.BDP(TKR,$G55,"EQY_FUND_RELATIVE_PERIOD",AO$12,"FA_ADJUSTED",ADJ,"EQY_FUND_CRNCY",CURR_O,"ACCOUNTING_STANDARD_OVERRIDE",ACC_O,"EQY_CONSOLIDATED",CONS_O,"fill=b")*1,"")))</f>
        <v>#REF!</v>
      </c>
      <c r="AP55" s="78" t="str">
        <f>IF(LEN($G55)=0,"",IF(LEN(AP$12)=0,"",IFERROR(_xll.BDP(TKR,$G55,"EQY_FUND_RELATIVE_PERIOD",AP$12,"FA_ADJUSTED",ADJ,"EQY_FUND_CRNCY",CURR_O,"ACCOUNTING_STANDARD_OVERRIDE",ACC_O,"EQY_CONSOLIDATED",CONS_O,"fill=b")*1,"")))</f>
        <v>#REF!</v>
      </c>
      <c r="AQ55" s="78" t="str">
        <f>IF(LEN($G55)=0,"",IF(LEN(AQ$12)=0,"",IFERROR(_xll.BDP(TKR,$G55,"EQY_FUND_RELATIVE_PERIOD",AQ$12,"FA_ADJUSTED",ADJ,"EQY_FUND_CRNCY",CURR_O,"ACCOUNTING_STANDARD_OVERRIDE",ACC_O,"EQY_CONSOLIDATED",CONS_O,"fill=b")*1,"")))</f>
        <v>#REF!</v>
      </c>
      <c r="AR55" s="78" t="str">
        <f>IF(LEN($G55)=0,"",IF(LEN(AR$12)=0,"",IFERROR(_xll.BDP(TKR,$G55,"EQY_FUND_RELATIVE_PERIOD",AR$12,"FA_ADJUSTED",ADJ,"EQY_FUND_CRNCY",CURR_O,"ACCOUNTING_STANDARD_OVERRIDE",ACC_O,"EQY_CONSOLIDATED",CONS_O,"fill=b")*1,"")))</f>
        <v>#REF!</v>
      </c>
      <c r="AS55" s="78" t="str">
        <f>IF(LEN($G55)=0,"",IF(LEN(AS$12)=0,"",IFERROR(_xll.BDP(TKR,$G55,"EQY_FUND_RELATIVE_PERIOD",AS$12,"FA_ADJUSTED",ADJ,"EQY_FUND_CRNCY",CURR_O,"ACCOUNTING_STANDARD_OVERRIDE",ACC_O,"EQY_CONSOLIDATED",CONS_O,"fill=b")*1,"")))</f>
        <v>#REF!</v>
      </c>
      <c r="AT55" s="78" t="str">
        <f>IF(LEN($G55)=0,"",IF(LEN(AT$12)=0,"",IFERROR(_xll.BDP(TKR,$G55,"EQY_FUND_RELATIVE_PERIOD",AT$12,"FA_ADJUSTED",ADJ,"EQY_FUND_CRNCY",CURR_O,"ACCOUNTING_STANDARD_OVERRIDE",ACC_O,"EQY_CONSOLIDATED",CONS_O,"fill=b")*1,"")))</f>
        <v>#REF!</v>
      </c>
      <c r="AU55" s="78" t="str">
        <f>IF(LEN($G55)=0,"",IF(LEN(AU$12)=0,"",IFERROR(_xll.BDP(TKR,$G55,"EQY_FUND_RELATIVE_PERIOD",AU$12,"FA_ADJUSTED",ADJ,"EQY_FUND_CRNCY",CURR_O,"ACCOUNTING_STANDARD_OVERRIDE",ACC_O,"EQY_CONSOLIDATED",CONS_O,"fill=b")*1,"")))</f>
        <v>#REF!</v>
      </c>
      <c r="AV55" s="78" t="str">
        <f>IF(LEN($G55)=0,"",IF(LEN(AV$12)=0,"",IFERROR(_xll.BDP(TKR,$G55,"EQY_FUND_RELATIVE_PERIOD",AV$12,"FA_ADJUSTED",ADJ,"EQY_FUND_CRNCY",CURR_O,"ACCOUNTING_STANDARD_OVERRIDE",ACC_O,"EQY_CONSOLIDATED",CONS_O,"fill=b")*1,"")))</f>
        <v>#REF!</v>
      </c>
      <c r="AW55" s="78" t="str">
        <f>IF(LEN($G55)=0,"",IF(LEN(AW$12)=0,"",IFERROR(_xll.BDP(TKR,$G55,"EQY_FUND_RELATIVE_PERIOD",AW$12,"FA_ADJUSTED",ADJ,"EQY_FUND_CRNCY",CURR_O,"ACCOUNTING_STANDARD_OVERRIDE",ACC_O,"EQY_CONSOLIDATED",CONS_O,"fill=b")*1,"")))</f>
        <v>#REF!</v>
      </c>
      <c r="AX55" s="78" t="str">
        <f>IF(LEN($G55)=0,"",IF(LEN(AX$12)=0,"",IFERROR(_xll.BDP(TKR,$G55,"EQY_FUND_RELATIVE_PERIOD",AX$12,"FA_ADJUSTED",ADJ,"EQY_FUND_CRNCY",CURR_O,"ACCOUNTING_STANDARD_OVERRIDE",ACC_O,"EQY_CONSOLIDATED",CONS_O,"fill=b")*1,"")))</f>
        <v>#REF!</v>
      </c>
      <c r="AY55" s="78" t="str">
        <f>IF(LEN($G55)=0,"",IF(LEN(AY$12)=0,"",IFERROR(_xll.BDP(TKR,$G55,"EQY_FUND_RELATIVE_PERIOD",AY$12,"FA_ADJUSTED",ADJ,"EQY_FUND_CRNCY",CURR_O,"ACCOUNTING_STANDARD_OVERRIDE",ACC_O,"EQY_CONSOLIDATED",CONS_O,"fill=b")*1,"")))</f>
        <v>#REF!</v>
      </c>
      <c r="AZ55" s="78" t="str">
        <f>IF(LEN($G55)=0,"",IF(LEN(AZ$12)=0,"",IFERROR(_xll.BDP(TKR,$G55,"EQY_FUND_RELATIVE_PERIOD",AZ$12,"FA_ADJUSTED",ADJ,"EQY_FUND_CRNCY",CURR_O,"ACCOUNTING_STANDARD_OVERRIDE",ACC_O,"EQY_CONSOLIDATED",CONS_O,"fill=b")*1,"")))</f>
        <v>#REF!</v>
      </c>
      <c r="BA55" s="78" t="str">
        <f>IF(LEN($G55)=0,"",IF(LEN(BA$12)=0,"",IFERROR(_xll.BDP(TKR,$G55,"EQY_FUND_RELATIVE_PERIOD",BA$12,"FA_ADJUSTED",ADJ,"EQY_FUND_CRNCY",CURR_O,"ACCOUNTING_STANDARD_OVERRIDE",ACC_O,"EQY_CONSOLIDATED",CONS_O,"fill=b")*1,"")))</f>
        <v>#REF!</v>
      </c>
      <c r="BB55" s="78" t="str">
        <f>IF(LEN($G55)=0,"",IF(LEN(BB$12)=0,"",IFERROR(_xll.BDP(TKR,$G55,"EQY_FUND_RELATIVE_PERIOD",BB$12,"FA_ADJUSTED",ADJ,"EQY_FUND_CRNCY",CURR_O,"ACCOUNTING_STANDARD_OVERRIDE",ACC_O,"EQY_CONSOLIDATED",CONS_O,"fill=b")*1,"")))</f>
        <v>#REF!</v>
      </c>
      <c r="BC55" s="78" t="str">
        <f>IF(LEN($G55)=0,"",IF(LEN(BC$12)=0,"",IFERROR(_xll.BDP(TKR,$G55,"EQY_FUND_RELATIVE_PERIOD",BC$12,"FA_ADJUSTED",ADJ,"EQY_FUND_CRNCY",CURR_O,"ACCOUNTING_STANDARD_OVERRIDE",ACC_O,"EQY_CONSOLIDATED",CONS_O,"fill=b")*1,"")))</f>
        <v>#REF!</v>
      </c>
      <c r="BD55" s="78" t="str">
        <f>IF(LEN($G55)=0,"",IF(LEN(BD$12)=0,"",IFERROR(_xll.BDP(TKR,$G55,"EQY_FUND_RELATIVE_PERIOD",BD$12,"FA_ADJUSTED",ADJ,"EQY_FUND_CRNCY",CURR_O,"ACCOUNTING_STANDARD_OVERRIDE",ACC_O,"EQY_CONSOLIDATED",CONS_O,"fill=b")*1,"")))</f>
        <v>#REF!</v>
      </c>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row>
    <row r="56" ht="15.75" customHeight="1">
      <c r="A56" s="2"/>
      <c r="B56" s="2"/>
      <c r="C56" s="2"/>
      <c r="D56" s="2"/>
      <c r="E56" s="2"/>
      <c r="F56" s="2"/>
      <c r="G56" s="2" t="s">
        <v>169</v>
      </c>
      <c r="H56" s="2" t="s">
        <v>6124</v>
      </c>
      <c r="I56" s="2"/>
      <c r="J56" s="2"/>
      <c r="K56" s="2"/>
      <c r="L56" s="2"/>
      <c r="M56" s="2"/>
      <c r="N56" s="2"/>
      <c r="O56" s="2"/>
      <c r="P56" s="2"/>
      <c r="Q56" s="78" t="str">
        <f>IF(LEN($G56)=0,"",IF(LEN(Q$12)=0,"",IFERROR(_xll.BDP(TKR,$G56,"EQY_FUND_RELATIVE_PERIOD",Q$12,"FA_ADJUSTED",ADJ,"EQY_FUND_CRNCY",CURR_O,"ACCOUNTING_STANDARD_OVERRIDE",ACC_O,"EQY_CONSOLIDATED",CONS_O,"fill=b")*1,"")))</f>
        <v>#REF!</v>
      </c>
      <c r="R56" s="78" t="str">
        <f>IF(LEN($G56)=0,"",IF(LEN(R$12)=0,"",IFERROR(_xll.BDP(TKR,$G56,"EQY_FUND_RELATIVE_PERIOD",R$12,"FA_ADJUSTED",ADJ,"EQY_FUND_CRNCY",CURR_O,"ACCOUNTING_STANDARD_OVERRIDE",ACC_O,"EQY_CONSOLIDATED",CONS_O,"fill=b")*1,"")))</f>
        <v>#REF!</v>
      </c>
      <c r="S56" s="78" t="str">
        <f>IF(LEN($G56)=0,"",IF(LEN(S$12)=0,"",IFERROR(_xll.BDP(TKR,$G56,"EQY_FUND_RELATIVE_PERIOD",S$12,"FA_ADJUSTED",ADJ,"EQY_FUND_CRNCY",CURR_O,"ACCOUNTING_STANDARD_OVERRIDE",ACC_O,"EQY_CONSOLIDATED",CONS_O,"fill=b")*1,"")))</f>
        <v>#REF!</v>
      </c>
      <c r="T56" s="78" t="str">
        <f>IF(LEN($G56)=0,"",IF(LEN(T$12)=0,"",IFERROR(_xll.BDP(TKR,$G56,"EQY_FUND_RELATIVE_PERIOD",T$12,"FA_ADJUSTED",ADJ,"EQY_FUND_CRNCY",CURR_O,"ACCOUNTING_STANDARD_OVERRIDE",ACC_O,"EQY_CONSOLIDATED",CONS_O,"fill=b")*1,"")))</f>
        <v>#REF!</v>
      </c>
      <c r="U56" s="78" t="str">
        <f>IF(LEN($G56)=0,"",IF(LEN(U$12)=0,"",IFERROR(_xll.BDP(TKR,$G56,"EQY_FUND_RELATIVE_PERIOD",U$12,"FA_ADJUSTED",ADJ,"EQY_FUND_CRNCY",CURR_O,"ACCOUNTING_STANDARD_OVERRIDE",ACC_O,"EQY_CONSOLIDATED",CONS_O,"fill=b")*1,"")))</f>
        <v>#REF!</v>
      </c>
      <c r="V56" s="78" t="str">
        <f>IF(LEN($G56)=0,"",IF(LEN(V$12)=0,"",IFERROR(_xll.BDP(TKR,$G56,"EQY_FUND_RELATIVE_PERIOD",V$12,"FA_ADJUSTED",ADJ,"EQY_FUND_CRNCY",CURR_O,"ACCOUNTING_STANDARD_OVERRIDE",ACC_O,"EQY_CONSOLIDATED",CONS_O,"fill=b")*1,"")))</f>
        <v>#REF!</v>
      </c>
      <c r="W56" s="78" t="str">
        <f>IF(LEN($G56)=0,"",IF(LEN(W$12)=0,"",IFERROR(_xll.BDP(TKR,$G56,"EQY_FUND_RELATIVE_PERIOD",W$12,"FA_ADJUSTED",ADJ,"EQY_FUND_CRNCY",CURR_O,"ACCOUNTING_STANDARD_OVERRIDE",ACC_O,"EQY_CONSOLIDATED",CONS_O,"fill=b")*1,"")))</f>
        <v>#REF!</v>
      </c>
      <c r="X56" s="78" t="str">
        <f>IF(LEN($G56)=0,"",IF(LEN(X$12)=0,"",IFERROR(_xll.BDP(TKR,$G56,"EQY_FUND_RELATIVE_PERIOD",X$12,"FA_ADJUSTED",ADJ,"EQY_FUND_CRNCY",CURR_O,"ACCOUNTING_STANDARD_OVERRIDE",ACC_O,"EQY_CONSOLIDATED",CONS_O,"fill=b")*1,"")))</f>
        <v>#REF!</v>
      </c>
      <c r="Y56" s="78" t="str">
        <f>IF(LEN($G56)=0,"",IF(LEN(Y$12)=0,"",IFERROR(_xll.BDP(TKR,$G56,"EQY_FUND_RELATIVE_PERIOD",Y$12,"FA_ADJUSTED",ADJ,"EQY_FUND_CRNCY",CURR_O,"ACCOUNTING_STANDARD_OVERRIDE",ACC_O,"EQY_CONSOLIDATED",CONS_O,"fill=b")*1,"")))</f>
        <v>#REF!</v>
      </c>
      <c r="Z56" s="78" t="str">
        <f>IF(LEN($G56)=0,"",IF(LEN(Z$12)=0,"",IFERROR(_xll.BDP(TKR,$G56,"EQY_FUND_RELATIVE_PERIOD",Z$12,"FA_ADJUSTED",ADJ,"EQY_FUND_CRNCY",CURR_O,"ACCOUNTING_STANDARD_OVERRIDE",ACC_O,"EQY_CONSOLIDATED",CONS_O,"fill=b")*1,"")))</f>
        <v>#REF!</v>
      </c>
      <c r="AA56" s="78" t="str">
        <f>IF(LEN($G56)=0,"",IF(LEN(AA$12)=0,"",IFERROR(_xll.BDP(TKR,$G56,"EQY_FUND_RELATIVE_PERIOD",AA$12,"FA_ADJUSTED",ADJ,"EQY_FUND_CRNCY",CURR_O,"ACCOUNTING_STANDARD_OVERRIDE",ACC_O,"EQY_CONSOLIDATED",CONS_O,"fill=b")*1,"")))</f>
        <v>#REF!</v>
      </c>
      <c r="AB56" s="78" t="str">
        <f>IF(LEN($G56)=0,"",IF(LEN(AB$12)=0,"",IFERROR(_xll.BDP(TKR,$G56,"EQY_FUND_RELATIVE_PERIOD",AB$12,"FA_ADJUSTED",ADJ,"EQY_FUND_CRNCY",CURR_O,"ACCOUNTING_STANDARD_OVERRIDE",ACC_O,"EQY_CONSOLIDATED",CONS_O,"fill=b")*1,"")))</f>
        <v>#REF!</v>
      </c>
      <c r="AC56" s="78" t="str">
        <f>IF(LEN($G56)=0,"",IF(LEN(AC$12)=0,"",IFERROR(_xll.BDP(TKR,$G56,"EQY_FUND_RELATIVE_PERIOD",AC$12,"FA_ADJUSTED",ADJ,"EQY_FUND_CRNCY",CURR_O,"ACCOUNTING_STANDARD_OVERRIDE",ACC_O,"EQY_CONSOLIDATED",CONS_O,"fill=b")*1,"")))</f>
        <v>#REF!</v>
      </c>
      <c r="AD56" s="78" t="str">
        <f>IF(LEN($G56)=0,"",IF(LEN(AD$12)=0,"",IFERROR(_xll.BDP(TKR,$G56,"EQY_FUND_RELATIVE_PERIOD",AD$12,"FA_ADJUSTED",ADJ,"EQY_FUND_CRNCY",CURR_O,"ACCOUNTING_STANDARD_OVERRIDE",ACC_O,"EQY_CONSOLIDATED",CONS_O,"fill=b")*1,"")))</f>
        <v>#REF!</v>
      </c>
      <c r="AE56" s="78" t="str">
        <f>IF(LEN($G56)=0,"",IF(LEN(AE$12)=0,"",IFERROR(_xll.BDP(TKR,$G56,"EQY_FUND_RELATIVE_PERIOD",AE$12,"FA_ADJUSTED",ADJ,"EQY_FUND_CRNCY",CURR_O,"ACCOUNTING_STANDARD_OVERRIDE",ACC_O,"EQY_CONSOLIDATED",CONS_O,"fill=b")*1,"")))</f>
        <v>#REF!</v>
      </c>
      <c r="AF56" s="78" t="str">
        <f>IF(LEN($G56)=0,"",IF(LEN(AF$12)=0,"",IFERROR(_xll.BDP(TKR,$G56,"EQY_FUND_RELATIVE_PERIOD",AF$12,"FA_ADJUSTED",ADJ,"EQY_FUND_CRNCY",CURR_O,"ACCOUNTING_STANDARD_OVERRIDE",ACC_O,"EQY_CONSOLIDATED",CONS_O,"fill=b")*1,"")))</f>
        <v>#REF!</v>
      </c>
      <c r="AG56" s="78" t="str">
        <f>IF(LEN($G56)=0,"",IF(LEN(AG$12)=0,"",IFERROR(_xll.BDP(TKR,$G56,"EQY_FUND_RELATIVE_PERIOD",AG$12,"FA_ADJUSTED",ADJ,"EQY_FUND_CRNCY",CURR_O,"ACCOUNTING_STANDARD_OVERRIDE",ACC_O,"EQY_CONSOLIDATED",CONS_O,"fill=b")*1,"")))</f>
        <v>#REF!</v>
      </c>
      <c r="AH56" s="78" t="str">
        <f>IF(LEN($G56)=0,"",IF(LEN(AH$12)=0,"",IFERROR(_xll.BDP(TKR,$G56,"EQY_FUND_RELATIVE_PERIOD",AH$12,"FA_ADJUSTED",ADJ,"EQY_FUND_CRNCY",CURR_O,"ACCOUNTING_STANDARD_OVERRIDE",ACC_O,"EQY_CONSOLIDATED",CONS_O,"fill=b")*1,"")))</f>
        <v>#REF!</v>
      </c>
      <c r="AI56" s="78" t="str">
        <f>IF(LEN($G56)=0,"",IF(LEN(AI$12)=0,"",IFERROR(_xll.BDP(TKR,$G56,"EQY_FUND_RELATIVE_PERIOD",AI$12,"FA_ADJUSTED",ADJ,"EQY_FUND_CRNCY",CURR_O,"ACCOUNTING_STANDARD_OVERRIDE",ACC_O,"EQY_CONSOLIDATED",CONS_O,"fill=b")*1,"")))</f>
        <v>#REF!</v>
      </c>
      <c r="AJ56" s="78" t="str">
        <f>IF(LEN($G56)=0,"",IF(LEN(AJ$12)=0,"",IFERROR(_xll.BDP(TKR,$G56,"EQY_FUND_RELATIVE_PERIOD",AJ$12,"FA_ADJUSTED",ADJ,"EQY_FUND_CRNCY",CURR_O,"ACCOUNTING_STANDARD_OVERRIDE",ACC_O,"EQY_CONSOLIDATED",CONS_O,"fill=b")*1,"")))</f>
        <v>#REF!</v>
      </c>
      <c r="AK56" s="78" t="str">
        <f>IF(LEN($G56)=0,"",IF(LEN(AK$12)=0,"",IFERROR(_xll.BDP(TKR,$G56,"EQY_FUND_RELATIVE_PERIOD",AK$12,"FA_ADJUSTED",ADJ,"EQY_FUND_CRNCY",CURR_O,"ACCOUNTING_STANDARD_OVERRIDE",ACC_O,"EQY_CONSOLIDATED",CONS_O,"fill=b")*1,"")))</f>
        <v>#REF!</v>
      </c>
      <c r="AL56" s="78" t="str">
        <f>IF(LEN($G56)=0,"",IF(LEN(AL$12)=0,"",IFERROR(_xll.BDP(TKR,$G56,"EQY_FUND_RELATIVE_PERIOD",AL$12,"FA_ADJUSTED",ADJ,"EQY_FUND_CRNCY",CURR_O,"ACCOUNTING_STANDARD_OVERRIDE",ACC_O,"EQY_CONSOLIDATED",CONS_O,"fill=b")*1,"")))</f>
        <v>#REF!</v>
      </c>
      <c r="AM56" s="78" t="str">
        <f>IF(LEN($G56)=0,"",IF(LEN(AM$12)=0,"",IFERROR(_xll.BDP(TKR,$G56,"EQY_FUND_RELATIVE_PERIOD",AM$12,"FA_ADJUSTED",ADJ,"EQY_FUND_CRNCY",CURR_O,"ACCOUNTING_STANDARD_OVERRIDE",ACC_O,"EQY_CONSOLIDATED",CONS_O,"fill=b")*1,"")))</f>
        <v>#REF!</v>
      </c>
      <c r="AN56" s="78" t="str">
        <f>IF(LEN($G56)=0,"",IF(LEN(AN$12)=0,"",IFERROR(_xll.BDP(TKR,$G56,"EQY_FUND_RELATIVE_PERIOD",AN$12,"FA_ADJUSTED",ADJ,"EQY_FUND_CRNCY",CURR_O,"ACCOUNTING_STANDARD_OVERRIDE",ACC_O,"EQY_CONSOLIDATED",CONS_O,"fill=b")*1,"")))</f>
        <v>#REF!</v>
      </c>
      <c r="AO56" s="78" t="str">
        <f>IF(LEN($G56)=0,"",IF(LEN(AO$12)=0,"",IFERROR(_xll.BDP(TKR,$G56,"EQY_FUND_RELATIVE_PERIOD",AO$12,"FA_ADJUSTED",ADJ,"EQY_FUND_CRNCY",CURR_O,"ACCOUNTING_STANDARD_OVERRIDE",ACC_O,"EQY_CONSOLIDATED",CONS_O,"fill=b")*1,"")))</f>
        <v>#REF!</v>
      </c>
      <c r="AP56" s="78" t="str">
        <f>IF(LEN($G56)=0,"",IF(LEN(AP$12)=0,"",IFERROR(_xll.BDP(TKR,$G56,"EQY_FUND_RELATIVE_PERIOD",AP$12,"FA_ADJUSTED",ADJ,"EQY_FUND_CRNCY",CURR_O,"ACCOUNTING_STANDARD_OVERRIDE",ACC_O,"EQY_CONSOLIDATED",CONS_O,"fill=b")*1,"")))</f>
        <v>#REF!</v>
      </c>
      <c r="AQ56" s="78" t="str">
        <f>IF(LEN($G56)=0,"",IF(LEN(AQ$12)=0,"",IFERROR(_xll.BDP(TKR,$G56,"EQY_FUND_RELATIVE_PERIOD",AQ$12,"FA_ADJUSTED",ADJ,"EQY_FUND_CRNCY",CURR_O,"ACCOUNTING_STANDARD_OVERRIDE",ACC_O,"EQY_CONSOLIDATED",CONS_O,"fill=b")*1,"")))</f>
        <v>#REF!</v>
      </c>
      <c r="AR56" s="78" t="str">
        <f>IF(LEN($G56)=0,"",IF(LEN(AR$12)=0,"",IFERROR(_xll.BDP(TKR,$G56,"EQY_FUND_RELATIVE_PERIOD",AR$12,"FA_ADJUSTED",ADJ,"EQY_FUND_CRNCY",CURR_O,"ACCOUNTING_STANDARD_OVERRIDE",ACC_O,"EQY_CONSOLIDATED",CONS_O,"fill=b")*1,"")))</f>
        <v>#REF!</v>
      </c>
      <c r="AS56" s="78" t="str">
        <f>IF(LEN($G56)=0,"",IF(LEN(AS$12)=0,"",IFERROR(_xll.BDP(TKR,$G56,"EQY_FUND_RELATIVE_PERIOD",AS$12,"FA_ADJUSTED",ADJ,"EQY_FUND_CRNCY",CURR_O,"ACCOUNTING_STANDARD_OVERRIDE",ACC_O,"EQY_CONSOLIDATED",CONS_O,"fill=b")*1,"")))</f>
        <v>#REF!</v>
      </c>
      <c r="AT56" s="78" t="str">
        <f>IF(LEN($G56)=0,"",IF(LEN(AT$12)=0,"",IFERROR(_xll.BDP(TKR,$G56,"EQY_FUND_RELATIVE_PERIOD",AT$12,"FA_ADJUSTED",ADJ,"EQY_FUND_CRNCY",CURR_O,"ACCOUNTING_STANDARD_OVERRIDE",ACC_O,"EQY_CONSOLIDATED",CONS_O,"fill=b")*1,"")))</f>
        <v>#REF!</v>
      </c>
      <c r="AU56" s="78" t="str">
        <f>IF(LEN($G56)=0,"",IF(LEN(AU$12)=0,"",IFERROR(_xll.BDP(TKR,$G56,"EQY_FUND_RELATIVE_PERIOD",AU$12,"FA_ADJUSTED",ADJ,"EQY_FUND_CRNCY",CURR_O,"ACCOUNTING_STANDARD_OVERRIDE",ACC_O,"EQY_CONSOLIDATED",CONS_O,"fill=b")*1,"")))</f>
        <v>#REF!</v>
      </c>
      <c r="AV56" s="78" t="str">
        <f>IF(LEN($G56)=0,"",IF(LEN(AV$12)=0,"",IFERROR(_xll.BDP(TKR,$G56,"EQY_FUND_RELATIVE_PERIOD",AV$12,"FA_ADJUSTED",ADJ,"EQY_FUND_CRNCY",CURR_O,"ACCOUNTING_STANDARD_OVERRIDE",ACC_O,"EQY_CONSOLIDATED",CONS_O,"fill=b")*1,"")))</f>
        <v>#REF!</v>
      </c>
      <c r="AW56" s="78" t="str">
        <f>IF(LEN($G56)=0,"",IF(LEN(AW$12)=0,"",IFERROR(_xll.BDP(TKR,$G56,"EQY_FUND_RELATIVE_PERIOD",AW$12,"FA_ADJUSTED",ADJ,"EQY_FUND_CRNCY",CURR_O,"ACCOUNTING_STANDARD_OVERRIDE",ACC_O,"EQY_CONSOLIDATED",CONS_O,"fill=b")*1,"")))</f>
        <v>#REF!</v>
      </c>
      <c r="AX56" s="78" t="str">
        <f>IF(LEN($G56)=0,"",IF(LEN(AX$12)=0,"",IFERROR(_xll.BDP(TKR,$G56,"EQY_FUND_RELATIVE_PERIOD",AX$12,"FA_ADJUSTED",ADJ,"EQY_FUND_CRNCY",CURR_O,"ACCOUNTING_STANDARD_OVERRIDE",ACC_O,"EQY_CONSOLIDATED",CONS_O,"fill=b")*1,"")))</f>
        <v>#REF!</v>
      </c>
      <c r="AY56" s="78" t="str">
        <f>IF(LEN($G56)=0,"",IF(LEN(AY$12)=0,"",IFERROR(_xll.BDP(TKR,$G56,"EQY_FUND_RELATIVE_PERIOD",AY$12,"FA_ADJUSTED",ADJ,"EQY_FUND_CRNCY",CURR_O,"ACCOUNTING_STANDARD_OVERRIDE",ACC_O,"EQY_CONSOLIDATED",CONS_O,"fill=b")*1,"")))</f>
        <v>#REF!</v>
      </c>
      <c r="AZ56" s="78" t="str">
        <f>IF(LEN($G56)=0,"",IF(LEN(AZ$12)=0,"",IFERROR(_xll.BDP(TKR,$G56,"EQY_FUND_RELATIVE_PERIOD",AZ$12,"FA_ADJUSTED",ADJ,"EQY_FUND_CRNCY",CURR_O,"ACCOUNTING_STANDARD_OVERRIDE",ACC_O,"EQY_CONSOLIDATED",CONS_O,"fill=b")*1,"")))</f>
        <v>#REF!</v>
      </c>
      <c r="BA56" s="78" t="str">
        <f>IF(LEN($G56)=0,"",IF(LEN(BA$12)=0,"",IFERROR(_xll.BDP(TKR,$G56,"EQY_FUND_RELATIVE_PERIOD",BA$12,"FA_ADJUSTED",ADJ,"EQY_FUND_CRNCY",CURR_O,"ACCOUNTING_STANDARD_OVERRIDE",ACC_O,"EQY_CONSOLIDATED",CONS_O,"fill=b")*1,"")))</f>
        <v>#REF!</v>
      </c>
      <c r="BB56" s="78" t="str">
        <f>IF(LEN($G56)=0,"",IF(LEN(BB$12)=0,"",IFERROR(_xll.BDP(TKR,$G56,"EQY_FUND_RELATIVE_PERIOD",BB$12,"FA_ADJUSTED",ADJ,"EQY_FUND_CRNCY",CURR_O,"ACCOUNTING_STANDARD_OVERRIDE",ACC_O,"EQY_CONSOLIDATED",CONS_O,"fill=b")*1,"")))</f>
        <v>#REF!</v>
      </c>
      <c r="BC56" s="78" t="str">
        <f>IF(LEN($G56)=0,"",IF(LEN(BC$12)=0,"",IFERROR(_xll.BDP(TKR,$G56,"EQY_FUND_RELATIVE_PERIOD",BC$12,"FA_ADJUSTED",ADJ,"EQY_FUND_CRNCY",CURR_O,"ACCOUNTING_STANDARD_OVERRIDE",ACC_O,"EQY_CONSOLIDATED",CONS_O,"fill=b")*1,"")))</f>
        <v>#REF!</v>
      </c>
      <c r="BD56" s="78" t="str">
        <f>IF(LEN($G56)=0,"",IF(LEN(BD$12)=0,"",IFERROR(_xll.BDP(TKR,$G56,"EQY_FUND_RELATIVE_PERIOD",BD$12,"FA_ADJUSTED",ADJ,"EQY_FUND_CRNCY",CURR_O,"ACCOUNTING_STANDARD_OVERRIDE",ACC_O,"EQY_CONSOLIDATED",CONS_O,"fill=b")*1,"")))</f>
        <v>#REF!</v>
      </c>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row>
    <row r="57" ht="15.75" customHeight="1">
      <c r="A57" s="2"/>
      <c r="B57" s="2"/>
      <c r="C57" s="2"/>
      <c r="D57" s="2"/>
      <c r="E57" s="2"/>
      <c r="F57" s="2"/>
      <c r="G57" s="2" t="s">
        <v>6125</v>
      </c>
      <c r="H57" s="2" t="s">
        <v>6126</v>
      </c>
      <c r="I57" s="2"/>
      <c r="J57" s="2"/>
      <c r="K57" s="2"/>
      <c r="L57" s="2"/>
      <c r="M57" s="2"/>
      <c r="N57" s="2"/>
      <c r="O57" s="2"/>
      <c r="P57" s="2"/>
      <c r="Q57" s="78" t="str">
        <f>IF(LEN($G57)=0,"",IF(LEN(Q$12)=0,"",IFERROR(_xll.BDP(TKR,$G57,"EQY_FUND_RELATIVE_PERIOD",Q$12,"FA_ADJUSTED",ADJ,"EQY_FUND_CRNCY",CURR_O,"ACCOUNTING_STANDARD_OVERRIDE",ACC_O,"EQY_CONSOLIDATED",CONS_O,"fill=b")*1,"")))</f>
        <v>#REF!</v>
      </c>
      <c r="R57" s="78" t="str">
        <f>IF(LEN($G57)=0,"",IF(LEN(R$12)=0,"",IFERROR(_xll.BDP(TKR,$G57,"EQY_FUND_RELATIVE_PERIOD",R$12,"FA_ADJUSTED",ADJ,"EQY_FUND_CRNCY",CURR_O,"ACCOUNTING_STANDARD_OVERRIDE",ACC_O,"EQY_CONSOLIDATED",CONS_O,"fill=b")*1,"")))</f>
        <v>#REF!</v>
      </c>
      <c r="S57" s="78" t="str">
        <f>IF(LEN($G57)=0,"",IF(LEN(S$12)=0,"",IFERROR(_xll.BDP(TKR,$G57,"EQY_FUND_RELATIVE_PERIOD",S$12,"FA_ADJUSTED",ADJ,"EQY_FUND_CRNCY",CURR_O,"ACCOUNTING_STANDARD_OVERRIDE",ACC_O,"EQY_CONSOLIDATED",CONS_O,"fill=b")*1,"")))</f>
        <v>#REF!</v>
      </c>
      <c r="T57" s="78" t="str">
        <f>IF(LEN($G57)=0,"",IF(LEN(T$12)=0,"",IFERROR(_xll.BDP(TKR,$G57,"EQY_FUND_RELATIVE_PERIOD",T$12,"FA_ADJUSTED",ADJ,"EQY_FUND_CRNCY",CURR_O,"ACCOUNTING_STANDARD_OVERRIDE",ACC_O,"EQY_CONSOLIDATED",CONS_O,"fill=b")*1,"")))</f>
        <v>#REF!</v>
      </c>
      <c r="U57" s="78" t="str">
        <f>IF(LEN($G57)=0,"",IF(LEN(U$12)=0,"",IFERROR(_xll.BDP(TKR,$G57,"EQY_FUND_RELATIVE_PERIOD",U$12,"FA_ADJUSTED",ADJ,"EQY_FUND_CRNCY",CURR_O,"ACCOUNTING_STANDARD_OVERRIDE",ACC_O,"EQY_CONSOLIDATED",CONS_O,"fill=b")*1,"")))</f>
        <v>#REF!</v>
      </c>
      <c r="V57" s="78" t="str">
        <f>IF(LEN($G57)=0,"",IF(LEN(V$12)=0,"",IFERROR(_xll.BDP(TKR,$G57,"EQY_FUND_RELATIVE_PERIOD",V$12,"FA_ADJUSTED",ADJ,"EQY_FUND_CRNCY",CURR_O,"ACCOUNTING_STANDARD_OVERRIDE",ACC_O,"EQY_CONSOLIDATED",CONS_O,"fill=b")*1,"")))</f>
        <v>#REF!</v>
      </c>
      <c r="W57" s="78" t="str">
        <f>IF(LEN($G57)=0,"",IF(LEN(W$12)=0,"",IFERROR(_xll.BDP(TKR,$G57,"EQY_FUND_RELATIVE_PERIOD",W$12,"FA_ADJUSTED",ADJ,"EQY_FUND_CRNCY",CURR_O,"ACCOUNTING_STANDARD_OVERRIDE",ACC_O,"EQY_CONSOLIDATED",CONS_O,"fill=b")*1,"")))</f>
        <v>#REF!</v>
      </c>
      <c r="X57" s="78" t="str">
        <f>IF(LEN($G57)=0,"",IF(LEN(X$12)=0,"",IFERROR(_xll.BDP(TKR,$G57,"EQY_FUND_RELATIVE_PERIOD",X$12,"FA_ADJUSTED",ADJ,"EQY_FUND_CRNCY",CURR_O,"ACCOUNTING_STANDARD_OVERRIDE",ACC_O,"EQY_CONSOLIDATED",CONS_O,"fill=b")*1,"")))</f>
        <v>#REF!</v>
      </c>
      <c r="Y57" s="78" t="str">
        <f>IF(LEN($G57)=0,"",IF(LEN(Y$12)=0,"",IFERROR(_xll.BDP(TKR,$G57,"EQY_FUND_RELATIVE_PERIOD",Y$12,"FA_ADJUSTED",ADJ,"EQY_FUND_CRNCY",CURR_O,"ACCOUNTING_STANDARD_OVERRIDE",ACC_O,"EQY_CONSOLIDATED",CONS_O,"fill=b")*1,"")))</f>
        <v>#REF!</v>
      </c>
      <c r="Z57" s="78" t="str">
        <f>IF(LEN($G57)=0,"",IF(LEN(Z$12)=0,"",IFERROR(_xll.BDP(TKR,$G57,"EQY_FUND_RELATIVE_PERIOD",Z$12,"FA_ADJUSTED",ADJ,"EQY_FUND_CRNCY",CURR_O,"ACCOUNTING_STANDARD_OVERRIDE",ACC_O,"EQY_CONSOLIDATED",CONS_O,"fill=b")*1,"")))</f>
        <v>#REF!</v>
      </c>
      <c r="AA57" s="78" t="str">
        <f>IF(LEN($G57)=0,"",IF(LEN(AA$12)=0,"",IFERROR(_xll.BDP(TKR,$G57,"EQY_FUND_RELATIVE_PERIOD",AA$12,"FA_ADJUSTED",ADJ,"EQY_FUND_CRNCY",CURR_O,"ACCOUNTING_STANDARD_OVERRIDE",ACC_O,"EQY_CONSOLIDATED",CONS_O,"fill=b")*1,"")))</f>
        <v>#REF!</v>
      </c>
      <c r="AB57" s="78" t="str">
        <f>IF(LEN($G57)=0,"",IF(LEN(AB$12)=0,"",IFERROR(_xll.BDP(TKR,$G57,"EQY_FUND_RELATIVE_PERIOD",AB$12,"FA_ADJUSTED",ADJ,"EQY_FUND_CRNCY",CURR_O,"ACCOUNTING_STANDARD_OVERRIDE",ACC_O,"EQY_CONSOLIDATED",CONS_O,"fill=b")*1,"")))</f>
        <v>#REF!</v>
      </c>
      <c r="AC57" s="78" t="str">
        <f>IF(LEN($G57)=0,"",IF(LEN(AC$12)=0,"",IFERROR(_xll.BDP(TKR,$G57,"EQY_FUND_RELATIVE_PERIOD",AC$12,"FA_ADJUSTED",ADJ,"EQY_FUND_CRNCY",CURR_O,"ACCOUNTING_STANDARD_OVERRIDE",ACC_O,"EQY_CONSOLIDATED",CONS_O,"fill=b")*1,"")))</f>
        <v>#REF!</v>
      </c>
      <c r="AD57" s="78" t="str">
        <f>IF(LEN($G57)=0,"",IF(LEN(AD$12)=0,"",IFERROR(_xll.BDP(TKR,$G57,"EQY_FUND_RELATIVE_PERIOD",AD$12,"FA_ADJUSTED",ADJ,"EQY_FUND_CRNCY",CURR_O,"ACCOUNTING_STANDARD_OVERRIDE",ACC_O,"EQY_CONSOLIDATED",CONS_O,"fill=b")*1,"")))</f>
        <v>#REF!</v>
      </c>
      <c r="AE57" s="78" t="str">
        <f>IF(LEN($G57)=0,"",IF(LEN(AE$12)=0,"",IFERROR(_xll.BDP(TKR,$G57,"EQY_FUND_RELATIVE_PERIOD",AE$12,"FA_ADJUSTED",ADJ,"EQY_FUND_CRNCY",CURR_O,"ACCOUNTING_STANDARD_OVERRIDE",ACC_O,"EQY_CONSOLIDATED",CONS_O,"fill=b")*1,"")))</f>
        <v>#REF!</v>
      </c>
      <c r="AF57" s="78" t="str">
        <f>IF(LEN($G57)=0,"",IF(LEN(AF$12)=0,"",IFERROR(_xll.BDP(TKR,$G57,"EQY_FUND_RELATIVE_PERIOD",AF$12,"FA_ADJUSTED",ADJ,"EQY_FUND_CRNCY",CURR_O,"ACCOUNTING_STANDARD_OVERRIDE",ACC_O,"EQY_CONSOLIDATED",CONS_O,"fill=b")*1,"")))</f>
        <v>#REF!</v>
      </c>
      <c r="AG57" s="78" t="str">
        <f>IF(LEN($G57)=0,"",IF(LEN(AG$12)=0,"",IFERROR(_xll.BDP(TKR,$G57,"EQY_FUND_RELATIVE_PERIOD",AG$12,"FA_ADJUSTED",ADJ,"EQY_FUND_CRNCY",CURR_O,"ACCOUNTING_STANDARD_OVERRIDE",ACC_O,"EQY_CONSOLIDATED",CONS_O,"fill=b")*1,"")))</f>
        <v>#REF!</v>
      </c>
      <c r="AH57" s="78" t="str">
        <f>IF(LEN($G57)=0,"",IF(LEN(AH$12)=0,"",IFERROR(_xll.BDP(TKR,$G57,"EQY_FUND_RELATIVE_PERIOD",AH$12,"FA_ADJUSTED",ADJ,"EQY_FUND_CRNCY",CURR_O,"ACCOUNTING_STANDARD_OVERRIDE",ACC_O,"EQY_CONSOLIDATED",CONS_O,"fill=b")*1,"")))</f>
        <v>#REF!</v>
      </c>
      <c r="AI57" s="78" t="str">
        <f>IF(LEN($G57)=0,"",IF(LEN(AI$12)=0,"",IFERROR(_xll.BDP(TKR,$G57,"EQY_FUND_RELATIVE_PERIOD",AI$12,"FA_ADJUSTED",ADJ,"EQY_FUND_CRNCY",CURR_O,"ACCOUNTING_STANDARD_OVERRIDE",ACC_O,"EQY_CONSOLIDATED",CONS_O,"fill=b")*1,"")))</f>
        <v>#REF!</v>
      </c>
      <c r="AJ57" s="78" t="str">
        <f>IF(LEN($G57)=0,"",IF(LEN(AJ$12)=0,"",IFERROR(_xll.BDP(TKR,$G57,"EQY_FUND_RELATIVE_PERIOD",AJ$12,"FA_ADJUSTED",ADJ,"EQY_FUND_CRNCY",CURR_O,"ACCOUNTING_STANDARD_OVERRIDE",ACC_O,"EQY_CONSOLIDATED",CONS_O,"fill=b")*1,"")))</f>
        <v>#REF!</v>
      </c>
      <c r="AK57" s="78" t="str">
        <f>IF(LEN($G57)=0,"",IF(LEN(AK$12)=0,"",IFERROR(_xll.BDP(TKR,$G57,"EQY_FUND_RELATIVE_PERIOD",AK$12,"FA_ADJUSTED",ADJ,"EQY_FUND_CRNCY",CURR_O,"ACCOUNTING_STANDARD_OVERRIDE",ACC_O,"EQY_CONSOLIDATED",CONS_O,"fill=b")*1,"")))</f>
        <v>#REF!</v>
      </c>
      <c r="AL57" s="78" t="str">
        <f>IF(LEN($G57)=0,"",IF(LEN(AL$12)=0,"",IFERROR(_xll.BDP(TKR,$G57,"EQY_FUND_RELATIVE_PERIOD",AL$12,"FA_ADJUSTED",ADJ,"EQY_FUND_CRNCY",CURR_O,"ACCOUNTING_STANDARD_OVERRIDE",ACC_O,"EQY_CONSOLIDATED",CONS_O,"fill=b")*1,"")))</f>
        <v>#REF!</v>
      </c>
      <c r="AM57" s="78" t="str">
        <f>IF(LEN($G57)=0,"",IF(LEN(AM$12)=0,"",IFERROR(_xll.BDP(TKR,$G57,"EQY_FUND_RELATIVE_PERIOD",AM$12,"FA_ADJUSTED",ADJ,"EQY_FUND_CRNCY",CURR_O,"ACCOUNTING_STANDARD_OVERRIDE",ACC_O,"EQY_CONSOLIDATED",CONS_O,"fill=b")*1,"")))</f>
        <v>#REF!</v>
      </c>
      <c r="AN57" s="78" t="str">
        <f>IF(LEN($G57)=0,"",IF(LEN(AN$12)=0,"",IFERROR(_xll.BDP(TKR,$G57,"EQY_FUND_RELATIVE_PERIOD",AN$12,"FA_ADJUSTED",ADJ,"EQY_FUND_CRNCY",CURR_O,"ACCOUNTING_STANDARD_OVERRIDE",ACC_O,"EQY_CONSOLIDATED",CONS_O,"fill=b")*1,"")))</f>
        <v>#REF!</v>
      </c>
      <c r="AO57" s="78" t="str">
        <f>IF(LEN($G57)=0,"",IF(LEN(AO$12)=0,"",IFERROR(_xll.BDP(TKR,$G57,"EQY_FUND_RELATIVE_PERIOD",AO$12,"FA_ADJUSTED",ADJ,"EQY_FUND_CRNCY",CURR_O,"ACCOUNTING_STANDARD_OVERRIDE",ACC_O,"EQY_CONSOLIDATED",CONS_O,"fill=b")*1,"")))</f>
        <v>#REF!</v>
      </c>
      <c r="AP57" s="78" t="str">
        <f>IF(LEN($G57)=0,"",IF(LEN(AP$12)=0,"",IFERROR(_xll.BDP(TKR,$G57,"EQY_FUND_RELATIVE_PERIOD",AP$12,"FA_ADJUSTED",ADJ,"EQY_FUND_CRNCY",CURR_O,"ACCOUNTING_STANDARD_OVERRIDE",ACC_O,"EQY_CONSOLIDATED",CONS_O,"fill=b")*1,"")))</f>
        <v>#REF!</v>
      </c>
      <c r="AQ57" s="78" t="str">
        <f>IF(LEN($G57)=0,"",IF(LEN(AQ$12)=0,"",IFERROR(_xll.BDP(TKR,$G57,"EQY_FUND_RELATIVE_PERIOD",AQ$12,"FA_ADJUSTED",ADJ,"EQY_FUND_CRNCY",CURR_O,"ACCOUNTING_STANDARD_OVERRIDE",ACC_O,"EQY_CONSOLIDATED",CONS_O,"fill=b")*1,"")))</f>
        <v>#REF!</v>
      </c>
      <c r="AR57" s="78" t="str">
        <f>IF(LEN($G57)=0,"",IF(LEN(AR$12)=0,"",IFERROR(_xll.BDP(TKR,$G57,"EQY_FUND_RELATIVE_PERIOD",AR$12,"FA_ADJUSTED",ADJ,"EQY_FUND_CRNCY",CURR_O,"ACCOUNTING_STANDARD_OVERRIDE",ACC_O,"EQY_CONSOLIDATED",CONS_O,"fill=b")*1,"")))</f>
        <v>#REF!</v>
      </c>
      <c r="AS57" s="78" t="str">
        <f>IF(LEN($G57)=0,"",IF(LEN(AS$12)=0,"",IFERROR(_xll.BDP(TKR,$G57,"EQY_FUND_RELATIVE_PERIOD",AS$12,"FA_ADJUSTED",ADJ,"EQY_FUND_CRNCY",CURR_O,"ACCOUNTING_STANDARD_OVERRIDE",ACC_O,"EQY_CONSOLIDATED",CONS_O,"fill=b")*1,"")))</f>
        <v>#REF!</v>
      </c>
      <c r="AT57" s="78" t="str">
        <f>IF(LEN($G57)=0,"",IF(LEN(AT$12)=0,"",IFERROR(_xll.BDP(TKR,$G57,"EQY_FUND_RELATIVE_PERIOD",AT$12,"FA_ADJUSTED",ADJ,"EQY_FUND_CRNCY",CURR_O,"ACCOUNTING_STANDARD_OVERRIDE",ACC_O,"EQY_CONSOLIDATED",CONS_O,"fill=b")*1,"")))</f>
        <v>#REF!</v>
      </c>
      <c r="AU57" s="78" t="str">
        <f>IF(LEN($G57)=0,"",IF(LEN(AU$12)=0,"",IFERROR(_xll.BDP(TKR,$G57,"EQY_FUND_RELATIVE_PERIOD",AU$12,"FA_ADJUSTED",ADJ,"EQY_FUND_CRNCY",CURR_O,"ACCOUNTING_STANDARD_OVERRIDE",ACC_O,"EQY_CONSOLIDATED",CONS_O,"fill=b")*1,"")))</f>
        <v>#REF!</v>
      </c>
      <c r="AV57" s="78" t="str">
        <f>IF(LEN($G57)=0,"",IF(LEN(AV$12)=0,"",IFERROR(_xll.BDP(TKR,$G57,"EQY_FUND_RELATIVE_PERIOD",AV$12,"FA_ADJUSTED",ADJ,"EQY_FUND_CRNCY",CURR_O,"ACCOUNTING_STANDARD_OVERRIDE",ACC_O,"EQY_CONSOLIDATED",CONS_O,"fill=b")*1,"")))</f>
        <v>#REF!</v>
      </c>
      <c r="AW57" s="78" t="str">
        <f>IF(LEN($G57)=0,"",IF(LEN(AW$12)=0,"",IFERROR(_xll.BDP(TKR,$G57,"EQY_FUND_RELATIVE_PERIOD",AW$12,"FA_ADJUSTED",ADJ,"EQY_FUND_CRNCY",CURR_O,"ACCOUNTING_STANDARD_OVERRIDE",ACC_O,"EQY_CONSOLIDATED",CONS_O,"fill=b")*1,"")))</f>
        <v>#REF!</v>
      </c>
      <c r="AX57" s="78" t="str">
        <f>IF(LEN($G57)=0,"",IF(LEN(AX$12)=0,"",IFERROR(_xll.BDP(TKR,$G57,"EQY_FUND_RELATIVE_PERIOD",AX$12,"FA_ADJUSTED",ADJ,"EQY_FUND_CRNCY",CURR_O,"ACCOUNTING_STANDARD_OVERRIDE",ACC_O,"EQY_CONSOLIDATED",CONS_O,"fill=b")*1,"")))</f>
        <v>#REF!</v>
      </c>
      <c r="AY57" s="78" t="str">
        <f>IF(LEN($G57)=0,"",IF(LEN(AY$12)=0,"",IFERROR(_xll.BDP(TKR,$G57,"EQY_FUND_RELATIVE_PERIOD",AY$12,"FA_ADJUSTED",ADJ,"EQY_FUND_CRNCY",CURR_O,"ACCOUNTING_STANDARD_OVERRIDE",ACC_O,"EQY_CONSOLIDATED",CONS_O,"fill=b")*1,"")))</f>
        <v>#REF!</v>
      </c>
      <c r="AZ57" s="78" t="str">
        <f>IF(LEN($G57)=0,"",IF(LEN(AZ$12)=0,"",IFERROR(_xll.BDP(TKR,$G57,"EQY_FUND_RELATIVE_PERIOD",AZ$12,"FA_ADJUSTED",ADJ,"EQY_FUND_CRNCY",CURR_O,"ACCOUNTING_STANDARD_OVERRIDE",ACC_O,"EQY_CONSOLIDATED",CONS_O,"fill=b")*1,"")))</f>
        <v>#REF!</v>
      </c>
      <c r="BA57" s="78" t="str">
        <f>IF(LEN($G57)=0,"",IF(LEN(BA$12)=0,"",IFERROR(_xll.BDP(TKR,$G57,"EQY_FUND_RELATIVE_PERIOD",BA$12,"FA_ADJUSTED",ADJ,"EQY_FUND_CRNCY",CURR_O,"ACCOUNTING_STANDARD_OVERRIDE",ACC_O,"EQY_CONSOLIDATED",CONS_O,"fill=b")*1,"")))</f>
        <v>#REF!</v>
      </c>
      <c r="BB57" s="78" t="str">
        <f>IF(LEN($G57)=0,"",IF(LEN(BB$12)=0,"",IFERROR(_xll.BDP(TKR,$G57,"EQY_FUND_RELATIVE_PERIOD",BB$12,"FA_ADJUSTED",ADJ,"EQY_FUND_CRNCY",CURR_O,"ACCOUNTING_STANDARD_OVERRIDE",ACC_O,"EQY_CONSOLIDATED",CONS_O,"fill=b")*1,"")))</f>
        <v>#REF!</v>
      </c>
      <c r="BC57" s="78" t="str">
        <f>IF(LEN($G57)=0,"",IF(LEN(BC$12)=0,"",IFERROR(_xll.BDP(TKR,$G57,"EQY_FUND_RELATIVE_PERIOD",BC$12,"FA_ADJUSTED",ADJ,"EQY_FUND_CRNCY",CURR_O,"ACCOUNTING_STANDARD_OVERRIDE",ACC_O,"EQY_CONSOLIDATED",CONS_O,"fill=b")*1,"")))</f>
        <v>#REF!</v>
      </c>
      <c r="BD57" s="78" t="str">
        <f>IF(LEN($G57)=0,"",IF(LEN(BD$12)=0,"",IFERROR(_xll.BDP(TKR,$G57,"EQY_FUND_RELATIVE_PERIOD",BD$12,"FA_ADJUSTED",ADJ,"EQY_FUND_CRNCY",CURR_O,"ACCOUNTING_STANDARD_OVERRIDE",ACC_O,"EQY_CONSOLIDATED",CONS_O,"fill=b")*1,"")))</f>
        <v>#REF!</v>
      </c>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row>
    <row r="58" ht="15.75" customHeight="1">
      <c r="A58" s="2"/>
      <c r="B58" s="2"/>
      <c r="C58" s="2"/>
      <c r="D58" s="2"/>
      <c r="E58" s="2"/>
      <c r="F58" s="2"/>
      <c r="G58" s="2" t="s">
        <v>3430</v>
      </c>
      <c r="H58" s="2" t="s">
        <v>6127</v>
      </c>
      <c r="I58" s="2"/>
      <c r="J58" s="2"/>
      <c r="K58" s="2"/>
      <c r="L58" s="2"/>
      <c r="M58" s="2"/>
      <c r="N58" s="2"/>
      <c r="O58" s="2"/>
      <c r="P58" s="2"/>
      <c r="Q58" s="78" t="str">
        <f>IF(LEN($G58)=0,"",IF(LEN(Q$12)=0,"",IFERROR(_xll.BDP(TKR,$G58,"EQY_FUND_RELATIVE_PERIOD",Q$12,"FA_ADJUSTED",ADJ,"EQY_FUND_CRNCY",CURR_O,"ACCOUNTING_STANDARD_OVERRIDE",ACC_O,"EQY_CONSOLIDATED",CONS_O,"fill=b")*1,"")))</f>
        <v>#REF!</v>
      </c>
      <c r="R58" s="78" t="str">
        <f>IF(LEN($G58)=0,"",IF(LEN(R$12)=0,"",IFERROR(_xll.BDP(TKR,$G58,"EQY_FUND_RELATIVE_PERIOD",R$12,"FA_ADJUSTED",ADJ,"EQY_FUND_CRNCY",CURR_O,"ACCOUNTING_STANDARD_OVERRIDE",ACC_O,"EQY_CONSOLIDATED",CONS_O,"fill=b")*1,"")))</f>
        <v>#REF!</v>
      </c>
      <c r="S58" s="78" t="str">
        <f>IF(LEN($G58)=0,"",IF(LEN(S$12)=0,"",IFERROR(_xll.BDP(TKR,$G58,"EQY_FUND_RELATIVE_PERIOD",S$12,"FA_ADJUSTED",ADJ,"EQY_FUND_CRNCY",CURR_O,"ACCOUNTING_STANDARD_OVERRIDE",ACC_O,"EQY_CONSOLIDATED",CONS_O,"fill=b")*1,"")))</f>
        <v>#REF!</v>
      </c>
      <c r="T58" s="78" t="str">
        <f>IF(LEN($G58)=0,"",IF(LEN(T$12)=0,"",IFERROR(_xll.BDP(TKR,$G58,"EQY_FUND_RELATIVE_PERIOD",T$12,"FA_ADJUSTED",ADJ,"EQY_FUND_CRNCY",CURR_O,"ACCOUNTING_STANDARD_OVERRIDE",ACC_O,"EQY_CONSOLIDATED",CONS_O,"fill=b")*1,"")))</f>
        <v>#REF!</v>
      </c>
      <c r="U58" s="78" t="str">
        <f>IF(LEN($G58)=0,"",IF(LEN(U$12)=0,"",IFERROR(_xll.BDP(TKR,$G58,"EQY_FUND_RELATIVE_PERIOD",U$12,"FA_ADJUSTED",ADJ,"EQY_FUND_CRNCY",CURR_O,"ACCOUNTING_STANDARD_OVERRIDE",ACC_O,"EQY_CONSOLIDATED",CONS_O,"fill=b")*1,"")))</f>
        <v>#REF!</v>
      </c>
      <c r="V58" s="78" t="str">
        <f>IF(LEN($G58)=0,"",IF(LEN(V$12)=0,"",IFERROR(_xll.BDP(TKR,$G58,"EQY_FUND_RELATIVE_PERIOD",V$12,"FA_ADJUSTED",ADJ,"EQY_FUND_CRNCY",CURR_O,"ACCOUNTING_STANDARD_OVERRIDE",ACC_O,"EQY_CONSOLIDATED",CONS_O,"fill=b")*1,"")))</f>
        <v>#REF!</v>
      </c>
      <c r="W58" s="78" t="str">
        <f>IF(LEN($G58)=0,"",IF(LEN(W$12)=0,"",IFERROR(_xll.BDP(TKR,$G58,"EQY_FUND_RELATIVE_PERIOD",W$12,"FA_ADJUSTED",ADJ,"EQY_FUND_CRNCY",CURR_O,"ACCOUNTING_STANDARD_OVERRIDE",ACC_O,"EQY_CONSOLIDATED",CONS_O,"fill=b")*1,"")))</f>
        <v>#REF!</v>
      </c>
      <c r="X58" s="78" t="str">
        <f>IF(LEN($G58)=0,"",IF(LEN(X$12)=0,"",IFERROR(_xll.BDP(TKR,$G58,"EQY_FUND_RELATIVE_PERIOD",X$12,"FA_ADJUSTED",ADJ,"EQY_FUND_CRNCY",CURR_O,"ACCOUNTING_STANDARD_OVERRIDE",ACC_O,"EQY_CONSOLIDATED",CONS_O,"fill=b")*1,"")))</f>
        <v>#REF!</v>
      </c>
      <c r="Y58" s="78" t="str">
        <f>IF(LEN($G58)=0,"",IF(LEN(Y$12)=0,"",IFERROR(_xll.BDP(TKR,$G58,"EQY_FUND_RELATIVE_PERIOD",Y$12,"FA_ADJUSTED",ADJ,"EQY_FUND_CRNCY",CURR_O,"ACCOUNTING_STANDARD_OVERRIDE",ACC_O,"EQY_CONSOLIDATED",CONS_O,"fill=b")*1,"")))</f>
        <v>#REF!</v>
      </c>
      <c r="Z58" s="78" t="str">
        <f>IF(LEN($G58)=0,"",IF(LEN(Z$12)=0,"",IFERROR(_xll.BDP(TKR,$G58,"EQY_FUND_RELATIVE_PERIOD",Z$12,"FA_ADJUSTED",ADJ,"EQY_FUND_CRNCY",CURR_O,"ACCOUNTING_STANDARD_OVERRIDE",ACC_O,"EQY_CONSOLIDATED",CONS_O,"fill=b")*1,"")))</f>
        <v>#REF!</v>
      </c>
      <c r="AA58" s="78" t="str">
        <f>IF(LEN($G58)=0,"",IF(LEN(AA$12)=0,"",IFERROR(_xll.BDP(TKR,$G58,"EQY_FUND_RELATIVE_PERIOD",AA$12,"FA_ADJUSTED",ADJ,"EQY_FUND_CRNCY",CURR_O,"ACCOUNTING_STANDARD_OVERRIDE",ACC_O,"EQY_CONSOLIDATED",CONS_O,"fill=b")*1,"")))</f>
        <v>#REF!</v>
      </c>
      <c r="AB58" s="78" t="str">
        <f>IF(LEN($G58)=0,"",IF(LEN(AB$12)=0,"",IFERROR(_xll.BDP(TKR,$G58,"EQY_FUND_RELATIVE_PERIOD",AB$12,"FA_ADJUSTED",ADJ,"EQY_FUND_CRNCY",CURR_O,"ACCOUNTING_STANDARD_OVERRIDE",ACC_O,"EQY_CONSOLIDATED",CONS_O,"fill=b")*1,"")))</f>
        <v>#REF!</v>
      </c>
      <c r="AC58" s="78" t="str">
        <f>IF(LEN($G58)=0,"",IF(LEN(AC$12)=0,"",IFERROR(_xll.BDP(TKR,$G58,"EQY_FUND_RELATIVE_PERIOD",AC$12,"FA_ADJUSTED",ADJ,"EQY_FUND_CRNCY",CURR_O,"ACCOUNTING_STANDARD_OVERRIDE",ACC_O,"EQY_CONSOLIDATED",CONS_O,"fill=b")*1,"")))</f>
        <v>#REF!</v>
      </c>
      <c r="AD58" s="78" t="str">
        <f>IF(LEN($G58)=0,"",IF(LEN(AD$12)=0,"",IFERROR(_xll.BDP(TKR,$G58,"EQY_FUND_RELATIVE_PERIOD",AD$12,"FA_ADJUSTED",ADJ,"EQY_FUND_CRNCY",CURR_O,"ACCOUNTING_STANDARD_OVERRIDE",ACC_O,"EQY_CONSOLIDATED",CONS_O,"fill=b")*1,"")))</f>
        <v>#REF!</v>
      </c>
      <c r="AE58" s="78" t="str">
        <f>IF(LEN($G58)=0,"",IF(LEN(AE$12)=0,"",IFERROR(_xll.BDP(TKR,$G58,"EQY_FUND_RELATIVE_PERIOD",AE$12,"FA_ADJUSTED",ADJ,"EQY_FUND_CRNCY",CURR_O,"ACCOUNTING_STANDARD_OVERRIDE",ACC_O,"EQY_CONSOLIDATED",CONS_O,"fill=b")*1,"")))</f>
        <v>#REF!</v>
      </c>
      <c r="AF58" s="78" t="str">
        <f>IF(LEN($G58)=0,"",IF(LEN(AF$12)=0,"",IFERROR(_xll.BDP(TKR,$G58,"EQY_FUND_RELATIVE_PERIOD",AF$12,"FA_ADJUSTED",ADJ,"EQY_FUND_CRNCY",CURR_O,"ACCOUNTING_STANDARD_OVERRIDE",ACC_O,"EQY_CONSOLIDATED",CONS_O,"fill=b")*1,"")))</f>
        <v>#REF!</v>
      </c>
      <c r="AG58" s="78" t="str">
        <f>IF(LEN($G58)=0,"",IF(LEN(AG$12)=0,"",IFERROR(_xll.BDP(TKR,$G58,"EQY_FUND_RELATIVE_PERIOD",AG$12,"FA_ADJUSTED",ADJ,"EQY_FUND_CRNCY",CURR_O,"ACCOUNTING_STANDARD_OVERRIDE",ACC_O,"EQY_CONSOLIDATED",CONS_O,"fill=b")*1,"")))</f>
        <v>#REF!</v>
      </c>
      <c r="AH58" s="78" t="str">
        <f>IF(LEN($G58)=0,"",IF(LEN(AH$12)=0,"",IFERROR(_xll.BDP(TKR,$G58,"EQY_FUND_RELATIVE_PERIOD",AH$12,"FA_ADJUSTED",ADJ,"EQY_FUND_CRNCY",CURR_O,"ACCOUNTING_STANDARD_OVERRIDE",ACC_O,"EQY_CONSOLIDATED",CONS_O,"fill=b")*1,"")))</f>
        <v>#REF!</v>
      </c>
      <c r="AI58" s="78" t="str">
        <f>IF(LEN($G58)=0,"",IF(LEN(AI$12)=0,"",IFERROR(_xll.BDP(TKR,$G58,"EQY_FUND_RELATIVE_PERIOD",AI$12,"FA_ADJUSTED",ADJ,"EQY_FUND_CRNCY",CURR_O,"ACCOUNTING_STANDARD_OVERRIDE",ACC_O,"EQY_CONSOLIDATED",CONS_O,"fill=b")*1,"")))</f>
        <v>#REF!</v>
      </c>
      <c r="AJ58" s="78" t="str">
        <f>IF(LEN($G58)=0,"",IF(LEN(AJ$12)=0,"",IFERROR(_xll.BDP(TKR,$G58,"EQY_FUND_RELATIVE_PERIOD",AJ$12,"FA_ADJUSTED",ADJ,"EQY_FUND_CRNCY",CURR_O,"ACCOUNTING_STANDARD_OVERRIDE",ACC_O,"EQY_CONSOLIDATED",CONS_O,"fill=b")*1,"")))</f>
        <v>#REF!</v>
      </c>
      <c r="AK58" s="78" t="str">
        <f>IF(LEN($G58)=0,"",IF(LEN(AK$12)=0,"",IFERROR(_xll.BDP(TKR,$G58,"EQY_FUND_RELATIVE_PERIOD",AK$12,"FA_ADJUSTED",ADJ,"EQY_FUND_CRNCY",CURR_O,"ACCOUNTING_STANDARD_OVERRIDE",ACC_O,"EQY_CONSOLIDATED",CONS_O,"fill=b")*1,"")))</f>
        <v>#REF!</v>
      </c>
      <c r="AL58" s="78" t="str">
        <f>IF(LEN($G58)=0,"",IF(LEN(AL$12)=0,"",IFERROR(_xll.BDP(TKR,$G58,"EQY_FUND_RELATIVE_PERIOD",AL$12,"FA_ADJUSTED",ADJ,"EQY_FUND_CRNCY",CURR_O,"ACCOUNTING_STANDARD_OVERRIDE",ACC_O,"EQY_CONSOLIDATED",CONS_O,"fill=b")*1,"")))</f>
        <v>#REF!</v>
      </c>
      <c r="AM58" s="78" t="str">
        <f>IF(LEN($G58)=0,"",IF(LEN(AM$12)=0,"",IFERROR(_xll.BDP(TKR,$G58,"EQY_FUND_RELATIVE_PERIOD",AM$12,"FA_ADJUSTED",ADJ,"EQY_FUND_CRNCY",CURR_O,"ACCOUNTING_STANDARD_OVERRIDE",ACC_O,"EQY_CONSOLIDATED",CONS_O,"fill=b")*1,"")))</f>
        <v>#REF!</v>
      </c>
      <c r="AN58" s="78" t="str">
        <f>IF(LEN($G58)=0,"",IF(LEN(AN$12)=0,"",IFERROR(_xll.BDP(TKR,$G58,"EQY_FUND_RELATIVE_PERIOD",AN$12,"FA_ADJUSTED",ADJ,"EQY_FUND_CRNCY",CURR_O,"ACCOUNTING_STANDARD_OVERRIDE",ACC_O,"EQY_CONSOLIDATED",CONS_O,"fill=b")*1,"")))</f>
        <v>#REF!</v>
      </c>
      <c r="AO58" s="78" t="str">
        <f>IF(LEN($G58)=0,"",IF(LEN(AO$12)=0,"",IFERROR(_xll.BDP(TKR,$G58,"EQY_FUND_RELATIVE_PERIOD",AO$12,"FA_ADJUSTED",ADJ,"EQY_FUND_CRNCY",CURR_O,"ACCOUNTING_STANDARD_OVERRIDE",ACC_O,"EQY_CONSOLIDATED",CONS_O,"fill=b")*1,"")))</f>
        <v>#REF!</v>
      </c>
      <c r="AP58" s="78" t="str">
        <f>IF(LEN($G58)=0,"",IF(LEN(AP$12)=0,"",IFERROR(_xll.BDP(TKR,$G58,"EQY_FUND_RELATIVE_PERIOD",AP$12,"FA_ADJUSTED",ADJ,"EQY_FUND_CRNCY",CURR_O,"ACCOUNTING_STANDARD_OVERRIDE",ACC_O,"EQY_CONSOLIDATED",CONS_O,"fill=b")*1,"")))</f>
        <v>#REF!</v>
      </c>
      <c r="AQ58" s="78" t="str">
        <f>IF(LEN($G58)=0,"",IF(LEN(AQ$12)=0,"",IFERROR(_xll.BDP(TKR,$G58,"EQY_FUND_RELATIVE_PERIOD",AQ$12,"FA_ADJUSTED",ADJ,"EQY_FUND_CRNCY",CURR_O,"ACCOUNTING_STANDARD_OVERRIDE",ACC_O,"EQY_CONSOLIDATED",CONS_O,"fill=b")*1,"")))</f>
        <v>#REF!</v>
      </c>
      <c r="AR58" s="78" t="str">
        <f>IF(LEN($G58)=0,"",IF(LEN(AR$12)=0,"",IFERROR(_xll.BDP(TKR,$G58,"EQY_FUND_RELATIVE_PERIOD",AR$12,"FA_ADJUSTED",ADJ,"EQY_FUND_CRNCY",CURR_O,"ACCOUNTING_STANDARD_OVERRIDE",ACC_O,"EQY_CONSOLIDATED",CONS_O,"fill=b")*1,"")))</f>
        <v>#REF!</v>
      </c>
      <c r="AS58" s="78" t="str">
        <f>IF(LEN($G58)=0,"",IF(LEN(AS$12)=0,"",IFERROR(_xll.BDP(TKR,$G58,"EQY_FUND_RELATIVE_PERIOD",AS$12,"FA_ADJUSTED",ADJ,"EQY_FUND_CRNCY",CURR_O,"ACCOUNTING_STANDARD_OVERRIDE",ACC_O,"EQY_CONSOLIDATED",CONS_O,"fill=b")*1,"")))</f>
        <v>#REF!</v>
      </c>
      <c r="AT58" s="78" t="str">
        <f>IF(LEN($G58)=0,"",IF(LEN(AT$12)=0,"",IFERROR(_xll.BDP(TKR,$G58,"EQY_FUND_RELATIVE_PERIOD",AT$12,"FA_ADJUSTED",ADJ,"EQY_FUND_CRNCY",CURR_O,"ACCOUNTING_STANDARD_OVERRIDE",ACC_O,"EQY_CONSOLIDATED",CONS_O,"fill=b")*1,"")))</f>
        <v>#REF!</v>
      </c>
      <c r="AU58" s="78" t="str">
        <f>IF(LEN($G58)=0,"",IF(LEN(AU$12)=0,"",IFERROR(_xll.BDP(TKR,$G58,"EQY_FUND_RELATIVE_PERIOD",AU$12,"FA_ADJUSTED",ADJ,"EQY_FUND_CRNCY",CURR_O,"ACCOUNTING_STANDARD_OVERRIDE",ACC_O,"EQY_CONSOLIDATED",CONS_O,"fill=b")*1,"")))</f>
        <v>#REF!</v>
      </c>
      <c r="AV58" s="78" t="str">
        <f>IF(LEN($G58)=0,"",IF(LEN(AV$12)=0,"",IFERROR(_xll.BDP(TKR,$G58,"EQY_FUND_RELATIVE_PERIOD",AV$12,"FA_ADJUSTED",ADJ,"EQY_FUND_CRNCY",CURR_O,"ACCOUNTING_STANDARD_OVERRIDE",ACC_O,"EQY_CONSOLIDATED",CONS_O,"fill=b")*1,"")))</f>
        <v>#REF!</v>
      </c>
      <c r="AW58" s="78" t="str">
        <f>IF(LEN($G58)=0,"",IF(LEN(AW$12)=0,"",IFERROR(_xll.BDP(TKR,$G58,"EQY_FUND_RELATIVE_PERIOD",AW$12,"FA_ADJUSTED",ADJ,"EQY_FUND_CRNCY",CURR_O,"ACCOUNTING_STANDARD_OVERRIDE",ACC_O,"EQY_CONSOLIDATED",CONS_O,"fill=b")*1,"")))</f>
        <v>#REF!</v>
      </c>
      <c r="AX58" s="78" t="str">
        <f>IF(LEN($G58)=0,"",IF(LEN(AX$12)=0,"",IFERROR(_xll.BDP(TKR,$G58,"EQY_FUND_RELATIVE_PERIOD",AX$12,"FA_ADJUSTED",ADJ,"EQY_FUND_CRNCY",CURR_O,"ACCOUNTING_STANDARD_OVERRIDE",ACC_O,"EQY_CONSOLIDATED",CONS_O,"fill=b")*1,"")))</f>
        <v>#REF!</v>
      </c>
      <c r="AY58" s="78" t="str">
        <f>IF(LEN($G58)=0,"",IF(LEN(AY$12)=0,"",IFERROR(_xll.BDP(TKR,$G58,"EQY_FUND_RELATIVE_PERIOD",AY$12,"FA_ADJUSTED",ADJ,"EQY_FUND_CRNCY",CURR_O,"ACCOUNTING_STANDARD_OVERRIDE",ACC_O,"EQY_CONSOLIDATED",CONS_O,"fill=b")*1,"")))</f>
        <v>#REF!</v>
      </c>
      <c r="AZ58" s="78" t="str">
        <f>IF(LEN($G58)=0,"",IF(LEN(AZ$12)=0,"",IFERROR(_xll.BDP(TKR,$G58,"EQY_FUND_RELATIVE_PERIOD",AZ$12,"FA_ADJUSTED",ADJ,"EQY_FUND_CRNCY",CURR_O,"ACCOUNTING_STANDARD_OVERRIDE",ACC_O,"EQY_CONSOLIDATED",CONS_O,"fill=b")*1,"")))</f>
        <v>#REF!</v>
      </c>
      <c r="BA58" s="78" t="str">
        <f>IF(LEN($G58)=0,"",IF(LEN(BA$12)=0,"",IFERROR(_xll.BDP(TKR,$G58,"EQY_FUND_RELATIVE_PERIOD",BA$12,"FA_ADJUSTED",ADJ,"EQY_FUND_CRNCY",CURR_O,"ACCOUNTING_STANDARD_OVERRIDE",ACC_O,"EQY_CONSOLIDATED",CONS_O,"fill=b")*1,"")))</f>
        <v>#REF!</v>
      </c>
      <c r="BB58" s="78" t="str">
        <f>IF(LEN($G58)=0,"",IF(LEN(BB$12)=0,"",IFERROR(_xll.BDP(TKR,$G58,"EQY_FUND_RELATIVE_PERIOD",BB$12,"FA_ADJUSTED",ADJ,"EQY_FUND_CRNCY",CURR_O,"ACCOUNTING_STANDARD_OVERRIDE",ACC_O,"EQY_CONSOLIDATED",CONS_O,"fill=b")*1,"")))</f>
        <v>#REF!</v>
      </c>
      <c r="BC58" s="78" t="str">
        <f>IF(LEN($G58)=0,"",IF(LEN(BC$12)=0,"",IFERROR(_xll.BDP(TKR,$G58,"EQY_FUND_RELATIVE_PERIOD",BC$12,"FA_ADJUSTED",ADJ,"EQY_FUND_CRNCY",CURR_O,"ACCOUNTING_STANDARD_OVERRIDE",ACC_O,"EQY_CONSOLIDATED",CONS_O,"fill=b")*1,"")))</f>
        <v>#REF!</v>
      </c>
      <c r="BD58" s="78" t="str">
        <f>IF(LEN($G58)=0,"",IF(LEN(BD$12)=0,"",IFERROR(_xll.BDP(TKR,$G58,"EQY_FUND_RELATIVE_PERIOD",BD$12,"FA_ADJUSTED",ADJ,"EQY_FUND_CRNCY",CURR_O,"ACCOUNTING_STANDARD_OVERRIDE",ACC_O,"EQY_CONSOLIDATED",CONS_O,"fill=b")*1,"")))</f>
        <v>#REF!</v>
      </c>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row>
    <row r="59" ht="15.75" customHeight="1">
      <c r="A59" s="2"/>
      <c r="B59" s="2"/>
      <c r="C59" s="2"/>
      <c r="D59" s="2"/>
      <c r="E59" s="2"/>
      <c r="F59" s="2"/>
      <c r="G59" s="2" t="s">
        <v>6128</v>
      </c>
      <c r="H59" s="2" t="s">
        <v>6129</v>
      </c>
      <c r="I59" s="2"/>
      <c r="J59" s="2"/>
      <c r="K59" s="2"/>
      <c r="L59" s="2"/>
      <c r="M59" s="2"/>
      <c r="N59" s="2"/>
      <c r="O59" s="2"/>
      <c r="P59" s="2"/>
      <c r="Q59" s="78" t="str">
        <f>IF(LEN($G59)=0,"",IF(LEN(Q$12)=0,"",IFERROR(_xll.BDP(TKR,$G59,"EQY_FUND_RELATIVE_PERIOD",Q$12,"FA_ADJUSTED",ADJ,"EQY_FUND_CRNCY",CURR_O,"ACCOUNTING_STANDARD_OVERRIDE",ACC_O,"EQY_CONSOLIDATED",CONS_O,"fill=b")*1,"")))</f>
        <v>#REF!</v>
      </c>
      <c r="R59" s="78" t="str">
        <f>IF(LEN($G59)=0,"",IF(LEN(R$12)=0,"",IFERROR(_xll.BDP(TKR,$G59,"EQY_FUND_RELATIVE_PERIOD",R$12,"FA_ADJUSTED",ADJ,"EQY_FUND_CRNCY",CURR_O,"ACCOUNTING_STANDARD_OVERRIDE",ACC_O,"EQY_CONSOLIDATED",CONS_O,"fill=b")*1,"")))</f>
        <v>#REF!</v>
      </c>
      <c r="S59" s="78" t="str">
        <f>IF(LEN($G59)=0,"",IF(LEN(S$12)=0,"",IFERROR(_xll.BDP(TKR,$G59,"EQY_FUND_RELATIVE_PERIOD",S$12,"FA_ADJUSTED",ADJ,"EQY_FUND_CRNCY",CURR_O,"ACCOUNTING_STANDARD_OVERRIDE",ACC_O,"EQY_CONSOLIDATED",CONS_O,"fill=b")*1,"")))</f>
        <v>#REF!</v>
      </c>
      <c r="T59" s="78" t="str">
        <f>IF(LEN($G59)=0,"",IF(LEN(T$12)=0,"",IFERROR(_xll.BDP(TKR,$G59,"EQY_FUND_RELATIVE_PERIOD",T$12,"FA_ADJUSTED",ADJ,"EQY_FUND_CRNCY",CURR_O,"ACCOUNTING_STANDARD_OVERRIDE",ACC_O,"EQY_CONSOLIDATED",CONS_O,"fill=b")*1,"")))</f>
        <v>#REF!</v>
      </c>
      <c r="U59" s="78" t="str">
        <f>IF(LEN($G59)=0,"",IF(LEN(U$12)=0,"",IFERROR(_xll.BDP(TKR,$G59,"EQY_FUND_RELATIVE_PERIOD",U$12,"FA_ADJUSTED",ADJ,"EQY_FUND_CRNCY",CURR_O,"ACCOUNTING_STANDARD_OVERRIDE",ACC_O,"EQY_CONSOLIDATED",CONS_O,"fill=b")*1,"")))</f>
        <v>#REF!</v>
      </c>
      <c r="V59" s="78" t="str">
        <f>IF(LEN($G59)=0,"",IF(LEN(V$12)=0,"",IFERROR(_xll.BDP(TKR,$G59,"EQY_FUND_RELATIVE_PERIOD",V$12,"FA_ADJUSTED",ADJ,"EQY_FUND_CRNCY",CURR_O,"ACCOUNTING_STANDARD_OVERRIDE",ACC_O,"EQY_CONSOLIDATED",CONS_O,"fill=b")*1,"")))</f>
        <v>#REF!</v>
      </c>
      <c r="W59" s="78" t="str">
        <f>IF(LEN($G59)=0,"",IF(LEN(W$12)=0,"",IFERROR(_xll.BDP(TKR,$G59,"EQY_FUND_RELATIVE_PERIOD",W$12,"FA_ADJUSTED",ADJ,"EQY_FUND_CRNCY",CURR_O,"ACCOUNTING_STANDARD_OVERRIDE",ACC_O,"EQY_CONSOLIDATED",CONS_O,"fill=b")*1,"")))</f>
        <v>#REF!</v>
      </c>
      <c r="X59" s="78" t="str">
        <f>IF(LEN($G59)=0,"",IF(LEN(X$12)=0,"",IFERROR(_xll.BDP(TKR,$G59,"EQY_FUND_RELATIVE_PERIOD",X$12,"FA_ADJUSTED",ADJ,"EQY_FUND_CRNCY",CURR_O,"ACCOUNTING_STANDARD_OVERRIDE",ACC_O,"EQY_CONSOLIDATED",CONS_O,"fill=b")*1,"")))</f>
        <v>#REF!</v>
      </c>
      <c r="Y59" s="78" t="str">
        <f>IF(LEN($G59)=0,"",IF(LEN(Y$12)=0,"",IFERROR(_xll.BDP(TKR,$G59,"EQY_FUND_RELATIVE_PERIOD",Y$12,"FA_ADJUSTED",ADJ,"EQY_FUND_CRNCY",CURR_O,"ACCOUNTING_STANDARD_OVERRIDE",ACC_O,"EQY_CONSOLIDATED",CONS_O,"fill=b")*1,"")))</f>
        <v>#REF!</v>
      </c>
      <c r="Z59" s="78" t="str">
        <f>IF(LEN($G59)=0,"",IF(LEN(Z$12)=0,"",IFERROR(_xll.BDP(TKR,$G59,"EQY_FUND_RELATIVE_PERIOD",Z$12,"FA_ADJUSTED",ADJ,"EQY_FUND_CRNCY",CURR_O,"ACCOUNTING_STANDARD_OVERRIDE",ACC_O,"EQY_CONSOLIDATED",CONS_O,"fill=b")*1,"")))</f>
        <v>#REF!</v>
      </c>
      <c r="AA59" s="78" t="str">
        <f>IF(LEN($G59)=0,"",IF(LEN(AA$12)=0,"",IFERROR(_xll.BDP(TKR,$G59,"EQY_FUND_RELATIVE_PERIOD",AA$12,"FA_ADJUSTED",ADJ,"EQY_FUND_CRNCY",CURR_O,"ACCOUNTING_STANDARD_OVERRIDE",ACC_O,"EQY_CONSOLIDATED",CONS_O,"fill=b")*1,"")))</f>
        <v>#REF!</v>
      </c>
      <c r="AB59" s="78" t="str">
        <f>IF(LEN($G59)=0,"",IF(LEN(AB$12)=0,"",IFERROR(_xll.BDP(TKR,$G59,"EQY_FUND_RELATIVE_PERIOD",AB$12,"FA_ADJUSTED",ADJ,"EQY_FUND_CRNCY",CURR_O,"ACCOUNTING_STANDARD_OVERRIDE",ACC_O,"EQY_CONSOLIDATED",CONS_O,"fill=b")*1,"")))</f>
        <v>#REF!</v>
      </c>
      <c r="AC59" s="78" t="str">
        <f>IF(LEN($G59)=0,"",IF(LEN(AC$12)=0,"",IFERROR(_xll.BDP(TKR,$G59,"EQY_FUND_RELATIVE_PERIOD",AC$12,"FA_ADJUSTED",ADJ,"EQY_FUND_CRNCY",CURR_O,"ACCOUNTING_STANDARD_OVERRIDE",ACC_O,"EQY_CONSOLIDATED",CONS_O,"fill=b")*1,"")))</f>
        <v>#REF!</v>
      </c>
      <c r="AD59" s="78" t="str">
        <f>IF(LEN($G59)=0,"",IF(LEN(AD$12)=0,"",IFERROR(_xll.BDP(TKR,$G59,"EQY_FUND_RELATIVE_PERIOD",AD$12,"FA_ADJUSTED",ADJ,"EQY_FUND_CRNCY",CURR_O,"ACCOUNTING_STANDARD_OVERRIDE",ACC_O,"EQY_CONSOLIDATED",CONS_O,"fill=b")*1,"")))</f>
        <v>#REF!</v>
      </c>
      <c r="AE59" s="78" t="str">
        <f>IF(LEN($G59)=0,"",IF(LEN(AE$12)=0,"",IFERROR(_xll.BDP(TKR,$G59,"EQY_FUND_RELATIVE_PERIOD",AE$12,"FA_ADJUSTED",ADJ,"EQY_FUND_CRNCY",CURR_O,"ACCOUNTING_STANDARD_OVERRIDE",ACC_O,"EQY_CONSOLIDATED",CONS_O,"fill=b")*1,"")))</f>
        <v>#REF!</v>
      </c>
      <c r="AF59" s="78" t="str">
        <f>IF(LEN($G59)=0,"",IF(LEN(AF$12)=0,"",IFERROR(_xll.BDP(TKR,$G59,"EQY_FUND_RELATIVE_PERIOD",AF$12,"FA_ADJUSTED",ADJ,"EQY_FUND_CRNCY",CURR_O,"ACCOUNTING_STANDARD_OVERRIDE",ACC_O,"EQY_CONSOLIDATED",CONS_O,"fill=b")*1,"")))</f>
        <v>#REF!</v>
      </c>
      <c r="AG59" s="78" t="str">
        <f>IF(LEN($G59)=0,"",IF(LEN(AG$12)=0,"",IFERROR(_xll.BDP(TKR,$G59,"EQY_FUND_RELATIVE_PERIOD",AG$12,"FA_ADJUSTED",ADJ,"EQY_FUND_CRNCY",CURR_O,"ACCOUNTING_STANDARD_OVERRIDE",ACC_O,"EQY_CONSOLIDATED",CONS_O,"fill=b")*1,"")))</f>
        <v>#REF!</v>
      </c>
      <c r="AH59" s="78" t="str">
        <f>IF(LEN($G59)=0,"",IF(LEN(AH$12)=0,"",IFERROR(_xll.BDP(TKR,$G59,"EQY_FUND_RELATIVE_PERIOD",AH$12,"FA_ADJUSTED",ADJ,"EQY_FUND_CRNCY",CURR_O,"ACCOUNTING_STANDARD_OVERRIDE",ACC_O,"EQY_CONSOLIDATED",CONS_O,"fill=b")*1,"")))</f>
        <v>#REF!</v>
      </c>
      <c r="AI59" s="78" t="str">
        <f>IF(LEN($G59)=0,"",IF(LEN(AI$12)=0,"",IFERROR(_xll.BDP(TKR,$G59,"EQY_FUND_RELATIVE_PERIOD",AI$12,"FA_ADJUSTED",ADJ,"EQY_FUND_CRNCY",CURR_O,"ACCOUNTING_STANDARD_OVERRIDE",ACC_O,"EQY_CONSOLIDATED",CONS_O,"fill=b")*1,"")))</f>
        <v>#REF!</v>
      </c>
      <c r="AJ59" s="78" t="str">
        <f>IF(LEN($G59)=0,"",IF(LEN(AJ$12)=0,"",IFERROR(_xll.BDP(TKR,$G59,"EQY_FUND_RELATIVE_PERIOD",AJ$12,"FA_ADJUSTED",ADJ,"EQY_FUND_CRNCY",CURR_O,"ACCOUNTING_STANDARD_OVERRIDE",ACC_O,"EQY_CONSOLIDATED",CONS_O,"fill=b")*1,"")))</f>
        <v>#REF!</v>
      </c>
      <c r="AK59" s="78" t="str">
        <f>IF(LEN($G59)=0,"",IF(LEN(AK$12)=0,"",IFERROR(_xll.BDP(TKR,$G59,"EQY_FUND_RELATIVE_PERIOD",AK$12,"FA_ADJUSTED",ADJ,"EQY_FUND_CRNCY",CURR_O,"ACCOUNTING_STANDARD_OVERRIDE",ACC_O,"EQY_CONSOLIDATED",CONS_O,"fill=b")*1,"")))</f>
        <v>#REF!</v>
      </c>
      <c r="AL59" s="78" t="str">
        <f>IF(LEN($G59)=0,"",IF(LEN(AL$12)=0,"",IFERROR(_xll.BDP(TKR,$G59,"EQY_FUND_RELATIVE_PERIOD",AL$12,"FA_ADJUSTED",ADJ,"EQY_FUND_CRNCY",CURR_O,"ACCOUNTING_STANDARD_OVERRIDE",ACC_O,"EQY_CONSOLIDATED",CONS_O,"fill=b")*1,"")))</f>
        <v>#REF!</v>
      </c>
      <c r="AM59" s="78" t="str">
        <f>IF(LEN($G59)=0,"",IF(LEN(AM$12)=0,"",IFERROR(_xll.BDP(TKR,$G59,"EQY_FUND_RELATIVE_PERIOD",AM$12,"FA_ADJUSTED",ADJ,"EQY_FUND_CRNCY",CURR_O,"ACCOUNTING_STANDARD_OVERRIDE",ACC_O,"EQY_CONSOLIDATED",CONS_O,"fill=b")*1,"")))</f>
        <v>#REF!</v>
      </c>
      <c r="AN59" s="78" t="str">
        <f>IF(LEN($G59)=0,"",IF(LEN(AN$12)=0,"",IFERROR(_xll.BDP(TKR,$G59,"EQY_FUND_RELATIVE_PERIOD",AN$12,"FA_ADJUSTED",ADJ,"EQY_FUND_CRNCY",CURR_O,"ACCOUNTING_STANDARD_OVERRIDE",ACC_O,"EQY_CONSOLIDATED",CONS_O,"fill=b")*1,"")))</f>
        <v>#REF!</v>
      </c>
      <c r="AO59" s="78" t="str">
        <f>IF(LEN($G59)=0,"",IF(LEN(AO$12)=0,"",IFERROR(_xll.BDP(TKR,$G59,"EQY_FUND_RELATIVE_PERIOD",AO$12,"FA_ADJUSTED",ADJ,"EQY_FUND_CRNCY",CURR_O,"ACCOUNTING_STANDARD_OVERRIDE",ACC_O,"EQY_CONSOLIDATED",CONS_O,"fill=b")*1,"")))</f>
        <v>#REF!</v>
      </c>
      <c r="AP59" s="78" t="str">
        <f>IF(LEN($G59)=0,"",IF(LEN(AP$12)=0,"",IFERROR(_xll.BDP(TKR,$G59,"EQY_FUND_RELATIVE_PERIOD",AP$12,"FA_ADJUSTED",ADJ,"EQY_FUND_CRNCY",CURR_O,"ACCOUNTING_STANDARD_OVERRIDE",ACC_O,"EQY_CONSOLIDATED",CONS_O,"fill=b")*1,"")))</f>
        <v>#REF!</v>
      </c>
      <c r="AQ59" s="78" t="str">
        <f>IF(LEN($G59)=0,"",IF(LEN(AQ$12)=0,"",IFERROR(_xll.BDP(TKR,$G59,"EQY_FUND_RELATIVE_PERIOD",AQ$12,"FA_ADJUSTED",ADJ,"EQY_FUND_CRNCY",CURR_O,"ACCOUNTING_STANDARD_OVERRIDE",ACC_O,"EQY_CONSOLIDATED",CONS_O,"fill=b")*1,"")))</f>
        <v>#REF!</v>
      </c>
      <c r="AR59" s="78" t="str">
        <f>IF(LEN($G59)=0,"",IF(LEN(AR$12)=0,"",IFERROR(_xll.BDP(TKR,$G59,"EQY_FUND_RELATIVE_PERIOD",AR$12,"FA_ADJUSTED",ADJ,"EQY_FUND_CRNCY",CURR_O,"ACCOUNTING_STANDARD_OVERRIDE",ACC_O,"EQY_CONSOLIDATED",CONS_O,"fill=b")*1,"")))</f>
        <v>#REF!</v>
      </c>
      <c r="AS59" s="78" t="str">
        <f>IF(LEN($G59)=0,"",IF(LEN(AS$12)=0,"",IFERROR(_xll.BDP(TKR,$G59,"EQY_FUND_RELATIVE_PERIOD",AS$12,"FA_ADJUSTED",ADJ,"EQY_FUND_CRNCY",CURR_O,"ACCOUNTING_STANDARD_OVERRIDE",ACC_O,"EQY_CONSOLIDATED",CONS_O,"fill=b")*1,"")))</f>
        <v>#REF!</v>
      </c>
      <c r="AT59" s="78" t="str">
        <f>IF(LEN($G59)=0,"",IF(LEN(AT$12)=0,"",IFERROR(_xll.BDP(TKR,$G59,"EQY_FUND_RELATIVE_PERIOD",AT$12,"FA_ADJUSTED",ADJ,"EQY_FUND_CRNCY",CURR_O,"ACCOUNTING_STANDARD_OVERRIDE",ACC_O,"EQY_CONSOLIDATED",CONS_O,"fill=b")*1,"")))</f>
        <v>#REF!</v>
      </c>
      <c r="AU59" s="78" t="str">
        <f>IF(LEN($G59)=0,"",IF(LEN(AU$12)=0,"",IFERROR(_xll.BDP(TKR,$G59,"EQY_FUND_RELATIVE_PERIOD",AU$12,"FA_ADJUSTED",ADJ,"EQY_FUND_CRNCY",CURR_O,"ACCOUNTING_STANDARD_OVERRIDE",ACC_O,"EQY_CONSOLIDATED",CONS_O,"fill=b")*1,"")))</f>
        <v>#REF!</v>
      </c>
      <c r="AV59" s="78" t="str">
        <f>IF(LEN($G59)=0,"",IF(LEN(AV$12)=0,"",IFERROR(_xll.BDP(TKR,$G59,"EQY_FUND_RELATIVE_PERIOD",AV$12,"FA_ADJUSTED",ADJ,"EQY_FUND_CRNCY",CURR_O,"ACCOUNTING_STANDARD_OVERRIDE",ACC_O,"EQY_CONSOLIDATED",CONS_O,"fill=b")*1,"")))</f>
        <v>#REF!</v>
      </c>
      <c r="AW59" s="78" t="str">
        <f>IF(LEN($G59)=0,"",IF(LEN(AW$12)=0,"",IFERROR(_xll.BDP(TKR,$G59,"EQY_FUND_RELATIVE_PERIOD",AW$12,"FA_ADJUSTED",ADJ,"EQY_FUND_CRNCY",CURR_O,"ACCOUNTING_STANDARD_OVERRIDE",ACC_O,"EQY_CONSOLIDATED",CONS_O,"fill=b")*1,"")))</f>
        <v>#REF!</v>
      </c>
      <c r="AX59" s="78" t="str">
        <f>IF(LEN($G59)=0,"",IF(LEN(AX$12)=0,"",IFERROR(_xll.BDP(TKR,$G59,"EQY_FUND_RELATIVE_PERIOD",AX$12,"FA_ADJUSTED",ADJ,"EQY_FUND_CRNCY",CURR_O,"ACCOUNTING_STANDARD_OVERRIDE",ACC_O,"EQY_CONSOLIDATED",CONS_O,"fill=b")*1,"")))</f>
        <v>#REF!</v>
      </c>
      <c r="AY59" s="78" t="str">
        <f>IF(LEN($G59)=0,"",IF(LEN(AY$12)=0,"",IFERROR(_xll.BDP(TKR,$G59,"EQY_FUND_RELATIVE_PERIOD",AY$12,"FA_ADJUSTED",ADJ,"EQY_FUND_CRNCY",CURR_O,"ACCOUNTING_STANDARD_OVERRIDE",ACC_O,"EQY_CONSOLIDATED",CONS_O,"fill=b")*1,"")))</f>
        <v>#REF!</v>
      </c>
      <c r="AZ59" s="78" t="str">
        <f>IF(LEN($G59)=0,"",IF(LEN(AZ$12)=0,"",IFERROR(_xll.BDP(TKR,$G59,"EQY_FUND_RELATIVE_PERIOD",AZ$12,"FA_ADJUSTED",ADJ,"EQY_FUND_CRNCY",CURR_O,"ACCOUNTING_STANDARD_OVERRIDE",ACC_O,"EQY_CONSOLIDATED",CONS_O,"fill=b")*1,"")))</f>
        <v>#REF!</v>
      </c>
      <c r="BA59" s="78" t="str">
        <f>IF(LEN($G59)=0,"",IF(LEN(BA$12)=0,"",IFERROR(_xll.BDP(TKR,$G59,"EQY_FUND_RELATIVE_PERIOD",BA$12,"FA_ADJUSTED",ADJ,"EQY_FUND_CRNCY",CURR_O,"ACCOUNTING_STANDARD_OVERRIDE",ACC_O,"EQY_CONSOLIDATED",CONS_O,"fill=b")*1,"")))</f>
        <v>#REF!</v>
      </c>
      <c r="BB59" s="78" t="str">
        <f>IF(LEN($G59)=0,"",IF(LEN(BB$12)=0,"",IFERROR(_xll.BDP(TKR,$G59,"EQY_FUND_RELATIVE_PERIOD",BB$12,"FA_ADJUSTED",ADJ,"EQY_FUND_CRNCY",CURR_O,"ACCOUNTING_STANDARD_OVERRIDE",ACC_O,"EQY_CONSOLIDATED",CONS_O,"fill=b")*1,"")))</f>
        <v>#REF!</v>
      </c>
      <c r="BC59" s="78" t="str">
        <f>IF(LEN($G59)=0,"",IF(LEN(BC$12)=0,"",IFERROR(_xll.BDP(TKR,$G59,"EQY_FUND_RELATIVE_PERIOD",BC$12,"FA_ADJUSTED",ADJ,"EQY_FUND_CRNCY",CURR_O,"ACCOUNTING_STANDARD_OVERRIDE",ACC_O,"EQY_CONSOLIDATED",CONS_O,"fill=b")*1,"")))</f>
        <v>#REF!</v>
      </c>
      <c r="BD59" s="78" t="str">
        <f>IF(LEN($G59)=0,"",IF(LEN(BD$12)=0,"",IFERROR(_xll.BDP(TKR,$G59,"EQY_FUND_RELATIVE_PERIOD",BD$12,"FA_ADJUSTED",ADJ,"EQY_FUND_CRNCY",CURR_O,"ACCOUNTING_STANDARD_OVERRIDE",ACC_O,"EQY_CONSOLIDATED",CONS_O,"fill=b")*1,"")))</f>
        <v>#REF!</v>
      </c>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row>
    <row r="60" ht="15.75" customHeight="1">
      <c r="A60" s="2"/>
      <c r="B60" s="2"/>
      <c r="C60" s="2"/>
      <c r="D60" s="2"/>
      <c r="E60" s="2"/>
      <c r="F60" s="2"/>
      <c r="G60" s="2" t="s">
        <v>2388</v>
      </c>
      <c r="H60" s="2" t="s">
        <v>6130</v>
      </c>
      <c r="I60" s="2"/>
      <c r="J60" s="2"/>
      <c r="K60" s="2"/>
      <c r="L60" s="2"/>
      <c r="M60" s="2"/>
      <c r="N60" s="2"/>
      <c r="O60" s="2"/>
      <c r="P60" s="2"/>
      <c r="Q60" s="78" t="str">
        <f>IF(LEN($G60)=0,"",IF(LEN(Q$12)=0,"",IFERROR(_xll.BDP(TKR,$G60,"EQY_FUND_RELATIVE_PERIOD",Q$12,"FA_ADJUSTED",ADJ,"EQY_FUND_CRNCY",CURR_O,"ACCOUNTING_STANDARD_OVERRIDE",ACC_O,"EQY_CONSOLIDATED",CONS_O,"fill=b")*1,"")))</f>
        <v>#REF!</v>
      </c>
      <c r="R60" s="78" t="str">
        <f>IF(LEN($G60)=0,"",IF(LEN(R$12)=0,"",IFERROR(_xll.BDP(TKR,$G60,"EQY_FUND_RELATIVE_PERIOD",R$12,"FA_ADJUSTED",ADJ,"EQY_FUND_CRNCY",CURR_O,"ACCOUNTING_STANDARD_OVERRIDE",ACC_O,"EQY_CONSOLIDATED",CONS_O,"fill=b")*1,"")))</f>
        <v>#REF!</v>
      </c>
      <c r="S60" s="78" t="str">
        <f>IF(LEN($G60)=0,"",IF(LEN(S$12)=0,"",IFERROR(_xll.BDP(TKR,$G60,"EQY_FUND_RELATIVE_PERIOD",S$12,"FA_ADJUSTED",ADJ,"EQY_FUND_CRNCY",CURR_O,"ACCOUNTING_STANDARD_OVERRIDE",ACC_O,"EQY_CONSOLIDATED",CONS_O,"fill=b")*1,"")))</f>
        <v>#REF!</v>
      </c>
      <c r="T60" s="78" t="str">
        <f>IF(LEN($G60)=0,"",IF(LEN(T$12)=0,"",IFERROR(_xll.BDP(TKR,$G60,"EQY_FUND_RELATIVE_PERIOD",T$12,"FA_ADJUSTED",ADJ,"EQY_FUND_CRNCY",CURR_O,"ACCOUNTING_STANDARD_OVERRIDE",ACC_O,"EQY_CONSOLIDATED",CONS_O,"fill=b")*1,"")))</f>
        <v>#REF!</v>
      </c>
      <c r="U60" s="78" t="str">
        <f>IF(LEN($G60)=0,"",IF(LEN(U$12)=0,"",IFERROR(_xll.BDP(TKR,$G60,"EQY_FUND_RELATIVE_PERIOD",U$12,"FA_ADJUSTED",ADJ,"EQY_FUND_CRNCY",CURR_O,"ACCOUNTING_STANDARD_OVERRIDE",ACC_O,"EQY_CONSOLIDATED",CONS_O,"fill=b")*1,"")))</f>
        <v>#REF!</v>
      </c>
      <c r="V60" s="78" t="str">
        <f>IF(LEN($G60)=0,"",IF(LEN(V$12)=0,"",IFERROR(_xll.BDP(TKR,$G60,"EQY_FUND_RELATIVE_PERIOD",V$12,"FA_ADJUSTED",ADJ,"EQY_FUND_CRNCY",CURR_O,"ACCOUNTING_STANDARD_OVERRIDE",ACC_O,"EQY_CONSOLIDATED",CONS_O,"fill=b")*1,"")))</f>
        <v>#REF!</v>
      </c>
      <c r="W60" s="78" t="str">
        <f>IF(LEN($G60)=0,"",IF(LEN(W$12)=0,"",IFERROR(_xll.BDP(TKR,$G60,"EQY_FUND_RELATIVE_PERIOD",W$12,"FA_ADJUSTED",ADJ,"EQY_FUND_CRNCY",CURR_O,"ACCOUNTING_STANDARD_OVERRIDE",ACC_O,"EQY_CONSOLIDATED",CONS_O,"fill=b")*1,"")))</f>
        <v>#REF!</v>
      </c>
      <c r="X60" s="78" t="str">
        <f>IF(LEN($G60)=0,"",IF(LEN(X$12)=0,"",IFERROR(_xll.BDP(TKR,$G60,"EQY_FUND_RELATIVE_PERIOD",X$12,"FA_ADJUSTED",ADJ,"EQY_FUND_CRNCY",CURR_O,"ACCOUNTING_STANDARD_OVERRIDE",ACC_O,"EQY_CONSOLIDATED",CONS_O,"fill=b")*1,"")))</f>
        <v>#REF!</v>
      </c>
      <c r="Y60" s="78" t="str">
        <f>IF(LEN($G60)=0,"",IF(LEN(Y$12)=0,"",IFERROR(_xll.BDP(TKR,$G60,"EQY_FUND_RELATIVE_PERIOD",Y$12,"FA_ADJUSTED",ADJ,"EQY_FUND_CRNCY",CURR_O,"ACCOUNTING_STANDARD_OVERRIDE",ACC_O,"EQY_CONSOLIDATED",CONS_O,"fill=b")*1,"")))</f>
        <v>#REF!</v>
      </c>
      <c r="Z60" s="78" t="str">
        <f>IF(LEN($G60)=0,"",IF(LEN(Z$12)=0,"",IFERROR(_xll.BDP(TKR,$G60,"EQY_FUND_RELATIVE_PERIOD",Z$12,"FA_ADJUSTED",ADJ,"EQY_FUND_CRNCY",CURR_O,"ACCOUNTING_STANDARD_OVERRIDE",ACC_O,"EQY_CONSOLIDATED",CONS_O,"fill=b")*1,"")))</f>
        <v>#REF!</v>
      </c>
      <c r="AA60" s="78" t="str">
        <f>IF(LEN($G60)=0,"",IF(LEN(AA$12)=0,"",IFERROR(_xll.BDP(TKR,$G60,"EQY_FUND_RELATIVE_PERIOD",AA$12,"FA_ADJUSTED",ADJ,"EQY_FUND_CRNCY",CURR_O,"ACCOUNTING_STANDARD_OVERRIDE",ACC_O,"EQY_CONSOLIDATED",CONS_O,"fill=b")*1,"")))</f>
        <v>#REF!</v>
      </c>
      <c r="AB60" s="78" t="str">
        <f>IF(LEN($G60)=0,"",IF(LEN(AB$12)=0,"",IFERROR(_xll.BDP(TKR,$G60,"EQY_FUND_RELATIVE_PERIOD",AB$12,"FA_ADJUSTED",ADJ,"EQY_FUND_CRNCY",CURR_O,"ACCOUNTING_STANDARD_OVERRIDE",ACC_O,"EQY_CONSOLIDATED",CONS_O,"fill=b")*1,"")))</f>
        <v>#REF!</v>
      </c>
      <c r="AC60" s="78" t="str">
        <f>IF(LEN($G60)=0,"",IF(LEN(AC$12)=0,"",IFERROR(_xll.BDP(TKR,$G60,"EQY_FUND_RELATIVE_PERIOD",AC$12,"FA_ADJUSTED",ADJ,"EQY_FUND_CRNCY",CURR_O,"ACCOUNTING_STANDARD_OVERRIDE",ACC_O,"EQY_CONSOLIDATED",CONS_O,"fill=b")*1,"")))</f>
        <v>#REF!</v>
      </c>
      <c r="AD60" s="78" t="str">
        <f>IF(LEN($G60)=0,"",IF(LEN(AD$12)=0,"",IFERROR(_xll.BDP(TKR,$G60,"EQY_FUND_RELATIVE_PERIOD",AD$12,"FA_ADJUSTED",ADJ,"EQY_FUND_CRNCY",CURR_O,"ACCOUNTING_STANDARD_OVERRIDE",ACC_O,"EQY_CONSOLIDATED",CONS_O,"fill=b")*1,"")))</f>
        <v>#REF!</v>
      </c>
      <c r="AE60" s="78" t="str">
        <f>IF(LEN($G60)=0,"",IF(LEN(AE$12)=0,"",IFERROR(_xll.BDP(TKR,$G60,"EQY_FUND_RELATIVE_PERIOD",AE$12,"FA_ADJUSTED",ADJ,"EQY_FUND_CRNCY",CURR_O,"ACCOUNTING_STANDARD_OVERRIDE",ACC_O,"EQY_CONSOLIDATED",CONS_O,"fill=b")*1,"")))</f>
        <v>#REF!</v>
      </c>
      <c r="AF60" s="78" t="str">
        <f>IF(LEN($G60)=0,"",IF(LEN(AF$12)=0,"",IFERROR(_xll.BDP(TKR,$G60,"EQY_FUND_RELATIVE_PERIOD",AF$12,"FA_ADJUSTED",ADJ,"EQY_FUND_CRNCY",CURR_O,"ACCOUNTING_STANDARD_OVERRIDE",ACC_O,"EQY_CONSOLIDATED",CONS_O,"fill=b")*1,"")))</f>
        <v>#REF!</v>
      </c>
      <c r="AG60" s="78" t="str">
        <f>IF(LEN($G60)=0,"",IF(LEN(AG$12)=0,"",IFERROR(_xll.BDP(TKR,$G60,"EQY_FUND_RELATIVE_PERIOD",AG$12,"FA_ADJUSTED",ADJ,"EQY_FUND_CRNCY",CURR_O,"ACCOUNTING_STANDARD_OVERRIDE",ACC_O,"EQY_CONSOLIDATED",CONS_O,"fill=b")*1,"")))</f>
        <v>#REF!</v>
      </c>
      <c r="AH60" s="78" t="str">
        <f>IF(LEN($G60)=0,"",IF(LEN(AH$12)=0,"",IFERROR(_xll.BDP(TKR,$G60,"EQY_FUND_RELATIVE_PERIOD",AH$12,"FA_ADJUSTED",ADJ,"EQY_FUND_CRNCY",CURR_O,"ACCOUNTING_STANDARD_OVERRIDE",ACC_O,"EQY_CONSOLIDATED",CONS_O,"fill=b")*1,"")))</f>
        <v>#REF!</v>
      </c>
      <c r="AI60" s="78" t="str">
        <f>IF(LEN($G60)=0,"",IF(LEN(AI$12)=0,"",IFERROR(_xll.BDP(TKR,$G60,"EQY_FUND_RELATIVE_PERIOD",AI$12,"FA_ADJUSTED",ADJ,"EQY_FUND_CRNCY",CURR_O,"ACCOUNTING_STANDARD_OVERRIDE",ACC_O,"EQY_CONSOLIDATED",CONS_O,"fill=b")*1,"")))</f>
        <v>#REF!</v>
      </c>
      <c r="AJ60" s="78" t="str">
        <f>IF(LEN($G60)=0,"",IF(LEN(AJ$12)=0,"",IFERROR(_xll.BDP(TKR,$G60,"EQY_FUND_RELATIVE_PERIOD",AJ$12,"FA_ADJUSTED",ADJ,"EQY_FUND_CRNCY",CURR_O,"ACCOUNTING_STANDARD_OVERRIDE",ACC_O,"EQY_CONSOLIDATED",CONS_O,"fill=b")*1,"")))</f>
        <v>#REF!</v>
      </c>
      <c r="AK60" s="78" t="str">
        <f>IF(LEN($G60)=0,"",IF(LEN(AK$12)=0,"",IFERROR(_xll.BDP(TKR,$G60,"EQY_FUND_RELATIVE_PERIOD",AK$12,"FA_ADJUSTED",ADJ,"EQY_FUND_CRNCY",CURR_O,"ACCOUNTING_STANDARD_OVERRIDE",ACC_O,"EQY_CONSOLIDATED",CONS_O,"fill=b")*1,"")))</f>
        <v>#REF!</v>
      </c>
      <c r="AL60" s="78" t="str">
        <f>IF(LEN($G60)=0,"",IF(LEN(AL$12)=0,"",IFERROR(_xll.BDP(TKR,$G60,"EQY_FUND_RELATIVE_PERIOD",AL$12,"FA_ADJUSTED",ADJ,"EQY_FUND_CRNCY",CURR_O,"ACCOUNTING_STANDARD_OVERRIDE",ACC_O,"EQY_CONSOLIDATED",CONS_O,"fill=b")*1,"")))</f>
        <v>#REF!</v>
      </c>
      <c r="AM60" s="78" t="str">
        <f>IF(LEN($G60)=0,"",IF(LEN(AM$12)=0,"",IFERROR(_xll.BDP(TKR,$G60,"EQY_FUND_RELATIVE_PERIOD",AM$12,"FA_ADJUSTED",ADJ,"EQY_FUND_CRNCY",CURR_O,"ACCOUNTING_STANDARD_OVERRIDE",ACC_O,"EQY_CONSOLIDATED",CONS_O,"fill=b")*1,"")))</f>
        <v>#REF!</v>
      </c>
      <c r="AN60" s="78" t="str">
        <f>IF(LEN($G60)=0,"",IF(LEN(AN$12)=0,"",IFERROR(_xll.BDP(TKR,$G60,"EQY_FUND_RELATIVE_PERIOD",AN$12,"FA_ADJUSTED",ADJ,"EQY_FUND_CRNCY",CURR_O,"ACCOUNTING_STANDARD_OVERRIDE",ACC_O,"EQY_CONSOLIDATED",CONS_O,"fill=b")*1,"")))</f>
        <v>#REF!</v>
      </c>
      <c r="AO60" s="78" t="str">
        <f>IF(LEN($G60)=0,"",IF(LEN(AO$12)=0,"",IFERROR(_xll.BDP(TKR,$G60,"EQY_FUND_RELATIVE_PERIOD",AO$12,"FA_ADJUSTED",ADJ,"EQY_FUND_CRNCY",CURR_O,"ACCOUNTING_STANDARD_OVERRIDE",ACC_O,"EQY_CONSOLIDATED",CONS_O,"fill=b")*1,"")))</f>
        <v>#REF!</v>
      </c>
      <c r="AP60" s="78" t="str">
        <f>IF(LEN($G60)=0,"",IF(LEN(AP$12)=0,"",IFERROR(_xll.BDP(TKR,$G60,"EQY_FUND_RELATIVE_PERIOD",AP$12,"FA_ADJUSTED",ADJ,"EQY_FUND_CRNCY",CURR_O,"ACCOUNTING_STANDARD_OVERRIDE",ACC_O,"EQY_CONSOLIDATED",CONS_O,"fill=b")*1,"")))</f>
        <v>#REF!</v>
      </c>
      <c r="AQ60" s="78" t="str">
        <f>IF(LEN($G60)=0,"",IF(LEN(AQ$12)=0,"",IFERROR(_xll.BDP(TKR,$G60,"EQY_FUND_RELATIVE_PERIOD",AQ$12,"FA_ADJUSTED",ADJ,"EQY_FUND_CRNCY",CURR_O,"ACCOUNTING_STANDARD_OVERRIDE",ACC_O,"EQY_CONSOLIDATED",CONS_O,"fill=b")*1,"")))</f>
        <v>#REF!</v>
      </c>
      <c r="AR60" s="78" t="str">
        <f>IF(LEN($G60)=0,"",IF(LEN(AR$12)=0,"",IFERROR(_xll.BDP(TKR,$G60,"EQY_FUND_RELATIVE_PERIOD",AR$12,"FA_ADJUSTED",ADJ,"EQY_FUND_CRNCY",CURR_O,"ACCOUNTING_STANDARD_OVERRIDE",ACC_O,"EQY_CONSOLIDATED",CONS_O,"fill=b")*1,"")))</f>
        <v>#REF!</v>
      </c>
      <c r="AS60" s="78" t="str">
        <f>IF(LEN($G60)=0,"",IF(LEN(AS$12)=0,"",IFERROR(_xll.BDP(TKR,$G60,"EQY_FUND_RELATIVE_PERIOD",AS$12,"FA_ADJUSTED",ADJ,"EQY_FUND_CRNCY",CURR_O,"ACCOUNTING_STANDARD_OVERRIDE",ACC_O,"EQY_CONSOLIDATED",CONS_O,"fill=b")*1,"")))</f>
        <v>#REF!</v>
      </c>
      <c r="AT60" s="78" t="str">
        <f>IF(LEN($G60)=0,"",IF(LEN(AT$12)=0,"",IFERROR(_xll.BDP(TKR,$G60,"EQY_FUND_RELATIVE_PERIOD",AT$12,"FA_ADJUSTED",ADJ,"EQY_FUND_CRNCY",CURR_O,"ACCOUNTING_STANDARD_OVERRIDE",ACC_O,"EQY_CONSOLIDATED",CONS_O,"fill=b")*1,"")))</f>
        <v>#REF!</v>
      </c>
      <c r="AU60" s="78" t="str">
        <f>IF(LEN($G60)=0,"",IF(LEN(AU$12)=0,"",IFERROR(_xll.BDP(TKR,$G60,"EQY_FUND_RELATIVE_PERIOD",AU$12,"FA_ADJUSTED",ADJ,"EQY_FUND_CRNCY",CURR_O,"ACCOUNTING_STANDARD_OVERRIDE",ACC_O,"EQY_CONSOLIDATED",CONS_O,"fill=b")*1,"")))</f>
        <v>#REF!</v>
      </c>
      <c r="AV60" s="78" t="str">
        <f>IF(LEN($G60)=0,"",IF(LEN(AV$12)=0,"",IFERROR(_xll.BDP(TKR,$G60,"EQY_FUND_RELATIVE_PERIOD",AV$12,"FA_ADJUSTED",ADJ,"EQY_FUND_CRNCY",CURR_O,"ACCOUNTING_STANDARD_OVERRIDE",ACC_O,"EQY_CONSOLIDATED",CONS_O,"fill=b")*1,"")))</f>
        <v>#REF!</v>
      </c>
      <c r="AW60" s="78" t="str">
        <f>IF(LEN($G60)=0,"",IF(LEN(AW$12)=0,"",IFERROR(_xll.BDP(TKR,$G60,"EQY_FUND_RELATIVE_PERIOD",AW$12,"FA_ADJUSTED",ADJ,"EQY_FUND_CRNCY",CURR_O,"ACCOUNTING_STANDARD_OVERRIDE",ACC_O,"EQY_CONSOLIDATED",CONS_O,"fill=b")*1,"")))</f>
        <v>#REF!</v>
      </c>
      <c r="AX60" s="78" t="str">
        <f>IF(LEN($G60)=0,"",IF(LEN(AX$12)=0,"",IFERROR(_xll.BDP(TKR,$G60,"EQY_FUND_RELATIVE_PERIOD",AX$12,"FA_ADJUSTED",ADJ,"EQY_FUND_CRNCY",CURR_O,"ACCOUNTING_STANDARD_OVERRIDE",ACC_O,"EQY_CONSOLIDATED",CONS_O,"fill=b")*1,"")))</f>
        <v>#REF!</v>
      </c>
      <c r="AY60" s="78" t="str">
        <f>IF(LEN($G60)=0,"",IF(LEN(AY$12)=0,"",IFERROR(_xll.BDP(TKR,$G60,"EQY_FUND_RELATIVE_PERIOD",AY$12,"FA_ADJUSTED",ADJ,"EQY_FUND_CRNCY",CURR_O,"ACCOUNTING_STANDARD_OVERRIDE",ACC_O,"EQY_CONSOLIDATED",CONS_O,"fill=b")*1,"")))</f>
        <v>#REF!</v>
      </c>
      <c r="AZ60" s="78" t="str">
        <f>IF(LEN($G60)=0,"",IF(LEN(AZ$12)=0,"",IFERROR(_xll.BDP(TKR,$G60,"EQY_FUND_RELATIVE_PERIOD",AZ$12,"FA_ADJUSTED",ADJ,"EQY_FUND_CRNCY",CURR_O,"ACCOUNTING_STANDARD_OVERRIDE",ACC_O,"EQY_CONSOLIDATED",CONS_O,"fill=b")*1,"")))</f>
        <v>#REF!</v>
      </c>
      <c r="BA60" s="78" t="str">
        <f>IF(LEN($G60)=0,"",IF(LEN(BA$12)=0,"",IFERROR(_xll.BDP(TKR,$G60,"EQY_FUND_RELATIVE_PERIOD",BA$12,"FA_ADJUSTED",ADJ,"EQY_FUND_CRNCY",CURR_O,"ACCOUNTING_STANDARD_OVERRIDE",ACC_O,"EQY_CONSOLIDATED",CONS_O,"fill=b")*1,"")))</f>
        <v>#REF!</v>
      </c>
      <c r="BB60" s="78" t="str">
        <f>IF(LEN($G60)=0,"",IF(LEN(BB$12)=0,"",IFERROR(_xll.BDP(TKR,$G60,"EQY_FUND_RELATIVE_PERIOD",BB$12,"FA_ADJUSTED",ADJ,"EQY_FUND_CRNCY",CURR_O,"ACCOUNTING_STANDARD_OVERRIDE",ACC_O,"EQY_CONSOLIDATED",CONS_O,"fill=b")*1,"")))</f>
        <v>#REF!</v>
      </c>
      <c r="BC60" s="78" t="str">
        <f>IF(LEN($G60)=0,"",IF(LEN(BC$12)=0,"",IFERROR(_xll.BDP(TKR,$G60,"EQY_FUND_RELATIVE_PERIOD",BC$12,"FA_ADJUSTED",ADJ,"EQY_FUND_CRNCY",CURR_O,"ACCOUNTING_STANDARD_OVERRIDE",ACC_O,"EQY_CONSOLIDATED",CONS_O,"fill=b")*1,"")))</f>
        <v>#REF!</v>
      </c>
      <c r="BD60" s="78" t="str">
        <f>IF(LEN($G60)=0,"",IF(LEN(BD$12)=0,"",IFERROR(_xll.BDP(TKR,$G60,"EQY_FUND_RELATIVE_PERIOD",BD$12,"FA_ADJUSTED",ADJ,"EQY_FUND_CRNCY",CURR_O,"ACCOUNTING_STANDARD_OVERRIDE",ACC_O,"EQY_CONSOLIDATED",CONS_O,"fill=b")*1,"")))</f>
        <v>#REF!</v>
      </c>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row>
    <row r="61" ht="15.75" customHeight="1">
      <c r="A61" s="2"/>
      <c r="B61" s="2"/>
      <c r="C61" s="2"/>
      <c r="D61" s="2"/>
      <c r="E61" s="2"/>
      <c r="F61" s="2"/>
      <c r="G61" s="2" t="s">
        <v>6131</v>
      </c>
      <c r="H61" s="2" t="s">
        <v>6132</v>
      </c>
      <c r="I61" s="2"/>
      <c r="J61" s="2"/>
      <c r="K61" s="2"/>
      <c r="L61" s="2"/>
      <c r="M61" s="2"/>
      <c r="N61" s="2"/>
      <c r="O61" s="2"/>
      <c r="P61" s="2"/>
      <c r="Q61" s="78" t="str">
        <f>IF(LEN($G61)=0,"",IF(LEN(Q$12)=0,"",IFERROR(_xll.BDP(TKR,$G61,"EQY_FUND_RELATIVE_PERIOD",Q$12,"FA_ADJUSTED",ADJ,"EQY_FUND_CRNCY",CURR_O,"ACCOUNTING_STANDARD_OVERRIDE",ACC_O,"EQY_CONSOLIDATED",CONS_O,"fill=b")*1,"")))</f>
        <v>#REF!</v>
      </c>
      <c r="R61" s="78" t="str">
        <f>IF(LEN($G61)=0,"",IF(LEN(R$12)=0,"",IFERROR(_xll.BDP(TKR,$G61,"EQY_FUND_RELATIVE_PERIOD",R$12,"FA_ADJUSTED",ADJ,"EQY_FUND_CRNCY",CURR_O,"ACCOUNTING_STANDARD_OVERRIDE",ACC_O,"EQY_CONSOLIDATED",CONS_O,"fill=b")*1,"")))</f>
        <v>#REF!</v>
      </c>
      <c r="S61" s="78" t="str">
        <f>IF(LEN($G61)=0,"",IF(LEN(S$12)=0,"",IFERROR(_xll.BDP(TKR,$G61,"EQY_FUND_RELATIVE_PERIOD",S$12,"FA_ADJUSTED",ADJ,"EQY_FUND_CRNCY",CURR_O,"ACCOUNTING_STANDARD_OVERRIDE",ACC_O,"EQY_CONSOLIDATED",CONS_O,"fill=b")*1,"")))</f>
        <v>#REF!</v>
      </c>
      <c r="T61" s="78" t="str">
        <f>IF(LEN($G61)=0,"",IF(LEN(T$12)=0,"",IFERROR(_xll.BDP(TKR,$G61,"EQY_FUND_RELATIVE_PERIOD",T$12,"FA_ADJUSTED",ADJ,"EQY_FUND_CRNCY",CURR_O,"ACCOUNTING_STANDARD_OVERRIDE",ACC_O,"EQY_CONSOLIDATED",CONS_O,"fill=b")*1,"")))</f>
        <v>#REF!</v>
      </c>
      <c r="U61" s="78" t="str">
        <f>IF(LEN($G61)=0,"",IF(LEN(U$12)=0,"",IFERROR(_xll.BDP(TKR,$G61,"EQY_FUND_RELATIVE_PERIOD",U$12,"FA_ADJUSTED",ADJ,"EQY_FUND_CRNCY",CURR_O,"ACCOUNTING_STANDARD_OVERRIDE",ACC_O,"EQY_CONSOLIDATED",CONS_O,"fill=b")*1,"")))</f>
        <v>#REF!</v>
      </c>
      <c r="V61" s="78" t="str">
        <f>IF(LEN($G61)=0,"",IF(LEN(V$12)=0,"",IFERROR(_xll.BDP(TKR,$G61,"EQY_FUND_RELATIVE_PERIOD",V$12,"FA_ADJUSTED",ADJ,"EQY_FUND_CRNCY",CURR_O,"ACCOUNTING_STANDARD_OVERRIDE",ACC_O,"EQY_CONSOLIDATED",CONS_O,"fill=b")*1,"")))</f>
        <v>#REF!</v>
      </c>
      <c r="W61" s="78" t="str">
        <f>IF(LEN($G61)=0,"",IF(LEN(W$12)=0,"",IFERROR(_xll.BDP(TKR,$G61,"EQY_FUND_RELATIVE_PERIOD",W$12,"FA_ADJUSTED",ADJ,"EQY_FUND_CRNCY",CURR_O,"ACCOUNTING_STANDARD_OVERRIDE",ACC_O,"EQY_CONSOLIDATED",CONS_O,"fill=b")*1,"")))</f>
        <v>#REF!</v>
      </c>
      <c r="X61" s="78" t="str">
        <f>IF(LEN($G61)=0,"",IF(LEN(X$12)=0,"",IFERROR(_xll.BDP(TKR,$G61,"EQY_FUND_RELATIVE_PERIOD",X$12,"FA_ADJUSTED",ADJ,"EQY_FUND_CRNCY",CURR_O,"ACCOUNTING_STANDARD_OVERRIDE",ACC_O,"EQY_CONSOLIDATED",CONS_O,"fill=b")*1,"")))</f>
        <v>#REF!</v>
      </c>
      <c r="Y61" s="78" t="str">
        <f>IF(LEN($G61)=0,"",IF(LEN(Y$12)=0,"",IFERROR(_xll.BDP(TKR,$G61,"EQY_FUND_RELATIVE_PERIOD",Y$12,"FA_ADJUSTED",ADJ,"EQY_FUND_CRNCY",CURR_O,"ACCOUNTING_STANDARD_OVERRIDE",ACC_O,"EQY_CONSOLIDATED",CONS_O,"fill=b")*1,"")))</f>
        <v>#REF!</v>
      </c>
      <c r="Z61" s="78" t="str">
        <f>IF(LEN($G61)=0,"",IF(LEN(Z$12)=0,"",IFERROR(_xll.BDP(TKR,$G61,"EQY_FUND_RELATIVE_PERIOD",Z$12,"FA_ADJUSTED",ADJ,"EQY_FUND_CRNCY",CURR_O,"ACCOUNTING_STANDARD_OVERRIDE",ACC_O,"EQY_CONSOLIDATED",CONS_O,"fill=b")*1,"")))</f>
        <v>#REF!</v>
      </c>
      <c r="AA61" s="78" t="str">
        <f>IF(LEN($G61)=0,"",IF(LEN(AA$12)=0,"",IFERROR(_xll.BDP(TKR,$G61,"EQY_FUND_RELATIVE_PERIOD",AA$12,"FA_ADJUSTED",ADJ,"EQY_FUND_CRNCY",CURR_O,"ACCOUNTING_STANDARD_OVERRIDE",ACC_O,"EQY_CONSOLIDATED",CONS_O,"fill=b")*1,"")))</f>
        <v>#REF!</v>
      </c>
      <c r="AB61" s="78" t="str">
        <f>IF(LEN($G61)=0,"",IF(LEN(AB$12)=0,"",IFERROR(_xll.BDP(TKR,$G61,"EQY_FUND_RELATIVE_PERIOD",AB$12,"FA_ADJUSTED",ADJ,"EQY_FUND_CRNCY",CURR_O,"ACCOUNTING_STANDARD_OVERRIDE",ACC_O,"EQY_CONSOLIDATED",CONS_O,"fill=b")*1,"")))</f>
        <v>#REF!</v>
      </c>
      <c r="AC61" s="78" t="str">
        <f>IF(LEN($G61)=0,"",IF(LEN(AC$12)=0,"",IFERROR(_xll.BDP(TKR,$G61,"EQY_FUND_RELATIVE_PERIOD",AC$12,"FA_ADJUSTED",ADJ,"EQY_FUND_CRNCY",CURR_O,"ACCOUNTING_STANDARD_OVERRIDE",ACC_O,"EQY_CONSOLIDATED",CONS_O,"fill=b")*1,"")))</f>
        <v>#REF!</v>
      </c>
      <c r="AD61" s="78" t="str">
        <f>IF(LEN($G61)=0,"",IF(LEN(AD$12)=0,"",IFERROR(_xll.BDP(TKR,$G61,"EQY_FUND_RELATIVE_PERIOD",AD$12,"FA_ADJUSTED",ADJ,"EQY_FUND_CRNCY",CURR_O,"ACCOUNTING_STANDARD_OVERRIDE",ACC_O,"EQY_CONSOLIDATED",CONS_O,"fill=b")*1,"")))</f>
        <v>#REF!</v>
      </c>
      <c r="AE61" s="78" t="str">
        <f>IF(LEN($G61)=0,"",IF(LEN(AE$12)=0,"",IFERROR(_xll.BDP(TKR,$G61,"EQY_FUND_RELATIVE_PERIOD",AE$12,"FA_ADJUSTED",ADJ,"EQY_FUND_CRNCY",CURR_O,"ACCOUNTING_STANDARD_OVERRIDE",ACC_O,"EQY_CONSOLIDATED",CONS_O,"fill=b")*1,"")))</f>
        <v>#REF!</v>
      </c>
      <c r="AF61" s="78" t="str">
        <f>IF(LEN($G61)=0,"",IF(LEN(AF$12)=0,"",IFERROR(_xll.BDP(TKR,$G61,"EQY_FUND_RELATIVE_PERIOD",AF$12,"FA_ADJUSTED",ADJ,"EQY_FUND_CRNCY",CURR_O,"ACCOUNTING_STANDARD_OVERRIDE",ACC_O,"EQY_CONSOLIDATED",CONS_O,"fill=b")*1,"")))</f>
        <v>#REF!</v>
      </c>
      <c r="AG61" s="78" t="str">
        <f>IF(LEN($G61)=0,"",IF(LEN(AG$12)=0,"",IFERROR(_xll.BDP(TKR,$G61,"EQY_FUND_RELATIVE_PERIOD",AG$12,"FA_ADJUSTED",ADJ,"EQY_FUND_CRNCY",CURR_O,"ACCOUNTING_STANDARD_OVERRIDE",ACC_O,"EQY_CONSOLIDATED",CONS_O,"fill=b")*1,"")))</f>
        <v>#REF!</v>
      </c>
      <c r="AH61" s="78" t="str">
        <f>IF(LEN($G61)=0,"",IF(LEN(AH$12)=0,"",IFERROR(_xll.BDP(TKR,$G61,"EQY_FUND_RELATIVE_PERIOD",AH$12,"FA_ADJUSTED",ADJ,"EQY_FUND_CRNCY",CURR_O,"ACCOUNTING_STANDARD_OVERRIDE",ACC_O,"EQY_CONSOLIDATED",CONS_O,"fill=b")*1,"")))</f>
        <v>#REF!</v>
      </c>
      <c r="AI61" s="78" t="str">
        <f>IF(LEN($G61)=0,"",IF(LEN(AI$12)=0,"",IFERROR(_xll.BDP(TKR,$G61,"EQY_FUND_RELATIVE_PERIOD",AI$12,"FA_ADJUSTED",ADJ,"EQY_FUND_CRNCY",CURR_O,"ACCOUNTING_STANDARD_OVERRIDE",ACC_O,"EQY_CONSOLIDATED",CONS_O,"fill=b")*1,"")))</f>
        <v>#REF!</v>
      </c>
      <c r="AJ61" s="78" t="str">
        <f>IF(LEN($G61)=0,"",IF(LEN(AJ$12)=0,"",IFERROR(_xll.BDP(TKR,$G61,"EQY_FUND_RELATIVE_PERIOD",AJ$12,"FA_ADJUSTED",ADJ,"EQY_FUND_CRNCY",CURR_O,"ACCOUNTING_STANDARD_OVERRIDE",ACC_O,"EQY_CONSOLIDATED",CONS_O,"fill=b")*1,"")))</f>
        <v>#REF!</v>
      </c>
      <c r="AK61" s="78" t="str">
        <f>IF(LEN($G61)=0,"",IF(LEN(AK$12)=0,"",IFERROR(_xll.BDP(TKR,$G61,"EQY_FUND_RELATIVE_PERIOD",AK$12,"FA_ADJUSTED",ADJ,"EQY_FUND_CRNCY",CURR_O,"ACCOUNTING_STANDARD_OVERRIDE",ACC_O,"EQY_CONSOLIDATED",CONS_O,"fill=b")*1,"")))</f>
        <v>#REF!</v>
      </c>
      <c r="AL61" s="78" t="str">
        <f>IF(LEN($G61)=0,"",IF(LEN(AL$12)=0,"",IFERROR(_xll.BDP(TKR,$G61,"EQY_FUND_RELATIVE_PERIOD",AL$12,"FA_ADJUSTED",ADJ,"EQY_FUND_CRNCY",CURR_O,"ACCOUNTING_STANDARD_OVERRIDE",ACC_O,"EQY_CONSOLIDATED",CONS_O,"fill=b")*1,"")))</f>
        <v>#REF!</v>
      </c>
      <c r="AM61" s="78" t="str">
        <f>IF(LEN($G61)=0,"",IF(LEN(AM$12)=0,"",IFERROR(_xll.BDP(TKR,$G61,"EQY_FUND_RELATIVE_PERIOD",AM$12,"FA_ADJUSTED",ADJ,"EQY_FUND_CRNCY",CURR_O,"ACCOUNTING_STANDARD_OVERRIDE",ACC_O,"EQY_CONSOLIDATED",CONS_O,"fill=b")*1,"")))</f>
        <v>#REF!</v>
      </c>
      <c r="AN61" s="78" t="str">
        <f>IF(LEN($G61)=0,"",IF(LEN(AN$12)=0,"",IFERROR(_xll.BDP(TKR,$G61,"EQY_FUND_RELATIVE_PERIOD",AN$12,"FA_ADJUSTED",ADJ,"EQY_FUND_CRNCY",CURR_O,"ACCOUNTING_STANDARD_OVERRIDE",ACC_O,"EQY_CONSOLIDATED",CONS_O,"fill=b")*1,"")))</f>
        <v>#REF!</v>
      </c>
      <c r="AO61" s="78" t="str">
        <f>IF(LEN($G61)=0,"",IF(LEN(AO$12)=0,"",IFERROR(_xll.BDP(TKR,$G61,"EQY_FUND_RELATIVE_PERIOD",AO$12,"FA_ADJUSTED",ADJ,"EQY_FUND_CRNCY",CURR_O,"ACCOUNTING_STANDARD_OVERRIDE",ACC_O,"EQY_CONSOLIDATED",CONS_O,"fill=b")*1,"")))</f>
        <v>#REF!</v>
      </c>
      <c r="AP61" s="78" t="str">
        <f>IF(LEN($G61)=0,"",IF(LEN(AP$12)=0,"",IFERROR(_xll.BDP(TKR,$G61,"EQY_FUND_RELATIVE_PERIOD",AP$12,"FA_ADJUSTED",ADJ,"EQY_FUND_CRNCY",CURR_O,"ACCOUNTING_STANDARD_OVERRIDE",ACC_O,"EQY_CONSOLIDATED",CONS_O,"fill=b")*1,"")))</f>
        <v>#REF!</v>
      </c>
      <c r="AQ61" s="78" t="str">
        <f>IF(LEN($G61)=0,"",IF(LEN(AQ$12)=0,"",IFERROR(_xll.BDP(TKR,$G61,"EQY_FUND_RELATIVE_PERIOD",AQ$12,"FA_ADJUSTED",ADJ,"EQY_FUND_CRNCY",CURR_O,"ACCOUNTING_STANDARD_OVERRIDE",ACC_O,"EQY_CONSOLIDATED",CONS_O,"fill=b")*1,"")))</f>
        <v>#REF!</v>
      </c>
      <c r="AR61" s="78" t="str">
        <f>IF(LEN($G61)=0,"",IF(LEN(AR$12)=0,"",IFERROR(_xll.BDP(TKR,$G61,"EQY_FUND_RELATIVE_PERIOD",AR$12,"FA_ADJUSTED",ADJ,"EQY_FUND_CRNCY",CURR_O,"ACCOUNTING_STANDARD_OVERRIDE",ACC_O,"EQY_CONSOLIDATED",CONS_O,"fill=b")*1,"")))</f>
        <v>#REF!</v>
      </c>
      <c r="AS61" s="78" t="str">
        <f>IF(LEN($G61)=0,"",IF(LEN(AS$12)=0,"",IFERROR(_xll.BDP(TKR,$G61,"EQY_FUND_RELATIVE_PERIOD",AS$12,"FA_ADJUSTED",ADJ,"EQY_FUND_CRNCY",CURR_O,"ACCOUNTING_STANDARD_OVERRIDE",ACC_O,"EQY_CONSOLIDATED",CONS_O,"fill=b")*1,"")))</f>
        <v>#REF!</v>
      </c>
      <c r="AT61" s="78" t="str">
        <f>IF(LEN($G61)=0,"",IF(LEN(AT$12)=0,"",IFERROR(_xll.BDP(TKR,$G61,"EQY_FUND_RELATIVE_PERIOD",AT$12,"FA_ADJUSTED",ADJ,"EQY_FUND_CRNCY",CURR_O,"ACCOUNTING_STANDARD_OVERRIDE",ACC_O,"EQY_CONSOLIDATED",CONS_O,"fill=b")*1,"")))</f>
        <v>#REF!</v>
      </c>
      <c r="AU61" s="78" t="str">
        <f>IF(LEN($G61)=0,"",IF(LEN(AU$12)=0,"",IFERROR(_xll.BDP(TKR,$G61,"EQY_FUND_RELATIVE_PERIOD",AU$12,"FA_ADJUSTED",ADJ,"EQY_FUND_CRNCY",CURR_O,"ACCOUNTING_STANDARD_OVERRIDE",ACC_O,"EQY_CONSOLIDATED",CONS_O,"fill=b")*1,"")))</f>
        <v>#REF!</v>
      </c>
      <c r="AV61" s="78" t="str">
        <f>IF(LEN($G61)=0,"",IF(LEN(AV$12)=0,"",IFERROR(_xll.BDP(TKR,$G61,"EQY_FUND_RELATIVE_PERIOD",AV$12,"FA_ADJUSTED",ADJ,"EQY_FUND_CRNCY",CURR_O,"ACCOUNTING_STANDARD_OVERRIDE",ACC_O,"EQY_CONSOLIDATED",CONS_O,"fill=b")*1,"")))</f>
        <v>#REF!</v>
      </c>
      <c r="AW61" s="78" t="str">
        <f>IF(LEN($G61)=0,"",IF(LEN(AW$12)=0,"",IFERROR(_xll.BDP(TKR,$G61,"EQY_FUND_RELATIVE_PERIOD",AW$12,"FA_ADJUSTED",ADJ,"EQY_FUND_CRNCY",CURR_O,"ACCOUNTING_STANDARD_OVERRIDE",ACC_O,"EQY_CONSOLIDATED",CONS_O,"fill=b")*1,"")))</f>
        <v>#REF!</v>
      </c>
      <c r="AX61" s="78" t="str">
        <f>IF(LEN($G61)=0,"",IF(LEN(AX$12)=0,"",IFERROR(_xll.BDP(TKR,$G61,"EQY_FUND_RELATIVE_PERIOD",AX$12,"FA_ADJUSTED",ADJ,"EQY_FUND_CRNCY",CURR_O,"ACCOUNTING_STANDARD_OVERRIDE",ACC_O,"EQY_CONSOLIDATED",CONS_O,"fill=b")*1,"")))</f>
        <v>#REF!</v>
      </c>
      <c r="AY61" s="78" t="str">
        <f>IF(LEN($G61)=0,"",IF(LEN(AY$12)=0,"",IFERROR(_xll.BDP(TKR,$G61,"EQY_FUND_RELATIVE_PERIOD",AY$12,"FA_ADJUSTED",ADJ,"EQY_FUND_CRNCY",CURR_O,"ACCOUNTING_STANDARD_OVERRIDE",ACC_O,"EQY_CONSOLIDATED",CONS_O,"fill=b")*1,"")))</f>
        <v>#REF!</v>
      </c>
      <c r="AZ61" s="78" t="str">
        <f>IF(LEN($G61)=0,"",IF(LEN(AZ$12)=0,"",IFERROR(_xll.BDP(TKR,$G61,"EQY_FUND_RELATIVE_PERIOD",AZ$12,"FA_ADJUSTED",ADJ,"EQY_FUND_CRNCY",CURR_O,"ACCOUNTING_STANDARD_OVERRIDE",ACC_O,"EQY_CONSOLIDATED",CONS_O,"fill=b")*1,"")))</f>
        <v>#REF!</v>
      </c>
      <c r="BA61" s="78" t="str">
        <f>IF(LEN($G61)=0,"",IF(LEN(BA$12)=0,"",IFERROR(_xll.BDP(TKR,$G61,"EQY_FUND_RELATIVE_PERIOD",BA$12,"FA_ADJUSTED",ADJ,"EQY_FUND_CRNCY",CURR_O,"ACCOUNTING_STANDARD_OVERRIDE",ACC_O,"EQY_CONSOLIDATED",CONS_O,"fill=b")*1,"")))</f>
        <v>#REF!</v>
      </c>
      <c r="BB61" s="78" t="str">
        <f>IF(LEN($G61)=0,"",IF(LEN(BB$12)=0,"",IFERROR(_xll.BDP(TKR,$G61,"EQY_FUND_RELATIVE_PERIOD",BB$12,"FA_ADJUSTED",ADJ,"EQY_FUND_CRNCY",CURR_O,"ACCOUNTING_STANDARD_OVERRIDE",ACC_O,"EQY_CONSOLIDATED",CONS_O,"fill=b")*1,"")))</f>
        <v>#REF!</v>
      </c>
      <c r="BC61" s="78" t="str">
        <f>IF(LEN($G61)=0,"",IF(LEN(BC$12)=0,"",IFERROR(_xll.BDP(TKR,$G61,"EQY_FUND_RELATIVE_PERIOD",BC$12,"FA_ADJUSTED",ADJ,"EQY_FUND_CRNCY",CURR_O,"ACCOUNTING_STANDARD_OVERRIDE",ACC_O,"EQY_CONSOLIDATED",CONS_O,"fill=b")*1,"")))</f>
        <v>#REF!</v>
      </c>
      <c r="BD61" s="78" t="str">
        <f>IF(LEN($G61)=0,"",IF(LEN(BD$12)=0,"",IFERROR(_xll.BDP(TKR,$G61,"EQY_FUND_RELATIVE_PERIOD",BD$12,"FA_ADJUSTED",ADJ,"EQY_FUND_CRNCY",CURR_O,"ACCOUNTING_STANDARD_OVERRIDE",ACC_O,"EQY_CONSOLIDATED",CONS_O,"fill=b")*1,"")))</f>
        <v>#REF!</v>
      </c>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row>
    <row r="62" ht="15.75" customHeight="1">
      <c r="A62" s="2"/>
      <c r="B62" s="2"/>
      <c r="C62" s="2"/>
      <c r="D62" s="2"/>
      <c r="E62" s="2"/>
      <c r="F62" s="2"/>
      <c r="G62" s="2" t="s">
        <v>6133</v>
      </c>
      <c r="H62" s="2" t="s">
        <v>6134</v>
      </c>
      <c r="I62" s="2"/>
      <c r="J62" s="2"/>
      <c r="K62" s="2"/>
      <c r="L62" s="2"/>
      <c r="M62" s="2"/>
      <c r="N62" s="2"/>
      <c r="O62" s="2"/>
      <c r="P62" s="2"/>
      <c r="Q62" s="78" t="str">
        <f>IF(LEN($G62)=0,"",IF(LEN(Q$12)=0,"",IFERROR(_xll.BDP(TKR,$G62,"EQY_FUND_RELATIVE_PERIOD",Q$12,"FA_ADJUSTED",ADJ,"EQY_FUND_CRNCY",CURR_O,"ACCOUNTING_STANDARD_OVERRIDE",ACC_O,"EQY_CONSOLIDATED",CONS_O,"fill=b")*1,"")))</f>
        <v>#REF!</v>
      </c>
      <c r="R62" s="78" t="str">
        <f>IF(LEN($G62)=0,"",IF(LEN(R$12)=0,"",IFERROR(_xll.BDP(TKR,$G62,"EQY_FUND_RELATIVE_PERIOD",R$12,"FA_ADJUSTED",ADJ,"EQY_FUND_CRNCY",CURR_O,"ACCOUNTING_STANDARD_OVERRIDE",ACC_O,"EQY_CONSOLIDATED",CONS_O,"fill=b")*1,"")))</f>
        <v>#REF!</v>
      </c>
      <c r="S62" s="78" t="str">
        <f>IF(LEN($G62)=0,"",IF(LEN(S$12)=0,"",IFERROR(_xll.BDP(TKR,$G62,"EQY_FUND_RELATIVE_PERIOD",S$12,"FA_ADJUSTED",ADJ,"EQY_FUND_CRNCY",CURR_O,"ACCOUNTING_STANDARD_OVERRIDE",ACC_O,"EQY_CONSOLIDATED",CONS_O,"fill=b")*1,"")))</f>
        <v>#REF!</v>
      </c>
      <c r="T62" s="78" t="str">
        <f>IF(LEN($G62)=0,"",IF(LEN(T$12)=0,"",IFERROR(_xll.BDP(TKR,$G62,"EQY_FUND_RELATIVE_PERIOD",T$12,"FA_ADJUSTED",ADJ,"EQY_FUND_CRNCY",CURR_O,"ACCOUNTING_STANDARD_OVERRIDE",ACC_O,"EQY_CONSOLIDATED",CONS_O,"fill=b")*1,"")))</f>
        <v>#REF!</v>
      </c>
      <c r="U62" s="78" t="str">
        <f>IF(LEN($G62)=0,"",IF(LEN(U$12)=0,"",IFERROR(_xll.BDP(TKR,$G62,"EQY_FUND_RELATIVE_PERIOD",U$12,"FA_ADJUSTED",ADJ,"EQY_FUND_CRNCY",CURR_O,"ACCOUNTING_STANDARD_OVERRIDE",ACC_O,"EQY_CONSOLIDATED",CONS_O,"fill=b")*1,"")))</f>
        <v>#REF!</v>
      </c>
      <c r="V62" s="78" t="str">
        <f>IF(LEN($G62)=0,"",IF(LEN(V$12)=0,"",IFERROR(_xll.BDP(TKR,$G62,"EQY_FUND_RELATIVE_PERIOD",V$12,"FA_ADJUSTED",ADJ,"EQY_FUND_CRNCY",CURR_O,"ACCOUNTING_STANDARD_OVERRIDE",ACC_O,"EQY_CONSOLIDATED",CONS_O,"fill=b")*1,"")))</f>
        <v>#REF!</v>
      </c>
      <c r="W62" s="78" t="str">
        <f>IF(LEN($G62)=0,"",IF(LEN(W$12)=0,"",IFERROR(_xll.BDP(TKR,$G62,"EQY_FUND_RELATIVE_PERIOD",W$12,"FA_ADJUSTED",ADJ,"EQY_FUND_CRNCY",CURR_O,"ACCOUNTING_STANDARD_OVERRIDE",ACC_O,"EQY_CONSOLIDATED",CONS_O,"fill=b")*1,"")))</f>
        <v>#REF!</v>
      </c>
      <c r="X62" s="78" t="str">
        <f>IF(LEN($G62)=0,"",IF(LEN(X$12)=0,"",IFERROR(_xll.BDP(TKR,$G62,"EQY_FUND_RELATIVE_PERIOD",X$12,"FA_ADJUSTED",ADJ,"EQY_FUND_CRNCY",CURR_O,"ACCOUNTING_STANDARD_OVERRIDE",ACC_O,"EQY_CONSOLIDATED",CONS_O,"fill=b")*1,"")))</f>
        <v>#REF!</v>
      </c>
      <c r="Y62" s="78" t="str">
        <f>IF(LEN($G62)=0,"",IF(LEN(Y$12)=0,"",IFERROR(_xll.BDP(TKR,$G62,"EQY_FUND_RELATIVE_PERIOD",Y$12,"FA_ADJUSTED",ADJ,"EQY_FUND_CRNCY",CURR_O,"ACCOUNTING_STANDARD_OVERRIDE",ACC_O,"EQY_CONSOLIDATED",CONS_O,"fill=b")*1,"")))</f>
        <v>#REF!</v>
      </c>
      <c r="Z62" s="78" t="str">
        <f>IF(LEN($G62)=0,"",IF(LEN(Z$12)=0,"",IFERROR(_xll.BDP(TKR,$G62,"EQY_FUND_RELATIVE_PERIOD",Z$12,"FA_ADJUSTED",ADJ,"EQY_FUND_CRNCY",CURR_O,"ACCOUNTING_STANDARD_OVERRIDE",ACC_O,"EQY_CONSOLIDATED",CONS_O,"fill=b")*1,"")))</f>
        <v>#REF!</v>
      </c>
      <c r="AA62" s="78" t="str">
        <f>IF(LEN($G62)=0,"",IF(LEN(AA$12)=0,"",IFERROR(_xll.BDP(TKR,$G62,"EQY_FUND_RELATIVE_PERIOD",AA$12,"FA_ADJUSTED",ADJ,"EQY_FUND_CRNCY",CURR_O,"ACCOUNTING_STANDARD_OVERRIDE",ACC_O,"EQY_CONSOLIDATED",CONS_O,"fill=b")*1,"")))</f>
        <v>#REF!</v>
      </c>
      <c r="AB62" s="78" t="str">
        <f>IF(LEN($G62)=0,"",IF(LEN(AB$12)=0,"",IFERROR(_xll.BDP(TKR,$G62,"EQY_FUND_RELATIVE_PERIOD",AB$12,"FA_ADJUSTED",ADJ,"EQY_FUND_CRNCY",CURR_O,"ACCOUNTING_STANDARD_OVERRIDE",ACC_O,"EQY_CONSOLIDATED",CONS_O,"fill=b")*1,"")))</f>
        <v>#REF!</v>
      </c>
      <c r="AC62" s="78" t="str">
        <f>IF(LEN($G62)=0,"",IF(LEN(AC$12)=0,"",IFERROR(_xll.BDP(TKR,$G62,"EQY_FUND_RELATIVE_PERIOD",AC$12,"FA_ADJUSTED",ADJ,"EQY_FUND_CRNCY",CURR_O,"ACCOUNTING_STANDARD_OVERRIDE",ACC_O,"EQY_CONSOLIDATED",CONS_O,"fill=b")*1,"")))</f>
        <v>#REF!</v>
      </c>
      <c r="AD62" s="78" t="str">
        <f>IF(LEN($G62)=0,"",IF(LEN(AD$12)=0,"",IFERROR(_xll.BDP(TKR,$G62,"EQY_FUND_RELATIVE_PERIOD",AD$12,"FA_ADJUSTED",ADJ,"EQY_FUND_CRNCY",CURR_O,"ACCOUNTING_STANDARD_OVERRIDE",ACC_O,"EQY_CONSOLIDATED",CONS_O,"fill=b")*1,"")))</f>
        <v>#REF!</v>
      </c>
      <c r="AE62" s="78" t="str">
        <f>IF(LEN($G62)=0,"",IF(LEN(AE$12)=0,"",IFERROR(_xll.BDP(TKR,$G62,"EQY_FUND_RELATIVE_PERIOD",AE$12,"FA_ADJUSTED",ADJ,"EQY_FUND_CRNCY",CURR_O,"ACCOUNTING_STANDARD_OVERRIDE",ACC_O,"EQY_CONSOLIDATED",CONS_O,"fill=b")*1,"")))</f>
        <v>#REF!</v>
      </c>
      <c r="AF62" s="78" t="str">
        <f>IF(LEN($G62)=0,"",IF(LEN(AF$12)=0,"",IFERROR(_xll.BDP(TKR,$G62,"EQY_FUND_RELATIVE_PERIOD",AF$12,"FA_ADJUSTED",ADJ,"EQY_FUND_CRNCY",CURR_O,"ACCOUNTING_STANDARD_OVERRIDE",ACC_O,"EQY_CONSOLIDATED",CONS_O,"fill=b")*1,"")))</f>
        <v>#REF!</v>
      </c>
      <c r="AG62" s="78" t="str">
        <f>IF(LEN($G62)=0,"",IF(LEN(AG$12)=0,"",IFERROR(_xll.BDP(TKR,$G62,"EQY_FUND_RELATIVE_PERIOD",AG$12,"FA_ADJUSTED",ADJ,"EQY_FUND_CRNCY",CURR_O,"ACCOUNTING_STANDARD_OVERRIDE",ACC_O,"EQY_CONSOLIDATED",CONS_O,"fill=b")*1,"")))</f>
        <v>#REF!</v>
      </c>
      <c r="AH62" s="78" t="str">
        <f>IF(LEN($G62)=0,"",IF(LEN(AH$12)=0,"",IFERROR(_xll.BDP(TKR,$G62,"EQY_FUND_RELATIVE_PERIOD",AH$12,"FA_ADJUSTED",ADJ,"EQY_FUND_CRNCY",CURR_O,"ACCOUNTING_STANDARD_OVERRIDE",ACC_O,"EQY_CONSOLIDATED",CONS_O,"fill=b")*1,"")))</f>
        <v>#REF!</v>
      </c>
      <c r="AI62" s="78" t="str">
        <f>IF(LEN($G62)=0,"",IF(LEN(AI$12)=0,"",IFERROR(_xll.BDP(TKR,$G62,"EQY_FUND_RELATIVE_PERIOD",AI$12,"FA_ADJUSTED",ADJ,"EQY_FUND_CRNCY",CURR_O,"ACCOUNTING_STANDARD_OVERRIDE",ACC_O,"EQY_CONSOLIDATED",CONS_O,"fill=b")*1,"")))</f>
        <v>#REF!</v>
      </c>
      <c r="AJ62" s="78" t="str">
        <f>IF(LEN($G62)=0,"",IF(LEN(AJ$12)=0,"",IFERROR(_xll.BDP(TKR,$G62,"EQY_FUND_RELATIVE_PERIOD",AJ$12,"FA_ADJUSTED",ADJ,"EQY_FUND_CRNCY",CURR_O,"ACCOUNTING_STANDARD_OVERRIDE",ACC_O,"EQY_CONSOLIDATED",CONS_O,"fill=b")*1,"")))</f>
        <v>#REF!</v>
      </c>
      <c r="AK62" s="78" t="str">
        <f>IF(LEN($G62)=0,"",IF(LEN(AK$12)=0,"",IFERROR(_xll.BDP(TKR,$G62,"EQY_FUND_RELATIVE_PERIOD",AK$12,"FA_ADJUSTED",ADJ,"EQY_FUND_CRNCY",CURR_O,"ACCOUNTING_STANDARD_OVERRIDE",ACC_O,"EQY_CONSOLIDATED",CONS_O,"fill=b")*1,"")))</f>
        <v>#REF!</v>
      </c>
      <c r="AL62" s="78" t="str">
        <f>IF(LEN($G62)=0,"",IF(LEN(AL$12)=0,"",IFERROR(_xll.BDP(TKR,$G62,"EQY_FUND_RELATIVE_PERIOD",AL$12,"FA_ADJUSTED",ADJ,"EQY_FUND_CRNCY",CURR_O,"ACCOUNTING_STANDARD_OVERRIDE",ACC_O,"EQY_CONSOLIDATED",CONS_O,"fill=b")*1,"")))</f>
        <v>#REF!</v>
      </c>
      <c r="AM62" s="78" t="str">
        <f>IF(LEN($G62)=0,"",IF(LEN(AM$12)=0,"",IFERROR(_xll.BDP(TKR,$G62,"EQY_FUND_RELATIVE_PERIOD",AM$12,"FA_ADJUSTED",ADJ,"EQY_FUND_CRNCY",CURR_O,"ACCOUNTING_STANDARD_OVERRIDE",ACC_O,"EQY_CONSOLIDATED",CONS_O,"fill=b")*1,"")))</f>
        <v>#REF!</v>
      </c>
      <c r="AN62" s="78" t="str">
        <f>IF(LEN($G62)=0,"",IF(LEN(AN$12)=0,"",IFERROR(_xll.BDP(TKR,$G62,"EQY_FUND_RELATIVE_PERIOD",AN$12,"FA_ADJUSTED",ADJ,"EQY_FUND_CRNCY",CURR_O,"ACCOUNTING_STANDARD_OVERRIDE",ACC_O,"EQY_CONSOLIDATED",CONS_O,"fill=b")*1,"")))</f>
        <v>#REF!</v>
      </c>
      <c r="AO62" s="78" t="str">
        <f>IF(LEN($G62)=0,"",IF(LEN(AO$12)=0,"",IFERROR(_xll.BDP(TKR,$G62,"EQY_FUND_RELATIVE_PERIOD",AO$12,"FA_ADJUSTED",ADJ,"EQY_FUND_CRNCY",CURR_O,"ACCOUNTING_STANDARD_OVERRIDE",ACC_O,"EQY_CONSOLIDATED",CONS_O,"fill=b")*1,"")))</f>
        <v>#REF!</v>
      </c>
      <c r="AP62" s="78" t="str">
        <f>IF(LEN($G62)=0,"",IF(LEN(AP$12)=0,"",IFERROR(_xll.BDP(TKR,$G62,"EQY_FUND_RELATIVE_PERIOD",AP$12,"FA_ADJUSTED",ADJ,"EQY_FUND_CRNCY",CURR_O,"ACCOUNTING_STANDARD_OVERRIDE",ACC_O,"EQY_CONSOLIDATED",CONS_O,"fill=b")*1,"")))</f>
        <v>#REF!</v>
      </c>
      <c r="AQ62" s="78" t="str">
        <f>IF(LEN($G62)=0,"",IF(LEN(AQ$12)=0,"",IFERROR(_xll.BDP(TKR,$G62,"EQY_FUND_RELATIVE_PERIOD",AQ$12,"FA_ADJUSTED",ADJ,"EQY_FUND_CRNCY",CURR_O,"ACCOUNTING_STANDARD_OVERRIDE",ACC_O,"EQY_CONSOLIDATED",CONS_O,"fill=b")*1,"")))</f>
        <v>#REF!</v>
      </c>
      <c r="AR62" s="78" t="str">
        <f>IF(LEN($G62)=0,"",IF(LEN(AR$12)=0,"",IFERROR(_xll.BDP(TKR,$G62,"EQY_FUND_RELATIVE_PERIOD",AR$12,"FA_ADJUSTED",ADJ,"EQY_FUND_CRNCY",CURR_O,"ACCOUNTING_STANDARD_OVERRIDE",ACC_O,"EQY_CONSOLIDATED",CONS_O,"fill=b")*1,"")))</f>
        <v>#REF!</v>
      </c>
      <c r="AS62" s="78" t="str">
        <f>IF(LEN($G62)=0,"",IF(LEN(AS$12)=0,"",IFERROR(_xll.BDP(TKR,$G62,"EQY_FUND_RELATIVE_PERIOD",AS$12,"FA_ADJUSTED",ADJ,"EQY_FUND_CRNCY",CURR_O,"ACCOUNTING_STANDARD_OVERRIDE",ACC_O,"EQY_CONSOLIDATED",CONS_O,"fill=b")*1,"")))</f>
        <v>#REF!</v>
      </c>
      <c r="AT62" s="78" t="str">
        <f>IF(LEN($G62)=0,"",IF(LEN(AT$12)=0,"",IFERROR(_xll.BDP(TKR,$G62,"EQY_FUND_RELATIVE_PERIOD",AT$12,"FA_ADJUSTED",ADJ,"EQY_FUND_CRNCY",CURR_O,"ACCOUNTING_STANDARD_OVERRIDE",ACC_O,"EQY_CONSOLIDATED",CONS_O,"fill=b")*1,"")))</f>
        <v>#REF!</v>
      </c>
      <c r="AU62" s="78" t="str">
        <f>IF(LEN($G62)=0,"",IF(LEN(AU$12)=0,"",IFERROR(_xll.BDP(TKR,$G62,"EQY_FUND_RELATIVE_PERIOD",AU$12,"FA_ADJUSTED",ADJ,"EQY_FUND_CRNCY",CURR_O,"ACCOUNTING_STANDARD_OVERRIDE",ACC_O,"EQY_CONSOLIDATED",CONS_O,"fill=b")*1,"")))</f>
        <v>#REF!</v>
      </c>
      <c r="AV62" s="78" t="str">
        <f>IF(LEN($G62)=0,"",IF(LEN(AV$12)=0,"",IFERROR(_xll.BDP(TKR,$G62,"EQY_FUND_RELATIVE_PERIOD",AV$12,"FA_ADJUSTED",ADJ,"EQY_FUND_CRNCY",CURR_O,"ACCOUNTING_STANDARD_OVERRIDE",ACC_O,"EQY_CONSOLIDATED",CONS_O,"fill=b")*1,"")))</f>
        <v>#REF!</v>
      </c>
      <c r="AW62" s="78" t="str">
        <f>IF(LEN($G62)=0,"",IF(LEN(AW$12)=0,"",IFERROR(_xll.BDP(TKR,$G62,"EQY_FUND_RELATIVE_PERIOD",AW$12,"FA_ADJUSTED",ADJ,"EQY_FUND_CRNCY",CURR_O,"ACCOUNTING_STANDARD_OVERRIDE",ACC_O,"EQY_CONSOLIDATED",CONS_O,"fill=b")*1,"")))</f>
        <v>#REF!</v>
      </c>
      <c r="AX62" s="78" t="str">
        <f>IF(LEN($G62)=0,"",IF(LEN(AX$12)=0,"",IFERROR(_xll.BDP(TKR,$G62,"EQY_FUND_RELATIVE_PERIOD",AX$12,"FA_ADJUSTED",ADJ,"EQY_FUND_CRNCY",CURR_O,"ACCOUNTING_STANDARD_OVERRIDE",ACC_O,"EQY_CONSOLIDATED",CONS_O,"fill=b")*1,"")))</f>
        <v>#REF!</v>
      </c>
      <c r="AY62" s="78" t="str">
        <f>IF(LEN($G62)=0,"",IF(LEN(AY$12)=0,"",IFERROR(_xll.BDP(TKR,$G62,"EQY_FUND_RELATIVE_PERIOD",AY$12,"FA_ADJUSTED",ADJ,"EQY_FUND_CRNCY",CURR_O,"ACCOUNTING_STANDARD_OVERRIDE",ACC_O,"EQY_CONSOLIDATED",CONS_O,"fill=b")*1,"")))</f>
        <v>#REF!</v>
      </c>
      <c r="AZ62" s="78" t="str">
        <f>IF(LEN($G62)=0,"",IF(LEN(AZ$12)=0,"",IFERROR(_xll.BDP(TKR,$G62,"EQY_FUND_RELATIVE_PERIOD",AZ$12,"FA_ADJUSTED",ADJ,"EQY_FUND_CRNCY",CURR_O,"ACCOUNTING_STANDARD_OVERRIDE",ACC_O,"EQY_CONSOLIDATED",CONS_O,"fill=b")*1,"")))</f>
        <v>#REF!</v>
      </c>
      <c r="BA62" s="78" t="str">
        <f>IF(LEN($G62)=0,"",IF(LEN(BA$12)=0,"",IFERROR(_xll.BDP(TKR,$G62,"EQY_FUND_RELATIVE_PERIOD",BA$12,"FA_ADJUSTED",ADJ,"EQY_FUND_CRNCY",CURR_O,"ACCOUNTING_STANDARD_OVERRIDE",ACC_O,"EQY_CONSOLIDATED",CONS_O,"fill=b")*1,"")))</f>
        <v>#REF!</v>
      </c>
      <c r="BB62" s="78" t="str">
        <f>IF(LEN($G62)=0,"",IF(LEN(BB$12)=0,"",IFERROR(_xll.BDP(TKR,$G62,"EQY_FUND_RELATIVE_PERIOD",BB$12,"FA_ADJUSTED",ADJ,"EQY_FUND_CRNCY",CURR_O,"ACCOUNTING_STANDARD_OVERRIDE",ACC_O,"EQY_CONSOLIDATED",CONS_O,"fill=b")*1,"")))</f>
        <v>#REF!</v>
      </c>
      <c r="BC62" s="78" t="str">
        <f>IF(LEN($G62)=0,"",IF(LEN(BC$12)=0,"",IFERROR(_xll.BDP(TKR,$G62,"EQY_FUND_RELATIVE_PERIOD",BC$12,"FA_ADJUSTED",ADJ,"EQY_FUND_CRNCY",CURR_O,"ACCOUNTING_STANDARD_OVERRIDE",ACC_O,"EQY_CONSOLIDATED",CONS_O,"fill=b")*1,"")))</f>
        <v>#REF!</v>
      </c>
      <c r="BD62" s="78" t="str">
        <f>IF(LEN($G62)=0,"",IF(LEN(BD$12)=0,"",IFERROR(_xll.BDP(TKR,$G62,"EQY_FUND_RELATIVE_PERIOD",BD$12,"FA_ADJUSTED",ADJ,"EQY_FUND_CRNCY",CURR_O,"ACCOUNTING_STANDARD_OVERRIDE",ACC_O,"EQY_CONSOLIDATED",CONS_O,"fill=b")*1,"")))</f>
        <v>#REF!</v>
      </c>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row>
    <row r="63" ht="15.75" customHeight="1">
      <c r="A63" s="2"/>
      <c r="B63" s="2"/>
      <c r="C63" s="2"/>
      <c r="D63" s="2"/>
      <c r="E63" s="2"/>
      <c r="F63" s="2"/>
      <c r="G63" s="2" t="s">
        <v>6135</v>
      </c>
      <c r="H63" s="2" t="s">
        <v>6136</v>
      </c>
      <c r="I63" s="2"/>
      <c r="J63" s="2"/>
      <c r="K63" s="2"/>
      <c r="L63" s="2"/>
      <c r="M63" s="2"/>
      <c r="N63" s="2"/>
      <c r="O63" s="2"/>
      <c r="P63" s="2"/>
      <c r="Q63" s="78" t="str">
        <f>IF(LEN($G63)=0,"",IF(LEN(Q$12)=0,"",IFERROR(_xll.BDP(TKR,$G63,"EQY_FUND_RELATIVE_PERIOD",Q$12,"FA_ADJUSTED",ADJ,"EQY_FUND_CRNCY",CURR_O,"ACCOUNTING_STANDARD_OVERRIDE",ACC_O,"EQY_CONSOLIDATED",CONS_O,"fill=b")*1,"")))</f>
        <v>#REF!</v>
      </c>
      <c r="R63" s="78" t="str">
        <f>IF(LEN($G63)=0,"",IF(LEN(R$12)=0,"",IFERROR(_xll.BDP(TKR,$G63,"EQY_FUND_RELATIVE_PERIOD",R$12,"FA_ADJUSTED",ADJ,"EQY_FUND_CRNCY",CURR_O,"ACCOUNTING_STANDARD_OVERRIDE",ACC_O,"EQY_CONSOLIDATED",CONS_O,"fill=b")*1,"")))</f>
        <v>#REF!</v>
      </c>
      <c r="S63" s="78" t="str">
        <f>IF(LEN($G63)=0,"",IF(LEN(S$12)=0,"",IFERROR(_xll.BDP(TKR,$G63,"EQY_FUND_RELATIVE_PERIOD",S$12,"FA_ADJUSTED",ADJ,"EQY_FUND_CRNCY",CURR_O,"ACCOUNTING_STANDARD_OVERRIDE",ACC_O,"EQY_CONSOLIDATED",CONS_O,"fill=b")*1,"")))</f>
        <v>#REF!</v>
      </c>
      <c r="T63" s="78" t="str">
        <f>IF(LEN($G63)=0,"",IF(LEN(T$12)=0,"",IFERROR(_xll.BDP(TKR,$G63,"EQY_FUND_RELATIVE_PERIOD",T$12,"FA_ADJUSTED",ADJ,"EQY_FUND_CRNCY",CURR_O,"ACCOUNTING_STANDARD_OVERRIDE",ACC_O,"EQY_CONSOLIDATED",CONS_O,"fill=b")*1,"")))</f>
        <v>#REF!</v>
      </c>
      <c r="U63" s="78" t="str">
        <f>IF(LEN($G63)=0,"",IF(LEN(U$12)=0,"",IFERROR(_xll.BDP(TKR,$G63,"EQY_FUND_RELATIVE_PERIOD",U$12,"FA_ADJUSTED",ADJ,"EQY_FUND_CRNCY",CURR_O,"ACCOUNTING_STANDARD_OVERRIDE",ACC_O,"EQY_CONSOLIDATED",CONS_O,"fill=b")*1,"")))</f>
        <v>#REF!</v>
      </c>
      <c r="V63" s="78" t="str">
        <f>IF(LEN($G63)=0,"",IF(LEN(V$12)=0,"",IFERROR(_xll.BDP(TKR,$G63,"EQY_FUND_RELATIVE_PERIOD",V$12,"FA_ADJUSTED",ADJ,"EQY_FUND_CRNCY",CURR_O,"ACCOUNTING_STANDARD_OVERRIDE",ACC_O,"EQY_CONSOLIDATED",CONS_O,"fill=b")*1,"")))</f>
        <v>#REF!</v>
      </c>
      <c r="W63" s="78" t="str">
        <f>IF(LEN($G63)=0,"",IF(LEN(W$12)=0,"",IFERROR(_xll.BDP(TKR,$G63,"EQY_FUND_RELATIVE_PERIOD",W$12,"FA_ADJUSTED",ADJ,"EQY_FUND_CRNCY",CURR_O,"ACCOUNTING_STANDARD_OVERRIDE",ACC_O,"EQY_CONSOLIDATED",CONS_O,"fill=b")*1,"")))</f>
        <v>#REF!</v>
      </c>
      <c r="X63" s="78" t="str">
        <f>IF(LEN($G63)=0,"",IF(LEN(X$12)=0,"",IFERROR(_xll.BDP(TKR,$G63,"EQY_FUND_RELATIVE_PERIOD",X$12,"FA_ADJUSTED",ADJ,"EQY_FUND_CRNCY",CURR_O,"ACCOUNTING_STANDARD_OVERRIDE",ACC_O,"EQY_CONSOLIDATED",CONS_O,"fill=b")*1,"")))</f>
        <v>#REF!</v>
      </c>
      <c r="Y63" s="78" t="str">
        <f>IF(LEN($G63)=0,"",IF(LEN(Y$12)=0,"",IFERROR(_xll.BDP(TKR,$G63,"EQY_FUND_RELATIVE_PERIOD",Y$12,"FA_ADJUSTED",ADJ,"EQY_FUND_CRNCY",CURR_O,"ACCOUNTING_STANDARD_OVERRIDE",ACC_O,"EQY_CONSOLIDATED",CONS_O,"fill=b")*1,"")))</f>
        <v>#REF!</v>
      </c>
      <c r="Z63" s="78" t="str">
        <f>IF(LEN($G63)=0,"",IF(LEN(Z$12)=0,"",IFERROR(_xll.BDP(TKR,$G63,"EQY_FUND_RELATIVE_PERIOD",Z$12,"FA_ADJUSTED",ADJ,"EQY_FUND_CRNCY",CURR_O,"ACCOUNTING_STANDARD_OVERRIDE",ACC_O,"EQY_CONSOLIDATED",CONS_O,"fill=b")*1,"")))</f>
        <v>#REF!</v>
      </c>
      <c r="AA63" s="78" t="str">
        <f>IF(LEN($G63)=0,"",IF(LEN(AA$12)=0,"",IFERROR(_xll.BDP(TKR,$G63,"EQY_FUND_RELATIVE_PERIOD",AA$12,"FA_ADJUSTED",ADJ,"EQY_FUND_CRNCY",CURR_O,"ACCOUNTING_STANDARD_OVERRIDE",ACC_O,"EQY_CONSOLIDATED",CONS_O,"fill=b")*1,"")))</f>
        <v>#REF!</v>
      </c>
      <c r="AB63" s="78" t="str">
        <f>IF(LEN($G63)=0,"",IF(LEN(AB$12)=0,"",IFERROR(_xll.BDP(TKR,$G63,"EQY_FUND_RELATIVE_PERIOD",AB$12,"FA_ADJUSTED",ADJ,"EQY_FUND_CRNCY",CURR_O,"ACCOUNTING_STANDARD_OVERRIDE",ACC_O,"EQY_CONSOLIDATED",CONS_O,"fill=b")*1,"")))</f>
        <v>#REF!</v>
      </c>
      <c r="AC63" s="78" t="str">
        <f>IF(LEN($G63)=0,"",IF(LEN(AC$12)=0,"",IFERROR(_xll.BDP(TKR,$G63,"EQY_FUND_RELATIVE_PERIOD",AC$12,"FA_ADJUSTED",ADJ,"EQY_FUND_CRNCY",CURR_O,"ACCOUNTING_STANDARD_OVERRIDE",ACC_O,"EQY_CONSOLIDATED",CONS_O,"fill=b")*1,"")))</f>
        <v>#REF!</v>
      </c>
      <c r="AD63" s="78" t="str">
        <f>IF(LEN($G63)=0,"",IF(LEN(AD$12)=0,"",IFERROR(_xll.BDP(TKR,$G63,"EQY_FUND_RELATIVE_PERIOD",AD$12,"FA_ADJUSTED",ADJ,"EQY_FUND_CRNCY",CURR_O,"ACCOUNTING_STANDARD_OVERRIDE",ACC_O,"EQY_CONSOLIDATED",CONS_O,"fill=b")*1,"")))</f>
        <v>#REF!</v>
      </c>
      <c r="AE63" s="78" t="str">
        <f>IF(LEN($G63)=0,"",IF(LEN(AE$12)=0,"",IFERROR(_xll.BDP(TKR,$G63,"EQY_FUND_RELATIVE_PERIOD",AE$12,"FA_ADJUSTED",ADJ,"EQY_FUND_CRNCY",CURR_O,"ACCOUNTING_STANDARD_OVERRIDE",ACC_O,"EQY_CONSOLIDATED",CONS_O,"fill=b")*1,"")))</f>
        <v>#REF!</v>
      </c>
      <c r="AF63" s="78" t="str">
        <f>IF(LEN($G63)=0,"",IF(LEN(AF$12)=0,"",IFERROR(_xll.BDP(TKR,$G63,"EQY_FUND_RELATIVE_PERIOD",AF$12,"FA_ADJUSTED",ADJ,"EQY_FUND_CRNCY",CURR_O,"ACCOUNTING_STANDARD_OVERRIDE",ACC_O,"EQY_CONSOLIDATED",CONS_O,"fill=b")*1,"")))</f>
        <v>#REF!</v>
      </c>
      <c r="AG63" s="78" t="str">
        <f>IF(LEN($G63)=0,"",IF(LEN(AG$12)=0,"",IFERROR(_xll.BDP(TKR,$G63,"EQY_FUND_RELATIVE_PERIOD",AG$12,"FA_ADJUSTED",ADJ,"EQY_FUND_CRNCY",CURR_O,"ACCOUNTING_STANDARD_OVERRIDE",ACC_O,"EQY_CONSOLIDATED",CONS_O,"fill=b")*1,"")))</f>
        <v>#REF!</v>
      </c>
      <c r="AH63" s="78" t="str">
        <f>IF(LEN($G63)=0,"",IF(LEN(AH$12)=0,"",IFERROR(_xll.BDP(TKR,$G63,"EQY_FUND_RELATIVE_PERIOD",AH$12,"FA_ADJUSTED",ADJ,"EQY_FUND_CRNCY",CURR_O,"ACCOUNTING_STANDARD_OVERRIDE",ACC_O,"EQY_CONSOLIDATED",CONS_O,"fill=b")*1,"")))</f>
        <v>#REF!</v>
      </c>
      <c r="AI63" s="78" t="str">
        <f>IF(LEN($G63)=0,"",IF(LEN(AI$12)=0,"",IFERROR(_xll.BDP(TKR,$G63,"EQY_FUND_RELATIVE_PERIOD",AI$12,"FA_ADJUSTED",ADJ,"EQY_FUND_CRNCY",CURR_O,"ACCOUNTING_STANDARD_OVERRIDE",ACC_O,"EQY_CONSOLIDATED",CONS_O,"fill=b")*1,"")))</f>
        <v>#REF!</v>
      </c>
      <c r="AJ63" s="78" t="str">
        <f>IF(LEN($G63)=0,"",IF(LEN(AJ$12)=0,"",IFERROR(_xll.BDP(TKR,$G63,"EQY_FUND_RELATIVE_PERIOD",AJ$12,"FA_ADJUSTED",ADJ,"EQY_FUND_CRNCY",CURR_O,"ACCOUNTING_STANDARD_OVERRIDE",ACC_O,"EQY_CONSOLIDATED",CONS_O,"fill=b")*1,"")))</f>
        <v>#REF!</v>
      </c>
      <c r="AK63" s="78" t="str">
        <f>IF(LEN($G63)=0,"",IF(LEN(AK$12)=0,"",IFERROR(_xll.BDP(TKR,$G63,"EQY_FUND_RELATIVE_PERIOD",AK$12,"FA_ADJUSTED",ADJ,"EQY_FUND_CRNCY",CURR_O,"ACCOUNTING_STANDARD_OVERRIDE",ACC_O,"EQY_CONSOLIDATED",CONS_O,"fill=b")*1,"")))</f>
        <v>#REF!</v>
      </c>
      <c r="AL63" s="78" t="str">
        <f>IF(LEN($G63)=0,"",IF(LEN(AL$12)=0,"",IFERROR(_xll.BDP(TKR,$G63,"EQY_FUND_RELATIVE_PERIOD",AL$12,"FA_ADJUSTED",ADJ,"EQY_FUND_CRNCY",CURR_O,"ACCOUNTING_STANDARD_OVERRIDE",ACC_O,"EQY_CONSOLIDATED",CONS_O,"fill=b")*1,"")))</f>
        <v>#REF!</v>
      </c>
      <c r="AM63" s="78" t="str">
        <f>IF(LEN($G63)=0,"",IF(LEN(AM$12)=0,"",IFERROR(_xll.BDP(TKR,$G63,"EQY_FUND_RELATIVE_PERIOD",AM$12,"FA_ADJUSTED",ADJ,"EQY_FUND_CRNCY",CURR_O,"ACCOUNTING_STANDARD_OVERRIDE",ACC_O,"EQY_CONSOLIDATED",CONS_O,"fill=b")*1,"")))</f>
        <v>#REF!</v>
      </c>
      <c r="AN63" s="78" t="str">
        <f>IF(LEN($G63)=0,"",IF(LEN(AN$12)=0,"",IFERROR(_xll.BDP(TKR,$G63,"EQY_FUND_RELATIVE_PERIOD",AN$12,"FA_ADJUSTED",ADJ,"EQY_FUND_CRNCY",CURR_O,"ACCOUNTING_STANDARD_OVERRIDE",ACC_O,"EQY_CONSOLIDATED",CONS_O,"fill=b")*1,"")))</f>
        <v>#REF!</v>
      </c>
      <c r="AO63" s="78" t="str">
        <f>IF(LEN($G63)=0,"",IF(LEN(AO$12)=0,"",IFERROR(_xll.BDP(TKR,$G63,"EQY_FUND_RELATIVE_PERIOD",AO$12,"FA_ADJUSTED",ADJ,"EQY_FUND_CRNCY",CURR_O,"ACCOUNTING_STANDARD_OVERRIDE",ACC_O,"EQY_CONSOLIDATED",CONS_O,"fill=b")*1,"")))</f>
        <v>#REF!</v>
      </c>
      <c r="AP63" s="78" t="str">
        <f>IF(LEN($G63)=0,"",IF(LEN(AP$12)=0,"",IFERROR(_xll.BDP(TKR,$G63,"EQY_FUND_RELATIVE_PERIOD",AP$12,"FA_ADJUSTED",ADJ,"EQY_FUND_CRNCY",CURR_O,"ACCOUNTING_STANDARD_OVERRIDE",ACC_O,"EQY_CONSOLIDATED",CONS_O,"fill=b")*1,"")))</f>
        <v>#REF!</v>
      </c>
      <c r="AQ63" s="78" t="str">
        <f>IF(LEN($G63)=0,"",IF(LEN(AQ$12)=0,"",IFERROR(_xll.BDP(TKR,$G63,"EQY_FUND_RELATIVE_PERIOD",AQ$12,"FA_ADJUSTED",ADJ,"EQY_FUND_CRNCY",CURR_O,"ACCOUNTING_STANDARD_OVERRIDE",ACC_O,"EQY_CONSOLIDATED",CONS_O,"fill=b")*1,"")))</f>
        <v>#REF!</v>
      </c>
      <c r="AR63" s="78" t="str">
        <f>IF(LEN($G63)=0,"",IF(LEN(AR$12)=0,"",IFERROR(_xll.BDP(TKR,$G63,"EQY_FUND_RELATIVE_PERIOD",AR$12,"FA_ADJUSTED",ADJ,"EQY_FUND_CRNCY",CURR_O,"ACCOUNTING_STANDARD_OVERRIDE",ACC_O,"EQY_CONSOLIDATED",CONS_O,"fill=b")*1,"")))</f>
        <v>#REF!</v>
      </c>
      <c r="AS63" s="78" t="str">
        <f>IF(LEN($G63)=0,"",IF(LEN(AS$12)=0,"",IFERROR(_xll.BDP(TKR,$G63,"EQY_FUND_RELATIVE_PERIOD",AS$12,"FA_ADJUSTED",ADJ,"EQY_FUND_CRNCY",CURR_O,"ACCOUNTING_STANDARD_OVERRIDE",ACC_O,"EQY_CONSOLIDATED",CONS_O,"fill=b")*1,"")))</f>
        <v>#REF!</v>
      </c>
      <c r="AT63" s="78" t="str">
        <f>IF(LEN($G63)=0,"",IF(LEN(AT$12)=0,"",IFERROR(_xll.BDP(TKR,$G63,"EQY_FUND_RELATIVE_PERIOD",AT$12,"FA_ADJUSTED",ADJ,"EQY_FUND_CRNCY",CURR_O,"ACCOUNTING_STANDARD_OVERRIDE",ACC_O,"EQY_CONSOLIDATED",CONS_O,"fill=b")*1,"")))</f>
        <v>#REF!</v>
      </c>
      <c r="AU63" s="78" t="str">
        <f>IF(LEN($G63)=0,"",IF(LEN(AU$12)=0,"",IFERROR(_xll.BDP(TKR,$G63,"EQY_FUND_RELATIVE_PERIOD",AU$12,"FA_ADJUSTED",ADJ,"EQY_FUND_CRNCY",CURR_O,"ACCOUNTING_STANDARD_OVERRIDE",ACC_O,"EQY_CONSOLIDATED",CONS_O,"fill=b")*1,"")))</f>
        <v>#REF!</v>
      </c>
      <c r="AV63" s="78" t="str">
        <f>IF(LEN($G63)=0,"",IF(LEN(AV$12)=0,"",IFERROR(_xll.BDP(TKR,$G63,"EQY_FUND_RELATIVE_PERIOD",AV$12,"FA_ADJUSTED",ADJ,"EQY_FUND_CRNCY",CURR_O,"ACCOUNTING_STANDARD_OVERRIDE",ACC_O,"EQY_CONSOLIDATED",CONS_O,"fill=b")*1,"")))</f>
        <v>#REF!</v>
      </c>
      <c r="AW63" s="78" t="str">
        <f>IF(LEN($G63)=0,"",IF(LEN(AW$12)=0,"",IFERROR(_xll.BDP(TKR,$G63,"EQY_FUND_RELATIVE_PERIOD",AW$12,"FA_ADJUSTED",ADJ,"EQY_FUND_CRNCY",CURR_O,"ACCOUNTING_STANDARD_OVERRIDE",ACC_O,"EQY_CONSOLIDATED",CONS_O,"fill=b")*1,"")))</f>
        <v>#REF!</v>
      </c>
      <c r="AX63" s="78" t="str">
        <f>IF(LEN($G63)=0,"",IF(LEN(AX$12)=0,"",IFERROR(_xll.BDP(TKR,$G63,"EQY_FUND_RELATIVE_PERIOD",AX$12,"FA_ADJUSTED",ADJ,"EQY_FUND_CRNCY",CURR_O,"ACCOUNTING_STANDARD_OVERRIDE",ACC_O,"EQY_CONSOLIDATED",CONS_O,"fill=b")*1,"")))</f>
        <v>#REF!</v>
      </c>
      <c r="AY63" s="78" t="str">
        <f>IF(LEN($G63)=0,"",IF(LEN(AY$12)=0,"",IFERROR(_xll.BDP(TKR,$G63,"EQY_FUND_RELATIVE_PERIOD",AY$12,"FA_ADJUSTED",ADJ,"EQY_FUND_CRNCY",CURR_O,"ACCOUNTING_STANDARD_OVERRIDE",ACC_O,"EQY_CONSOLIDATED",CONS_O,"fill=b")*1,"")))</f>
        <v>#REF!</v>
      </c>
      <c r="AZ63" s="78" t="str">
        <f>IF(LEN($G63)=0,"",IF(LEN(AZ$12)=0,"",IFERROR(_xll.BDP(TKR,$G63,"EQY_FUND_RELATIVE_PERIOD",AZ$12,"FA_ADJUSTED",ADJ,"EQY_FUND_CRNCY",CURR_O,"ACCOUNTING_STANDARD_OVERRIDE",ACC_O,"EQY_CONSOLIDATED",CONS_O,"fill=b")*1,"")))</f>
        <v>#REF!</v>
      </c>
      <c r="BA63" s="78" t="str">
        <f>IF(LEN($G63)=0,"",IF(LEN(BA$12)=0,"",IFERROR(_xll.BDP(TKR,$G63,"EQY_FUND_RELATIVE_PERIOD",BA$12,"FA_ADJUSTED",ADJ,"EQY_FUND_CRNCY",CURR_O,"ACCOUNTING_STANDARD_OVERRIDE",ACC_O,"EQY_CONSOLIDATED",CONS_O,"fill=b")*1,"")))</f>
        <v>#REF!</v>
      </c>
      <c r="BB63" s="78" t="str">
        <f>IF(LEN($G63)=0,"",IF(LEN(BB$12)=0,"",IFERROR(_xll.BDP(TKR,$G63,"EQY_FUND_RELATIVE_PERIOD",BB$12,"FA_ADJUSTED",ADJ,"EQY_FUND_CRNCY",CURR_O,"ACCOUNTING_STANDARD_OVERRIDE",ACC_O,"EQY_CONSOLIDATED",CONS_O,"fill=b")*1,"")))</f>
        <v>#REF!</v>
      </c>
      <c r="BC63" s="78" t="str">
        <f>IF(LEN($G63)=0,"",IF(LEN(BC$12)=0,"",IFERROR(_xll.BDP(TKR,$G63,"EQY_FUND_RELATIVE_PERIOD",BC$12,"FA_ADJUSTED",ADJ,"EQY_FUND_CRNCY",CURR_O,"ACCOUNTING_STANDARD_OVERRIDE",ACC_O,"EQY_CONSOLIDATED",CONS_O,"fill=b")*1,"")))</f>
        <v>#REF!</v>
      </c>
      <c r="BD63" s="78" t="str">
        <f>IF(LEN($G63)=0,"",IF(LEN(BD$12)=0,"",IFERROR(_xll.BDP(TKR,$G63,"EQY_FUND_RELATIVE_PERIOD",BD$12,"FA_ADJUSTED",ADJ,"EQY_FUND_CRNCY",CURR_O,"ACCOUNTING_STANDARD_OVERRIDE",ACC_O,"EQY_CONSOLIDATED",CONS_O,"fill=b")*1,"")))</f>
        <v>#REF!</v>
      </c>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row>
    <row r="64" ht="15.75" customHeight="1">
      <c r="A64" s="2"/>
      <c r="B64" s="2"/>
      <c r="C64" s="2"/>
      <c r="D64" s="2"/>
      <c r="E64" s="2"/>
      <c r="F64" s="2"/>
      <c r="G64" s="2" t="s">
        <v>6137</v>
      </c>
      <c r="H64" s="2" t="s">
        <v>6138</v>
      </c>
      <c r="I64" s="2"/>
      <c r="J64" s="2"/>
      <c r="K64" s="2"/>
      <c r="L64" s="2"/>
      <c r="M64" s="2"/>
      <c r="N64" s="2"/>
      <c r="O64" s="2"/>
      <c r="P64" s="2"/>
      <c r="Q64" s="78" t="str">
        <f>IF(LEN($G64)=0,"",IF(LEN(Q$12)=0,"",IFERROR(_xll.BDP(TKR,$G64,"EQY_FUND_RELATIVE_PERIOD",Q$12,"FA_ADJUSTED",ADJ,"EQY_FUND_CRNCY",CURR_O,"ACCOUNTING_STANDARD_OVERRIDE",ACC_O,"EQY_CONSOLIDATED",CONS_O,"fill=b")*1,"")))</f>
        <v>#REF!</v>
      </c>
      <c r="R64" s="78" t="str">
        <f>IF(LEN($G64)=0,"",IF(LEN(R$12)=0,"",IFERROR(_xll.BDP(TKR,$G64,"EQY_FUND_RELATIVE_PERIOD",R$12,"FA_ADJUSTED",ADJ,"EQY_FUND_CRNCY",CURR_O,"ACCOUNTING_STANDARD_OVERRIDE",ACC_O,"EQY_CONSOLIDATED",CONS_O,"fill=b")*1,"")))</f>
        <v>#REF!</v>
      </c>
      <c r="S64" s="78" t="str">
        <f>IF(LEN($G64)=0,"",IF(LEN(S$12)=0,"",IFERROR(_xll.BDP(TKR,$G64,"EQY_FUND_RELATIVE_PERIOD",S$12,"FA_ADJUSTED",ADJ,"EQY_FUND_CRNCY",CURR_O,"ACCOUNTING_STANDARD_OVERRIDE",ACC_O,"EQY_CONSOLIDATED",CONS_O,"fill=b")*1,"")))</f>
        <v>#REF!</v>
      </c>
      <c r="T64" s="78" t="str">
        <f>IF(LEN($G64)=0,"",IF(LEN(T$12)=0,"",IFERROR(_xll.BDP(TKR,$G64,"EQY_FUND_RELATIVE_PERIOD",T$12,"FA_ADJUSTED",ADJ,"EQY_FUND_CRNCY",CURR_O,"ACCOUNTING_STANDARD_OVERRIDE",ACC_O,"EQY_CONSOLIDATED",CONS_O,"fill=b")*1,"")))</f>
        <v>#REF!</v>
      </c>
      <c r="U64" s="78" t="str">
        <f>IF(LEN($G64)=0,"",IF(LEN(U$12)=0,"",IFERROR(_xll.BDP(TKR,$G64,"EQY_FUND_RELATIVE_PERIOD",U$12,"FA_ADJUSTED",ADJ,"EQY_FUND_CRNCY",CURR_O,"ACCOUNTING_STANDARD_OVERRIDE",ACC_O,"EQY_CONSOLIDATED",CONS_O,"fill=b")*1,"")))</f>
        <v>#REF!</v>
      </c>
      <c r="V64" s="78" t="str">
        <f>IF(LEN($G64)=0,"",IF(LEN(V$12)=0,"",IFERROR(_xll.BDP(TKR,$G64,"EQY_FUND_RELATIVE_PERIOD",V$12,"FA_ADJUSTED",ADJ,"EQY_FUND_CRNCY",CURR_O,"ACCOUNTING_STANDARD_OVERRIDE",ACC_O,"EQY_CONSOLIDATED",CONS_O,"fill=b")*1,"")))</f>
        <v>#REF!</v>
      </c>
      <c r="W64" s="78" t="str">
        <f>IF(LEN($G64)=0,"",IF(LEN(W$12)=0,"",IFERROR(_xll.BDP(TKR,$G64,"EQY_FUND_RELATIVE_PERIOD",W$12,"FA_ADJUSTED",ADJ,"EQY_FUND_CRNCY",CURR_O,"ACCOUNTING_STANDARD_OVERRIDE",ACC_O,"EQY_CONSOLIDATED",CONS_O,"fill=b")*1,"")))</f>
        <v>#REF!</v>
      </c>
      <c r="X64" s="78" t="str">
        <f>IF(LEN($G64)=0,"",IF(LEN(X$12)=0,"",IFERROR(_xll.BDP(TKR,$G64,"EQY_FUND_RELATIVE_PERIOD",X$12,"FA_ADJUSTED",ADJ,"EQY_FUND_CRNCY",CURR_O,"ACCOUNTING_STANDARD_OVERRIDE",ACC_O,"EQY_CONSOLIDATED",CONS_O,"fill=b")*1,"")))</f>
        <v>#REF!</v>
      </c>
      <c r="Y64" s="78" t="str">
        <f>IF(LEN($G64)=0,"",IF(LEN(Y$12)=0,"",IFERROR(_xll.BDP(TKR,$G64,"EQY_FUND_RELATIVE_PERIOD",Y$12,"FA_ADJUSTED",ADJ,"EQY_FUND_CRNCY",CURR_O,"ACCOUNTING_STANDARD_OVERRIDE",ACC_O,"EQY_CONSOLIDATED",CONS_O,"fill=b")*1,"")))</f>
        <v>#REF!</v>
      </c>
      <c r="Z64" s="78" t="str">
        <f>IF(LEN($G64)=0,"",IF(LEN(Z$12)=0,"",IFERROR(_xll.BDP(TKR,$G64,"EQY_FUND_RELATIVE_PERIOD",Z$12,"FA_ADJUSTED",ADJ,"EQY_FUND_CRNCY",CURR_O,"ACCOUNTING_STANDARD_OVERRIDE",ACC_O,"EQY_CONSOLIDATED",CONS_O,"fill=b")*1,"")))</f>
        <v>#REF!</v>
      </c>
      <c r="AA64" s="78" t="str">
        <f>IF(LEN($G64)=0,"",IF(LEN(AA$12)=0,"",IFERROR(_xll.BDP(TKR,$G64,"EQY_FUND_RELATIVE_PERIOD",AA$12,"FA_ADJUSTED",ADJ,"EQY_FUND_CRNCY",CURR_O,"ACCOUNTING_STANDARD_OVERRIDE",ACC_O,"EQY_CONSOLIDATED",CONS_O,"fill=b")*1,"")))</f>
        <v>#REF!</v>
      </c>
      <c r="AB64" s="78" t="str">
        <f>IF(LEN($G64)=0,"",IF(LEN(AB$12)=0,"",IFERROR(_xll.BDP(TKR,$G64,"EQY_FUND_RELATIVE_PERIOD",AB$12,"FA_ADJUSTED",ADJ,"EQY_FUND_CRNCY",CURR_O,"ACCOUNTING_STANDARD_OVERRIDE",ACC_O,"EQY_CONSOLIDATED",CONS_O,"fill=b")*1,"")))</f>
        <v>#REF!</v>
      </c>
      <c r="AC64" s="78" t="str">
        <f>IF(LEN($G64)=0,"",IF(LEN(AC$12)=0,"",IFERROR(_xll.BDP(TKR,$G64,"EQY_FUND_RELATIVE_PERIOD",AC$12,"FA_ADJUSTED",ADJ,"EQY_FUND_CRNCY",CURR_O,"ACCOUNTING_STANDARD_OVERRIDE",ACC_O,"EQY_CONSOLIDATED",CONS_O,"fill=b")*1,"")))</f>
        <v>#REF!</v>
      </c>
      <c r="AD64" s="78" t="str">
        <f>IF(LEN($G64)=0,"",IF(LEN(AD$12)=0,"",IFERROR(_xll.BDP(TKR,$G64,"EQY_FUND_RELATIVE_PERIOD",AD$12,"FA_ADJUSTED",ADJ,"EQY_FUND_CRNCY",CURR_O,"ACCOUNTING_STANDARD_OVERRIDE",ACC_O,"EQY_CONSOLIDATED",CONS_O,"fill=b")*1,"")))</f>
        <v>#REF!</v>
      </c>
      <c r="AE64" s="78" t="str">
        <f>IF(LEN($G64)=0,"",IF(LEN(AE$12)=0,"",IFERROR(_xll.BDP(TKR,$G64,"EQY_FUND_RELATIVE_PERIOD",AE$12,"FA_ADJUSTED",ADJ,"EQY_FUND_CRNCY",CURR_O,"ACCOUNTING_STANDARD_OVERRIDE",ACC_O,"EQY_CONSOLIDATED",CONS_O,"fill=b")*1,"")))</f>
        <v>#REF!</v>
      </c>
      <c r="AF64" s="78" t="str">
        <f>IF(LEN($G64)=0,"",IF(LEN(AF$12)=0,"",IFERROR(_xll.BDP(TKR,$G64,"EQY_FUND_RELATIVE_PERIOD",AF$12,"FA_ADJUSTED",ADJ,"EQY_FUND_CRNCY",CURR_O,"ACCOUNTING_STANDARD_OVERRIDE",ACC_O,"EQY_CONSOLIDATED",CONS_O,"fill=b")*1,"")))</f>
        <v>#REF!</v>
      </c>
      <c r="AG64" s="78" t="str">
        <f>IF(LEN($G64)=0,"",IF(LEN(AG$12)=0,"",IFERROR(_xll.BDP(TKR,$G64,"EQY_FUND_RELATIVE_PERIOD",AG$12,"FA_ADJUSTED",ADJ,"EQY_FUND_CRNCY",CURR_O,"ACCOUNTING_STANDARD_OVERRIDE",ACC_O,"EQY_CONSOLIDATED",CONS_O,"fill=b")*1,"")))</f>
        <v>#REF!</v>
      </c>
      <c r="AH64" s="78" t="str">
        <f>IF(LEN($G64)=0,"",IF(LEN(AH$12)=0,"",IFERROR(_xll.BDP(TKR,$G64,"EQY_FUND_RELATIVE_PERIOD",AH$12,"FA_ADJUSTED",ADJ,"EQY_FUND_CRNCY",CURR_O,"ACCOUNTING_STANDARD_OVERRIDE",ACC_O,"EQY_CONSOLIDATED",CONS_O,"fill=b")*1,"")))</f>
        <v>#REF!</v>
      </c>
      <c r="AI64" s="78" t="str">
        <f>IF(LEN($G64)=0,"",IF(LEN(AI$12)=0,"",IFERROR(_xll.BDP(TKR,$G64,"EQY_FUND_RELATIVE_PERIOD",AI$12,"FA_ADJUSTED",ADJ,"EQY_FUND_CRNCY",CURR_O,"ACCOUNTING_STANDARD_OVERRIDE",ACC_O,"EQY_CONSOLIDATED",CONS_O,"fill=b")*1,"")))</f>
        <v>#REF!</v>
      </c>
      <c r="AJ64" s="78" t="str">
        <f>IF(LEN($G64)=0,"",IF(LEN(AJ$12)=0,"",IFERROR(_xll.BDP(TKR,$G64,"EQY_FUND_RELATIVE_PERIOD",AJ$12,"FA_ADJUSTED",ADJ,"EQY_FUND_CRNCY",CURR_O,"ACCOUNTING_STANDARD_OVERRIDE",ACC_O,"EQY_CONSOLIDATED",CONS_O,"fill=b")*1,"")))</f>
        <v>#REF!</v>
      </c>
      <c r="AK64" s="78" t="str">
        <f>IF(LEN($G64)=0,"",IF(LEN(AK$12)=0,"",IFERROR(_xll.BDP(TKR,$G64,"EQY_FUND_RELATIVE_PERIOD",AK$12,"FA_ADJUSTED",ADJ,"EQY_FUND_CRNCY",CURR_O,"ACCOUNTING_STANDARD_OVERRIDE",ACC_O,"EQY_CONSOLIDATED",CONS_O,"fill=b")*1,"")))</f>
        <v>#REF!</v>
      </c>
      <c r="AL64" s="78" t="str">
        <f>IF(LEN($G64)=0,"",IF(LEN(AL$12)=0,"",IFERROR(_xll.BDP(TKR,$G64,"EQY_FUND_RELATIVE_PERIOD",AL$12,"FA_ADJUSTED",ADJ,"EQY_FUND_CRNCY",CURR_O,"ACCOUNTING_STANDARD_OVERRIDE",ACC_O,"EQY_CONSOLIDATED",CONS_O,"fill=b")*1,"")))</f>
        <v>#REF!</v>
      </c>
      <c r="AM64" s="78" t="str">
        <f>IF(LEN($G64)=0,"",IF(LEN(AM$12)=0,"",IFERROR(_xll.BDP(TKR,$G64,"EQY_FUND_RELATIVE_PERIOD",AM$12,"FA_ADJUSTED",ADJ,"EQY_FUND_CRNCY",CURR_O,"ACCOUNTING_STANDARD_OVERRIDE",ACC_O,"EQY_CONSOLIDATED",CONS_O,"fill=b")*1,"")))</f>
        <v>#REF!</v>
      </c>
      <c r="AN64" s="78" t="str">
        <f>IF(LEN($G64)=0,"",IF(LEN(AN$12)=0,"",IFERROR(_xll.BDP(TKR,$G64,"EQY_FUND_RELATIVE_PERIOD",AN$12,"FA_ADJUSTED",ADJ,"EQY_FUND_CRNCY",CURR_O,"ACCOUNTING_STANDARD_OVERRIDE",ACC_O,"EQY_CONSOLIDATED",CONS_O,"fill=b")*1,"")))</f>
        <v>#REF!</v>
      </c>
      <c r="AO64" s="78" t="str">
        <f>IF(LEN($G64)=0,"",IF(LEN(AO$12)=0,"",IFERROR(_xll.BDP(TKR,$G64,"EQY_FUND_RELATIVE_PERIOD",AO$12,"FA_ADJUSTED",ADJ,"EQY_FUND_CRNCY",CURR_O,"ACCOUNTING_STANDARD_OVERRIDE",ACC_O,"EQY_CONSOLIDATED",CONS_O,"fill=b")*1,"")))</f>
        <v>#REF!</v>
      </c>
      <c r="AP64" s="78" t="str">
        <f>IF(LEN($G64)=0,"",IF(LEN(AP$12)=0,"",IFERROR(_xll.BDP(TKR,$G64,"EQY_FUND_RELATIVE_PERIOD",AP$12,"FA_ADJUSTED",ADJ,"EQY_FUND_CRNCY",CURR_O,"ACCOUNTING_STANDARD_OVERRIDE",ACC_O,"EQY_CONSOLIDATED",CONS_O,"fill=b")*1,"")))</f>
        <v>#REF!</v>
      </c>
      <c r="AQ64" s="78" t="str">
        <f>IF(LEN($G64)=0,"",IF(LEN(AQ$12)=0,"",IFERROR(_xll.BDP(TKR,$G64,"EQY_FUND_RELATIVE_PERIOD",AQ$12,"FA_ADJUSTED",ADJ,"EQY_FUND_CRNCY",CURR_O,"ACCOUNTING_STANDARD_OVERRIDE",ACC_O,"EQY_CONSOLIDATED",CONS_O,"fill=b")*1,"")))</f>
        <v>#REF!</v>
      </c>
      <c r="AR64" s="78" t="str">
        <f>IF(LEN($G64)=0,"",IF(LEN(AR$12)=0,"",IFERROR(_xll.BDP(TKR,$G64,"EQY_FUND_RELATIVE_PERIOD",AR$12,"FA_ADJUSTED",ADJ,"EQY_FUND_CRNCY",CURR_O,"ACCOUNTING_STANDARD_OVERRIDE",ACC_O,"EQY_CONSOLIDATED",CONS_O,"fill=b")*1,"")))</f>
        <v>#REF!</v>
      </c>
      <c r="AS64" s="78" t="str">
        <f>IF(LEN($G64)=0,"",IF(LEN(AS$12)=0,"",IFERROR(_xll.BDP(TKR,$G64,"EQY_FUND_RELATIVE_PERIOD",AS$12,"FA_ADJUSTED",ADJ,"EQY_FUND_CRNCY",CURR_O,"ACCOUNTING_STANDARD_OVERRIDE",ACC_O,"EQY_CONSOLIDATED",CONS_O,"fill=b")*1,"")))</f>
        <v>#REF!</v>
      </c>
      <c r="AT64" s="78" t="str">
        <f>IF(LEN($G64)=0,"",IF(LEN(AT$12)=0,"",IFERROR(_xll.BDP(TKR,$G64,"EQY_FUND_RELATIVE_PERIOD",AT$12,"FA_ADJUSTED",ADJ,"EQY_FUND_CRNCY",CURR_O,"ACCOUNTING_STANDARD_OVERRIDE",ACC_O,"EQY_CONSOLIDATED",CONS_O,"fill=b")*1,"")))</f>
        <v>#REF!</v>
      </c>
      <c r="AU64" s="78" t="str">
        <f>IF(LEN($G64)=0,"",IF(LEN(AU$12)=0,"",IFERROR(_xll.BDP(TKR,$G64,"EQY_FUND_RELATIVE_PERIOD",AU$12,"FA_ADJUSTED",ADJ,"EQY_FUND_CRNCY",CURR_O,"ACCOUNTING_STANDARD_OVERRIDE",ACC_O,"EQY_CONSOLIDATED",CONS_O,"fill=b")*1,"")))</f>
        <v>#REF!</v>
      </c>
      <c r="AV64" s="78" t="str">
        <f>IF(LEN($G64)=0,"",IF(LEN(AV$12)=0,"",IFERROR(_xll.BDP(TKR,$G64,"EQY_FUND_RELATIVE_PERIOD",AV$12,"FA_ADJUSTED",ADJ,"EQY_FUND_CRNCY",CURR_O,"ACCOUNTING_STANDARD_OVERRIDE",ACC_O,"EQY_CONSOLIDATED",CONS_O,"fill=b")*1,"")))</f>
        <v>#REF!</v>
      </c>
      <c r="AW64" s="78" t="str">
        <f>IF(LEN($G64)=0,"",IF(LEN(AW$12)=0,"",IFERROR(_xll.BDP(TKR,$G64,"EQY_FUND_RELATIVE_PERIOD",AW$12,"FA_ADJUSTED",ADJ,"EQY_FUND_CRNCY",CURR_O,"ACCOUNTING_STANDARD_OVERRIDE",ACC_O,"EQY_CONSOLIDATED",CONS_O,"fill=b")*1,"")))</f>
        <v>#REF!</v>
      </c>
      <c r="AX64" s="78" t="str">
        <f>IF(LEN($G64)=0,"",IF(LEN(AX$12)=0,"",IFERROR(_xll.BDP(TKR,$G64,"EQY_FUND_RELATIVE_PERIOD",AX$12,"FA_ADJUSTED",ADJ,"EQY_FUND_CRNCY",CURR_O,"ACCOUNTING_STANDARD_OVERRIDE",ACC_O,"EQY_CONSOLIDATED",CONS_O,"fill=b")*1,"")))</f>
        <v>#REF!</v>
      </c>
      <c r="AY64" s="78" t="str">
        <f>IF(LEN($G64)=0,"",IF(LEN(AY$12)=0,"",IFERROR(_xll.BDP(TKR,$G64,"EQY_FUND_RELATIVE_PERIOD",AY$12,"FA_ADJUSTED",ADJ,"EQY_FUND_CRNCY",CURR_O,"ACCOUNTING_STANDARD_OVERRIDE",ACC_O,"EQY_CONSOLIDATED",CONS_O,"fill=b")*1,"")))</f>
        <v>#REF!</v>
      </c>
      <c r="AZ64" s="78" t="str">
        <f>IF(LEN($G64)=0,"",IF(LEN(AZ$12)=0,"",IFERROR(_xll.BDP(TKR,$G64,"EQY_FUND_RELATIVE_PERIOD",AZ$12,"FA_ADJUSTED",ADJ,"EQY_FUND_CRNCY",CURR_O,"ACCOUNTING_STANDARD_OVERRIDE",ACC_O,"EQY_CONSOLIDATED",CONS_O,"fill=b")*1,"")))</f>
        <v>#REF!</v>
      </c>
      <c r="BA64" s="78" t="str">
        <f>IF(LEN($G64)=0,"",IF(LEN(BA$12)=0,"",IFERROR(_xll.BDP(TKR,$G64,"EQY_FUND_RELATIVE_PERIOD",BA$12,"FA_ADJUSTED",ADJ,"EQY_FUND_CRNCY",CURR_O,"ACCOUNTING_STANDARD_OVERRIDE",ACC_O,"EQY_CONSOLIDATED",CONS_O,"fill=b")*1,"")))</f>
        <v>#REF!</v>
      </c>
      <c r="BB64" s="78" t="str">
        <f>IF(LEN($G64)=0,"",IF(LEN(BB$12)=0,"",IFERROR(_xll.BDP(TKR,$G64,"EQY_FUND_RELATIVE_PERIOD",BB$12,"FA_ADJUSTED",ADJ,"EQY_FUND_CRNCY",CURR_O,"ACCOUNTING_STANDARD_OVERRIDE",ACC_O,"EQY_CONSOLIDATED",CONS_O,"fill=b")*1,"")))</f>
        <v>#REF!</v>
      </c>
      <c r="BC64" s="78" t="str">
        <f>IF(LEN($G64)=0,"",IF(LEN(BC$12)=0,"",IFERROR(_xll.BDP(TKR,$G64,"EQY_FUND_RELATIVE_PERIOD",BC$12,"FA_ADJUSTED",ADJ,"EQY_FUND_CRNCY",CURR_O,"ACCOUNTING_STANDARD_OVERRIDE",ACC_O,"EQY_CONSOLIDATED",CONS_O,"fill=b")*1,"")))</f>
        <v>#REF!</v>
      </c>
      <c r="BD64" s="78" t="str">
        <f>IF(LEN($G64)=0,"",IF(LEN(BD$12)=0,"",IFERROR(_xll.BDP(TKR,$G64,"EQY_FUND_RELATIVE_PERIOD",BD$12,"FA_ADJUSTED",ADJ,"EQY_FUND_CRNCY",CURR_O,"ACCOUNTING_STANDARD_OVERRIDE",ACC_O,"EQY_CONSOLIDATED",CONS_O,"fill=b")*1,"")))</f>
        <v>#REF!</v>
      </c>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row>
    <row r="65" ht="15.75" customHeight="1">
      <c r="A65" s="2"/>
      <c r="B65" s="2"/>
      <c r="C65" s="2"/>
      <c r="D65" s="2"/>
      <c r="E65" s="2"/>
      <c r="F65" s="2"/>
      <c r="G65" s="2" t="s">
        <v>6139</v>
      </c>
      <c r="H65" s="2" t="s">
        <v>6140</v>
      </c>
      <c r="I65" s="2"/>
      <c r="J65" s="2"/>
      <c r="K65" s="2"/>
      <c r="L65" s="2"/>
      <c r="M65" s="2"/>
      <c r="N65" s="2"/>
      <c r="O65" s="2"/>
      <c r="P65" s="2"/>
      <c r="Q65" s="78" t="str">
        <f>IF(LEN($G65)=0,"",IF(LEN(Q$12)=0,"",IFERROR(_xll.BDP(TKR,$G65,"EQY_FUND_RELATIVE_PERIOD",Q$12,"FA_ADJUSTED",ADJ,"EQY_FUND_CRNCY",CURR_O,"ACCOUNTING_STANDARD_OVERRIDE",ACC_O,"EQY_CONSOLIDATED",CONS_O,"fill=b")*1,"")))</f>
        <v>#REF!</v>
      </c>
      <c r="R65" s="78" t="str">
        <f>IF(LEN($G65)=0,"",IF(LEN(R$12)=0,"",IFERROR(_xll.BDP(TKR,$G65,"EQY_FUND_RELATIVE_PERIOD",R$12,"FA_ADJUSTED",ADJ,"EQY_FUND_CRNCY",CURR_O,"ACCOUNTING_STANDARD_OVERRIDE",ACC_O,"EQY_CONSOLIDATED",CONS_O,"fill=b")*1,"")))</f>
        <v>#REF!</v>
      </c>
      <c r="S65" s="78" t="str">
        <f>IF(LEN($G65)=0,"",IF(LEN(S$12)=0,"",IFERROR(_xll.BDP(TKR,$G65,"EQY_FUND_RELATIVE_PERIOD",S$12,"FA_ADJUSTED",ADJ,"EQY_FUND_CRNCY",CURR_O,"ACCOUNTING_STANDARD_OVERRIDE",ACC_O,"EQY_CONSOLIDATED",CONS_O,"fill=b")*1,"")))</f>
        <v>#REF!</v>
      </c>
      <c r="T65" s="78" t="str">
        <f>IF(LEN($G65)=0,"",IF(LEN(T$12)=0,"",IFERROR(_xll.BDP(TKR,$G65,"EQY_FUND_RELATIVE_PERIOD",T$12,"FA_ADJUSTED",ADJ,"EQY_FUND_CRNCY",CURR_O,"ACCOUNTING_STANDARD_OVERRIDE",ACC_O,"EQY_CONSOLIDATED",CONS_O,"fill=b")*1,"")))</f>
        <v>#REF!</v>
      </c>
      <c r="U65" s="78" t="str">
        <f>IF(LEN($G65)=0,"",IF(LEN(U$12)=0,"",IFERROR(_xll.BDP(TKR,$G65,"EQY_FUND_RELATIVE_PERIOD",U$12,"FA_ADJUSTED",ADJ,"EQY_FUND_CRNCY",CURR_O,"ACCOUNTING_STANDARD_OVERRIDE",ACC_O,"EQY_CONSOLIDATED",CONS_O,"fill=b")*1,"")))</f>
        <v>#REF!</v>
      </c>
      <c r="V65" s="78" t="str">
        <f>IF(LEN($G65)=0,"",IF(LEN(V$12)=0,"",IFERROR(_xll.BDP(TKR,$G65,"EQY_FUND_RELATIVE_PERIOD",V$12,"FA_ADJUSTED",ADJ,"EQY_FUND_CRNCY",CURR_O,"ACCOUNTING_STANDARD_OVERRIDE",ACC_O,"EQY_CONSOLIDATED",CONS_O,"fill=b")*1,"")))</f>
        <v>#REF!</v>
      </c>
      <c r="W65" s="78" t="str">
        <f>IF(LEN($G65)=0,"",IF(LEN(W$12)=0,"",IFERROR(_xll.BDP(TKR,$G65,"EQY_FUND_RELATIVE_PERIOD",W$12,"FA_ADJUSTED",ADJ,"EQY_FUND_CRNCY",CURR_O,"ACCOUNTING_STANDARD_OVERRIDE",ACC_O,"EQY_CONSOLIDATED",CONS_O,"fill=b")*1,"")))</f>
        <v>#REF!</v>
      </c>
      <c r="X65" s="78" t="str">
        <f>IF(LEN($G65)=0,"",IF(LEN(X$12)=0,"",IFERROR(_xll.BDP(TKR,$G65,"EQY_FUND_RELATIVE_PERIOD",X$12,"FA_ADJUSTED",ADJ,"EQY_FUND_CRNCY",CURR_O,"ACCOUNTING_STANDARD_OVERRIDE",ACC_O,"EQY_CONSOLIDATED",CONS_O,"fill=b")*1,"")))</f>
        <v>#REF!</v>
      </c>
      <c r="Y65" s="78" t="str">
        <f>IF(LEN($G65)=0,"",IF(LEN(Y$12)=0,"",IFERROR(_xll.BDP(TKR,$G65,"EQY_FUND_RELATIVE_PERIOD",Y$12,"FA_ADJUSTED",ADJ,"EQY_FUND_CRNCY",CURR_O,"ACCOUNTING_STANDARD_OVERRIDE",ACC_O,"EQY_CONSOLIDATED",CONS_O,"fill=b")*1,"")))</f>
        <v>#REF!</v>
      </c>
      <c r="Z65" s="78" t="str">
        <f>IF(LEN($G65)=0,"",IF(LEN(Z$12)=0,"",IFERROR(_xll.BDP(TKR,$G65,"EQY_FUND_RELATIVE_PERIOD",Z$12,"FA_ADJUSTED",ADJ,"EQY_FUND_CRNCY",CURR_O,"ACCOUNTING_STANDARD_OVERRIDE",ACC_O,"EQY_CONSOLIDATED",CONS_O,"fill=b")*1,"")))</f>
        <v>#REF!</v>
      </c>
      <c r="AA65" s="78" t="str">
        <f>IF(LEN($G65)=0,"",IF(LEN(AA$12)=0,"",IFERROR(_xll.BDP(TKR,$G65,"EQY_FUND_RELATIVE_PERIOD",AA$12,"FA_ADJUSTED",ADJ,"EQY_FUND_CRNCY",CURR_O,"ACCOUNTING_STANDARD_OVERRIDE",ACC_O,"EQY_CONSOLIDATED",CONS_O,"fill=b")*1,"")))</f>
        <v>#REF!</v>
      </c>
      <c r="AB65" s="78" t="str">
        <f>IF(LEN($G65)=0,"",IF(LEN(AB$12)=0,"",IFERROR(_xll.BDP(TKR,$G65,"EQY_FUND_RELATIVE_PERIOD",AB$12,"FA_ADJUSTED",ADJ,"EQY_FUND_CRNCY",CURR_O,"ACCOUNTING_STANDARD_OVERRIDE",ACC_O,"EQY_CONSOLIDATED",CONS_O,"fill=b")*1,"")))</f>
        <v>#REF!</v>
      </c>
      <c r="AC65" s="78" t="str">
        <f>IF(LEN($G65)=0,"",IF(LEN(AC$12)=0,"",IFERROR(_xll.BDP(TKR,$G65,"EQY_FUND_RELATIVE_PERIOD",AC$12,"FA_ADJUSTED",ADJ,"EQY_FUND_CRNCY",CURR_O,"ACCOUNTING_STANDARD_OVERRIDE",ACC_O,"EQY_CONSOLIDATED",CONS_O,"fill=b")*1,"")))</f>
        <v>#REF!</v>
      </c>
      <c r="AD65" s="78" t="str">
        <f>IF(LEN($G65)=0,"",IF(LEN(AD$12)=0,"",IFERROR(_xll.BDP(TKR,$G65,"EQY_FUND_RELATIVE_PERIOD",AD$12,"FA_ADJUSTED",ADJ,"EQY_FUND_CRNCY",CURR_O,"ACCOUNTING_STANDARD_OVERRIDE",ACC_O,"EQY_CONSOLIDATED",CONS_O,"fill=b")*1,"")))</f>
        <v>#REF!</v>
      </c>
      <c r="AE65" s="78" t="str">
        <f>IF(LEN($G65)=0,"",IF(LEN(AE$12)=0,"",IFERROR(_xll.BDP(TKR,$G65,"EQY_FUND_RELATIVE_PERIOD",AE$12,"FA_ADJUSTED",ADJ,"EQY_FUND_CRNCY",CURR_O,"ACCOUNTING_STANDARD_OVERRIDE",ACC_O,"EQY_CONSOLIDATED",CONS_O,"fill=b")*1,"")))</f>
        <v>#REF!</v>
      </c>
      <c r="AF65" s="78" t="str">
        <f>IF(LEN($G65)=0,"",IF(LEN(AF$12)=0,"",IFERROR(_xll.BDP(TKR,$G65,"EQY_FUND_RELATIVE_PERIOD",AF$12,"FA_ADJUSTED",ADJ,"EQY_FUND_CRNCY",CURR_O,"ACCOUNTING_STANDARD_OVERRIDE",ACC_O,"EQY_CONSOLIDATED",CONS_O,"fill=b")*1,"")))</f>
        <v>#REF!</v>
      </c>
      <c r="AG65" s="78" t="str">
        <f>IF(LEN($G65)=0,"",IF(LEN(AG$12)=0,"",IFERROR(_xll.BDP(TKR,$G65,"EQY_FUND_RELATIVE_PERIOD",AG$12,"FA_ADJUSTED",ADJ,"EQY_FUND_CRNCY",CURR_O,"ACCOUNTING_STANDARD_OVERRIDE",ACC_O,"EQY_CONSOLIDATED",CONS_O,"fill=b")*1,"")))</f>
        <v>#REF!</v>
      </c>
      <c r="AH65" s="78" t="str">
        <f>IF(LEN($G65)=0,"",IF(LEN(AH$12)=0,"",IFERROR(_xll.BDP(TKR,$G65,"EQY_FUND_RELATIVE_PERIOD",AH$12,"FA_ADJUSTED",ADJ,"EQY_FUND_CRNCY",CURR_O,"ACCOUNTING_STANDARD_OVERRIDE",ACC_O,"EQY_CONSOLIDATED",CONS_O,"fill=b")*1,"")))</f>
        <v>#REF!</v>
      </c>
      <c r="AI65" s="78" t="str">
        <f>IF(LEN($G65)=0,"",IF(LEN(AI$12)=0,"",IFERROR(_xll.BDP(TKR,$G65,"EQY_FUND_RELATIVE_PERIOD",AI$12,"FA_ADJUSTED",ADJ,"EQY_FUND_CRNCY",CURR_O,"ACCOUNTING_STANDARD_OVERRIDE",ACC_O,"EQY_CONSOLIDATED",CONS_O,"fill=b")*1,"")))</f>
        <v>#REF!</v>
      </c>
      <c r="AJ65" s="78" t="str">
        <f>IF(LEN($G65)=0,"",IF(LEN(AJ$12)=0,"",IFERROR(_xll.BDP(TKR,$G65,"EQY_FUND_RELATIVE_PERIOD",AJ$12,"FA_ADJUSTED",ADJ,"EQY_FUND_CRNCY",CURR_O,"ACCOUNTING_STANDARD_OVERRIDE",ACC_O,"EQY_CONSOLIDATED",CONS_O,"fill=b")*1,"")))</f>
        <v>#REF!</v>
      </c>
      <c r="AK65" s="78" t="str">
        <f>IF(LEN($G65)=0,"",IF(LEN(AK$12)=0,"",IFERROR(_xll.BDP(TKR,$G65,"EQY_FUND_RELATIVE_PERIOD",AK$12,"FA_ADJUSTED",ADJ,"EQY_FUND_CRNCY",CURR_O,"ACCOUNTING_STANDARD_OVERRIDE",ACC_O,"EQY_CONSOLIDATED",CONS_O,"fill=b")*1,"")))</f>
        <v>#REF!</v>
      </c>
      <c r="AL65" s="78" t="str">
        <f>IF(LEN($G65)=0,"",IF(LEN(AL$12)=0,"",IFERROR(_xll.BDP(TKR,$G65,"EQY_FUND_RELATIVE_PERIOD",AL$12,"FA_ADJUSTED",ADJ,"EQY_FUND_CRNCY",CURR_O,"ACCOUNTING_STANDARD_OVERRIDE",ACC_O,"EQY_CONSOLIDATED",CONS_O,"fill=b")*1,"")))</f>
        <v>#REF!</v>
      </c>
      <c r="AM65" s="78" t="str">
        <f>IF(LEN($G65)=0,"",IF(LEN(AM$12)=0,"",IFERROR(_xll.BDP(TKR,$G65,"EQY_FUND_RELATIVE_PERIOD",AM$12,"FA_ADJUSTED",ADJ,"EQY_FUND_CRNCY",CURR_O,"ACCOUNTING_STANDARD_OVERRIDE",ACC_O,"EQY_CONSOLIDATED",CONS_O,"fill=b")*1,"")))</f>
        <v>#REF!</v>
      </c>
      <c r="AN65" s="78" t="str">
        <f>IF(LEN($G65)=0,"",IF(LEN(AN$12)=0,"",IFERROR(_xll.BDP(TKR,$G65,"EQY_FUND_RELATIVE_PERIOD",AN$12,"FA_ADJUSTED",ADJ,"EQY_FUND_CRNCY",CURR_O,"ACCOUNTING_STANDARD_OVERRIDE",ACC_O,"EQY_CONSOLIDATED",CONS_O,"fill=b")*1,"")))</f>
        <v>#REF!</v>
      </c>
      <c r="AO65" s="78" t="str">
        <f>IF(LEN($G65)=0,"",IF(LEN(AO$12)=0,"",IFERROR(_xll.BDP(TKR,$G65,"EQY_FUND_RELATIVE_PERIOD",AO$12,"FA_ADJUSTED",ADJ,"EQY_FUND_CRNCY",CURR_O,"ACCOUNTING_STANDARD_OVERRIDE",ACC_O,"EQY_CONSOLIDATED",CONS_O,"fill=b")*1,"")))</f>
        <v>#REF!</v>
      </c>
      <c r="AP65" s="78" t="str">
        <f>IF(LEN($G65)=0,"",IF(LEN(AP$12)=0,"",IFERROR(_xll.BDP(TKR,$G65,"EQY_FUND_RELATIVE_PERIOD",AP$12,"FA_ADJUSTED",ADJ,"EQY_FUND_CRNCY",CURR_O,"ACCOUNTING_STANDARD_OVERRIDE",ACC_O,"EQY_CONSOLIDATED",CONS_O,"fill=b")*1,"")))</f>
        <v>#REF!</v>
      </c>
      <c r="AQ65" s="78" t="str">
        <f>IF(LEN($G65)=0,"",IF(LEN(AQ$12)=0,"",IFERROR(_xll.BDP(TKR,$G65,"EQY_FUND_RELATIVE_PERIOD",AQ$12,"FA_ADJUSTED",ADJ,"EQY_FUND_CRNCY",CURR_O,"ACCOUNTING_STANDARD_OVERRIDE",ACC_O,"EQY_CONSOLIDATED",CONS_O,"fill=b")*1,"")))</f>
        <v>#REF!</v>
      </c>
      <c r="AR65" s="78" t="str">
        <f>IF(LEN($G65)=0,"",IF(LEN(AR$12)=0,"",IFERROR(_xll.BDP(TKR,$G65,"EQY_FUND_RELATIVE_PERIOD",AR$12,"FA_ADJUSTED",ADJ,"EQY_FUND_CRNCY",CURR_O,"ACCOUNTING_STANDARD_OVERRIDE",ACC_O,"EQY_CONSOLIDATED",CONS_O,"fill=b")*1,"")))</f>
        <v>#REF!</v>
      </c>
      <c r="AS65" s="78" t="str">
        <f>IF(LEN($G65)=0,"",IF(LEN(AS$12)=0,"",IFERROR(_xll.BDP(TKR,$G65,"EQY_FUND_RELATIVE_PERIOD",AS$12,"FA_ADJUSTED",ADJ,"EQY_FUND_CRNCY",CURR_O,"ACCOUNTING_STANDARD_OVERRIDE",ACC_O,"EQY_CONSOLIDATED",CONS_O,"fill=b")*1,"")))</f>
        <v>#REF!</v>
      </c>
      <c r="AT65" s="78" t="str">
        <f>IF(LEN($G65)=0,"",IF(LEN(AT$12)=0,"",IFERROR(_xll.BDP(TKR,$G65,"EQY_FUND_RELATIVE_PERIOD",AT$12,"FA_ADJUSTED",ADJ,"EQY_FUND_CRNCY",CURR_O,"ACCOUNTING_STANDARD_OVERRIDE",ACC_O,"EQY_CONSOLIDATED",CONS_O,"fill=b")*1,"")))</f>
        <v>#REF!</v>
      </c>
      <c r="AU65" s="78" t="str">
        <f>IF(LEN($G65)=0,"",IF(LEN(AU$12)=0,"",IFERROR(_xll.BDP(TKR,$G65,"EQY_FUND_RELATIVE_PERIOD",AU$12,"FA_ADJUSTED",ADJ,"EQY_FUND_CRNCY",CURR_O,"ACCOUNTING_STANDARD_OVERRIDE",ACC_O,"EQY_CONSOLIDATED",CONS_O,"fill=b")*1,"")))</f>
        <v>#REF!</v>
      </c>
      <c r="AV65" s="78" t="str">
        <f>IF(LEN($G65)=0,"",IF(LEN(AV$12)=0,"",IFERROR(_xll.BDP(TKR,$G65,"EQY_FUND_RELATIVE_PERIOD",AV$12,"FA_ADJUSTED",ADJ,"EQY_FUND_CRNCY",CURR_O,"ACCOUNTING_STANDARD_OVERRIDE",ACC_O,"EQY_CONSOLIDATED",CONS_O,"fill=b")*1,"")))</f>
        <v>#REF!</v>
      </c>
      <c r="AW65" s="78" t="str">
        <f>IF(LEN($G65)=0,"",IF(LEN(AW$12)=0,"",IFERROR(_xll.BDP(TKR,$G65,"EQY_FUND_RELATIVE_PERIOD",AW$12,"FA_ADJUSTED",ADJ,"EQY_FUND_CRNCY",CURR_O,"ACCOUNTING_STANDARD_OVERRIDE",ACC_O,"EQY_CONSOLIDATED",CONS_O,"fill=b")*1,"")))</f>
        <v>#REF!</v>
      </c>
      <c r="AX65" s="78" t="str">
        <f>IF(LEN($G65)=0,"",IF(LEN(AX$12)=0,"",IFERROR(_xll.BDP(TKR,$G65,"EQY_FUND_RELATIVE_PERIOD",AX$12,"FA_ADJUSTED",ADJ,"EQY_FUND_CRNCY",CURR_O,"ACCOUNTING_STANDARD_OVERRIDE",ACC_O,"EQY_CONSOLIDATED",CONS_O,"fill=b")*1,"")))</f>
        <v>#REF!</v>
      </c>
      <c r="AY65" s="78" t="str">
        <f>IF(LEN($G65)=0,"",IF(LEN(AY$12)=0,"",IFERROR(_xll.BDP(TKR,$G65,"EQY_FUND_RELATIVE_PERIOD",AY$12,"FA_ADJUSTED",ADJ,"EQY_FUND_CRNCY",CURR_O,"ACCOUNTING_STANDARD_OVERRIDE",ACC_O,"EQY_CONSOLIDATED",CONS_O,"fill=b")*1,"")))</f>
        <v>#REF!</v>
      </c>
      <c r="AZ65" s="78" t="str">
        <f>IF(LEN($G65)=0,"",IF(LEN(AZ$12)=0,"",IFERROR(_xll.BDP(TKR,$G65,"EQY_FUND_RELATIVE_PERIOD",AZ$12,"FA_ADJUSTED",ADJ,"EQY_FUND_CRNCY",CURR_O,"ACCOUNTING_STANDARD_OVERRIDE",ACC_O,"EQY_CONSOLIDATED",CONS_O,"fill=b")*1,"")))</f>
        <v>#REF!</v>
      </c>
      <c r="BA65" s="78" t="str">
        <f>IF(LEN($G65)=0,"",IF(LEN(BA$12)=0,"",IFERROR(_xll.BDP(TKR,$G65,"EQY_FUND_RELATIVE_PERIOD",BA$12,"FA_ADJUSTED",ADJ,"EQY_FUND_CRNCY",CURR_O,"ACCOUNTING_STANDARD_OVERRIDE",ACC_O,"EQY_CONSOLIDATED",CONS_O,"fill=b")*1,"")))</f>
        <v>#REF!</v>
      </c>
      <c r="BB65" s="78" t="str">
        <f>IF(LEN($G65)=0,"",IF(LEN(BB$12)=0,"",IFERROR(_xll.BDP(TKR,$G65,"EQY_FUND_RELATIVE_PERIOD",BB$12,"FA_ADJUSTED",ADJ,"EQY_FUND_CRNCY",CURR_O,"ACCOUNTING_STANDARD_OVERRIDE",ACC_O,"EQY_CONSOLIDATED",CONS_O,"fill=b")*1,"")))</f>
        <v>#REF!</v>
      </c>
      <c r="BC65" s="78" t="str">
        <f>IF(LEN($G65)=0,"",IF(LEN(BC$12)=0,"",IFERROR(_xll.BDP(TKR,$G65,"EQY_FUND_RELATIVE_PERIOD",BC$12,"FA_ADJUSTED",ADJ,"EQY_FUND_CRNCY",CURR_O,"ACCOUNTING_STANDARD_OVERRIDE",ACC_O,"EQY_CONSOLIDATED",CONS_O,"fill=b")*1,"")))</f>
        <v>#REF!</v>
      </c>
      <c r="BD65" s="78" t="str">
        <f>IF(LEN($G65)=0,"",IF(LEN(BD$12)=0,"",IFERROR(_xll.BDP(TKR,$G65,"EQY_FUND_RELATIVE_PERIOD",BD$12,"FA_ADJUSTED",ADJ,"EQY_FUND_CRNCY",CURR_O,"ACCOUNTING_STANDARD_OVERRIDE",ACC_O,"EQY_CONSOLIDATED",CONS_O,"fill=b")*1,"")))</f>
        <v>#REF!</v>
      </c>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row>
    <row r="66" ht="15.75" customHeight="1">
      <c r="A66" s="2"/>
      <c r="B66" s="2"/>
      <c r="C66" s="2"/>
      <c r="D66" s="2"/>
      <c r="E66" s="2"/>
      <c r="F66" s="2"/>
      <c r="G66" s="2" t="s">
        <v>6139</v>
      </c>
      <c r="H66" s="2" t="s">
        <v>6141</v>
      </c>
      <c r="I66" s="2"/>
      <c r="J66" s="2"/>
      <c r="K66" s="2"/>
      <c r="L66" s="2"/>
      <c r="M66" s="2"/>
      <c r="N66" s="2"/>
      <c r="O66" s="2"/>
      <c r="P66" s="2"/>
      <c r="Q66" s="78" t="str">
        <f>IF(LEN($G66)=0,"",IF(LEN(Q$12)=0,"",IFERROR(_xll.BDP(TKR,$G66,"EQY_FUND_RELATIVE_PERIOD",Q$12,"FA_ADJUSTED",ADJ,"EQY_FUND_CRNCY",CURR_O,"ACCOUNTING_STANDARD_OVERRIDE",ACC_O,"EQY_CONSOLIDATED",CONS_O,"fill=b")*1,"")))</f>
        <v>#REF!</v>
      </c>
      <c r="R66" s="78" t="str">
        <f>IF(LEN($G66)=0,"",IF(LEN(R$12)=0,"",IFERROR(_xll.BDP(TKR,$G66,"EQY_FUND_RELATIVE_PERIOD",R$12,"FA_ADJUSTED",ADJ,"EQY_FUND_CRNCY",CURR_O,"ACCOUNTING_STANDARD_OVERRIDE",ACC_O,"EQY_CONSOLIDATED",CONS_O,"fill=b")*1,"")))</f>
        <v>#REF!</v>
      </c>
      <c r="S66" s="78" t="str">
        <f>IF(LEN($G66)=0,"",IF(LEN(S$12)=0,"",IFERROR(_xll.BDP(TKR,$G66,"EQY_FUND_RELATIVE_PERIOD",S$12,"FA_ADJUSTED",ADJ,"EQY_FUND_CRNCY",CURR_O,"ACCOUNTING_STANDARD_OVERRIDE",ACC_O,"EQY_CONSOLIDATED",CONS_O,"fill=b")*1,"")))</f>
        <v>#REF!</v>
      </c>
      <c r="T66" s="78" t="str">
        <f>IF(LEN($G66)=0,"",IF(LEN(T$12)=0,"",IFERROR(_xll.BDP(TKR,$G66,"EQY_FUND_RELATIVE_PERIOD",T$12,"FA_ADJUSTED",ADJ,"EQY_FUND_CRNCY",CURR_O,"ACCOUNTING_STANDARD_OVERRIDE",ACC_O,"EQY_CONSOLIDATED",CONS_O,"fill=b")*1,"")))</f>
        <v>#REF!</v>
      </c>
      <c r="U66" s="78" t="str">
        <f>IF(LEN($G66)=0,"",IF(LEN(U$12)=0,"",IFERROR(_xll.BDP(TKR,$G66,"EQY_FUND_RELATIVE_PERIOD",U$12,"FA_ADJUSTED",ADJ,"EQY_FUND_CRNCY",CURR_O,"ACCOUNTING_STANDARD_OVERRIDE",ACC_O,"EQY_CONSOLIDATED",CONS_O,"fill=b")*1,"")))</f>
        <v>#REF!</v>
      </c>
      <c r="V66" s="78" t="str">
        <f>IF(LEN($G66)=0,"",IF(LEN(V$12)=0,"",IFERROR(_xll.BDP(TKR,$G66,"EQY_FUND_RELATIVE_PERIOD",V$12,"FA_ADJUSTED",ADJ,"EQY_FUND_CRNCY",CURR_O,"ACCOUNTING_STANDARD_OVERRIDE",ACC_O,"EQY_CONSOLIDATED",CONS_O,"fill=b")*1,"")))</f>
        <v>#REF!</v>
      </c>
      <c r="W66" s="78" t="str">
        <f>IF(LEN($G66)=0,"",IF(LEN(W$12)=0,"",IFERROR(_xll.BDP(TKR,$G66,"EQY_FUND_RELATIVE_PERIOD",W$12,"FA_ADJUSTED",ADJ,"EQY_FUND_CRNCY",CURR_O,"ACCOUNTING_STANDARD_OVERRIDE",ACC_O,"EQY_CONSOLIDATED",CONS_O,"fill=b")*1,"")))</f>
        <v>#REF!</v>
      </c>
      <c r="X66" s="78" t="str">
        <f>IF(LEN($G66)=0,"",IF(LEN(X$12)=0,"",IFERROR(_xll.BDP(TKR,$G66,"EQY_FUND_RELATIVE_PERIOD",X$12,"FA_ADJUSTED",ADJ,"EQY_FUND_CRNCY",CURR_O,"ACCOUNTING_STANDARD_OVERRIDE",ACC_O,"EQY_CONSOLIDATED",CONS_O,"fill=b")*1,"")))</f>
        <v>#REF!</v>
      </c>
      <c r="Y66" s="78" t="str">
        <f>IF(LEN($G66)=0,"",IF(LEN(Y$12)=0,"",IFERROR(_xll.BDP(TKR,$G66,"EQY_FUND_RELATIVE_PERIOD",Y$12,"FA_ADJUSTED",ADJ,"EQY_FUND_CRNCY",CURR_O,"ACCOUNTING_STANDARD_OVERRIDE",ACC_O,"EQY_CONSOLIDATED",CONS_O,"fill=b")*1,"")))</f>
        <v>#REF!</v>
      </c>
      <c r="Z66" s="78" t="str">
        <f>IF(LEN($G66)=0,"",IF(LEN(Z$12)=0,"",IFERROR(_xll.BDP(TKR,$G66,"EQY_FUND_RELATIVE_PERIOD",Z$12,"FA_ADJUSTED",ADJ,"EQY_FUND_CRNCY",CURR_O,"ACCOUNTING_STANDARD_OVERRIDE",ACC_O,"EQY_CONSOLIDATED",CONS_O,"fill=b")*1,"")))</f>
        <v>#REF!</v>
      </c>
      <c r="AA66" s="78" t="str">
        <f>IF(LEN($G66)=0,"",IF(LEN(AA$12)=0,"",IFERROR(_xll.BDP(TKR,$G66,"EQY_FUND_RELATIVE_PERIOD",AA$12,"FA_ADJUSTED",ADJ,"EQY_FUND_CRNCY",CURR_O,"ACCOUNTING_STANDARD_OVERRIDE",ACC_O,"EQY_CONSOLIDATED",CONS_O,"fill=b")*1,"")))</f>
        <v>#REF!</v>
      </c>
      <c r="AB66" s="78" t="str">
        <f>IF(LEN($G66)=0,"",IF(LEN(AB$12)=0,"",IFERROR(_xll.BDP(TKR,$G66,"EQY_FUND_RELATIVE_PERIOD",AB$12,"FA_ADJUSTED",ADJ,"EQY_FUND_CRNCY",CURR_O,"ACCOUNTING_STANDARD_OVERRIDE",ACC_O,"EQY_CONSOLIDATED",CONS_O,"fill=b")*1,"")))</f>
        <v>#REF!</v>
      </c>
      <c r="AC66" s="78" t="str">
        <f>IF(LEN($G66)=0,"",IF(LEN(AC$12)=0,"",IFERROR(_xll.BDP(TKR,$G66,"EQY_FUND_RELATIVE_PERIOD",AC$12,"FA_ADJUSTED",ADJ,"EQY_FUND_CRNCY",CURR_O,"ACCOUNTING_STANDARD_OVERRIDE",ACC_O,"EQY_CONSOLIDATED",CONS_O,"fill=b")*1,"")))</f>
        <v>#REF!</v>
      </c>
      <c r="AD66" s="78" t="str">
        <f>IF(LEN($G66)=0,"",IF(LEN(AD$12)=0,"",IFERROR(_xll.BDP(TKR,$G66,"EQY_FUND_RELATIVE_PERIOD",AD$12,"FA_ADJUSTED",ADJ,"EQY_FUND_CRNCY",CURR_O,"ACCOUNTING_STANDARD_OVERRIDE",ACC_O,"EQY_CONSOLIDATED",CONS_O,"fill=b")*1,"")))</f>
        <v>#REF!</v>
      </c>
      <c r="AE66" s="78" t="str">
        <f>IF(LEN($G66)=0,"",IF(LEN(AE$12)=0,"",IFERROR(_xll.BDP(TKR,$G66,"EQY_FUND_RELATIVE_PERIOD",AE$12,"FA_ADJUSTED",ADJ,"EQY_FUND_CRNCY",CURR_O,"ACCOUNTING_STANDARD_OVERRIDE",ACC_O,"EQY_CONSOLIDATED",CONS_O,"fill=b")*1,"")))</f>
        <v>#REF!</v>
      </c>
      <c r="AF66" s="78" t="str">
        <f>IF(LEN($G66)=0,"",IF(LEN(AF$12)=0,"",IFERROR(_xll.BDP(TKR,$G66,"EQY_FUND_RELATIVE_PERIOD",AF$12,"FA_ADJUSTED",ADJ,"EQY_FUND_CRNCY",CURR_O,"ACCOUNTING_STANDARD_OVERRIDE",ACC_O,"EQY_CONSOLIDATED",CONS_O,"fill=b")*1,"")))</f>
        <v>#REF!</v>
      </c>
      <c r="AG66" s="78" t="str">
        <f>IF(LEN($G66)=0,"",IF(LEN(AG$12)=0,"",IFERROR(_xll.BDP(TKR,$G66,"EQY_FUND_RELATIVE_PERIOD",AG$12,"FA_ADJUSTED",ADJ,"EQY_FUND_CRNCY",CURR_O,"ACCOUNTING_STANDARD_OVERRIDE",ACC_O,"EQY_CONSOLIDATED",CONS_O,"fill=b")*1,"")))</f>
        <v>#REF!</v>
      </c>
      <c r="AH66" s="78" t="str">
        <f>IF(LEN($G66)=0,"",IF(LEN(AH$12)=0,"",IFERROR(_xll.BDP(TKR,$G66,"EQY_FUND_RELATIVE_PERIOD",AH$12,"FA_ADJUSTED",ADJ,"EQY_FUND_CRNCY",CURR_O,"ACCOUNTING_STANDARD_OVERRIDE",ACC_O,"EQY_CONSOLIDATED",CONS_O,"fill=b")*1,"")))</f>
        <v>#REF!</v>
      </c>
      <c r="AI66" s="78" t="str">
        <f>IF(LEN($G66)=0,"",IF(LEN(AI$12)=0,"",IFERROR(_xll.BDP(TKR,$G66,"EQY_FUND_RELATIVE_PERIOD",AI$12,"FA_ADJUSTED",ADJ,"EQY_FUND_CRNCY",CURR_O,"ACCOUNTING_STANDARD_OVERRIDE",ACC_O,"EQY_CONSOLIDATED",CONS_O,"fill=b")*1,"")))</f>
        <v>#REF!</v>
      </c>
      <c r="AJ66" s="78" t="str">
        <f>IF(LEN($G66)=0,"",IF(LEN(AJ$12)=0,"",IFERROR(_xll.BDP(TKR,$G66,"EQY_FUND_RELATIVE_PERIOD",AJ$12,"FA_ADJUSTED",ADJ,"EQY_FUND_CRNCY",CURR_O,"ACCOUNTING_STANDARD_OVERRIDE",ACC_O,"EQY_CONSOLIDATED",CONS_O,"fill=b")*1,"")))</f>
        <v>#REF!</v>
      </c>
      <c r="AK66" s="78" t="str">
        <f>IF(LEN($G66)=0,"",IF(LEN(AK$12)=0,"",IFERROR(_xll.BDP(TKR,$G66,"EQY_FUND_RELATIVE_PERIOD",AK$12,"FA_ADJUSTED",ADJ,"EQY_FUND_CRNCY",CURR_O,"ACCOUNTING_STANDARD_OVERRIDE",ACC_O,"EQY_CONSOLIDATED",CONS_O,"fill=b")*1,"")))</f>
        <v>#REF!</v>
      </c>
      <c r="AL66" s="78" t="str">
        <f>IF(LEN($G66)=0,"",IF(LEN(AL$12)=0,"",IFERROR(_xll.BDP(TKR,$G66,"EQY_FUND_RELATIVE_PERIOD",AL$12,"FA_ADJUSTED",ADJ,"EQY_FUND_CRNCY",CURR_O,"ACCOUNTING_STANDARD_OVERRIDE",ACC_O,"EQY_CONSOLIDATED",CONS_O,"fill=b")*1,"")))</f>
        <v>#REF!</v>
      </c>
      <c r="AM66" s="78" t="str">
        <f>IF(LEN($G66)=0,"",IF(LEN(AM$12)=0,"",IFERROR(_xll.BDP(TKR,$G66,"EQY_FUND_RELATIVE_PERIOD",AM$12,"FA_ADJUSTED",ADJ,"EQY_FUND_CRNCY",CURR_O,"ACCOUNTING_STANDARD_OVERRIDE",ACC_O,"EQY_CONSOLIDATED",CONS_O,"fill=b")*1,"")))</f>
        <v>#REF!</v>
      </c>
      <c r="AN66" s="78" t="str">
        <f>IF(LEN($G66)=0,"",IF(LEN(AN$12)=0,"",IFERROR(_xll.BDP(TKR,$G66,"EQY_FUND_RELATIVE_PERIOD",AN$12,"FA_ADJUSTED",ADJ,"EQY_FUND_CRNCY",CURR_O,"ACCOUNTING_STANDARD_OVERRIDE",ACC_O,"EQY_CONSOLIDATED",CONS_O,"fill=b")*1,"")))</f>
        <v>#REF!</v>
      </c>
      <c r="AO66" s="78" t="str">
        <f>IF(LEN($G66)=0,"",IF(LEN(AO$12)=0,"",IFERROR(_xll.BDP(TKR,$G66,"EQY_FUND_RELATIVE_PERIOD",AO$12,"FA_ADJUSTED",ADJ,"EQY_FUND_CRNCY",CURR_O,"ACCOUNTING_STANDARD_OVERRIDE",ACC_O,"EQY_CONSOLIDATED",CONS_O,"fill=b")*1,"")))</f>
        <v>#REF!</v>
      </c>
      <c r="AP66" s="78" t="str">
        <f>IF(LEN($G66)=0,"",IF(LEN(AP$12)=0,"",IFERROR(_xll.BDP(TKR,$G66,"EQY_FUND_RELATIVE_PERIOD",AP$12,"FA_ADJUSTED",ADJ,"EQY_FUND_CRNCY",CURR_O,"ACCOUNTING_STANDARD_OVERRIDE",ACC_O,"EQY_CONSOLIDATED",CONS_O,"fill=b")*1,"")))</f>
        <v>#REF!</v>
      </c>
      <c r="AQ66" s="78" t="str">
        <f>IF(LEN($G66)=0,"",IF(LEN(AQ$12)=0,"",IFERROR(_xll.BDP(TKR,$G66,"EQY_FUND_RELATIVE_PERIOD",AQ$12,"FA_ADJUSTED",ADJ,"EQY_FUND_CRNCY",CURR_O,"ACCOUNTING_STANDARD_OVERRIDE",ACC_O,"EQY_CONSOLIDATED",CONS_O,"fill=b")*1,"")))</f>
        <v>#REF!</v>
      </c>
      <c r="AR66" s="78" t="str">
        <f>IF(LEN($G66)=0,"",IF(LEN(AR$12)=0,"",IFERROR(_xll.BDP(TKR,$G66,"EQY_FUND_RELATIVE_PERIOD",AR$12,"FA_ADJUSTED",ADJ,"EQY_FUND_CRNCY",CURR_O,"ACCOUNTING_STANDARD_OVERRIDE",ACC_O,"EQY_CONSOLIDATED",CONS_O,"fill=b")*1,"")))</f>
        <v>#REF!</v>
      </c>
      <c r="AS66" s="78" t="str">
        <f>IF(LEN($G66)=0,"",IF(LEN(AS$12)=0,"",IFERROR(_xll.BDP(TKR,$G66,"EQY_FUND_RELATIVE_PERIOD",AS$12,"FA_ADJUSTED",ADJ,"EQY_FUND_CRNCY",CURR_O,"ACCOUNTING_STANDARD_OVERRIDE",ACC_O,"EQY_CONSOLIDATED",CONS_O,"fill=b")*1,"")))</f>
        <v>#REF!</v>
      </c>
      <c r="AT66" s="78" t="str">
        <f>IF(LEN($G66)=0,"",IF(LEN(AT$12)=0,"",IFERROR(_xll.BDP(TKR,$G66,"EQY_FUND_RELATIVE_PERIOD",AT$12,"FA_ADJUSTED",ADJ,"EQY_FUND_CRNCY",CURR_O,"ACCOUNTING_STANDARD_OVERRIDE",ACC_O,"EQY_CONSOLIDATED",CONS_O,"fill=b")*1,"")))</f>
        <v>#REF!</v>
      </c>
      <c r="AU66" s="78" t="str">
        <f>IF(LEN($G66)=0,"",IF(LEN(AU$12)=0,"",IFERROR(_xll.BDP(TKR,$G66,"EQY_FUND_RELATIVE_PERIOD",AU$12,"FA_ADJUSTED",ADJ,"EQY_FUND_CRNCY",CURR_O,"ACCOUNTING_STANDARD_OVERRIDE",ACC_O,"EQY_CONSOLIDATED",CONS_O,"fill=b")*1,"")))</f>
        <v>#REF!</v>
      </c>
      <c r="AV66" s="78" t="str">
        <f>IF(LEN($G66)=0,"",IF(LEN(AV$12)=0,"",IFERROR(_xll.BDP(TKR,$G66,"EQY_FUND_RELATIVE_PERIOD",AV$12,"FA_ADJUSTED",ADJ,"EQY_FUND_CRNCY",CURR_O,"ACCOUNTING_STANDARD_OVERRIDE",ACC_O,"EQY_CONSOLIDATED",CONS_O,"fill=b")*1,"")))</f>
        <v>#REF!</v>
      </c>
      <c r="AW66" s="78" t="str">
        <f>IF(LEN($G66)=0,"",IF(LEN(AW$12)=0,"",IFERROR(_xll.BDP(TKR,$G66,"EQY_FUND_RELATIVE_PERIOD",AW$12,"FA_ADJUSTED",ADJ,"EQY_FUND_CRNCY",CURR_O,"ACCOUNTING_STANDARD_OVERRIDE",ACC_O,"EQY_CONSOLIDATED",CONS_O,"fill=b")*1,"")))</f>
        <v>#REF!</v>
      </c>
      <c r="AX66" s="78" t="str">
        <f>IF(LEN($G66)=0,"",IF(LEN(AX$12)=0,"",IFERROR(_xll.BDP(TKR,$G66,"EQY_FUND_RELATIVE_PERIOD",AX$12,"FA_ADJUSTED",ADJ,"EQY_FUND_CRNCY",CURR_O,"ACCOUNTING_STANDARD_OVERRIDE",ACC_O,"EQY_CONSOLIDATED",CONS_O,"fill=b")*1,"")))</f>
        <v>#REF!</v>
      </c>
      <c r="AY66" s="78" t="str">
        <f>IF(LEN($G66)=0,"",IF(LEN(AY$12)=0,"",IFERROR(_xll.BDP(TKR,$G66,"EQY_FUND_RELATIVE_PERIOD",AY$12,"FA_ADJUSTED",ADJ,"EQY_FUND_CRNCY",CURR_O,"ACCOUNTING_STANDARD_OVERRIDE",ACC_O,"EQY_CONSOLIDATED",CONS_O,"fill=b")*1,"")))</f>
        <v>#REF!</v>
      </c>
      <c r="AZ66" s="78" t="str">
        <f>IF(LEN($G66)=0,"",IF(LEN(AZ$12)=0,"",IFERROR(_xll.BDP(TKR,$G66,"EQY_FUND_RELATIVE_PERIOD",AZ$12,"FA_ADJUSTED",ADJ,"EQY_FUND_CRNCY",CURR_O,"ACCOUNTING_STANDARD_OVERRIDE",ACC_O,"EQY_CONSOLIDATED",CONS_O,"fill=b")*1,"")))</f>
        <v>#REF!</v>
      </c>
      <c r="BA66" s="78" t="str">
        <f>IF(LEN($G66)=0,"",IF(LEN(BA$12)=0,"",IFERROR(_xll.BDP(TKR,$G66,"EQY_FUND_RELATIVE_PERIOD",BA$12,"FA_ADJUSTED",ADJ,"EQY_FUND_CRNCY",CURR_O,"ACCOUNTING_STANDARD_OVERRIDE",ACC_O,"EQY_CONSOLIDATED",CONS_O,"fill=b")*1,"")))</f>
        <v>#REF!</v>
      </c>
      <c r="BB66" s="78" t="str">
        <f>IF(LEN($G66)=0,"",IF(LEN(BB$12)=0,"",IFERROR(_xll.BDP(TKR,$G66,"EQY_FUND_RELATIVE_PERIOD",BB$12,"FA_ADJUSTED",ADJ,"EQY_FUND_CRNCY",CURR_O,"ACCOUNTING_STANDARD_OVERRIDE",ACC_O,"EQY_CONSOLIDATED",CONS_O,"fill=b")*1,"")))</f>
        <v>#REF!</v>
      </c>
      <c r="BC66" s="78" t="str">
        <f>IF(LEN($G66)=0,"",IF(LEN(BC$12)=0,"",IFERROR(_xll.BDP(TKR,$G66,"EQY_FUND_RELATIVE_PERIOD",BC$12,"FA_ADJUSTED",ADJ,"EQY_FUND_CRNCY",CURR_O,"ACCOUNTING_STANDARD_OVERRIDE",ACC_O,"EQY_CONSOLIDATED",CONS_O,"fill=b")*1,"")))</f>
        <v>#REF!</v>
      </c>
      <c r="BD66" s="78" t="str">
        <f>IF(LEN($G66)=0,"",IF(LEN(BD$12)=0,"",IFERROR(_xll.BDP(TKR,$G66,"EQY_FUND_RELATIVE_PERIOD",BD$12,"FA_ADJUSTED",ADJ,"EQY_FUND_CRNCY",CURR_O,"ACCOUNTING_STANDARD_OVERRIDE",ACC_O,"EQY_CONSOLIDATED",CONS_O,"fill=b")*1,"")))</f>
        <v>#REF!</v>
      </c>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row>
    <row r="67" ht="15.75" customHeight="1">
      <c r="A67" s="2"/>
      <c r="B67" s="2"/>
      <c r="C67" s="2"/>
      <c r="D67" s="2"/>
      <c r="E67" s="2"/>
      <c r="F67" s="2"/>
      <c r="G67" s="2" t="s">
        <v>6142</v>
      </c>
      <c r="H67" s="2" t="s">
        <v>6143</v>
      </c>
      <c r="I67" s="2"/>
      <c r="J67" s="2"/>
      <c r="K67" s="2"/>
      <c r="L67" s="2"/>
      <c r="M67" s="2"/>
      <c r="N67" s="2"/>
      <c r="O67" s="2"/>
      <c r="P67" s="2"/>
      <c r="Q67" s="78" t="str">
        <f>IF(LEN($G67)=0,"",IF(LEN(Q$12)=0,"",IFERROR(_xll.BDP(TKR,$G67,"EQY_FUND_RELATIVE_PERIOD",Q$12,"FA_ADJUSTED",ADJ,"EQY_FUND_CRNCY",CURR_O,"ACCOUNTING_STANDARD_OVERRIDE",ACC_O,"EQY_CONSOLIDATED",CONS_O,"fill=b")*1,"")))</f>
        <v>#REF!</v>
      </c>
      <c r="R67" s="78" t="str">
        <f>IF(LEN($G67)=0,"",IF(LEN(R$12)=0,"",IFERROR(_xll.BDP(TKR,$G67,"EQY_FUND_RELATIVE_PERIOD",R$12,"FA_ADJUSTED",ADJ,"EQY_FUND_CRNCY",CURR_O,"ACCOUNTING_STANDARD_OVERRIDE",ACC_O,"EQY_CONSOLIDATED",CONS_O,"fill=b")*1,"")))</f>
        <v>#REF!</v>
      </c>
      <c r="S67" s="78" t="str">
        <f>IF(LEN($G67)=0,"",IF(LEN(S$12)=0,"",IFERROR(_xll.BDP(TKR,$G67,"EQY_FUND_RELATIVE_PERIOD",S$12,"FA_ADJUSTED",ADJ,"EQY_FUND_CRNCY",CURR_O,"ACCOUNTING_STANDARD_OVERRIDE",ACC_O,"EQY_CONSOLIDATED",CONS_O,"fill=b")*1,"")))</f>
        <v>#REF!</v>
      </c>
      <c r="T67" s="78" t="str">
        <f>IF(LEN($G67)=0,"",IF(LEN(T$12)=0,"",IFERROR(_xll.BDP(TKR,$G67,"EQY_FUND_RELATIVE_PERIOD",T$12,"FA_ADJUSTED",ADJ,"EQY_FUND_CRNCY",CURR_O,"ACCOUNTING_STANDARD_OVERRIDE",ACC_O,"EQY_CONSOLIDATED",CONS_O,"fill=b")*1,"")))</f>
        <v>#REF!</v>
      </c>
      <c r="U67" s="78" t="str">
        <f>IF(LEN($G67)=0,"",IF(LEN(U$12)=0,"",IFERROR(_xll.BDP(TKR,$G67,"EQY_FUND_RELATIVE_PERIOD",U$12,"FA_ADJUSTED",ADJ,"EQY_FUND_CRNCY",CURR_O,"ACCOUNTING_STANDARD_OVERRIDE",ACC_O,"EQY_CONSOLIDATED",CONS_O,"fill=b")*1,"")))</f>
        <v>#REF!</v>
      </c>
      <c r="V67" s="78" t="str">
        <f>IF(LEN($G67)=0,"",IF(LEN(V$12)=0,"",IFERROR(_xll.BDP(TKR,$G67,"EQY_FUND_RELATIVE_PERIOD",V$12,"FA_ADJUSTED",ADJ,"EQY_FUND_CRNCY",CURR_O,"ACCOUNTING_STANDARD_OVERRIDE",ACC_O,"EQY_CONSOLIDATED",CONS_O,"fill=b")*1,"")))</f>
        <v>#REF!</v>
      </c>
      <c r="W67" s="78" t="str">
        <f>IF(LEN($G67)=0,"",IF(LEN(W$12)=0,"",IFERROR(_xll.BDP(TKR,$G67,"EQY_FUND_RELATIVE_PERIOD",W$12,"FA_ADJUSTED",ADJ,"EQY_FUND_CRNCY",CURR_O,"ACCOUNTING_STANDARD_OVERRIDE",ACC_O,"EQY_CONSOLIDATED",CONS_O,"fill=b")*1,"")))</f>
        <v>#REF!</v>
      </c>
      <c r="X67" s="78" t="str">
        <f>IF(LEN($G67)=0,"",IF(LEN(X$12)=0,"",IFERROR(_xll.BDP(TKR,$G67,"EQY_FUND_RELATIVE_PERIOD",X$12,"FA_ADJUSTED",ADJ,"EQY_FUND_CRNCY",CURR_O,"ACCOUNTING_STANDARD_OVERRIDE",ACC_O,"EQY_CONSOLIDATED",CONS_O,"fill=b")*1,"")))</f>
        <v>#REF!</v>
      </c>
      <c r="Y67" s="78" t="str">
        <f>IF(LEN($G67)=0,"",IF(LEN(Y$12)=0,"",IFERROR(_xll.BDP(TKR,$G67,"EQY_FUND_RELATIVE_PERIOD",Y$12,"FA_ADJUSTED",ADJ,"EQY_FUND_CRNCY",CURR_O,"ACCOUNTING_STANDARD_OVERRIDE",ACC_O,"EQY_CONSOLIDATED",CONS_O,"fill=b")*1,"")))</f>
        <v>#REF!</v>
      </c>
      <c r="Z67" s="78" t="str">
        <f>IF(LEN($G67)=0,"",IF(LEN(Z$12)=0,"",IFERROR(_xll.BDP(TKR,$G67,"EQY_FUND_RELATIVE_PERIOD",Z$12,"FA_ADJUSTED",ADJ,"EQY_FUND_CRNCY",CURR_O,"ACCOUNTING_STANDARD_OVERRIDE",ACC_O,"EQY_CONSOLIDATED",CONS_O,"fill=b")*1,"")))</f>
        <v>#REF!</v>
      </c>
      <c r="AA67" s="78" t="str">
        <f>IF(LEN($G67)=0,"",IF(LEN(AA$12)=0,"",IFERROR(_xll.BDP(TKR,$G67,"EQY_FUND_RELATIVE_PERIOD",AA$12,"FA_ADJUSTED",ADJ,"EQY_FUND_CRNCY",CURR_O,"ACCOUNTING_STANDARD_OVERRIDE",ACC_O,"EQY_CONSOLIDATED",CONS_O,"fill=b")*1,"")))</f>
        <v>#REF!</v>
      </c>
      <c r="AB67" s="78" t="str">
        <f>IF(LEN($G67)=0,"",IF(LEN(AB$12)=0,"",IFERROR(_xll.BDP(TKR,$G67,"EQY_FUND_RELATIVE_PERIOD",AB$12,"FA_ADJUSTED",ADJ,"EQY_FUND_CRNCY",CURR_O,"ACCOUNTING_STANDARD_OVERRIDE",ACC_O,"EQY_CONSOLIDATED",CONS_O,"fill=b")*1,"")))</f>
        <v>#REF!</v>
      </c>
      <c r="AC67" s="78" t="str">
        <f>IF(LEN($G67)=0,"",IF(LEN(AC$12)=0,"",IFERROR(_xll.BDP(TKR,$G67,"EQY_FUND_RELATIVE_PERIOD",AC$12,"FA_ADJUSTED",ADJ,"EQY_FUND_CRNCY",CURR_O,"ACCOUNTING_STANDARD_OVERRIDE",ACC_O,"EQY_CONSOLIDATED",CONS_O,"fill=b")*1,"")))</f>
        <v>#REF!</v>
      </c>
      <c r="AD67" s="78" t="str">
        <f>IF(LEN($G67)=0,"",IF(LEN(AD$12)=0,"",IFERROR(_xll.BDP(TKR,$G67,"EQY_FUND_RELATIVE_PERIOD",AD$12,"FA_ADJUSTED",ADJ,"EQY_FUND_CRNCY",CURR_O,"ACCOUNTING_STANDARD_OVERRIDE",ACC_O,"EQY_CONSOLIDATED",CONS_O,"fill=b")*1,"")))</f>
        <v>#REF!</v>
      </c>
      <c r="AE67" s="78" t="str">
        <f>IF(LEN($G67)=0,"",IF(LEN(AE$12)=0,"",IFERROR(_xll.BDP(TKR,$G67,"EQY_FUND_RELATIVE_PERIOD",AE$12,"FA_ADJUSTED",ADJ,"EQY_FUND_CRNCY",CURR_O,"ACCOUNTING_STANDARD_OVERRIDE",ACC_O,"EQY_CONSOLIDATED",CONS_O,"fill=b")*1,"")))</f>
        <v>#REF!</v>
      </c>
      <c r="AF67" s="78" t="str">
        <f>IF(LEN($G67)=0,"",IF(LEN(AF$12)=0,"",IFERROR(_xll.BDP(TKR,$G67,"EQY_FUND_RELATIVE_PERIOD",AF$12,"FA_ADJUSTED",ADJ,"EQY_FUND_CRNCY",CURR_O,"ACCOUNTING_STANDARD_OVERRIDE",ACC_O,"EQY_CONSOLIDATED",CONS_O,"fill=b")*1,"")))</f>
        <v>#REF!</v>
      </c>
      <c r="AG67" s="78" t="str">
        <f>IF(LEN($G67)=0,"",IF(LEN(AG$12)=0,"",IFERROR(_xll.BDP(TKR,$G67,"EQY_FUND_RELATIVE_PERIOD",AG$12,"FA_ADJUSTED",ADJ,"EQY_FUND_CRNCY",CURR_O,"ACCOUNTING_STANDARD_OVERRIDE",ACC_O,"EQY_CONSOLIDATED",CONS_O,"fill=b")*1,"")))</f>
        <v>#REF!</v>
      </c>
      <c r="AH67" s="78" t="str">
        <f>IF(LEN($G67)=0,"",IF(LEN(AH$12)=0,"",IFERROR(_xll.BDP(TKR,$G67,"EQY_FUND_RELATIVE_PERIOD",AH$12,"FA_ADJUSTED",ADJ,"EQY_FUND_CRNCY",CURR_O,"ACCOUNTING_STANDARD_OVERRIDE",ACC_O,"EQY_CONSOLIDATED",CONS_O,"fill=b")*1,"")))</f>
        <v>#REF!</v>
      </c>
      <c r="AI67" s="78" t="str">
        <f>IF(LEN($G67)=0,"",IF(LEN(AI$12)=0,"",IFERROR(_xll.BDP(TKR,$G67,"EQY_FUND_RELATIVE_PERIOD",AI$12,"FA_ADJUSTED",ADJ,"EQY_FUND_CRNCY",CURR_O,"ACCOUNTING_STANDARD_OVERRIDE",ACC_O,"EQY_CONSOLIDATED",CONS_O,"fill=b")*1,"")))</f>
        <v>#REF!</v>
      </c>
      <c r="AJ67" s="78" t="str">
        <f>IF(LEN($G67)=0,"",IF(LEN(AJ$12)=0,"",IFERROR(_xll.BDP(TKR,$G67,"EQY_FUND_RELATIVE_PERIOD",AJ$12,"FA_ADJUSTED",ADJ,"EQY_FUND_CRNCY",CURR_O,"ACCOUNTING_STANDARD_OVERRIDE",ACC_O,"EQY_CONSOLIDATED",CONS_O,"fill=b")*1,"")))</f>
        <v>#REF!</v>
      </c>
      <c r="AK67" s="78" t="str">
        <f>IF(LEN($G67)=0,"",IF(LEN(AK$12)=0,"",IFERROR(_xll.BDP(TKR,$G67,"EQY_FUND_RELATIVE_PERIOD",AK$12,"FA_ADJUSTED",ADJ,"EQY_FUND_CRNCY",CURR_O,"ACCOUNTING_STANDARD_OVERRIDE",ACC_O,"EQY_CONSOLIDATED",CONS_O,"fill=b")*1,"")))</f>
        <v>#REF!</v>
      </c>
      <c r="AL67" s="78" t="str">
        <f>IF(LEN($G67)=0,"",IF(LEN(AL$12)=0,"",IFERROR(_xll.BDP(TKR,$G67,"EQY_FUND_RELATIVE_PERIOD",AL$12,"FA_ADJUSTED",ADJ,"EQY_FUND_CRNCY",CURR_O,"ACCOUNTING_STANDARD_OVERRIDE",ACC_O,"EQY_CONSOLIDATED",CONS_O,"fill=b")*1,"")))</f>
        <v>#REF!</v>
      </c>
      <c r="AM67" s="78" t="str">
        <f>IF(LEN($G67)=0,"",IF(LEN(AM$12)=0,"",IFERROR(_xll.BDP(TKR,$G67,"EQY_FUND_RELATIVE_PERIOD",AM$12,"FA_ADJUSTED",ADJ,"EQY_FUND_CRNCY",CURR_O,"ACCOUNTING_STANDARD_OVERRIDE",ACC_O,"EQY_CONSOLIDATED",CONS_O,"fill=b")*1,"")))</f>
        <v>#REF!</v>
      </c>
      <c r="AN67" s="78" t="str">
        <f>IF(LEN($G67)=0,"",IF(LEN(AN$12)=0,"",IFERROR(_xll.BDP(TKR,$G67,"EQY_FUND_RELATIVE_PERIOD",AN$12,"FA_ADJUSTED",ADJ,"EQY_FUND_CRNCY",CURR_O,"ACCOUNTING_STANDARD_OVERRIDE",ACC_O,"EQY_CONSOLIDATED",CONS_O,"fill=b")*1,"")))</f>
        <v>#REF!</v>
      </c>
      <c r="AO67" s="78" t="str">
        <f>IF(LEN($G67)=0,"",IF(LEN(AO$12)=0,"",IFERROR(_xll.BDP(TKR,$G67,"EQY_FUND_RELATIVE_PERIOD",AO$12,"FA_ADJUSTED",ADJ,"EQY_FUND_CRNCY",CURR_O,"ACCOUNTING_STANDARD_OVERRIDE",ACC_O,"EQY_CONSOLIDATED",CONS_O,"fill=b")*1,"")))</f>
        <v>#REF!</v>
      </c>
      <c r="AP67" s="78" t="str">
        <f>IF(LEN($G67)=0,"",IF(LEN(AP$12)=0,"",IFERROR(_xll.BDP(TKR,$G67,"EQY_FUND_RELATIVE_PERIOD",AP$12,"FA_ADJUSTED",ADJ,"EQY_FUND_CRNCY",CURR_O,"ACCOUNTING_STANDARD_OVERRIDE",ACC_O,"EQY_CONSOLIDATED",CONS_O,"fill=b")*1,"")))</f>
        <v>#REF!</v>
      </c>
      <c r="AQ67" s="78" t="str">
        <f>IF(LEN($G67)=0,"",IF(LEN(AQ$12)=0,"",IFERROR(_xll.BDP(TKR,$G67,"EQY_FUND_RELATIVE_PERIOD",AQ$12,"FA_ADJUSTED",ADJ,"EQY_FUND_CRNCY",CURR_O,"ACCOUNTING_STANDARD_OVERRIDE",ACC_O,"EQY_CONSOLIDATED",CONS_O,"fill=b")*1,"")))</f>
        <v>#REF!</v>
      </c>
      <c r="AR67" s="78" t="str">
        <f>IF(LEN($G67)=0,"",IF(LEN(AR$12)=0,"",IFERROR(_xll.BDP(TKR,$G67,"EQY_FUND_RELATIVE_PERIOD",AR$12,"FA_ADJUSTED",ADJ,"EQY_FUND_CRNCY",CURR_O,"ACCOUNTING_STANDARD_OVERRIDE",ACC_O,"EQY_CONSOLIDATED",CONS_O,"fill=b")*1,"")))</f>
        <v>#REF!</v>
      </c>
      <c r="AS67" s="78" t="str">
        <f>IF(LEN($G67)=0,"",IF(LEN(AS$12)=0,"",IFERROR(_xll.BDP(TKR,$G67,"EQY_FUND_RELATIVE_PERIOD",AS$12,"FA_ADJUSTED",ADJ,"EQY_FUND_CRNCY",CURR_O,"ACCOUNTING_STANDARD_OVERRIDE",ACC_O,"EQY_CONSOLIDATED",CONS_O,"fill=b")*1,"")))</f>
        <v>#REF!</v>
      </c>
      <c r="AT67" s="78" t="str">
        <f>IF(LEN($G67)=0,"",IF(LEN(AT$12)=0,"",IFERROR(_xll.BDP(TKR,$G67,"EQY_FUND_RELATIVE_PERIOD",AT$12,"FA_ADJUSTED",ADJ,"EQY_FUND_CRNCY",CURR_O,"ACCOUNTING_STANDARD_OVERRIDE",ACC_O,"EQY_CONSOLIDATED",CONS_O,"fill=b")*1,"")))</f>
        <v>#REF!</v>
      </c>
      <c r="AU67" s="78" t="str">
        <f>IF(LEN($G67)=0,"",IF(LEN(AU$12)=0,"",IFERROR(_xll.BDP(TKR,$G67,"EQY_FUND_RELATIVE_PERIOD",AU$12,"FA_ADJUSTED",ADJ,"EQY_FUND_CRNCY",CURR_O,"ACCOUNTING_STANDARD_OVERRIDE",ACC_O,"EQY_CONSOLIDATED",CONS_O,"fill=b")*1,"")))</f>
        <v>#REF!</v>
      </c>
      <c r="AV67" s="78" t="str">
        <f>IF(LEN($G67)=0,"",IF(LEN(AV$12)=0,"",IFERROR(_xll.BDP(TKR,$G67,"EQY_FUND_RELATIVE_PERIOD",AV$12,"FA_ADJUSTED",ADJ,"EQY_FUND_CRNCY",CURR_O,"ACCOUNTING_STANDARD_OVERRIDE",ACC_O,"EQY_CONSOLIDATED",CONS_O,"fill=b")*1,"")))</f>
        <v>#REF!</v>
      </c>
      <c r="AW67" s="78" t="str">
        <f>IF(LEN($G67)=0,"",IF(LEN(AW$12)=0,"",IFERROR(_xll.BDP(TKR,$G67,"EQY_FUND_RELATIVE_PERIOD",AW$12,"FA_ADJUSTED",ADJ,"EQY_FUND_CRNCY",CURR_O,"ACCOUNTING_STANDARD_OVERRIDE",ACC_O,"EQY_CONSOLIDATED",CONS_O,"fill=b")*1,"")))</f>
        <v>#REF!</v>
      </c>
      <c r="AX67" s="78" t="str">
        <f>IF(LEN($G67)=0,"",IF(LEN(AX$12)=0,"",IFERROR(_xll.BDP(TKR,$G67,"EQY_FUND_RELATIVE_PERIOD",AX$12,"FA_ADJUSTED",ADJ,"EQY_FUND_CRNCY",CURR_O,"ACCOUNTING_STANDARD_OVERRIDE",ACC_O,"EQY_CONSOLIDATED",CONS_O,"fill=b")*1,"")))</f>
        <v>#REF!</v>
      </c>
      <c r="AY67" s="78" t="str">
        <f>IF(LEN($G67)=0,"",IF(LEN(AY$12)=0,"",IFERROR(_xll.BDP(TKR,$G67,"EQY_FUND_RELATIVE_PERIOD",AY$12,"FA_ADJUSTED",ADJ,"EQY_FUND_CRNCY",CURR_O,"ACCOUNTING_STANDARD_OVERRIDE",ACC_O,"EQY_CONSOLIDATED",CONS_O,"fill=b")*1,"")))</f>
        <v>#REF!</v>
      </c>
      <c r="AZ67" s="78" t="str">
        <f>IF(LEN($G67)=0,"",IF(LEN(AZ$12)=0,"",IFERROR(_xll.BDP(TKR,$G67,"EQY_FUND_RELATIVE_PERIOD",AZ$12,"FA_ADJUSTED",ADJ,"EQY_FUND_CRNCY",CURR_O,"ACCOUNTING_STANDARD_OVERRIDE",ACC_O,"EQY_CONSOLIDATED",CONS_O,"fill=b")*1,"")))</f>
        <v>#REF!</v>
      </c>
      <c r="BA67" s="78" t="str">
        <f>IF(LEN($G67)=0,"",IF(LEN(BA$12)=0,"",IFERROR(_xll.BDP(TKR,$G67,"EQY_FUND_RELATIVE_PERIOD",BA$12,"FA_ADJUSTED",ADJ,"EQY_FUND_CRNCY",CURR_O,"ACCOUNTING_STANDARD_OVERRIDE",ACC_O,"EQY_CONSOLIDATED",CONS_O,"fill=b")*1,"")))</f>
        <v>#REF!</v>
      </c>
      <c r="BB67" s="78" t="str">
        <f>IF(LEN($G67)=0,"",IF(LEN(BB$12)=0,"",IFERROR(_xll.BDP(TKR,$G67,"EQY_FUND_RELATIVE_PERIOD",BB$12,"FA_ADJUSTED",ADJ,"EQY_FUND_CRNCY",CURR_O,"ACCOUNTING_STANDARD_OVERRIDE",ACC_O,"EQY_CONSOLIDATED",CONS_O,"fill=b")*1,"")))</f>
        <v>#REF!</v>
      </c>
      <c r="BC67" s="78" t="str">
        <f>IF(LEN($G67)=0,"",IF(LEN(BC$12)=0,"",IFERROR(_xll.BDP(TKR,$G67,"EQY_FUND_RELATIVE_PERIOD",BC$12,"FA_ADJUSTED",ADJ,"EQY_FUND_CRNCY",CURR_O,"ACCOUNTING_STANDARD_OVERRIDE",ACC_O,"EQY_CONSOLIDATED",CONS_O,"fill=b")*1,"")))</f>
        <v>#REF!</v>
      </c>
      <c r="BD67" s="78" t="str">
        <f>IF(LEN($G67)=0,"",IF(LEN(BD$12)=0,"",IFERROR(_xll.BDP(TKR,$G67,"EQY_FUND_RELATIVE_PERIOD",BD$12,"FA_ADJUSTED",ADJ,"EQY_FUND_CRNCY",CURR_O,"ACCOUNTING_STANDARD_OVERRIDE",ACC_O,"EQY_CONSOLIDATED",CONS_O,"fill=b")*1,"")))</f>
        <v>#REF!</v>
      </c>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row>
    <row r="68" ht="15.75" customHeight="1">
      <c r="A68" s="2"/>
      <c r="B68" s="2"/>
      <c r="C68" s="2"/>
      <c r="D68" s="2"/>
      <c r="E68" s="2"/>
      <c r="F68" s="2"/>
      <c r="G68" s="2" t="s">
        <v>6144</v>
      </c>
      <c r="H68" s="2" t="s">
        <v>6145</v>
      </c>
      <c r="I68" s="2"/>
      <c r="J68" s="2"/>
      <c r="K68" s="2"/>
      <c r="L68" s="2"/>
      <c r="M68" s="2"/>
      <c r="N68" s="2"/>
      <c r="O68" s="2"/>
      <c r="P68" s="2"/>
      <c r="Q68" s="78" t="str">
        <f>IF(LEN($G68)=0,"",IF(LEN(Q$12)=0,"",IFERROR(_xll.BDP(TKR,$G68,"EQY_FUND_RELATIVE_PERIOD",Q$12,"FA_ADJUSTED",ADJ,"EQY_FUND_CRNCY",CURR_O,"ACCOUNTING_STANDARD_OVERRIDE",ACC_O,"EQY_CONSOLIDATED",CONS_O,"fill=b")*1,"")))</f>
        <v>#REF!</v>
      </c>
      <c r="R68" s="78" t="str">
        <f>IF(LEN($G68)=0,"",IF(LEN(R$12)=0,"",IFERROR(_xll.BDP(TKR,$G68,"EQY_FUND_RELATIVE_PERIOD",R$12,"FA_ADJUSTED",ADJ,"EQY_FUND_CRNCY",CURR_O,"ACCOUNTING_STANDARD_OVERRIDE",ACC_O,"EQY_CONSOLIDATED",CONS_O,"fill=b")*1,"")))</f>
        <v>#REF!</v>
      </c>
      <c r="S68" s="78" t="str">
        <f>IF(LEN($G68)=0,"",IF(LEN(S$12)=0,"",IFERROR(_xll.BDP(TKR,$G68,"EQY_FUND_RELATIVE_PERIOD",S$12,"FA_ADJUSTED",ADJ,"EQY_FUND_CRNCY",CURR_O,"ACCOUNTING_STANDARD_OVERRIDE",ACC_O,"EQY_CONSOLIDATED",CONS_O,"fill=b")*1,"")))</f>
        <v>#REF!</v>
      </c>
      <c r="T68" s="78" t="str">
        <f>IF(LEN($G68)=0,"",IF(LEN(T$12)=0,"",IFERROR(_xll.BDP(TKR,$G68,"EQY_FUND_RELATIVE_PERIOD",T$12,"FA_ADJUSTED",ADJ,"EQY_FUND_CRNCY",CURR_O,"ACCOUNTING_STANDARD_OVERRIDE",ACC_O,"EQY_CONSOLIDATED",CONS_O,"fill=b")*1,"")))</f>
        <v>#REF!</v>
      </c>
      <c r="U68" s="78" t="str">
        <f>IF(LEN($G68)=0,"",IF(LEN(U$12)=0,"",IFERROR(_xll.BDP(TKR,$G68,"EQY_FUND_RELATIVE_PERIOD",U$12,"FA_ADJUSTED",ADJ,"EQY_FUND_CRNCY",CURR_O,"ACCOUNTING_STANDARD_OVERRIDE",ACC_O,"EQY_CONSOLIDATED",CONS_O,"fill=b")*1,"")))</f>
        <v>#REF!</v>
      </c>
      <c r="V68" s="78" t="str">
        <f>IF(LEN($G68)=0,"",IF(LEN(V$12)=0,"",IFERROR(_xll.BDP(TKR,$G68,"EQY_FUND_RELATIVE_PERIOD",V$12,"FA_ADJUSTED",ADJ,"EQY_FUND_CRNCY",CURR_O,"ACCOUNTING_STANDARD_OVERRIDE",ACC_O,"EQY_CONSOLIDATED",CONS_O,"fill=b")*1,"")))</f>
        <v>#REF!</v>
      </c>
      <c r="W68" s="78" t="str">
        <f>IF(LEN($G68)=0,"",IF(LEN(W$12)=0,"",IFERROR(_xll.BDP(TKR,$G68,"EQY_FUND_RELATIVE_PERIOD",W$12,"FA_ADJUSTED",ADJ,"EQY_FUND_CRNCY",CURR_O,"ACCOUNTING_STANDARD_OVERRIDE",ACC_O,"EQY_CONSOLIDATED",CONS_O,"fill=b")*1,"")))</f>
        <v>#REF!</v>
      </c>
      <c r="X68" s="78" t="str">
        <f>IF(LEN($G68)=0,"",IF(LEN(X$12)=0,"",IFERROR(_xll.BDP(TKR,$G68,"EQY_FUND_RELATIVE_PERIOD",X$12,"FA_ADJUSTED",ADJ,"EQY_FUND_CRNCY",CURR_O,"ACCOUNTING_STANDARD_OVERRIDE",ACC_O,"EQY_CONSOLIDATED",CONS_O,"fill=b")*1,"")))</f>
        <v>#REF!</v>
      </c>
      <c r="Y68" s="78" t="str">
        <f>IF(LEN($G68)=0,"",IF(LEN(Y$12)=0,"",IFERROR(_xll.BDP(TKR,$G68,"EQY_FUND_RELATIVE_PERIOD",Y$12,"FA_ADJUSTED",ADJ,"EQY_FUND_CRNCY",CURR_O,"ACCOUNTING_STANDARD_OVERRIDE",ACC_O,"EQY_CONSOLIDATED",CONS_O,"fill=b")*1,"")))</f>
        <v>#REF!</v>
      </c>
      <c r="Z68" s="78" t="str">
        <f>IF(LEN($G68)=0,"",IF(LEN(Z$12)=0,"",IFERROR(_xll.BDP(TKR,$G68,"EQY_FUND_RELATIVE_PERIOD",Z$12,"FA_ADJUSTED",ADJ,"EQY_FUND_CRNCY",CURR_O,"ACCOUNTING_STANDARD_OVERRIDE",ACC_O,"EQY_CONSOLIDATED",CONS_O,"fill=b")*1,"")))</f>
        <v>#REF!</v>
      </c>
      <c r="AA68" s="78" t="str">
        <f>IF(LEN($G68)=0,"",IF(LEN(AA$12)=0,"",IFERROR(_xll.BDP(TKR,$G68,"EQY_FUND_RELATIVE_PERIOD",AA$12,"FA_ADJUSTED",ADJ,"EQY_FUND_CRNCY",CURR_O,"ACCOUNTING_STANDARD_OVERRIDE",ACC_O,"EQY_CONSOLIDATED",CONS_O,"fill=b")*1,"")))</f>
        <v>#REF!</v>
      </c>
      <c r="AB68" s="78" t="str">
        <f>IF(LEN($G68)=0,"",IF(LEN(AB$12)=0,"",IFERROR(_xll.BDP(TKR,$G68,"EQY_FUND_RELATIVE_PERIOD",AB$12,"FA_ADJUSTED",ADJ,"EQY_FUND_CRNCY",CURR_O,"ACCOUNTING_STANDARD_OVERRIDE",ACC_O,"EQY_CONSOLIDATED",CONS_O,"fill=b")*1,"")))</f>
        <v>#REF!</v>
      </c>
      <c r="AC68" s="78" t="str">
        <f>IF(LEN($G68)=0,"",IF(LEN(AC$12)=0,"",IFERROR(_xll.BDP(TKR,$G68,"EQY_FUND_RELATIVE_PERIOD",AC$12,"FA_ADJUSTED",ADJ,"EQY_FUND_CRNCY",CURR_O,"ACCOUNTING_STANDARD_OVERRIDE",ACC_O,"EQY_CONSOLIDATED",CONS_O,"fill=b")*1,"")))</f>
        <v>#REF!</v>
      </c>
      <c r="AD68" s="78" t="str">
        <f>IF(LEN($G68)=0,"",IF(LEN(AD$12)=0,"",IFERROR(_xll.BDP(TKR,$G68,"EQY_FUND_RELATIVE_PERIOD",AD$12,"FA_ADJUSTED",ADJ,"EQY_FUND_CRNCY",CURR_O,"ACCOUNTING_STANDARD_OVERRIDE",ACC_O,"EQY_CONSOLIDATED",CONS_O,"fill=b")*1,"")))</f>
        <v>#REF!</v>
      </c>
      <c r="AE68" s="78" t="str">
        <f>IF(LEN($G68)=0,"",IF(LEN(AE$12)=0,"",IFERROR(_xll.BDP(TKR,$G68,"EQY_FUND_RELATIVE_PERIOD",AE$12,"FA_ADJUSTED",ADJ,"EQY_FUND_CRNCY",CURR_O,"ACCOUNTING_STANDARD_OVERRIDE",ACC_O,"EQY_CONSOLIDATED",CONS_O,"fill=b")*1,"")))</f>
        <v>#REF!</v>
      </c>
      <c r="AF68" s="78" t="str">
        <f>IF(LEN($G68)=0,"",IF(LEN(AF$12)=0,"",IFERROR(_xll.BDP(TKR,$G68,"EQY_FUND_RELATIVE_PERIOD",AF$12,"FA_ADJUSTED",ADJ,"EQY_FUND_CRNCY",CURR_O,"ACCOUNTING_STANDARD_OVERRIDE",ACC_O,"EQY_CONSOLIDATED",CONS_O,"fill=b")*1,"")))</f>
        <v>#REF!</v>
      </c>
      <c r="AG68" s="78" t="str">
        <f>IF(LEN($G68)=0,"",IF(LEN(AG$12)=0,"",IFERROR(_xll.BDP(TKR,$G68,"EQY_FUND_RELATIVE_PERIOD",AG$12,"FA_ADJUSTED",ADJ,"EQY_FUND_CRNCY",CURR_O,"ACCOUNTING_STANDARD_OVERRIDE",ACC_O,"EQY_CONSOLIDATED",CONS_O,"fill=b")*1,"")))</f>
        <v>#REF!</v>
      </c>
      <c r="AH68" s="78" t="str">
        <f>IF(LEN($G68)=0,"",IF(LEN(AH$12)=0,"",IFERROR(_xll.BDP(TKR,$G68,"EQY_FUND_RELATIVE_PERIOD",AH$12,"FA_ADJUSTED",ADJ,"EQY_FUND_CRNCY",CURR_O,"ACCOUNTING_STANDARD_OVERRIDE",ACC_O,"EQY_CONSOLIDATED",CONS_O,"fill=b")*1,"")))</f>
        <v>#REF!</v>
      </c>
      <c r="AI68" s="78" t="str">
        <f>IF(LEN($G68)=0,"",IF(LEN(AI$12)=0,"",IFERROR(_xll.BDP(TKR,$G68,"EQY_FUND_RELATIVE_PERIOD",AI$12,"FA_ADJUSTED",ADJ,"EQY_FUND_CRNCY",CURR_O,"ACCOUNTING_STANDARD_OVERRIDE",ACC_O,"EQY_CONSOLIDATED",CONS_O,"fill=b")*1,"")))</f>
        <v>#REF!</v>
      </c>
      <c r="AJ68" s="78" t="str">
        <f>IF(LEN($G68)=0,"",IF(LEN(AJ$12)=0,"",IFERROR(_xll.BDP(TKR,$G68,"EQY_FUND_RELATIVE_PERIOD",AJ$12,"FA_ADJUSTED",ADJ,"EQY_FUND_CRNCY",CURR_O,"ACCOUNTING_STANDARD_OVERRIDE",ACC_O,"EQY_CONSOLIDATED",CONS_O,"fill=b")*1,"")))</f>
        <v>#REF!</v>
      </c>
      <c r="AK68" s="78" t="str">
        <f>IF(LEN($G68)=0,"",IF(LEN(AK$12)=0,"",IFERROR(_xll.BDP(TKR,$G68,"EQY_FUND_RELATIVE_PERIOD",AK$12,"FA_ADJUSTED",ADJ,"EQY_FUND_CRNCY",CURR_O,"ACCOUNTING_STANDARD_OVERRIDE",ACC_O,"EQY_CONSOLIDATED",CONS_O,"fill=b")*1,"")))</f>
        <v>#REF!</v>
      </c>
      <c r="AL68" s="78" t="str">
        <f>IF(LEN($G68)=0,"",IF(LEN(AL$12)=0,"",IFERROR(_xll.BDP(TKR,$G68,"EQY_FUND_RELATIVE_PERIOD",AL$12,"FA_ADJUSTED",ADJ,"EQY_FUND_CRNCY",CURR_O,"ACCOUNTING_STANDARD_OVERRIDE",ACC_O,"EQY_CONSOLIDATED",CONS_O,"fill=b")*1,"")))</f>
        <v>#REF!</v>
      </c>
      <c r="AM68" s="78" t="str">
        <f>IF(LEN($G68)=0,"",IF(LEN(AM$12)=0,"",IFERROR(_xll.BDP(TKR,$G68,"EQY_FUND_RELATIVE_PERIOD",AM$12,"FA_ADJUSTED",ADJ,"EQY_FUND_CRNCY",CURR_O,"ACCOUNTING_STANDARD_OVERRIDE",ACC_O,"EQY_CONSOLIDATED",CONS_O,"fill=b")*1,"")))</f>
        <v>#REF!</v>
      </c>
      <c r="AN68" s="78" t="str">
        <f>IF(LEN($G68)=0,"",IF(LEN(AN$12)=0,"",IFERROR(_xll.BDP(TKR,$G68,"EQY_FUND_RELATIVE_PERIOD",AN$12,"FA_ADJUSTED",ADJ,"EQY_FUND_CRNCY",CURR_O,"ACCOUNTING_STANDARD_OVERRIDE",ACC_O,"EQY_CONSOLIDATED",CONS_O,"fill=b")*1,"")))</f>
        <v>#REF!</v>
      </c>
      <c r="AO68" s="78" t="str">
        <f>IF(LEN($G68)=0,"",IF(LEN(AO$12)=0,"",IFERROR(_xll.BDP(TKR,$G68,"EQY_FUND_RELATIVE_PERIOD",AO$12,"FA_ADJUSTED",ADJ,"EQY_FUND_CRNCY",CURR_O,"ACCOUNTING_STANDARD_OVERRIDE",ACC_O,"EQY_CONSOLIDATED",CONS_O,"fill=b")*1,"")))</f>
        <v>#REF!</v>
      </c>
      <c r="AP68" s="78" t="str">
        <f>IF(LEN($G68)=0,"",IF(LEN(AP$12)=0,"",IFERROR(_xll.BDP(TKR,$G68,"EQY_FUND_RELATIVE_PERIOD",AP$12,"FA_ADJUSTED",ADJ,"EQY_FUND_CRNCY",CURR_O,"ACCOUNTING_STANDARD_OVERRIDE",ACC_O,"EQY_CONSOLIDATED",CONS_O,"fill=b")*1,"")))</f>
        <v>#REF!</v>
      </c>
      <c r="AQ68" s="78" t="str">
        <f>IF(LEN($G68)=0,"",IF(LEN(AQ$12)=0,"",IFERROR(_xll.BDP(TKR,$G68,"EQY_FUND_RELATIVE_PERIOD",AQ$12,"FA_ADJUSTED",ADJ,"EQY_FUND_CRNCY",CURR_O,"ACCOUNTING_STANDARD_OVERRIDE",ACC_O,"EQY_CONSOLIDATED",CONS_O,"fill=b")*1,"")))</f>
        <v>#REF!</v>
      </c>
      <c r="AR68" s="78" t="str">
        <f>IF(LEN($G68)=0,"",IF(LEN(AR$12)=0,"",IFERROR(_xll.BDP(TKR,$G68,"EQY_FUND_RELATIVE_PERIOD",AR$12,"FA_ADJUSTED",ADJ,"EQY_FUND_CRNCY",CURR_O,"ACCOUNTING_STANDARD_OVERRIDE",ACC_O,"EQY_CONSOLIDATED",CONS_O,"fill=b")*1,"")))</f>
        <v>#REF!</v>
      </c>
      <c r="AS68" s="78" t="str">
        <f>IF(LEN($G68)=0,"",IF(LEN(AS$12)=0,"",IFERROR(_xll.BDP(TKR,$G68,"EQY_FUND_RELATIVE_PERIOD",AS$12,"FA_ADJUSTED",ADJ,"EQY_FUND_CRNCY",CURR_O,"ACCOUNTING_STANDARD_OVERRIDE",ACC_O,"EQY_CONSOLIDATED",CONS_O,"fill=b")*1,"")))</f>
        <v>#REF!</v>
      </c>
      <c r="AT68" s="78" t="str">
        <f>IF(LEN($G68)=0,"",IF(LEN(AT$12)=0,"",IFERROR(_xll.BDP(TKR,$G68,"EQY_FUND_RELATIVE_PERIOD",AT$12,"FA_ADJUSTED",ADJ,"EQY_FUND_CRNCY",CURR_O,"ACCOUNTING_STANDARD_OVERRIDE",ACC_O,"EQY_CONSOLIDATED",CONS_O,"fill=b")*1,"")))</f>
        <v>#REF!</v>
      </c>
      <c r="AU68" s="78" t="str">
        <f>IF(LEN($G68)=0,"",IF(LEN(AU$12)=0,"",IFERROR(_xll.BDP(TKR,$G68,"EQY_FUND_RELATIVE_PERIOD",AU$12,"FA_ADJUSTED",ADJ,"EQY_FUND_CRNCY",CURR_O,"ACCOUNTING_STANDARD_OVERRIDE",ACC_O,"EQY_CONSOLIDATED",CONS_O,"fill=b")*1,"")))</f>
        <v>#REF!</v>
      </c>
      <c r="AV68" s="78" t="str">
        <f>IF(LEN($G68)=0,"",IF(LEN(AV$12)=0,"",IFERROR(_xll.BDP(TKR,$G68,"EQY_FUND_RELATIVE_PERIOD",AV$12,"FA_ADJUSTED",ADJ,"EQY_FUND_CRNCY",CURR_O,"ACCOUNTING_STANDARD_OVERRIDE",ACC_O,"EQY_CONSOLIDATED",CONS_O,"fill=b")*1,"")))</f>
        <v>#REF!</v>
      </c>
      <c r="AW68" s="78" t="str">
        <f>IF(LEN($G68)=0,"",IF(LEN(AW$12)=0,"",IFERROR(_xll.BDP(TKR,$G68,"EQY_FUND_RELATIVE_PERIOD",AW$12,"FA_ADJUSTED",ADJ,"EQY_FUND_CRNCY",CURR_O,"ACCOUNTING_STANDARD_OVERRIDE",ACC_O,"EQY_CONSOLIDATED",CONS_O,"fill=b")*1,"")))</f>
        <v>#REF!</v>
      </c>
      <c r="AX68" s="78" t="str">
        <f>IF(LEN($G68)=0,"",IF(LEN(AX$12)=0,"",IFERROR(_xll.BDP(TKR,$G68,"EQY_FUND_RELATIVE_PERIOD",AX$12,"FA_ADJUSTED",ADJ,"EQY_FUND_CRNCY",CURR_O,"ACCOUNTING_STANDARD_OVERRIDE",ACC_O,"EQY_CONSOLIDATED",CONS_O,"fill=b")*1,"")))</f>
        <v>#REF!</v>
      </c>
      <c r="AY68" s="78" t="str">
        <f>IF(LEN($G68)=0,"",IF(LEN(AY$12)=0,"",IFERROR(_xll.BDP(TKR,$G68,"EQY_FUND_RELATIVE_PERIOD",AY$12,"FA_ADJUSTED",ADJ,"EQY_FUND_CRNCY",CURR_O,"ACCOUNTING_STANDARD_OVERRIDE",ACC_O,"EQY_CONSOLIDATED",CONS_O,"fill=b")*1,"")))</f>
        <v>#REF!</v>
      </c>
      <c r="AZ68" s="78" t="str">
        <f>IF(LEN($G68)=0,"",IF(LEN(AZ$12)=0,"",IFERROR(_xll.BDP(TKR,$G68,"EQY_FUND_RELATIVE_PERIOD",AZ$12,"FA_ADJUSTED",ADJ,"EQY_FUND_CRNCY",CURR_O,"ACCOUNTING_STANDARD_OVERRIDE",ACC_O,"EQY_CONSOLIDATED",CONS_O,"fill=b")*1,"")))</f>
        <v>#REF!</v>
      </c>
      <c r="BA68" s="78" t="str">
        <f>IF(LEN($G68)=0,"",IF(LEN(BA$12)=0,"",IFERROR(_xll.BDP(TKR,$G68,"EQY_FUND_RELATIVE_PERIOD",BA$12,"FA_ADJUSTED",ADJ,"EQY_FUND_CRNCY",CURR_O,"ACCOUNTING_STANDARD_OVERRIDE",ACC_O,"EQY_CONSOLIDATED",CONS_O,"fill=b")*1,"")))</f>
        <v>#REF!</v>
      </c>
      <c r="BB68" s="78" t="str">
        <f>IF(LEN($G68)=0,"",IF(LEN(BB$12)=0,"",IFERROR(_xll.BDP(TKR,$G68,"EQY_FUND_RELATIVE_PERIOD",BB$12,"FA_ADJUSTED",ADJ,"EQY_FUND_CRNCY",CURR_O,"ACCOUNTING_STANDARD_OVERRIDE",ACC_O,"EQY_CONSOLIDATED",CONS_O,"fill=b")*1,"")))</f>
        <v>#REF!</v>
      </c>
      <c r="BC68" s="78" t="str">
        <f>IF(LEN($G68)=0,"",IF(LEN(BC$12)=0,"",IFERROR(_xll.BDP(TKR,$G68,"EQY_FUND_RELATIVE_PERIOD",BC$12,"FA_ADJUSTED",ADJ,"EQY_FUND_CRNCY",CURR_O,"ACCOUNTING_STANDARD_OVERRIDE",ACC_O,"EQY_CONSOLIDATED",CONS_O,"fill=b")*1,"")))</f>
        <v>#REF!</v>
      </c>
      <c r="BD68" s="78" t="str">
        <f>IF(LEN($G68)=0,"",IF(LEN(BD$12)=0,"",IFERROR(_xll.BDP(TKR,$G68,"EQY_FUND_RELATIVE_PERIOD",BD$12,"FA_ADJUSTED",ADJ,"EQY_FUND_CRNCY",CURR_O,"ACCOUNTING_STANDARD_OVERRIDE",ACC_O,"EQY_CONSOLIDATED",CONS_O,"fill=b")*1,"")))</f>
        <v>#REF!</v>
      </c>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row>
    <row r="69" ht="15.75" customHeight="1">
      <c r="A69" s="2"/>
      <c r="B69" s="2"/>
      <c r="C69" s="2"/>
      <c r="D69" s="2"/>
      <c r="E69" s="2"/>
      <c r="F69" s="2"/>
      <c r="G69" s="2" t="s">
        <v>6146</v>
      </c>
      <c r="H69" s="2" t="s">
        <v>6147</v>
      </c>
      <c r="I69" s="2"/>
      <c r="J69" s="2"/>
      <c r="K69" s="2"/>
      <c r="L69" s="2"/>
      <c r="M69" s="2"/>
      <c r="N69" s="2"/>
      <c r="O69" s="2"/>
      <c r="P69" s="2"/>
      <c r="Q69" s="78" t="str">
        <f>IF(LEN($G69)=0,"",IF(LEN(Q$12)=0,"",IFERROR(_xll.BDP(TKR,$G69,"EQY_FUND_RELATIVE_PERIOD",Q$12,"FA_ADJUSTED",ADJ,"EQY_FUND_CRNCY",CURR_O,"ACCOUNTING_STANDARD_OVERRIDE",ACC_O,"EQY_CONSOLIDATED",CONS_O,"fill=b")*1,"")))</f>
        <v>#REF!</v>
      </c>
      <c r="R69" s="78" t="str">
        <f>IF(LEN($G69)=0,"",IF(LEN(R$12)=0,"",IFERROR(_xll.BDP(TKR,$G69,"EQY_FUND_RELATIVE_PERIOD",R$12,"FA_ADJUSTED",ADJ,"EQY_FUND_CRNCY",CURR_O,"ACCOUNTING_STANDARD_OVERRIDE",ACC_O,"EQY_CONSOLIDATED",CONS_O,"fill=b")*1,"")))</f>
        <v>#REF!</v>
      </c>
      <c r="S69" s="78" t="str">
        <f>IF(LEN($G69)=0,"",IF(LEN(S$12)=0,"",IFERROR(_xll.BDP(TKR,$G69,"EQY_FUND_RELATIVE_PERIOD",S$12,"FA_ADJUSTED",ADJ,"EQY_FUND_CRNCY",CURR_O,"ACCOUNTING_STANDARD_OVERRIDE",ACC_O,"EQY_CONSOLIDATED",CONS_O,"fill=b")*1,"")))</f>
        <v>#REF!</v>
      </c>
      <c r="T69" s="78" t="str">
        <f>IF(LEN($G69)=0,"",IF(LEN(T$12)=0,"",IFERROR(_xll.BDP(TKR,$G69,"EQY_FUND_RELATIVE_PERIOD",T$12,"FA_ADJUSTED",ADJ,"EQY_FUND_CRNCY",CURR_O,"ACCOUNTING_STANDARD_OVERRIDE",ACC_O,"EQY_CONSOLIDATED",CONS_O,"fill=b")*1,"")))</f>
        <v>#REF!</v>
      </c>
      <c r="U69" s="78" t="str">
        <f>IF(LEN($G69)=0,"",IF(LEN(U$12)=0,"",IFERROR(_xll.BDP(TKR,$G69,"EQY_FUND_RELATIVE_PERIOD",U$12,"FA_ADJUSTED",ADJ,"EQY_FUND_CRNCY",CURR_O,"ACCOUNTING_STANDARD_OVERRIDE",ACC_O,"EQY_CONSOLIDATED",CONS_O,"fill=b")*1,"")))</f>
        <v>#REF!</v>
      </c>
      <c r="V69" s="78" t="str">
        <f>IF(LEN($G69)=0,"",IF(LEN(V$12)=0,"",IFERROR(_xll.BDP(TKR,$G69,"EQY_FUND_RELATIVE_PERIOD",V$12,"FA_ADJUSTED",ADJ,"EQY_FUND_CRNCY",CURR_O,"ACCOUNTING_STANDARD_OVERRIDE",ACC_O,"EQY_CONSOLIDATED",CONS_O,"fill=b")*1,"")))</f>
        <v>#REF!</v>
      </c>
      <c r="W69" s="78" t="str">
        <f>IF(LEN($G69)=0,"",IF(LEN(W$12)=0,"",IFERROR(_xll.BDP(TKR,$G69,"EQY_FUND_RELATIVE_PERIOD",W$12,"FA_ADJUSTED",ADJ,"EQY_FUND_CRNCY",CURR_O,"ACCOUNTING_STANDARD_OVERRIDE",ACC_O,"EQY_CONSOLIDATED",CONS_O,"fill=b")*1,"")))</f>
        <v>#REF!</v>
      </c>
      <c r="X69" s="78" t="str">
        <f>IF(LEN($G69)=0,"",IF(LEN(X$12)=0,"",IFERROR(_xll.BDP(TKR,$G69,"EQY_FUND_RELATIVE_PERIOD",X$12,"FA_ADJUSTED",ADJ,"EQY_FUND_CRNCY",CURR_O,"ACCOUNTING_STANDARD_OVERRIDE",ACC_O,"EQY_CONSOLIDATED",CONS_O,"fill=b")*1,"")))</f>
        <v>#REF!</v>
      </c>
      <c r="Y69" s="78" t="str">
        <f>IF(LEN($G69)=0,"",IF(LEN(Y$12)=0,"",IFERROR(_xll.BDP(TKR,$G69,"EQY_FUND_RELATIVE_PERIOD",Y$12,"FA_ADJUSTED",ADJ,"EQY_FUND_CRNCY",CURR_O,"ACCOUNTING_STANDARD_OVERRIDE",ACC_O,"EQY_CONSOLIDATED",CONS_O,"fill=b")*1,"")))</f>
        <v>#REF!</v>
      </c>
      <c r="Z69" s="78" t="str">
        <f>IF(LEN($G69)=0,"",IF(LEN(Z$12)=0,"",IFERROR(_xll.BDP(TKR,$G69,"EQY_FUND_RELATIVE_PERIOD",Z$12,"FA_ADJUSTED",ADJ,"EQY_FUND_CRNCY",CURR_O,"ACCOUNTING_STANDARD_OVERRIDE",ACC_O,"EQY_CONSOLIDATED",CONS_O,"fill=b")*1,"")))</f>
        <v>#REF!</v>
      </c>
      <c r="AA69" s="78" t="str">
        <f>IF(LEN($G69)=0,"",IF(LEN(AA$12)=0,"",IFERROR(_xll.BDP(TKR,$G69,"EQY_FUND_RELATIVE_PERIOD",AA$12,"FA_ADJUSTED",ADJ,"EQY_FUND_CRNCY",CURR_O,"ACCOUNTING_STANDARD_OVERRIDE",ACC_O,"EQY_CONSOLIDATED",CONS_O,"fill=b")*1,"")))</f>
        <v>#REF!</v>
      </c>
      <c r="AB69" s="78" t="str">
        <f>IF(LEN($G69)=0,"",IF(LEN(AB$12)=0,"",IFERROR(_xll.BDP(TKR,$G69,"EQY_FUND_RELATIVE_PERIOD",AB$12,"FA_ADJUSTED",ADJ,"EQY_FUND_CRNCY",CURR_O,"ACCOUNTING_STANDARD_OVERRIDE",ACC_O,"EQY_CONSOLIDATED",CONS_O,"fill=b")*1,"")))</f>
        <v>#REF!</v>
      </c>
      <c r="AC69" s="78" t="str">
        <f>IF(LEN($G69)=0,"",IF(LEN(AC$12)=0,"",IFERROR(_xll.BDP(TKR,$G69,"EQY_FUND_RELATIVE_PERIOD",AC$12,"FA_ADJUSTED",ADJ,"EQY_FUND_CRNCY",CURR_O,"ACCOUNTING_STANDARD_OVERRIDE",ACC_O,"EQY_CONSOLIDATED",CONS_O,"fill=b")*1,"")))</f>
        <v>#REF!</v>
      </c>
      <c r="AD69" s="78" t="str">
        <f>IF(LEN($G69)=0,"",IF(LEN(AD$12)=0,"",IFERROR(_xll.BDP(TKR,$G69,"EQY_FUND_RELATIVE_PERIOD",AD$12,"FA_ADJUSTED",ADJ,"EQY_FUND_CRNCY",CURR_O,"ACCOUNTING_STANDARD_OVERRIDE",ACC_O,"EQY_CONSOLIDATED",CONS_O,"fill=b")*1,"")))</f>
        <v>#REF!</v>
      </c>
      <c r="AE69" s="78" t="str">
        <f>IF(LEN($G69)=0,"",IF(LEN(AE$12)=0,"",IFERROR(_xll.BDP(TKR,$G69,"EQY_FUND_RELATIVE_PERIOD",AE$12,"FA_ADJUSTED",ADJ,"EQY_FUND_CRNCY",CURR_O,"ACCOUNTING_STANDARD_OVERRIDE",ACC_O,"EQY_CONSOLIDATED",CONS_O,"fill=b")*1,"")))</f>
        <v>#REF!</v>
      </c>
      <c r="AF69" s="78" t="str">
        <f>IF(LEN($G69)=0,"",IF(LEN(AF$12)=0,"",IFERROR(_xll.BDP(TKR,$G69,"EQY_FUND_RELATIVE_PERIOD",AF$12,"FA_ADJUSTED",ADJ,"EQY_FUND_CRNCY",CURR_O,"ACCOUNTING_STANDARD_OVERRIDE",ACC_O,"EQY_CONSOLIDATED",CONS_O,"fill=b")*1,"")))</f>
        <v>#REF!</v>
      </c>
      <c r="AG69" s="78" t="str">
        <f>IF(LEN($G69)=0,"",IF(LEN(AG$12)=0,"",IFERROR(_xll.BDP(TKR,$G69,"EQY_FUND_RELATIVE_PERIOD",AG$12,"FA_ADJUSTED",ADJ,"EQY_FUND_CRNCY",CURR_O,"ACCOUNTING_STANDARD_OVERRIDE",ACC_O,"EQY_CONSOLIDATED",CONS_O,"fill=b")*1,"")))</f>
        <v>#REF!</v>
      </c>
      <c r="AH69" s="78" t="str">
        <f>IF(LEN($G69)=0,"",IF(LEN(AH$12)=0,"",IFERROR(_xll.BDP(TKR,$G69,"EQY_FUND_RELATIVE_PERIOD",AH$12,"FA_ADJUSTED",ADJ,"EQY_FUND_CRNCY",CURR_O,"ACCOUNTING_STANDARD_OVERRIDE",ACC_O,"EQY_CONSOLIDATED",CONS_O,"fill=b")*1,"")))</f>
        <v>#REF!</v>
      </c>
      <c r="AI69" s="78" t="str">
        <f>IF(LEN($G69)=0,"",IF(LEN(AI$12)=0,"",IFERROR(_xll.BDP(TKR,$G69,"EQY_FUND_RELATIVE_PERIOD",AI$12,"FA_ADJUSTED",ADJ,"EQY_FUND_CRNCY",CURR_O,"ACCOUNTING_STANDARD_OVERRIDE",ACC_O,"EQY_CONSOLIDATED",CONS_O,"fill=b")*1,"")))</f>
        <v>#REF!</v>
      </c>
      <c r="AJ69" s="78" t="str">
        <f>IF(LEN($G69)=0,"",IF(LEN(AJ$12)=0,"",IFERROR(_xll.BDP(TKR,$G69,"EQY_FUND_RELATIVE_PERIOD",AJ$12,"FA_ADJUSTED",ADJ,"EQY_FUND_CRNCY",CURR_O,"ACCOUNTING_STANDARD_OVERRIDE",ACC_O,"EQY_CONSOLIDATED",CONS_O,"fill=b")*1,"")))</f>
        <v>#REF!</v>
      </c>
      <c r="AK69" s="78" t="str">
        <f>IF(LEN($G69)=0,"",IF(LEN(AK$12)=0,"",IFERROR(_xll.BDP(TKR,$G69,"EQY_FUND_RELATIVE_PERIOD",AK$12,"FA_ADJUSTED",ADJ,"EQY_FUND_CRNCY",CURR_O,"ACCOUNTING_STANDARD_OVERRIDE",ACC_O,"EQY_CONSOLIDATED",CONS_O,"fill=b")*1,"")))</f>
        <v>#REF!</v>
      </c>
      <c r="AL69" s="78" t="str">
        <f>IF(LEN($G69)=0,"",IF(LEN(AL$12)=0,"",IFERROR(_xll.BDP(TKR,$G69,"EQY_FUND_RELATIVE_PERIOD",AL$12,"FA_ADJUSTED",ADJ,"EQY_FUND_CRNCY",CURR_O,"ACCOUNTING_STANDARD_OVERRIDE",ACC_O,"EQY_CONSOLIDATED",CONS_O,"fill=b")*1,"")))</f>
        <v>#REF!</v>
      </c>
      <c r="AM69" s="78" t="str">
        <f>IF(LEN($G69)=0,"",IF(LEN(AM$12)=0,"",IFERROR(_xll.BDP(TKR,$G69,"EQY_FUND_RELATIVE_PERIOD",AM$12,"FA_ADJUSTED",ADJ,"EQY_FUND_CRNCY",CURR_O,"ACCOUNTING_STANDARD_OVERRIDE",ACC_O,"EQY_CONSOLIDATED",CONS_O,"fill=b")*1,"")))</f>
        <v>#REF!</v>
      </c>
      <c r="AN69" s="78" t="str">
        <f>IF(LEN($G69)=0,"",IF(LEN(AN$12)=0,"",IFERROR(_xll.BDP(TKR,$G69,"EQY_FUND_RELATIVE_PERIOD",AN$12,"FA_ADJUSTED",ADJ,"EQY_FUND_CRNCY",CURR_O,"ACCOUNTING_STANDARD_OVERRIDE",ACC_O,"EQY_CONSOLIDATED",CONS_O,"fill=b")*1,"")))</f>
        <v>#REF!</v>
      </c>
      <c r="AO69" s="78" t="str">
        <f>IF(LEN($G69)=0,"",IF(LEN(AO$12)=0,"",IFERROR(_xll.BDP(TKR,$G69,"EQY_FUND_RELATIVE_PERIOD",AO$12,"FA_ADJUSTED",ADJ,"EQY_FUND_CRNCY",CURR_O,"ACCOUNTING_STANDARD_OVERRIDE",ACC_O,"EQY_CONSOLIDATED",CONS_O,"fill=b")*1,"")))</f>
        <v>#REF!</v>
      </c>
      <c r="AP69" s="78" t="str">
        <f>IF(LEN($G69)=0,"",IF(LEN(AP$12)=0,"",IFERROR(_xll.BDP(TKR,$G69,"EQY_FUND_RELATIVE_PERIOD",AP$12,"FA_ADJUSTED",ADJ,"EQY_FUND_CRNCY",CURR_O,"ACCOUNTING_STANDARD_OVERRIDE",ACC_O,"EQY_CONSOLIDATED",CONS_O,"fill=b")*1,"")))</f>
        <v>#REF!</v>
      </c>
      <c r="AQ69" s="78" t="str">
        <f>IF(LEN($G69)=0,"",IF(LEN(AQ$12)=0,"",IFERROR(_xll.BDP(TKR,$G69,"EQY_FUND_RELATIVE_PERIOD",AQ$12,"FA_ADJUSTED",ADJ,"EQY_FUND_CRNCY",CURR_O,"ACCOUNTING_STANDARD_OVERRIDE",ACC_O,"EQY_CONSOLIDATED",CONS_O,"fill=b")*1,"")))</f>
        <v>#REF!</v>
      </c>
      <c r="AR69" s="78" t="str">
        <f>IF(LEN($G69)=0,"",IF(LEN(AR$12)=0,"",IFERROR(_xll.BDP(TKR,$G69,"EQY_FUND_RELATIVE_PERIOD",AR$12,"FA_ADJUSTED",ADJ,"EQY_FUND_CRNCY",CURR_O,"ACCOUNTING_STANDARD_OVERRIDE",ACC_O,"EQY_CONSOLIDATED",CONS_O,"fill=b")*1,"")))</f>
        <v>#REF!</v>
      </c>
      <c r="AS69" s="78" t="str">
        <f>IF(LEN($G69)=0,"",IF(LEN(AS$12)=0,"",IFERROR(_xll.BDP(TKR,$G69,"EQY_FUND_RELATIVE_PERIOD",AS$12,"FA_ADJUSTED",ADJ,"EQY_FUND_CRNCY",CURR_O,"ACCOUNTING_STANDARD_OVERRIDE",ACC_O,"EQY_CONSOLIDATED",CONS_O,"fill=b")*1,"")))</f>
        <v>#REF!</v>
      </c>
      <c r="AT69" s="78" t="str">
        <f>IF(LEN($G69)=0,"",IF(LEN(AT$12)=0,"",IFERROR(_xll.BDP(TKR,$G69,"EQY_FUND_RELATIVE_PERIOD",AT$12,"FA_ADJUSTED",ADJ,"EQY_FUND_CRNCY",CURR_O,"ACCOUNTING_STANDARD_OVERRIDE",ACC_O,"EQY_CONSOLIDATED",CONS_O,"fill=b")*1,"")))</f>
        <v>#REF!</v>
      </c>
      <c r="AU69" s="78" t="str">
        <f>IF(LEN($G69)=0,"",IF(LEN(AU$12)=0,"",IFERROR(_xll.BDP(TKR,$G69,"EQY_FUND_RELATIVE_PERIOD",AU$12,"FA_ADJUSTED",ADJ,"EQY_FUND_CRNCY",CURR_O,"ACCOUNTING_STANDARD_OVERRIDE",ACC_O,"EQY_CONSOLIDATED",CONS_O,"fill=b")*1,"")))</f>
        <v>#REF!</v>
      </c>
      <c r="AV69" s="78" t="str">
        <f>IF(LEN($G69)=0,"",IF(LEN(AV$12)=0,"",IFERROR(_xll.BDP(TKR,$G69,"EQY_FUND_RELATIVE_PERIOD",AV$12,"FA_ADJUSTED",ADJ,"EQY_FUND_CRNCY",CURR_O,"ACCOUNTING_STANDARD_OVERRIDE",ACC_O,"EQY_CONSOLIDATED",CONS_O,"fill=b")*1,"")))</f>
        <v>#REF!</v>
      </c>
      <c r="AW69" s="78" t="str">
        <f>IF(LEN($G69)=0,"",IF(LEN(AW$12)=0,"",IFERROR(_xll.BDP(TKR,$G69,"EQY_FUND_RELATIVE_PERIOD",AW$12,"FA_ADJUSTED",ADJ,"EQY_FUND_CRNCY",CURR_O,"ACCOUNTING_STANDARD_OVERRIDE",ACC_O,"EQY_CONSOLIDATED",CONS_O,"fill=b")*1,"")))</f>
        <v>#REF!</v>
      </c>
      <c r="AX69" s="78" t="str">
        <f>IF(LEN($G69)=0,"",IF(LEN(AX$12)=0,"",IFERROR(_xll.BDP(TKR,$G69,"EQY_FUND_RELATIVE_PERIOD",AX$12,"FA_ADJUSTED",ADJ,"EQY_FUND_CRNCY",CURR_O,"ACCOUNTING_STANDARD_OVERRIDE",ACC_O,"EQY_CONSOLIDATED",CONS_O,"fill=b")*1,"")))</f>
        <v>#REF!</v>
      </c>
      <c r="AY69" s="78" t="str">
        <f>IF(LEN($G69)=0,"",IF(LEN(AY$12)=0,"",IFERROR(_xll.BDP(TKR,$G69,"EQY_FUND_RELATIVE_PERIOD",AY$12,"FA_ADJUSTED",ADJ,"EQY_FUND_CRNCY",CURR_O,"ACCOUNTING_STANDARD_OVERRIDE",ACC_O,"EQY_CONSOLIDATED",CONS_O,"fill=b")*1,"")))</f>
        <v>#REF!</v>
      </c>
      <c r="AZ69" s="78" t="str">
        <f>IF(LEN($G69)=0,"",IF(LEN(AZ$12)=0,"",IFERROR(_xll.BDP(TKR,$G69,"EQY_FUND_RELATIVE_PERIOD",AZ$12,"FA_ADJUSTED",ADJ,"EQY_FUND_CRNCY",CURR_O,"ACCOUNTING_STANDARD_OVERRIDE",ACC_O,"EQY_CONSOLIDATED",CONS_O,"fill=b")*1,"")))</f>
        <v>#REF!</v>
      </c>
      <c r="BA69" s="78" t="str">
        <f>IF(LEN($G69)=0,"",IF(LEN(BA$12)=0,"",IFERROR(_xll.BDP(TKR,$G69,"EQY_FUND_RELATIVE_PERIOD",BA$12,"FA_ADJUSTED",ADJ,"EQY_FUND_CRNCY",CURR_O,"ACCOUNTING_STANDARD_OVERRIDE",ACC_O,"EQY_CONSOLIDATED",CONS_O,"fill=b")*1,"")))</f>
        <v>#REF!</v>
      </c>
      <c r="BB69" s="78" t="str">
        <f>IF(LEN($G69)=0,"",IF(LEN(BB$12)=0,"",IFERROR(_xll.BDP(TKR,$G69,"EQY_FUND_RELATIVE_PERIOD",BB$12,"FA_ADJUSTED",ADJ,"EQY_FUND_CRNCY",CURR_O,"ACCOUNTING_STANDARD_OVERRIDE",ACC_O,"EQY_CONSOLIDATED",CONS_O,"fill=b")*1,"")))</f>
        <v>#REF!</v>
      </c>
      <c r="BC69" s="78" t="str">
        <f>IF(LEN($G69)=0,"",IF(LEN(BC$12)=0,"",IFERROR(_xll.BDP(TKR,$G69,"EQY_FUND_RELATIVE_PERIOD",BC$12,"FA_ADJUSTED",ADJ,"EQY_FUND_CRNCY",CURR_O,"ACCOUNTING_STANDARD_OVERRIDE",ACC_O,"EQY_CONSOLIDATED",CONS_O,"fill=b")*1,"")))</f>
        <v>#REF!</v>
      </c>
      <c r="BD69" s="78" t="str">
        <f>IF(LEN($G69)=0,"",IF(LEN(BD$12)=0,"",IFERROR(_xll.BDP(TKR,$G69,"EQY_FUND_RELATIVE_PERIOD",BD$12,"FA_ADJUSTED",ADJ,"EQY_FUND_CRNCY",CURR_O,"ACCOUNTING_STANDARD_OVERRIDE",ACC_O,"EQY_CONSOLIDATED",CONS_O,"fill=b")*1,"")))</f>
        <v>#REF!</v>
      </c>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row>
    <row r="70" ht="15.75" customHeight="1">
      <c r="A70" s="2"/>
      <c r="B70" s="2"/>
      <c r="C70" s="2"/>
      <c r="D70" s="2"/>
      <c r="E70" s="2"/>
      <c r="F70" s="2"/>
      <c r="G70" s="2" t="s">
        <v>6148</v>
      </c>
      <c r="H70" s="2" t="s">
        <v>6149</v>
      </c>
      <c r="I70" s="2"/>
      <c r="J70" s="2"/>
      <c r="K70" s="2"/>
      <c r="L70" s="2"/>
      <c r="M70" s="2"/>
      <c r="N70" s="2"/>
      <c r="O70" s="2"/>
      <c r="P70" s="2"/>
      <c r="Q70" s="78" t="str">
        <f>IF(LEN($G70)=0,"",IF(LEN(Q$12)=0,"",IFERROR(_xll.BDP(TKR,$G70,"EQY_FUND_RELATIVE_PERIOD",Q$12,"FA_ADJUSTED",ADJ,"EQY_FUND_CRNCY",CURR_O,"ACCOUNTING_STANDARD_OVERRIDE",ACC_O,"EQY_CONSOLIDATED",CONS_O,"fill=b")*1,"")))</f>
        <v>#REF!</v>
      </c>
      <c r="R70" s="78" t="str">
        <f>IF(LEN($G70)=0,"",IF(LEN(R$12)=0,"",IFERROR(_xll.BDP(TKR,$G70,"EQY_FUND_RELATIVE_PERIOD",R$12,"FA_ADJUSTED",ADJ,"EQY_FUND_CRNCY",CURR_O,"ACCOUNTING_STANDARD_OVERRIDE",ACC_O,"EQY_CONSOLIDATED",CONS_O,"fill=b")*1,"")))</f>
        <v>#REF!</v>
      </c>
      <c r="S70" s="78" t="str">
        <f>IF(LEN($G70)=0,"",IF(LEN(S$12)=0,"",IFERROR(_xll.BDP(TKR,$G70,"EQY_FUND_RELATIVE_PERIOD",S$12,"FA_ADJUSTED",ADJ,"EQY_FUND_CRNCY",CURR_O,"ACCOUNTING_STANDARD_OVERRIDE",ACC_O,"EQY_CONSOLIDATED",CONS_O,"fill=b")*1,"")))</f>
        <v>#REF!</v>
      </c>
      <c r="T70" s="78" t="str">
        <f>IF(LEN($G70)=0,"",IF(LEN(T$12)=0,"",IFERROR(_xll.BDP(TKR,$G70,"EQY_FUND_RELATIVE_PERIOD",T$12,"FA_ADJUSTED",ADJ,"EQY_FUND_CRNCY",CURR_O,"ACCOUNTING_STANDARD_OVERRIDE",ACC_O,"EQY_CONSOLIDATED",CONS_O,"fill=b")*1,"")))</f>
        <v>#REF!</v>
      </c>
      <c r="U70" s="78" t="str">
        <f>IF(LEN($G70)=0,"",IF(LEN(U$12)=0,"",IFERROR(_xll.BDP(TKR,$G70,"EQY_FUND_RELATIVE_PERIOD",U$12,"FA_ADJUSTED",ADJ,"EQY_FUND_CRNCY",CURR_O,"ACCOUNTING_STANDARD_OVERRIDE",ACC_O,"EQY_CONSOLIDATED",CONS_O,"fill=b")*1,"")))</f>
        <v>#REF!</v>
      </c>
      <c r="V70" s="78" t="str">
        <f>IF(LEN($G70)=0,"",IF(LEN(V$12)=0,"",IFERROR(_xll.BDP(TKR,$G70,"EQY_FUND_RELATIVE_PERIOD",V$12,"FA_ADJUSTED",ADJ,"EQY_FUND_CRNCY",CURR_O,"ACCOUNTING_STANDARD_OVERRIDE",ACC_O,"EQY_CONSOLIDATED",CONS_O,"fill=b")*1,"")))</f>
        <v>#REF!</v>
      </c>
      <c r="W70" s="78" t="str">
        <f>IF(LEN($G70)=0,"",IF(LEN(W$12)=0,"",IFERROR(_xll.BDP(TKR,$G70,"EQY_FUND_RELATIVE_PERIOD",W$12,"FA_ADJUSTED",ADJ,"EQY_FUND_CRNCY",CURR_O,"ACCOUNTING_STANDARD_OVERRIDE",ACC_O,"EQY_CONSOLIDATED",CONS_O,"fill=b")*1,"")))</f>
        <v>#REF!</v>
      </c>
      <c r="X70" s="78" t="str">
        <f>IF(LEN($G70)=0,"",IF(LEN(X$12)=0,"",IFERROR(_xll.BDP(TKR,$G70,"EQY_FUND_RELATIVE_PERIOD",X$12,"FA_ADJUSTED",ADJ,"EQY_FUND_CRNCY",CURR_O,"ACCOUNTING_STANDARD_OVERRIDE",ACC_O,"EQY_CONSOLIDATED",CONS_O,"fill=b")*1,"")))</f>
        <v>#REF!</v>
      </c>
      <c r="Y70" s="78" t="str">
        <f>IF(LEN($G70)=0,"",IF(LEN(Y$12)=0,"",IFERROR(_xll.BDP(TKR,$G70,"EQY_FUND_RELATIVE_PERIOD",Y$12,"FA_ADJUSTED",ADJ,"EQY_FUND_CRNCY",CURR_O,"ACCOUNTING_STANDARD_OVERRIDE",ACC_O,"EQY_CONSOLIDATED",CONS_O,"fill=b")*1,"")))</f>
        <v>#REF!</v>
      </c>
      <c r="Z70" s="78" t="str">
        <f>IF(LEN($G70)=0,"",IF(LEN(Z$12)=0,"",IFERROR(_xll.BDP(TKR,$G70,"EQY_FUND_RELATIVE_PERIOD",Z$12,"FA_ADJUSTED",ADJ,"EQY_FUND_CRNCY",CURR_O,"ACCOUNTING_STANDARD_OVERRIDE",ACC_O,"EQY_CONSOLIDATED",CONS_O,"fill=b")*1,"")))</f>
        <v>#REF!</v>
      </c>
      <c r="AA70" s="78" t="str">
        <f>IF(LEN($G70)=0,"",IF(LEN(AA$12)=0,"",IFERROR(_xll.BDP(TKR,$G70,"EQY_FUND_RELATIVE_PERIOD",AA$12,"FA_ADJUSTED",ADJ,"EQY_FUND_CRNCY",CURR_O,"ACCOUNTING_STANDARD_OVERRIDE",ACC_O,"EQY_CONSOLIDATED",CONS_O,"fill=b")*1,"")))</f>
        <v>#REF!</v>
      </c>
      <c r="AB70" s="78" t="str">
        <f>IF(LEN($G70)=0,"",IF(LEN(AB$12)=0,"",IFERROR(_xll.BDP(TKR,$G70,"EQY_FUND_RELATIVE_PERIOD",AB$12,"FA_ADJUSTED",ADJ,"EQY_FUND_CRNCY",CURR_O,"ACCOUNTING_STANDARD_OVERRIDE",ACC_O,"EQY_CONSOLIDATED",CONS_O,"fill=b")*1,"")))</f>
        <v>#REF!</v>
      </c>
      <c r="AC70" s="78" t="str">
        <f>IF(LEN($G70)=0,"",IF(LEN(AC$12)=0,"",IFERROR(_xll.BDP(TKR,$G70,"EQY_FUND_RELATIVE_PERIOD",AC$12,"FA_ADJUSTED",ADJ,"EQY_FUND_CRNCY",CURR_O,"ACCOUNTING_STANDARD_OVERRIDE",ACC_O,"EQY_CONSOLIDATED",CONS_O,"fill=b")*1,"")))</f>
        <v>#REF!</v>
      </c>
      <c r="AD70" s="78" t="str">
        <f>IF(LEN($G70)=0,"",IF(LEN(AD$12)=0,"",IFERROR(_xll.BDP(TKR,$G70,"EQY_FUND_RELATIVE_PERIOD",AD$12,"FA_ADJUSTED",ADJ,"EQY_FUND_CRNCY",CURR_O,"ACCOUNTING_STANDARD_OVERRIDE",ACC_O,"EQY_CONSOLIDATED",CONS_O,"fill=b")*1,"")))</f>
        <v>#REF!</v>
      </c>
      <c r="AE70" s="78" t="str">
        <f>IF(LEN($G70)=0,"",IF(LEN(AE$12)=0,"",IFERROR(_xll.BDP(TKR,$G70,"EQY_FUND_RELATIVE_PERIOD",AE$12,"FA_ADJUSTED",ADJ,"EQY_FUND_CRNCY",CURR_O,"ACCOUNTING_STANDARD_OVERRIDE",ACC_O,"EQY_CONSOLIDATED",CONS_O,"fill=b")*1,"")))</f>
        <v>#REF!</v>
      </c>
      <c r="AF70" s="78" t="str">
        <f>IF(LEN($G70)=0,"",IF(LEN(AF$12)=0,"",IFERROR(_xll.BDP(TKR,$G70,"EQY_FUND_RELATIVE_PERIOD",AF$12,"FA_ADJUSTED",ADJ,"EQY_FUND_CRNCY",CURR_O,"ACCOUNTING_STANDARD_OVERRIDE",ACC_O,"EQY_CONSOLIDATED",CONS_O,"fill=b")*1,"")))</f>
        <v>#REF!</v>
      </c>
      <c r="AG70" s="78" t="str">
        <f>IF(LEN($G70)=0,"",IF(LEN(AG$12)=0,"",IFERROR(_xll.BDP(TKR,$G70,"EQY_FUND_RELATIVE_PERIOD",AG$12,"FA_ADJUSTED",ADJ,"EQY_FUND_CRNCY",CURR_O,"ACCOUNTING_STANDARD_OVERRIDE",ACC_O,"EQY_CONSOLIDATED",CONS_O,"fill=b")*1,"")))</f>
        <v>#REF!</v>
      </c>
      <c r="AH70" s="78" t="str">
        <f>IF(LEN($G70)=0,"",IF(LEN(AH$12)=0,"",IFERROR(_xll.BDP(TKR,$G70,"EQY_FUND_RELATIVE_PERIOD",AH$12,"FA_ADJUSTED",ADJ,"EQY_FUND_CRNCY",CURR_O,"ACCOUNTING_STANDARD_OVERRIDE",ACC_O,"EQY_CONSOLIDATED",CONS_O,"fill=b")*1,"")))</f>
        <v>#REF!</v>
      </c>
      <c r="AI70" s="78" t="str">
        <f>IF(LEN($G70)=0,"",IF(LEN(AI$12)=0,"",IFERROR(_xll.BDP(TKR,$G70,"EQY_FUND_RELATIVE_PERIOD",AI$12,"FA_ADJUSTED",ADJ,"EQY_FUND_CRNCY",CURR_O,"ACCOUNTING_STANDARD_OVERRIDE",ACC_O,"EQY_CONSOLIDATED",CONS_O,"fill=b")*1,"")))</f>
        <v>#REF!</v>
      </c>
      <c r="AJ70" s="78" t="str">
        <f>IF(LEN($G70)=0,"",IF(LEN(AJ$12)=0,"",IFERROR(_xll.BDP(TKR,$G70,"EQY_FUND_RELATIVE_PERIOD",AJ$12,"FA_ADJUSTED",ADJ,"EQY_FUND_CRNCY",CURR_O,"ACCOUNTING_STANDARD_OVERRIDE",ACC_O,"EQY_CONSOLIDATED",CONS_O,"fill=b")*1,"")))</f>
        <v>#REF!</v>
      </c>
      <c r="AK70" s="78" t="str">
        <f>IF(LEN($G70)=0,"",IF(LEN(AK$12)=0,"",IFERROR(_xll.BDP(TKR,$G70,"EQY_FUND_RELATIVE_PERIOD",AK$12,"FA_ADJUSTED",ADJ,"EQY_FUND_CRNCY",CURR_O,"ACCOUNTING_STANDARD_OVERRIDE",ACC_O,"EQY_CONSOLIDATED",CONS_O,"fill=b")*1,"")))</f>
        <v>#REF!</v>
      </c>
      <c r="AL70" s="78" t="str">
        <f>IF(LEN($G70)=0,"",IF(LEN(AL$12)=0,"",IFERROR(_xll.BDP(TKR,$G70,"EQY_FUND_RELATIVE_PERIOD",AL$12,"FA_ADJUSTED",ADJ,"EQY_FUND_CRNCY",CURR_O,"ACCOUNTING_STANDARD_OVERRIDE",ACC_O,"EQY_CONSOLIDATED",CONS_O,"fill=b")*1,"")))</f>
        <v>#REF!</v>
      </c>
      <c r="AM70" s="78" t="str">
        <f>IF(LEN($G70)=0,"",IF(LEN(AM$12)=0,"",IFERROR(_xll.BDP(TKR,$G70,"EQY_FUND_RELATIVE_PERIOD",AM$12,"FA_ADJUSTED",ADJ,"EQY_FUND_CRNCY",CURR_O,"ACCOUNTING_STANDARD_OVERRIDE",ACC_O,"EQY_CONSOLIDATED",CONS_O,"fill=b")*1,"")))</f>
        <v>#REF!</v>
      </c>
      <c r="AN70" s="78" t="str">
        <f>IF(LEN($G70)=0,"",IF(LEN(AN$12)=0,"",IFERROR(_xll.BDP(TKR,$G70,"EQY_FUND_RELATIVE_PERIOD",AN$12,"FA_ADJUSTED",ADJ,"EQY_FUND_CRNCY",CURR_O,"ACCOUNTING_STANDARD_OVERRIDE",ACC_O,"EQY_CONSOLIDATED",CONS_O,"fill=b")*1,"")))</f>
        <v>#REF!</v>
      </c>
      <c r="AO70" s="78" t="str">
        <f>IF(LEN($G70)=0,"",IF(LEN(AO$12)=0,"",IFERROR(_xll.BDP(TKR,$G70,"EQY_FUND_RELATIVE_PERIOD",AO$12,"FA_ADJUSTED",ADJ,"EQY_FUND_CRNCY",CURR_O,"ACCOUNTING_STANDARD_OVERRIDE",ACC_O,"EQY_CONSOLIDATED",CONS_O,"fill=b")*1,"")))</f>
        <v>#REF!</v>
      </c>
      <c r="AP70" s="78" t="str">
        <f>IF(LEN($G70)=0,"",IF(LEN(AP$12)=0,"",IFERROR(_xll.BDP(TKR,$G70,"EQY_FUND_RELATIVE_PERIOD",AP$12,"FA_ADJUSTED",ADJ,"EQY_FUND_CRNCY",CURR_O,"ACCOUNTING_STANDARD_OVERRIDE",ACC_O,"EQY_CONSOLIDATED",CONS_O,"fill=b")*1,"")))</f>
        <v>#REF!</v>
      </c>
      <c r="AQ70" s="78" t="str">
        <f>IF(LEN($G70)=0,"",IF(LEN(AQ$12)=0,"",IFERROR(_xll.BDP(TKR,$G70,"EQY_FUND_RELATIVE_PERIOD",AQ$12,"FA_ADJUSTED",ADJ,"EQY_FUND_CRNCY",CURR_O,"ACCOUNTING_STANDARD_OVERRIDE",ACC_O,"EQY_CONSOLIDATED",CONS_O,"fill=b")*1,"")))</f>
        <v>#REF!</v>
      </c>
      <c r="AR70" s="78" t="str">
        <f>IF(LEN($G70)=0,"",IF(LEN(AR$12)=0,"",IFERROR(_xll.BDP(TKR,$G70,"EQY_FUND_RELATIVE_PERIOD",AR$12,"FA_ADJUSTED",ADJ,"EQY_FUND_CRNCY",CURR_O,"ACCOUNTING_STANDARD_OVERRIDE",ACC_O,"EQY_CONSOLIDATED",CONS_O,"fill=b")*1,"")))</f>
        <v>#REF!</v>
      </c>
      <c r="AS70" s="78" t="str">
        <f>IF(LEN($G70)=0,"",IF(LEN(AS$12)=0,"",IFERROR(_xll.BDP(TKR,$G70,"EQY_FUND_RELATIVE_PERIOD",AS$12,"FA_ADJUSTED",ADJ,"EQY_FUND_CRNCY",CURR_O,"ACCOUNTING_STANDARD_OVERRIDE",ACC_O,"EQY_CONSOLIDATED",CONS_O,"fill=b")*1,"")))</f>
        <v>#REF!</v>
      </c>
      <c r="AT70" s="78" t="str">
        <f>IF(LEN($G70)=0,"",IF(LEN(AT$12)=0,"",IFERROR(_xll.BDP(TKR,$G70,"EQY_FUND_RELATIVE_PERIOD",AT$12,"FA_ADJUSTED",ADJ,"EQY_FUND_CRNCY",CURR_O,"ACCOUNTING_STANDARD_OVERRIDE",ACC_O,"EQY_CONSOLIDATED",CONS_O,"fill=b")*1,"")))</f>
        <v>#REF!</v>
      </c>
      <c r="AU70" s="78" t="str">
        <f>IF(LEN($G70)=0,"",IF(LEN(AU$12)=0,"",IFERROR(_xll.BDP(TKR,$G70,"EQY_FUND_RELATIVE_PERIOD",AU$12,"FA_ADJUSTED",ADJ,"EQY_FUND_CRNCY",CURR_O,"ACCOUNTING_STANDARD_OVERRIDE",ACC_O,"EQY_CONSOLIDATED",CONS_O,"fill=b")*1,"")))</f>
        <v>#REF!</v>
      </c>
      <c r="AV70" s="78" t="str">
        <f>IF(LEN($G70)=0,"",IF(LEN(AV$12)=0,"",IFERROR(_xll.BDP(TKR,$G70,"EQY_FUND_RELATIVE_PERIOD",AV$12,"FA_ADJUSTED",ADJ,"EQY_FUND_CRNCY",CURR_O,"ACCOUNTING_STANDARD_OVERRIDE",ACC_O,"EQY_CONSOLIDATED",CONS_O,"fill=b")*1,"")))</f>
        <v>#REF!</v>
      </c>
      <c r="AW70" s="78" t="str">
        <f>IF(LEN($G70)=0,"",IF(LEN(AW$12)=0,"",IFERROR(_xll.BDP(TKR,$G70,"EQY_FUND_RELATIVE_PERIOD",AW$12,"FA_ADJUSTED",ADJ,"EQY_FUND_CRNCY",CURR_O,"ACCOUNTING_STANDARD_OVERRIDE",ACC_O,"EQY_CONSOLIDATED",CONS_O,"fill=b")*1,"")))</f>
        <v>#REF!</v>
      </c>
      <c r="AX70" s="78" t="str">
        <f>IF(LEN($G70)=0,"",IF(LEN(AX$12)=0,"",IFERROR(_xll.BDP(TKR,$G70,"EQY_FUND_RELATIVE_PERIOD",AX$12,"FA_ADJUSTED",ADJ,"EQY_FUND_CRNCY",CURR_O,"ACCOUNTING_STANDARD_OVERRIDE",ACC_O,"EQY_CONSOLIDATED",CONS_O,"fill=b")*1,"")))</f>
        <v>#REF!</v>
      </c>
      <c r="AY70" s="78" t="str">
        <f>IF(LEN($G70)=0,"",IF(LEN(AY$12)=0,"",IFERROR(_xll.BDP(TKR,$G70,"EQY_FUND_RELATIVE_PERIOD",AY$12,"FA_ADJUSTED",ADJ,"EQY_FUND_CRNCY",CURR_O,"ACCOUNTING_STANDARD_OVERRIDE",ACC_O,"EQY_CONSOLIDATED",CONS_O,"fill=b")*1,"")))</f>
        <v>#REF!</v>
      </c>
      <c r="AZ70" s="78" t="str">
        <f>IF(LEN($G70)=0,"",IF(LEN(AZ$12)=0,"",IFERROR(_xll.BDP(TKR,$G70,"EQY_FUND_RELATIVE_PERIOD",AZ$12,"FA_ADJUSTED",ADJ,"EQY_FUND_CRNCY",CURR_O,"ACCOUNTING_STANDARD_OVERRIDE",ACC_O,"EQY_CONSOLIDATED",CONS_O,"fill=b")*1,"")))</f>
        <v>#REF!</v>
      </c>
      <c r="BA70" s="78" t="str">
        <f>IF(LEN($G70)=0,"",IF(LEN(BA$12)=0,"",IFERROR(_xll.BDP(TKR,$G70,"EQY_FUND_RELATIVE_PERIOD",BA$12,"FA_ADJUSTED",ADJ,"EQY_FUND_CRNCY",CURR_O,"ACCOUNTING_STANDARD_OVERRIDE",ACC_O,"EQY_CONSOLIDATED",CONS_O,"fill=b")*1,"")))</f>
        <v>#REF!</v>
      </c>
      <c r="BB70" s="78" t="str">
        <f>IF(LEN($G70)=0,"",IF(LEN(BB$12)=0,"",IFERROR(_xll.BDP(TKR,$G70,"EQY_FUND_RELATIVE_PERIOD",BB$12,"FA_ADJUSTED",ADJ,"EQY_FUND_CRNCY",CURR_O,"ACCOUNTING_STANDARD_OVERRIDE",ACC_O,"EQY_CONSOLIDATED",CONS_O,"fill=b")*1,"")))</f>
        <v>#REF!</v>
      </c>
      <c r="BC70" s="78" t="str">
        <f>IF(LEN($G70)=0,"",IF(LEN(BC$12)=0,"",IFERROR(_xll.BDP(TKR,$G70,"EQY_FUND_RELATIVE_PERIOD",BC$12,"FA_ADJUSTED",ADJ,"EQY_FUND_CRNCY",CURR_O,"ACCOUNTING_STANDARD_OVERRIDE",ACC_O,"EQY_CONSOLIDATED",CONS_O,"fill=b")*1,"")))</f>
        <v>#REF!</v>
      </c>
      <c r="BD70" s="78" t="str">
        <f>IF(LEN($G70)=0,"",IF(LEN(BD$12)=0,"",IFERROR(_xll.BDP(TKR,$G70,"EQY_FUND_RELATIVE_PERIOD",BD$12,"FA_ADJUSTED",ADJ,"EQY_FUND_CRNCY",CURR_O,"ACCOUNTING_STANDARD_OVERRIDE",ACC_O,"EQY_CONSOLIDATED",CONS_O,"fill=b")*1,"")))</f>
        <v>#REF!</v>
      </c>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row>
    <row r="71" ht="15.75" customHeight="1">
      <c r="A71" s="2"/>
      <c r="B71" s="2"/>
      <c r="C71" s="2"/>
      <c r="D71" s="2"/>
      <c r="E71" s="2"/>
      <c r="F71" s="2"/>
      <c r="G71" s="2" t="s">
        <v>6150</v>
      </c>
      <c r="H71" s="2" t="s">
        <v>6151</v>
      </c>
      <c r="I71" s="2"/>
      <c r="J71" s="2"/>
      <c r="K71" s="2"/>
      <c r="L71" s="2"/>
      <c r="M71" s="2"/>
      <c r="N71" s="2"/>
      <c r="O71" s="2"/>
      <c r="P71" s="2"/>
      <c r="Q71" s="78" t="str">
        <f>IF(LEN($G71)=0,"",IF(LEN(Q$12)=0,"",IFERROR(_xll.BDP(TKR,$G71,"EQY_FUND_RELATIVE_PERIOD",Q$12,"FA_ADJUSTED",ADJ,"EQY_FUND_CRNCY",CURR_O,"ACCOUNTING_STANDARD_OVERRIDE",ACC_O,"EQY_CONSOLIDATED",CONS_O,"fill=b")*1,"")))</f>
        <v>#REF!</v>
      </c>
      <c r="R71" s="78" t="str">
        <f>IF(LEN($G71)=0,"",IF(LEN(R$12)=0,"",IFERROR(_xll.BDP(TKR,$G71,"EQY_FUND_RELATIVE_PERIOD",R$12,"FA_ADJUSTED",ADJ,"EQY_FUND_CRNCY",CURR_O,"ACCOUNTING_STANDARD_OVERRIDE",ACC_O,"EQY_CONSOLIDATED",CONS_O,"fill=b")*1,"")))</f>
        <v>#REF!</v>
      </c>
      <c r="S71" s="78" t="str">
        <f>IF(LEN($G71)=0,"",IF(LEN(S$12)=0,"",IFERROR(_xll.BDP(TKR,$G71,"EQY_FUND_RELATIVE_PERIOD",S$12,"FA_ADJUSTED",ADJ,"EQY_FUND_CRNCY",CURR_O,"ACCOUNTING_STANDARD_OVERRIDE",ACC_O,"EQY_CONSOLIDATED",CONS_O,"fill=b")*1,"")))</f>
        <v>#REF!</v>
      </c>
      <c r="T71" s="78" t="str">
        <f>IF(LEN($G71)=0,"",IF(LEN(T$12)=0,"",IFERROR(_xll.BDP(TKR,$G71,"EQY_FUND_RELATIVE_PERIOD",T$12,"FA_ADJUSTED",ADJ,"EQY_FUND_CRNCY",CURR_O,"ACCOUNTING_STANDARD_OVERRIDE",ACC_O,"EQY_CONSOLIDATED",CONS_O,"fill=b")*1,"")))</f>
        <v>#REF!</v>
      </c>
      <c r="U71" s="78" t="str">
        <f>IF(LEN($G71)=0,"",IF(LEN(U$12)=0,"",IFERROR(_xll.BDP(TKR,$G71,"EQY_FUND_RELATIVE_PERIOD",U$12,"FA_ADJUSTED",ADJ,"EQY_FUND_CRNCY",CURR_O,"ACCOUNTING_STANDARD_OVERRIDE",ACC_O,"EQY_CONSOLIDATED",CONS_O,"fill=b")*1,"")))</f>
        <v>#REF!</v>
      </c>
      <c r="V71" s="78" t="str">
        <f>IF(LEN($G71)=0,"",IF(LEN(V$12)=0,"",IFERROR(_xll.BDP(TKR,$G71,"EQY_FUND_RELATIVE_PERIOD",V$12,"FA_ADJUSTED",ADJ,"EQY_FUND_CRNCY",CURR_O,"ACCOUNTING_STANDARD_OVERRIDE",ACC_O,"EQY_CONSOLIDATED",CONS_O,"fill=b")*1,"")))</f>
        <v>#REF!</v>
      </c>
      <c r="W71" s="78" t="str">
        <f>IF(LEN($G71)=0,"",IF(LEN(W$12)=0,"",IFERROR(_xll.BDP(TKR,$G71,"EQY_FUND_RELATIVE_PERIOD",W$12,"FA_ADJUSTED",ADJ,"EQY_FUND_CRNCY",CURR_O,"ACCOUNTING_STANDARD_OVERRIDE",ACC_O,"EQY_CONSOLIDATED",CONS_O,"fill=b")*1,"")))</f>
        <v>#REF!</v>
      </c>
      <c r="X71" s="78" t="str">
        <f>IF(LEN($G71)=0,"",IF(LEN(X$12)=0,"",IFERROR(_xll.BDP(TKR,$G71,"EQY_FUND_RELATIVE_PERIOD",X$12,"FA_ADJUSTED",ADJ,"EQY_FUND_CRNCY",CURR_O,"ACCOUNTING_STANDARD_OVERRIDE",ACC_O,"EQY_CONSOLIDATED",CONS_O,"fill=b")*1,"")))</f>
        <v>#REF!</v>
      </c>
      <c r="Y71" s="78" t="str">
        <f>IF(LEN($G71)=0,"",IF(LEN(Y$12)=0,"",IFERROR(_xll.BDP(TKR,$G71,"EQY_FUND_RELATIVE_PERIOD",Y$12,"FA_ADJUSTED",ADJ,"EQY_FUND_CRNCY",CURR_O,"ACCOUNTING_STANDARD_OVERRIDE",ACC_O,"EQY_CONSOLIDATED",CONS_O,"fill=b")*1,"")))</f>
        <v>#REF!</v>
      </c>
      <c r="Z71" s="78" t="str">
        <f>IF(LEN($G71)=0,"",IF(LEN(Z$12)=0,"",IFERROR(_xll.BDP(TKR,$G71,"EQY_FUND_RELATIVE_PERIOD",Z$12,"FA_ADJUSTED",ADJ,"EQY_FUND_CRNCY",CURR_O,"ACCOUNTING_STANDARD_OVERRIDE",ACC_O,"EQY_CONSOLIDATED",CONS_O,"fill=b")*1,"")))</f>
        <v>#REF!</v>
      </c>
      <c r="AA71" s="78" t="str">
        <f>IF(LEN($G71)=0,"",IF(LEN(AA$12)=0,"",IFERROR(_xll.BDP(TKR,$G71,"EQY_FUND_RELATIVE_PERIOD",AA$12,"FA_ADJUSTED",ADJ,"EQY_FUND_CRNCY",CURR_O,"ACCOUNTING_STANDARD_OVERRIDE",ACC_O,"EQY_CONSOLIDATED",CONS_O,"fill=b")*1,"")))</f>
        <v>#REF!</v>
      </c>
      <c r="AB71" s="78" t="str">
        <f>IF(LEN($G71)=0,"",IF(LEN(AB$12)=0,"",IFERROR(_xll.BDP(TKR,$G71,"EQY_FUND_RELATIVE_PERIOD",AB$12,"FA_ADJUSTED",ADJ,"EQY_FUND_CRNCY",CURR_O,"ACCOUNTING_STANDARD_OVERRIDE",ACC_O,"EQY_CONSOLIDATED",CONS_O,"fill=b")*1,"")))</f>
        <v>#REF!</v>
      </c>
      <c r="AC71" s="78" t="str">
        <f>IF(LEN($G71)=0,"",IF(LEN(AC$12)=0,"",IFERROR(_xll.BDP(TKR,$G71,"EQY_FUND_RELATIVE_PERIOD",AC$12,"FA_ADJUSTED",ADJ,"EQY_FUND_CRNCY",CURR_O,"ACCOUNTING_STANDARD_OVERRIDE",ACC_O,"EQY_CONSOLIDATED",CONS_O,"fill=b")*1,"")))</f>
        <v>#REF!</v>
      </c>
      <c r="AD71" s="78" t="str">
        <f>IF(LEN($G71)=0,"",IF(LEN(AD$12)=0,"",IFERROR(_xll.BDP(TKR,$G71,"EQY_FUND_RELATIVE_PERIOD",AD$12,"FA_ADJUSTED",ADJ,"EQY_FUND_CRNCY",CURR_O,"ACCOUNTING_STANDARD_OVERRIDE",ACC_O,"EQY_CONSOLIDATED",CONS_O,"fill=b")*1,"")))</f>
        <v>#REF!</v>
      </c>
      <c r="AE71" s="78" t="str">
        <f>IF(LEN($G71)=0,"",IF(LEN(AE$12)=0,"",IFERROR(_xll.BDP(TKR,$G71,"EQY_FUND_RELATIVE_PERIOD",AE$12,"FA_ADJUSTED",ADJ,"EQY_FUND_CRNCY",CURR_O,"ACCOUNTING_STANDARD_OVERRIDE",ACC_O,"EQY_CONSOLIDATED",CONS_O,"fill=b")*1,"")))</f>
        <v>#REF!</v>
      </c>
      <c r="AF71" s="78" t="str">
        <f>IF(LEN($G71)=0,"",IF(LEN(AF$12)=0,"",IFERROR(_xll.BDP(TKR,$G71,"EQY_FUND_RELATIVE_PERIOD",AF$12,"FA_ADJUSTED",ADJ,"EQY_FUND_CRNCY",CURR_O,"ACCOUNTING_STANDARD_OVERRIDE",ACC_O,"EQY_CONSOLIDATED",CONS_O,"fill=b")*1,"")))</f>
        <v>#REF!</v>
      </c>
      <c r="AG71" s="78" t="str">
        <f>IF(LEN($G71)=0,"",IF(LEN(AG$12)=0,"",IFERROR(_xll.BDP(TKR,$G71,"EQY_FUND_RELATIVE_PERIOD",AG$12,"FA_ADJUSTED",ADJ,"EQY_FUND_CRNCY",CURR_O,"ACCOUNTING_STANDARD_OVERRIDE",ACC_O,"EQY_CONSOLIDATED",CONS_O,"fill=b")*1,"")))</f>
        <v>#REF!</v>
      </c>
      <c r="AH71" s="78" t="str">
        <f>IF(LEN($G71)=0,"",IF(LEN(AH$12)=0,"",IFERROR(_xll.BDP(TKR,$G71,"EQY_FUND_RELATIVE_PERIOD",AH$12,"FA_ADJUSTED",ADJ,"EQY_FUND_CRNCY",CURR_O,"ACCOUNTING_STANDARD_OVERRIDE",ACC_O,"EQY_CONSOLIDATED",CONS_O,"fill=b")*1,"")))</f>
        <v>#REF!</v>
      </c>
      <c r="AI71" s="78" t="str">
        <f>IF(LEN($G71)=0,"",IF(LEN(AI$12)=0,"",IFERROR(_xll.BDP(TKR,$G71,"EQY_FUND_RELATIVE_PERIOD",AI$12,"FA_ADJUSTED",ADJ,"EQY_FUND_CRNCY",CURR_O,"ACCOUNTING_STANDARD_OVERRIDE",ACC_O,"EQY_CONSOLIDATED",CONS_O,"fill=b")*1,"")))</f>
        <v>#REF!</v>
      </c>
      <c r="AJ71" s="78" t="str">
        <f>IF(LEN($G71)=0,"",IF(LEN(AJ$12)=0,"",IFERROR(_xll.BDP(TKR,$G71,"EQY_FUND_RELATIVE_PERIOD",AJ$12,"FA_ADJUSTED",ADJ,"EQY_FUND_CRNCY",CURR_O,"ACCOUNTING_STANDARD_OVERRIDE",ACC_O,"EQY_CONSOLIDATED",CONS_O,"fill=b")*1,"")))</f>
        <v>#REF!</v>
      </c>
      <c r="AK71" s="78" t="str">
        <f>IF(LEN($G71)=0,"",IF(LEN(AK$12)=0,"",IFERROR(_xll.BDP(TKR,$G71,"EQY_FUND_RELATIVE_PERIOD",AK$12,"FA_ADJUSTED",ADJ,"EQY_FUND_CRNCY",CURR_O,"ACCOUNTING_STANDARD_OVERRIDE",ACC_O,"EQY_CONSOLIDATED",CONS_O,"fill=b")*1,"")))</f>
        <v>#REF!</v>
      </c>
      <c r="AL71" s="78" t="str">
        <f>IF(LEN($G71)=0,"",IF(LEN(AL$12)=0,"",IFERROR(_xll.BDP(TKR,$G71,"EQY_FUND_RELATIVE_PERIOD",AL$12,"FA_ADJUSTED",ADJ,"EQY_FUND_CRNCY",CURR_O,"ACCOUNTING_STANDARD_OVERRIDE",ACC_O,"EQY_CONSOLIDATED",CONS_O,"fill=b")*1,"")))</f>
        <v>#REF!</v>
      </c>
      <c r="AM71" s="78" t="str">
        <f>IF(LEN($G71)=0,"",IF(LEN(AM$12)=0,"",IFERROR(_xll.BDP(TKR,$G71,"EQY_FUND_RELATIVE_PERIOD",AM$12,"FA_ADJUSTED",ADJ,"EQY_FUND_CRNCY",CURR_O,"ACCOUNTING_STANDARD_OVERRIDE",ACC_O,"EQY_CONSOLIDATED",CONS_O,"fill=b")*1,"")))</f>
        <v>#REF!</v>
      </c>
      <c r="AN71" s="78" t="str">
        <f>IF(LEN($G71)=0,"",IF(LEN(AN$12)=0,"",IFERROR(_xll.BDP(TKR,$G71,"EQY_FUND_RELATIVE_PERIOD",AN$12,"FA_ADJUSTED",ADJ,"EQY_FUND_CRNCY",CURR_O,"ACCOUNTING_STANDARD_OVERRIDE",ACC_O,"EQY_CONSOLIDATED",CONS_O,"fill=b")*1,"")))</f>
        <v>#REF!</v>
      </c>
      <c r="AO71" s="78" t="str">
        <f>IF(LEN($G71)=0,"",IF(LEN(AO$12)=0,"",IFERROR(_xll.BDP(TKR,$G71,"EQY_FUND_RELATIVE_PERIOD",AO$12,"FA_ADJUSTED",ADJ,"EQY_FUND_CRNCY",CURR_O,"ACCOUNTING_STANDARD_OVERRIDE",ACC_O,"EQY_CONSOLIDATED",CONS_O,"fill=b")*1,"")))</f>
        <v>#REF!</v>
      </c>
      <c r="AP71" s="78" t="str">
        <f>IF(LEN($G71)=0,"",IF(LEN(AP$12)=0,"",IFERROR(_xll.BDP(TKR,$G71,"EQY_FUND_RELATIVE_PERIOD",AP$12,"FA_ADJUSTED",ADJ,"EQY_FUND_CRNCY",CURR_O,"ACCOUNTING_STANDARD_OVERRIDE",ACC_O,"EQY_CONSOLIDATED",CONS_O,"fill=b")*1,"")))</f>
        <v>#REF!</v>
      </c>
      <c r="AQ71" s="78" t="str">
        <f>IF(LEN($G71)=0,"",IF(LEN(AQ$12)=0,"",IFERROR(_xll.BDP(TKR,$G71,"EQY_FUND_RELATIVE_PERIOD",AQ$12,"FA_ADJUSTED",ADJ,"EQY_FUND_CRNCY",CURR_O,"ACCOUNTING_STANDARD_OVERRIDE",ACC_O,"EQY_CONSOLIDATED",CONS_O,"fill=b")*1,"")))</f>
        <v>#REF!</v>
      </c>
      <c r="AR71" s="78" t="str">
        <f>IF(LEN($G71)=0,"",IF(LEN(AR$12)=0,"",IFERROR(_xll.BDP(TKR,$G71,"EQY_FUND_RELATIVE_PERIOD",AR$12,"FA_ADJUSTED",ADJ,"EQY_FUND_CRNCY",CURR_O,"ACCOUNTING_STANDARD_OVERRIDE",ACC_O,"EQY_CONSOLIDATED",CONS_O,"fill=b")*1,"")))</f>
        <v>#REF!</v>
      </c>
      <c r="AS71" s="78" t="str">
        <f>IF(LEN($G71)=0,"",IF(LEN(AS$12)=0,"",IFERROR(_xll.BDP(TKR,$G71,"EQY_FUND_RELATIVE_PERIOD",AS$12,"FA_ADJUSTED",ADJ,"EQY_FUND_CRNCY",CURR_O,"ACCOUNTING_STANDARD_OVERRIDE",ACC_O,"EQY_CONSOLIDATED",CONS_O,"fill=b")*1,"")))</f>
        <v>#REF!</v>
      </c>
      <c r="AT71" s="78" t="str">
        <f>IF(LEN($G71)=0,"",IF(LEN(AT$12)=0,"",IFERROR(_xll.BDP(TKR,$G71,"EQY_FUND_RELATIVE_PERIOD",AT$12,"FA_ADJUSTED",ADJ,"EQY_FUND_CRNCY",CURR_O,"ACCOUNTING_STANDARD_OVERRIDE",ACC_O,"EQY_CONSOLIDATED",CONS_O,"fill=b")*1,"")))</f>
        <v>#REF!</v>
      </c>
      <c r="AU71" s="78" t="str">
        <f>IF(LEN($G71)=0,"",IF(LEN(AU$12)=0,"",IFERROR(_xll.BDP(TKR,$G71,"EQY_FUND_RELATIVE_PERIOD",AU$12,"FA_ADJUSTED",ADJ,"EQY_FUND_CRNCY",CURR_O,"ACCOUNTING_STANDARD_OVERRIDE",ACC_O,"EQY_CONSOLIDATED",CONS_O,"fill=b")*1,"")))</f>
        <v>#REF!</v>
      </c>
      <c r="AV71" s="78" t="str">
        <f>IF(LEN($G71)=0,"",IF(LEN(AV$12)=0,"",IFERROR(_xll.BDP(TKR,$G71,"EQY_FUND_RELATIVE_PERIOD",AV$12,"FA_ADJUSTED",ADJ,"EQY_FUND_CRNCY",CURR_O,"ACCOUNTING_STANDARD_OVERRIDE",ACC_O,"EQY_CONSOLIDATED",CONS_O,"fill=b")*1,"")))</f>
        <v>#REF!</v>
      </c>
      <c r="AW71" s="78" t="str">
        <f>IF(LEN($G71)=0,"",IF(LEN(AW$12)=0,"",IFERROR(_xll.BDP(TKR,$G71,"EQY_FUND_RELATIVE_PERIOD",AW$12,"FA_ADJUSTED",ADJ,"EQY_FUND_CRNCY",CURR_O,"ACCOUNTING_STANDARD_OVERRIDE",ACC_O,"EQY_CONSOLIDATED",CONS_O,"fill=b")*1,"")))</f>
        <v>#REF!</v>
      </c>
      <c r="AX71" s="78" t="str">
        <f>IF(LEN($G71)=0,"",IF(LEN(AX$12)=0,"",IFERROR(_xll.BDP(TKR,$G71,"EQY_FUND_RELATIVE_PERIOD",AX$12,"FA_ADJUSTED",ADJ,"EQY_FUND_CRNCY",CURR_O,"ACCOUNTING_STANDARD_OVERRIDE",ACC_O,"EQY_CONSOLIDATED",CONS_O,"fill=b")*1,"")))</f>
        <v>#REF!</v>
      </c>
      <c r="AY71" s="78" t="str">
        <f>IF(LEN($G71)=0,"",IF(LEN(AY$12)=0,"",IFERROR(_xll.BDP(TKR,$G71,"EQY_FUND_RELATIVE_PERIOD",AY$12,"FA_ADJUSTED",ADJ,"EQY_FUND_CRNCY",CURR_O,"ACCOUNTING_STANDARD_OVERRIDE",ACC_O,"EQY_CONSOLIDATED",CONS_O,"fill=b")*1,"")))</f>
        <v>#REF!</v>
      </c>
      <c r="AZ71" s="78" t="str">
        <f>IF(LEN($G71)=0,"",IF(LEN(AZ$12)=0,"",IFERROR(_xll.BDP(TKR,$G71,"EQY_FUND_RELATIVE_PERIOD",AZ$12,"FA_ADJUSTED",ADJ,"EQY_FUND_CRNCY",CURR_O,"ACCOUNTING_STANDARD_OVERRIDE",ACC_O,"EQY_CONSOLIDATED",CONS_O,"fill=b")*1,"")))</f>
        <v>#REF!</v>
      </c>
      <c r="BA71" s="78" t="str">
        <f>IF(LEN($G71)=0,"",IF(LEN(BA$12)=0,"",IFERROR(_xll.BDP(TKR,$G71,"EQY_FUND_RELATIVE_PERIOD",BA$12,"FA_ADJUSTED",ADJ,"EQY_FUND_CRNCY",CURR_O,"ACCOUNTING_STANDARD_OVERRIDE",ACC_O,"EQY_CONSOLIDATED",CONS_O,"fill=b")*1,"")))</f>
        <v>#REF!</v>
      </c>
      <c r="BB71" s="78" t="str">
        <f>IF(LEN($G71)=0,"",IF(LEN(BB$12)=0,"",IFERROR(_xll.BDP(TKR,$G71,"EQY_FUND_RELATIVE_PERIOD",BB$12,"FA_ADJUSTED",ADJ,"EQY_FUND_CRNCY",CURR_O,"ACCOUNTING_STANDARD_OVERRIDE",ACC_O,"EQY_CONSOLIDATED",CONS_O,"fill=b")*1,"")))</f>
        <v>#REF!</v>
      </c>
      <c r="BC71" s="78" t="str">
        <f>IF(LEN($G71)=0,"",IF(LEN(BC$12)=0,"",IFERROR(_xll.BDP(TKR,$G71,"EQY_FUND_RELATIVE_PERIOD",BC$12,"FA_ADJUSTED",ADJ,"EQY_FUND_CRNCY",CURR_O,"ACCOUNTING_STANDARD_OVERRIDE",ACC_O,"EQY_CONSOLIDATED",CONS_O,"fill=b")*1,"")))</f>
        <v>#REF!</v>
      </c>
      <c r="BD71" s="78" t="str">
        <f>IF(LEN($G71)=0,"",IF(LEN(BD$12)=0,"",IFERROR(_xll.BDP(TKR,$G71,"EQY_FUND_RELATIVE_PERIOD",BD$12,"FA_ADJUSTED",ADJ,"EQY_FUND_CRNCY",CURR_O,"ACCOUNTING_STANDARD_OVERRIDE",ACC_O,"EQY_CONSOLIDATED",CONS_O,"fill=b")*1,"")))</f>
        <v>#REF!</v>
      </c>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row>
    <row r="72" ht="15.75" customHeight="1">
      <c r="A72" s="2"/>
      <c r="B72" s="2"/>
      <c r="C72" s="2"/>
      <c r="D72" s="2"/>
      <c r="E72" s="2"/>
      <c r="F72" s="2"/>
      <c r="G72" s="2" t="s">
        <v>6152</v>
      </c>
      <c r="H72" s="2" t="s">
        <v>6153</v>
      </c>
      <c r="I72" s="2"/>
      <c r="J72" s="2"/>
      <c r="K72" s="2"/>
      <c r="L72" s="2"/>
      <c r="M72" s="2"/>
      <c r="N72" s="2"/>
      <c r="O72" s="2"/>
      <c r="P72" s="2"/>
      <c r="Q72" s="78" t="str">
        <f>IF(LEN($G72)=0,"",IF(LEN(Q$12)=0,"",IFERROR(_xll.BDP(TKR,$G72,"EQY_FUND_RELATIVE_PERIOD",Q$12,"FA_ADJUSTED",ADJ,"EQY_FUND_CRNCY",CURR_O,"ACCOUNTING_STANDARD_OVERRIDE",ACC_O,"EQY_CONSOLIDATED",CONS_O,"fill=b")*1,"")))</f>
        <v>#REF!</v>
      </c>
      <c r="R72" s="78" t="str">
        <f>IF(LEN($G72)=0,"",IF(LEN(R$12)=0,"",IFERROR(_xll.BDP(TKR,$G72,"EQY_FUND_RELATIVE_PERIOD",R$12,"FA_ADJUSTED",ADJ,"EQY_FUND_CRNCY",CURR_O,"ACCOUNTING_STANDARD_OVERRIDE",ACC_O,"EQY_CONSOLIDATED",CONS_O,"fill=b")*1,"")))</f>
        <v>#REF!</v>
      </c>
      <c r="S72" s="78" t="str">
        <f>IF(LEN($G72)=0,"",IF(LEN(S$12)=0,"",IFERROR(_xll.BDP(TKR,$G72,"EQY_FUND_RELATIVE_PERIOD",S$12,"FA_ADJUSTED",ADJ,"EQY_FUND_CRNCY",CURR_O,"ACCOUNTING_STANDARD_OVERRIDE",ACC_O,"EQY_CONSOLIDATED",CONS_O,"fill=b")*1,"")))</f>
        <v>#REF!</v>
      </c>
      <c r="T72" s="78" t="str">
        <f>IF(LEN($G72)=0,"",IF(LEN(T$12)=0,"",IFERROR(_xll.BDP(TKR,$G72,"EQY_FUND_RELATIVE_PERIOD",T$12,"FA_ADJUSTED",ADJ,"EQY_FUND_CRNCY",CURR_O,"ACCOUNTING_STANDARD_OVERRIDE",ACC_O,"EQY_CONSOLIDATED",CONS_O,"fill=b")*1,"")))</f>
        <v>#REF!</v>
      </c>
      <c r="U72" s="78" t="str">
        <f>IF(LEN($G72)=0,"",IF(LEN(U$12)=0,"",IFERROR(_xll.BDP(TKR,$G72,"EQY_FUND_RELATIVE_PERIOD",U$12,"FA_ADJUSTED",ADJ,"EQY_FUND_CRNCY",CURR_O,"ACCOUNTING_STANDARD_OVERRIDE",ACC_O,"EQY_CONSOLIDATED",CONS_O,"fill=b")*1,"")))</f>
        <v>#REF!</v>
      </c>
      <c r="V72" s="78" t="str">
        <f>IF(LEN($G72)=0,"",IF(LEN(V$12)=0,"",IFERROR(_xll.BDP(TKR,$G72,"EQY_FUND_RELATIVE_PERIOD",V$12,"FA_ADJUSTED",ADJ,"EQY_FUND_CRNCY",CURR_O,"ACCOUNTING_STANDARD_OVERRIDE",ACC_O,"EQY_CONSOLIDATED",CONS_O,"fill=b")*1,"")))</f>
        <v>#REF!</v>
      </c>
      <c r="W72" s="78" t="str">
        <f>IF(LEN($G72)=0,"",IF(LEN(W$12)=0,"",IFERROR(_xll.BDP(TKR,$G72,"EQY_FUND_RELATIVE_PERIOD",W$12,"FA_ADJUSTED",ADJ,"EQY_FUND_CRNCY",CURR_O,"ACCOUNTING_STANDARD_OVERRIDE",ACC_O,"EQY_CONSOLIDATED",CONS_O,"fill=b")*1,"")))</f>
        <v>#REF!</v>
      </c>
      <c r="X72" s="78" t="str">
        <f>IF(LEN($G72)=0,"",IF(LEN(X$12)=0,"",IFERROR(_xll.BDP(TKR,$G72,"EQY_FUND_RELATIVE_PERIOD",X$12,"FA_ADJUSTED",ADJ,"EQY_FUND_CRNCY",CURR_O,"ACCOUNTING_STANDARD_OVERRIDE",ACC_O,"EQY_CONSOLIDATED",CONS_O,"fill=b")*1,"")))</f>
        <v>#REF!</v>
      </c>
      <c r="Y72" s="78" t="str">
        <f>IF(LEN($G72)=0,"",IF(LEN(Y$12)=0,"",IFERROR(_xll.BDP(TKR,$G72,"EQY_FUND_RELATIVE_PERIOD",Y$12,"FA_ADJUSTED",ADJ,"EQY_FUND_CRNCY",CURR_O,"ACCOUNTING_STANDARD_OVERRIDE",ACC_O,"EQY_CONSOLIDATED",CONS_O,"fill=b")*1,"")))</f>
        <v>#REF!</v>
      </c>
      <c r="Z72" s="78" t="str">
        <f>IF(LEN($G72)=0,"",IF(LEN(Z$12)=0,"",IFERROR(_xll.BDP(TKR,$G72,"EQY_FUND_RELATIVE_PERIOD",Z$12,"FA_ADJUSTED",ADJ,"EQY_FUND_CRNCY",CURR_O,"ACCOUNTING_STANDARD_OVERRIDE",ACC_O,"EQY_CONSOLIDATED",CONS_O,"fill=b")*1,"")))</f>
        <v>#REF!</v>
      </c>
      <c r="AA72" s="78" t="str">
        <f>IF(LEN($G72)=0,"",IF(LEN(AA$12)=0,"",IFERROR(_xll.BDP(TKR,$G72,"EQY_FUND_RELATIVE_PERIOD",AA$12,"FA_ADJUSTED",ADJ,"EQY_FUND_CRNCY",CURR_O,"ACCOUNTING_STANDARD_OVERRIDE",ACC_O,"EQY_CONSOLIDATED",CONS_O,"fill=b")*1,"")))</f>
        <v>#REF!</v>
      </c>
      <c r="AB72" s="78" t="str">
        <f>IF(LEN($G72)=0,"",IF(LEN(AB$12)=0,"",IFERROR(_xll.BDP(TKR,$G72,"EQY_FUND_RELATIVE_PERIOD",AB$12,"FA_ADJUSTED",ADJ,"EQY_FUND_CRNCY",CURR_O,"ACCOUNTING_STANDARD_OVERRIDE",ACC_O,"EQY_CONSOLIDATED",CONS_O,"fill=b")*1,"")))</f>
        <v>#REF!</v>
      </c>
      <c r="AC72" s="78" t="str">
        <f>IF(LEN($G72)=0,"",IF(LEN(AC$12)=0,"",IFERROR(_xll.BDP(TKR,$G72,"EQY_FUND_RELATIVE_PERIOD",AC$12,"FA_ADJUSTED",ADJ,"EQY_FUND_CRNCY",CURR_O,"ACCOUNTING_STANDARD_OVERRIDE",ACC_O,"EQY_CONSOLIDATED",CONS_O,"fill=b")*1,"")))</f>
        <v>#REF!</v>
      </c>
      <c r="AD72" s="78" t="str">
        <f>IF(LEN($G72)=0,"",IF(LEN(AD$12)=0,"",IFERROR(_xll.BDP(TKR,$G72,"EQY_FUND_RELATIVE_PERIOD",AD$12,"FA_ADJUSTED",ADJ,"EQY_FUND_CRNCY",CURR_O,"ACCOUNTING_STANDARD_OVERRIDE",ACC_O,"EQY_CONSOLIDATED",CONS_O,"fill=b")*1,"")))</f>
        <v>#REF!</v>
      </c>
      <c r="AE72" s="78" t="str">
        <f>IF(LEN($G72)=0,"",IF(LEN(AE$12)=0,"",IFERROR(_xll.BDP(TKR,$G72,"EQY_FUND_RELATIVE_PERIOD",AE$12,"FA_ADJUSTED",ADJ,"EQY_FUND_CRNCY",CURR_O,"ACCOUNTING_STANDARD_OVERRIDE",ACC_O,"EQY_CONSOLIDATED",CONS_O,"fill=b")*1,"")))</f>
        <v>#REF!</v>
      </c>
      <c r="AF72" s="78" t="str">
        <f>IF(LEN($G72)=0,"",IF(LEN(AF$12)=0,"",IFERROR(_xll.BDP(TKR,$G72,"EQY_FUND_RELATIVE_PERIOD",AF$12,"FA_ADJUSTED",ADJ,"EQY_FUND_CRNCY",CURR_O,"ACCOUNTING_STANDARD_OVERRIDE",ACC_O,"EQY_CONSOLIDATED",CONS_O,"fill=b")*1,"")))</f>
        <v>#REF!</v>
      </c>
      <c r="AG72" s="78" t="str">
        <f>IF(LEN($G72)=0,"",IF(LEN(AG$12)=0,"",IFERROR(_xll.BDP(TKR,$G72,"EQY_FUND_RELATIVE_PERIOD",AG$12,"FA_ADJUSTED",ADJ,"EQY_FUND_CRNCY",CURR_O,"ACCOUNTING_STANDARD_OVERRIDE",ACC_O,"EQY_CONSOLIDATED",CONS_O,"fill=b")*1,"")))</f>
        <v>#REF!</v>
      </c>
      <c r="AH72" s="78" t="str">
        <f>IF(LEN($G72)=0,"",IF(LEN(AH$12)=0,"",IFERROR(_xll.BDP(TKR,$G72,"EQY_FUND_RELATIVE_PERIOD",AH$12,"FA_ADJUSTED",ADJ,"EQY_FUND_CRNCY",CURR_O,"ACCOUNTING_STANDARD_OVERRIDE",ACC_O,"EQY_CONSOLIDATED",CONS_O,"fill=b")*1,"")))</f>
        <v>#REF!</v>
      </c>
      <c r="AI72" s="78" t="str">
        <f>IF(LEN($G72)=0,"",IF(LEN(AI$12)=0,"",IFERROR(_xll.BDP(TKR,$G72,"EQY_FUND_RELATIVE_PERIOD",AI$12,"FA_ADJUSTED",ADJ,"EQY_FUND_CRNCY",CURR_O,"ACCOUNTING_STANDARD_OVERRIDE",ACC_O,"EQY_CONSOLIDATED",CONS_O,"fill=b")*1,"")))</f>
        <v>#REF!</v>
      </c>
      <c r="AJ72" s="78" t="str">
        <f>IF(LEN($G72)=0,"",IF(LEN(AJ$12)=0,"",IFERROR(_xll.BDP(TKR,$G72,"EQY_FUND_RELATIVE_PERIOD",AJ$12,"FA_ADJUSTED",ADJ,"EQY_FUND_CRNCY",CURR_O,"ACCOUNTING_STANDARD_OVERRIDE",ACC_O,"EQY_CONSOLIDATED",CONS_O,"fill=b")*1,"")))</f>
        <v>#REF!</v>
      </c>
      <c r="AK72" s="78" t="str">
        <f>IF(LEN($G72)=0,"",IF(LEN(AK$12)=0,"",IFERROR(_xll.BDP(TKR,$G72,"EQY_FUND_RELATIVE_PERIOD",AK$12,"FA_ADJUSTED",ADJ,"EQY_FUND_CRNCY",CURR_O,"ACCOUNTING_STANDARD_OVERRIDE",ACC_O,"EQY_CONSOLIDATED",CONS_O,"fill=b")*1,"")))</f>
        <v>#REF!</v>
      </c>
      <c r="AL72" s="78" t="str">
        <f>IF(LEN($G72)=0,"",IF(LEN(AL$12)=0,"",IFERROR(_xll.BDP(TKR,$G72,"EQY_FUND_RELATIVE_PERIOD",AL$12,"FA_ADJUSTED",ADJ,"EQY_FUND_CRNCY",CURR_O,"ACCOUNTING_STANDARD_OVERRIDE",ACC_O,"EQY_CONSOLIDATED",CONS_O,"fill=b")*1,"")))</f>
        <v>#REF!</v>
      </c>
      <c r="AM72" s="78" t="str">
        <f>IF(LEN($G72)=0,"",IF(LEN(AM$12)=0,"",IFERROR(_xll.BDP(TKR,$G72,"EQY_FUND_RELATIVE_PERIOD",AM$12,"FA_ADJUSTED",ADJ,"EQY_FUND_CRNCY",CURR_O,"ACCOUNTING_STANDARD_OVERRIDE",ACC_O,"EQY_CONSOLIDATED",CONS_O,"fill=b")*1,"")))</f>
        <v>#REF!</v>
      </c>
      <c r="AN72" s="78" t="str">
        <f>IF(LEN($G72)=0,"",IF(LEN(AN$12)=0,"",IFERROR(_xll.BDP(TKR,$G72,"EQY_FUND_RELATIVE_PERIOD",AN$12,"FA_ADJUSTED",ADJ,"EQY_FUND_CRNCY",CURR_O,"ACCOUNTING_STANDARD_OVERRIDE",ACC_O,"EQY_CONSOLIDATED",CONS_O,"fill=b")*1,"")))</f>
        <v>#REF!</v>
      </c>
      <c r="AO72" s="78" t="str">
        <f>IF(LEN($G72)=0,"",IF(LEN(AO$12)=0,"",IFERROR(_xll.BDP(TKR,$G72,"EQY_FUND_RELATIVE_PERIOD",AO$12,"FA_ADJUSTED",ADJ,"EQY_FUND_CRNCY",CURR_O,"ACCOUNTING_STANDARD_OVERRIDE",ACC_O,"EQY_CONSOLIDATED",CONS_O,"fill=b")*1,"")))</f>
        <v>#REF!</v>
      </c>
      <c r="AP72" s="78" t="str">
        <f>IF(LEN($G72)=0,"",IF(LEN(AP$12)=0,"",IFERROR(_xll.BDP(TKR,$G72,"EQY_FUND_RELATIVE_PERIOD",AP$12,"FA_ADJUSTED",ADJ,"EQY_FUND_CRNCY",CURR_O,"ACCOUNTING_STANDARD_OVERRIDE",ACC_O,"EQY_CONSOLIDATED",CONS_O,"fill=b")*1,"")))</f>
        <v>#REF!</v>
      </c>
      <c r="AQ72" s="78" t="str">
        <f>IF(LEN($G72)=0,"",IF(LEN(AQ$12)=0,"",IFERROR(_xll.BDP(TKR,$G72,"EQY_FUND_RELATIVE_PERIOD",AQ$12,"FA_ADJUSTED",ADJ,"EQY_FUND_CRNCY",CURR_O,"ACCOUNTING_STANDARD_OVERRIDE",ACC_O,"EQY_CONSOLIDATED",CONS_O,"fill=b")*1,"")))</f>
        <v>#REF!</v>
      </c>
      <c r="AR72" s="78" t="str">
        <f>IF(LEN($G72)=0,"",IF(LEN(AR$12)=0,"",IFERROR(_xll.BDP(TKR,$G72,"EQY_FUND_RELATIVE_PERIOD",AR$12,"FA_ADJUSTED",ADJ,"EQY_FUND_CRNCY",CURR_O,"ACCOUNTING_STANDARD_OVERRIDE",ACC_O,"EQY_CONSOLIDATED",CONS_O,"fill=b")*1,"")))</f>
        <v>#REF!</v>
      </c>
      <c r="AS72" s="78" t="str">
        <f>IF(LEN($G72)=0,"",IF(LEN(AS$12)=0,"",IFERROR(_xll.BDP(TKR,$G72,"EQY_FUND_RELATIVE_PERIOD",AS$12,"FA_ADJUSTED",ADJ,"EQY_FUND_CRNCY",CURR_O,"ACCOUNTING_STANDARD_OVERRIDE",ACC_O,"EQY_CONSOLIDATED",CONS_O,"fill=b")*1,"")))</f>
        <v>#REF!</v>
      </c>
      <c r="AT72" s="78" t="str">
        <f>IF(LEN($G72)=0,"",IF(LEN(AT$12)=0,"",IFERROR(_xll.BDP(TKR,$G72,"EQY_FUND_RELATIVE_PERIOD",AT$12,"FA_ADJUSTED",ADJ,"EQY_FUND_CRNCY",CURR_O,"ACCOUNTING_STANDARD_OVERRIDE",ACC_O,"EQY_CONSOLIDATED",CONS_O,"fill=b")*1,"")))</f>
        <v>#REF!</v>
      </c>
      <c r="AU72" s="78" t="str">
        <f>IF(LEN($G72)=0,"",IF(LEN(AU$12)=0,"",IFERROR(_xll.BDP(TKR,$G72,"EQY_FUND_RELATIVE_PERIOD",AU$12,"FA_ADJUSTED",ADJ,"EQY_FUND_CRNCY",CURR_O,"ACCOUNTING_STANDARD_OVERRIDE",ACC_O,"EQY_CONSOLIDATED",CONS_O,"fill=b")*1,"")))</f>
        <v>#REF!</v>
      </c>
      <c r="AV72" s="78" t="str">
        <f>IF(LEN($G72)=0,"",IF(LEN(AV$12)=0,"",IFERROR(_xll.BDP(TKR,$G72,"EQY_FUND_RELATIVE_PERIOD",AV$12,"FA_ADJUSTED",ADJ,"EQY_FUND_CRNCY",CURR_O,"ACCOUNTING_STANDARD_OVERRIDE",ACC_O,"EQY_CONSOLIDATED",CONS_O,"fill=b")*1,"")))</f>
        <v>#REF!</v>
      </c>
      <c r="AW72" s="78" t="str">
        <f>IF(LEN($G72)=0,"",IF(LEN(AW$12)=0,"",IFERROR(_xll.BDP(TKR,$G72,"EQY_FUND_RELATIVE_PERIOD",AW$12,"FA_ADJUSTED",ADJ,"EQY_FUND_CRNCY",CURR_O,"ACCOUNTING_STANDARD_OVERRIDE",ACC_O,"EQY_CONSOLIDATED",CONS_O,"fill=b")*1,"")))</f>
        <v>#REF!</v>
      </c>
      <c r="AX72" s="78" t="str">
        <f>IF(LEN($G72)=0,"",IF(LEN(AX$12)=0,"",IFERROR(_xll.BDP(TKR,$G72,"EQY_FUND_RELATIVE_PERIOD",AX$12,"FA_ADJUSTED",ADJ,"EQY_FUND_CRNCY",CURR_O,"ACCOUNTING_STANDARD_OVERRIDE",ACC_O,"EQY_CONSOLIDATED",CONS_O,"fill=b")*1,"")))</f>
        <v>#REF!</v>
      </c>
      <c r="AY72" s="78" t="str">
        <f>IF(LEN($G72)=0,"",IF(LEN(AY$12)=0,"",IFERROR(_xll.BDP(TKR,$G72,"EQY_FUND_RELATIVE_PERIOD",AY$12,"FA_ADJUSTED",ADJ,"EQY_FUND_CRNCY",CURR_O,"ACCOUNTING_STANDARD_OVERRIDE",ACC_O,"EQY_CONSOLIDATED",CONS_O,"fill=b")*1,"")))</f>
        <v>#REF!</v>
      </c>
      <c r="AZ72" s="78" t="str">
        <f>IF(LEN($G72)=0,"",IF(LEN(AZ$12)=0,"",IFERROR(_xll.BDP(TKR,$G72,"EQY_FUND_RELATIVE_PERIOD",AZ$12,"FA_ADJUSTED",ADJ,"EQY_FUND_CRNCY",CURR_O,"ACCOUNTING_STANDARD_OVERRIDE",ACC_O,"EQY_CONSOLIDATED",CONS_O,"fill=b")*1,"")))</f>
        <v>#REF!</v>
      </c>
      <c r="BA72" s="78" t="str">
        <f>IF(LEN($G72)=0,"",IF(LEN(BA$12)=0,"",IFERROR(_xll.BDP(TKR,$G72,"EQY_FUND_RELATIVE_PERIOD",BA$12,"FA_ADJUSTED",ADJ,"EQY_FUND_CRNCY",CURR_O,"ACCOUNTING_STANDARD_OVERRIDE",ACC_O,"EQY_CONSOLIDATED",CONS_O,"fill=b")*1,"")))</f>
        <v>#REF!</v>
      </c>
      <c r="BB72" s="78" t="str">
        <f>IF(LEN($G72)=0,"",IF(LEN(BB$12)=0,"",IFERROR(_xll.BDP(TKR,$G72,"EQY_FUND_RELATIVE_PERIOD",BB$12,"FA_ADJUSTED",ADJ,"EQY_FUND_CRNCY",CURR_O,"ACCOUNTING_STANDARD_OVERRIDE",ACC_O,"EQY_CONSOLIDATED",CONS_O,"fill=b")*1,"")))</f>
        <v>#REF!</v>
      </c>
      <c r="BC72" s="78" t="str">
        <f>IF(LEN($G72)=0,"",IF(LEN(BC$12)=0,"",IFERROR(_xll.BDP(TKR,$G72,"EQY_FUND_RELATIVE_PERIOD",BC$12,"FA_ADJUSTED",ADJ,"EQY_FUND_CRNCY",CURR_O,"ACCOUNTING_STANDARD_OVERRIDE",ACC_O,"EQY_CONSOLIDATED",CONS_O,"fill=b")*1,"")))</f>
        <v>#REF!</v>
      </c>
      <c r="BD72" s="78" t="str">
        <f>IF(LEN($G72)=0,"",IF(LEN(BD$12)=0,"",IFERROR(_xll.BDP(TKR,$G72,"EQY_FUND_RELATIVE_PERIOD",BD$12,"FA_ADJUSTED",ADJ,"EQY_FUND_CRNCY",CURR_O,"ACCOUNTING_STANDARD_OVERRIDE",ACC_O,"EQY_CONSOLIDATED",CONS_O,"fill=b")*1,"")))</f>
        <v>#REF!</v>
      </c>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row>
    <row r="73" ht="15.75" customHeight="1">
      <c r="A73" s="2"/>
      <c r="B73" s="2"/>
      <c r="C73" s="2"/>
      <c r="D73" s="2"/>
      <c r="E73" s="2"/>
      <c r="F73" s="2"/>
      <c r="G73" s="2" t="s">
        <v>6154</v>
      </c>
      <c r="H73" s="2" t="s">
        <v>6155</v>
      </c>
      <c r="I73" s="2"/>
      <c r="J73" s="2"/>
      <c r="K73" s="2"/>
      <c r="L73" s="2"/>
      <c r="M73" s="2"/>
      <c r="N73" s="2"/>
      <c r="O73" s="2"/>
      <c r="P73" s="2"/>
      <c r="Q73" s="78" t="str">
        <f>IF(LEN($G73)=0,"",IF(LEN(Q$12)=0,"",IFERROR(_xll.BDP(TKR,$G73,"EQY_FUND_RELATIVE_PERIOD",Q$12,"FA_ADJUSTED",ADJ,"EQY_FUND_CRNCY",CURR_O,"ACCOUNTING_STANDARD_OVERRIDE",ACC_O,"EQY_CONSOLIDATED",CONS_O,"fill=b")*1,"")))</f>
        <v>#REF!</v>
      </c>
      <c r="R73" s="78" t="str">
        <f>IF(LEN($G73)=0,"",IF(LEN(R$12)=0,"",IFERROR(_xll.BDP(TKR,$G73,"EQY_FUND_RELATIVE_PERIOD",R$12,"FA_ADJUSTED",ADJ,"EQY_FUND_CRNCY",CURR_O,"ACCOUNTING_STANDARD_OVERRIDE",ACC_O,"EQY_CONSOLIDATED",CONS_O,"fill=b")*1,"")))</f>
        <v>#REF!</v>
      </c>
      <c r="S73" s="78" t="str">
        <f>IF(LEN($G73)=0,"",IF(LEN(S$12)=0,"",IFERROR(_xll.BDP(TKR,$G73,"EQY_FUND_RELATIVE_PERIOD",S$12,"FA_ADJUSTED",ADJ,"EQY_FUND_CRNCY",CURR_O,"ACCOUNTING_STANDARD_OVERRIDE",ACC_O,"EQY_CONSOLIDATED",CONS_O,"fill=b")*1,"")))</f>
        <v>#REF!</v>
      </c>
      <c r="T73" s="78" t="str">
        <f>IF(LEN($G73)=0,"",IF(LEN(T$12)=0,"",IFERROR(_xll.BDP(TKR,$G73,"EQY_FUND_RELATIVE_PERIOD",T$12,"FA_ADJUSTED",ADJ,"EQY_FUND_CRNCY",CURR_O,"ACCOUNTING_STANDARD_OVERRIDE",ACC_O,"EQY_CONSOLIDATED",CONS_O,"fill=b")*1,"")))</f>
        <v>#REF!</v>
      </c>
      <c r="U73" s="78" t="str">
        <f>IF(LEN($G73)=0,"",IF(LEN(U$12)=0,"",IFERROR(_xll.BDP(TKR,$G73,"EQY_FUND_RELATIVE_PERIOD",U$12,"FA_ADJUSTED",ADJ,"EQY_FUND_CRNCY",CURR_O,"ACCOUNTING_STANDARD_OVERRIDE",ACC_O,"EQY_CONSOLIDATED",CONS_O,"fill=b")*1,"")))</f>
        <v>#REF!</v>
      </c>
      <c r="V73" s="78" t="str">
        <f>IF(LEN($G73)=0,"",IF(LEN(V$12)=0,"",IFERROR(_xll.BDP(TKR,$G73,"EQY_FUND_RELATIVE_PERIOD",V$12,"FA_ADJUSTED",ADJ,"EQY_FUND_CRNCY",CURR_O,"ACCOUNTING_STANDARD_OVERRIDE",ACC_O,"EQY_CONSOLIDATED",CONS_O,"fill=b")*1,"")))</f>
        <v>#REF!</v>
      </c>
      <c r="W73" s="78" t="str">
        <f>IF(LEN($G73)=0,"",IF(LEN(W$12)=0,"",IFERROR(_xll.BDP(TKR,$G73,"EQY_FUND_RELATIVE_PERIOD",W$12,"FA_ADJUSTED",ADJ,"EQY_FUND_CRNCY",CURR_O,"ACCOUNTING_STANDARD_OVERRIDE",ACC_O,"EQY_CONSOLIDATED",CONS_O,"fill=b")*1,"")))</f>
        <v>#REF!</v>
      </c>
      <c r="X73" s="78" t="str">
        <f>IF(LEN($G73)=0,"",IF(LEN(X$12)=0,"",IFERROR(_xll.BDP(TKR,$G73,"EQY_FUND_RELATIVE_PERIOD",X$12,"FA_ADJUSTED",ADJ,"EQY_FUND_CRNCY",CURR_O,"ACCOUNTING_STANDARD_OVERRIDE",ACC_O,"EQY_CONSOLIDATED",CONS_O,"fill=b")*1,"")))</f>
        <v>#REF!</v>
      </c>
      <c r="Y73" s="78" t="str">
        <f>IF(LEN($G73)=0,"",IF(LEN(Y$12)=0,"",IFERROR(_xll.BDP(TKR,$G73,"EQY_FUND_RELATIVE_PERIOD",Y$12,"FA_ADJUSTED",ADJ,"EQY_FUND_CRNCY",CURR_O,"ACCOUNTING_STANDARD_OVERRIDE",ACC_O,"EQY_CONSOLIDATED",CONS_O,"fill=b")*1,"")))</f>
        <v>#REF!</v>
      </c>
      <c r="Z73" s="78" t="str">
        <f>IF(LEN($G73)=0,"",IF(LEN(Z$12)=0,"",IFERROR(_xll.BDP(TKR,$G73,"EQY_FUND_RELATIVE_PERIOD",Z$12,"FA_ADJUSTED",ADJ,"EQY_FUND_CRNCY",CURR_O,"ACCOUNTING_STANDARD_OVERRIDE",ACC_O,"EQY_CONSOLIDATED",CONS_O,"fill=b")*1,"")))</f>
        <v>#REF!</v>
      </c>
      <c r="AA73" s="78" t="str">
        <f>IF(LEN($G73)=0,"",IF(LEN(AA$12)=0,"",IFERROR(_xll.BDP(TKR,$G73,"EQY_FUND_RELATIVE_PERIOD",AA$12,"FA_ADJUSTED",ADJ,"EQY_FUND_CRNCY",CURR_O,"ACCOUNTING_STANDARD_OVERRIDE",ACC_O,"EQY_CONSOLIDATED",CONS_O,"fill=b")*1,"")))</f>
        <v>#REF!</v>
      </c>
      <c r="AB73" s="78" t="str">
        <f>IF(LEN($G73)=0,"",IF(LEN(AB$12)=0,"",IFERROR(_xll.BDP(TKR,$G73,"EQY_FUND_RELATIVE_PERIOD",AB$12,"FA_ADJUSTED",ADJ,"EQY_FUND_CRNCY",CURR_O,"ACCOUNTING_STANDARD_OVERRIDE",ACC_O,"EQY_CONSOLIDATED",CONS_O,"fill=b")*1,"")))</f>
        <v>#REF!</v>
      </c>
      <c r="AC73" s="78" t="str">
        <f>IF(LEN($G73)=0,"",IF(LEN(AC$12)=0,"",IFERROR(_xll.BDP(TKR,$G73,"EQY_FUND_RELATIVE_PERIOD",AC$12,"FA_ADJUSTED",ADJ,"EQY_FUND_CRNCY",CURR_O,"ACCOUNTING_STANDARD_OVERRIDE",ACC_O,"EQY_CONSOLIDATED",CONS_O,"fill=b")*1,"")))</f>
        <v>#REF!</v>
      </c>
      <c r="AD73" s="78" t="str">
        <f>IF(LEN($G73)=0,"",IF(LEN(AD$12)=0,"",IFERROR(_xll.BDP(TKR,$G73,"EQY_FUND_RELATIVE_PERIOD",AD$12,"FA_ADJUSTED",ADJ,"EQY_FUND_CRNCY",CURR_O,"ACCOUNTING_STANDARD_OVERRIDE",ACC_O,"EQY_CONSOLIDATED",CONS_O,"fill=b")*1,"")))</f>
        <v>#REF!</v>
      </c>
      <c r="AE73" s="78" t="str">
        <f>IF(LEN($G73)=0,"",IF(LEN(AE$12)=0,"",IFERROR(_xll.BDP(TKR,$G73,"EQY_FUND_RELATIVE_PERIOD",AE$12,"FA_ADJUSTED",ADJ,"EQY_FUND_CRNCY",CURR_O,"ACCOUNTING_STANDARD_OVERRIDE",ACC_O,"EQY_CONSOLIDATED",CONS_O,"fill=b")*1,"")))</f>
        <v>#REF!</v>
      </c>
      <c r="AF73" s="78" t="str">
        <f>IF(LEN($G73)=0,"",IF(LEN(AF$12)=0,"",IFERROR(_xll.BDP(TKR,$G73,"EQY_FUND_RELATIVE_PERIOD",AF$12,"FA_ADJUSTED",ADJ,"EQY_FUND_CRNCY",CURR_O,"ACCOUNTING_STANDARD_OVERRIDE",ACC_O,"EQY_CONSOLIDATED",CONS_O,"fill=b")*1,"")))</f>
        <v>#REF!</v>
      </c>
      <c r="AG73" s="78" t="str">
        <f>IF(LEN($G73)=0,"",IF(LEN(AG$12)=0,"",IFERROR(_xll.BDP(TKR,$G73,"EQY_FUND_RELATIVE_PERIOD",AG$12,"FA_ADJUSTED",ADJ,"EQY_FUND_CRNCY",CURR_O,"ACCOUNTING_STANDARD_OVERRIDE",ACC_O,"EQY_CONSOLIDATED",CONS_O,"fill=b")*1,"")))</f>
        <v>#REF!</v>
      </c>
      <c r="AH73" s="78" t="str">
        <f>IF(LEN($G73)=0,"",IF(LEN(AH$12)=0,"",IFERROR(_xll.BDP(TKR,$G73,"EQY_FUND_RELATIVE_PERIOD",AH$12,"FA_ADJUSTED",ADJ,"EQY_FUND_CRNCY",CURR_O,"ACCOUNTING_STANDARD_OVERRIDE",ACC_O,"EQY_CONSOLIDATED",CONS_O,"fill=b")*1,"")))</f>
        <v>#REF!</v>
      </c>
      <c r="AI73" s="78" t="str">
        <f>IF(LEN($G73)=0,"",IF(LEN(AI$12)=0,"",IFERROR(_xll.BDP(TKR,$G73,"EQY_FUND_RELATIVE_PERIOD",AI$12,"FA_ADJUSTED",ADJ,"EQY_FUND_CRNCY",CURR_O,"ACCOUNTING_STANDARD_OVERRIDE",ACC_O,"EQY_CONSOLIDATED",CONS_O,"fill=b")*1,"")))</f>
        <v>#REF!</v>
      </c>
      <c r="AJ73" s="78" t="str">
        <f>IF(LEN($G73)=0,"",IF(LEN(AJ$12)=0,"",IFERROR(_xll.BDP(TKR,$G73,"EQY_FUND_RELATIVE_PERIOD",AJ$12,"FA_ADJUSTED",ADJ,"EQY_FUND_CRNCY",CURR_O,"ACCOUNTING_STANDARD_OVERRIDE",ACC_O,"EQY_CONSOLIDATED",CONS_O,"fill=b")*1,"")))</f>
        <v>#REF!</v>
      </c>
      <c r="AK73" s="78" t="str">
        <f>IF(LEN($G73)=0,"",IF(LEN(AK$12)=0,"",IFERROR(_xll.BDP(TKR,$G73,"EQY_FUND_RELATIVE_PERIOD",AK$12,"FA_ADJUSTED",ADJ,"EQY_FUND_CRNCY",CURR_O,"ACCOUNTING_STANDARD_OVERRIDE",ACC_O,"EQY_CONSOLIDATED",CONS_O,"fill=b")*1,"")))</f>
        <v>#REF!</v>
      </c>
      <c r="AL73" s="78" t="str">
        <f>IF(LEN($G73)=0,"",IF(LEN(AL$12)=0,"",IFERROR(_xll.BDP(TKR,$G73,"EQY_FUND_RELATIVE_PERIOD",AL$12,"FA_ADJUSTED",ADJ,"EQY_FUND_CRNCY",CURR_O,"ACCOUNTING_STANDARD_OVERRIDE",ACC_O,"EQY_CONSOLIDATED",CONS_O,"fill=b")*1,"")))</f>
        <v>#REF!</v>
      </c>
      <c r="AM73" s="78" t="str">
        <f>IF(LEN($G73)=0,"",IF(LEN(AM$12)=0,"",IFERROR(_xll.BDP(TKR,$G73,"EQY_FUND_RELATIVE_PERIOD",AM$12,"FA_ADJUSTED",ADJ,"EQY_FUND_CRNCY",CURR_O,"ACCOUNTING_STANDARD_OVERRIDE",ACC_O,"EQY_CONSOLIDATED",CONS_O,"fill=b")*1,"")))</f>
        <v>#REF!</v>
      </c>
      <c r="AN73" s="78" t="str">
        <f>IF(LEN($G73)=0,"",IF(LEN(AN$12)=0,"",IFERROR(_xll.BDP(TKR,$G73,"EQY_FUND_RELATIVE_PERIOD",AN$12,"FA_ADJUSTED",ADJ,"EQY_FUND_CRNCY",CURR_O,"ACCOUNTING_STANDARD_OVERRIDE",ACC_O,"EQY_CONSOLIDATED",CONS_O,"fill=b")*1,"")))</f>
        <v>#REF!</v>
      </c>
      <c r="AO73" s="78" t="str">
        <f>IF(LEN($G73)=0,"",IF(LEN(AO$12)=0,"",IFERROR(_xll.BDP(TKR,$G73,"EQY_FUND_RELATIVE_PERIOD",AO$12,"FA_ADJUSTED",ADJ,"EQY_FUND_CRNCY",CURR_O,"ACCOUNTING_STANDARD_OVERRIDE",ACC_O,"EQY_CONSOLIDATED",CONS_O,"fill=b")*1,"")))</f>
        <v>#REF!</v>
      </c>
      <c r="AP73" s="78" t="str">
        <f>IF(LEN($G73)=0,"",IF(LEN(AP$12)=0,"",IFERROR(_xll.BDP(TKR,$G73,"EQY_FUND_RELATIVE_PERIOD",AP$12,"FA_ADJUSTED",ADJ,"EQY_FUND_CRNCY",CURR_O,"ACCOUNTING_STANDARD_OVERRIDE",ACC_O,"EQY_CONSOLIDATED",CONS_O,"fill=b")*1,"")))</f>
        <v>#REF!</v>
      </c>
      <c r="AQ73" s="78" t="str">
        <f>IF(LEN($G73)=0,"",IF(LEN(AQ$12)=0,"",IFERROR(_xll.BDP(TKR,$G73,"EQY_FUND_RELATIVE_PERIOD",AQ$12,"FA_ADJUSTED",ADJ,"EQY_FUND_CRNCY",CURR_O,"ACCOUNTING_STANDARD_OVERRIDE",ACC_O,"EQY_CONSOLIDATED",CONS_O,"fill=b")*1,"")))</f>
        <v>#REF!</v>
      </c>
      <c r="AR73" s="78" t="str">
        <f>IF(LEN($G73)=0,"",IF(LEN(AR$12)=0,"",IFERROR(_xll.BDP(TKR,$G73,"EQY_FUND_RELATIVE_PERIOD",AR$12,"FA_ADJUSTED",ADJ,"EQY_FUND_CRNCY",CURR_O,"ACCOUNTING_STANDARD_OVERRIDE",ACC_O,"EQY_CONSOLIDATED",CONS_O,"fill=b")*1,"")))</f>
        <v>#REF!</v>
      </c>
      <c r="AS73" s="78" t="str">
        <f>IF(LEN($G73)=0,"",IF(LEN(AS$12)=0,"",IFERROR(_xll.BDP(TKR,$G73,"EQY_FUND_RELATIVE_PERIOD",AS$12,"FA_ADJUSTED",ADJ,"EQY_FUND_CRNCY",CURR_O,"ACCOUNTING_STANDARD_OVERRIDE",ACC_O,"EQY_CONSOLIDATED",CONS_O,"fill=b")*1,"")))</f>
        <v>#REF!</v>
      </c>
      <c r="AT73" s="78" t="str">
        <f>IF(LEN($G73)=0,"",IF(LEN(AT$12)=0,"",IFERROR(_xll.BDP(TKR,$G73,"EQY_FUND_RELATIVE_PERIOD",AT$12,"FA_ADJUSTED",ADJ,"EQY_FUND_CRNCY",CURR_O,"ACCOUNTING_STANDARD_OVERRIDE",ACC_O,"EQY_CONSOLIDATED",CONS_O,"fill=b")*1,"")))</f>
        <v>#REF!</v>
      </c>
      <c r="AU73" s="78" t="str">
        <f>IF(LEN($G73)=0,"",IF(LEN(AU$12)=0,"",IFERROR(_xll.BDP(TKR,$G73,"EQY_FUND_RELATIVE_PERIOD",AU$12,"FA_ADJUSTED",ADJ,"EQY_FUND_CRNCY",CURR_O,"ACCOUNTING_STANDARD_OVERRIDE",ACC_O,"EQY_CONSOLIDATED",CONS_O,"fill=b")*1,"")))</f>
        <v>#REF!</v>
      </c>
      <c r="AV73" s="78" t="str">
        <f>IF(LEN($G73)=0,"",IF(LEN(AV$12)=0,"",IFERROR(_xll.BDP(TKR,$G73,"EQY_FUND_RELATIVE_PERIOD",AV$12,"FA_ADJUSTED",ADJ,"EQY_FUND_CRNCY",CURR_O,"ACCOUNTING_STANDARD_OVERRIDE",ACC_O,"EQY_CONSOLIDATED",CONS_O,"fill=b")*1,"")))</f>
        <v>#REF!</v>
      </c>
      <c r="AW73" s="78" t="str">
        <f>IF(LEN($G73)=0,"",IF(LEN(AW$12)=0,"",IFERROR(_xll.BDP(TKR,$G73,"EQY_FUND_RELATIVE_PERIOD",AW$12,"FA_ADJUSTED",ADJ,"EQY_FUND_CRNCY",CURR_O,"ACCOUNTING_STANDARD_OVERRIDE",ACC_O,"EQY_CONSOLIDATED",CONS_O,"fill=b")*1,"")))</f>
        <v>#REF!</v>
      </c>
      <c r="AX73" s="78" t="str">
        <f>IF(LEN($G73)=0,"",IF(LEN(AX$12)=0,"",IFERROR(_xll.BDP(TKR,$G73,"EQY_FUND_RELATIVE_PERIOD",AX$12,"FA_ADJUSTED",ADJ,"EQY_FUND_CRNCY",CURR_O,"ACCOUNTING_STANDARD_OVERRIDE",ACC_O,"EQY_CONSOLIDATED",CONS_O,"fill=b")*1,"")))</f>
        <v>#REF!</v>
      </c>
      <c r="AY73" s="78" t="str">
        <f>IF(LEN($G73)=0,"",IF(LEN(AY$12)=0,"",IFERROR(_xll.BDP(TKR,$G73,"EQY_FUND_RELATIVE_PERIOD",AY$12,"FA_ADJUSTED",ADJ,"EQY_FUND_CRNCY",CURR_O,"ACCOUNTING_STANDARD_OVERRIDE",ACC_O,"EQY_CONSOLIDATED",CONS_O,"fill=b")*1,"")))</f>
        <v>#REF!</v>
      </c>
      <c r="AZ73" s="78" t="str">
        <f>IF(LEN($G73)=0,"",IF(LEN(AZ$12)=0,"",IFERROR(_xll.BDP(TKR,$G73,"EQY_FUND_RELATIVE_PERIOD",AZ$12,"FA_ADJUSTED",ADJ,"EQY_FUND_CRNCY",CURR_O,"ACCOUNTING_STANDARD_OVERRIDE",ACC_O,"EQY_CONSOLIDATED",CONS_O,"fill=b")*1,"")))</f>
        <v>#REF!</v>
      </c>
      <c r="BA73" s="78" t="str">
        <f>IF(LEN($G73)=0,"",IF(LEN(BA$12)=0,"",IFERROR(_xll.BDP(TKR,$G73,"EQY_FUND_RELATIVE_PERIOD",BA$12,"FA_ADJUSTED",ADJ,"EQY_FUND_CRNCY",CURR_O,"ACCOUNTING_STANDARD_OVERRIDE",ACC_O,"EQY_CONSOLIDATED",CONS_O,"fill=b")*1,"")))</f>
        <v>#REF!</v>
      </c>
      <c r="BB73" s="78" t="str">
        <f>IF(LEN($G73)=0,"",IF(LEN(BB$12)=0,"",IFERROR(_xll.BDP(TKR,$G73,"EQY_FUND_RELATIVE_PERIOD",BB$12,"FA_ADJUSTED",ADJ,"EQY_FUND_CRNCY",CURR_O,"ACCOUNTING_STANDARD_OVERRIDE",ACC_O,"EQY_CONSOLIDATED",CONS_O,"fill=b")*1,"")))</f>
        <v>#REF!</v>
      </c>
      <c r="BC73" s="78" t="str">
        <f>IF(LEN($G73)=0,"",IF(LEN(BC$12)=0,"",IFERROR(_xll.BDP(TKR,$G73,"EQY_FUND_RELATIVE_PERIOD",BC$12,"FA_ADJUSTED",ADJ,"EQY_FUND_CRNCY",CURR_O,"ACCOUNTING_STANDARD_OVERRIDE",ACC_O,"EQY_CONSOLIDATED",CONS_O,"fill=b")*1,"")))</f>
        <v>#REF!</v>
      </c>
      <c r="BD73" s="78" t="str">
        <f>IF(LEN($G73)=0,"",IF(LEN(BD$12)=0,"",IFERROR(_xll.BDP(TKR,$G73,"EQY_FUND_RELATIVE_PERIOD",BD$12,"FA_ADJUSTED",ADJ,"EQY_FUND_CRNCY",CURR_O,"ACCOUNTING_STANDARD_OVERRIDE",ACC_O,"EQY_CONSOLIDATED",CONS_O,"fill=b")*1,"")))</f>
        <v>#REF!</v>
      </c>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row>
    <row r="74" ht="15.75" customHeight="1">
      <c r="A74" s="2"/>
      <c r="B74" s="2"/>
      <c r="C74" s="2"/>
      <c r="D74" s="2"/>
      <c r="E74" s="2"/>
      <c r="F74" s="2"/>
      <c r="G74" s="2" t="s">
        <v>6156</v>
      </c>
      <c r="H74" s="2" t="s">
        <v>6157</v>
      </c>
      <c r="I74" s="2"/>
      <c r="J74" s="2"/>
      <c r="K74" s="2"/>
      <c r="L74" s="2"/>
      <c r="M74" s="2"/>
      <c r="N74" s="2"/>
      <c r="O74" s="2"/>
      <c r="P74" s="2"/>
      <c r="Q74" s="78" t="str">
        <f>IF(LEN($G74)=0,"",IF(LEN(Q$12)=0,"",IFERROR(_xll.BDP(TKR,$G74,"EQY_FUND_RELATIVE_PERIOD",Q$12,"FA_ADJUSTED",ADJ,"EQY_FUND_CRNCY",CURR_O,"ACCOUNTING_STANDARD_OVERRIDE",ACC_O,"EQY_CONSOLIDATED",CONS_O,"fill=b")*1,"")))</f>
        <v>#REF!</v>
      </c>
      <c r="R74" s="78" t="str">
        <f>IF(LEN($G74)=0,"",IF(LEN(R$12)=0,"",IFERROR(_xll.BDP(TKR,$G74,"EQY_FUND_RELATIVE_PERIOD",R$12,"FA_ADJUSTED",ADJ,"EQY_FUND_CRNCY",CURR_O,"ACCOUNTING_STANDARD_OVERRIDE",ACC_O,"EQY_CONSOLIDATED",CONS_O,"fill=b")*1,"")))</f>
        <v>#REF!</v>
      </c>
      <c r="S74" s="78" t="str">
        <f>IF(LEN($G74)=0,"",IF(LEN(S$12)=0,"",IFERROR(_xll.BDP(TKR,$G74,"EQY_FUND_RELATIVE_PERIOD",S$12,"FA_ADJUSTED",ADJ,"EQY_FUND_CRNCY",CURR_O,"ACCOUNTING_STANDARD_OVERRIDE",ACC_O,"EQY_CONSOLIDATED",CONS_O,"fill=b")*1,"")))</f>
        <v>#REF!</v>
      </c>
      <c r="T74" s="78" t="str">
        <f>IF(LEN($G74)=0,"",IF(LEN(T$12)=0,"",IFERROR(_xll.BDP(TKR,$G74,"EQY_FUND_RELATIVE_PERIOD",T$12,"FA_ADJUSTED",ADJ,"EQY_FUND_CRNCY",CURR_O,"ACCOUNTING_STANDARD_OVERRIDE",ACC_O,"EQY_CONSOLIDATED",CONS_O,"fill=b")*1,"")))</f>
        <v>#REF!</v>
      </c>
      <c r="U74" s="78" t="str">
        <f>IF(LEN($G74)=0,"",IF(LEN(U$12)=0,"",IFERROR(_xll.BDP(TKR,$G74,"EQY_FUND_RELATIVE_PERIOD",U$12,"FA_ADJUSTED",ADJ,"EQY_FUND_CRNCY",CURR_O,"ACCOUNTING_STANDARD_OVERRIDE",ACC_O,"EQY_CONSOLIDATED",CONS_O,"fill=b")*1,"")))</f>
        <v>#REF!</v>
      </c>
      <c r="V74" s="78" t="str">
        <f>IF(LEN($G74)=0,"",IF(LEN(V$12)=0,"",IFERROR(_xll.BDP(TKR,$G74,"EQY_FUND_RELATIVE_PERIOD",V$12,"FA_ADJUSTED",ADJ,"EQY_FUND_CRNCY",CURR_O,"ACCOUNTING_STANDARD_OVERRIDE",ACC_O,"EQY_CONSOLIDATED",CONS_O,"fill=b")*1,"")))</f>
        <v>#REF!</v>
      </c>
      <c r="W74" s="78" t="str">
        <f>IF(LEN($G74)=0,"",IF(LEN(W$12)=0,"",IFERROR(_xll.BDP(TKR,$G74,"EQY_FUND_RELATIVE_PERIOD",W$12,"FA_ADJUSTED",ADJ,"EQY_FUND_CRNCY",CURR_O,"ACCOUNTING_STANDARD_OVERRIDE",ACC_O,"EQY_CONSOLIDATED",CONS_O,"fill=b")*1,"")))</f>
        <v>#REF!</v>
      </c>
      <c r="X74" s="78" t="str">
        <f>IF(LEN($G74)=0,"",IF(LEN(X$12)=0,"",IFERROR(_xll.BDP(TKR,$G74,"EQY_FUND_RELATIVE_PERIOD",X$12,"FA_ADJUSTED",ADJ,"EQY_FUND_CRNCY",CURR_O,"ACCOUNTING_STANDARD_OVERRIDE",ACC_O,"EQY_CONSOLIDATED",CONS_O,"fill=b")*1,"")))</f>
        <v>#REF!</v>
      </c>
      <c r="Y74" s="78" t="str">
        <f>IF(LEN($G74)=0,"",IF(LEN(Y$12)=0,"",IFERROR(_xll.BDP(TKR,$G74,"EQY_FUND_RELATIVE_PERIOD",Y$12,"FA_ADJUSTED",ADJ,"EQY_FUND_CRNCY",CURR_O,"ACCOUNTING_STANDARD_OVERRIDE",ACC_O,"EQY_CONSOLIDATED",CONS_O,"fill=b")*1,"")))</f>
        <v>#REF!</v>
      </c>
      <c r="Z74" s="78" t="str">
        <f>IF(LEN($G74)=0,"",IF(LEN(Z$12)=0,"",IFERROR(_xll.BDP(TKR,$G74,"EQY_FUND_RELATIVE_PERIOD",Z$12,"FA_ADJUSTED",ADJ,"EQY_FUND_CRNCY",CURR_O,"ACCOUNTING_STANDARD_OVERRIDE",ACC_O,"EQY_CONSOLIDATED",CONS_O,"fill=b")*1,"")))</f>
        <v>#REF!</v>
      </c>
      <c r="AA74" s="78" t="str">
        <f>IF(LEN($G74)=0,"",IF(LEN(AA$12)=0,"",IFERROR(_xll.BDP(TKR,$G74,"EQY_FUND_RELATIVE_PERIOD",AA$12,"FA_ADJUSTED",ADJ,"EQY_FUND_CRNCY",CURR_O,"ACCOUNTING_STANDARD_OVERRIDE",ACC_O,"EQY_CONSOLIDATED",CONS_O,"fill=b")*1,"")))</f>
        <v>#REF!</v>
      </c>
      <c r="AB74" s="78" t="str">
        <f>IF(LEN($G74)=0,"",IF(LEN(AB$12)=0,"",IFERROR(_xll.BDP(TKR,$G74,"EQY_FUND_RELATIVE_PERIOD",AB$12,"FA_ADJUSTED",ADJ,"EQY_FUND_CRNCY",CURR_O,"ACCOUNTING_STANDARD_OVERRIDE",ACC_O,"EQY_CONSOLIDATED",CONS_O,"fill=b")*1,"")))</f>
        <v>#REF!</v>
      </c>
      <c r="AC74" s="78" t="str">
        <f>IF(LEN($G74)=0,"",IF(LEN(AC$12)=0,"",IFERROR(_xll.BDP(TKR,$G74,"EQY_FUND_RELATIVE_PERIOD",AC$12,"FA_ADJUSTED",ADJ,"EQY_FUND_CRNCY",CURR_O,"ACCOUNTING_STANDARD_OVERRIDE",ACC_O,"EQY_CONSOLIDATED",CONS_O,"fill=b")*1,"")))</f>
        <v>#REF!</v>
      </c>
      <c r="AD74" s="78" t="str">
        <f>IF(LEN($G74)=0,"",IF(LEN(AD$12)=0,"",IFERROR(_xll.BDP(TKR,$G74,"EQY_FUND_RELATIVE_PERIOD",AD$12,"FA_ADJUSTED",ADJ,"EQY_FUND_CRNCY",CURR_O,"ACCOUNTING_STANDARD_OVERRIDE",ACC_O,"EQY_CONSOLIDATED",CONS_O,"fill=b")*1,"")))</f>
        <v>#REF!</v>
      </c>
      <c r="AE74" s="78" t="str">
        <f>IF(LEN($G74)=0,"",IF(LEN(AE$12)=0,"",IFERROR(_xll.BDP(TKR,$G74,"EQY_FUND_RELATIVE_PERIOD",AE$12,"FA_ADJUSTED",ADJ,"EQY_FUND_CRNCY",CURR_O,"ACCOUNTING_STANDARD_OVERRIDE",ACC_O,"EQY_CONSOLIDATED",CONS_O,"fill=b")*1,"")))</f>
        <v>#REF!</v>
      </c>
      <c r="AF74" s="78" t="str">
        <f>IF(LEN($G74)=0,"",IF(LEN(AF$12)=0,"",IFERROR(_xll.BDP(TKR,$G74,"EQY_FUND_RELATIVE_PERIOD",AF$12,"FA_ADJUSTED",ADJ,"EQY_FUND_CRNCY",CURR_O,"ACCOUNTING_STANDARD_OVERRIDE",ACC_O,"EQY_CONSOLIDATED",CONS_O,"fill=b")*1,"")))</f>
        <v>#REF!</v>
      </c>
      <c r="AG74" s="78" t="str">
        <f>IF(LEN($G74)=0,"",IF(LEN(AG$12)=0,"",IFERROR(_xll.BDP(TKR,$G74,"EQY_FUND_RELATIVE_PERIOD",AG$12,"FA_ADJUSTED",ADJ,"EQY_FUND_CRNCY",CURR_O,"ACCOUNTING_STANDARD_OVERRIDE",ACC_O,"EQY_CONSOLIDATED",CONS_O,"fill=b")*1,"")))</f>
        <v>#REF!</v>
      </c>
      <c r="AH74" s="78" t="str">
        <f>IF(LEN($G74)=0,"",IF(LEN(AH$12)=0,"",IFERROR(_xll.BDP(TKR,$G74,"EQY_FUND_RELATIVE_PERIOD",AH$12,"FA_ADJUSTED",ADJ,"EQY_FUND_CRNCY",CURR_O,"ACCOUNTING_STANDARD_OVERRIDE",ACC_O,"EQY_CONSOLIDATED",CONS_O,"fill=b")*1,"")))</f>
        <v>#REF!</v>
      </c>
      <c r="AI74" s="78" t="str">
        <f>IF(LEN($G74)=0,"",IF(LEN(AI$12)=0,"",IFERROR(_xll.BDP(TKR,$G74,"EQY_FUND_RELATIVE_PERIOD",AI$12,"FA_ADJUSTED",ADJ,"EQY_FUND_CRNCY",CURR_O,"ACCOUNTING_STANDARD_OVERRIDE",ACC_O,"EQY_CONSOLIDATED",CONS_O,"fill=b")*1,"")))</f>
        <v>#REF!</v>
      </c>
      <c r="AJ74" s="78" t="str">
        <f>IF(LEN($G74)=0,"",IF(LEN(AJ$12)=0,"",IFERROR(_xll.BDP(TKR,$G74,"EQY_FUND_RELATIVE_PERIOD",AJ$12,"FA_ADJUSTED",ADJ,"EQY_FUND_CRNCY",CURR_O,"ACCOUNTING_STANDARD_OVERRIDE",ACC_O,"EQY_CONSOLIDATED",CONS_O,"fill=b")*1,"")))</f>
        <v>#REF!</v>
      </c>
      <c r="AK74" s="78" t="str">
        <f>IF(LEN($G74)=0,"",IF(LEN(AK$12)=0,"",IFERROR(_xll.BDP(TKR,$G74,"EQY_FUND_RELATIVE_PERIOD",AK$12,"FA_ADJUSTED",ADJ,"EQY_FUND_CRNCY",CURR_O,"ACCOUNTING_STANDARD_OVERRIDE",ACC_O,"EQY_CONSOLIDATED",CONS_O,"fill=b")*1,"")))</f>
        <v>#REF!</v>
      </c>
      <c r="AL74" s="78" t="str">
        <f>IF(LEN($G74)=0,"",IF(LEN(AL$12)=0,"",IFERROR(_xll.BDP(TKR,$G74,"EQY_FUND_RELATIVE_PERIOD",AL$12,"FA_ADJUSTED",ADJ,"EQY_FUND_CRNCY",CURR_O,"ACCOUNTING_STANDARD_OVERRIDE",ACC_O,"EQY_CONSOLIDATED",CONS_O,"fill=b")*1,"")))</f>
        <v>#REF!</v>
      </c>
      <c r="AM74" s="78" t="str">
        <f>IF(LEN($G74)=0,"",IF(LEN(AM$12)=0,"",IFERROR(_xll.BDP(TKR,$G74,"EQY_FUND_RELATIVE_PERIOD",AM$12,"FA_ADJUSTED",ADJ,"EQY_FUND_CRNCY",CURR_O,"ACCOUNTING_STANDARD_OVERRIDE",ACC_O,"EQY_CONSOLIDATED",CONS_O,"fill=b")*1,"")))</f>
        <v>#REF!</v>
      </c>
      <c r="AN74" s="78" t="str">
        <f>IF(LEN($G74)=0,"",IF(LEN(AN$12)=0,"",IFERROR(_xll.BDP(TKR,$G74,"EQY_FUND_RELATIVE_PERIOD",AN$12,"FA_ADJUSTED",ADJ,"EQY_FUND_CRNCY",CURR_O,"ACCOUNTING_STANDARD_OVERRIDE",ACC_O,"EQY_CONSOLIDATED",CONS_O,"fill=b")*1,"")))</f>
        <v>#REF!</v>
      </c>
      <c r="AO74" s="78" t="str">
        <f>IF(LEN($G74)=0,"",IF(LEN(AO$12)=0,"",IFERROR(_xll.BDP(TKR,$G74,"EQY_FUND_RELATIVE_PERIOD",AO$12,"FA_ADJUSTED",ADJ,"EQY_FUND_CRNCY",CURR_O,"ACCOUNTING_STANDARD_OVERRIDE",ACC_O,"EQY_CONSOLIDATED",CONS_O,"fill=b")*1,"")))</f>
        <v>#REF!</v>
      </c>
      <c r="AP74" s="78" t="str">
        <f>IF(LEN($G74)=0,"",IF(LEN(AP$12)=0,"",IFERROR(_xll.BDP(TKR,$G74,"EQY_FUND_RELATIVE_PERIOD",AP$12,"FA_ADJUSTED",ADJ,"EQY_FUND_CRNCY",CURR_O,"ACCOUNTING_STANDARD_OVERRIDE",ACC_O,"EQY_CONSOLIDATED",CONS_O,"fill=b")*1,"")))</f>
        <v>#REF!</v>
      </c>
      <c r="AQ74" s="78" t="str">
        <f>IF(LEN($G74)=0,"",IF(LEN(AQ$12)=0,"",IFERROR(_xll.BDP(TKR,$G74,"EQY_FUND_RELATIVE_PERIOD",AQ$12,"FA_ADJUSTED",ADJ,"EQY_FUND_CRNCY",CURR_O,"ACCOUNTING_STANDARD_OVERRIDE",ACC_O,"EQY_CONSOLIDATED",CONS_O,"fill=b")*1,"")))</f>
        <v>#REF!</v>
      </c>
      <c r="AR74" s="78" t="str">
        <f>IF(LEN($G74)=0,"",IF(LEN(AR$12)=0,"",IFERROR(_xll.BDP(TKR,$G74,"EQY_FUND_RELATIVE_PERIOD",AR$12,"FA_ADJUSTED",ADJ,"EQY_FUND_CRNCY",CURR_O,"ACCOUNTING_STANDARD_OVERRIDE",ACC_O,"EQY_CONSOLIDATED",CONS_O,"fill=b")*1,"")))</f>
        <v>#REF!</v>
      </c>
      <c r="AS74" s="78" t="str">
        <f>IF(LEN($G74)=0,"",IF(LEN(AS$12)=0,"",IFERROR(_xll.BDP(TKR,$G74,"EQY_FUND_RELATIVE_PERIOD",AS$12,"FA_ADJUSTED",ADJ,"EQY_FUND_CRNCY",CURR_O,"ACCOUNTING_STANDARD_OVERRIDE",ACC_O,"EQY_CONSOLIDATED",CONS_O,"fill=b")*1,"")))</f>
        <v>#REF!</v>
      </c>
      <c r="AT74" s="78" t="str">
        <f>IF(LEN($G74)=0,"",IF(LEN(AT$12)=0,"",IFERROR(_xll.BDP(TKR,$G74,"EQY_FUND_RELATIVE_PERIOD",AT$12,"FA_ADJUSTED",ADJ,"EQY_FUND_CRNCY",CURR_O,"ACCOUNTING_STANDARD_OVERRIDE",ACC_O,"EQY_CONSOLIDATED",CONS_O,"fill=b")*1,"")))</f>
        <v>#REF!</v>
      </c>
      <c r="AU74" s="78" t="str">
        <f>IF(LEN($G74)=0,"",IF(LEN(AU$12)=0,"",IFERROR(_xll.BDP(TKR,$G74,"EQY_FUND_RELATIVE_PERIOD",AU$12,"FA_ADJUSTED",ADJ,"EQY_FUND_CRNCY",CURR_O,"ACCOUNTING_STANDARD_OVERRIDE",ACC_O,"EQY_CONSOLIDATED",CONS_O,"fill=b")*1,"")))</f>
        <v>#REF!</v>
      </c>
      <c r="AV74" s="78" t="str">
        <f>IF(LEN($G74)=0,"",IF(LEN(AV$12)=0,"",IFERROR(_xll.BDP(TKR,$G74,"EQY_FUND_RELATIVE_PERIOD",AV$12,"FA_ADJUSTED",ADJ,"EQY_FUND_CRNCY",CURR_O,"ACCOUNTING_STANDARD_OVERRIDE",ACC_O,"EQY_CONSOLIDATED",CONS_O,"fill=b")*1,"")))</f>
        <v>#REF!</v>
      </c>
      <c r="AW74" s="78" t="str">
        <f>IF(LEN($G74)=0,"",IF(LEN(AW$12)=0,"",IFERROR(_xll.BDP(TKR,$G74,"EQY_FUND_RELATIVE_PERIOD",AW$12,"FA_ADJUSTED",ADJ,"EQY_FUND_CRNCY",CURR_O,"ACCOUNTING_STANDARD_OVERRIDE",ACC_O,"EQY_CONSOLIDATED",CONS_O,"fill=b")*1,"")))</f>
        <v>#REF!</v>
      </c>
      <c r="AX74" s="78" t="str">
        <f>IF(LEN($G74)=0,"",IF(LEN(AX$12)=0,"",IFERROR(_xll.BDP(TKR,$G74,"EQY_FUND_RELATIVE_PERIOD",AX$12,"FA_ADJUSTED",ADJ,"EQY_FUND_CRNCY",CURR_O,"ACCOUNTING_STANDARD_OVERRIDE",ACC_O,"EQY_CONSOLIDATED",CONS_O,"fill=b")*1,"")))</f>
        <v>#REF!</v>
      </c>
      <c r="AY74" s="78" t="str">
        <f>IF(LEN($G74)=0,"",IF(LEN(AY$12)=0,"",IFERROR(_xll.BDP(TKR,$G74,"EQY_FUND_RELATIVE_PERIOD",AY$12,"FA_ADJUSTED",ADJ,"EQY_FUND_CRNCY",CURR_O,"ACCOUNTING_STANDARD_OVERRIDE",ACC_O,"EQY_CONSOLIDATED",CONS_O,"fill=b")*1,"")))</f>
        <v>#REF!</v>
      </c>
      <c r="AZ74" s="78" t="str">
        <f>IF(LEN($G74)=0,"",IF(LEN(AZ$12)=0,"",IFERROR(_xll.BDP(TKR,$G74,"EQY_FUND_RELATIVE_PERIOD",AZ$12,"FA_ADJUSTED",ADJ,"EQY_FUND_CRNCY",CURR_O,"ACCOUNTING_STANDARD_OVERRIDE",ACC_O,"EQY_CONSOLIDATED",CONS_O,"fill=b")*1,"")))</f>
        <v>#REF!</v>
      </c>
      <c r="BA74" s="78" t="str">
        <f>IF(LEN($G74)=0,"",IF(LEN(BA$12)=0,"",IFERROR(_xll.BDP(TKR,$G74,"EQY_FUND_RELATIVE_PERIOD",BA$12,"FA_ADJUSTED",ADJ,"EQY_FUND_CRNCY",CURR_O,"ACCOUNTING_STANDARD_OVERRIDE",ACC_O,"EQY_CONSOLIDATED",CONS_O,"fill=b")*1,"")))</f>
        <v>#REF!</v>
      </c>
      <c r="BB74" s="78" t="str">
        <f>IF(LEN($G74)=0,"",IF(LEN(BB$12)=0,"",IFERROR(_xll.BDP(TKR,$G74,"EQY_FUND_RELATIVE_PERIOD",BB$12,"FA_ADJUSTED",ADJ,"EQY_FUND_CRNCY",CURR_O,"ACCOUNTING_STANDARD_OVERRIDE",ACC_O,"EQY_CONSOLIDATED",CONS_O,"fill=b")*1,"")))</f>
        <v>#REF!</v>
      </c>
      <c r="BC74" s="78" t="str">
        <f>IF(LEN($G74)=0,"",IF(LEN(BC$12)=0,"",IFERROR(_xll.BDP(TKR,$G74,"EQY_FUND_RELATIVE_PERIOD",BC$12,"FA_ADJUSTED",ADJ,"EQY_FUND_CRNCY",CURR_O,"ACCOUNTING_STANDARD_OVERRIDE",ACC_O,"EQY_CONSOLIDATED",CONS_O,"fill=b")*1,"")))</f>
        <v>#REF!</v>
      </c>
      <c r="BD74" s="78" t="str">
        <f>IF(LEN($G74)=0,"",IF(LEN(BD$12)=0,"",IFERROR(_xll.BDP(TKR,$G74,"EQY_FUND_RELATIVE_PERIOD",BD$12,"FA_ADJUSTED",ADJ,"EQY_FUND_CRNCY",CURR_O,"ACCOUNTING_STANDARD_OVERRIDE",ACC_O,"EQY_CONSOLIDATED",CONS_O,"fill=b")*1,"")))</f>
        <v>#REF!</v>
      </c>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row>
    <row r="75" ht="15.75" customHeight="1">
      <c r="A75" s="2"/>
      <c r="B75" s="2"/>
      <c r="C75" s="2"/>
      <c r="D75" s="2"/>
      <c r="E75" s="2"/>
      <c r="F75" s="2"/>
      <c r="G75" s="2" t="s">
        <v>6158</v>
      </c>
      <c r="H75" s="2" t="s">
        <v>6159</v>
      </c>
      <c r="I75" s="2"/>
      <c r="J75" s="2"/>
      <c r="K75" s="2"/>
      <c r="L75" s="2"/>
      <c r="M75" s="2"/>
      <c r="N75" s="2"/>
      <c r="O75" s="2"/>
      <c r="P75" s="2"/>
      <c r="Q75" s="78" t="str">
        <f>IF(LEN($G75)=0,"",IF(LEN(Q$12)=0,"",IFERROR(_xll.BDP(TKR,$G75,"EQY_FUND_RELATIVE_PERIOD",Q$12,"FA_ADJUSTED",ADJ,"EQY_FUND_CRNCY",CURR_O,"ACCOUNTING_STANDARD_OVERRIDE",ACC_O,"EQY_CONSOLIDATED",CONS_O,"fill=b")*1,"")))</f>
        <v>#REF!</v>
      </c>
      <c r="R75" s="78" t="str">
        <f>IF(LEN($G75)=0,"",IF(LEN(R$12)=0,"",IFERROR(_xll.BDP(TKR,$G75,"EQY_FUND_RELATIVE_PERIOD",R$12,"FA_ADJUSTED",ADJ,"EQY_FUND_CRNCY",CURR_O,"ACCOUNTING_STANDARD_OVERRIDE",ACC_O,"EQY_CONSOLIDATED",CONS_O,"fill=b")*1,"")))</f>
        <v>#REF!</v>
      </c>
      <c r="S75" s="78" t="str">
        <f>IF(LEN($G75)=0,"",IF(LEN(S$12)=0,"",IFERROR(_xll.BDP(TKR,$G75,"EQY_FUND_RELATIVE_PERIOD",S$12,"FA_ADJUSTED",ADJ,"EQY_FUND_CRNCY",CURR_O,"ACCOUNTING_STANDARD_OVERRIDE",ACC_O,"EQY_CONSOLIDATED",CONS_O,"fill=b")*1,"")))</f>
        <v>#REF!</v>
      </c>
      <c r="T75" s="78" t="str">
        <f>IF(LEN($G75)=0,"",IF(LEN(T$12)=0,"",IFERROR(_xll.BDP(TKR,$G75,"EQY_FUND_RELATIVE_PERIOD",T$12,"FA_ADJUSTED",ADJ,"EQY_FUND_CRNCY",CURR_O,"ACCOUNTING_STANDARD_OVERRIDE",ACC_O,"EQY_CONSOLIDATED",CONS_O,"fill=b")*1,"")))</f>
        <v>#REF!</v>
      </c>
      <c r="U75" s="78" t="str">
        <f>IF(LEN($G75)=0,"",IF(LEN(U$12)=0,"",IFERROR(_xll.BDP(TKR,$G75,"EQY_FUND_RELATIVE_PERIOD",U$12,"FA_ADJUSTED",ADJ,"EQY_FUND_CRNCY",CURR_O,"ACCOUNTING_STANDARD_OVERRIDE",ACC_O,"EQY_CONSOLIDATED",CONS_O,"fill=b")*1,"")))</f>
        <v>#REF!</v>
      </c>
      <c r="V75" s="78" t="str">
        <f>IF(LEN($G75)=0,"",IF(LEN(V$12)=0,"",IFERROR(_xll.BDP(TKR,$G75,"EQY_FUND_RELATIVE_PERIOD",V$12,"FA_ADJUSTED",ADJ,"EQY_FUND_CRNCY",CURR_O,"ACCOUNTING_STANDARD_OVERRIDE",ACC_O,"EQY_CONSOLIDATED",CONS_O,"fill=b")*1,"")))</f>
        <v>#REF!</v>
      </c>
      <c r="W75" s="78" t="str">
        <f>IF(LEN($G75)=0,"",IF(LEN(W$12)=0,"",IFERROR(_xll.BDP(TKR,$G75,"EQY_FUND_RELATIVE_PERIOD",W$12,"FA_ADJUSTED",ADJ,"EQY_FUND_CRNCY",CURR_O,"ACCOUNTING_STANDARD_OVERRIDE",ACC_O,"EQY_CONSOLIDATED",CONS_O,"fill=b")*1,"")))</f>
        <v>#REF!</v>
      </c>
      <c r="X75" s="78" t="str">
        <f>IF(LEN($G75)=0,"",IF(LEN(X$12)=0,"",IFERROR(_xll.BDP(TKR,$G75,"EQY_FUND_RELATIVE_PERIOD",X$12,"FA_ADJUSTED",ADJ,"EQY_FUND_CRNCY",CURR_O,"ACCOUNTING_STANDARD_OVERRIDE",ACC_O,"EQY_CONSOLIDATED",CONS_O,"fill=b")*1,"")))</f>
        <v>#REF!</v>
      </c>
      <c r="Y75" s="78" t="str">
        <f>IF(LEN($G75)=0,"",IF(LEN(Y$12)=0,"",IFERROR(_xll.BDP(TKR,$G75,"EQY_FUND_RELATIVE_PERIOD",Y$12,"FA_ADJUSTED",ADJ,"EQY_FUND_CRNCY",CURR_O,"ACCOUNTING_STANDARD_OVERRIDE",ACC_O,"EQY_CONSOLIDATED",CONS_O,"fill=b")*1,"")))</f>
        <v>#REF!</v>
      </c>
      <c r="Z75" s="78" t="str">
        <f>IF(LEN($G75)=0,"",IF(LEN(Z$12)=0,"",IFERROR(_xll.BDP(TKR,$G75,"EQY_FUND_RELATIVE_PERIOD",Z$12,"FA_ADJUSTED",ADJ,"EQY_FUND_CRNCY",CURR_O,"ACCOUNTING_STANDARD_OVERRIDE",ACC_O,"EQY_CONSOLIDATED",CONS_O,"fill=b")*1,"")))</f>
        <v>#REF!</v>
      </c>
      <c r="AA75" s="78" t="str">
        <f>IF(LEN($G75)=0,"",IF(LEN(AA$12)=0,"",IFERROR(_xll.BDP(TKR,$G75,"EQY_FUND_RELATIVE_PERIOD",AA$12,"FA_ADJUSTED",ADJ,"EQY_FUND_CRNCY",CURR_O,"ACCOUNTING_STANDARD_OVERRIDE",ACC_O,"EQY_CONSOLIDATED",CONS_O,"fill=b")*1,"")))</f>
        <v>#REF!</v>
      </c>
      <c r="AB75" s="78" t="str">
        <f>IF(LEN($G75)=0,"",IF(LEN(AB$12)=0,"",IFERROR(_xll.BDP(TKR,$G75,"EQY_FUND_RELATIVE_PERIOD",AB$12,"FA_ADJUSTED",ADJ,"EQY_FUND_CRNCY",CURR_O,"ACCOUNTING_STANDARD_OVERRIDE",ACC_O,"EQY_CONSOLIDATED",CONS_O,"fill=b")*1,"")))</f>
        <v>#REF!</v>
      </c>
      <c r="AC75" s="78" t="str">
        <f>IF(LEN($G75)=0,"",IF(LEN(AC$12)=0,"",IFERROR(_xll.BDP(TKR,$G75,"EQY_FUND_RELATIVE_PERIOD",AC$12,"FA_ADJUSTED",ADJ,"EQY_FUND_CRNCY",CURR_O,"ACCOUNTING_STANDARD_OVERRIDE",ACC_O,"EQY_CONSOLIDATED",CONS_O,"fill=b")*1,"")))</f>
        <v>#REF!</v>
      </c>
      <c r="AD75" s="78" t="str">
        <f>IF(LEN($G75)=0,"",IF(LEN(AD$12)=0,"",IFERROR(_xll.BDP(TKR,$G75,"EQY_FUND_RELATIVE_PERIOD",AD$12,"FA_ADJUSTED",ADJ,"EQY_FUND_CRNCY",CURR_O,"ACCOUNTING_STANDARD_OVERRIDE",ACC_O,"EQY_CONSOLIDATED",CONS_O,"fill=b")*1,"")))</f>
        <v>#REF!</v>
      </c>
      <c r="AE75" s="78" t="str">
        <f>IF(LEN($G75)=0,"",IF(LEN(AE$12)=0,"",IFERROR(_xll.BDP(TKR,$G75,"EQY_FUND_RELATIVE_PERIOD",AE$12,"FA_ADJUSTED",ADJ,"EQY_FUND_CRNCY",CURR_O,"ACCOUNTING_STANDARD_OVERRIDE",ACC_O,"EQY_CONSOLIDATED",CONS_O,"fill=b")*1,"")))</f>
        <v>#REF!</v>
      </c>
      <c r="AF75" s="78" t="str">
        <f>IF(LEN($G75)=0,"",IF(LEN(AF$12)=0,"",IFERROR(_xll.BDP(TKR,$G75,"EQY_FUND_RELATIVE_PERIOD",AF$12,"FA_ADJUSTED",ADJ,"EQY_FUND_CRNCY",CURR_O,"ACCOUNTING_STANDARD_OVERRIDE",ACC_O,"EQY_CONSOLIDATED",CONS_O,"fill=b")*1,"")))</f>
        <v>#REF!</v>
      </c>
      <c r="AG75" s="78" t="str">
        <f>IF(LEN($G75)=0,"",IF(LEN(AG$12)=0,"",IFERROR(_xll.BDP(TKR,$G75,"EQY_FUND_RELATIVE_PERIOD",AG$12,"FA_ADJUSTED",ADJ,"EQY_FUND_CRNCY",CURR_O,"ACCOUNTING_STANDARD_OVERRIDE",ACC_O,"EQY_CONSOLIDATED",CONS_O,"fill=b")*1,"")))</f>
        <v>#REF!</v>
      </c>
      <c r="AH75" s="78" t="str">
        <f>IF(LEN($G75)=0,"",IF(LEN(AH$12)=0,"",IFERROR(_xll.BDP(TKR,$G75,"EQY_FUND_RELATIVE_PERIOD",AH$12,"FA_ADJUSTED",ADJ,"EQY_FUND_CRNCY",CURR_O,"ACCOUNTING_STANDARD_OVERRIDE",ACC_O,"EQY_CONSOLIDATED",CONS_O,"fill=b")*1,"")))</f>
        <v>#REF!</v>
      </c>
      <c r="AI75" s="78" t="str">
        <f>IF(LEN($G75)=0,"",IF(LEN(AI$12)=0,"",IFERROR(_xll.BDP(TKR,$G75,"EQY_FUND_RELATIVE_PERIOD",AI$12,"FA_ADJUSTED",ADJ,"EQY_FUND_CRNCY",CURR_O,"ACCOUNTING_STANDARD_OVERRIDE",ACC_O,"EQY_CONSOLIDATED",CONS_O,"fill=b")*1,"")))</f>
        <v>#REF!</v>
      </c>
      <c r="AJ75" s="78" t="str">
        <f>IF(LEN($G75)=0,"",IF(LEN(AJ$12)=0,"",IFERROR(_xll.BDP(TKR,$G75,"EQY_FUND_RELATIVE_PERIOD",AJ$12,"FA_ADJUSTED",ADJ,"EQY_FUND_CRNCY",CURR_O,"ACCOUNTING_STANDARD_OVERRIDE",ACC_O,"EQY_CONSOLIDATED",CONS_O,"fill=b")*1,"")))</f>
        <v>#REF!</v>
      </c>
      <c r="AK75" s="78" t="str">
        <f>IF(LEN($G75)=0,"",IF(LEN(AK$12)=0,"",IFERROR(_xll.BDP(TKR,$G75,"EQY_FUND_RELATIVE_PERIOD",AK$12,"FA_ADJUSTED",ADJ,"EQY_FUND_CRNCY",CURR_O,"ACCOUNTING_STANDARD_OVERRIDE",ACC_O,"EQY_CONSOLIDATED",CONS_O,"fill=b")*1,"")))</f>
        <v>#REF!</v>
      </c>
      <c r="AL75" s="78" t="str">
        <f>IF(LEN($G75)=0,"",IF(LEN(AL$12)=0,"",IFERROR(_xll.BDP(TKR,$G75,"EQY_FUND_RELATIVE_PERIOD",AL$12,"FA_ADJUSTED",ADJ,"EQY_FUND_CRNCY",CURR_O,"ACCOUNTING_STANDARD_OVERRIDE",ACC_O,"EQY_CONSOLIDATED",CONS_O,"fill=b")*1,"")))</f>
        <v>#REF!</v>
      </c>
      <c r="AM75" s="78" t="str">
        <f>IF(LEN($G75)=0,"",IF(LEN(AM$12)=0,"",IFERROR(_xll.BDP(TKR,$G75,"EQY_FUND_RELATIVE_PERIOD",AM$12,"FA_ADJUSTED",ADJ,"EQY_FUND_CRNCY",CURR_O,"ACCOUNTING_STANDARD_OVERRIDE",ACC_O,"EQY_CONSOLIDATED",CONS_O,"fill=b")*1,"")))</f>
        <v>#REF!</v>
      </c>
      <c r="AN75" s="78" t="str">
        <f>IF(LEN($G75)=0,"",IF(LEN(AN$12)=0,"",IFERROR(_xll.BDP(TKR,$G75,"EQY_FUND_RELATIVE_PERIOD",AN$12,"FA_ADJUSTED",ADJ,"EQY_FUND_CRNCY",CURR_O,"ACCOUNTING_STANDARD_OVERRIDE",ACC_O,"EQY_CONSOLIDATED",CONS_O,"fill=b")*1,"")))</f>
        <v>#REF!</v>
      </c>
      <c r="AO75" s="78" t="str">
        <f>IF(LEN($G75)=0,"",IF(LEN(AO$12)=0,"",IFERROR(_xll.BDP(TKR,$G75,"EQY_FUND_RELATIVE_PERIOD",AO$12,"FA_ADJUSTED",ADJ,"EQY_FUND_CRNCY",CURR_O,"ACCOUNTING_STANDARD_OVERRIDE",ACC_O,"EQY_CONSOLIDATED",CONS_O,"fill=b")*1,"")))</f>
        <v>#REF!</v>
      </c>
      <c r="AP75" s="78" t="str">
        <f>IF(LEN($G75)=0,"",IF(LEN(AP$12)=0,"",IFERROR(_xll.BDP(TKR,$G75,"EQY_FUND_RELATIVE_PERIOD",AP$12,"FA_ADJUSTED",ADJ,"EQY_FUND_CRNCY",CURR_O,"ACCOUNTING_STANDARD_OVERRIDE",ACC_O,"EQY_CONSOLIDATED",CONS_O,"fill=b")*1,"")))</f>
        <v>#REF!</v>
      </c>
      <c r="AQ75" s="78" t="str">
        <f>IF(LEN($G75)=0,"",IF(LEN(AQ$12)=0,"",IFERROR(_xll.BDP(TKR,$G75,"EQY_FUND_RELATIVE_PERIOD",AQ$12,"FA_ADJUSTED",ADJ,"EQY_FUND_CRNCY",CURR_O,"ACCOUNTING_STANDARD_OVERRIDE",ACC_O,"EQY_CONSOLIDATED",CONS_O,"fill=b")*1,"")))</f>
        <v>#REF!</v>
      </c>
      <c r="AR75" s="78" t="str">
        <f>IF(LEN($G75)=0,"",IF(LEN(AR$12)=0,"",IFERROR(_xll.BDP(TKR,$G75,"EQY_FUND_RELATIVE_PERIOD",AR$12,"FA_ADJUSTED",ADJ,"EQY_FUND_CRNCY",CURR_O,"ACCOUNTING_STANDARD_OVERRIDE",ACC_O,"EQY_CONSOLIDATED",CONS_O,"fill=b")*1,"")))</f>
        <v>#REF!</v>
      </c>
      <c r="AS75" s="78" t="str">
        <f>IF(LEN($G75)=0,"",IF(LEN(AS$12)=0,"",IFERROR(_xll.BDP(TKR,$G75,"EQY_FUND_RELATIVE_PERIOD",AS$12,"FA_ADJUSTED",ADJ,"EQY_FUND_CRNCY",CURR_O,"ACCOUNTING_STANDARD_OVERRIDE",ACC_O,"EQY_CONSOLIDATED",CONS_O,"fill=b")*1,"")))</f>
        <v>#REF!</v>
      </c>
      <c r="AT75" s="78" t="str">
        <f>IF(LEN($G75)=0,"",IF(LEN(AT$12)=0,"",IFERROR(_xll.BDP(TKR,$G75,"EQY_FUND_RELATIVE_PERIOD",AT$12,"FA_ADJUSTED",ADJ,"EQY_FUND_CRNCY",CURR_O,"ACCOUNTING_STANDARD_OVERRIDE",ACC_O,"EQY_CONSOLIDATED",CONS_O,"fill=b")*1,"")))</f>
        <v>#REF!</v>
      </c>
      <c r="AU75" s="78" t="str">
        <f>IF(LEN($G75)=0,"",IF(LEN(AU$12)=0,"",IFERROR(_xll.BDP(TKR,$G75,"EQY_FUND_RELATIVE_PERIOD",AU$12,"FA_ADJUSTED",ADJ,"EQY_FUND_CRNCY",CURR_O,"ACCOUNTING_STANDARD_OVERRIDE",ACC_O,"EQY_CONSOLIDATED",CONS_O,"fill=b")*1,"")))</f>
        <v>#REF!</v>
      </c>
      <c r="AV75" s="78" t="str">
        <f>IF(LEN($G75)=0,"",IF(LEN(AV$12)=0,"",IFERROR(_xll.BDP(TKR,$G75,"EQY_FUND_RELATIVE_PERIOD",AV$12,"FA_ADJUSTED",ADJ,"EQY_FUND_CRNCY",CURR_O,"ACCOUNTING_STANDARD_OVERRIDE",ACC_O,"EQY_CONSOLIDATED",CONS_O,"fill=b")*1,"")))</f>
        <v>#REF!</v>
      </c>
      <c r="AW75" s="78" t="str">
        <f>IF(LEN($G75)=0,"",IF(LEN(AW$12)=0,"",IFERROR(_xll.BDP(TKR,$G75,"EQY_FUND_RELATIVE_PERIOD",AW$12,"FA_ADJUSTED",ADJ,"EQY_FUND_CRNCY",CURR_O,"ACCOUNTING_STANDARD_OVERRIDE",ACC_O,"EQY_CONSOLIDATED",CONS_O,"fill=b")*1,"")))</f>
        <v>#REF!</v>
      </c>
      <c r="AX75" s="78" t="str">
        <f>IF(LEN($G75)=0,"",IF(LEN(AX$12)=0,"",IFERROR(_xll.BDP(TKR,$G75,"EQY_FUND_RELATIVE_PERIOD",AX$12,"FA_ADJUSTED",ADJ,"EQY_FUND_CRNCY",CURR_O,"ACCOUNTING_STANDARD_OVERRIDE",ACC_O,"EQY_CONSOLIDATED",CONS_O,"fill=b")*1,"")))</f>
        <v>#REF!</v>
      </c>
      <c r="AY75" s="78" t="str">
        <f>IF(LEN($G75)=0,"",IF(LEN(AY$12)=0,"",IFERROR(_xll.BDP(TKR,$G75,"EQY_FUND_RELATIVE_PERIOD",AY$12,"FA_ADJUSTED",ADJ,"EQY_FUND_CRNCY",CURR_O,"ACCOUNTING_STANDARD_OVERRIDE",ACC_O,"EQY_CONSOLIDATED",CONS_O,"fill=b")*1,"")))</f>
        <v>#REF!</v>
      </c>
      <c r="AZ75" s="78" t="str">
        <f>IF(LEN($G75)=0,"",IF(LEN(AZ$12)=0,"",IFERROR(_xll.BDP(TKR,$G75,"EQY_FUND_RELATIVE_PERIOD",AZ$12,"FA_ADJUSTED",ADJ,"EQY_FUND_CRNCY",CURR_O,"ACCOUNTING_STANDARD_OVERRIDE",ACC_O,"EQY_CONSOLIDATED",CONS_O,"fill=b")*1,"")))</f>
        <v>#REF!</v>
      </c>
      <c r="BA75" s="78" t="str">
        <f>IF(LEN($G75)=0,"",IF(LEN(BA$12)=0,"",IFERROR(_xll.BDP(TKR,$G75,"EQY_FUND_RELATIVE_PERIOD",BA$12,"FA_ADJUSTED",ADJ,"EQY_FUND_CRNCY",CURR_O,"ACCOUNTING_STANDARD_OVERRIDE",ACC_O,"EQY_CONSOLIDATED",CONS_O,"fill=b")*1,"")))</f>
        <v>#REF!</v>
      </c>
      <c r="BB75" s="78" t="str">
        <f>IF(LEN($G75)=0,"",IF(LEN(BB$12)=0,"",IFERROR(_xll.BDP(TKR,$G75,"EQY_FUND_RELATIVE_PERIOD",BB$12,"FA_ADJUSTED",ADJ,"EQY_FUND_CRNCY",CURR_O,"ACCOUNTING_STANDARD_OVERRIDE",ACC_O,"EQY_CONSOLIDATED",CONS_O,"fill=b")*1,"")))</f>
        <v>#REF!</v>
      </c>
      <c r="BC75" s="78" t="str">
        <f>IF(LEN($G75)=0,"",IF(LEN(BC$12)=0,"",IFERROR(_xll.BDP(TKR,$G75,"EQY_FUND_RELATIVE_PERIOD",BC$12,"FA_ADJUSTED",ADJ,"EQY_FUND_CRNCY",CURR_O,"ACCOUNTING_STANDARD_OVERRIDE",ACC_O,"EQY_CONSOLIDATED",CONS_O,"fill=b")*1,"")))</f>
        <v>#REF!</v>
      </c>
      <c r="BD75" s="78" t="str">
        <f>IF(LEN($G75)=0,"",IF(LEN(BD$12)=0,"",IFERROR(_xll.BDP(TKR,$G75,"EQY_FUND_RELATIVE_PERIOD",BD$12,"FA_ADJUSTED",ADJ,"EQY_FUND_CRNCY",CURR_O,"ACCOUNTING_STANDARD_OVERRIDE",ACC_O,"EQY_CONSOLIDATED",CONS_O,"fill=b")*1,"")))</f>
        <v>#REF!</v>
      </c>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row>
    <row r="76" ht="15.75" customHeight="1">
      <c r="A76" s="2"/>
      <c r="B76" s="2"/>
      <c r="C76" s="2"/>
      <c r="D76" s="2"/>
      <c r="E76" s="2"/>
      <c r="F76" s="2"/>
      <c r="G76" s="2" t="s">
        <v>500</v>
      </c>
      <c r="H76" s="2" t="s">
        <v>6160</v>
      </c>
      <c r="I76" s="2"/>
      <c r="J76" s="2"/>
      <c r="K76" s="2"/>
      <c r="L76" s="2"/>
      <c r="M76" s="2"/>
      <c r="N76" s="2"/>
      <c r="O76" s="2"/>
      <c r="P76" s="2"/>
      <c r="Q76" s="78" t="str">
        <f>IF(LEN($G76)=0,"",IF(LEN(Q$12)=0,"",IFERROR(_xll.BDP(TKR,$G76,"EQY_FUND_RELATIVE_PERIOD",Q$12,"FA_ADJUSTED",ADJ,"EQY_FUND_CRNCY",CURR_O,"ACCOUNTING_STANDARD_OVERRIDE",ACC_O,"EQY_CONSOLIDATED",CONS_O,"fill=b")*1,"")))</f>
        <v>#REF!</v>
      </c>
      <c r="R76" s="78" t="str">
        <f>IF(LEN($G76)=0,"",IF(LEN(R$12)=0,"",IFERROR(_xll.BDP(TKR,$G76,"EQY_FUND_RELATIVE_PERIOD",R$12,"FA_ADJUSTED",ADJ,"EQY_FUND_CRNCY",CURR_O,"ACCOUNTING_STANDARD_OVERRIDE",ACC_O,"EQY_CONSOLIDATED",CONS_O,"fill=b")*1,"")))</f>
        <v>#REF!</v>
      </c>
      <c r="S76" s="78" t="str">
        <f>IF(LEN($G76)=0,"",IF(LEN(S$12)=0,"",IFERROR(_xll.BDP(TKR,$G76,"EQY_FUND_RELATIVE_PERIOD",S$12,"FA_ADJUSTED",ADJ,"EQY_FUND_CRNCY",CURR_O,"ACCOUNTING_STANDARD_OVERRIDE",ACC_O,"EQY_CONSOLIDATED",CONS_O,"fill=b")*1,"")))</f>
        <v>#REF!</v>
      </c>
      <c r="T76" s="78" t="str">
        <f>IF(LEN($G76)=0,"",IF(LEN(T$12)=0,"",IFERROR(_xll.BDP(TKR,$G76,"EQY_FUND_RELATIVE_PERIOD",T$12,"FA_ADJUSTED",ADJ,"EQY_FUND_CRNCY",CURR_O,"ACCOUNTING_STANDARD_OVERRIDE",ACC_O,"EQY_CONSOLIDATED",CONS_O,"fill=b")*1,"")))</f>
        <v>#REF!</v>
      </c>
      <c r="U76" s="78" t="str">
        <f>IF(LEN($G76)=0,"",IF(LEN(U$12)=0,"",IFERROR(_xll.BDP(TKR,$G76,"EQY_FUND_RELATIVE_PERIOD",U$12,"FA_ADJUSTED",ADJ,"EQY_FUND_CRNCY",CURR_O,"ACCOUNTING_STANDARD_OVERRIDE",ACC_O,"EQY_CONSOLIDATED",CONS_O,"fill=b")*1,"")))</f>
        <v>#REF!</v>
      </c>
      <c r="V76" s="78" t="str">
        <f>IF(LEN($G76)=0,"",IF(LEN(V$12)=0,"",IFERROR(_xll.BDP(TKR,$G76,"EQY_FUND_RELATIVE_PERIOD",V$12,"FA_ADJUSTED",ADJ,"EQY_FUND_CRNCY",CURR_O,"ACCOUNTING_STANDARD_OVERRIDE",ACC_O,"EQY_CONSOLIDATED",CONS_O,"fill=b")*1,"")))</f>
        <v>#REF!</v>
      </c>
      <c r="W76" s="78" t="str">
        <f>IF(LEN($G76)=0,"",IF(LEN(W$12)=0,"",IFERROR(_xll.BDP(TKR,$G76,"EQY_FUND_RELATIVE_PERIOD",W$12,"FA_ADJUSTED",ADJ,"EQY_FUND_CRNCY",CURR_O,"ACCOUNTING_STANDARD_OVERRIDE",ACC_O,"EQY_CONSOLIDATED",CONS_O,"fill=b")*1,"")))</f>
        <v>#REF!</v>
      </c>
      <c r="X76" s="78" t="str">
        <f>IF(LEN($G76)=0,"",IF(LEN(X$12)=0,"",IFERROR(_xll.BDP(TKR,$G76,"EQY_FUND_RELATIVE_PERIOD",X$12,"FA_ADJUSTED",ADJ,"EQY_FUND_CRNCY",CURR_O,"ACCOUNTING_STANDARD_OVERRIDE",ACC_O,"EQY_CONSOLIDATED",CONS_O,"fill=b")*1,"")))</f>
        <v>#REF!</v>
      </c>
      <c r="Y76" s="78" t="str">
        <f>IF(LEN($G76)=0,"",IF(LEN(Y$12)=0,"",IFERROR(_xll.BDP(TKR,$G76,"EQY_FUND_RELATIVE_PERIOD",Y$12,"FA_ADJUSTED",ADJ,"EQY_FUND_CRNCY",CURR_O,"ACCOUNTING_STANDARD_OVERRIDE",ACC_O,"EQY_CONSOLIDATED",CONS_O,"fill=b")*1,"")))</f>
        <v>#REF!</v>
      </c>
      <c r="Z76" s="78" t="str">
        <f>IF(LEN($G76)=0,"",IF(LEN(Z$12)=0,"",IFERROR(_xll.BDP(TKR,$G76,"EQY_FUND_RELATIVE_PERIOD",Z$12,"FA_ADJUSTED",ADJ,"EQY_FUND_CRNCY",CURR_O,"ACCOUNTING_STANDARD_OVERRIDE",ACC_O,"EQY_CONSOLIDATED",CONS_O,"fill=b")*1,"")))</f>
        <v>#REF!</v>
      </c>
      <c r="AA76" s="78" t="str">
        <f>IF(LEN($G76)=0,"",IF(LEN(AA$12)=0,"",IFERROR(_xll.BDP(TKR,$G76,"EQY_FUND_RELATIVE_PERIOD",AA$12,"FA_ADJUSTED",ADJ,"EQY_FUND_CRNCY",CURR_O,"ACCOUNTING_STANDARD_OVERRIDE",ACC_O,"EQY_CONSOLIDATED",CONS_O,"fill=b")*1,"")))</f>
        <v>#REF!</v>
      </c>
      <c r="AB76" s="78" t="str">
        <f>IF(LEN($G76)=0,"",IF(LEN(AB$12)=0,"",IFERROR(_xll.BDP(TKR,$G76,"EQY_FUND_RELATIVE_PERIOD",AB$12,"FA_ADJUSTED",ADJ,"EQY_FUND_CRNCY",CURR_O,"ACCOUNTING_STANDARD_OVERRIDE",ACC_O,"EQY_CONSOLIDATED",CONS_O,"fill=b")*1,"")))</f>
        <v>#REF!</v>
      </c>
      <c r="AC76" s="78" t="str">
        <f>IF(LEN($G76)=0,"",IF(LEN(AC$12)=0,"",IFERROR(_xll.BDP(TKR,$G76,"EQY_FUND_RELATIVE_PERIOD",AC$12,"FA_ADJUSTED",ADJ,"EQY_FUND_CRNCY",CURR_O,"ACCOUNTING_STANDARD_OVERRIDE",ACC_O,"EQY_CONSOLIDATED",CONS_O,"fill=b")*1,"")))</f>
        <v>#REF!</v>
      </c>
      <c r="AD76" s="78" t="str">
        <f>IF(LEN($G76)=0,"",IF(LEN(AD$12)=0,"",IFERROR(_xll.BDP(TKR,$G76,"EQY_FUND_RELATIVE_PERIOD",AD$12,"FA_ADJUSTED",ADJ,"EQY_FUND_CRNCY",CURR_O,"ACCOUNTING_STANDARD_OVERRIDE",ACC_O,"EQY_CONSOLIDATED",CONS_O,"fill=b")*1,"")))</f>
        <v>#REF!</v>
      </c>
      <c r="AE76" s="78" t="str">
        <f>IF(LEN($G76)=0,"",IF(LEN(AE$12)=0,"",IFERROR(_xll.BDP(TKR,$G76,"EQY_FUND_RELATIVE_PERIOD",AE$12,"FA_ADJUSTED",ADJ,"EQY_FUND_CRNCY",CURR_O,"ACCOUNTING_STANDARD_OVERRIDE",ACC_O,"EQY_CONSOLIDATED",CONS_O,"fill=b")*1,"")))</f>
        <v>#REF!</v>
      </c>
      <c r="AF76" s="78" t="str">
        <f>IF(LEN($G76)=0,"",IF(LEN(AF$12)=0,"",IFERROR(_xll.BDP(TKR,$G76,"EQY_FUND_RELATIVE_PERIOD",AF$12,"FA_ADJUSTED",ADJ,"EQY_FUND_CRNCY",CURR_O,"ACCOUNTING_STANDARD_OVERRIDE",ACC_O,"EQY_CONSOLIDATED",CONS_O,"fill=b")*1,"")))</f>
        <v>#REF!</v>
      </c>
      <c r="AG76" s="78" t="str">
        <f>IF(LEN($G76)=0,"",IF(LEN(AG$12)=0,"",IFERROR(_xll.BDP(TKR,$G76,"EQY_FUND_RELATIVE_PERIOD",AG$12,"FA_ADJUSTED",ADJ,"EQY_FUND_CRNCY",CURR_O,"ACCOUNTING_STANDARD_OVERRIDE",ACC_O,"EQY_CONSOLIDATED",CONS_O,"fill=b")*1,"")))</f>
        <v>#REF!</v>
      </c>
      <c r="AH76" s="78" t="str">
        <f>IF(LEN($G76)=0,"",IF(LEN(AH$12)=0,"",IFERROR(_xll.BDP(TKR,$G76,"EQY_FUND_RELATIVE_PERIOD",AH$12,"FA_ADJUSTED",ADJ,"EQY_FUND_CRNCY",CURR_O,"ACCOUNTING_STANDARD_OVERRIDE",ACC_O,"EQY_CONSOLIDATED",CONS_O,"fill=b")*1,"")))</f>
        <v>#REF!</v>
      </c>
      <c r="AI76" s="78" t="str">
        <f>IF(LEN($G76)=0,"",IF(LEN(AI$12)=0,"",IFERROR(_xll.BDP(TKR,$G76,"EQY_FUND_RELATIVE_PERIOD",AI$12,"FA_ADJUSTED",ADJ,"EQY_FUND_CRNCY",CURR_O,"ACCOUNTING_STANDARD_OVERRIDE",ACC_O,"EQY_CONSOLIDATED",CONS_O,"fill=b")*1,"")))</f>
        <v>#REF!</v>
      </c>
      <c r="AJ76" s="78" t="str">
        <f>IF(LEN($G76)=0,"",IF(LEN(AJ$12)=0,"",IFERROR(_xll.BDP(TKR,$G76,"EQY_FUND_RELATIVE_PERIOD",AJ$12,"FA_ADJUSTED",ADJ,"EQY_FUND_CRNCY",CURR_O,"ACCOUNTING_STANDARD_OVERRIDE",ACC_O,"EQY_CONSOLIDATED",CONS_O,"fill=b")*1,"")))</f>
        <v>#REF!</v>
      </c>
      <c r="AK76" s="78" t="str">
        <f>IF(LEN($G76)=0,"",IF(LEN(AK$12)=0,"",IFERROR(_xll.BDP(TKR,$G76,"EQY_FUND_RELATIVE_PERIOD",AK$12,"FA_ADJUSTED",ADJ,"EQY_FUND_CRNCY",CURR_O,"ACCOUNTING_STANDARD_OVERRIDE",ACC_O,"EQY_CONSOLIDATED",CONS_O,"fill=b")*1,"")))</f>
        <v>#REF!</v>
      </c>
      <c r="AL76" s="78" t="str">
        <f>IF(LEN($G76)=0,"",IF(LEN(AL$12)=0,"",IFERROR(_xll.BDP(TKR,$G76,"EQY_FUND_RELATIVE_PERIOD",AL$12,"FA_ADJUSTED",ADJ,"EQY_FUND_CRNCY",CURR_O,"ACCOUNTING_STANDARD_OVERRIDE",ACC_O,"EQY_CONSOLIDATED",CONS_O,"fill=b")*1,"")))</f>
        <v>#REF!</v>
      </c>
      <c r="AM76" s="78" t="str">
        <f>IF(LEN($G76)=0,"",IF(LEN(AM$12)=0,"",IFERROR(_xll.BDP(TKR,$G76,"EQY_FUND_RELATIVE_PERIOD",AM$12,"FA_ADJUSTED",ADJ,"EQY_FUND_CRNCY",CURR_O,"ACCOUNTING_STANDARD_OVERRIDE",ACC_O,"EQY_CONSOLIDATED",CONS_O,"fill=b")*1,"")))</f>
        <v>#REF!</v>
      </c>
      <c r="AN76" s="78" t="str">
        <f>IF(LEN($G76)=0,"",IF(LEN(AN$12)=0,"",IFERROR(_xll.BDP(TKR,$G76,"EQY_FUND_RELATIVE_PERIOD",AN$12,"FA_ADJUSTED",ADJ,"EQY_FUND_CRNCY",CURR_O,"ACCOUNTING_STANDARD_OVERRIDE",ACC_O,"EQY_CONSOLIDATED",CONS_O,"fill=b")*1,"")))</f>
        <v>#REF!</v>
      </c>
      <c r="AO76" s="78" t="str">
        <f>IF(LEN($G76)=0,"",IF(LEN(AO$12)=0,"",IFERROR(_xll.BDP(TKR,$G76,"EQY_FUND_RELATIVE_PERIOD",AO$12,"FA_ADJUSTED",ADJ,"EQY_FUND_CRNCY",CURR_O,"ACCOUNTING_STANDARD_OVERRIDE",ACC_O,"EQY_CONSOLIDATED",CONS_O,"fill=b")*1,"")))</f>
        <v>#REF!</v>
      </c>
      <c r="AP76" s="78" t="str">
        <f>IF(LEN($G76)=0,"",IF(LEN(AP$12)=0,"",IFERROR(_xll.BDP(TKR,$G76,"EQY_FUND_RELATIVE_PERIOD",AP$12,"FA_ADJUSTED",ADJ,"EQY_FUND_CRNCY",CURR_O,"ACCOUNTING_STANDARD_OVERRIDE",ACC_O,"EQY_CONSOLIDATED",CONS_O,"fill=b")*1,"")))</f>
        <v>#REF!</v>
      </c>
      <c r="AQ76" s="78" t="str">
        <f>IF(LEN($G76)=0,"",IF(LEN(AQ$12)=0,"",IFERROR(_xll.BDP(TKR,$G76,"EQY_FUND_RELATIVE_PERIOD",AQ$12,"FA_ADJUSTED",ADJ,"EQY_FUND_CRNCY",CURR_O,"ACCOUNTING_STANDARD_OVERRIDE",ACC_O,"EQY_CONSOLIDATED",CONS_O,"fill=b")*1,"")))</f>
        <v>#REF!</v>
      </c>
      <c r="AR76" s="78" t="str">
        <f>IF(LEN($G76)=0,"",IF(LEN(AR$12)=0,"",IFERROR(_xll.BDP(TKR,$G76,"EQY_FUND_RELATIVE_PERIOD",AR$12,"FA_ADJUSTED",ADJ,"EQY_FUND_CRNCY",CURR_O,"ACCOUNTING_STANDARD_OVERRIDE",ACC_O,"EQY_CONSOLIDATED",CONS_O,"fill=b")*1,"")))</f>
        <v>#REF!</v>
      </c>
      <c r="AS76" s="78" t="str">
        <f>IF(LEN($G76)=0,"",IF(LEN(AS$12)=0,"",IFERROR(_xll.BDP(TKR,$G76,"EQY_FUND_RELATIVE_PERIOD",AS$12,"FA_ADJUSTED",ADJ,"EQY_FUND_CRNCY",CURR_O,"ACCOUNTING_STANDARD_OVERRIDE",ACC_O,"EQY_CONSOLIDATED",CONS_O,"fill=b")*1,"")))</f>
        <v>#REF!</v>
      </c>
      <c r="AT76" s="78" t="str">
        <f>IF(LEN($G76)=0,"",IF(LEN(AT$12)=0,"",IFERROR(_xll.BDP(TKR,$G76,"EQY_FUND_RELATIVE_PERIOD",AT$12,"FA_ADJUSTED",ADJ,"EQY_FUND_CRNCY",CURR_O,"ACCOUNTING_STANDARD_OVERRIDE",ACC_O,"EQY_CONSOLIDATED",CONS_O,"fill=b")*1,"")))</f>
        <v>#REF!</v>
      </c>
      <c r="AU76" s="78" t="str">
        <f>IF(LEN($G76)=0,"",IF(LEN(AU$12)=0,"",IFERROR(_xll.BDP(TKR,$G76,"EQY_FUND_RELATIVE_PERIOD",AU$12,"FA_ADJUSTED",ADJ,"EQY_FUND_CRNCY",CURR_O,"ACCOUNTING_STANDARD_OVERRIDE",ACC_O,"EQY_CONSOLIDATED",CONS_O,"fill=b")*1,"")))</f>
        <v>#REF!</v>
      </c>
      <c r="AV76" s="78" t="str">
        <f>IF(LEN($G76)=0,"",IF(LEN(AV$12)=0,"",IFERROR(_xll.BDP(TKR,$G76,"EQY_FUND_RELATIVE_PERIOD",AV$12,"FA_ADJUSTED",ADJ,"EQY_FUND_CRNCY",CURR_O,"ACCOUNTING_STANDARD_OVERRIDE",ACC_O,"EQY_CONSOLIDATED",CONS_O,"fill=b")*1,"")))</f>
        <v>#REF!</v>
      </c>
      <c r="AW76" s="78" t="str">
        <f>IF(LEN($G76)=0,"",IF(LEN(AW$12)=0,"",IFERROR(_xll.BDP(TKR,$G76,"EQY_FUND_RELATIVE_PERIOD",AW$12,"FA_ADJUSTED",ADJ,"EQY_FUND_CRNCY",CURR_O,"ACCOUNTING_STANDARD_OVERRIDE",ACC_O,"EQY_CONSOLIDATED",CONS_O,"fill=b")*1,"")))</f>
        <v>#REF!</v>
      </c>
      <c r="AX76" s="78" t="str">
        <f>IF(LEN($G76)=0,"",IF(LEN(AX$12)=0,"",IFERROR(_xll.BDP(TKR,$G76,"EQY_FUND_RELATIVE_PERIOD",AX$12,"FA_ADJUSTED",ADJ,"EQY_FUND_CRNCY",CURR_O,"ACCOUNTING_STANDARD_OVERRIDE",ACC_O,"EQY_CONSOLIDATED",CONS_O,"fill=b")*1,"")))</f>
        <v>#REF!</v>
      </c>
      <c r="AY76" s="78" t="str">
        <f>IF(LEN($G76)=0,"",IF(LEN(AY$12)=0,"",IFERROR(_xll.BDP(TKR,$G76,"EQY_FUND_RELATIVE_PERIOD",AY$12,"FA_ADJUSTED",ADJ,"EQY_FUND_CRNCY",CURR_O,"ACCOUNTING_STANDARD_OVERRIDE",ACC_O,"EQY_CONSOLIDATED",CONS_O,"fill=b")*1,"")))</f>
        <v>#REF!</v>
      </c>
      <c r="AZ76" s="78" t="str">
        <f>IF(LEN($G76)=0,"",IF(LEN(AZ$12)=0,"",IFERROR(_xll.BDP(TKR,$G76,"EQY_FUND_RELATIVE_PERIOD",AZ$12,"FA_ADJUSTED",ADJ,"EQY_FUND_CRNCY",CURR_O,"ACCOUNTING_STANDARD_OVERRIDE",ACC_O,"EQY_CONSOLIDATED",CONS_O,"fill=b")*1,"")))</f>
        <v>#REF!</v>
      </c>
      <c r="BA76" s="78" t="str">
        <f>IF(LEN($G76)=0,"",IF(LEN(BA$12)=0,"",IFERROR(_xll.BDP(TKR,$G76,"EQY_FUND_RELATIVE_PERIOD",BA$12,"FA_ADJUSTED",ADJ,"EQY_FUND_CRNCY",CURR_O,"ACCOUNTING_STANDARD_OVERRIDE",ACC_O,"EQY_CONSOLIDATED",CONS_O,"fill=b")*1,"")))</f>
        <v>#REF!</v>
      </c>
      <c r="BB76" s="78" t="str">
        <f>IF(LEN($G76)=0,"",IF(LEN(BB$12)=0,"",IFERROR(_xll.BDP(TKR,$G76,"EQY_FUND_RELATIVE_PERIOD",BB$12,"FA_ADJUSTED",ADJ,"EQY_FUND_CRNCY",CURR_O,"ACCOUNTING_STANDARD_OVERRIDE",ACC_O,"EQY_CONSOLIDATED",CONS_O,"fill=b")*1,"")))</f>
        <v>#REF!</v>
      </c>
      <c r="BC76" s="78" t="str">
        <f>IF(LEN($G76)=0,"",IF(LEN(BC$12)=0,"",IFERROR(_xll.BDP(TKR,$G76,"EQY_FUND_RELATIVE_PERIOD",BC$12,"FA_ADJUSTED",ADJ,"EQY_FUND_CRNCY",CURR_O,"ACCOUNTING_STANDARD_OVERRIDE",ACC_O,"EQY_CONSOLIDATED",CONS_O,"fill=b")*1,"")))</f>
        <v>#REF!</v>
      </c>
      <c r="BD76" s="78" t="str">
        <f>IF(LEN($G76)=0,"",IF(LEN(BD$12)=0,"",IFERROR(_xll.BDP(TKR,$G76,"EQY_FUND_RELATIVE_PERIOD",BD$12,"FA_ADJUSTED",ADJ,"EQY_FUND_CRNCY",CURR_O,"ACCOUNTING_STANDARD_OVERRIDE",ACC_O,"EQY_CONSOLIDATED",CONS_O,"fill=b")*1,"")))</f>
        <v>#REF!</v>
      </c>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row>
    <row r="77" ht="15.75" customHeight="1">
      <c r="A77" s="2"/>
      <c r="B77" s="2"/>
      <c r="C77" s="2"/>
      <c r="D77" s="2"/>
      <c r="E77" s="2"/>
      <c r="F77" s="2"/>
      <c r="G77" s="2" t="s">
        <v>6161</v>
      </c>
      <c r="H77" s="2" t="s">
        <v>6162</v>
      </c>
      <c r="I77" s="2"/>
      <c r="J77" s="2"/>
      <c r="K77" s="2"/>
      <c r="L77" s="2"/>
      <c r="M77" s="2"/>
      <c r="N77" s="2"/>
      <c r="O77" s="2"/>
      <c r="P77" s="2"/>
      <c r="Q77" s="78" t="str">
        <f>IF(LEN($G77)=0,"",IF(LEN(Q$12)=0,"",IFERROR(_xll.BDP(TKR,$G77,"EQY_FUND_RELATIVE_PERIOD",Q$12,"FA_ADJUSTED",ADJ,"EQY_FUND_CRNCY",CURR_O,"ACCOUNTING_STANDARD_OVERRIDE",ACC_O,"EQY_CONSOLIDATED",CONS_O,"fill=b")*1,"")))</f>
        <v>#REF!</v>
      </c>
      <c r="R77" s="78" t="str">
        <f>IF(LEN($G77)=0,"",IF(LEN(R$12)=0,"",IFERROR(_xll.BDP(TKR,$G77,"EQY_FUND_RELATIVE_PERIOD",R$12,"FA_ADJUSTED",ADJ,"EQY_FUND_CRNCY",CURR_O,"ACCOUNTING_STANDARD_OVERRIDE",ACC_O,"EQY_CONSOLIDATED",CONS_O,"fill=b")*1,"")))</f>
        <v>#REF!</v>
      </c>
      <c r="S77" s="78" t="str">
        <f>IF(LEN($G77)=0,"",IF(LEN(S$12)=0,"",IFERROR(_xll.BDP(TKR,$G77,"EQY_FUND_RELATIVE_PERIOD",S$12,"FA_ADJUSTED",ADJ,"EQY_FUND_CRNCY",CURR_O,"ACCOUNTING_STANDARD_OVERRIDE",ACC_O,"EQY_CONSOLIDATED",CONS_O,"fill=b")*1,"")))</f>
        <v>#REF!</v>
      </c>
      <c r="T77" s="78" t="str">
        <f>IF(LEN($G77)=0,"",IF(LEN(T$12)=0,"",IFERROR(_xll.BDP(TKR,$G77,"EQY_FUND_RELATIVE_PERIOD",T$12,"FA_ADJUSTED",ADJ,"EQY_FUND_CRNCY",CURR_O,"ACCOUNTING_STANDARD_OVERRIDE",ACC_O,"EQY_CONSOLIDATED",CONS_O,"fill=b")*1,"")))</f>
        <v>#REF!</v>
      </c>
      <c r="U77" s="78" t="str">
        <f>IF(LEN($G77)=0,"",IF(LEN(U$12)=0,"",IFERROR(_xll.BDP(TKR,$G77,"EQY_FUND_RELATIVE_PERIOD",U$12,"FA_ADJUSTED",ADJ,"EQY_FUND_CRNCY",CURR_O,"ACCOUNTING_STANDARD_OVERRIDE",ACC_O,"EQY_CONSOLIDATED",CONS_O,"fill=b")*1,"")))</f>
        <v>#REF!</v>
      </c>
      <c r="V77" s="78" t="str">
        <f>IF(LEN($G77)=0,"",IF(LEN(V$12)=0,"",IFERROR(_xll.BDP(TKR,$G77,"EQY_FUND_RELATIVE_PERIOD",V$12,"FA_ADJUSTED",ADJ,"EQY_FUND_CRNCY",CURR_O,"ACCOUNTING_STANDARD_OVERRIDE",ACC_O,"EQY_CONSOLIDATED",CONS_O,"fill=b")*1,"")))</f>
        <v>#REF!</v>
      </c>
      <c r="W77" s="78" t="str">
        <f>IF(LEN($G77)=0,"",IF(LEN(W$12)=0,"",IFERROR(_xll.BDP(TKR,$G77,"EQY_FUND_RELATIVE_PERIOD",W$12,"FA_ADJUSTED",ADJ,"EQY_FUND_CRNCY",CURR_O,"ACCOUNTING_STANDARD_OVERRIDE",ACC_O,"EQY_CONSOLIDATED",CONS_O,"fill=b")*1,"")))</f>
        <v>#REF!</v>
      </c>
      <c r="X77" s="78" t="str">
        <f>IF(LEN($G77)=0,"",IF(LEN(X$12)=0,"",IFERROR(_xll.BDP(TKR,$G77,"EQY_FUND_RELATIVE_PERIOD",X$12,"FA_ADJUSTED",ADJ,"EQY_FUND_CRNCY",CURR_O,"ACCOUNTING_STANDARD_OVERRIDE",ACC_O,"EQY_CONSOLIDATED",CONS_O,"fill=b")*1,"")))</f>
        <v>#REF!</v>
      </c>
      <c r="Y77" s="78" t="str">
        <f>IF(LEN($G77)=0,"",IF(LEN(Y$12)=0,"",IFERROR(_xll.BDP(TKR,$G77,"EQY_FUND_RELATIVE_PERIOD",Y$12,"FA_ADJUSTED",ADJ,"EQY_FUND_CRNCY",CURR_O,"ACCOUNTING_STANDARD_OVERRIDE",ACC_O,"EQY_CONSOLIDATED",CONS_O,"fill=b")*1,"")))</f>
        <v>#REF!</v>
      </c>
      <c r="Z77" s="78" t="str">
        <f>IF(LEN($G77)=0,"",IF(LEN(Z$12)=0,"",IFERROR(_xll.BDP(TKR,$G77,"EQY_FUND_RELATIVE_PERIOD",Z$12,"FA_ADJUSTED",ADJ,"EQY_FUND_CRNCY",CURR_O,"ACCOUNTING_STANDARD_OVERRIDE",ACC_O,"EQY_CONSOLIDATED",CONS_O,"fill=b")*1,"")))</f>
        <v>#REF!</v>
      </c>
      <c r="AA77" s="78" t="str">
        <f>IF(LEN($G77)=0,"",IF(LEN(AA$12)=0,"",IFERROR(_xll.BDP(TKR,$G77,"EQY_FUND_RELATIVE_PERIOD",AA$12,"FA_ADJUSTED",ADJ,"EQY_FUND_CRNCY",CURR_O,"ACCOUNTING_STANDARD_OVERRIDE",ACC_O,"EQY_CONSOLIDATED",CONS_O,"fill=b")*1,"")))</f>
        <v>#REF!</v>
      </c>
      <c r="AB77" s="78" t="str">
        <f>IF(LEN($G77)=0,"",IF(LEN(AB$12)=0,"",IFERROR(_xll.BDP(TKR,$G77,"EQY_FUND_RELATIVE_PERIOD",AB$12,"FA_ADJUSTED",ADJ,"EQY_FUND_CRNCY",CURR_O,"ACCOUNTING_STANDARD_OVERRIDE",ACC_O,"EQY_CONSOLIDATED",CONS_O,"fill=b")*1,"")))</f>
        <v>#REF!</v>
      </c>
      <c r="AC77" s="78" t="str">
        <f>IF(LEN($G77)=0,"",IF(LEN(AC$12)=0,"",IFERROR(_xll.BDP(TKR,$G77,"EQY_FUND_RELATIVE_PERIOD",AC$12,"FA_ADJUSTED",ADJ,"EQY_FUND_CRNCY",CURR_O,"ACCOUNTING_STANDARD_OVERRIDE",ACC_O,"EQY_CONSOLIDATED",CONS_O,"fill=b")*1,"")))</f>
        <v>#REF!</v>
      </c>
      <c r="AD77" s="78" t="str">
        <f>IF(LEN($G77)=0,"",IF(LEN(AD$12)=0,"",IFERROR(_xll.BDP(TKR,$G77,"EQY_FUND_RELATIVE_PERIOD",AD$12,"FA_ADJUSTED",ADJ,"EQY_FUND_CRNCY",CURR_O,"ACCOUNTING_STANDARD_OVERRIDE",ACC_O,"EQY_CONSOLIDATED",CONS_O,"fill=b")*1,"")))</f>
        <v>#REF!</v>
      </c>
      <c r="AE77" s="78" t="str">
        <f>IF(LEN($G77)=0,"",IF(LEN(AE$12)=0,"",IFERROR(_xll.BDP(TKR,$G77,"EQY_FUND_RELATIVE_PERIOD",AE$12,"FA_ADJUSTED",ADJ,"EQY_FUND_CRNCY",CURR_O,"ACCOUNTING_STANDARD_OVERRIDE",ACC_O,"EQY_CONSOLIDATED",CONS_O,"fill=b")*1,"")))</f>
        <v>#REF!</v>
      </c>
      <c r="AF77" s="78" t="str">
        <f>IF(LEN($G77)=0,"",IF(LEN(AF$12)=0,"",IFERROR(_xll.BDP(TKR,$G77,"EQY_FUND_RELATIVE_PERIOD",AF$12,"FA_ADJUSTED",ADJ,"EQY_FUND_CRNCY",CURR_O,"ACCOUNTING_STANDARD_OVERRIDE",ACC_O,"EQY_CONSOLIDATED",CONS_O,"fill=b")*1,"")))</f>
        <v>#REF!</v>
      </c>
      <c r="AG77" s="78" t="str">
        <f>IF(LEN($G77)=0,"",IF(LEN(AG$12)=0,"",IFERROR(_xll.BDP(TKR,$G77,"EQY_FUND_RELATIVE_PERIOD",AG$12,"FA_ADJUSTED",ADJ,"EQY_FUND_CRNCY",CURR_O,"ACCOUNTING_STANDARD_OVERRIDE",ACC_O,"EQY_CONSOLIDATED",CONS_O,"fill=b")*1,"")))</f>
        <v>#REF!</v>
      </c>
      <c r="AH77" s="78" t="str">
        <f>IF(LEN($G77)=0,"",IF(LEN(AH$12)=0,"",IFERROR(_xll.BDP(TKR,$G77,"EQY_FUND_RELATIVE_PERIOD",AH$12,"FA_ADJUSTED",ADJ,"EQY_FUND_CRNCY",CURR_O,"ACCOUNTING_STANDARD_OVERRIDE",ACC_O,"EQY_CONSOLIDATED",CONS_O,"fill=b")*1,"")))</f>
        <v>#REF!</v>
      </c>
      <c r="AI77" s="78" t="str">
        <f>IF(LEN($G77)=0,"",IF(LEN(AI$12)=0,"",IFERROR(_xll.BDP(TKR,$G77,"EQY_FUND_RELATIVE_PERIOD",AI$12,"FA_ADJUSTED",ADJ,"EQY_FUND_CRNCY",CURR_O,"ACCOUNTING_STANDARD_OVERRIDE",ACC_O,"EQY_CONSOLIDATED",CONS_O,"fill=b")*1,"")))</f>
        <v>#REF!</v>
      </c>
      <c r="AJ77" s="78" t="str">
        <f>IF(LEN($G77)=0,"",IF(LEN(AJ$12)=0,"",IFERROR(_xll.BDP(TKR,$G77,"EQY_FUND_RELATIVE_PERIOD",AJ$12,"FA_ADJUSTED",ADJ,"EQY_FUND_CRNCY",CURR_O,"ACCOUNTING_STANDARD_OVERRIDE",ACC_O,"EQY_CONSOLIDATED",CONS_O,"fill=b")*1,"")))</f>
        <v>#REF!</v>
      </c>
      <c r="AK77" s="78" t="str">
        <f>IF(LEN($G77)=0,"",IF(LEN(AK$12)=0,"",IFERROR(_xll.BDP(TKR,$G77,"EQY_FUND_RELATIVE_PERIOD",AK$12,"FA_ADJUSTED",ADJ,"EQY_FUND_CRNCY",CURR_O,"ACCOUNTING_STANDARD_OVERRIDE",ACC_O,"EQY_CONSOLIDATED",CONS_O,"fill=b")*1,"")))</f>
        <v>#REF!</v>
      </c>
      <c r="AL77" s="78" t="str">
        <f>IF(LEN($G77)=0,"",IF(LEN(AL$12)=0,"",IFERROR(_xll.BDP(TKR,$G77,"EQY_FUND_RELATIVE_PERIOD",AL$12,"FA_ADJUSTED",ADJ,"EQY_FUND_CRNCY",CURR_O,"ACCOUNTING_STANDARD_OVERRIDE",ACC_O,"EQY_CONSOLIDATED",CONS_O,"fill=b")*1,"")))</f>
        <v>#REF!</v>
      </c>
      <c r="AM77" s="78" t="str">
        <f>IF(LEN($G77)=0,"",IF(LEN(AM$12)=0,"",IFERROR(_xll.BDP(TKR,$G77,"EQY_FUND_RELATIVE_PERIOD",AM$12,"FA_ADJUSTED",ADJ,"EQY_FUND_CRNCY",CURR_O,"ACCOUNTING_STANDARD_OVERRIDE",ACC_O,"EQY_CONSOLIDATED",CONS_O,"fill=b")*1,"")))</f>
        <v>#REF!</v>
      </c>
      <c r="AN77" s="78" t="str">
        <f>IF(LEN($G77)=0,"",IF(LEN(AN$12)=0,"",IFERROR(_xll.BDP(TKR,$G77,"EQY_FUND_RELATIVE_PERIOD",AN$12,"FA_ADJUSTED",ADJ,"EQY_FUND_CRNCY",CURR_O,"ACCOUNTING_STANDARD_OVERRIDE",ACC_O,"EQY_CONSOLIDATED",CONS_O,"fill=b")*1,"")))</f>
        <v>#REF!</v>
      </c>
      <c r="AO77" s="78" t="str">
        <f>IF(LEN($G77)=0,"",IF(LEN(AO$12)=0,"",IFERROR(_xll.BDP(TKR,$G77,"EQY_FUND_RELATIVE_PERIOD",AO$12,"FA_ADJUSTED",ADJ,"EQY_FUND_CRNCY",CURR_O,"ACCOUNTING_STANDARD_OVERRIDE",ACC_O,"EQY_CONSOLIDATED",CONS_O,"fill=b")*1,"")))</f>
        <v>#REF!</v>
      </c>
      <c r="AP77" s="78" t="str">
        <f>IF(LEN($G77)=0,"",IF(LEN(AP$12)=0,"",IFERROR(_xll.BDP(TKR,$G77,"EQY_FUND_RELATIVE_PERIOD",AP$12,"FA_ADJUSTED",ADJ,"EQY_FUND_CRNCY",CURR_O,"ACCOUNTING_STANDARD_OVERRIDE",ACC_O,"EQY_CONSOLIDATED",CONS_O,"fill=b")*1,"")))</f>
        <v>#REF!</v>
      </c>
      <c r="AQ77" s="78" t="str">
        <f>IF(LEN($G77)=0,"",IF(LEN(AQ$12)=0,"",IFERROR(_xll.BDP(TKR,$G77,"EQY_FUND_RELATIVE_PERIOD",AQ$12,"FA_ADJUSTED",ADJ,"EQY_FUND_CRNCY",CURR_O,"ACCOUNTING_STANDARD_OVERRIDE",ACC_O,"EQY_CONSOLIDATED",CONS_O,"fill=b")*1,"")))</f>
        <v>#REF!</v>
      </c>
      <c r="AR77" s="78" t="str">
        <f>IF(LEN($G77)=0,"",IF(LEN(AR$12)=0,"",IFERROR(_xll.BDP(TKR,$G77,"EQY_FUND_RELATIVE_PERIOD",AR$12,"FA_ADJUSTED",ADJ,"EQY_FUND_CRNCY",CURR_O,"ACCOUNTING_STANDARD_OVERRIDE",ACC_O,"EQY_CONSOLIDATED",CONS_O,"fill=b")*1,"")))</f>
        <v>#REF!</v>
      </c>
      <c r="AS77" s="78" t="str">
        <f>IF(LEN($G77)=0,"",IF(LEN(AS$12)=0,"",IFERROR(_xll.BDP(TKR,$G77,"EQY_FUND_RELATIVE_PERIOD",AS$12,"FA_ADJUSTED",ADJ,"EQY_FUND_CRNCY",CURR_O,"ACCOUNTING_STANDARD_OVERRIDE",ACC_O,"EQY_CONSOLIDATED",CONS_O,"fill=b")*1,"")))</f>
        <v>#REF!</v>
      </c>
      <c r="AT77" s="78" t="str">
        <f>IF(LEN($G77)=0,"",IF(LEN(AT$12)=0,"",IFERROR(_xll.BDP(TKR,$G77,"EQY_FUND_RELATIVE_PERIOD",AT$12,"FA_ADJUSTED",ADJ,"EQY_FUND_CRNCY",CURR_O,"ACCOUNTING_STANDARD_OVERRIDE",ACC_O,"EQY_CONSOLIDATED",CONS_O,"fill=b")*1,"")))</f>
        <v>#REF!</v>
      </c>
      <c r="AU77" s="78" t="str">
        <f>IF(LEN($G77)=0,"",IF(LEN(AU$12)=0,"",IFERROR(_xll.BDP(TKR,$G77,"EQY_FUND_RELATIVE_PERIOD",AU$12,"FA_ADJUSTED",ADJ,"EQY_FUND_CRNCY",CURR_O,"ACCOUNTING_STANDARD_OVERRIDE",ACC_O,"EQY_CONSOLIDATED",CONS_O,"fill=b")*1,"")))</f>
        <v>#REF!</v>
      </c>
      <c r="AV77" s="78" t="str">
        <f>IF(LEN($G77)=0,"",IF(LEN(AV$12)=0,"",IFERROR(_xll.BDP(TKR,$G77,"EQY_FUND_RELATIVE_PERIOD",AV$12,"FA_ADJUSTED",ADJ,"EQY_FUND_CRNCY",CURR_O,"ACCOUNTING_STANDARD_OVERRIDE",ACC_O,"EQY_CONSOLIDATED",CONS_O,"fill=b")*1,"")))</f>
        <v>#REF!</v>
      </c>
      <c r="AW77" s="78" t="str">
        <f>IF(LEN($G77)=0,"",IF(LEN(AW$12)=0,"",IFERROR(_xll.BDP(TKR,$G77,"EQY_FUND_RELATIVE_PERIOD",AW$12,"FA_ADJUSTED",ADJ,"EQY_FUND_CRNCY",CURR_O,"ACCOUNTING_STANDARD_OVERRIDE",ACC_O,"EQY_CONSOLIDATED",CONS_O,"fill=b")*1,"")))</f>
        <v>#REF!</v>
      </c>
      <c r="AX77" s="78" t="str">
        <f>IF(LEN($G77)=0,"",IF(LEN(AX$12)=0,"",IFERROR(_xll.BDP(TKR,$G77,"EQY_FUND_RELATIVE_PERIOD",AX$12,"FA_ADJUSTED",ADJ,"EQY_FUND_CRNCY",CURR_O,"ACCOUNTING_STANDARD_OVERRIDE",ACC_O,"EQY_CONSOLIDATED",CONS_O,"fill=b")*1,"")))</f>
        <v>#REF!</v>
      </c>
      <c r="AY77" s="78" t="str">
        <f>IF(LEN($G77)=0,"",IF(LEN(AY$12)=0,"",IFERROR(_xll.BDP(TKR,$G77,"EQY_FUND_RELATIVE_PERIOD",AY$12,"FA_ADJUSTED",ADJ,"EQY_FUND_CRNCY",CURR_O,"ACCOUNTING_STANDARD_OVERRIDE",ACC_O,"EQY_CONSOLIDATED",CONS_O,"fill=b")*1,"")))</f>
        <v>#REF!</v>
      </c>
      <c r="AZ77" s="78" t="str">
        <f>IF(LEN($G77)=0,"",IF(LEN(AZ$12)=0,"",IFERROR(_xll.BDP(TKR,$G77,"EQY_FUND_RELATIVE_PERIOD",AZ$12,"FA_ADJUSTED",ADJ,"EQY_FUND_CRNCY",CURR_O,"ACCOUNTING_STANDARD_OVERRIDE",ACC_O,"EQY_CONSOLIDATED",CONS_O,"fill=b")*1,"")))</f>
        <v>#REF!</v>
      </c>
      <c r="BA77" s="78" t="str">
        <f>IF(LEN($G77)=0,"",IF(LEN(BA$12)=0,"",IFERROR(_xll.BDP(TKR,$G77,"EQY_FUND_RELATIVE_PERIOD",BA$12,"FA_ADJUSTED",ADJ,"EQY_FUND_CRNCY",CURR_O,"ACCOUNTING_STANDARD_OVERRIDE",ACC_O,"EQY_CONSOLIDATED",CONS_O,"fill=b")*1,"")))</f>
        <v>#REF!</v>
      </c>
      <c r="BB77" s="78" t="str">
        <f>IF(LEN($G77)=0,"",IF(LEN(BB$12)=0,"",IFERROR(_xll.BDP(TKR,$G77,"EQY_FUND_RELATIVE_PERIOD",BB$12,"FA_ADJUSTED",ADJ,"EQY_FUND_CRNCY",CURR_O,"ACCOUNTING_STANDARD_OVERRIDE",ACC_O,"EQY_CONSOLIDATED",CONS_O,"fill=b")*1,"")))</f>
        <v>#REF!</v>
      </c>
      <c r="BC77" s="78" t="str">
        <f>IF(LEN($G77)=0,"",IF(LEN(BC$12)=0,"",IFERROR(_xll.BDP(TKR,$G77,"EQY_FUND_RELATIVE_PERIOD",BC$12,"FA_ADJUSTED",ADJ,"EQY_FUND_CRNCY",CURR_O,"ACCOUNTING_STANDARD_OVERRIDE",ACC_O,"EQY_CONSOLIDATED",CONS_O,"fill=b")*1,"")))</f>
        <v>#REF!</v>
      </c>
      <c r="BD77" s="78" t="str">
        <f>IF(LEN($G77)=0,"",IF(LEN(BD$12)=0,"",IFERROR(_xll.BDP(TKR,$G77,"EQY_FUND_RELATIVE_PERIOD",BD$12,"FA_ADJUSTED",ADJ,"EQY_FUND_CRNCY",CURR_O,"ACCOUNTING_STANDARD_OVERRIDE",ACC_O,"EQY_CONSOLIDATED",CONS_O,"fill=b")*1,"")))</f>
        <v>#REF!</v>
      </c>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row>
    <row r="78" ht="15.75" customHeight="1">
      <c r="A78" s="2"/>
      <c r="B78" s="2"/>
      <c r="C78" s="2"/>
      <c r="D78" s="2"/>
      <c r="E78" s="2"/>
      <c r="F78" s="2"/>
      <c r="G78" s="2" t="s">
        <v>508</v>
      </c>
      <c r="H78" s="2" t="s">
        <v>6163</v>
      </c>
      <c r="I78" s="2"/>
      <c r="J78" s="2"/>
      <c r="K78" s="2"/>
      <c r="L78" s="2"/>
      <c r="M78" s="2"/>
      <c r="N78" s="2"/>
      <c r="O78" s="2"/>
      <c r="P78" s="2"/>
      <c r="Q78" s="78" t="str">
        <f>IF(LEN($G78)=0,"",IF(LEN(Q$12)=0,"",IFERROR(_xll.BDP(TKR,$G78,"EQY_FUND_RELATIVE_PERIOD",Q$12,"FA_ADJUSTED",ADJ,"EQY_FUND_CRNCY",CURR_O,"ACCOUNTING_STANDARD_OVERRIDE",ACC_O,"EQY_CONSOLIDATED",CONS_O,"fill=b")*1,"")))</f>
        <v>#REF!</v>
      </c>
      <c r="R78" s="78" t="str">
        <f>IF(LEN($G78)=0,"",IF(LEN(R$12)=0,"",IFERROR(_xll.BDP(TKR,$G78,"EQY_FUND_RELATIVE_PERIOD",R$12,"FA_ADJUSTED",ADJ,"EQY_FUND_CRNCY",CURR_O,"ACCOUNTING_STANDARD_OVERRIDE",ACC_O,"EQY_CONSOLIDATED",CONS_O,"fill=b")*1,"")))</f>
        <v>#REF!</v>
      </c>
      <c r="S78" s="78" t="str">
        <f>IF(LEN($G78)=0,"",IF(LEN(S$12)=0,"",IFERROR(_xll.BDP(TKR,$G78,"EQY_FUND_RELATIVE_PERIOD",S$12,"FA_ADJUSTED",ADJ,"EQY_FUND_CRNCY",CURR_O,"ACCOUNTING_STANDARD_OVERRIDE",ACC_O,"EQY_CONSOLIDATED",CONS_O,"fill=b")*1,"")))</f>
        <v>#REF!</v>
      </c>
      <c r="T78" s="78" t="str">
        <f>IF(LEN($G78)=0,"",IF(LEN(T$12)=0,"",IFERROR(_xll.BDP(TKR,$G78,"EQY_FUND_RELATIVE_PERIOD",T$12,"FA_ADJUSTED",ADJ,"EQY_FUND_CRNCY",CURR_O,"ACCOUNTING_STANDARD_OVERRIDE",ACC_O,"EQY_CONSOLIDATED",CONS_O,"fill=b")*1,"")))</f>
        <v>#REF!</v>
      </c>
      <c r="U78" s="78" t="str">
        <f>IF(LEN($G78)=0,"",IF(LEN(U$12)=0,"",IFERROR(_xll.BDP(TKR,$G78,"EQY_FUND_RELATIVE_PERIOD",U$12,"FA_ADJUSTED",ADJ,"EQY_FUND_CRNCY",CURR_O,"ACCOUNTING_STANDARD_OVERRIDE",ACC_O,"EQY_CONSOLIDATED",CONS_O,"fill=b")*1,"")))</f>
        <v>#REF!</v>
      </c>
      <c r="V78" s="78" t="str">
        <f>IF(LEN($G78)=0,"",IF(LEN(V$12)=0,"",IFERROR(_xll.BDP(TKR,$G78,"EQY_FUND_RELATIVE_PERIOD",V$12,"FA_ADJUSTED",ADJ,"EQY_FUND_CRNCY",CURR_O,"ACCOUNTING_STANDARD_OVERRIDE",ACC_O,"EQY_CONSOLIDATED",CONS_O,"fill=b")*1,"")))</f>
        <v>#REF!</v>
      </c>
      <c r="W78" s="78" t="str">
        <f>IF(LEN($G78)=0,"",IF(LEN(W$12)=0,"",IFERROR(_xll.BDP(TKR,$G78,"EQY_FUND_RELATIVE_PERIOD",W$12,"FA_ADJUSTED",ADJ,"EQY_FUND_CRNCY",CURR_O,"ACCOUNTING_STANDARD_OVERRIDE",ACC_O,"EQY_CONSOLIDATED",CONS_O,"fill=b")*1,"")))</f>
        <v>#REF!</v>
      </c>
      <c r="X78" s="78" t="str">
        <f>IF(LEN($G78)=0,"",IF(LEN(X$12)=0,"",IFERROR(_xll.BDP(TKR,$G78,"EQY_FUND_RELATIVE_PERIOD",X$12,"FA_ADJUSTED",ADJ,"EQY_FUND_CRNCY",CURR_O,"ACCOUNTING_STANDARD_OVERRIDE",ACC_O,"EQY_CONSOLIDATED",CONS_O,"fill=b")*1,"")))</f>
        <v>#REF!</v>
      </c>
      <c r="Y78" s="78" t="str">
        <f>IF(LEN($G78)=0,"",IF(LEN(Y$12)=0,"",IFERROR(_xll.BDP(TKR,$G78,"EQY_FUND_RELATIVE_PERIOD",Y$12,"FA_ADJUSTED",ADJ,"EQY_FUND_CRNCY",CURR_O,"ACCOUNTING_STANDARD_OVERRIDE",ACC_O,"EQY_CONSOLIDATED",CONS_O,"fill=b")*1,"")))</f>
        <v>#REF!</v>
      </c>
      <c r="Z78" s="78" t="str">
        <f>IF(LEN($G78)=0,"",IF(LEN(Z$12)=0,"",IFERROR(_xll.BDP(TKR,$G78,"EQY_FUND_RELATIVE_PERIOD",Z$12,"FA_ADJUSTED",ADJ,"EQY_FUND_CRNCY",CURR_O,"ACCOUNTING_STANDARD_OVERRIDE",ACC_O,"EQY_CONSOLIDATED",CONS_O,"fill=b")*1,"")))</f>
        <v>#REF!</v>
      </c>
      <c r="AA78" s="78" t="str">
        <f>IF(LEN($G78)=0,"",IF(LEN(AA$12)=0,"",IFERROR(_xll.BDP(TKR,$G78,"EQY_FUND_RELATIVE_PERIOD",AA$12,"FA_ADJUSTED",ADJ,"EQY_FUND_CRNCY",CURR_O,"ACCOUNTING_STANDARD_OVERRIDE",ACC_O,"EQY_CONSOLIDATED",CONS_O,"fill=b")*1,"")))</f>
        <v>#REF!</v>
      </c>
      <c r="AB78" s="78" t="str">
        <f>IF(LEN($G78)=0,"",IF(LEN(AB$12)=0,"",IFERROR(_xll.BDP(TKR,$G78,"EQY_FUND_RELATIVE_PERIOD",AB$12,"FA_ADJUSTED",ADJ,"EQY_FUND_CRNCY",CURR_O,"ACCOUNTING_STANDARD_OVERRIDE",ACC_O,"EQY_CONSOLIDATED",CONS_O,"fill=b")*1,"")))</f>
        <v>#REF!</v>
      </c>
      <c r="AC78" s="78" t="str">
        <f>IF(LEN($G78)=0,"",IF(LEN(AC$12)=0,"",IFERROR(_xll.BDP(TKR,$G78,"EQY_FUND_RELATIVE_PERIOD",AC$12,"FA_ADJUSTED",ADJ,"EQY_FUND_CRNCY",CURR_O,"ACCOUNTING_STANDARD_OVERRIDE",ACC_O,"EQY_CONSOLIDATED",CONS_O,"fill=b")*1,"")))</f>
        <v>#REF!</v>
      </c>
      <c r="AD78" s="78" t="str">
        <f>IF(LEN($G78)=0,"",IF(LEN(AD$12)=0,"",IFERROR(_xll.BDP(TKR,$G78,"EQY_FUND_RELATIVE_PERIOD",AD$12,"FA_ADJUSTED",ADJ,"EQY_FUND_CRNCY",CURR_O,"ACCOUNTING_STANDARD_OVERRIDE",ACC_O,"EQY_CONSOLIDATED",CONS_O,"fill=b")*1,"")))</f>
        <v>#REF!</v>
      </c>
      <c r="AE78" s="78" t="str">
        <f>IF(LEN($G78)=0,"",IF(LEN(AE$12)=0,"",IFERROR(_xll.BDP(TKR,$G78,"EQY_FUND_RELATIVE_PERIOD",AE$12,"FA_ADJUSTED",ADJ,"EQY_FUND_CRNCY",CURR_O,"ACCOUNTING_STANDARD_OVERRIDE",ACC_O,"EQY_CONSOLIDATED",CONS_O,"fill=b")*1,"")))</f>
        <v>#REF!</v>
      </c>
      <c r="AF78" s="78" t="str">
        <f>IF(LEN($G78)=0,"",IF(LEN(AF$12)=0,"",IFERROR(_xll.BDP(TKR,$G78,"EQY_FUND_RELATIVE_PERIOD",AF$12,"FA_ADJUSTED",ADJ,"EQY_FUND_CRNCY",CURR_O,"ACCOUNTING_STANDARD_OVERRIDE",ACC_O,"EQY_CONSOLIDATED",CONS_O,"fill=b")*1,"")))</f>
        <v>#REF!</v>
      </c>
      <c r="AG78" s="78" t="str">
        <f>IF(LEN($G78)=0,"",IF(LEN(AG$12)=0,"",IFERROR(_xll.BDP(TKR,$G78,"EQY_FUND_RELATIVE_PERIOD",AG$12,"FA_ADJUSTED",ADJ,"EQY_FUND_CRNCY",CURR_O,"ACCOUNTING_STANDARD_OVERRIDE",ACC_O,"EQY_CONSOLIDATED",CONS_O,"fill=b")*1,"")))</f>
        <v>#REF!</v>
      </c>
      <c r="AH78" s="78" t="str">
        <f>IF(LEN($G78)=0,"",IF(LEN(AH$12)=0,"",IFERROR(_xll.BDP(TKR,$G78,"EQY_FUND_RELATIVE_PERIOD",AH$12,"FA_ADJUSTED",ADJ,"EQY_FUND_CRNCY",CURR_O,"ACCOUNTING_STANDARD_OVERRIDE",ACC_O,"EQY_CONSOLIDATED",CONS_O,"fill=b")*1,"")))</f>
        <v>#REF!</v>
      </c>
      <c r="AI78" s="78" t="str">
        <f>IF(LEN($G78)=0,"",IF(LEN(AI$12)=0,"",IFERROR(_xll.BDP(TKR,$G78,"EQY_FUND_RELATIVE_PERIOD",AI$12,"FA_ADJUSTED",ADJ,"EQY_FUND_CRNCY",CURR_O,"ACCOUNTING_STANDARD_OVERRIDE",ACC_O,"EQY_CONSOLIDATED",CONS_O,"fill=b")*1,"")))</f>
        <v>#REF!</v>
      </c>
      <c r="AJ78" s="78" t="str">
        <f>IF(LEN($G78)=0,"",IF(LEN(AJ$12)=0,"",IFERROR(_xll.BDP(TKR,$G78,"EQY_FUND_RELATIVE_PERIOD",AJ$12,"FA_ADJUSTED",ADJ,"EQY_FUND_CRNCY",CURR_O,"ACCOUNTING_STANDARD_OVERRIDE",ACC_O,"EQY_CONSOLIDATED",CONS_O,"fill=b")*1,"")))</f>
        <v>#REF!</v>
      </c>
      <c r="AK78" s="78" t="str">
        <f>IF(LEN($G78)=0,"",IF(LEN(AK$12)=0,"",IFERROR(_xll.BDP(TKR,$G78,"EQY_FUND_RELATIVE_PERIOD",AK$12,"FA_ADJUSTED",ADJ,"EQY_FUND_CRNCY",CURR_O,"ACCOUNTING_STANDARD_OVERRIDE",ACC_O,"EQY_CONSOLIDATED",CONS_O,"fill=b")*1,"")))</f>
        <v>#REF!</v>
      </c>
      <c r="AL78" s="78" t="str">
        <f>IF(LEN($G78)=0,"",IF(LEN(AL$12)=0,"",IFERROR(_xll.BDP(TKR,$G78,"EQY_FUND_RELATIVE_PERIOD",AL$12,"FA_ADJUSTED",ADJ,"EQY_FUND_CRNCY",CURR_O,"ACCOUNTING_STANDARD_OVERRIDE",ACC_O,"EQY_CONSOLIDATED",CONS_O,"fill=b")*1,"")))</f>
        <v>#REF!</v>
      </c>
      <c r="AM78" s="78" t="str">
        <f>IF(LEN($G78)=0,"",IF(LEN(AM$12)=0,"",IFERROR(_xll.BDP(TKR,$G78,"EQY_FUND_RELATIVE_PERIOD",AM$12,"FA_ADJUSTED",ADJ,"EQY_FUND_CRNCY",CURR_O,"ACCOUNTING_STANDARD_OVERRIDE",ACC_O,"EQY_CONSOLIDATED",CONS_O,"fill=b")*1,"")))</f>
        <v>#REF!</v>
      </c>
      <c r="AN78" s="78" t="str">
        <f>IF(LEN($G78)=0,"",IF(LEN(AN$12)=0,"",IFERROR(_xll.BDP(TKR,$G78,"EQY_FUND_RELATIVE_PERIOD",AN$12,"FA_ADJUSTED",ADJ,"EQY_FUND_CRNCY",CURR_O,"ACCOUNTING_STANDARD_OVERRIDE",ACC_O,"EQY_CONSOLIDATED",CONS_O,"fill=b")*1,"")))</f>
        <v>#REF!</v>
      </c>
      <c r="AO78" s="78" t="str">
        <f>IF(LEN($G78)=0,"",IF(LEN(AO$12)=0,"",IFERROR(_xll.BDP(TKR,$G78,"EQY_FUND_RELATIVE_PERIOD",AO$12,"FA_ADJUSTED",ADJ,"EQY_FUND_CRNCY",CURR_O,"ACCOUNTING_STANDARD_OVERRIDE",ACC_O,"EQY_CONSOLIDATED",CONS_O,"fill=b")*1,"")))</f>
        <v>#REF!</v>
      </c>
      <c r="AP78" s="78" t="str">
        <f>IF(LEN($G78)=0,"",IF(LEN(AP$12)=0,"",IFERROR(_xll.BDP(TKR,$G78,"EQY_FUND_RELATIVE_PERIOD",AP$12,"FA_ADJUSTED",ADJ,"EQY_FUND_CRNCY",CURR_O,"ACCOUNTING_STANDARD_OVERRIDE",ACC_O,"EQY_CONSOLIDATED",CONS_O,"fill=b")*1,"")))</f>
        <v>#REF!</v>
      </c>
      <c r="AQ78" s="78" t="str">
        <f>IF(LEN($G78)=0,"",IF(LEN(AQ$12)=0,"",IFERROR(_xll.BDP(TKR,$G78,"EQY_FUND_RELATIVE_PERIOD",AQ$12,"FA_ADJUSTED",ADJ,"EQY_FUND_CRNCY",CURR_O,"ACCOUNTING_STANDARD_OVERRIDE",ACC_O,"EQY_CONSOLIDATED",CONS_O,"fill=b")*1,"")))</f>
        <v>#REF!</v>
      </c>
      <c r="AR78" s="78" t="str">
        <f>IF(LEN($G78)=0,"",IF(LEN(AR$12)=0,"",IFERROR(_xll.BDP(TKR,$G78,"EQY_FUND_RELATIVE_PERIOD",AR$12,"FA_ADJUSTED",ADJ,"EQY_FUND_CRNCY",CURR_O,"ACCOUNTING_STANDARD_OVERRIDE",ACC_O,"EQY_CONSOLIDATED",CONS_O,"fill=b")*1,"")))</f>
        <v>#REF!</v>
      </c>
      <c r="AS78" s="78" t="str">
        <f>IF(LEN($G78)=0,"",IF(LEN(AS$12)=0,"",IFERROR(_xll.BDP(TKR,$G78,"EQY_FUND_RELATIVE_PERIOD",AS$12,"FA_ADJUSTED",ADJ,"EQY_FUND_CRNCY",CURR_O,"ACCOUNTING_STANDARD_OVERRIDE",ACC_O,"EQY_CONSOLIDATED",CONS_O,"fill=b")*1,"")))</f>
        <v>#REF!</v>
      </c>
      <c r="AT78" s="78" t="str">
        <f>IF(LEN($G78)=0,"",IF(LEN(AT$12)=0,"",IFERROR(_xll.BDP(TKR,$G78,"EQY_FUND_RELATIVE_PERIOD",AT$12,"FA_ADJUSTED",ADJ,"EQY_FUND_CRNCY",CURR_O,"ACCOUNTING_STANDARD_OVERRIDE",ACC_O,"EQY_CONSOLIDATED",CONS_O,"fill=b")*1,"")))</f>
        <v>#REF!</v>
      </c>
      <c r="AU78" s="78" t="str">
        <f>IF(LEN($G78)=0,"",IF(LEN(AU$12)=0,"",IFERROR(_xll.BDP(TKR,$G78,"EQY_FUND_RELATIVE_PERIOD",AU$12,"FA_ADJUSTED",ADJ,"EQY_FUND_CRNCY",CURR_O,"ACCOUNTING_STANDARD_OVERRIDE",ACC_O,"EQY_CONSOLIDATED",CONS_O,"fill=b")*1,"")))</f>
        <v>#REF!</v>
      </c>
      <c r="AV78" s="78" t="str">
        <f>IF(LEN($G78)=0,"",IF(LEN(AV$12)=0,"",IFERROR(_xll.BDP(TKR,$G78,"EQY_FUND_RELATIVE_PERIOD",AV$12,"FA_ADJUSTED",ADJ,"EQY_FUND_CRNCY",CURR_O,"ACCOUNTING_STANDARD_OVERRIDE",ACC_O,"EQY_CONSOLIDATED",CONS_O,"fill=b")*1,"")))</f>
        <v>#REF!</v>
      </c>
      <c r="AW78" s="78" t="str">
        <f>IF(LEN($G78)=0,"",IF(LEN(AW$12)=0,"",IFERROR(_xll.BDP(TKR,$G78,"EQY_FUND_RELATIVE_PERIOD",AW$12,"FA_ADJUSTED",ADJ,"EQY_FUND_CRNCY",CURR_O,"ACCOUNTING_STANDARD_OVERRIDE",ACC_O,"EQY_CONSOLIDATED",CONS_O,"fill=b")*1,"")))</f>
        <v>#REF!</v>
      </c>
      <c r="AX78" s="78" t="str">
        <f>IF(LEN($G78)=0,"",IF(LEN(AX$12)=0,"",IFERROR(_xll.BDP(TKR,$G78,"EQY_FUND_RELATIVE_PERIOD",AX$12,"FA_ADJUSTED",ADJ,"EQY_FUND_CRNCY",CURR_O,"ACCOUNTING_STANDARD_OVERRIDE",ACC_O,"EQY_CONSOLIDATED",CONS_O,"fill=b")*1,"")))</f>
        <v>#REF!</v>
      </c>
      <c r="AY78" s="78" t="str">
        <f>IF(LEN($G78)=0,"",IF(LEN(AY$12)=0,"",IFERROR(_xll.BDP(TKR,$G78,"EQY_FUND_RELATIVE_PERIOD",AY$12,"FA_ADJUSTED",ADJ,"EQY_FUND_CRNCY",CURR_O,"ACCOUNTING_STANDARD_OVERRIDE",ACC_O,"EQY_CONSOLIDATED",CONS_O,"fill=b")*1,"")))</f>
        <v>#REF!</v>
      </c>
      <c r="AZ78" s="78" t="str">
        <f>IF(LEN($G78)=0,"",IF(LEN(AZ$12)=0,"",IFERROR(_xll.BDP(TKR,$G78,"EQY_FUND_RELATIVE_PERIOD",AZ$12,"FA_ADJUSTED",ADJ,"EQY_FUND_CRNCY",CURR_O,"ACCOUNTING_STANDARD_OVERRIDE",ACC_O,"EQY_CONSOLIDATED",CONS_O,"fill=b")*1,"")))</f>
        <v>#REF!</v>
      </c>
      <c r="BA78" s="78" t="str">
        <f>IF(LEN($G78)=0,"",IF(LEN(BA$12)=0,"",IFERROR(_xll.BDP(TKR,$G78,"EQY_FUND_RELATIVE_PERIOD",BA$12,"FA_ADJUSTED",ADJ,"EQY_FUND_CRNCY",CURR_O,"ACCOUNTING_STANDARD_OVERRIDE",ACC_O,"EQY_CONSOLIDATED",CONS_O,"fill=b")*1,"")))</f>
        <v>#REF!</v>
      </c>
      <c r="BB78" s="78" t="str">
        <f>IF(LEN($G78)=0,"",IF(LEN(BB$12)=0,"",IFERROR(_xll.BDP(TKR,$G78,"EQY_FUND_RELATIVE_PERIOD",BB$12,"FA_ADJUSTED",ADJ,"EQY_FUND_CRNCY",CURR_O,"ACCOUNTING_STANDARD_OVERRIDE",ACC_O,"EQY_CONSOLIDATED",CONS_O,"fill=b")*1,"")))</f>
        <v>#REF!</v>
      </c>
      <c r="BC78" s="78" t="str">
        <f>IF(LEN($G78)=0,"",IF(LEN(BC$12)=0,"",IFERROR(_xll.BDP(TKR,$G78,"EQY_FUND_RELATIVE_PERIOD",BC$12,"FA_ADJUSTED",ADJ,"EQY_FUND_CRNCY",CURR_O,"ACCOUNTING_STANDARD_OVERRIDE",ACC_O,"EQY_CONSOLIDATED",CONS_O,"fill=b")*1,"")))</f>
        <v>#REF!</v>
      </c>
      <c r="BD78" s="78" t="str">
        <f>IF(LEN($G78)=0,"",IF(LEN(BD$12)=0,"",IFERROR(_xll.BDP(TKR,$G78,"EQY_FUND_RELATIVE_PERIOD",BD$12,"FA_ADJUSTED",ADJ,"EQY_FUND_CRNCY",CURR_O,"ACCOUNTING_STANDARD_OVERRIDE",ACC_O,"EQY_CONSOLIDATED",CONS_O,"fill=b")*1,"")))</f>
        <v>#REF!</v>
      </c>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row>
    <row r="79" ht="15.75" customHeight="1">
      <c r="A79" s="2"/>
      <c r="B79" s="2"/>
      <c r="C79" s="2"/>
      <c r="D79" s="2"/>
      <c r="E79" s="2"/>
      <c r="F79" s="2"/>
      <c r="G79" s="2" t="s">
        <v>6164</v>
      </c>
      <c r="H79" s="2" t="s">
        <v>6165</v>
      </c>
      <c r="I79" s="2"/>
      <c r="J79" s="2"/>
      <c r="K79" s="2"/>
      <c r="L79" s="2"/>
      <c r="M79" s="2"/>
      <c r="N79" s="2"/>
      <c r="O79" s="2"/>
      <c r="P79" s="2"/>
      <c r="Q79" s="78" t="str">
        <f>IF(LEN($G79)=0,"",IF(LEN(Q$12)=0,"",IFERROR(_xll.BDP(TKR,$G79,"EQY_FUND_RELATIVE_PERIOD",Q$12,"FA_ADJUSTED",ADJ,"EQY_FUND_CRNCY",CURR_O,"ACCOUNTING_STANDARD_OVERRIDE",ACC_O,"EQY_CONSOLIDATED",CONS_O,"fill=b")*1,"")))</f>
        <v>#REF!</v>
      </c>
      <c r="R79" s="78" t="str">
        <f>IF(LEN($G79)=0,"",IF(LEN(R$12)=0,"",IFERROR(_xll.BDP(TKR,$G79,"EQY_FUND_RELATIVE_PERIOD",R$12,"FA_ADJUSTED",ADJ,"EQY_FUND_CRNCY",CURR_O,"ACCOUNTING_STANDARD_OVERRIDE",ACC_O,"EQY_CONSOLIDATED",CONS_O,"fill=b")*1,"")))</f>
        <v>#REF!</v>
      </c>
      <c r="S79" s="78" t="str">
        <f>IF(LEN($G79)=0,"",IF(LEN(S$12)=0,"",IFERROR(_xll.BDP(TKR,$G79,"EQY_FUND_RELATIVE_PERIOD",S$12,"FA_ADJUSTED",ADJ,"EQY_FUND_CRNCY",CURR_O,"ACCOUNTING_STANDARD_OVERRIDE",ACC_O,"EQY_CONSOLIDATED",CONS_O,"fill=b")*1,"")))</f>
        <v>#REF!</v>
      </c>
      <c r="T79" s="78" t="str">
        <f>IF(LEN($G79)=0,"",IF(LEN(T$12)=0,"",IFERROR(_xll.BDP(TKR,$G79,"EQY_FUND_RELATIVE_PERIOD",T$12,"FA_ADJUSTED",ADJ,"EQY_FUND_CRNCY",CURR_O,"ACCOUNTING_STANDARD_OVERRIDE",ACC_O,"EQY_CONSOLIDATED",CONS_O,"fill=b")*1,"")))</f>
        <v>#REF!</v>
      </c>
      <c r="U79" s="78" t="str">
        <f>IF(LEN($G79)=0,"",IF(LEN(U$12)=0,"",IFERROR(_xll.BDP(TKR,$G79,"EQY_FUND_RELATIVE_PERIOD",U$12,"FA_ADJUSTED",ADJ,"EQY_FUND_CRNCY",CURR_O,"ACCOUNTING_STANDARD_OVERRIDE",ACC_O,"EQY_CONSOLIDATED",CONS_O,"fill=b")*1,"")))</f>
        <v>#REF!</v>
      </c>
      <c r="V79" s="78" t="str">
        <f>IF(LEN($G79)=0,"",IF(LEN(V$12)=0,"",IFERROR(_xll.BDP(TKR,$G79,"EQY_FUND_RELATIVE_PERIOD",V$12,"FA_ADJUSTED",ADJ,"EQY_FUND_CRNCY",CURR_O,"ACCOUNTING_STANDARD_OVERRIDE",ACC_O,"EQY_CONSOLIDATED",CONS_O,"fill=b")*1,"")))</f>
        <v>#REF!</v>
      </c>
      <c r="W79" s="78" t="str">
        <f>IF(LEN($G79)=0,"",IF(LEN(W$12)=0,"",IFERROR(_xll.BDP(TKR,$G79,"EQY_FUND_RELATIVE_PERIOD",W$12,"FA_ADJUSTED",ADJ,"EQY_FUND_CRNCY",CURR_O,"ACCOUNTING_STANDARD_OVERRIDE",ACC_O,"EQY_CONSOLIDATED",CONS_O,"fill=b")*1,"")))</f>
        <v>#REF!</v>
      </c>
      <c r="X79" s="78" t="str">
        <f>IF(LEN($G79)=0,"",IF(LEN(X$12)=0,"",IFERROR(_xll.BDP(TKR,$G79,"EQY_FUND_RELATIVE_PERIOD",X$12,"FA_ADJUSTED",ADJ,"EQY_FUND_CRNCY",CURR_O,"ACCOUNTING_STANDARD_OVERRIDE",ACC_O,"EQY_CONSOLIDATED",CONS_O,"fill=b")*1,"")))</f>
        <v>#REF!</v>
      </c>
      <c r="Y79" s="78" t="str">
        <f>IF(LEN($G79)=0,"",IF(LEN(Y$12)=0,"",IFERROR(_xll.BDP(TKR,$G79,"EQY_FUND_RELATIVE_PERIOD",Y$12,"FA_ADJUSTED",ADJ,"EQY_FUND_CRNCY",CURR_O,"ACCOUNTING_STANDARD_OVERRIDE",ACC_O,"EQY_CONSOLIDATED",CONS_O,"fill=b")*1,"")))</f>
        <v>#REF!</v>
      </c>
      <c r="Z79" s="78" t="str">
        <f>IF(LEN($G79)=0,"",IF(LEN(Z$12)=0,"",IFERROR(_xll.BDP(TKR,$G79,"EQY_FUND_RELATIVE_PERIOD",Z$12,"FA_ADJUSTED",ADJ,"EQY_FUND_CRNCY",CURR_O,"ACCOUNTING_STANDARD_OVERRIDE",ACC_O,"EQY_CONSOLIDATED",CONS_O,"fill=b")*1,"")))</f>
        <v>#REF!</v>
      </c>
      <c r="AA79" s="78" t="str">
        <f>IF(LEN($G79)=0,"",IF(LEN(AA$12)=0,"",IFERROR(_xll.BDP(TKR,$G79,"EQY_FUND_RELATIVE_PERIOD",AA$12,"FA_ADJUSTED",ADJ,"EQY_FUND_CRNCY",CURR_O,"ACCOUNTING_STANDARD_OVERRIDE",ACC_O,"EQY_CONSOLIDATED",CONS_O,"fill=b")*1,"")))</f>
        <v>#REF!</v>
      </c>
      <c r="AB79" s="78" t="str">
        <f>IF(LEN($G79)=0,"",IF(LEN(AB$12)=0,"",IFERROR(_xll.BDP(TKR,$G79,"EQY_FUND_RELATIVE_PERIOD",AB$12,"FA_ADJUSTED",ADJ,"EQY_FUND_CRNCY",CURR_O,"ACCOUNTING_STANDARD_OVERRIDE",ACC_O,"EQY_CONSOLIDATED",CONS_O,"fill=b")*1,"")))</f>
        <v>#REF!</v>
      </c>
      <c r="AC79" s="78" t="str">
        <f>IF(LEN($G79)=0,"",IF(LEN(AC$12)=0,"",IFERROR(_xll.BDP(TKR,$G79,"EQY_FUND_RELATIVE_PERIOD",AC$12,"FA_ADJUSTED",ADJ,"EQY_FUND_CRNCY",CURR_O,"ACCOUNTING_STANDARD_OVERRIDE",ACC_O,"EQY_CONSOLIDATED",CONS_O,"fill=b")*1,"")))</f>
        <v>#REF!</v>
      </c>
      <c r="AD79" s="78" t="str">
        <f>IF(LEN($G79)=0,"",IF(LEN(AD$12)=0,"",IFERROR(_xll.BDP(TKR,$G79,"EQY_FUND_RELATIVE_PERIOD",AD$12,"FA_ADJUSTED",ADJ,"EQY_FUND_CRNCY",CURR_O,"ACCOUNTING_STANDARD_OVERRIDE",ACC_O,"EQY_CONSOLIDATED",CONS_O,"fill=b")*1,"")))</f>
        <v>#REF!</v>
      </c>
      <c r="AE79" s="78" t="str">
        <f>IF(LEN($G79)=0,"",IF(LEN(AE$12)=0,"",IFERROR(_xll.BDP(TKR,$G79,"EQY_FUND_RELATIVE_PERIOD",AE$12,"FA_ADJUSTED",ADJ,"EQY_FUND_CRNCY",CURR_O,"ACCOUNTING_STANDARD_OVERRIDE",ACC_O,"EQY_CONSOLIDATED",CONS_O,"fill=b")*1,"")))</f>
        <v>#REF!</v>
      </c>
      <c r="AF79" s="78" t="str">
        <f>IF(LEN($G79)=0,"",IF(LEN(AF$12)=0,"",IFERROR(_xll.BDP(TKR,$G79,"EQY_FUND_RELATIVE_PERIOD",AF$12,"FA_ADJUSTED",ADJ,"EQY_FUND_CRNCY",CURR_O,"ACCOUNTING_STANDARD_OVERRIDE",ACC_O,"EQY_CONSOLIDATED",CONS_O,"fill=b")*1,"")))</f>
        <v>#REF!</v>
      </c>
      <c r="AG79" s="78" t="str">
        <f>IF(LEN($G79)=0,"",IF(LEN(AG$12)=0,"",IFERROR(_xll.BDP(TKR,$G79,"EQY_FUND_RELATIVE_PERIOD",AG$12,"FA_ADJUSTED",ADJ,"EQY_FUND_CRNCY",CURR_O,"ACCOUNTING_STANDARD_OVERRIDE",ACC_O,"EQY_CONSOLIDATED",CONS_O,"fill=b")*1,"")))</f>
        <v>#REF!</v>
      </c>
      <c r="AH79" s="78" t="str">
        <f>IF(LEN($G79)=0,"",IF(LEN(AH$12)=0,"",IFERROR(_xll.BDP(TKR,$G79,"EQY_FUND_RELATIVE_PERIOD",AH$12,"FA_ADJUSTED",ADJ,"EQY_FUND_CRNCY",CURR_O,"ACCOUNTING_STANDARD_OVERRIDE",ACC_O,"EQY_CONSOLIDATED",CONS_O,"fill=b")*1,"")))</f>
        <v>#REF!</v>
      </c>
      <c r="AI79" s="78" t="str">
        <f>IF(LEN($G79)=0,"",IF(LEN(AI$12)=0,"",IFERROR(_xll.BDP(TKR,$G79,"EQY_FUND_RELATIVE_PERIOD",AI$12,"FA_ADJUSTED",ADJ,"EQY_FUND_CRNCY",CURR_O,"ACCOUNTING_STANDARD_OVERRIDE",ACC_O,"EQY_CONSOLIDATED",CONS_O,"fill=b")*1,"")))</f>
        <v>#REF!</v>
      </c>
      <c r="AJ79" s="78" t="str">
        <f>IF(LEN($G79)=0,"",IF(LEN(AJ$12)=0,"",IFERROR(_xll.BDP(TKR,$G79,"EQY_FUND_RELATIVE_PERIOD",AJ$12,"FA_ADJUSTED",ADJ,"EQY_FUND_CRNCY",CURR_O,"ACCOUNTING_STANDARD_OVERRIDE",ACC_O,"EQY_CONSOLIDATED",CONS_O,"fill=b")*1,"")))</f>
        <v>#REF!</v>
      </c>
      <c r="AK79" s="78" t="str">
        <f>IF(LEN($G79)=0,"",IF(LEN(AK$12)=0,"",IFERROR(_xll.BDP(TKR,$G79,"EQY_FUND_RELATIVE_PERIOD",AK$12,"FA_ADJUSTED",ADJ,"EQY_FUND_CRNCY",CURR_O,"ACCOUNTING_STANDARD_OVERRIDE",ACC_O,"EQY_CONSOLIDATED",CONS_O,"fill=b")*1,"")))</f>
        <v>#REF!</v>
      </c>
      <c r="AL79" s="78" t="str">
        <f>IF(LEN($G79)=0,"",IF(LEN(AL$12)=0,"",IFERROR(_xll.BDP(TKR,$G79,"EQY_FUND_RELATIVE_PERIOD",AL$12,"FA_ADJUSTED",ADJ,"EQY_FUND_CRNCY",CURR_O,"ACCOUNTING_STANDARD_OVERRIDE",ACC_O,"EQY_CONSOLIDATED",CONS_O,"fill=b")*1,"")))</f>
        <v>#REF!</v>
      </c>
      <c r="AM79" s="78" t="str">
        <f>IF(LEN($G79)=0,"",IF(LEN(AM$12)=0,"",IFERROR(_xll.BDP(TKR,$G79,"EQY_FUND_RELATIVE_PERIOD",AM$12,"FA_ADJUSTED",ADJ,"EQY_FUND_CRNCY",CURR_O,"ACCOUNTING_STANDARD_OVERRIDE",ACC_O,"EQY_CONSOLIDATED",CONS_O,"fill=b")*1,"")))</f>
        <v>#REF!</v>
      </c>
      <c r="AN79" s="78" t="str">
        <f>IF(LEN($G79)=0,"",IF(LEN(AN$12)=0,"",IFERROR(_xll.BDP(TKR,$G79,"EQY_FUND_RELATIVE_PERIOD",AN$12,"FA_ADJUSTED",ADJ,"EQY_FUND_CRNCY",CURR_O,"ACCOUNTING_STANDARD_OVERRIDE",ACC_O,"EQY_CONSOLIDATED",CONS_O,"fill=b")*1,"")))</f>
        <v>#REF!</v>
      </c>
      <c r="AO79" s="78" t="str">
        <f>IF(LEN($G79)=0,"",IF(LEN(AO$12)=0,"",IFERROR(_xll.BDP(TKR,$G79,"EQY_FUND_RELATIVE_PERIOD",AO$12,"FA_ADJUSTED",ADJ,"EQY_FUND_CRNCY",CURR_O,"ACCOUNTING_STANDARD_OVERRIDE",ACC_O,"EQY_CONSOLIDATED",CONS_O,"fill=b")*1,"")))</f>
        <v>#REF!</v>
      </c>
      <c r="AP79" s="78" t="str">
        <f>IF(LEN($G79)=0,"",IF(LEN(AP$12)=0,"",IFERROR(_xll.BDP(TKR,$G79,"EQY_FUND_RELATIVE_PERIOD",AP$12,"FA_ADJUSTED",ADJ,"EQY_FUND_CRNCY",CURR_O,"ACCOUNTING_STANDARD_OVERRIDE",ACC_O,"EQY_CONSOLIDATED",CONS_O,"fill=b")*1,"")))</f>
        <v>#REF!</v>
      </c>
      <c r="AQ79" s="78" t="str">
        <f>IF(LEN($G79)=0,"",IF(LEN(AQ$12)=0,"",IFERROR(_xll.BDP(TKR,$G79,"EQY_FUND_RELATIVE_PERIOD",AQ$12,"FA_ADJUSTED",ADJ,"EQY_FUND_CRNCY",CURR_O,"ACCOUNTING_STANDARD_OVERRIDE",ACC_O,"EQY_CONSOLIDATED",CONS_O,"fill=b")*1,"")))</f>
        <v>#REF!</v>
      </c>
      <c r="AR79" s="78" t="str">
        <f>IF(LEN($G79)=0,"",IF(LEN(AR$12)=0,"",IFERROR(_xll.BDP(TKR,$G79,"EQY_FUND_RELATIVE_PERIOD",AR$12,"FA_ADJUSTED",ADJ,"EQY_FUND_CRNCY",CURR_O,"ACCOUNTING_STANDARD_OVERRIDE",ACC_O,"EQY_CONSOLIDATED",CONS_O,"fill=b")*1,"")))</f>
        <v>#REF!</v>
      </c>
      <c r="AS79" s="78" t="str">
        <f>IF(LEN($G79)=0,"",IF(LEN(AS$12)=0,"",IFERROR(_xll.BDP(TKR,$G79,"EQY_FUND_RELATIVE_PERIOD",AS$12,"FA_ADJUSTED",ADJ,"EQY_FUND_CRNCY",CURR_O,"ACCOUNTING_STANDARD_OVERRIDE",ACC_O,"EQY_CONSOLIDATED",CONS_O,"fill=b")*1,"")))</f>
        <v>#REF!</v>
      </c>
      <c r="AT79" s="78" t="str">
        <f>IF(LEN($G79)=0,"",IF(LEN(AT$12)=0,"",IFERROR(_xll.BDP(TKR,$G79,"EQY_FUND_RELATIVE_PERIOD",AT$12,"FA_ADJUSTED",ADJ,"EQY_FUND_CRNCY",CURR_O,"ACCOUNTING_STANDARD_OVERRIDE",ACC_O,"EQY_CONSOLIDATED",CONS_O,"fill=b")*1,"")))</f>
        <v>#REF!</v>
      </c>
      <c r="AU79" s="78" t="str">
        <f>IF(LEN($G79)=0,"",IF(LEN(AU$12)=0,"",IFERROR(_xll.BDP(TKR,$G79,"EQY_FUND_RELATIVE_PERIOD",AU$12,"FA_ADJUSTED",ADJ,"EQY_FUND_CRNCY",CURR_O,"ACCOUNTING_STANDARD_OVERRIDE",ACC_O,"EQY_CONSOLIDATED",CONS_O,"fill=b")*1,"")))</f>
        <v>#REF!</v>
      </c>
      <c r="AV79" s="78" t="str">
        <f>IF(LEN($G79)=0,"",IF(LEN(AV$12)=0,"",IFERROR(_xll.BDP(TKR,$G79,"EQY_FUND_RELATIVE_PERIOD",AV$12,"FA_ADJUSTED",ADJ,"EQY_FUND_CRNCY",CURR_O,"ACCOUNTING_STANDARD_OVERRIDE",ACC_O,"EQY_CONSOLIDATED",CONS_O,"fill=b")*1,"")))</f>
        <v>#REF!</v>
      </c>
      <c r="AW79" s="78" t="str">
        <f>IF(LEN($G79)=0,"",IF(LEN(AW$12)=0,"",IFERROR(_xll.BDP(TKR,$G79,"EQY_FUND_RELATIVE_PERIOD",AW$12,"FA_ADJUSTED",ADJ,"EQY_FUND_CRNCY",CURR_O,"ACCOUNTING_STANDARD_OVERRIDE",ACC_O,"EQY_CONSOLIDATED",CONS_O,"fill=b")*1,"")))</f>
        <v>#REF!</v>
      </c>
      <c r="AX79" s="78" t="str">
        <f>IF(LEN($G79)=0,"",IF(LEN(AX$12)=0,"",IFERROR(_xll.BDP(TKR,$G79,"EQY_FUND_RELATIVE_PERIOD",AX$12,"FA_ADJUSTED",ADJ,"EQY_FUND_CRNCY",CURR_O,"ACCOUNTING_STANDARD_OVERRIDE",ACC_O,"EQY_CONSOLIDATED",CONS_O,"fill=b")*1,"")))</f>
        <v>#REF!</v>
      </c>
      <c r="AY79" s="78" t="str">
        <f>IF(LEN($G79)=0,"",IF(LEN(AY$12)=0,"",IFERROR(_xll.BDP(TKR,$G79,"EQY_FUND_RELATIVE_PERIOD",AY$12,"FA_ADJUSTED",ADJ,"EQY_FUND_CRNCY",CURR_O,"ACCOUNTING_STANDARD_OVERRIDE",ACC_O,"EQY_CONSOLIDATED",CONS_O,"fill=b")*1,"")))</f>
        <v>#REF!</v>
      </c>
      <c r="AZ79" s="78" t="str">
        <f>IF(LEN($G79)=0,"",IF(LEN(AZ$12)=0,"",IFERROR(_xll.BDP(TKR,$G79,"EQY_FUND_RELATIVE_PERIOD",AZ$12,"FA_ADJUSTED",ADJ,"EQY_FUND_CRNCY",CURR_O,"ACCOUNTING_STANDARD_OVERRIDE",ACC_O,"EQY_CONSOLIDATED",CONS_O,"fill=b")*1,"")))</f>
        <v>#REF!</v>
      </c>
      <c r="BA79" s="78" t="str">
        <f>IF(LEN($G79)=0,"",IF(LEN(BA$12)=0,"",IFERROR(_xll.BDP(TKR,$G79,"EQY_FUND_RELATIVE_PERIOD",BA$12,"FA_ADJUSTED",ADJ,"EQY_FUND_CRNCY",CURR_O,"ACCOUNTING_STANDARD_OVERRIDE",ACC_O,"EQY_CONSOLIDATED",CONS_O,"fill=b")*1,"")))</f>
        <v>#REF!</v>
      </c>
      <c r="BB79" s="78" t="str">
        <f>IF(LEN($G79)=0,"",IF(LEN(BB$12)=0,"",IFERROR(_xll.BDP(TKR,$G79,"EQY_FUND_RELATIVE_PERIOD",BB$12,"FA_ADJUSTED",ADJ,"EQY_FUND_CRNCY",CURR_O,"ACCOUNTING_STANDARD_OVERRIDE",ACC_O,"EQY_CONSOLIDATED",CONS_O,"fill=b")*1,"")))</f>
        <v>#REF!</v>
      </c>
      <c r="BC79" s="78" t="str">
        <f>IF(LEN($G79)=0,"",IF(LEN(BC$12)=0,"",IFERROR(_xll.BDP(TKR,$G79,"EQY_FUND_RELATIVE_PERIOD",BC$12,"FA_ADJUSTED",ADJ,"EQY_FUND_CRNCY",CURR_O,"ACCOUNTING_STANDARD_OVERRIDE",ACC_O,"EQY_CONSOLIDATED",CONS_O,"fill=b")*1,"")))</f>
        <v>#REF!</v>
      </c>
      <c r="BD79" s="78" t="str">
        <f>IF(LEN($G79)=0,"",IF(LEN(BD$12)=0,"",IFERROR(_xll.BDP(TKR,$G79,"EQY_FUND_RELATIVE_PERIOD",BD$12,"FA_ADJUSTED",ADJ,"EQY_FUND_CRNCY",CURR_O,"ACCOUNTING_STANDARD_OVERRIDE",ACC_O,"EQY_CONSOLIDATED",CONS_O,"fill=b")*1,"")))</f>
        <v>#REF!</v>
      </c>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row>
    <row r="80" ht="15.75" customHeight="1">
      <c r="A80" s="2"/>
      <c r="B80" s="2"/>
      <c r="C80" s="2"/>
      <c r="D80" s="2"/>
      <c r="E80" s="2"/>
      <c r="F80" s="2"/>
      <c r="G80" s="2" t="s">
        <v>511</v>
      </c>
      <c r="H80" s="2" t="s">
        <v>6166</v>
      </c>
      <c r="I80" s="2"/>
      <c r="J80" s="2"/>
      <c r="K80" s="2"/>
      <c r="L80" s="2"/>
      <c r="M80" s="2"/>
      <c r="N80" s="2"/>
      <c r="O80" s="2"/>
      <c r="P80" s="2"/>
      <c r="Q80" s="78" t="str">
        <f>IF(LEN($G80)=0,"",IF(LEN(Q$12)=0,"",IFERROR(_xll.BDP(TKR,$G80,"EQY_FUND_RELATIVE_PERIOD",Q$12,"FA_ADJUSTED",ADJ,"EQY_FUND_CRNCY",CURR_O,"ACCOUNTING_STANDARD_OVERRIDE",ACC_O,"EQY_CONSOLIDATED",CONS_O,"fill=b")*1,"")))</f>
        <v>#REF!</v>
      </c>
      <c r="R80" s="78" t="str">
        <f>IF(LEN($G80)=0,"",IF(LEN(R$12)=0,"",IFERROR(_xll.BDP(TKR,$G80,"EQY_FUND_RELATIVE_PERIOD",R$12,"FA_ADJUSTED",ADJ,"EQY_FUND_CRNCY",CURR_O,"ACCOUNTING_STANDARD_OVERRIDE",ACC_O,"EQY_CONSOLIDATED",CONS_O,"fill=b")*1,"")))</f>
        <v>#REF!</v>
      </c>
      <c r="S80" s="78" t="str">
        <f>IF(LEN($G80)=0,"",IF(LEN(S$12)=0,"",IFERROR(_xll.BDP(TKR,$G80,"EQY_FUND_RELATIVE_PERIOD",S$12,"FA_ADJUSTED",ADJ,"EQY_FUND_CRNCY",CURR_O,"ACCOUNTING_STANDARD_OVERRIDE",ACC_O,"EQY_CONSOLIDATED",CONS_O,"fill=b")*1,"")))</f>
        <v>#REF!</v>
      </c>
      <c r="T80" s="78" t="str">
        <f>IF(LEN($G80)=0,"",IF(LEN(T$12)=0,"",IFERROR(_xll.BDP(TKR,$G80,"EQY_FUND_RELATIVE_PERIOD",T$12,"FA_ADJUSTED",ADJ,"EQY_FUND_CRNCY",CURR_O,"ACCOUNTING_STANDARD_OVERRIDE",ACC_O,"EQY_CONSOLIDATED",CONS_O,"fill=b")*1,"")))</f>
        <v>#REF!</v>
      </c>
      <c r="U80" s="78" t="str">
        <f>IF(LEN($G80)=0,"",IF(LEN(U$12)=0,"",IFERROR(_xll.BDP(TKR,$G80,"EQY_FUND_RELATIVE_PERIOD",U$12,"FA_ADJUSTED",ADJ,"EQY_FUND_CRNCY",CURR_O,"ACCOUNTING_STANDARD_OVERRIDE",ACC_O,"EQY_CONSOLIDATED",CONS_O,"fill=b")*1,"")))</f>
        <v>#REF!</v>
      </c>
      <c r="V80" s="78" t="str">
        <f>IF(LEN($G80)=0,"",IF(LEN(V$12)=0,"",IFERROR(_xll.BDP(TKR,$G80,"EQY_FUND_RELATIVE_PERIOD",V$12,"FA_ADJUSTED",ADJ,"EQY_FUND_CRNCY",CURR_O,"ACCOUNTING_STANDARD_OVERRIDE",ACC_O,"EQY_CONSOLIDATED",CONS_O,"fill=b")*1,"")))</f>
        <v>#REF!</v>
      </c>
      <c r="W80" s="78" t="str">
        <f>IF(LEN($G80)=0,"",IF(LEN(W$12)=0,"",IFERROR(_xll.BDP(TKR,$G80,"EQY_FUND_RELATIVE_PERIOD",W$12,"FA_ADJUSTED",ADJ,"EQY_FUND_CRNCY",CURR_O,"ACCOUNTING_STANDARD_OVERRIDE",ACC_O,"EQY_CONSOLIDATED",CONS_O,"fill=b")*1,"")))</f>
        <v>#REF!</v>
      </c>
      <c r="X80" s="78" t="str">
        <f>IF(LEN($G80)=0,"",IF(LEN(X$12)=0,"",IFERROR(_xll.BDP(TKR,$G80,"EQY_FUND_RELATIVE_PERIOD",X$12,"FA_ADJUSTED",ADJ,"EQY_FUND_CRNCY",CURR_O,"ACCOUNTING_STANDARD_OVERRIDE",ACC_O,"EQY_CONSOLIDATED",CONS_O,"fill=b")*1,"")))</f>
        <v>#REF!</v>
      </c>
      <c r="Y80" s="78" t="str">
        <f>IF(LEN($G80)=0,"",IF(LEN(Y$12)=0,"",IFERROR(_xll.BDP(TKR,$G80,"EQY_FUND_RELATIVE_PERIOD",Y$12,"FA_ADJUSTED",ADJ,"EQY_FUND_CRNCY",CURR_O,"ACCOUNTING_STANDARD_OVERRIDE",ACC_O,"EQY_CONSOLIDATED",CONS_O,"fill=b")*1,"")))</f>
        <v>#REF!</v>
      </c>
      <c r="Z80" s="78" t="str">
        <f>IF(LEN($G80)=0,"",IF(LEN(Z$12)=0,"",IFERROR(_xll.BDP(TKR,$G80,"EQY_FUND_RELATIVE_PERIOD",Z$12,"FA_ADJUSTED",ADJ,"EQY_FUND_CRNCY",CURR_O,"ACCOUNTING_STANDARD_OVERRIDE",ACC_O,"EQY_CONSOLIDATED",CONS_O,"fill=b")*1,"")))</f>
        <v>#REF!</v>
      </c>
      <c r="AA80" s="78" t="str">
        <f>IF(LEN($G80)=0,"",IF(LEN(AA$12)=0,"",IFERROR(_xll.BDP(TKR,$G80,"EQY_FUND_RELATIVE_PERIOD",AA$12,"FA_ADJUSTED",ADJ,"EQY_FUND_CRNCY",CURR_O,"ACCOUNTING_STANDARD_OVERRIDE",ACC_O,"EQY_CONSOLIDATED",CONS_O,"fill=b")*1,"")))</f>
        <v>#REF!</v>
      </c>
      <c r="AB80" s="78" t="str">
        <f>IF(LEN($G80)=0,"",IF(LEN(AB$12)=0,"",IFERROR(_xll.BDP(TKR,$G80,"EQY_FUND_RELATIVE_PERIOD",AB$12,"FA_ADJUSTED",ADJ,"EQY_FUND_CRNCY",CURR_O,"ACCOUNTING_STANDARD_OVERRIDE",ACC_O,"EQY_CONSOLIDATED",CONS_O,"fill=b")*1,"")))</f>
        <v>#REF!</v>
      </c>
      <c r="AC80" s="78" t="str">
        <f>IF(LEN($G80)=0,"",IF(LEN(AC$12)=0,"",IFERROR(_xll.BDP(TKR,$G80,"EQY_FUND_RELATIVE_PERIOD",AC$12,"FA_ADJUSTED",ADJ,"EQY_FUND_CRNCY",CURR_O,"ACCOUNTING_STANDARD_OVERRIDE",ACC_O,"EQY_CONSOLIDATED",CONS_O,"fill=b")*1,"")))</f>
        <v>#REF!</v>
      </c>
      <c r="AD80" s="78" t="str">
        <f>IF(LEN($G80)=0,"",IF(LEN(AD$12)=0,"",IFERROR(_xll.BDP(TKR,$G80,"EQY_FUND_RELATIVE_PERIOD",AD$12,"FA_ADJUSTED",ADJ,"EQY_FUND_CRNCY",CURR_O,"ACCOUNTING_STANDARD_OVERRIDE",ACC_O,"EQY_CONSOLIDATED",CONS_O,"fill=b")*1,"")))</f>
        <v>#REF!</v>
      </c>
      <c r="AE80" s="78" t="str">
        <f>IF(LEN($G80)=0,"",IF(LEN(AE$12)=0,"",IFERROR(_xll.BDP(TKR,$G80,"EQY_FUND_RELATIVE_PERIOD",AE$12,"FA_ADJUSTED",ADJ,"EQY_FUND_CRNCY",CURR_O,"ACCOUNTING_STANDARD_OVERRIDE",ACC_O,"EQY_CONSOLIDATED",CONS_O,"fill=b")*1,"")))</f>
        <v>#REF!</v>
      </c>
      <c r="AF80" s="78" t="str">
        <f>IF(LEN($G80)=0,"",IF(LEN(AF$12)=0,"",IFERROR(_xll.BDP(TKR,$G80,"EQY_FUND_RELATIVE_PERIOD",AF$12,"FA_ADJUSTED",ADJ,"EQY_FUND_CRNCY",CURR_O,"ACCOUNTING_STANDARD_OVERRIDE",ACC_O,"EQY_CONSOLIDATED",CONS_O,"fill=b")*1,"")))</f>
        <v>#REF!</v>
      </c>
      <c r="AG80" s="78" t="str">
        <f>IF(LEN($G80)=0,"",IF(LEN(AG$12)=0,"",IFERROR(_xll.BDP(TKR,$G80,"EQY_FUND_RELATIVE_PERIOD",AG$12,"FA_ADJUSTED",ADJ,"EQY_FUND_CRNCY",CURR_O,"ACCOUNTING_STANDARD_OVERRIDE",ACC_O,"EQY_CONSOLIDATED",CONS_O,"fill=b")*1,"")))</f>
        <v>#REF!</v>
      </c>
      <c r="AH80" s="78" t="str">
        <f>IF(LEN($G80)=0,"",IF(LEN(AH$12)=0,"",IFERROR(_xll.BDP(TKR,$G80,"EQY_FUND_RELATIVE_PERIOD",AH$12,"FA_ADJUSTED",ADJ,"EQY_FUND_CRNCY",CURR_O,"ACCOUNTING_STANDARD_OVERRIDE",ACC_O,"EQY_CONSOLIDATED",CONS_O,"fill=b")*1,"")))</f>
        <v>#REF!</v>
      </c>
      <c r="AI80" s="78" t="str">
        <f>IF(LEN($G80)=0,"",IF(LEN(AI$12)=0,"",IFERROR(_xll.BDP(TKR,$G80,"EQY_FUND_RELATIVE_PERIOD",AI$12,"FA_ADJUSTED",ADJ,"EQY_FUND_CRNCY",CURR_O,"ACCOUNTING_STANDARD_OVERRIDE",ACC_O,"EQY_CONSOLIDATED",CONS_O,"fill=b")*1,"")))</f>
        <v>#REF!</v>
      </c>
      <c r="AJ80" s="78" t="str">
        <f>IF(LEN($G80)=0,"",IF(LEN(AJ$12)=0,"",IFERROR(_xll.BDP(TKR,$G80,"EQY_FUND_RELATIVE_PERIOD",AJ$12,"FA_ADJUSTED",ADJ,"EQY_FUND_CRNCY",CURR_O,"ACCOUNTING_STANDARD_OVERRIDE",ACC_O,"EQY_CONSOLIDATED",CONS_O,"fill=b")*1,"")))</f>
        <v>#REF!</v>
      </c>
      <c r="AK80" s="78" t="str">
        <f>IF(LEN($G80)=0,"",IF(LEN(AK$12)=0,"",IFERROR(_xll.BDP(TKR,$G80,"EQY_FUND_RELATIVE_PERIOD",AK$12,"FA_ADJUSTED",ADJ,"EQY_FUND_CRNCY",CURR_O,"ACCOUNTING_STANDARD_OVERRIDE",ACC_O,"EQY_CONSOLIDATED",CONS_O,"fill=b")*1,"")))</f>
        <v>#REF!</v>
      </c>
      <c r="AL80" s="78" t="str">
        <f>IF(LEN($G80)=0,"",IF(LEN(AL$12)=0,"",IFERROR(_xll.BDP(TKR,$G80,"EQY_FUND_RELATIVE_PERIOD",AL$12,"FA_ADJUSTED",ADJ,"EQY_FUND_CRNCY",CURR_O,"ACCOUNTING_STANDARD_OVERRIDE",ACC_O,"EQY_CONSOLIDATED",CONS_O,"fill=b")*1,"")))</f>
        <v>#REF!</v>
      </c>
      <c r="AM80" s="78" t="str">
        <f>IF(LEN($G80)=0,"",IF(LEN(AM$12)=0,"",IFERROR(_xll.BDP(TKR,$G80,"EQY_FUND_RELATIVE_PERIOD",AM$12,"FA_ADJUSTED",ADJ,"EQY_FUND_CRNCY",CURR_O,"ACCOUNTING_STANDARD_OVERRIDE",ACC_O,"EQY_CONSOLIDATED",CONS_O,"fill=b")*1,"")))</f>
        <v>#REF!</v>
      </c>
      <c r="AN80" s="78" t="str">
        <f>IF(LEN($G80)=0,"",IF(LEN(AN$12)=0,"",IFERROR(_xll.BDP(TKR,$G80,"EQY_FUND_RELATIVE_PERIOD",AN$12,"FA_ADJUSTED",ADJ,"EQY_FUND_CRNCY",CURR_O,"ACCOUNTING_STANDARD_OVERRIDE",ACC_O,"EQY_CONSOLIDATED",CONS_O,"fill=b")*1,"")))</f>
        <v>#REF!</v>
      </c>
      <c r="AO80" s="78" t="str">
        <f>IF(LEN($G80)=0,"",IF(LEN(AO$12)=0,"",IFERROR(_xll.BDP(TKR,$G80,"EQY_FUND_RELATIVE_PERIOD",AO$12,"FA_ADJUSTED",ADJ,"EQY_FUND_CRNCY",CURR_O,"ACCOUNTING_STANDARD_OVERRIDE",ACC_O,"EQY_CONSOLIDATED",CONS_O,"fill=b")*1,"")))</f>
        <v>#REF!</v>
      </c>
      <c r="AP80" s="78" t="str">
        <f>IF(LEN($G80)=0,"",IF(LEN(AP$12)=0,"",IFERROR(_xll.BDP(TKR,$G80,"EQY_FUND_RELATIVE_PERIOD",AP$12,"FA_ADJUSTED",ADJ,"EQY_FUND_CRNCY",CURR_O,"ACCOUNTING_STANDARD_OVERRIDE",ACC_O,"EQY_CONSOLIDATED",CONS_O,"fill=b")*1,"")))</f>
        <v>#REF!</v>
      </c>
      <c r="AQ80" s="78" t="str">
        <f>IF(LEN($G80)=0,"",IF(LEN(AQ$12)=0,"",IFERROR(_xll.BDP(TKR,$G80,"EQY_FUND_RELATIVE_PERIOD",AQ$12,"FA_ADJUSTED",ADJ,"EQY_FUND_CRNCY",CURR_O,"ACCOUNTING_STANDARD_OVERRIDE",ACC_O,"EQY_CONSOLIDATED",CONS_O,"fill=b")*1,"")))</f>
        <v>#REF!</v>
      </c>
      <c r="AR80" s="78" t="str">
        <f>IF(LEN($G80)=0,"",IF(LEN(AR$12)=0,"",IFERROR(_xll.BDP(TKR,$G80,"EQY_FUND_RELATIVE_PERIOD",AR$12,"FA_ADJUSTED",ADJ,"EQY_FUND_CRNCY",CURR_O,"ACCOUNTING_STANDARD_OVERRIDE",ACC_O,"EQY_CONSOLIDATED",CONS_O,"fill=b")*1,"")))</f>
        <v>#REF!</v>
      </c>
      <c r="AS80" s="78" t="str">
        <f>IF(LEN($G80)=0,"",IF(LEN(AS$12)=0,"",IFERROR(_xll.BDP(TKR,$G80,"EQY_FUND_RELATIVE_PERIOD",AS$12,"FA_ADJUSTED",ADJ,"EQY_FUND_CRNCY",CURR_O,"ACCOUNTING_STANDARD_OVERRIDE",ACC_O,"EQY_CONSOLIDATED",CONS_O,"fill=b")*1,"")))</f>
        <v>#REF!</v>
      </c>
      <c r="AT80" s="78" t="str">
        <f>IF(LEN($G80)=0,"",IF(LEN(AT$12)=0,"",IFERROR(_xll.BDP(TKR,$G80,"EQY_FUND_RELATIVE_PERIOD",AT$12,"FA_ADJUSTED",ADJ,"EQY_FUND_CRNCY",CURR_O,"ACCOUNTING_STANDARD_OVERRIDE",ACC_O,"EQY_CONSOLIDATED",CONS_O,"fill=b")*1,"")))</f>
        <v>#REF!</v>
      </c>
      <c r="AU80" s="78" t="str">
        <f>IF(LEN($G80)=0,"",IF(LEN(AU$12)=0,"",IFERROR(_xll.BDP(TKR,$G80,"EQY_FUND_RELATIVE_PERIOD",AU$12,"FA_ADJUSTED",ADJ,"EQY_FUND_CRNCY",CURR_O,"ACCOUNTING_STANDARD_OVERRIDE",ACC_O,"EQY_CONSOLIDATED",CONS_O,"fill=b")*1,"")))</f>
        <v>#REF!</v>
      </c>
      <c r="AV80" s="78" t="str">
        <f>IF(LEN($G80)=0,"",IF(LEN(AV$12)=0,"",IFERROR(_xll.BDP(TKR,$G80,"EQY_FUND_RELATIVE_PERIOD",AV$12,"FA_ADJUSTED",ADJ,"EQY_FUND_CRNCY",CURR_O,"ACCOUNTING_STANDARD_OVERRIDE",ACC_O,"EQY_CONSOLIDATED",CONS_O,"fill=b")*1,"")))</f>
        <v>#REF!</v>
      </c>
      <c r="AW80" s="78" t="str">
        <f>IF(LEN($G80)=0,"",IF(LEN(AW$12)=0,"",IFERROR(_xll.BDP(TKR,$G80,"EQY_FUND_RELATIVE_PERIOD",AW$12,"FA_ADJUSTED",ADJ,"EQY_FUND_CRNCY",CURR_O,"ACCOUNTING_STANDARD_OVERRIDE",ACC_O,"EQY_CONSOLIDATED",CONS_O,"fill=b")*1,"")))</f>
        <v>#REF!</v>
      </c>
      <c r="AX80" s="78" t="str">
        <f>IF(LEN($G80)=0,"",IF(LEN(AX$12)=0,"",IFERROR(_xll.BDP(TKR,$G80,"EQY_FUND_RELATIVE_PERIOD",AX$12,"FA_ADJUSTED",ADJ,"EQY_FUND_CRNCY",CURR_O,"ACCOUNTING_STANDARD_OVERRIDE",ACC_O,"EQY_CONSOLIDATED",CONS_O,"fill=b")*1,"")))</f>
        <v>#REF!</v>
      </c>
      <c r="AY80" s="78" t="str">
        <f>IF(LEN($G80)=0,"",IF(LEN(AY$12)=0,"",IFERROR(_xll.BDP(TKR,$G80,"EQY_FUND_RELATIVE_PERIOD",AY$12,"FA_ADJUSTED",ADJ,"EQY_FUND_CRNCY",CURR_O,"ACCOUNTING_STANDARD_OVERRIDE",ACC_O,"EQY_CONSOLIDATED",CONS_O,"fill=b")*1,"")))</f>
        <v>#REF!</v>
      </c>
      <c r="AZ80" s="78" t="str">
        <f>IF(LEN($G80)=0,"",IF(LEN(AZ$12)=0,"",IFERROR(_xll.BDP(TKR,$G80,"EQY_FUND_RELATIVE_PERIOD",AZ$12,"FA_ADJUSTED",ADJ,"EQY_FUND_CRNCY",CURR_O,"ACCOUNTING_STANDARD_OVERRIDE",ACC_O,"EQY_CONSOLIDATED",CONS_O,"fill=b")*1,"")))</f>
        <v>#REF!</v>
      </c>
      <c r="BA80" s="78" t="str">
        <f>IF(LEN($G80)=0,"",IF(LEN(BA$12)=0,"",IFERROR(_xll.BDP(TKR,$G80,"EQY_FUND_RELATIVE_PERIOD",BA$12,"FA_ADJUSTED",ADJ,"EQY_FUND_CRNCY",CURR_O,"ACCOUNTING_STANDARD_OVERRIDE",ACC_O,"EQY_CONSOLIDATED",CONS_O,"fill=b")*1,"")))</f>
        <v>#REF!</v>
      </c>
      <c r="BB80" s="78" t="str">
        <f>IF(LEN($G80)=0,"",IF(LEN(BB$12)=0,"",IFERROR(_xll.BDP(TKR,$G80,"EQY_FUND_RELATIVE_PERIOD",BB$12,"FA_ADJUSTED",ADJ,"EQY_FUND_CRNCY",CURR_O,"ACCOUNTING_STANDARD_OVERRIDE",ACC_O,"EQY_CONSOLIDATED",CONS_O,"fill=b")*1,"")))</f>
        <v>#REF!</v>
      </c>
      <c r="BC80" s="78" t="str">
        <f>IF(LEN($G80)=0,"",IF(LEN(BC$12)=0,"",IFERROR(_xll.BDP(TKR,$G80,"EQY_FUND_RELATIVE_PERIOD",BC$12,"FA_ADJUSTED",ADJ,"EQY_FUND_CRNCY",CURR_O,"ACCOUNTING_STANDARD_OVERRIDE",ACC_O,"EQY_CONSOLIDATED",CONS_O,"fill=b")*1,"")))</f>
        <v>#REF!</v>
      </c>
      <c r="BD80" s="78" t="str">
        <f>IF(LEN($G80)=0,"",IF(LEN(BD$12)=0,"",IFERROR(_xll.BDP(TKR,$G80,"EQY_FUND_RELATIVE_PERIOD",BD$12,"FA_ADJUSTED",ADJ,"EQY_FUND_CRNCY",CURR_O,"ACCOUNTING_STANDARD_OVERRIDE",ACC_O,"EQY_CONSOLIDATED",CONS_O,"fill=b")*1,"")))</f>
        <v>#REF!</v>
      </c>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row>
    <row r="81" ht="15.75" customHeight="1">
      <c r="A81" s="2"/>
      <c r="B81" s="2"/>
      <c r="C81" s="2"/>
      <c r="D81" s="2"/>
      <c r="E81" s="2"/>
      <c r="F81" s="2"/>
      <c r="G81" s="2" t="s">
        <v>536</v>
      </c>
      <c r="H81" s="2" t="s">
        <v>6167</v>
      </c>
      <c r="I81" s="2"/>
      <c r="J81" s="2"/>
      <c r="K81" s="2"/>
      <c r="L81" s="2"/>
      <c r="M81" s="2"/>
      <c r="N81" s="2"/>
      <c r="O81" s="2"/>
      <c r="P81" s="2"/>
      <c r="Q81" s="78" t="str">
        <f>IF(LEN($G81)=0,"",IF(LEN(Q$12)=0,"",IFERROR(_xll.BDP(TKR,$G81,"EQY_FUND_RELATIVE_PERIOD",Q$12,"FA_ADJUSTED",ADJ,"EQY_FUND_CRNCY",CURR_O,"ACCOUNTING_STANDARD_OVERRIDE",ACC_O,"EQY_CONSOLIDATED",CONS_O,"fill=b")*1,"")))</f>
        <v>#REF!</v>
      </c>
      <c r="R81" s="78" t="str">
        <f>IF(LEN($G81)=0,"",IF(LEN(R$12)=0,"",IFERROR(_xll.BDP(TKR,$G81,"EQY_FUND_RELATIVE_PERIOD",R$12,"FA_ADJUSTED",ADJ,"EQY_FUND_CRNCY",CURR_O,"ACCOUNTING_STANDARD_OVERRIDE",ACC_O,"EQY_CONSOLIDATED",CONS_O,"fill=b")*1,"")))</f>
        <v>#REF!</v>
      </c>
      <c r="S81" s="78" t="str">
        <f>IF(LEN($G81)=0,"",IF(LEN(S$12)=0,"",IFERROR(_xll.BDP(TKR,$G81,"EQY_FUND_RELATIVE_PERIOD",S$12,"FA_ADJUSTED",ADJ,"EQY_FUND_CRNCY",CURR_O,"ACCOUNTING_STANDARD_OVERRIDE",ACC_O,"EQY_CONSOLIDATED",CONS_O,"fill=b")*1,"")))</f>
        <v>#REF!</v>
      </c>
      <c r="T81" s="78" t="str">
        <f>IF(LEN($G81)=0,"",IF(LEN(T$12)=0,"",IFERROR(_xll.BDP(TKR,$G81,"EQY_FUND_RELATIVE_PERIOD",T$12,"FA_ADJUSTED",ADJ,"EQY_FUND_CRNCY",CURR_O,"ACCOUNTING_STANDARD_OVERRIDE",ACC_O,"EQY_CONSOLIDATED",CONS_O,"fill=b")*1,"")))</f>
        <v>#REF!</v>
      </c>
      <c r="U81" s="78" t="str">
        <f>IF(LEN($G81)=0,"",IF(LEN(U$12)=0,"",IFERROR(_xll.BDP(TKR,$G81,"EQY_FUND_RELATIVE_PERIOD",U$12,"FA_ADJUSTED",ADJ,"EQY_FUND_CRNCY",CURR_O,"ACCOUNTING_STANDARD_OVERRIDE",ACC_O,"EQY_CONSOLIDATED",CONS_O,"fill=b")*1,"")))</f>
        <v>#REF!</v>
      </c>
      <c r="V81" s="78" t="str">
        <f>IF(LEN($G81)=0,"",IF(LEN(V$12)=0,"",IFERROR(_xll.BDP(TKR,$G81,"EQY_FUND_RELATIVE_PERIOD",V$12,"FA_ADJUSTED",ADJ,"EQY_FUND_CRNCY",CURR_O,"ACCOUNTING_STANDARD_OVERRIDE",ACC_O,"EQY_CONSOLIDATED",CONS_O,"fill=b")*1,"")))</f>
        <v>#REF!</v>
      </c>
      <c r="W81" s="78" t="str">
        <f>IF(LEN($G81)=0,"",IF(LEN(W$12)=0,"",IFERROR(_xll.BDP(TKR,$G81,"EQY_FUND_RELATIVE_PERIOD",W$12,"FA_ADJUSTED",ADJ,"EQY_FUND_CRNCY",CURR_O,"ACCOUNTING_STANDARD_OVERRIDE",ACC_O,"EQY_CONSOLIDATED",CONS_O,"fill=b")*1,"")))</f>
        <v>#REF!</v>
      </c>
      <c r="X81" s="78" t="str">
        <f>IF(LEN($G81)=0,"",IF(LEN(X$12)=0,"",IFERROR(_xll.BDP(TKR,$G81,"EQY_FUND_RELATIVE_PERIOD",X$12,"FA_ADJUSTED",ADJ,"EQY_FUND_CRNCY",CURR_O,"ACCOUNTING_STANDARD_OVERRIDE",ACC_O,"EQY_CONSOLIDATED",CONS_O,"fill=b")*1,"")))</f>
        <v>#REF!</v>
      </c>
      <c r="Y81" s="78" t="str">
        <f>IF(LEN($G81)=0,"",IF(LEN(Y$12)=0,"",IFERROR(_xll.BDP(TKR,$G81,"EQY_FUND_RELATIVE_PERIOD",Y$12,"FA_ADJUSTED",ADJ,"EQY_FUND_CRNCY",CURR_O,"ACCOUNTING_STANDARD_OVERRIDE",ACC_O,"EQY_CONSOLIDATED",CONS_O,"fill=b")*1,"")))</f>
        <v>#REF!</v>
      </c>
      <c r="Z81" s="78" t="str">
        <f>IF(LEN($G81)=0,"",IF(LEN(Z$12)=0,"",IFERROR(_xll.BDP(TKR,$G81,"EQY_FUND_RELATIVE_PERIOD",Z$12,"FA_ADJUSTED",ADJ,"EQY_FUND_CRNCY",CURR_O,"ACCOUNTING_STANDARD_OVERRIDE",ACC_O,"EQY_CONSOLIDATED",CONS_O,"fill=b")*1,"")))</f>
        <v>#REF!</v>
      </c>
      <c r="AA81" s="78" t="str">
        <f>IF(LEN($G81)=0,"",IF(LEN(AA$12)=0,"",IFERROR(_xll.BDP(TKR,$G81,"EQY_FUND_RELATIVE_PERIOD",AA$12,"FA_ADJUSTED",ADJ,"EQY_FUND_CRNCY",CURR_O,"ACCOUNTING_STANDARD_OVERRIDE",ACC_O,"EQY_CONSOLIDATED",CONS_O,"fill=b")*1,"")))</f>
        <v>#REF!</v>
      </c>
      <c r="AB81" s="78" t="str">
        <f>IF(LEN($G81)=0,"",IF(LEN(AB$12)=0,"",IFERROR(_xll.BDP(TKR,$G81,"EQY_FUND_RELATIVE_PERIOD",AB$12,"FA_ADJUSTED",ADJ,"EQY_FUND_CRNCY",CURR_O,"ACCOUNTING_STANDARD_OVERRIDE",ACC_O,"EQY_CONSOLIDATED",CONS_O,"fill=b")*1,"")))</f>
        <v>#REF!</v>
      </c>
      <c r="AC81" s="78" t="str">
        <f>IF(LEN($G81)=0,"",IF(LEN(AC$12)=0,"",IFERROR(_xll.BDP(TKR,$G81,"EQY_FUND_RELATIVE_PERIOD",AC$12,"FA_ADJUSTED",ADJ,"EQY_FUND_CRNCY",CURR_O,"ACCOUNTING_STANDARD_OVERRIDE",ACC_O,"EQY_CONSOLIDATED",CONS_O,"fill=b")*1,"")))</f>
        <v>#REF!</v>
      </c>
      <c r="AD81" s="78" t="str">
        <f>IF(LEN($G81)=0,"",IF(LEN(AD$12)=0,"",IFERROR(_xll.BDP(TKR,$G81,"EQY_FUND_RELATIVE_PERIOD",AD$12,"FA_ADJUSTED",ADJ,"EQY_FUND_CRNCY",CURR_O,"ACCOUNTING_STANDARD_OVERRIDE",ACC_O,"EQY_CONSOLIDATED",CONS_O,"fill=b")*1,"")))</f>
        <v>#REF!</v>
      </c>
      <c r="AE81" s="78" t="str">
        <f>IF(LEN($G81)=0,"",IF(LEN(AE$12)=0,"",IFERROR(_xll.BDP(TKR,$G81,"EQY_FUND_RELATIVE_PERIOD",AE$12,"FA_ADJUSTED",ADJ,"EQY_FUND_CRNCY",CURR_O,"ACCOUNTING_STANDARD_OVERRIDE",ACC_O,"EQY_CONSOLIDATED",CONS_O,"fill=b")*1,"")))</f>
        <v>#REF!</v>
      </c>
      <c r="AF81" s="78" t="str">
        <f>IF(LEN($G81)=0,"",IF(LEN(AF$12)=0,"",IFERROR(_xll.BDP(TKR,$G81,"EQY_FUND_RELATIVE_PERIOD",AF$12,"FA_ADJUSTED",ADJ,"EQY_FUND_CRNCY",CURR_O,"ACCOUNTING_STANDARD_OVERRIDE",ACC_O,"EQY_CONSOLIDATED",CONS_O,"fill=b")*1,"")))</f>
        <v>#REF!</v>
      </c>
      <c r="AG81" s="78" t="str">
        <f>IF(LEN($G81)=0,"",IF(LEN(AG$12)=0,"",IFERROR(_xll.BDP(TKR,$G81,"EQY_FUND_RELATIVE_PERIOD",AG$12,"FA_ADJUSTED",ADJ,"EQY_FUND_CRNCY",CURR_O,"ACCOUNTING_STANDARD_OVERRIDE",ACC_O,"EQY_CONSOLIDATED",CONS_O,"fill=b")*1,"")))</f>
        <v>#REF!</v>
      </c>
      <c r="AH81" s="78" t="str">
        <f>IF(LEN($G81)=0,"",IF(LEN(AH$12)=0,"",IFERROR(_xll.BDP(TKR,$G81,"EQY_FUND_RELATIVE_PERIOD",AH$12,"FA_ADJUSTED",ADJ,"EQY_FUND_CRNCY",CURR_O,"ACCOUNTING_STANDARD_OVERRIDE",ACC_O,"EQY_CONSOLIDATED",CONS_O,"fill=b")*1,"")))</f>
        <v>#REF!</v>
      </c>
      <c r="AI81" s="78" t="str">
        <f>IF(LEN($G81)=0,"",IF(LEN(AI$12)=0,"",IFERROR(_xll.BDP(TKR,$G81,"EQY_FUND_RELATIVE_PERIOD",AI$12,"FA_ADJUSTED",ADJ,"EQY_FUND_CRNCY",CURR_O,"ACCOUNTING_STANDARD_OVERRIDE",ACC_O,"EQY_CONSOLIDATED",CONS_O,"fill=b")*1,"")))</f>
        <v>#REF!</v>
      </c>
      <c r="AJ81" s="78" t="str">
        <f>IF(LEN($G81)=0,"",IF(LEN(AJ$12)=0,"",IFERROR(_xll.BDP(TKR,$G81,"EQY_FUND_RELATIVE_PERIOD",AJ$12,"FA_ADJUSTED",ADJ,"EQY_FUND_CRNCY",CURR_O,"ACCOUNTING_STANDARD_OVERRIDE",ACC_O,"EQY_CONSOLIDATED",CONS_O,"fill=b")*1,"")))</f>
        <v>#REF!</v>
      </c>
      <c r="AK81" s="78" t="str">
        <f>IF(LEN($G81)=0,"",IF(LEN(AK$12)=0,"",IFERROR(_xll.BDP(TKR,$G81,"EQY_FUND_RELATIVE_PERIOD",AK$12,"FA_ADJUSTED",ADJ,"EQY_FUND_CRNCY",CURR_O,"ACCOUNTING_STANDARD_OVERRIDE",ACC_O,"EQY_CONSOLIDATED",CONS_O,"fill=b")*1,"")))</f>
        <v>#REF!</v>
      </c>
      <c r="AL81" s="78" t="str">
        <f>IF(LEN($G81)=0,"",IF(LEN(AL$12)=0,"",IFERROR(_xll.BDP(TKR,$G81,"EQY_FUND_RELATIVE_PERIOD",AL$12,"FA_ADJUSTED",ADJ,"EQY_FUND_CRNCY",CURR_O,"ACCOUNTING_STANDARD_OVERRIDE",ACC_O,"EQY_CONSOLIDATED",CONS_O,"fill=b")*1,"")))</f>
        <v>#REF!</v>
      </c>
      <c r="AM81" s="78" t="str">
        <f>IF(LEN($G81)=0,"",IF(LEN(AM$12)=0,"",IFERROR(_xll.BDP(TKR,$G81,"EQY_FUND_RELATIVE_PERIOD",AM$12,"FA_ADJUSTED",ADJ,"EQY_FUND_CRNCY",CURR_O,"ACCOUNTING_STANDARD_OVERRIDE",ACC_O,"EQY_CONSOLIDATED",CONS_O,"fill=b")*1,"")))</f>
        <v>#REF!</v>
      </c>
      <c r="AN81" s="78" t="str">
        <f>IF(LEN($G81)=0,"",IF(LEN(AN$12)=0,"",IFERROR(_xll.BDP(TKR,$G81,"EQY_FUND_RELATIVE_PERIOD",AN$12,"FA_ADJUSTED",ADJ,"EQY_FUND_CRNCY",CURR_O,"ACCOUNTING_STANDARD_OVERRIDE",ACC_O,"EQY_CONSOLIDATED",CONS_O,"fill=b")*1,"")))</f>
        <v>#REF!</v>
      </c>
      <c r="AO81" s="78" t="str">
        <f>IF(LEN($G81)=0,"",IF(LEN(AO$12)=0,"",IFERROR(_xll.BDP(TKR,$G81,"EQY_FUND_RELATIVE_PERIOD",AO$12,"FA_ADJUSTED",ADJ,"EQY_FUND_CRNCY",CURR_O,"ACCOUNTING_STANDARD_OVERRIDE",ACC_O,"EQY_CONSOLIDATED",CONS_O,"fill=b")*1,"")))</f>
        <v>#REF!</v>
      </c>
      <c r="AP81" s="78" t="str">
        <f>IF(LEN($G81)=0,"",IF(LEN(AP$12)=0,"",IFERROR(_xll.BDP(TKR,$G81,"EQY_FUND_RELATIVE_PERIOD",AP$12,"FA_ADJUSTED",ADJ,"EQY_FUND_CRNCY",CURR_O,"ACCOUNTING_STANDARD_OVERRIDE",ACC_O,"EQY_CONSOLIDATED",CONS_O,"fill=b")*1,"")))</f>
        <v>#REF!</v>
      </c>
      <c r="AQ81" s="78" t="str">
        <f>IF(LEN($G81)=0,"",IF(LEN(AQ$12)=0,"",IFERROR(_xll.BDP(TKR,$G81,"EQY_FUND_RELATIVE_PERIOD",AQ$12,"FA_ADJUSTED",ADJ,"EQY_FUND_CRNCY",CURR_O,"ACCOUNTING_STANDARD_OVERRIDE",ACC_O,"EQY_CONSOLIDATED",CONS_O,"fill=b")*1,"")))</f>
        <v>#REF!</v>
      </c>
      <c r="AR81" s="78" t="str">
        <f>IF(LEN($G81)=0,"",IF(LEN(AR$12)=0,"",IFERROR(_xll.BDP(TKR,$G81,"EQY_FUND_RELATIVE_PERIOD",AR$12,"FA_ADJUSTED",ADJ,"EQY_FUND_CRNCY",CURR_O,"ACCOUNTING_STANDARD_OVERRIDE",ACC_O,"EQY_CONSOLIDATED",CONS_O,"fill=b")*1,"")))</f>
        <v>#REF!</v>
      </c>
      <c r="AS81" s="78" t="str">
        <f>IF(LEN($G81)=0,"",IF(LEN(AS$12)=0,"",IFERROR(_xll.BDP(TKR,$G81,"EQY_FUND_RELATIVE_PERIOD",AS$12,"FA_ADJUSTED",ADJ,"EQY_FUND_CRNCY",CURR_O,"ACCOUNTING_STANDARD_OVERRIDE",ACC_O,"EQY_CONSOLIDATED",CONS_O,"fill=b")*1,"")))</f>
        <v>#REF!</v>
      </c>
      <c r="AT81" s="78" t="str">
        <f>IF(LEN($G81)=0,"",IF(LEN(AT$12)=0,"",IFERROR(_xll.BDP(TKR,$G81,"EQY_FUND_RELATIVE_PERIOD",AT$12,"FA_ADJUSTED",ADJ,"EQY_FUND_CRNCY",CURR_O,"ACCOUNTING_STANDARD_OVERRIDE",ACC_O,"EQY_CONSOLIDATED",CONS_O,"fill=b")*1,"")))</f>
        <v>#REF!</v>
      </c>
      <c r="AU81" s="78" t="str">
        <f>IF(LEN($G81)=0,"",IF(LEN(AU$12)=0,"",IFERROR(_xll.BDP(TKR,$G81,"EQY_FUND_RELATIVE_PERIOD",AU$12,"FA_ADJUSTED",ADJ,"EQY_FUND_CRNCY",CURR_O,"ACCOUNTING_STANDARD_OVERRIDE",ACC_O,"EQY_CONSOLIDATED",CONS_O,"fill=b")*1,"")))</f>
        <v>#REF!</v>
      </c>
      <c r="AV81" s="78" t="str">
        <f>IF(LEN($G81)=0,"",IF(LEN(AV$12)=0,"",IFERROR(_xll.BDP(TKR,$G81,"EQY_FUND_RELATIVE_PERIOD",AV$12,"FA_ADJUSTED",ADJ,"EQY_FUND_CRNCY",CURR_O,"ACCOUNTING_STANDARD_OVERRIDE",ACC_O,"EQY_CONSOLIDATED",CONS_O,"fill=b")*1,"")))</f>
        <v>#REF!</v>
      </c>
      <c r="AW81" s="78" t="str">
        <f>IF(LEN($G81)=0,"",IF(LEN(AW$12)=0,"",IFERROR(_xll.BDP(TKR,$G81,"EQY_FUND_RELATIVE_PERIOD",AW$12,"FA_ADJUSTED",ADJ,"EQY_FUND_CRNCY",CURR_O,"ACCOUNTING_STANDARD_OVERRIDE",ACC_O,"EQY_CONSOLIDATED",CONS_O,"fill=b")*1,"")))</f>
        <v>#REF!</v>
      </c>
      <c r="AX81" s="78" t="str">
        <f>IF(LEN($G81)=0,"",IF(LEN(AX$12)=0,"",IFERROR(_xll.BDP(TKR,$G81,"EQY_FUND_RELATIVE_PERIOD",AX$12,"FA_ADJUSTED",ADJ,"EQY_FUND_CRNCY",CURR_O,"ACCOUNTING_STANDARD_OVERRIDE",ACC_O,"EQY_CONSOLIDATED",CONS_O,"fill=b")*1,"")))</f>
        <v>#REF!</v>
      </c>
      <c r="AY81" s="78" t="str">
        <f>IF(LEN($G81)=0,"",IF(LEN(AY$12)=0,"",IFERROR(_xll.BDP(TKR,$G81,"EQY_FUND_RELATIVE_PERIOD",AY$12,"FA_ADJUSTED",ADJ,"EQY_FUND_CRNCY",CURR_O,"ACCOUNTING_STANDARD_OVERRIDE",ACC_O,"EQY_CONSOLIDATED",CONS_O,"fill=b")*1,"")))</f>
        <v>#REF!</v>
      </c>
      <c r="AZ81" s="78" t="str">
        <f>IF(LEN($G81)=0,"",IF(LEN(AZ$12)=0,"",IFERROR(_xll.BDP(TKR,$G81,"EQY_FUND_RELATIVE_PERIOD",AZ$12,"FA_ADJUSTED",ADJ,"EQY_FUND_CRNCY",CURR_O,"ACCOUNTING_STANDARD_OVERRIDE",ACC_O,"EQY_CONSOLIDATED",CONS_O,"fill=b")*1,"")))</f>
        <v>#REF!</v>
      </c>
      <c r="BA81" s="78" t="str">
        <f>IF(LEN($G81)=0,"",IF(LEN(BA$12)=0,"",IFERROR(_xll.BDP(TKR,$G81,"EQY_FUND_RELATIVE_PERIOD",BA$12,"FA_ADJUSTED",ADJ,"EQY_FUND_CRNCY",CURR_O,"ACCOUNTING_STANDARD_OVERRIDE",ACC_O,"EQY_CONSOLIDATED",CONS_O,"fill=b")*1,"")))</f>
        <v>#REF!</v>
      </c>
      <c r="BB81" s="78" t="str">
        <f>IF(LEN($G81)=0,"",IF(LEN(BB$12)=0,"",IFERROR(_xll.BDP(TKR,$G81,"EQY_FUND_RELATIVE_PERIOD",BB$12,"FA_ADJUSTED",ADJ,"EQY_FUND_CRNCY",CURR_O,"ACCOUNTING_STANDARD_OVERRIDE",ACC_O,"EQY_CONSOLIDATED",CONS_O,"fill=b")*1,"")))</f>
        <v>#REF!</v>
      </c>
      <c r="BC81" s="78" t="str">
        <f>IF(LEN($G81)=0,"",IF(LEN(BC$12)=0,"",IFERROR(_xll.BDP(TKR,$G81,"EQY_FUND_RELATIVE_PERIOD",BC$12,"FA_ADJUSTED",ADJ,"EQY_FUND_CRNCY",CURR_O,"ACCOUNTING_STANDARD_OVERRIDE",ACC_O,"EQY_CONSOLIDATED",CONS_O,"fill=b")*1,"")))</f>
        <v>#REF!</v>
      </c>
      <c r="BD81" s="78" t="str">
        <f>IF(LEN($G81)=0,"",IF(LEN(BD$12)=0,"",IFERROR(_xll.BDP(TKR,$G81,"EQY_FUND_RELATIVE_PERIOD",BD$12,"FA_ADJUSTED",ADJ,"EQY_FUND_CRNCY",CURR_O,"ACCOUNTING_STANDARD_OVERRIDE",ACC_O,"EQY_CONSOLIDATED",CONS_O,"fill=b")*1,"")))</f>
        <v>#REF!</v>
      </c>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row>
    <row r="82" ht="15.75" customHeight="1">
      <c r="A82" s="2"/>
      <c r="B82" s="2"/>
      <c r="C82" s="2"/>
      <c r="D82" s="2"/>
      <c r="E82" s="2"/>
      <c r="F82" s="2"/>
      <c r="G82" s="2" t="s">
        <v>6168</v>
      </c>
      <c r="H82" s="2" t="s">
        <v>6169</v>
      </c>
      <c r="I82" s="2"/>
      <c r="J82" s="2"/>
      <c r="K82" s="2"/>
      <c r="L82" s="2"/>
      <c r="M82" s="2"/>
      <c r="N82" s="2"/>
      <c r="O82" s="2"/>
      <c r="P82" s="2"/>
      <c r="Q82" s="78" t="str">
        <f>IF(LEN($G82)=0,"",IF(LEN(Q$12)=0,"",IFERROR(_xll.BDP(TKR,$G82,"EQY_FUND_RELATIVE_PERIOD",Q$12,"FA_ADJUSTED",ADJ,"EQY_FUND_CRNCY",CURR_O,"ACCOUNTING_STANDARD_OVERRIDE",ACC_O,"EQY_CONSOLIDATED",CONS_O,"fill=b")*1,"")))</f>
        <v>#REF!</v>
      </c>
      <c r="R82" s="78" t="str">
        <f>IF(LEN($G82)=0,"",IF(LEN(R$12)=0,"",IFERROR(_xll.BDP(TKR,$G82,"EQY_FUND_RELATIVE_PERIOD",R$12,"FA_ADJUSTED",ADJ,"EQY_FUND_CRNCY",CURR_O,"ACCOUNTING_STANDARD_OVERRIDE",ACC_O,"EQY_CONSOLIDATED",CONS_O,"fill=b")*1,"")))</f>
        <v>#REF!</v>
      </c>
      <c r="S82" s="78" t="str">
        <f>IF(LEN($G82)=0,"",IF(LEN(S$12)=0,"",IFERROR(_xll.BDP(TKR,$G82,"EQY_FUND_RELATIVE_PERIOD",S$12,"FA_ADJUSTED",ADJ,"EQY_FUND_CRNCY",CURR_O,"ACCOUNTING_STANDARD_OVERRIDE",ACC_O,"EQY_CONSOLIDATED",CONS_O,"fill=b")*1,"")))</f>
        <v>#REF!</v>
      </c>
      <c r="T82" s="78" t="str">
        <f>IF(LEN($G82)=0,"",IF(LEN(T$12)=0,"",IFERROR(_xll.BDP(TKR,$G82,"EQY_FUND_RELATIVE_PERIOD",T$12,"FA_ADJUSTED",ADJ,"EQY_FUND_CRNCY",CURR_O,"ACCOUNTING_STANDARD_OVERRIDE",ACC_O,"EQY_CONSOLIDATED",CONS_O,"fill=b")*1,"")))</f>
        <v>#REF!</v>
      </c>
      <c r="U82" s="78" t="str">
        <f>IF(LEN($G82)=0,"",IF(LEN(U$12)=0,"",IFERROR(_xll.BDP(TKR,$G82,"EQY_FUND_RELATIVE_PERIOD",U$12,"FA_ADJUSTED",ADJ,"EQY_FUND_CRNCY",CURR_O,"ACCOUNTING_STANDARD_OVERRIDE",ACC_O,"EQY_CONSOLIDATED",CONS_O,"fill=b")*1,"")))</f>
        <v>#REF!</v>
      </c>
      <c r="V82" s="78" t="str">
        <f>IF(LEN($G82)=0,"",IF(LEN(V$12)=0,"",IFERROR(_xll.BDP(TKR,$G82,"EQY_FUND_RELATIVE_PERIOD",V$12,"FA_ADJUSTED",ADJ,"EQY_FUND_CRNCY",CURR_O,"ACCOUNTING_STANDARD_OVERRIDE",ACC_O,"EQY_CONSOLIDATED",CONS_O,"fill=b")*1,"")))</f>
        <v>#REF!</v>
      </c>
      <c r="W82" s="78" t="str">
        <f>IF(LEN($G82)=0,"",IF(LEN(W$12)=0,"",IFERROR(_xll.BDP(TKR,$G82,"EQY_FUND_RELATIVE_PERIOD",W$12,"FA_ADJUSTED",ADJ,"EQY_FUND_CRNCY",CURR_O,"ACCOUNTING_STANDARD_OVERRIDE",ACC_O,"EQY_CONSOLIDATED",CONS_O,"fill=b")*1,"")))</f>
        <v>#REF!</v>
      </c>
      <c r="X82" s="78" t="str">
        <f>IF(LEN($G82)=0,"",IF(LEN(X$12)=0,"",IFERROR(_xll.BDP(TKR,$G82,"EQY_FUND_RELATIVE_PERIOD",X$12,"FA_ADJUSTED",ADJ,"EQY_FUND_CRNCY",CURR_O,"ACCOUNTING_STANDARD_OVERRIDE",ACC_O,"EQY_CONSOLIDATED",CONS_O,"fill=b")*1,"")))</f>
        <v>#REF!</v>
      </c>
      <c r="Y82" s="78" t="str">
        <f>IF(LEN($G82)=0,"",IF(LEN(Y$12)=0,"",IFERROR(_xll.BDP(TKR,$G82,"EQY_FUND_RELATIVE_PERIOD",Y$12,"FA_ADJUSTED",ADJ,"EQY_FUND_CRNCY",CURR_O,"ACCOUNTING_STANDARD_OVERRIDE",ACC_O,"EQY_CONSOLIDATED",CONS_O,"fill=b")*1,"")))</f>
        <v>#REF!</v>
      </c>
      <c r="Z82" s="78" t="str">
        <f>IF(LEN($G82)=0,"",IF(LEN(Z$12)=0,"",IFERROR(_xll.BDP(TKR,$G82,"EQY_FUND_RELATIVE_PERIOD",Z$12,"FA_ADJUSTED",ADJ,"EQY_FUND_CRNCY",CURR_O,"ACCOUNTING_STANDARD_OVERRIDE",ACC_O,"EQY_CONSOLIDATED",CONS_O,"fill=b")*1,"")))</f>
        <v>#REF!</v>
      </c>
      <c r="AA82" s="78" t="str">
        <f>IF(LEN($G82)=0,"",IF(LEN(AA$12)=0,"",IFERROR(_xll.BDP(TKR,$G82,"EQY_FUND_RELATIVE_PERIOD",AA$12,"FA_ADJUSTED",ADJ,"EQY_FUND_CRNCY",CURR_O,"ACCOUNTING_STANDARD_OVERRIDE",ACC_O,"EQY_CONSOLIDATED",CONS_O,"fill=b")*1,"")))</f>
        <v>#REF!</v>
      </c>
      <c r="AB82" s="78" t="str">
        <f>IF(LEN($G82)=0,"",IF(LEN(AB$12)=0,"",IFERROR(_xll.BDP(TKR,$G82,"EQY_FUND_RELATIVE_PERIOD",AB$12,"FA_ADJUSTED",ADJ,"EQY_FUND_CRNCY",CURR_O,"ACCOUNTING_STANDARD_OVERRIDE",ACC_O,"EQY_CONSOLIDATED",CONS_O,"fill=b")*1,"")))</f>
        <v>#REF!</v>
      </c>
      <c r="AC82" s="78" t="str">
        <f>IF(LEN($G82)=0,"",IF(LEN(AC$12)=0,"",IFERROR(_xll.BDP(TKR,$G82,"EQY_FUND_RELATIVE_PERIOD",AC$12,"FA_ADJUSTED",ADJ,"EQY_FUND_CRNCY",CURR_O,"ACCOUNTING_STANDARD_OVERRIDE",ACC_O,"EQY_CONSOLIDATED",CONS_O,"fill=b")*1,"")))</f>
        <v>#REF!</v>
      </c>
      <c r="AD82" s="78" t="str">
        <f>IF(LEN($G82)=0,"",IF(LEN(AD$12)=0,"",IFERROR(_xll.BDP(TKR,$G82,"EQY_FUND_RELATIVE_PERIOD",AD$12,"FA_ADJUSTED",ADJ,"EQY_FUND_CRNCY",CURR_O,"ACCOUNTING_STANDARD_OVERRIDE",ACC_O,"EQY_CONSOLIDATED",CONS_O,"fill=b")*1,"")))</f>
        <v>#REF!</v>
      </c>
      <c r="AE82" s="78" t="str">
        <f>IF(LEN($G82)=0,"",IF(LEN(AE$12)=0,"",IFERROR(_xll.BDP(TKR,$G82,"EQY_FUND_RELATIVE_PERIOD",AE$12,"FA_ADJUSTED",ADJ,"EQY_FUND_CRNCY",CURR_O,"ACCOUNTING_STANDARD_OVERRIDE",ACC_O,"EQY_CONSOLIDATED",CONS_O,"fill=b")*1,"")))</f>
        <v>#REF!</v>
      </c>
      <c r="AF82" s="78" t="str">
        <f>IF(LEN($G82)=0,"",IF(LEN(AF$12)=0,"",IFERROR(_xll.BDP(TKR,$G82,"EQY_FUND_RELATIVE_PERIOD",AF$12,"FA_ADJUSTED",ADJ,"EQY_FUND_CRNCY",CURR_O,"ACCOUNTING_STANDARD_OVERRIDE",ACC_O,"EQY_CONSOLIDATED",CONS_O,"fill=b")*1,"")))</f>
        <v>#REF!</v>
      </c>
      <c r="AG82" s="78" t="str">
        <f>IF(LEN($G82)=0,"",IF(LEN(AG$12)=0,"",IFERROR(_xll.BDP(TKR,$G82,"EQY_FUND_RELATIVE_PERIOD",AG$12,"FA_ADJUSTED",ADJ,"EQY_FUND_CRNCY",CURR_O,"ACCOUNTING_STANDARD_OVERRIDE",ACC_O,"EQY_CONSOLIDATED",CONS_O,"fill=b")*1,"")))</f>
        <v>#REF!</v>
      </c>
      <c r="AH82" s="78" t="str">
        <f>IF(LEN($G82)=0,"",IF(LEN(AH$12)=0,"",IFERROR(_xll.BDP(TKR,$G82,"EQY_FUND_RELATIVE_PERIOD",AH$12,"FA_ADJUSTED",ADJ,"EQY_FUND_CRNCY",CURR_O,"ACCOUNTING_STANDARD_OVERRIDE",ACC_O,"EQY_CONSOLIDATED",CONS_O,"fill=b")*1,"")))</f>
        <v>#REF!</v>
      </c>
      <c r="AI82" s="78" t="str">
        <f>IF(LEN($G82)=0,"",IF(LEN(AI$12)=0,"",IFERROR(_xll.BDP(TKR,$G82,"EQY_FUND_RELATIVE_PERIOD",AI$12,"FA_ADJUSTED",ADJ,"EQY_FUND_CRNCY",CURR_O,"ACCOUNTING_STANDARD_OVERRIDE",ACC_O,"EQY_CONSOLIDATED",CONS_O,"fill=b")*1,"")))</f>
        <v>#REF!</v>
      </c>
      <c r="AJ82" s="78" t="str">
        <f>IF(LEN($G82)=0,"",IF(LEN(AJ$12)=0,"",IFERROR(_xll.BDP(TKR,$G82,"EQY_FUND_RELATIVE_PERIOD",AJ$12,"FA_ADJUSTED",ADJ,"EQY_FUND_CRNCY",CURR_O,"ACCOUNTING_STANDARD_OVERRIDE",ACC_O,"EQY_CONSOLIDATED",CONS_O,"fill=b")*1,"")))</f>
        <v>#REF!</v>
      </c>
      <c r="AK82" s="78" t="str">
        <f>IF(LEN($G82)=0,"",IF(LEN(AK$12)=0,"",IFERROR(_xll.BDP(TKR,$G82,"EQY_FUND_RELATIVE_PERIOD",AK$12,"FA_ADJUSTED",ADJ,"EQY_FUND_CRNCY",CURR_O,"ACCOUNTING_STANDARD_OVERRIDE",ACC_O,"EQY_CONSOLIDATED",CONS_O,"fill=b")*1,"")))</f>
        <v>#REF!</v>
      </c>
      <c r="AL82" s="78" t="str">
        <f>IF(LEN($G82)=0,"",IF(LEN(AL$12)=0,"",IFERROR(_xll.BDP(TKR,$G82,"EQY_FUND_RELATIVE_PERIOD",AL$12,"FA_ADJUSTED",ADJ,"EQY_FUND_CRNCY",CURR_O,"ACCOUNTING_STANDARD_OVERRIDE",ACC_O,"EQY_CONSOLIDATED",CONS_O,"fill=b")*1,"")))</f>
        <v>#REF!</v>
      </c>
      <c r="AM82" s="78" t="str">
        <f>IF(LEN($G82)=0,"",IF(LEN(AM$12)=0,"",IFERROR(_xll.BDP(TKR,$G82,"EQY_FUND_RELATIVE_PERIOD",AM$12,"FA_ADJUSTED",ADJ,"EQY_FUND_CRNCY",CURR_O,"ACCOUNTING_STANDARD_OVERRIDE",ACC_O,"EQY_CONSOLIDATED",CONS_O,"fill=b")*1,"")))</f>
        <v>#REF!</v>
      </c>
      <c r="AN82" s="78" t="str">
        <f>IF(LEN($G82)=0,"",IF(LEN(AN$12)=0,"",IFERROR(_xll.BDP(TKR,$G82,"EQY_FUND_RELATIVE_PERIOD",AN$12,"FA_ADJUSTED",ADJ,"EQY_FUND_CRNCY",CURR_O,"ACCOUNTING_STANDARD_OVERRIDE",ACC_O,"EQY_CONSOLIDATED",CONS_O,"fill=b")*1,"")))</f>
        <v>#REF!</v>
      </c>
      <c r="AO82" s="78" t="str">
        <f>IF(LEN($G82)=0,"",IF(LEN(AO$12)=0,"",IFERROR(_xll.BDP(TKR,$G82,"EQY_FUND_RELATIVE_PERIOD",AO$12,"FA_ADJUSTED",ADJ,"EQY_FUND_CRNCY",CURR_O,"ACCOUNTING_STANDARD_OVERRIDE",ACC_O,"EQY_CONSOLIDATED",CONS_O,"fill=b")*1,"")))</f>
        <v>#REF!</v>
      </c>
      <c r="AP82" s="78" t="str">
        <f>IF(LEN($G82)=0,"",IF(LEN(AP$12)=0,"",IFERROR(_xll.BDP(TKR,$G82,"EQY_FUND_RELATIVE_PERIOD",AP$12,"FA_ADJUSTED",ADJ,"EQY_FUND_CRNCY",CURR_O,"ACCOUNTING_STANDARD_OVERRIDE",ACC_O,"EQY_CONSOLIDATED",CONS_O,"fill=b")*1,"")))</f>
        <v>#REF!</v>
      </c>
      <c r="AQ82" s="78" t="str">
        <f>IF(LEN($G82)=0,"",IF(LEN(AQ$12)=0,"",IFERROR(_xll.BDP(TKR,$G82,"EQY_FUND_RELATIVE_PERIOD",AQ$12,"FA_ADJUSTED",ADJ,"EQY_FUND_CRNCY",CURR_O,"ACCOUNTING_STANDARD_OVERRIDE",ACC_O,"EQY_CONSOLIDATED",CONS_O,"fill=b")*1,"")))</f>
        <v>#REF!</v>
      </c>
      <c r="AR82" s="78" t="str">
        <f>IF(LEN($G82)=0,"",IF(LEN(AR$12)=0,"",IFERROR(_xll.BDP(TKR,$G82,"EQY_FUND_RELATIVE_PERIOD",AR$12,"FA_ADJUSTED",ADJ,"EQY_FUND_CRNCY",CURR_O,"ACCOUNTING_STANDARD_OVERRIDE",ACC_O,"EQY_CONSOLIDATED",CONS_O,"fill=b")*1,"")))</f>
        <v>#REF!</v>
      </c>
      <c r="AS82" s="78" t="str">
        <f>IF(LEN($G82)=0,"",IF(LEN(AS$12)=0,"",IFERROR(_xll.BDP(TKR,$G82,"EQY_FUND_RELATIVE_PERIOD",AS$12,"FA_ADJUSTED",ADJ,"EQY_FUND_CRNCY",CURR_O,"ACCOUNTING_STANDARD_OVERRIDE",ACC_O,"EQY_CONSOLIDATED",CONS_O,"fill=b")*1,"")))</f>
        <v>#REF!</v>
      </c>
      <c r="AT82" s="78" t="str">
        <f>IF(LEN($G82)=0,"",IF(LEN(AT$12)=0,"",IFERROR(_xll.BDP(TKR,$G82,"EQY_FUND_RELATIVE_PERIOD",AT$12,"FA_ADJUSTED",ADJ,"EQY_FUND_CRNCY",CURR_O,"ACCOUNTING_STANDARD_OVERRIDE",ACC_O,"EQY_CONSOLIDATED",CONS_O,"fill=b")*1,"")))</f>
        <v>#REF!</v>
      </c>
      <c r="AU82" s="78" t="str">
        <f>IF(LEN($G82)=0,"",IF(LEN(AU$12)=0,"",IFERROR(_xll.BDP(TKR,$G82,"EQY_FUND_RELATIVE_PERIOD",AU$12,"FA_ADJUSTED",ADJ,"EQY_FUND_CRNCY",CURR_O,"ACCOUNTING_STANDARD_OVERRIDE",ACC_O,"EQY_CONSOLIDATED",CONS_O,"fill=b")*1,"")))</f>
        <v>#REF!</v>
      </c>
      <c r="AV82" s="78" t="str">
        <f>IF(LEN($G82)=0,"",IF(LEN(AV$12)=0,"",IFERROR(_xll.BDP(TKR,$G82,"EQY_FUND_RELATIVE_PERIOD",AV$12,"FA_ADJUSTED",ADJ,"EQY_FUND_CRNCY",CURR_O,"ACCOUNTING_STANDARD_OVERRIDE",ACC_O,"EQY_CONSOLIDATED",CONS_O,"fill=b")*1,"")))</f>
        <v>#REF!</v>
      </c>
      <c r="AW82" s="78" t="str">
        <f>IF(LEN($G82)=0,"",IF(LEN(AW$12)=0,"",IFERROR(_xll.BDP(TKR,$G82,"EQY_FUND_RELATIVE_PERIOD",AW$12,"FA_ADJUSTED",ADJ,"EQY_FUND_CRNCY",CURR_O,"ACCOUNTING_STANDARD_OVERRIDE",ACC_O,"EQY_CONSOLIDATED",CONS_O,"fill=b")*1,"")))</f>
        <v>#REF!</v>
      </c>
      <c r="AX82" s="78" t="str">
        <f>IF(LEN($G82)=0,"",IF(LEN(AX$12)=0,"",IFERROR(_xll.BDP(TKR,$G82,"EQY_FUND_RELATIVE_PERIOD",AX$12,"FA_ADJUSTED",ADJ,"EQY_FUND_CRNCY",CURR_O,"ACCOUNTING_STANDARD_OVERRIDE",ACC_O,"EQY_CONSOLIDATED",CONS_O,"fill=b")*1,"")))</f>
        <v>#REF!</v>
      </c>
      <c r="AY82" s="78" t="str">
        <f>IF(LEN($G82)=0,"",IF(LEN(AY$12)=0,"",IFERROR(_xll.BDP(TKR,$G82,"EQY_FUND_RELATIVE_PERIOD",AY$12,"FA_ADJUSTED",ADJ,"EQY_FUND_CRNCY",CURR_O,"ACCOUNTING_STANDARD_OVERRIDE",ACC_O,"EQY_CONSOLIDATED",CONS_O,"fill=b")*1,"")))</f>
        <v>#REF!</v>
      </c>
      <c r="AZ82" s="78" t="str">
        <f>IF(LEN($G82)=0,"",IF(LEN(AZ$12)=0,"",IFERROR(_xll.BDP(TKR,$G82,"EQY_FUND_RELATIVE_PERIOD",AZ$12,"FA_ADJUSTED",ADJ,"EQY_FUND_CRNCY",CURR_O,"ACCOUNTING_STANDARD_OVERRIDE",ACC_O,"EQY_CONSOLIDATED",CONS_O,"fill=b")*1,"")))</f>
        <v>#REF!</v>
      </c>
      <c r="BA82" s="78" t="str">
        <f>IF(LEN($G82)=0,"",IF(LEN(BA$12)=0,"",IFERROR(_xll.BDP(TKR,$G82,"EQY_FUND_RELATIVE_PERIOD",BA$12,"FA_ADJUSTED",ADJ,"EQY_FUND_CRNCY",CURR_O,"ACCOUNTING_STANDARD_OVERRIDE",ACC_O,"EQY_CONSOLIDATED",CONS_O,"fill=b")*1,"")))</f>
        <v>#REF!</v>
      </c>
      <c r="BB82" s="78" t="str">
        <f>IF(LEN($G82)=0,"",IF(LEN(BB$12)=0,"",IFERROR(_xll.BDP(TKR,$G82,"EQY_FUND_RELATIVE_PERIOD",BB$12,"FA_ADJUSTED",ADJ,"EQY_FUND_CRNCY",CURR_O,"ACCOUNTING_STANDARD_OVERRIDE",ACC_O,"EQY_CONSOLIDATED",CONS_O,"fill=b")*1,"")))</f>
        <v>#REF!</v>
      </c>
      <c r="BC82" s="78" t="str">
        <f>IF(LEN($G82)=0,"",IF(LEN(BC$12)=0,"",IFERROR(_xll.BDP(TKR,$G82,"EQY_FUND_RELATIVE_PERIOD",BC$12,"FA_ADJUSTED",ADJ,"EQY_FUND_CRNCY",CURR_O,"ACCOUNTING_STANDARD_OVERRIDE",ACC_O,"EQY_CONSOLIDATED",CONS_O,"fill=b")*1,"")))</f>
        <v>#REF!</v>
      </c>
      <c r="BD82" s="78" t="str">
        <f>IF(LEN($G82)=0,"",IF(LEN(BD$12)=0,"",IFERROR(_xll.BDP(TKR,$G82,"EQY_FUND_RELATIVE_PERIOD",BD$12,"FA_ADJUSTED",ADJ,"EQY_FUND_CRNCY",CURR_O,"ACCOUNTING_STANDARD_OVERRIDE",ACC_O,"EQY_CONSOLIDATED",CONS_O,"fill=b")*1,"")))</f>
        <v>#REF!</v>
      </c>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row>
    <row r="83" ht="15.75" customHeight="1">
      <c r="A83" s="2"/>
      <c r="B83" s="2"/>
      <c r="C83" s="2"/>
      <c r="D83" s="2"/>
      <c r="E83" s="2"/>
      <c r="F83" s="2"/>
      <c r="G83" s="2" t="s">
        <v>6170</v>
      </c>
      <c r="H83" s="2" t="s">
        <v>6171</v>
      </c>
      <c r="I83" s="2"/>
      <c r="J83" s="2"/>
      <c r="K83" s="2"/>
      <c r="L83" s="2"/>
      <c r="M83" s="2"/>
      <c r="N83" s="2"/>
      <c r="O83" s="2"/>
      <c r="P83" s="2"/>
      <c r="Q83" s="78" t="str">
        <f>IF(LEN($G83)=0,"",IF(LEN(Q$12)=0,"",IFERROR(_xll.BDP(TKR,$G83,"EQY_FUND_RELATIVE_PERIOD",Q$12,"FA_ADJUSTED",ADJ,"EQY_FUND_CRNCY",CURR_O,"ACCOUNTING_STANDARD_OVERRIDE",ACC_O,"EQY_CONSOLIDATED",CONS_O,"fill=b")*1,"")))</f>
        <v>#REF!</v>
      </c>
      <c r="R83" s="78" t="str">
        <f>IF(LEN($G83)=0,"",IF(LEN(R$12)=0,"",IFERROR(_xll.BDP(TKR,$G83,"EQY_FUND_RELATIVE_PERIOD",R$12,"FA_ADJUSTED",ADJ,"EQY_FUND_CRNCY",CURR_O,"ACCOUNTING_STANDARD_OVERRIDE",ACC_O,"EQY_CONSOLIDATED",CONS_O,"fill=b")*1,"")))</f>
        <v>#REF!</v>
      </c>
      <c r="S83" s="78" t="str">
        <f>IF(LEN($G83)=0,"",IF(LEN(S$12)=0,"",IFERROR(_xll.BDP(TKR,$G83,"EQY_FUND_RELATIVE_PERIOD",S$12,"FA_ADJUSTED",ADJ,"EQY_FUND_CRNCY",CURR_O,"ACCOUNTING_STANDARD_OVERRIDE",ACC_O,"EQY_CONSOLIDATED",CONS_O,"fill=b")*1,"")))</f>
        <v>#REF!</v>
      </c>
      <c r="T83" s="78" t="str">
        <f>IF(LEN($G83)=0,"",IF(LEN(T$12)=0,"",IFERROR(_xll.BDP(TKR,$G83,"EQY_FUND_RELATIVE_PERIOD",T$12,"FA_ADJUSTED",ADJ,"EQY_FUND_CRNCY",CURR_O,"ACCOUNTING_STANDARD_OVERRIDE",ACC_O,"EQY_CONSOLIDATED",CONS_O,"fill=b")*1,"")))</f>
        <v>#REF!</v>
      </c>
      <c r="U83" s="78" t="str">
        <f>IF(LEN($G83)=0,"",IF(LEN(U$12)=0,"",IFERROR(_xll.BDP(TKR,$G83,"EQY_FUND_RELATIVE_PERIOD",U$12,"FA_ADJUSTED",ADJ,"EQY_FUND_CRNCY",CURR_O,"ACCOUNTING_STANDARD_OVERRIDE",ACC_O,"EQY_CONSOLIDATED",CONS_O,"fill=b")*1,"")))</f>
        <v>#REF!</v>
      </c>
      <c r="V83" s="78" t="str">
        <f>IF(LEN($G83)=0,"",IF(LEN(V$12)=0,"",IFERROR(_xll.BDP(TKR,$G83,"EQY_FUND_RELATIVE_PERIOD",V$12,"FA_ADJUSTED",ADJ,"EQY_FUND_CRNCY",CURR_O,"ACCOUNTING_STANDARD_OVERRIDE",ACC_O,"EQY_CONSOLIDATED",CONS_O,"fill=b")*1,"")))</f>
        <v>#REF!</v>
      </c>
      <c r="W83" s="78" t="str">
        <f>IF(LEN($G83)=0,"",IF(LEN(W$12)=0,"",IFERROR(_xll.BDP(TKR,$G83,"EQY_FUND_RELATIVE_PERIOD",W$12,"FA_ADJUSTED",ADJ,"EQY_FUND_CRNCY",CURR_O,"ACCOUNTING_STANDARD_OVERRIDE",ACC_O,"EQY_CONSOLIDATED",CONS_O,"fill=b")*1,"")))</f>
        <v>#REF!</v>
      </c>
      <c r="X83" s="78" t="str">
        <f>IF(LEN($G83)=0,"",IF(LEN(X$12)=0,"",IFERROR(_xll.BDP(TKR,$G83,"EQY_FUND_RELATIVE_PERIOD",X$12,"FA_ADJUSTED",ADJ,"EQY_FUND_CRNCY",CURR_O,"ACCOUNTING_STANDARD_OVERRIDE",ACC_O,"EQY_CONSOLIDATED",CONS_O,"fill=b")*1,"")))</f>
        <v>#REF!</v>
      </c>
      <c r="Y83" s="78" t="str">
        <f>IF(LEN($G83)=0,"",IF(LEN(Y$12)=0,"",IFERROR(_xll.BDP(TKR,$G83,"EQY_FUND_RELATIVE_PERIOD",Y$12,"FA_ADJUSTED",ADJ,"EQY_FUND_CRNCY",CURR_O,"ACCOUNTING_STANDARD_OVERRIDE",ACC_O,"EQY_CONSOLIDATED",CONS_O,"fill=b")*1,"")))</f>
        <v>#REF!</v>
      </c>
      <c r="Z83" s="78" t="str">
        <f>IF(LEN($G83)=0,"",IF(LEN(Z$12)=0,"",IFERROR(_xll.BDP(TKR,$G83,"EQY_FUND_RELATIVE_PERIOD",Z$12,"FA_ADJUSTED",ADJ,"EQY_FUND_CRNCY",CURR_O,"ACCOUNTING_STANDARD_OVERRIDE",ACC_O,"EQY_CONSOLIDATED",CONS_O,"fill=b")*1,"")))</f>
        <v>#REF!</v>
      </c>
      <c r="AA83" s="78" t="str">
        <f>IF(LEN($G83)=0,"",IF(LEN(AA$12)=0,"",IFERROR(_xll.BDP(TKR,$G83,"EQY_FUND_RELATIVE_PERIOD",AA$12,"FA_ADJUSTED",ADJ,"EQY_FUND_CRNCY",CURR_O,"ACCOUNTING_STANDARD_OVERRIDE",ACC_O,"EQY_CONSOLIDATED",CONS_O,"fill=b")*1,"")))</f>
        <v>#REF!</v>
      </c>
      <c r="AB83" s="78" t="str">
        <f>IF(LEN($G83)=0,"",IF(LEN(AB$12)=0,"",IFERROR(_xll.BDP(TKR,$G83,"EQY_FUND_RELATIVE_PERIOD",AB$12,"FA_ADJUSTED",ADJ,"EQY_FUND_CRNCY",CURR_O,"ACCOUNTING_STANDARD_OVERRIDE",ACC_O,"EQY_CONSOLIDATED",CONS_O,"fill=b")*1,"")))</f>
        <v>#REF!</v>
      </c>
      <c r="AC83" s="78" t="str">
        <f>IF(LEN($G83)=0,"",IF(LEN(AC$12)=0,"",IFERROR(_xll.BDP(TKR,$G83,"EQY_FUND_RELATIVE_PERIOD",AC$12,"FA_ADJUSTED",ADJ,"EQY_FUND_CRNCY",CURR_O,"ACCOUNTING_STANDARD_OVERRIDE",ACC_O,"EQY_CONSOLIDATED",CONS_O,"fill=b")*1,"")))</f>
        <v>#REF!</v>
      </c>
      <c r="AD83" s="78" t="str">
        <f>IF(LEN($G83)=0,"",IF(LEN(AD$12)=0,"",IFERROR(_xll.BDP(TKR,$G83,"EQY_FUND_RELATIVE_PERIOD",AD$12,"FA_ADJUSTED",ADJ,"EQY_FUND_CRNCY",CURR_O,"ACCOUNTING_STANDARD_OVERRIDE",ACC_O,"EQY_CONSOLIDATED",CONS_O,"fill=b")*1,"")))</f>
        <v>#REF!</v>
      </c>
      <c r="AE83" s="78" t="str">
        <f>IF(LEN($G83)=0,"",IF(LEN(AE$12)=0,"",IFERROR(_xll.BDP(TKR,$G83,"EQY_FUND_RELATIVE_PERIOD",AE$12,"FA_ADJUSTED",ADJ,"EQY_FUND_CRNCY",CURR_O,"ACCOUNTING_STANDARD_OVERRIDE",ACC_O,"EQY_CONSOLIDATED",CONS_O,"fill=b")*1,"")))</f>
        <v>#REF!</v>
      </c>
      <c r="AF83" s="78" t="str">
        <f>IF(LEN($G83)=0,"",IF(LEN(AF$12)=0,"",IFERROR(_xll.BDP(TKR,$G83,"EQY_FUND_RELATIVE_PERIOD",AF$12,"FA_ADJUSTED",ADJ,"EQY_FUND_CRNCY",CURR_O,"ACCOUNTING_STANDARD_OVERRIDE",ACC_O,"EQY_CONSOLIDATED",CONS_O,"fill=b")*1,"")))</f>
        <v>#REF!</v>
      </c>
      <c r="AG83" s="78" t="str">
        <f>IF(LEN($G83)=0,"",IF(LEN(AG$12)=0,"",IFERROR(_xll.BDP(TKR,$G83,"EQY_FUND_RELATIVE_PERIOD",AG$12,"FA_ADJUSTED",ADJ,"EQY_FUND_CRNCY",CURR_O,"ACCOUNTING_STANDARD_OVERRIDE",ACC_O,"EQY_CONSOLIDATED",CONS_O,"fill=b")*1,"")))</f>
        <v>#REF!</v>
      </c>
      <c r="AH83" s="78" t="str">
        <f>IF(LEN($G83)=0,"",IF(LEN(AH$12)=0,"",IFERROR(_xll.BDP(TKR,$G83,"EQY_FUND_RELATIVE_PERIOD",AH$12,"FA_ADJUSTED",ADJ,"EQY_FUND_CRNCY",CURR_O,"ACCOUNTING_STANDARD_OVERRIDE",ACC_O,"EQY_CONSOLIDATED",CONS_O,"fill=b")*1,"")))</f>
        <v>#REF!</v>
      </c>
      <c r="AI83" s="78" t="str">
        <f>IF(LEN($G83)=0,"",IF(LEN(AI$12)=0,"",IFERROR(_xll.BDP(TKR,$G83,"EQY_FUND_RELATIVE_PERIOD",AI$12,"FA_ADJUSTED",ADJ,"EQY_FUND_CRNCY",CURR_O,"ACCOUNTING_STANDARD_OVERRIDE",ACC_O,"EQY_CONSOLIDATED",CONS_O,"fill=b")*1,"")))</f>
        <v>#REF!</v>
      </c>
      <c r="AJ83" s="78" t="str">
        <f>IF(LEN($G83)=0,"",IF(LEN(AJ$12)=0,"",IFERROR(_xll.BDP(TKR,$G83,"EQY_FUND_RELATIVE_PERIOD",AJ$12,"FA_ADJUSTED",ADJ,"EQY_FUND_CRNCY",CURR_O,"ACCOUNTING_STANDARD_OVERRIDE",ACC_O,"EQY_CONSOLIDATED",CONS_O,"fill=b")*1,"")))</f>
        <v>#REF!</v>
      </c>
      <c r="AK83" s="78" t="str">
        <f>IF(LEN($G83)=0,"",IF(LEN(AK$12)=0,"",IFERROR(_xll.BDP(TKR,$G83,"EQY_FUND_RELATIVE_PERIOD",AK$12,"FA_ADJUSTED",ADJ,"EQY_FUND_CRNCY",CURR_O,"ACCOUNTING_STANDARD_OVERRIDE",ACC_O,"EQY_CONSOLIDATED",CONS_O,"fill=b")*1,"")))</f>
        <v>#REF!</v>
      </c>
      <c r="AL83" s="78" t="str">
        <f>IF(LEN($G83)=0,"",IF(LEN(AL$12)=0,"",IFERROR(_xll.BDP(TKR,$G83,"EQY_FUND_RELATIVE_PERIOD",AL$12,"FA_ADJUSTED",ADJ,"EQY_FUND_CRNCY",CURR_O,"ACCOUNTING_STANDARD_OVERRIDE",ACC_O,"EQY_CONSOLIDATED",CONS_O,"fill=b")*1,"")))</f>
        <v>#REF!</v>
      </c>
      <c r="AM83" s="78" t="str">
        <f>IF(LEN($G83)=0,"",IF(LEN(AM$12)=0,"",IFERROR(_xll.BDP(TKR,$G83,"EQY_FUND_RELATIVE_PERIOD",AM$12,"FA_ADJUSTED",ADJ,"EQY_FUND_CRNCY",CURR_O,"ACCOUNTING_STANDARD_OVERRIDE",ACC_O,"EQY_CONSOLIDATED",CONS_O,"fill=b")*1,"")))</f>
        <v>#REF!</v>
      </c>
      <c r="AN83" s="78" t="str">
        <f>IF(LEN($G83)=0,"",IF(LEN(AN$12)=0,"",IFERROR(_xll.BDP(TKR,$G83,"EQY_FUND_RELATIVE_PERIOD",AN$12,"FA_ADJUSTED",ADJ,"EQY_FUND_CRNCY",CURR_O,"ACCOUNTING_STANDARD_OVERRIDE",ACC_O,"EQY_CONSOLIDATED",CONS_O,"fill=b")*1,"")))</f>
        <v>#REF!</v>
      </c>
      <c r="AO83" s="78" t="str">
        <f>IF(LEN($G83)=0,"",IF(LEN(AO$12)=0,"",IFERROR(_xll.BDP(TKR,$G83,"EQY_FUND_RELATIVE_PERIOD",AO$12,"FA_ADJUSTED",ADJ,"EQY_FUND_CRNCY",CURR_O,"ACCOUNTING_STANDARD_OVERRIDE",ACC_O,"EQY_CONSOLIDATED",CONS_O,"fill=b")*1,"")))</f>
        <v>#REF!</v>
      </c>
      <c r="AP83" s="78" t="str">
        <f>IF(LEN($G83)=0,"",IF(LEN(AP$12)=0,"",IFERROR(_xll.BDP(TKR,$G83,"EQY_FUND_RELATIVE_PERIOD",AP$12,"FA_ADJUSTED",ADJ,"EQY_FUND_CRNCY",CURR_O,"ACCOUNTING_STANDARD_OVERRIDE",ACC_O,"EQY_CONSOLIDATED",CONS_O,"fill=b")*1,"")))</f>
        <v>#REF!</v>
      </c>
      <c r="AQ83" s="78" t="str">
        <f>IF(LEN($G83)=0,"",IF(LEN(AQ$12)=0,"",IFERROR(_xll.BDP(TKR,$G83,"EQY_FUND_RELATIVE_PERIOD",AQ$12,"FA_ADJUSTED",ADJ,"EQY_FUND_CRNCY",CURR_O,"ACCOUNTING_STANDARD_OVERRIDE",ACC_O,"EQY_CONSOLIDATED",CONS_O,"fill=b")*1,"")))</f>
        <v>#REF!</v>
      </c>
      <c r="AR83" s="78" t="str">
        <f>IF(LEN($G83)=0,"",IF(LEN(AR$12)=0,"",IFERROR(_xll.BDP(TKR,$G83,"EQY_FUND_RELATIVE_PERIOD",AR$12,"FA_ADJUSTED",ADJ,"EQY_FUND_CRNCY",CURR_O,"ACCOUNTING_STANDARD_OVERRIDE",ACC_O,"EQY_CONSOLIDATED",CONS_O,"fill=b")*1,"")))</f>
        <v>#REF!</v>
      </c>
      <c r="AS83" s="78" t="str">
        <f>IF(LEN($G83)=0,"",IF(LEN(AS$12)=0,"",IFERROR(_xll.BDP(TKR,$G83,"EQY_FUND_RELATIVE_PERIOD",AS$12,"FA_ADJUSTED",ADJ,"EQY_FUND_CRNCY",CURR_O,"ACCOUNTING_STANDARD_OVERRIDE",ACC_O,"EQY_CONSOLIDATED",CONS_O,"fill=b")*1,"")))</f>
        <v>#REF!</v>
      </c>
      <c r="AT83" s="78" t="str">
        <f>IF(LEN($G83)=0,"",IF(LEN(AT$12)=0,"",IFERROR(_xll.BDP(TKR,$G83,"EQY_FUND_RELATIVE_PERIOD",AT$12,"FA_ADJUSTED",ADJ,"EQY_FUND_CRNCY",CURR_O,"ACCOUNTING_STANDARD_OVERRIDE",ACC_O,"EQY_CONSOLIDATED",CONS_O,"fill=b")*1,"")))</f>
        <v>#REF!</v>
      </c>
      <c r="AU83" s="78" t="str">
        <f>IF(LEN($G83)=0,"",IF(LEN(AU$12)=0,"",IFERROR(_xll.BDP(TKR,$G83,"EQY_FUND_RELATIVE_PERIOD",AU$12,"FA_ADJUSTED",ADJ,"EQY_FUND_CRNCY",CURR_O,"ACCOUNTING_STANDARD_OVERRIDE",ACC_O,"EQY_CONSOLIDATED",CONS_O,"fill=b")*1,"")))</f>
        <v>#REF!</v>
      </c>
      <c r="AV83" s="78" t="str">
        <f>IF(LEN($G83)=0,"",IF(LEN(AV$12)=0,"",IFERROR(_xll.BDP(TKR,$G83,"EQY_FUND_RELATIVE_PERIOD",AV$12,"FA_ADJUSTED",ADJ,"EQY_FUND_CRNCY",CURR_O,"ACCOUNTING_STANDARD_OVERRIDE",ACC_O,"EQY_CONSOLIDATED",CONS_O,"fill=b")*1,"")))</f>
        <v>#REF!</v>
      </c>
      <c r="AW83" s="78" t="str">
        <f>IF(LEN($G83)=0,"",IF(LEN(AW$12)=0,"",IFERROR(_xll.BDP(TKR,$G83,"EQY_FUND_RELATIVE_PERIOD",AW$12,"FA_ADJUSTED",ADJ,"EQY_FUND_CRNCY",CURR_O,"ACCOUNTING_STANDARD_OVERRIDE",ACC_O,"EQY_CONSOLIDATED",CONS_O,"fill=b")*1,"")))</f>
        <v>#REF!</v>
      </c>
      <c r="AX83" s="78" t="str">
        <f>IF(LEN($G83)=0,"",IF(LEN(AX$12)=0,"",IFERROR(_xll.BDP(TKR,$G83,"EQY_FUND_RELATIVE_PERIOD",AX$12,"FA_ADJUSTED",ADJ,"EQY_FUND_CRNCY",CURR_O,"ACCOUNTING_STANDARD_OVERRIDE",ACC_O,"EQY_CONSOLIDATED",CONS_O,"fill=b")*1,"")))</f>
        <v>#REF!</v>
      </c>
      <c r="AY83" s="78" t="str">
        <f>IF(LEN($G83)=0,"",IF(LEN(AY$12)=0,"",IFERROR(_xll.BDP(TKR,$G83,"EQY_FUND_RELATIVE_PERIOD",AY$12,"FA_ADJUSTED",ADJ,"EQY_FUND_CRNCY",CURR_O,"ACCOUNTING_STANDARD_OVERRIDE",ACC_O,"EQY_CONSOLIDATED",CONS_O,"fill=b")*1,"")))</f>
        <v>#REF!</v>
      </c>
      <c r="AZ83" s="78" t="str">
        <f>IF(LEN($G83)=0,"",IF(LEN(AZ$12)=0,"",IFERROR(_xll.BDP(TKR,$G83,"EQY_FUND_RELATIVE_PERIOD",AZ$12,"FA_ADJUSTED",ADJ,"EQY_FUND_CRNCY",CURR_O,"ACCOUNTING_STANDARD_OVERRIDE",ACC_O,"EQY_CONSOLIDATED",CONS_O,"fill=b")*1,"")))</f>
        <v>#REF!</v>
      </c>
      <c r="BA83" s="78" t="str">
        <f>IF(LEN($G83)=0,"",IF(LEN(BA$12)=0,"",IFERROR(_xll.BDP(TKR,$G83,"EQY_FUND_RELATIVE_PERIOD",BA$12,"FA_ADJUSTED",ADJ,"EQY_FUND_CRNCY",CURR_O,"ACCOUNTING_STANDARD_OVERRIDE",ACC_O,"EQY_CONSOLIDATED",CONS_O,"fill=b")*1,"")))</f>
        <v>#REF!</v>
      </c>
      <c r="BB83" s="78" t="str">
        <f>IF(LEN($G83)=0,"",IF(LEN(BB$12)=0,"",IFERROR(_xll.BDP(TKR,$G83,"EQY_FUND_RELATIVE_PERIOD",BB$12,"FA_ADJUSTED",ADJ,"EQY_FUND_CRNCY",CURR_O,"ACCOUNTING_STANDARD_OVERRIDE",ACC_O,"EQY_CONSOLIDATED",CONS_O,"fill=b")*1,"")))</f>
        <v>#REF!</v>
      </c>
      <c r="BC83" s="78" t="str">
        <f>IF(LEN($G83)=0,"",IF(LEN(BC$12)=0,"",IFERROR(_xll.BDP(TKR,$G83,"EQY_FUND_RELATIVE_PERIOD",BC$12,"FA_ADJUSTED",ADJ,"EQY_FUND_CRNCY",CURR_O,"ACCOUNTING_STANDARD_OVERRIDE",ACC_O,"EQY_CONSOLIDATED",CONS_O,"fill=b")*1,"")))</f>
        <v>#REF!</v>
      </c>
      <c r="BD83" s="78" t="str">
        <f>IF(LEN($G83)=0,"",IF(LEN(BD$12)=0,"",IFERROR(_xll.BDP(TKR,$G83,"EQY_FUND_RELATIVE_PERIOD",BD$12,"FA_ADJUSTED",ADJ,"EQY_FUND_CRNCY",CURR_O,"ACCOUNTING_STANDARD_OVERRIDE",ACC_O,"EQY_CONSOLIDATED",CONS_O,"fill=b")*1,"")))</f>
        <v>#REF!</v>
      </c>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row>
    <row r="84" ht="15.75" customHeight="1">
      <c r="A84" s="2"/>
      <c r="B84" s="2"/>
      <c r="C84" s="2"/>
      <c r="D84" s="2"/>
      <c r="E84" s="2"/>
      <c r="F84" s="2"/>
      <c r="G84" s="2" t="s">
        <v>6172</v>
      </c>
      <c r="H84" s="2" t="s">
        <v>6173</v>
      </c>
      <c r="I84" s="2"/>
      <c r="J84" s="2"/>
      <c r="K84" s="2"/>
      <c r="L84" s="2"/>
      <c r="M84" s="2"/>
      <c r="N84" s="2"/>
      <c r="O84" s="2"/>
      <c r="P84" s="2"/>
      <c r="Q84" s="78" t="str">
        <f>IF(LEN($G84)=0,"",IF(LEN(Q$12)=0,"",IFERROR(_xll.BDP(TKR,$G84,"EQY_FUND_RELATIVE_PERIOD",Q$12,"FA_ADJUSTED",ADJ,"EQY_FUND_CRNCY",CURR_O,"ACCOUNTING_STANDARD_OVERRIDE",ACC_O,"EQY_CONSOLIDATED",CONS_O,"fill=b")*1,"")))</f>
        <v>#REF!</v>
      </c>
      <c r="R84" s="78" t="str">
        <f>IF(LEN($G84)=0,"",IF(LEN(R$12)=0,"",IFERROR(_xll.BDP(TKR,$G84,"EQY_FUND_RELATIVE_PERIOD",R$12,"FA_ADJUSTED",ADJ,"EQY_FUND_CRNCY",CURR_O,"ACCOUNTING_STANDARD_OVERRIDE",ACC_O,"EQY_CONSOLIDATED",CONS_O,"fill=b")*1,"")))</f>
        <v>#REF!</v>
      </c>
      <c r="S84" s="78" t="str">
        <f>IF(LEN($G84)=0,"",IF(LEN(S$12)=0,"",IFERROR(_xll.BDP(TKR,$G84,"EQY_FUND_RELATIVE_PERIOD",S$12,"FA_ADJUSTED",ADJ,"EQY_FUND_CRNCY",CURR_O,"ACCOUNTING_STANDARD_OVERRIDE",ACC_O,"EQY_CONSOLIDATED",CONS_O,"fill=b")*1,"")))</f>
        <v>#REF!</v>
      </c>
      <c r="T84" s="78" t="str">
        <f>IF(LEN($G84)=0,"",IF(LEN(T$12)=0,"",IFERROR(_xll.BDP(TKR,$G84,"EQY_FUND_RELATIVE_PERIOD",T$12,"FA_ADJUSTED",ADJ,"EQY_FUND_CRNCY",CURR_O,"ACCOUNTING_STANDARD_OVERRIDE",ACC_O,"EQY_CONSOLIDATED",CONS_O,"fill=b")*1,"")))</f>
        <v>#REF!</v>
      </c>
      <c r="U84" s="78" t="str">
        <f>IF(LEN($G84)=0,"",IF(LEN(U$12)=0,"",IFERROR(_xll.BDP(TKR,$G84,"EQY_FUND_RELATIVE_PERIOD",U$12,"FA_ADJUSTED",ADJ,"EQY_FUND_CRNCY",CURR_O,"ACCOUNTING_STANDARD_OVERRIDE",ACC_O,"EQY_CONSOLIDATED",CONS_O,"fill=b")*1,"")))</f>
        <v>#REF!</v>
      </c>
      <c r="V84" s="78" t="str">
        <f>IF(LEN($G84)=0,"",IF(LEN(V$12)=0,"",IFERROR(_xll.BDP(TKR,$G84,"EQY_FUND_RELATIVE_PERIOD",V$12,"FA_ADJUSTED",ADJ,"EQY_FUND_CRNCY",CURR_O,"ACCOUNTING_STANDARD_OVERRIDE",ACC_O,"EQY_CONSOLIDATED",CONS_O,"fill=b")*1,"")))</f>
        <v>#REF!</v>
      </c>
      <c r="W84" s="78" t="str">
        <f>IF(LEN($G84)=0,"",IF(LEN(W$12)=0,"",IFERROR(_xll.BDP(TKR,$G84,"EQY_FUND_RELATIVE_PERIOD",W$12,"FA_ADJUSTED",ADJ,"EQY_FUND_CRNCY",CURR_O,"ACCOUNTING_STANDARD_OVERRIDE",ACC_O,"EQY_CONSOLIDATED",CONS_O,"fill=b")*1,"")))</f>
        <v>#REF!</v>
      </c>
      <c r="X84" s="78" t="str">
        <f>IF(LEN($G84)=0,"",IF(LEN(X$12)=0,"",IFERROR(_xll.BDP(TKR,$G84,"EQY_FUND_RELATIVE_PERIOD",X$12,"FA_ADJUSTED",ADJ,"EQY_FUND_CRNCY",CURR_O,"ACCOUNTING_STANDARD_OVERRIDE",ACC_O,"EQY_CONSOLIDATED",CONS_O,"fill=b")*1,"")))</f>
        <v>#REF!</v>
      </c>
      <c r="Y84" s="78" t="str">
        <f>IF(LEN($G84)=0,"",IF(LEN(Y$12)=0,"",IFERROR(_xll.BDP(TKR,$G84,"EQY_FUND_RELATIVE_PERIOD",Y$12,"FA_ADJUSTED",ADJ,"EQY_FUND_CRNCY",CURR_O,"ACCOUNTING_STANDARD_OVERRIDE",ACC_O,"EQY_CONSOLIDATED",CONS_O,"fill=b")*1,"")))</f>
        <v>#REF!</v>
      </c>
      <c r="Z84" s="78" t="str">
        <f>IF(LEN($G84)=0,"",IF(LEN(Z$12)=0,"",IFERROR(_xll.BDP(TKR,$G84,"EQY_FUND_RELATIVE_PERIOD",Z$12,"FA_ADJUSTED",ADJ,"EQY_FUND_CRNCY",CURR_O,"ACCOUNTING_STANDARD_OVERRIDE",ACC_O,"EQY_CONSOLIDATED",CONS_O,"fill=b")*1,"")))</f>
        <v>#REF!</v>
      </c>
      <c r="AA84" s="78" t="str">
        <f>IF(LEN($G84)=0,"",IF(LEN(AA$12)=0,"",IFERROR(_xll.BDP(TKR,$G84,"EQY_FUND_RELATIVE_PERIOD",AA$12,"FA_ADJUSTED",ADJ,"EQY_FUND_CRNCY",CURR_O,"ACCOUNTING_STANDARD_OVERRIDE",ACC_O,"EQY_CONSOLIDATED",CONS_O,"fill=b")*1,"")))</f>
        <v>#REF!</v>
      </c>
      <c r="AB84" s="78" t="str">
        <f>IF(LEN($G84)=0,"",IF(LEN(AB$12)=0,"",IFERROR(_xll.BDP(TKR,$G84,"EQY_FUND_RELATIVE_PERIOD",AB$12,"FA_ADJUSTED",ADJ,"EQY_FUND_CRNCY",CURR_O,"ACCOUNTING_STANDARD_OVERRIDE",ACC_O,"EQY_CONSOLIDATED",CONS_O,"fill=b")*1,"")))</f>
        <v>#REF!</v>
      </c>
      <c r="AC84" s="78" t="str">
        <f>IF(LEN($G84)=0,"",IF(LEN(AC$12)=0,"",IFERROR(_xll.BDP(TKR,$G84,"EQY_FUND_RELATIVE_PERIOD",AC$12,"FA_ADJUSTED",ADJ,"EQY_FUND_CRNCY",CURR_O,"ACCOUNTING_STANDARD_OVERRIDE",ACC_O,"EQY_CONSOLIDATED",CONS_O,"fill=b")*1,"")))</f>
        <v>#REF!</v>
      </c>
      <c r="AD84" s="78" t="str">
        <f>IF(LEN($G84)=0,"",IF(LEN(AD$12)=0,"",IFERROR(_xll.BDP(TKR,$G84,"EQY_FUND_RELATIVE_PERIOD",AD$12,"FA_ADJUSTED",ADJ,"EQY_FUND_CRNCY",CURR_O,"ACCOUNTING_STANDARD_OVERRIDE",ACC_O,"EQY_CONSOLIDATED",CONS_O,"fill=b")*1,"")))</f>
        <v>#REF!</v>
      </c>
      <c r="AE84" s="78" t="str">
        <f>IF(LEN($G84)=0,"",IF(LEN(AE$12)=0,"",IFERROR(_xll.BDP(TKR,$G84,"EQY_FUND_RELATIVE_PERIOD",AE$12,"FA_ADJUSTED",ADJ,"EQY_FUND_CRNCY",CURR_O,"ACCOUNTING_STANDARD_OVERRIDE",ACC_O,"EQY_CONSOLIDATED",CONS_O,"fill=b")*1,"")))</f>
        <v>#REF!</v>
      </c>
      <c r="AF84" s="78" t="str">
        <f>IF(LEN($G84)=0,"",IF(LEN(AF$12)=0,"",IFERROR(_xll.BDP(TKR,$G84,"EQY_FUND_RELATIVE_PERIOD",AF$12,"FA_ADJUSTED",ADJ,"EQY_FUND_CRNCY",CURR_O,"ACCOUNTING_STANDARD_OVERRIDE",ACC_O,"EQY_CONSOLIDATED",CONS_O,"fill=b")*1,"")))</f>
        <v>#REF!</v>
      </c>
      <c r="AG84" s="78" t="str">
        <f>IF(LEN($G84)=0,"",IF(LEN(AG$12)=0,"",IFERROR(_xll.BDP(TKR,$G84,"EQY_FUND_RELATIVE_PERIOD",AG$12,"FA_ADJUSTED",ADJ,"EQY_FUND_CRNCY",CURR_O,"ACCOUNTING_STANDARD_OVERRIDE",ACC_O,"EQY_CONSOLIDATED",CONS_O,"fill=b")*1,"")))</f>
        <v>#REF!</v>
      </c>
      <c r="AH84" s="78" t="str">
        <f>IF(LEN($G84)=0,"",IF(LEN(AH$12)=0,"",IFERROR(_xll.BDP(TKR,$G84,"EQY_FUND_RELATIVE_PERIOD",AH$12,"FA_ADJUSTED",ADJ,"EQY_FUND_CRNCY",CURR_O,"ACCOUNTING_STANDARD_OVERRIDE",ACC_O,"EQY_CONSOLIDATED",CONS_O,"fill=b")*1,"")))</f>
        <v>#REF!</v>
      </c>
      <c r="AI84" s="78" t="str">
        <f>IF(LEN($G84)=0,"",IF(LEN(AI$12)=0,"",IFERROR(_xll.BDP(TKR,$G84,"EQY_FUND_RELATIVE_PERIOD",AI$12,"FA_ADJUSTED",ADJ,"EQY_FUND_CRNCY",CURR_O,"ACCOUNTING_STANDARD_OVERRIDE",ACC_O,"EQY_CONSOLIDATED",CONS_O,"fill=b")*1,"")))</f>
        <v>#REF!</v>
      </c>
      <c r="AJ84" s="78" t="str">
        <f>IF(LEN($G84)=0,"",IF(LEN(AJ$12)=0,"",IFERROR(_xll.BDP(TKR,$G84,"EQY_FUND_RELATIVE_PERIOD",AJ$12,"FA_ADJUSTED",ADJ,"EQY_FUND_CRNCY",CURR_O,"ACCOUNTING_STANDARD_OVERRIDE",ACC_O,"EQY_CONSOLIDATED",CONS_O,"fill=b")*1,"")))</f>
        <v>#REF!</v>
      </c>
      <c r="AK84" s="78" t="str">
        <f>IF(LEN($G84)=0,"",IF(LEN(AK$12)=0,"",IFERROR(_xll.BDP(TKR,$G84,"EQY_FUND_RELATIVE_PERIOD",AK$12,"FA_ADJUSTED",ADJ,"EQY_FUND_CRNCY",CURR_O,"ACCOUNTING_STANDARD_OVERRIDE",ACC_O,"EQY_CONSOLIDATED",CONS_O,"fill=b")*1,"")))</f>
        <v>#REF!</v>
      </c>
      <c r="AL84" s="78" t="str">
        <f>IF(LEN($G84)=0,"",IF(LEN(AL$12)=0,"",IFERROR(_xll.BDP(TKR,$G84,"EQY_FUND_RELATIVE_PERIOD",AL$12,"FA_ADJUSTED",ADJ,"EQY_FUND_CRNCY",CURR_O,"ACCOUNTING_STANDARD_OVERRIDE",ACC_O,"EQY_CONSOLIDATED",CONS_O,"fill=b")*1,"")))</f>
        <v>#REF!</v>
      </c>
      <c r="AM84" s="78" t="str">
        <f>IF(LEN($G84)=0,"",IF(LEN(AM$12)=0,"",IFERROR(_xll.BDP(TKR,$G84,"EQY_FUND_RELATIVE_PERIOD",AM$12,"FA_ADJUSTED",ADJ,"EQY_FUND_CRNCY",CURR_O,"ACCOUNTING_STANDARD_OVERRIDE",ACC_O,"EQY_CONSOLIDATED",CONS_O,"fill=b")*1,"")))</f>
        <v>#REF!</v>
      </c>
      <c r="AN84" s="78" t="str">
        <f>IF(LEN($G84)=0,"",IF(LEN(AN$12)=0,"",IFERROR(_xll.BDP(TKR,$G84,"EQY_FUND_RELATIVE_PERIOD",AN$12,"FA_ADJUSTED",ADJ,"EQY_FUND_CRNCY",CURR_O,"ACCOUNTING_STANDARD_OVERRIDE",ACC_O,"EQY_CONSOLIDATED",CONS_O,"fill=b")*1,"")))</f>
        <v>#REF!</v>
      </c>
      <c r="AO84" s="78" t="str">
        <f>IF(LEN($G84)=0,"",IF(LEN(AO$12)=0,"",IFERROR(_xll.BDP(TKR,$G84,"EQY_FUND_RELATIVE_PERIOD",AO$12,"FA_ADJUSTED",ADJ,"EQY_FUND_CRNCY",CURR_O,"ACCOUNTING_STANDARD_OVERRIDE",ACC_O,"EQY_CONSOLIDATED",CONS_O,"fill=b")*1,"")))</f>
        <v>#REF!</v>
      </c>
      <c r="AP84" s="78" t="str">
        <f>IF(LEN($G84)=0,"",IF(LEN(AP$12)=0,"",IFERROR(_xll.BDP(TKR,$G84,"EQY_FUND_RELATIVE_PERIOD",AP$12,"FA_ADJUSTED",ADJ,"EQY_FUND_CRNCY",CURR_O,"ACCOUNTING_STANDARD_OVERRIDE",ACC_O,"EQY_CONSOLIDATED",CONS_O,"fill=b")*1,"")))</f>
        <v>#REF!</v>
      </c>
      <c r="AQ84" s="78" t="str">
        <f>IF(LEN($G84)=0,"",IF(LEN(AQ$12)=0,"",IFERROR(_xll.BDP(TKR,$G84,"EQY_FUND_RELATIVE_PERIOD",AQ$12,"FA_ADJUSTED",ADJ,"EQY_FUND_CRNCY",CURR_O,"ACCOUNTING_STANDARD_OVERRIDE",ACC_O,"EQY_CONSOLIDATED",CONS_O,"fill=b")*1,"")))</f>
        <v>#REF!</v>
      </c>
      <c r="AR84" s="78" t="str">
        <f>IF(LEN($G84)=0,"",IF(LEN(AR$12)=0,"",IFERROR(_xll.BDP(TKR,$G84,"EQY_FUND_RELATIVE_PERIOD",AR$12,"FA_ADJUSTED",ADJ,"EQY_FUND_CRNCY",CURR_O,"ACCOUNTING_STANDARD_OVERRIDE",ACC_O,"EQY_CONSOLIDATED",CONS_O,"fill=b")*1,"")))</f>
        <v>#REF!</v>
      </c>
      <c r="AS84" s="78" t="str">
        <f>IF(LEN($G84)=0,"",IF(LEN(AS$12)=0,"",IFERROR(_xll.BDP(TKR,$G84,"EQY_FUND_RELATIVE_PERIOD",AS$12,"FA_ADJUSTED",ADJ,"EQY_FUND_CRNCY",CURR_O,"ACCOUNTING_STANDARD_OVERRIDE",ACC_O,"EQY_CONSOLIDATED",CONS_O,"fill=b")*1,"")))</f>
        <v>#REF!</v>
      </c>
      <c r="AT84" s="78" t="str">
        <f>IF(LEN($G84)=0,"",IF(LEN(AT$12)=0,"",IFERROR(_xll.BDP(TKR,$G84,"EQY_FUND_RELATIVE_PERIOD",AT$12,"FA_ADJUSTED",ADJ,"EQY_FUND_CRNCY",CURR_O,"ACCOUNTING_STANDARD_OVERRIDE",ACC_O,"EQY_CONSOLIDATED",CONS_O,"fill=b")*1,"")))</f>
        <v>#REF!</v>
      </c>
      <c r="AU84" s="78" t="str">
        <f>IF(LEN($G84)=0,"",IF(LEN(AU$12)=0,"",IFERROR(_xll.BDP(TKR,$G84,"EQY_FUND_RELATIVE_PERIOD",AU$12,"FA_ADJUSTED",ADJ,"EQY_FUND_CRNCY",CURR_O,"ACCOUNTING_STANDARD_OVERRIDE",ACC_O,"EQY_CONSOLIDATED",CONS_O,"fill=b")*1,"")))</f>
        <v>#REF!</v>
      </c>
      <c r="AV84" s="78" t="str">
        <f>IF(LEN($G84)=0,"",IF(LEN(AV$12)=0,"",IFERROR(_xll.BDP(TKR,$G84,"EQY_FUND_RELATIVE_PERIOD",AV$12,"FA_ADJUSTED",ADJ,"EQY_FUND_CRNCY",CURR_O,"ACCOUNTING_STANDARD_OVERRIDE",ACC_O,"EQY_CONSOLIDATED",CONS_O,"fill=b")*1,"")))</f>
        <v>#REF!</v>
      </c>
      <c r="AW84" s="78" t="str">
        <f>IF(LEN($G84)=0,"",IF(LEN(AW$12)=0,"",IFERROR(_xll.BDP(TKR,$G84,"EQY_FUND_RELATIVE_PERIOD",AW$12,"FA_ADJUSTED",ADJ,"EQY_FUND_CRNCY",CURR_O,"ACCOUNTING_STANDARD_OVERRIDE",ACC_O,"EQY_CONSOLIDATED",CONS_O,"fill=b")*1,"")))</f>
        <v>#REF!</v>
      </c>
      <c r="AX84" s="78" t="str">
        <f>IF(LEN($G84)=0,"",IF(LEN(AX$12)=0,"",IFERROR(_xll.BDP(TKR,$G84,"EQY_FUND_RELATIVE_PERIOD",AX$12,"FA_ADJUSTED",ADJ,"EQY_FUND_CRNCY",CURR_O,"ACCOUNTING_STANDARD_OVERRIDE",ACC_O,"EQY_CONSOLIDATED",CONS_O,"fill=b")*1,"")))</f>
        <v>#REF!</v>
      </c>
      <c r="AY84" s="78" t="str">
        <f>IF(LEN($G84)=0,"",IF(LEN(AY$12)=0,"",IFERROR(_xll.BDP(TKR,$G84,"EQY_FUND_RELATIVE_PERIOD",AY$12,"FA_ADJUSTED",ADJ,"EQY_FUND_CRNCY",CURR_O,"ACCOUNTING_STANDARD_OVERRIDE",ACC_O,"EQY_CONSOLIDATED",CONS_O,"fill=b")*1,"")))</f>
        <v>#REF!</v>
      </c>
      <c r="AZ84" s="78" t="str">
        <f>IF(LEN($G84)=0,"",IF(LEN(AZ$12)=0,"",IFERROR(_xll.BDP(TKR,$G84,"EQY_FUND_RELATIVE_PERIOD",AZ$12,"FA_ADJUSTED",ADJ,"EQY_FUND_CRNCY",CURR_O,"ACCOUNTING_STANDARD_OVERRIDE",ACC_O,"EQY_CONSOLIDATED",CONS_O,"fill=b")*1,"")))</f>
        <v>#REF!</v>
      </c>
      <c r="BA84" s="78" t="str">
        <f>IF(LEN($G84)=0,"",IF(LEN(BA$12)=0,"",IFERROR(_xll.BDP(TKR,$G84,"EQY_FUND_RELATIVE_PERIOD",BA$12,"FA_ADJUSTED",ADJ,"EQY_FUND_CRNCY",CURR_O,"ACCOUNTING_STANDARD_OVERRIDE",ACC_O,"EQY_CONSOLIDATED",CONS_O,"fill=b")*1,"")))</f>
        <v>#REF!</v>
      </c>
      <c r="BB84" s="78" t="str">
        <f>IF(LEN($G84)=0,"",IF(LEN(BB$12)=0,"",IFERROR(_xll.BDP(TKR,$G84,"EQY_FUND_RELATIVE_PERIOD",BB$12,"FA_ADJUSTED",ADJ,"EQY_FUND_CRNCY",CURR_O,"ACCOUNTING_STANDARD_OVERRIDE",ACC_O,"EQY_CONSOLIDATED",CONS_O,"fill=b")*1,"")))</f>
        <v>#REF!</v>
      </c>
      <c r="BC84" s="78" t="str">
        <f>IF(LEN($G84)=0,"",IF(LEN(BC$12)=0,"",IFERROR(_xll.BDP(TKR,$G84,"EQY_FUND_RELATIVE_PERIOD",BC$12,"FA_ADJUSTED",ADJ,"EQY_FUND_CRNCY",CURR_O,"ACCOUNTING_STANDARD_OVERRIDE",ACC_O,"EQY_CONSOLIDATED",CONS_O,"fill=b")*1,"")))</f>
        <v>#REF!</v>
      </c>
      <c r="BD84" s="78" t="str">
        <f>IF(LEN($G84)=0,"",IF(LEN(BD$12)=0,"",IFERROR(_xll.BDP(TKR,$G84,"EQY_FUND_RELATIVE_PERIOD",BD$12,"FA_ADJUSTED",ADJ,"EQY_FUND_CRNCY",CURR_O,"ACCOUNTING_STANDARD_OVERRIDE",ACC_O,"EQY_CONSOLIDATED",CONS_O,"fill=b")*1,"")))</f>
        <v>#REF!</v>
      </c>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row>
    <row r="85" ht="15.75" customHeight="1">
      <c r="A85" s="2"/>
      <c r="B85" s="2"/>
      <c r="C85" s="2"/>
      <c r="D85" s="2"/>
      <c r="E85" s="2"/>
      <c r="F85" s="2"/>
      <c r="G85" s="2" t="s">
        <v>6174</v>
      </c>
      <c r="H85" s="2" t="s">
        <v>6175</v>
      </c>
      <c r="I85" s="2"/>
      <c r="J85" s="2"/>
      <c r="K85" s="2"/>
      <c r="L85" s="2"/>
      <c r="M85" s="2"/>
      <c r="N85" s="2"/>
      <c r="O85" s="2"/>
      <c r="P85" s="2"/>
      <c r="Q85" s="78" t="str">
        <f>IF(LEN($G85)=0,"",IF(LEN(Q$12)=0,"",IFERROR(_xll.BDP(TKR,$G85,"EQY_FUND_RELATIVE_PERIOD",Q$12,"FA_ADJUSTED",ADJ,"EQY_FUND_CRNCY",CURR_O,"ACCOUNTING_STANDARD_OVERRIDE",ACC_O,"EQY_CONSOLIDATED",CONS_O,"fill=b")*1,"")))</f>
        <v>#REF!</v>
      </c>
      <c r="R85" s="78" t="str">
        <f>IF(LEN($G85)=0,"",IF(LEN(R$12)=0,"",IFERROR(_xll.BDP(TKR,$G85,"EQY_FUND_RELATIVE_PERIOD",R$12,"FA_ADJUSTED",ADJ,"EQY_FUND_CRNCY",CURR_O,"ACCOUNTING_STANDARD_OVERRIDE",ACC_O,"EQY_CONSOLIDATED",CONS_O,"fill=b")*1,"")))</f>
        <v>#REF!</v>
      </c>
      <c r="S85" s="78" t="str">
        <f>IF(LEN($G85)=0,"",IF(LEN(S$12)=0,"",IFERROR(_xll.BDP(TKR,$G85,"EQY_FUND_RELATIVE_PERIOD",S$12,"FA_ADJUSTED",ADJ,"EQY_FUND_CRNCY",CURR_O,"ACCOUNTING_STANDARD_OVERRIDE",ACC_O,"EQY_CONSOLIDATED",CONS_O,"fill=b")*1,"")))</f>
        <v>#REF!</v>
      </c>
      <c r="T85" s="78" t="str">
        <f>IF(LEN($G85)=0,"",IF(LEN(T$12)=0,"",IFERROR(_xll.BDP(TKR,$G85,"EQY_FUND_RELATIVE_PERIOD",T$12,"FA_ADJUSTED",ADJ,"EQY_FUND_CRNCY",CURR_O,"ACCOUNTING_STANDARD_OVERRIDE",ACC_O,"EQY_CONSOLIDATED",CONS_O,"fill=b")*1,"")))</f>
        <v>#REF!</v>
      </c>
      <c r="U85" s="78" t="str">
        <f>IF(LEN($G85)=0,"",IF(LEN(U$12)=0,"",IFERROR(_xll.BDP(TKR,$G85,"EQY_FUND_RELATIVE_PERIOD",U$12,"FA_ADJUSTED",ADJ,"EQY_FUND_CRNCY",CURR_O,"ACCOUNTING_STANDARD_OVERRIDE",ACC_O,"EQY_CONSOLIDATED",CONS_O,"fill=b")*1,"")))</f>
        <v>#REF!</v>
      </c>
      <c r="V85" s="78" t="str">
        <f>IF(LEN($G85)=0,"",IF(LEN(V$12)=0,"",IFERROR(_xll.BDP(TKR,$G85,"EQY_FUND_RELATIVE_PERIOD",V$12,"FA_ADJUSTED",ADJ,"EQY_FUND_CRNCY",CURR_O,"ACCOUNTING_STANDARD_OVERRIDE",ACC_O,"EQY_CONSOLIDATED",CONS_O,"fill=b")*1,"")))</f>
        <v>#REF!</v>
      </c>
      <c r="W85" s="78" t="str">
        <f>IF(LEN($G85)=0,"",IF(LEN(W$12)=0,"",IFERROR(_xll.BDP(TKR,$G85,"EQY_FUND_RELATIVE_PERIOD",W$12,"FA_ADJUSTED",ADJ,"EQY_FUND_CRNCY",CURR_O,"ACCOUNTING_STANDARD_OVERRIDE",ACC_O,"EQY_CONSOLIDATED",CONS_O,"fill=b")*1,"")))</f>
        <v>#REF!</v>
      </c>
      <c r="X85" s="78" t="str">
        <f>IF(LEN($G85)=0,"",IF(LEN(X$12)=0,"",IFERROR(_xll.BDP(TKR,$G85,"EQY_FUND_RELATIVE_PERIOD",X$12,"FA_ADJUSTED",ADJ,"EQY_FUND_CRNCY",CURR_O,"ACCOUNTING_STANDARD_OVERRIDE",ACC_O,"EQY_CONSOLIDATED",CONS_O,"fill=b")*1,"")))</f>
        <v>#REF!</v>
      </c>
      <c r="Y85" s="78" t="str">
        <f>IF(LEN($G85)=0,"",IF(LEN(Y$12)=0,"",IFERROR(_xll.BDP(TKR,$G85,"EQY_FUND_RELATIVE_PERIOD",Y$12,"FA_ADJUSTED",ADJ,"EQY_FUND_CRNCY",CURR_O,"ACCOUNTING_STANDARD_OVERRIDE",ACC_O,"EQY_CONSOLIDATED",CONS_O,"fill=b")*1,"")))</f>
        <v>#REF!</v>
      </c>
      <c r="Z85" s="78" t="str">
        <f>IF(LEN($G85)=0,"",IF(LEN(Z$12)=0,"",IFERROR(_xll.BDP(TKR,$G85,"EQY_FUND_RELATIVE_PERIOD",Z$12,"FA_ADJUSTED",ADJ,"EQY_FUND_CRNCY",CURR_O,"ACCOUNTING_STANDARD_OVERRIDE",ACC_O,"EQY_CONSOLIDATED",CONS_O,"fill=b")*1,"")))</f>
        <v>#REF!</v>
      </c>
      <c r="AA85" s="78" t="str">
        <f>IF(LEN($G85)=0,"",IF(LEN(AA$12)=0,"",IFERROR(_xll.BDP(TKR,$G85,"EQY_FUND_RELATIVE_PERIOD",AA$12,"FA_ADJUSTED",ADJ,"EQY_FUND_CRNCY",CURR_O,"ACCOUNTING_STANDARD_OVERRIDE",ACC_O,"EQY_CONSOLIDATED",CONS_O,"fill=b")*1,"")))</f>
        <v>#REF!</v>
      </c>
      <c r="AB85" s="78" t="str">
        <f>IF(LEN($G85)=0,"",IF(LEN(AB$12)=0,"",IFERROR(_xll.BDP(TKR,$G85,"EQY_FUND_RELATIVE_PERIOD",AB$12,"FA_ADJUSTED",ADJ,"EQY_FUND_CRNCY",CURR_O,"ACCOUNTING_STANDARD_OVERRIDE",ACC_O,"EQY_CONSOLIDATED",CONS_O,"fill=b")*1,"")))</f>
        <v>#REF!</v>
      </c>
      <c r="AC85" s="78" t="str">
        <f>IF(LEN($G85)=0,"",IF(LEN(AC$12)=0,"",IFERROR(_xll.BDP(TKR,$G85,"EQY_FUND_RELATIVE_PERIOD",AC$12,"FA_ADJUSTED",ADJ,"EQY_FUND_CRNCY",CURR_O,"ACCOUNTING_STANDARD_OVERRIDE",ACC_O,"EQY_CONSOLIDATED",CONS_O,"fill=b")*1,"")))</f>
        <v>#REF!</v>
      </c>
      <c r="AD85" s="78" t="str">
        <f>IF(LEN($G85)=0,"",IF(LEN(AD$12)=0,"",IFERROR(_xll.BDP(TKR,$G85,"EQY_FUND_RELATIVE_PERIOD",AD$12,"FA_ADJUSTED",ADJ,"EQY_FUND_CRNCY",CURR_O,"ACCOUNTING_STANDARD_OVERRIDE",ACC_O,"EQY_CONSOLIDATED",CONS_O,"fill=b")*1,"")))</f>
        <v>#REF!</v>
      </c>
      <c r="AE85" s="78" t="str">
        <f>IF(LEN($G85)=0,"",IF(LEN(AE$12)=0,"",IFERROR(_xll.BDP(TKR,$G85,"EQY_FUND_RELATIVE_PERIOD",AE$12,"FA_ADJUSTED",ADJ,"EQY_FUND_CRNCY",CURR_O,"ACCOUNTING_STANDARD_OVERRIDE",ACC_O,"EQY_CONSOLIDATED",CONS_O,"fill=b")*1,"")))</f>
        <v>#REF!</v>
      </c>
      <c r="AF85" s="78" t="str">
        <f>IF(LEN($G85)=0,"",IF(LEN(AF$12)=0,"",IFERROR(_xll.BDP(TKR,$G85,"EQY_FUND_RELATIVE_PERIOD",AF$12,"FA_ADJUSTED",ADJ,"EQY_FUND_CRNCY",CURR_O,"ACCOUNTING_STANDARD_OVERRIDE",ACC_O,"EQY_CONSOLIDATED",CONS_O,"fill=b")*1,"")))</f>
        <v>#REF!</v>
      </c>
      <c r="AG85" s="78" t="str">
        <f>IF(LEN($G85)=0,"",IF(LEN(AG$12)=0,"",IFERROR(_xll.BDP(TKR,$G85,"EQY_FUND_RELATIVE_PERIOD",AG$12,"FA_ADJUSTED",ADJ,"EQY_FUND_CRNCY",CURR_O,"ACCOUNTING_STANDARD_OVERRIDE",ACC_O,"EQY_CONSOLIDATED",CONS_O,"fill=b")*1,"")))</f>
        <v>#REF!</v>
      </c>
      <c r="AH85" s="78" t="str">
        <f>IF(LEN($G85)=0,"",IF(LEN(AH$12)=0,"",IFERROR(_xll.BDP(TKR,$G85,"EQY_FUND_RELATIVE_PERIOD",AH$12,"FA_ADJUSTED",ADJ,"EQY_FUND_CRNCY",CURR_O,"ACCOUNTING_STANDARD_OVERRIDE",ACC_O,"EQY_CONSOLIDATED",CONS_O,"fill=b")*1,"")))</f>
        <v>#REF!</v>
      </c>
      <c r="AI85" s="78" t="str">
        <f>IF(LEN($G85)=0,"",IF(LEN(AI$12)=0,"",IFERROR(_xll.BDP(TKR,$G85,"EQY_FUND_RELATIVE_PERIOD",AI$12,"FA_ADJUSTED",ADJ,"EQY_FUND_CRNCY",CURR_O,"ACCOUNTING_STANDARD_OVERRIDE",ACC_O,"EQY_CONSOLIDATED",CONS_O,"fill=b")*1,"")))</f>
        <v>#REF!</v>
      </c>
      <c r="AJ85" s="78" t="str">
        <f>IF(LEN($G85)=0,"",IF(LEN(AJ$12)=0,"",IFERROR(_xll.BDP(TKR,$G85,"EQY_FUND_RELATIVE_PERIOD",AJ$12,"FA_ADJUSTED",ADJ,"EQY_FUND_CRNCY",CURR_O,"ACCOUNTING_STANDARD_OVERRIDE",ACC_O,"EQY_CONSOLIDATED",CONS_O,"fill=b")*1,"")))</f>
        <v>#REF!</v>
      </c>
      <c r="AK85" s="78" t="str">
        <f>IF(LEN($G85)=0,"",IF(LEN(AK$12)=0,"",IFERROR(_xll.BDP(TKR,$G85,"EQY_FUND_RELATIVE_PERIOD",AK$12,"FA_ADJUSTED",ADJ,"EQY_FUND_CRNCY",CURR_O,"ACCOUNTING_STANDARD_OVERRIDE",ACC_O,"EQY_CONSOLIDATED",CONS_O,"fill=b")*1,"")))</f>
        <v>#REF!</v>
      </c>
      <c r="AL85" s="78" t="str">
        <f>IF(LEN($G85)=0,"",IF(LEN(AL$12)=0,"",IFERROR(_xll.BDP(TKR,$G85,"EQY_FUND_RELATIVE_PERIOD",AL$12,"FA_ADJUSTED",ADJ,"EQY_FUND_CRNCY",CURR_O,"ACCOUNTING_STANDARD_OVERRIDE",ACC_O,"EQY_CONSOLIDATED",CONS_O,"fill=b")*1,"")))</f>
        <v>#REF!</v>
      </c>
      <c r="AM85" s="78" t="str">
        <f>IF(LEN($G85)=0,"",IF(LEN(AM$12)=0,"",IFERROR(_xll.BDP(TKR,$G85,"EQY_FUND_RELATIVE_PERIOD",AM$12,"FA_ADJUSTED",ADJ,"EQY_FUND_CRNCY",CURR_O,"ACCOUNTING_STANDARD_OVERRIDE",ACC_O,"EQY_CONSOLIDATED",CONS_O,"fill=b")*1,"")))</f>
        <v>#REF!</v>
      </c>
      <c r="AN85" s="78" t="str">
        <f>IF(LEN($G85)=0,"",IF(LEN(AN$12)=0,"",IFERROR(_xll.BDP(TKR,$G85,"EQY_FUND_RELATIVE_PERIOD",AN$12,"FA_ADJUSTED",ADJ,"EQY_FUND_CRNCY",CURR_O,"ACCOUNTING_STANDARD_OVERRIDE",ACC_O,"EQY_CONSOLIDATED",CONS_O,"fill=b")*1,"")))</f>
        <v>#REF!</v>
      </c>
      <c r="AO85" s="78" t="str">
        <f>IF(LEN($G85)=0,"",IF(LEN(AO$12)=0,"",IFERROR(_xll.BDP(TKR,$G85,"EQY_FUND_RELATIVE_PERIOD",AO$12,"FA_ADJUSTED",ADJ,"EQY_FUND_CRNCY",CURR_O,"ACCOUNTING_STANDARD_OVERRIDE",ACC_O,"EQY_CONSOLIDATED",CONS_O,"fill=b")*1,"")))</f>
        <v>#REF!</v>
      </c>
      <c r="AP85" s="78" t="str">
        <f>IF(LEN($G85)=0,"",IF(LEN(AP$12)=0,"",IFERROR(_xll.BDP(TKR,$G85,"EQY_FUND_RELATIVE_PERIOD",AP$12,"FA_ADJUSTED",ADJ,"EQY_FUND_CRNCY",CURR_O,"ACCOUNTING_STANDARD_OVERRIDE",ACC_O,"EQY_CONSOLIDATED",CONS_O,"fill=b")*1,"")))</f>
        <v>#REF!</v>
      </c>
      <c r="AQ85" s="78" t="str">
        <f>IF(LEN($G85)=0,"",IF(LEN(AQ$12)=0,"",IFERROR(_xll.BDP(TKR,$G85,"EQY_FUND_RELATIVE_PERIOD",AQ$12,"FA_ADJUSTED",ADJ,"EQY_FUND_CRNCY",CURR_O,"ACCOUNTING_STANDARD_OVERRIDE",ACC_O,"EQY_CONSOLIDATED",CONS_O,"fill=b")*1,"")))</f>
        <v>#REF!</v>
      </c>
      <c r="AR85" s="78" t="str">
        <f>IF(LEN($G85)=0,"",IF(LEN(AR$12)=0,"",IFERROR(_xll.BDP(TKR,$G85,"EQY_FUND_RELATIVE_PERIOD",AR$12,"FA_ADJUSTED",ADJ,"EQY_FUND_CRNCY",CURR_O,"ACCOUNTING_STANDARD_OVERRIDE",ACC_O,"EQY_CONSOLIDATED",CONS_O,"fill=b")*1,"")))</f>
        <v>#REF!</v>
      </c>
      <c r="AS85" s="78" t="str">
        <f>IF(LEN($G85)=0,"",IF(LEN(AS$12)=0,"",IFERROR(_xll.BDP(TKR,$G85,"EQY_FUND_RELATIVE_PERIOD",AS$12,"FA_ADJUSTED",ADJ,"EQY_FUND_CRNCY",CURR_O,"ACCOUNTING_STANDARD_OVERRIDE",ACC_O,"EQY_CONSOLIDATED",CONS_O,"fill=b")*1,"")))</f>
        <v>#REF!</v>
      </c>
      <c r="AT85" s="78" t="str">
        <f>IF(LEN($G85)=0,"",IF(LEN(AT$12)=0,"",IFERROR(_xll.BDP(TKR,$G85,"EQY_FUND_RELATIVE_PERIOD",AT$12,"FA_ADJUSTED",ADJ,"EQY_FUND_CRNCY",CURR_O,"ACCOUNTING_STANDARD_OVERRIDE",ACC_O,"EQY_CONSOLIDATED",CONS_O,"fill=b")*1,"")))</f>
        <v>#REF!</v>
      </c>
      <c r="AU85" s="78" t="str">
        <f>IF(LEN($G85)=0,"",IF(LEN(AU$12)=0,"",IFERROR(_xll.BDP(TKR,$G85,"EQY_FUND_RELATIVE_PERIOD",AU$12,"FA_ADJUSTED",ADJ,"EQY_FUND_CRNCY",CURR_O,"ACCOUNTING_STANDARD_OVERRIDE",ACC_O,"EQY_CONSOLIDATED",CONS_O,"fill=b")*1,"")))</f>
        <v>#REF!</v>
      </c>
      <c r="AV85" s="78" t="str">
        <f>IF(LEN($G85)=0,"",IF(LEN(AV$12)=0,"",IFERROR(_xll.BDP(TKR,$G85,"EQY_FUND_RELATIVE_PERIOD",AV$12,"FA_ADJUSTED",ADJ,"EQY_FUND_CRNCY",CURR_O,"ACCOUNTING_STANDARD_OVERRIDE",ACC_O,"EQY_CONSOLIDATED",CONS_O,"fill=b")*1,"")))</f>
        <v>#REF!</v>
      </c>
      <c r="AW85" s="78" t="str">
        <f>IF(LEN($G85)=0,"",IF(LEN(AW$12)=0,"",IFERROR(_xll.BDP(TKR,$G85,"EQY_FUND_RELATIVE_PERIOD",AW$12,"FA_ADJUSTED",ADJ,"EQY_FUND_CRNCY",CURR_O,"ACCOUNTING_STANDARD_OVERRIDE",ACC_O,"EQY_CONSOLIDATED",CONS_O,"fill=b")*1,"")))</f>
        <v>#REF!</v>
      </c>
      <c r="AX85" s="78" t="str">
        <f>IF(LEN($G85)=0,"",IF(LEN(AX$12)=0,"",IFERROR(_xll.BDP(TKR,$G85,"EQY_FUND_RELATIVE_PERIOD",AX$12,"FA_ADJUSTED",ADJ,"EQY_FUND_CRNCY",CURR_O,"ACCOUNTING_STANDARD_OVERRIDE",ACC_O,"EQY_CONSOLIDATED",CONS_O,"fill=b")*1,"")))</f>
        <v>#REF!</v>
      </c>
      <c r="AY85" s="78" t="str">
        <f>IF(LEN($G85)=0,"",IF(LEN(AY$12)=0,"",IFERROR(_xll.BDP(TKR,$G85,"EQY_FUND_RELATIVE_PERIOD",AY$12,"FA_ADJUSTED",ADJ,"EQY_FUND_CRNCY",CURR_O,"ACCOUNTING_STANDARD_OVERRIDE",ACC_O,"EQY_CONSOLIDATED",CONS_O,"fill=b")*1,"")))</f>
        <v>#REF!</v>
      </c>
      <c r="AZ85" s="78" t="str">
        <f>IF(LEN($G85)=0,"",IF(LEN(AZ$12)=0,"",IFERROR(_xll.BDP(TKR,$G85,"EQY_FUND_RELATIVE_PERIOD",AZ$12,"FA_ADJUSTED",ADJ,"EQY_FUND_CRNCY",CURR_O,"ACCOUNTING_STANDARD_OVERRIDE",ACC_O,"EQY_CONSOLIDATED",CONS_O,"fill=b")*1,"")))</f>
        <v>#REF!</v>
      </c>
      <c r="BA85" s="78" t="str">
        <f>IF(LEN($G85)=0,"",IF(LEN(BA$12)=0,"",IFERROR(_xll.BDP(TKR,$G85,"EQY_FUND_RELATIVE_PERIOD",BA$12,"FA_ADJUSTED",ADJ,"EQY_FUND_CRNCY",CURR_O,"ACCOUNTING_STANDARD_OVERRIDE",ACC_O,"EQY_CONSOLIDATED",CONS_O,"fill=b")*1,"")))</f>
        <v>#REF!</v>
      </c>
      <c r="BB85" s="78" t="str">
        <f>IF(LEN($G85)=0,"",IF(LEN(BB$12)=0,"",IFERROR(_xll.BDP(TKR,$G85,"EQY_FUND_RELATIVE_PERIOD",BB$12,"FA_ADJUSTED",ADJ,"EQY_FUND_CRNCY",CURR_O,"ACCOUNTING_STANDARD_OVERRIDE",ACC_O,"EQY_CONSOLIDATED",CONS_O,"fill=b")*1,"")))</f>
        <v>#REF!</v>
      </c>
      <c r="BC85" s="78" t="str">
        <f>IF(LEN($G85)=0,"",IF(LEN(BC$12)=0,"",IFERROR(_xll.BDP(TKR,$G85,"EQY_FUND_RELATIVE_PERIOD",BC$12,"FA_ADJUSTED",ADJ,"EQY_FUND_CRNCY",CURR_O,"ACCOUNTING_STANDARD_OVERRIDE",ACC_O,"EQY_CONSOLIDATED",CONS_O,"fill=b")*1,"")))</f>
        <v>#REF!</v>
      </c>
      <c r="BD85" s="78" t="str">
        <f>IF(LEN($G85)=0,"",IF(LEN(BD$12)=0,"",IFERROR(_xll.BDP(TKR,$G85,"EQY_FUND_RELATIVE_PERIOD",BD$12,"FA_ADJUSTED",ADJ,"EQY_FUND_CRNCY",CURR_O,"ACCOUNTING_STANDARD_OVERRIDE",ACC_O,"EQY_CONSOLIDATED",CONS_O,"fill=b")*1,"")))</f>
        <v>#REF!</v>
      </c>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row>
    <row r="86" ht="15.75" customHeight="1">
      <c r="A86" s="2"/>
      <c r="B86" s="2"/>
      <c r="C86" s="2"/>
      <c r="D86" s="2"/>
      <c r="E86" s="2"/>
      <c r="F86" s="2"/>
      <c r="G86" s="2" t="s">
        <v>6176</v>
      </c>
      <c r="H86" s="2" t="s">
        <v>6177</v>
      </c>
      <c r="I86" s="2"/>
      <c r="J86" s="2"/>
      <c r="K86" s="2"/>
      <c r="L86" s="2"/>
      <c r="M86" s="2"/>
      <c r="N86" s="2"/>
      <c r="O86" s="2"/>
      <c r="P86" s="2"/>
      <c r="Q86" s="78" t="str">
        <f>IF(LEN($G86)=0,"",IF(LEN(Q$12)=0,"",IFERROR(_xll.BDP(TKR,$G86,"EQY_FUND_RELATIVE_PERIOD",Q$12,"FA_ADJUSTED",ADJ,"EQY_FUND_CRNCY",CURR_O,"ACCOUNTING_STANDARD_OVERRIDE",ACC_O,"EQY_CONSOLIDATED",CONS_O,"fill=b")*1,"")))</f>
        <v>#REF!</v>
      </c>
      <c r="R86" s="78" t="str">
        <f>IF(LEN($G86)=0,"",IF(LEN(R$12)=0,"",IFERROR(_xll.BDP(TKR,$G86,"EQY_FUND_RELATIVE_PERIOD",R$12,"FA_ADJUSTED",ADJ,"EQY_FUND_CRNCY",CURR_O,"ACCOUNTING_STANDARD_OVERRIDE",ACC_O,"EQY_CONSOLIDATED",CONS_O,"fill=b")*1,"")))</f>
        <v>#REF!</v>
      </c>
      <c r="S86" s="78" t="str">
        <f>IF(LEN($G86)=0,"",IF(LEN(S$12)=0,"",IFERROR(_xll.BDP(TKR,$G86,"EQY_FUND_RELATIVE_PERIOD",S$12,"FA_ADJUSTED",ADJ,"EQY_FUND_CRNCY",CURR_O,"ACCOUNTING_STANDARD_OVERRIDE",ACC_O,"EQY_CONSOLIDATED",CONS_O,"fill=b")*1,"")))</f>
        <v>#REF!</v>
      </c>
      <c r="T86" s="78" t="str">
        <f>IF(LEN($G86)=0,"",IF(LEN(T$12)=0,"",IFERROR(_xll.BDP(TKR,$G86,"EQY_FUND_RELATIVE_PERIOD",T$12,"FA_ADJUSTED",ADJ,"EQY_FUND_CRNCY",CURR_O,"ACCOUNTING_STANDARD_OVERRIDE",ACC_O,"EQY_CONSOLIDATED",CONS_O,"fill=b")*1,"")))</f>
        <v>#REF!</v>
      </c>
      <c r="U86" s="78" t="str">
        <f>IF(LEN($G86)=0,"",IF(LEN(U$12)=0,"",IFERROR(_xll.BDP(TKR,$G86,"EQY_FUND_RELATIVE_PERIOD",U$12,"FA_ADJUSTED",ADJ,"EQY_FUND_CRNCY",CURR_O,"ACCOUNTING_STANDARD_OVERRIDE",ACC_O,"EQY_CONSOLIDATED",CONS_O,"fill=b")*1,"")))</f>
        <v>#REF!</v>
      </c>
      <c r="V86" s="78" t="str">
        <f>IF(LEN($G86)=0,"",IF(LEN(V$12)=0,"",IFERROR(_xll.BDP(TKR,$G86,"EQY_FUND_RELATIVE_PERIOD",V$12,"FA_ADJUSTED",ADJ,"EQY_FUND_CRNCY",CURR_O,"ACCOUNTING_STANDARD_OVERRIDE",ACC_O,"EQY_CONSOLIDATED",CONS_O,"fill=b")*1,"")))</f>
        <v>#REF!</v>
      </c>
      <c r="W86" s="78" t="str">
        <f>IF(LEN($G86)=0,"",IF(LEN(W$12)=0,"",IFERROR(_xll.BDP(TKR,$G86,"EQY_FUND_RELATIVE_PERIOD",W$12,"FA_ADJUSTED",ADJ,"EQY_FUND_CRNCY",CURR_O,"ACCOUNTING_STANDARD_OVERRIDE",ACC_O,"EQY_CONSOLIDATED",CONS_O,"fill=b")*1,"")))</f>
        <v>#REF!</v>
      </c>
      <c r="X86" s="78" t="str">
        <f>IF(LEN($G86)=0,"",IF(LEN(X$12)=0,"",IFERROR(_xll.BDP(TKR,$G86,"EQY_FUND_RELATIVE_PERIOD",X$12,"FA_ADJUSTED",ADJ,"EQY_FUND_CRNCY",CURR_O,"ACCOUNTING_STANDARD_OVERRIDE",ACC_O,"EQY_CONSOLIDATED",CONS_O,"fill=b")*1,"")))</f>
        <v>#REF!</v>
      </c>
      <c r="Y86" s="78" t="str">
        <f>IF(LEN($G86)=0,"",IF(LEN(Y$12)=0,"",IFERROR(_xll.BDP(TKR,$G86,"EQY_FUND_RELATIVE_PERIOD",Y$12,"FA_ADJUSTED",ADJ,"EQY_FUND_CRNCY",CURR_O,"ACCOUNTING_STANDARD_OVERRIDE",ACC_O,"EQY_CONSOLIDATED",CONS_O,"fill=b")*1,"")))</f>
        <v>#REF!</v>
      </c>
      <c r="Z86" s="78" t="str">
        <f>IF(LEN($G86)=0,"",IF(LEN(Z$12)=0,"",IFERROR(_xll.BDP(TKR,$G86,"EQY_FUND_RELATIVE_PERIOD",Z$12,"FA_ADJUSTED",ADJ,"EQY_FUND_CRNCY",CURR_O,"ACCOUNTING_STANDARD_OVERRIDE",ACC_O,"EQY_CONSOLIDATED",CONS_O,"fill=b")*1,"")))</f>
        <v>#REF!</v>
      </c>
      <c r="AA86" s="78" t="str">
        <f>IF(LEN($G86)=0,"",IF(LEN(AA$12)=0,"",IFERROR(_xll.BDP(TKR,$G86,"EQY_FUND_RELATIVE_PERIOD",AA$12,"FA_ADJUSTED",ADJ,"EQY_FUND_CRNCY",CURR_O,"ACCOUNTING_STANDARD_OVERRIDE",ACC_O,"EQY_CONSOLIDATED",CONS_O,"fill=b")*1,"")))</f>
        <v>#REF!</v>
      </c>
      <c r="AB86" s="78" t="str">
        <f>IF(LEN($G86)=0,"",IF(LEN(AB$12)=0,"",IFERROR(_xll.BDP(TKR,$G86,"EQY_FUND_RELATIVE_PERIOD",AB$12,"FA_ADJUSTED",ADJ,"EQY_FUND_CRNCY",CURR_O,"ACCOUNTING_STANDARD_OVERRIDE",ACC_O,"EQY_CONSOLIDATED",CONS_O,"fill=b")*1,"")))</f>
        <v>#REF!</v>
      </c>
      <c r="AC86" s="78" t="str">
        <f>IF(LEN($G86)=0,"",IF(LEN(AC$12)=0,"",IFERROR(_xll.BDP(TKR,$G86,"EQY_FUND_RELATIVE_PERIOD",AC$12,"FA_ADJUSTED",ADJ,"EQY_FUND_CRNCY",CURR_O,"ACCOUNTING_STANDARD_OVERRIDE",ACC_O,"EQY_CONSOLIDATED",CONS_O,"fill=b")*1,"")))</f>
        <v>#REF!</v>
      </c>
      <c r="AD86" s="78" t="str">
        <f>IF(LEN($G86)=0,"",IF(LEN(AD$12)=0,"",IFERROR(_xll.BDP(TKR,$G86,"EQY_FUND_RELATIVE_PERIOD",AD$12,"FA_ADJUSTED",ADJ,"EQY_FUND_CRNCY",CURR_O,"ACCOUNTING_STANDARD_OVERRIDE",ACC_O,"EQY_CONSOLIDATED",CONS_O,"fill=b")*1,"")))</f>
        <v>#REF!</v>
      </c>
      <c r="AE86" s="78" t="str">
        <f>IF(LEN($G86)=0,"",IF(LEN(AE$12)=0,"",IFERROR(_xll.BDP(TKR,$G86,"EQY_FUND_RELATIVE_PERIOD",AE$12,"FA_ADJUSTED",ADJ,"EQY_FUND_CRNCY",CURR_O,"ACCOUNTING_STANDARD_OVERRIDE",ACC_O,"EQY_CONSOLIDATED",CONS_O,"fill=b")*1,"")))</f>
        <v>#REF!</v>
      </c>
      <c r="AF86" s="78" t="str">
        <f>IF(LEN($G86)=0,"",IF(LEN(AF$12)=0,"",IFERROR(_xll.BDP(TKR,$G86,"EQY_FUND_RELATIVE_PERIOD",AF$12,"FA_ADJUSTED",ADJ,"EQY_FUND_CRNCY",CURR_O,"ACCOUNTING_STANDARD_OVERRIDE",ACC_O,"EQY_CONSOLIDATED",CONS_O,"fill=b")*1,"")))</f>
        <v>#REF!</v>
      </c>
      <c r="AG86" s="78" t="str">
        <f>IF(LEN($G86)=0,"",IF(LEN(AG$12)=0,"",IFERROR(_xll.BDP(TKR,$G86,"EQY_FUND_RELATIVE_PERIOD",AG$12,"FA_ADJUSTED",ADJ,"EQY_FUND_CRNCY",CURR_O,"ACCOUNTING_STANDARD_OVERRIDE",ACC_O,"EQY_CONSOLIDATED",CONS_O,"fill=b")*1,"")))</f>
        <v>#REF!</v>
      </c>
      <c r="AH86" s="78" t="str">
        <f>IF(LEN($G86)=0,"",IF(LEN(AH$12)=0,"",IFERROR(_xll.BDP(TKR,$G86,"EQY_FUND_RELATIVE_PERIOD",AH$12,"FA_ADJUSTED",ADJ,"EQY_FUND_CRNCY",CURR_O,"ACCOUNTING_STANDARD_OVERRIDE",ACC_O,"EQY_CONSOLIDATED",CONS_O,"fill=b")*1,"")))</f>
        <v>#REF!</v>
      </c>
      <c r="AI86" s="78" t="str">
        <f>IF(LEN($G86)=0,"",IF(LEN(AI$12)=0,"",IFERROR(_xll.BDP(TKR,$G86,"EQY_FUND_RELATIVE_PERIOD",AI$12,"FA_ADJUSTED",ADJ,"EQY_FUND_CRNCY",CURR_O,"ACCOUNTING_STANDARD_OVERRIDE",ACC_O,"EQY_CONSOLIDATED",CONS_O,"fill=b")*1,"")))</f>
        <v>#REF!</v>
      </c>
      <c r="AJ86" s="78" t="str">
        <f>IF(LEN($G86)=0,"",IF(LEN(AJ$12)=0,"",IFERROR(_xll.BDP(TKR,$G86,"EQY_FUND_RELATIVE_PERIOD",AJ$12,"FA_ADJUSTED",ADJ,"EQY_FUND_CRNCY",CURR_O,"ACCOUNTING_STANDARD_OVERRIDE",ACC_O,"EQY_CONSOLIDATED",CONS_O,"fill=b")*1,"")))</f>
        <v>#REF!</v>
      </c>
      <c r="AK86" s="78" t="str">
        <f>IF(LEN($G86)=0,"",IF(LEN(AK$12)=0,"",IFERROR(_xll.BDP(TKR,$G86,"EQY_FUND_RELATIVE_PERIOD",AK$12,"FA_ADJUSTED",ADJ,"EQY_FUND_CRNCY",CURR_O,"ACCOUNTING_STANDARD_OVERRIDE",ACC_O,"EQY_CONSOLIDATED",CONS_O,"fill=b")*1,"")))</f>
        <v>#REF!</v>
      </c>
      <c r="AL86" s="78" t="str">
        <f>IF(LEN($G86)=0,"",IF(LEN(AL$12)=0,"",IFERROR(_xll.BDP(TKR,$G86,"EQY_FUND_RELATIVE_PERIOD",AL$12,"FA_ADJUSTED",ADJ,"EQY_FUND_CRNCY",CURR_O,"ACCOUNTING_STANDARD_OVERRIDE",ACC_O,"EQY_CONSOLIDATED",CONS_O,"fill=b")*1,"")))</f>
        <v>#REF!</v>
      </c>
      <c r="AM86" s="78" t="str">
        <f>IF(LEN($G86)=0,"",IF(LEN(AM$12)=0,"",IFERROR(_xll.BDP(TKR,$G86,"EQY_FUND_RELATIVE_PERIOD",AM$12,"FA_ADJUSTED",ADJ,"EQY_FUND_CRNCY",CURR_O,"ACCOUNTING_STANDARD_OVERRIDE",ACC_O,"EQY_CONSOLIDATED",CONS_O,"fill=b")*1,"")))</f>
        <v>#REF!</v>
      </c>
      <c r="AN86" s="78" t="str">
        <f>IF(LEN($G86)=0,"",IF(LEN(AN$12)=0,"",IFERROR(_xll.BDP(TKR,$G86,"EQY_FUND_RELATIVE_PERIOD",AN$12,"FA_ADJUSTED",ADJ,"EQY_FUND_CRNCY",CURR_O,"ACCOUNTING_STANDARD_OVERRIDE",ACC_O,"EQY_CONSOLIDATED",CONS_O,"fill=b")*1,"")))</f>
        <v>#REF!</v>
      </c>
      <c r="AO86" s="78" t="str">
        <f>IF(LEN($G86)=0,"",IF(LEN(AO$12)=0,"",IFERROR(_xll.BDP(TKR,$G86,"EQY_FUND_RELATIVE_PERIOD",AO$12,"FA_ADJUSTED",ADJ,"EQY_FUND_CRNCY",CURR_O,"ACCOUNTING_STANDARD_OVERRIDE",ACC_O,"EQY_CONSOLIDATED",CONS_O,"fill=b")*1,"")))</f>
        <v>#REF!</v>
      </c>
      <c r="AP86" s="78" t="str">
        <f>IF(LEN($G86)=0,"",IF(LEN(AP$12)=0,"",IFERROR(_xll.BDP(TKR,$G86,"EQY_FUND_RELATIVE_PERIOD",AP$12,"FA_ADJUSTED",ADJ,"EQY_FUND_CRNCY",CURR_O,"ACCOUNTING_STANDARD_OVERRIDE",ACC_O,"EQY_CONSOLIDATED",CONS_O,"fill=b")*1,"")))</f>
        <v>#REF!</v>
      </c>
      <c r="AQ86" s="78" t="str">
        <f>IF(LEN($G86)=0,"",IF(LEN(AQ$12)=0,"",IFERROR(_xll.BDP(TKR,$G86,"EQY_FUND_RELATIVE_PERIOD",AQ$12,"FA_ADJUSTED",ADJ,"EQY_FUND_CRNCY",CURR_O,"ACCOUNTING_STANDARD_OVERRIDE",ACC_O,"EQY_CONSOLIDATED",CONS_O,"fill=b")*1,"")))</f>
        <v>#REF!</v>
      </c>
      <c r="AR86" s="78" t="str">
        <f>IF(LEN($G86)=0,"",IF(LEN(AR$12)=0,"",IFERROR(_xll.BDP(TKR,$G86,"EQY_FUND_RELATIVE_PERIOD",AR$12,"FA_ADJUSTED",ADJ,"EQY_FUND_CRNCY",CURR_O,"ACCOUNTING_STANDARD_OVERRIDE",ACC_O,"EQY_CONSOLIDATED",CONS_O,"fill=b")*1,"")))</f>
        <v>#REF!</v>
      </c>
      <c r="AS86" s="78" t="str">
        <f>IF(LEN($G86)=0,"",IF(LEN(AS$12)=0,"",IFERROR(_xll.BDP(TKR,$G86,"EQY_FUND_RELATIVE_PERIOD",AS$12,"FA_ADJUSTED",ADJ,"EQY_FUND_CRNCY",CURR_O,"ACCOUNTING_STANDARD_OVERRIDE",ACC_O,"EQY_CONSOLIDATED",CONS_O,"fill=b")*1,"")))</f>
        <v>#REF!</v>
      </c>
      <c r="AT86" s="78" t="str">
        <f>IF(LEN($G86)=0,"",IF(LEN(AT$12)=0,"",IFERROR(_xll.BDP(TKR,$G86,"EQY_FUND_RELATIVE_PERIOD",AT$12,"FA_ADJUSTED",ADJ,"EQY_FUND_CRNCY",CURR_O,"ACCOUNTING_STANDARD_OVERRIDE",ACC_O,"EQY_CONSOLIDATED",CONS_O,"fill=b")*1,"")))</f>
        <v>#REF!</v>
      </c>
      <c r="AU86" s="78" t="str">
        <f>IF(LEN($G86)=0,"",IF(LEN(AU$12)=0,"",IFERROR(_xll.BDP(TKR,$G86,"EQY_FUND_RELATIVE_PERIOD",AU$12,"FA_ADJUSTED",ADJ,"EQY_FUND_CRNCY",CURR_O,"ACCOUNTING_STANDARD_OVERRIDE",ACC_O,"EQY_CONSOLIDATED",CONS_O,"fill=b")*1,"")))</f>
        <v>#REF!</v>
      </c>
      <c r="AV86" s="78" t="str">
        <f>IF(LEN($G86)=0,"",IF(LEN(AV$12)=0,"",IFERROR(_xll.BDP(TKR,$G86,"EQY_FUND_RELATIVE_PERIOD",AV$12,"FA_ADJUSTED",ADJ,"EQY_FUND_CRNCY",CURR_O,"ACCOUNTING_STANDARD_OVERRIDE",ACC_O,"EQY_CONSOLIDATED",CONS_O,"fill=b")*1,"")))</f>
        <v>#REF!</v>
      </c>
      <c r="AW86" s="78" t="str">
        <f>IF(LEN($G86)=0,"",IF(LEN(AW$12)=0,"",IFERROR(_xll.BDP(TKR,$G86,"EQY_FUND_RELATIVE_PERIOD",AW$12,"FA_ADJUSTED",ADJ,"EQY_FUND_CRNCY",CURR_O,"ACCOUNTING_STANDARD_OVERRIDE",ACC_O,"EQY_CONSOLIDATED",CONS_O,"fill=b")*1,"")))</f>
        <v>#REF!</v>
      </c>
      <c r="AX86" s="78" t="str">
        <f>IF(LEN($G86)=0,"",IF(LEN(AX$12)=0,"",IFERROR(_xll.BDP(TKR,$G86,"EQY_FUND_RELATIVE_PERIOD",AX$12,"FA_ADJUSTED",ADJ,"EQY_FUND_CRNCY",CURR_O,"ACCOUNTING_STANDARD_OVERRIDE",ACC_O,"EQY_CONSOLIDATED",CONS_O,"fill=b")*1,"")))</f>
        <v>#REF!</v>
      </c>
      <c r="AY86" s="78" t="str">
        <f>IF(LEN($G86)=0,"",IF(LEN(AY$12)=0,"",IFERROR(_xll.BDP(TKR,$G86,"EQY_FUND_RELATIVE_PERIOD",AY$12,"FA_ADJUSTED",ADJ,"EQY_FUND_CRNCY",CURR_O,"ACCOUNTING_STANDARD_OVERRIDE",ACC_O,"EQY_CONSOLIDATED",CONS_O,"fill=b")*1,"")))</f>
        <v>#REF!</v>
      </c>
      <c r="AZ86" s="78" t="str">
        <f>IF(LEN($G86)=0,"",IF(LEN(AZ$12)=0,"",IFERROR(_xll.BDP(TKR,$G86,"EQY_FUND_RELATIVE_PERIOD",AZ$12,"FA_ADJUSTED",ADJ,"EQY_FUND_CRNCY",CURR_O,"ACCOUNTING_STANDARD_OVERRIDE",ACC_O,"EQY_CONSOLIDATED",CONS_O,"fill=b")*1,"")))</f>
        <v>#REF!</v>
      </c>
      <c r="BA86" s="78" t="str">
        <f>IF(LEN($G86)=0,"",IF(LEN(BA$12)=0,"",IFERROR(_xll.BDP(TKR,$G86,"EQY_FUND_RELATIVE_PERIOD",BA$12,"FA_ADJUSTED",ADJ,"EQY_FUND_CRNCY",CURR_O,"ACCOUNTING_STANDARD_OVERRIDE",ACC_O,"EQY_CONSOLIDATED",CONS_O,"fill=b")*1,"")))</f>
        <v>#REF!</v>
      </c>
      <c r="BB86" s="78" t="str">
        <f>IF(LEN($G86)=0,"",IF(LEN(BB$12)=0,"",IFERROR(_xll.BDP(TKR,$G86,"EQY_FUND_RELATIVE_PERIOD",BB$12,"FA_ADJUSTED",ADJ,"EQY_FUND_CRNCY",CURR_O,"ACCOUNTING_STANDARD_OVERRIDE",ACC_O,"EQY_CONSOLIDATED",CONS_O,"fill=b")*1,"")))</f>
        <v>#REF!</v>
      </c>
      <c r="BC86" s="78" t="str">
        <f>IF(LEN($G86)=0,"",IF(LEN(BC$12)=0,"",IFERROR(_xll.BDP(TKR,$G86,"EQY_FUND_RELATIVE_PERIOD",BC$12,"FA_ADJUSTED",ADJ,"EQY_FUND_CRNCY",CURR_O,"ACCOUNTING_STANDARD_OVERRIDE",ACC_O,"EQY_CONSOLIDATED",CONS_O,"fill=b")*1,"")))</f>
        <v>#REF!</v>
      </c>
      <c r="BD86" s="78" t="str">
        <f>IF(LEN($G86)=0,"",IF(LEN(BD$12)=0,"",IFERROR(_xll.BDP(TKR,$G86,"EQY_FUND_RELATIVE_PERIOD",BD$12,"FA_ADJUSTED",ADJ,"EQY_FUND_CRNCY",CURR_O,"ACCOUNTING_STANDARD_OVERRIDE",ACC_O,"EQY_CONSOLIDATED",CONS_O,"fill=b")*1,"")))</f>
        <v>#REF!</v>
      </c>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row>
    <row r="87" ht="15.75" customHeight="1">
      <c r="A87" s="2"/>
      <c r="B87" s="2"/>
      <c r="C87" s="2"/>
      <c r="D87" s="2"/>
      <c r="E87" s="2"/>
      <c r="F87" s="2"/>
      <c r="G87" s="2" t="s">
        <v>6178</v>
      </c>
      <c r="H87" s="2" t="s">
        <v>6179</v>
      </c>
      <c r="I87" s="2"/>
      <c r="J87" s="2"/>
      <c r="K87" s="2"/>
      <c r="L87" s="2"/>
      <c r="M87" s="2"/>
      <c r="N87" s="2"/>
      <c r="O87" s="2"/>
      <c r="P87" s="2"/>
      <c r="Q87" s="78" t="str">
        <f>IF(LEN($G87)=0,"",IF(LEN(Q$12)=0,"",IFERROR(_xll.BDP(TKR,$G87,"EQY_FUND_RELATIVE_PERIOD",Q$12,"FA_ADJUSTED",ADJ,"EQY_FUND_CRNCY",CURR_O,"ACCOUNTING_STANDARD_OVERRIDE",ACC_O,"EQY_CONSOLIDATED",CONS_O,"fill=b")*1,"")))</f>
        <v>#REF!</v>
      </c>
      <c r="R87" s="78" t="str">
        <f>IF(LEN($G87)=0,"",IF(LEN(R$12)=0,"",IFERROR(_xll.BDP(TKR,$G87,"EQY_FUND_RELATIVE_PERIOD",R$12,"FA_ADJUSTED",ADJ,"EQY_FUND_CRNCY",CURR_O,"ACCOUNTING_STANDARD_OVERRIDE",ACC_O,"EQY_CONSOLIDATED",CONS_O,"fill=b")*1,"")))</f>
        <v>#REF!</v>
      </c>
      <c r="S87" s="78" t="str">
        <f>IF(LEN($G87)=0,"",IF(LEN(S$12)=0,"",IFERROR(_xll.BDP(TKR,$G87,"EQY_FUND_RELATIVE_PERIOD",S$12,"FA_ADJUSTED",ADJ,"EQY_FUND_CRNCY",CURR_O,"ACCOUNTING_STANDARD_OVERRIDE",ACC_O,"EQY_CONSOLIDATED",CONS_O,"fill=b")*1,"")))</f>
        <v>#REF!</v>
      </c>
      <c r="T87" s="78" t="str">
        <f>IF(LEN($G87)=0,"",IF(LEN(T$12)=0,"",IFERROR(_xll.BDP(TKR,$G87,"EQY_FUND_RELATIVE_PERIOD",T$12,"FA_ADJUSTED",ADJ,"EQY_FUND_CRNCY",CURR_O,"ACCOUNTING_STANDARD_OVERRIDE",ACC_O,"EQY_CONSOLIDATED",CONS_O,"fill=b")*1,"")))</f>
        <v>#REF!</v>
      </c>
      <c r="U87" s="78" t="str">
        <f>IF(LEN($G87)=0,"",IF(LEN(U$12)=0,"",IFERROR(_xll.BDP(TKR,$G87,"EQY_FUND_RELATIVE_PERIOD",U$12,"FA_ADJUSTED",ADJ,"EQY_FUND_CRNCY",CURR_O,"ACCOUNTING_STANDARD_OVERRIDE",ACC_O,"EQY_CONSOLIDATED",CONS_O,"fill=b")*1,"")))</f>
        <v>#REF!</v>
      </c>
      <c r="V87" s="78" t="str">
        <f>IF(LEN($G87)=0,"",IF(LEN(V$12)=0,"",IFERROR(_xll.BDP(TKR,$G87,"EQY_FUND_RELATIVE_PERIOD",V$12,"FA_ADJUSTED",ADJ,"EQY_FUND_CRNCY",CURR_O,"ACCOUNTING_STANDARD_OVERRIDE",ACC_O,"EQY_CONSOLIDATED",CONS_O,"fill=b")*1,"")))</f>
        <v>#REF!</v>
      </c>
      <c r="W87" s="78" t="str">
        <f>IF(LEN($G87)=0,"",IF(LEN(W$12)=0,"",IFERROR(_xll.BDP(TKR,$G87,"EQY_FUND_RELATIVE_PERIOD",W$12,"FA_ADJUSTED",ADJ,"EQY_FUND_CRNCY",CURR_O,"ACCOUNTING_STANDARD_OVERRIDE",ACC_O,"EQY_CONSOLIDATED",CONS_O,"fill=b")*1,"")))</f>
        <v>#REF!</v>
      </c>
      <c r="X87" s="78" t="str">
        <f>IF(LEN($G87)=0,"",IF(LEN(X$12)=0,"",IFERROR(_xll.BDP(TKR,$G87,"EQY_FUND_RELATIVE_PERIOD",X$12,"FA_ADJUSTED",ADJ,"EQY_FUND_CRNCY",CURR_O,"ACCOUNTING_STANDARD_OVERRIDE",ACC_O,"EQY_CONSOLIDATED",CONS_O,"fill=b")*1,"")))</f>
        <v>#REF!</v>
      </c>
      <c r="Y87" s="78" t="str">
        <f>IF(LEN($G87)=0,"",IF(LEN(Y$12)=0,"",IFERROR(_xll.BDP(TKR,$G87,"EQY_FUND_RELATIVE_PERIOD",Y$12,"FA_ADJUSTED",ADJ,"EQY_FUND_CRNCY",CURR_O,"ACCOUNTING_STANDARD_OVERRIDE",ACC_O,"EQY_CONSOLIDATED",CONS_O,"fill=b")*1,"")))</f>
        <v>#REF!</v>
      </c>
      <c r="Z87" s="78" t="str">
        <f>IF(LEN($G87)=0,"",IF(LEN(Z$12)=0,"",IFERROR(_xll.BDP(TKR,$G87,"EQY_FUND_RELATIVE_PERIOD",Z$12,"FA_ADJUSTED",ADJ,"EQY_FUND_CRNCY",CURR_O,"ACCOUNTING_STANDARD_OVERRIDE",ACC_O,"EQY_CONSOLIDATED",CONS_O,"fill=b")*1,"")))</f>
        <v>#REF!</v>
      </c>
      <c r="AA87" s="78" t="str">
        <f>IF(LEN($G87)=0,"",IF(LEN(AA$12)=0,"",IFERROR(_xll.BDP(TKR,$G87,"EQY_FUND_RELATIVE_PERIOD",AA$12,"FA_ADJUSTED",ADJ,"EQY_FUND_CRNCY",CURR_O,"ACCOUNTING_STANDARD_OVERRIDE",ACC_O,"EQY_CONSOLIDATED",CONS_O,"fill=b")*1,"")))</f>
        <v>#REF!</v>
      </c>
      <c r="AB87" s="78" t="str">
        <f>IF(LEN($G87)=0,"",IF(LEN(AB$12)=0,"",IFERROR(_xll.BDP(TKR,$G87,"EQY_FUND_RELATIVE_PERIOD",AB$12,"FA_ADJUSTED",ADJ,"EQY_FUND_CRNCY",CURR_O,"ACCOUNTING_STANDARD_OVERRIDE",ACC_O,"EQY_CONSOLIDATED",CONS_O,"fill=b")*1,"")))</f>
        <v>#REF!</v>
      </c>
      <c r="AC87" s="78" t="str">
        <f>IF(LEN($G87)=0,"",IF(LEN(AC$12)=0,"",IFERROR(_xll.BDP(TKR,$G87,"EQY_FUND_RELATIVE_PERIOD",AC$12,"FA_ADJUSTED",ADJ,"EQY_FUND_CRNCY",CURR_O,"ACCOUNTING_STANDARD_OVERRIDE",ACC_O,"EQY_CONSOLIDATED",CONS_O,"fill=b")*1,"")))</f>
        <v>#REF!</v>
      </c>
      <c r="AD87" s="78" t="str">
        <f>IF(LEN($G87)=0,"",IF(LEN(AD$12)=0,"",IFERROR(_xll.BDP(TKR,$G87,"EQY_FUND_RELATIVE_PERIOD",AD$12,"FA_ADJUSTED",ADJ,"EQY_FUND_CRNCY",CURR_O,"ACCOUNTING_STANDARD_OVERRIDE",ACC_O,"EQY_CONSOLIDATED",CONS_O,"fill=b")*1,"")))</f>
        <v>#REF!</v>
      </c>
      <c r="AE87" s="78" t="str">
        <f>IF(LEN($G87)=0,"",IF(LEN(AE$12)=0,"",IFERROR(_xll.BDP(TKR,$G87,"EQY_FUND_RELATIVE_PERIOD",AE$12,"FA_ADJUSTED",ADJ,"EQY_FUND_CRNCY",CURR_O,"ACCOUNTING_STANDARD_OVERRIDE",ACC_O,"EQY_CONSOLIDATED",CONS_O,"fill=b")*1,"")))</f>
        <v>#REF!</v>
      </c>
      <c r="AF87" s="78" t="str">
        <f>IF(LEN($G87)=0,"",IF(LEN(AF$12)=0,"",IFERROR(_xll.BDP(TKR,$G87,"EQY_FUND_RELATIVE_PERIOD",AF$12,"FA_ADJUSTED",ADJ,"EQY_FUND_CRNCY",CURR_O,"ACCOUNTING_STANDARD_OVERRIDE",ACC_O,"EQY_CONSOLIDATED",CONS_O,"fill=b")*1,"")))</f>
        <v>#REF!</v>
      </c>
      <c r="AG87" s="78" t="str">
        <f>IF(LEN($G87)=0,"",IF(LEN(AG$12)=0,"",IFERROR(_xll.BDP(TKR,$G87,"EQY_FUND_RELATIVE_PERIOD",AG$12,"FA_ADJUSTED",ADJ,"EQY_FUND_CRNCY",CURR_O,"ACCOUNTING_STANDARD_OVERRIDE",ACC_O,"EQY_CONSOLIDATED",CONS_O,"fill=b")*1,"")))</f>
        <v>#REF!</v>
      </c>
      <c r="AH87" s="78" t="str">
        <f>IF(LEN($G87)=0,"",IF(LEN(AH$12)=0,"",IFERROR(_xll.BDP(TKR,$G87,"EQY_FUND_RELATIVE_PERIOD",AH$12,"FA_ADJUSTED",ADJ,"EQY_FUND_CRNCY",CURR_O,"ACCOUNTING_STANDARD_OVERRIDE",ACC_O,"EQY_CONSOLIDATED",CONS_O,"fill=b")*1,"")))</f>
        <v>#REF!</v>
      </c>
      <c r="AI87" s="78" t="str">
        <f>IF(LEN($G87)=0,"",IF(LEN(AI$12)=0,"",IFERROR(_xll.BDP(TKR,$G87,"EQY_FUND_RELATIVE_PERIOD",AI$12,"FA_ADJUSTED",ADJ,"EQY_FUND_CRNCY",CURR_O,"ACCOUNTING_STANDARD_OVERRIDE",ACC_O,"EQY_CONSOLIDATED",CONS_O,"fill=b")*1,"")))</f>
        <v>#REF!</v>
      </c>
      <c r="AJ87" s="78" t="str">
        <f>IF(LEN($G87)=0,"",IF(LEN(AJ$12)=0,"",IFERROR(_xll.BDP(TKR,$G87,"EQY_FUND_RELATIVE_PERIOD",AJ$12,"FA_ADJUSTED",ADJ,"EQY_FUND_CRNCY",CURR_O,"ACCOUNTING_STANDARD_OVERRIDE",ACC_O,"EQY_CONSOLIDATED",CONS_O,"fill=b")*1,"")))</f>
        <v>#REF!</v>
      </c>
      <c r="AK87" s="78" t="str">
        <f>IF(LEN($G87)=0,"",IF(LEN(AK$12)=0,"",IFERROR(_xll.BDP(TKR,$G87,"EQY_FUND_RELATIVE_PERIOD",AK$12,"FA_ADJUSTED",ADJ,"EQY_FUND_CRNCY",CURR_O,"ACCOUNTING_STANDARD_OVERRIDE",ACC_O,"EQY_CONSOLIDATED",CONS_O,"fill=b")*1,"")))</f>
        <v>#REF!</v>
      </c>
      <c r="AL87" s="78" t="str">
        <f>IF(LEN($G87)=0,"",IF(LEN(AL$12)=0,"",IFERROR(_xll.BDP(TKR,$G87,"EQY_FUND_RELATIVE_PERIOD",AL$12,"FA_ADJUSTED",ADJ,"EQY_FUND_CRNCY",CURR_O,"ACCOUNTING_STANDARD_OVERRIDE",ACC_O,"EQY_CONSOLIDATED",CONS_O,"fill=b")*1,"")))</f>
        <v>#REF!</v>
      </c>
      <c r="AM87" s="78" t="str">
        <f>IF(LEN($G87)=0,"",IF(LEN(AM$12)=0,"",IFERROR(_xll.BDP(TKR,$G87,"EQY_FUND_RELATIVE_PERIOD",AM$12,"FA_ADJUSTED",ADJ,"EQY_FUND_CRNCY",CURR_O,"ACCOUNTING_STANDARD_OVERRIDE",ACC_O,"EQY_CONSOLIDATED",CONS_O,"fill=b")*1,"")))</f>
        <v>#REF!</v>
      </c>
      <c r="AN87" s="78" t="str">
        <f>IF(LEN($G87)=0,"",IF(LEN(AN$12)=0,"",IFERROR(_xll.BDP(TKR,$G87,"EQY_FUND_RELATIVE_PERIOD",AN$12,"FA_ADJUSTED",ADJ,"EQY_FUND_CRNCY",CURR_O,"ACCOUNTING_STANDARD_OVERRIDE",ACC_O,"EQY_CONSOLIDATED",CONS_O,"fill=b")*1,"")))</f>
        <v>#REF!</v>
      </c>
      <c r="AO87" s="78" t="str">
        <f>IF(LEN($G87)=0,"",IF(LEN(AO$12)=0,"",IFERROR(_xll.BDP(TKR,$G87,"EQY_FUND_RELATIVE_PERIOD",AO$12,"FA_ADJUSTED",ADJ,"EQY_FUND_CRNCY",CURR_O,"ACCOUNTING_STANDARD_OVERRIDE",ACC_O,"EQY_CONSOLIDATED",CONS_O,"fill=b")*1,"")))</f>
        <v>#REF!</v>
      </c>
      <c r="AP87" s="78" t="str">
        <f>IF(LEN($G87)=0,"",IF(LEN(AP$12)=0,"",IFERROR(_xll.BDP(TKR,$G87,"EQY_FUND_RELATIVE_PERIOD",AP$12,"FA_ADJUSTED",ADJ,"EQY_FUND_CRNCY",CURR_O,"ACCOUNTING_STANDARD_OVERRIDE",ACC_O,"EQY_CONSOLIDATED",CONS_O,"fill=b")*1,"")))</f>
        <v>#REF!</v>
      </c>
      <c r="AQ87" s="78" t="str">
        <f>IF(LEN($G87)=0,"",IF(LEN(AQ$12)=0,"",IFERROR(_xll.BDP(TKR,$G87,"EQY_FUND_RELATIVE_PERIOD",AQ$12,"FA_ADJUSTED",ADJ,"EQY_FUND_CRNCY",CURR_O,"ACCOUNTING_STANDARD_OVERRIDE",ACC_O,"EQY_CONSOLIDATED",CONS_O,"fill=b")*1,"")))</f>
        <v>#REF!</v>
      </c>
      <c r="AR87" s="78" t="str">
        <f>IF(LEN($G87)=0,"",IF(LEN(AR$12)=0,"",IFERROR(_xll.BDP(TKR,$G87,"EQY_FUND_RELATIVE_PERIOD",AR$12,"FA_ADJUSTED",ADJ,"EQY_FUND_CRNCY",CURR_O,"ACCOUNTING_STANDARD_OVERRIDE",ACC_O,"EQY_CONSOLIDATED",CONS_O,"fill=b")*1,"")))</f>
        <v>#REF!</v>
      </c>
      <c r="AS87" s="78" t="str">
        <f>IF(LEN($G87)=0,"",IF(LEN(AS$12)=0,"",IFERROR(_xll.BDP(TKR,$G87,"EQY_FUND_RELATIVE_PERIOD",AS$12,"FA_ADJUSTED",ADJ,"EQY_FUND_CRNCY",CURR_O,"ACCOUNTING_STANDARD_OVERRIDE",ACC_O,"EQY_CONSOLIDATED",CONS_O,"fill=b")*1,"")))</f>
        <v>#REF!</v>
      </c>
      <c r="AT87" s="78" t="str">
        <f>IF(LEN($G87)=0,"",IF(LEN(AT$12)=0,"",IFERROR(_xll.BDP(TKR,$G87,"EQY_FUND_RELATIVE_PERIOD",AT$12,"FA_ADJUSTED",ADJ,"EQY_FUND_CRNCY",CURR_O,"ACCOUNTING_STANDARD_OVERRIDE",ACC_O,"EQY_CONSOLIDATED",CONS_O,"fill=b")*1,"")))</f>
        <v>#REF!</v>
      </c>
      <c r="AU87" s="78" t="str">
        <f>IF(LEN($G87)=0,"",IF(LEN(AU$12)=0,"",IFERROR(_xll.BDP(TKR,$G87,"EQY_FUND_RELATIVE_PERIOD",AU$12,"FA_ADJUSTED",ADJ,"EQY_FUND_CRNCY",CURR_O,"ACCOUNTING_STANDARD_OVERRIDE",ACC_O,"EQY_CONSOLIDATED",CONS_O,"fill=b")*1,"")))</f>
        <v>#REF!</v>
      </c>
      <c r="AV87" s="78" t="str">
        <f>IF(LEN($G87)=0,"",IF(LEN(AV$12)=0,"",IFERROR(_xll.BDP(TKR,$G87,"EQY_FUND_RELATIVE_PERIOD",AV$12,"FA_ADJUSTED",ADJ,"EQY_FUND_CRNCY",CURR_O,"ACCOUNTING_STANDARD_OVERRIDE",ACC_O,"EQY_CONSOLIDATED",CONS_O,"fill=b")*1,"")))</f>
        <v>#REF!</v>
      </c>
      <c r="AW87" s="78" t="str">
        <f>IF(LEN($G87)=0,"",IF(LEN(AW$12)=0,"",IFERROR(_xll.BDP(TKR,$G87,"EQY_FUND_RELATIVE_PERIOD",AW$12,"FA_ADJUSTED",ADJ,"EQY_FUND_CRNCY",CURR_O,"ACCOUNTING_STANDARD_OVERRIDE",ACC_O,"EQY_CONSOLIDATED",CONS_O,"fill=b")*1,"")))</f>
        <v>#REF!</v>
      </c>
      <c r="AX87" s="78" t="str">
        <f>IF(LEN($G87)=0,"",IF(LEN(AX$12)=0,"",IFERROR(_xll.BDP(TKR,$G87,"EQY_FUND_RELATIVE_PERIOD",AX$12,"FA_ADJUSTED",ADJ,"EQY_FUND_CRNCY",CURR_O,"ACCOUNTING_STANDARD_OVERRIDE",ACC_O,"EQY_CONSOLIDATED",CONS_O,"fill=b")*1,"")))</f>
        <v>#REF!</v>
      </c>
      <c r="AY87" s="78" t="str">
        <f>IF(LEN($G87)=0,"",IF(LEN(AY$12)=0,"",IFERROR(_xll.BDP(TKR,$G87,"EQY_FUND_RELATIVE_PERIOD",AY$12,"FA_ADJUSTED",ADJ,"EQY_FUND_CRNCY",CURR_O,"ACCOUNTING_STANDARD_OVERRIDE",ACC_O,"EQY_CONSOLIDATED",CONS_O,"fill=b")*1,"")))</f>
        <v>#REF!</v>
      </c>
      <c r="AZ87" s="78" t="str">
        <f>IF(LEN($G87)=0,"",IF(LEN(AZ$12)=0,"",IFERROR(_xll.BDP(TKR,$G87,"EQY_FUND_RELATIVE_PERIOD",AZ$12,"FA_ADJUSTED",ADJ,"EQY_FUND_CRNCY",CURR_O,"ACCOUNTING_STANDARD_OVERRIDE",ACC_O,"EQY_CONSOLIDATED",CONS_O,"fill=b")*1,"")))</f>
        <v>#REF!</v>
      </c>
      <c r="BA87" s="78" t="str">
        <f>IF(LEN($G87)=0,"",IF(LEN(BA$12)=0,"",IFERROR(_xll.BDP(TKR,$G87,"EQY_FUND_RELATIVE_PERIOD",BA$12,"FA_ADJUSTED",ADJ,"EQY_FUND_CRNCY",CURR_O,"ACCOUNTING_STANDARD_OVERRIDE",ACC_O,"EQY_CONSOLIDATED",CONS_O,"fill=b")*1,"")))</f>
        <v>#REF!</v>
      </c>
      <c r="BB87" s="78" t="str">
        <f>IF(LEN($G87)=0,"",IF(LEN(BB$12)=0,"",IFERROR(_xll.BDP(TKR,$G87,"EQY_FUND_RELATIVE_PERIOD",BB$12,"FA_ADJUSTED",ADJ,"EQY_FUND_CRNCY",CURR_O,"ACCOUNTING_STANDARD_OVERRIDE",ACC_O,"EQY_CONSOLIDATED",CONS_O,"fill=b")*1,"")))</f>
        <v>#REF!</v>
      </c>
      <c r="BC87" s="78" t="str">
        <f>IF(LEN($G87)=0,"",IF(LEN(BC$12)=0,"",IFERROR(_xll.BDP(TKR,$G87,"EQY_FUND_RELATIVE_PERIOD",BC$12,"FA_ADJUSTED",ADJ,"EQY_FUND_CRNCY",CURR_O,"ACCOUNTING_STANDARD_OVERRIDE",ACC_O,"EQY_CONSOLIDATED",CONS_O,"fill=b")*1,"")))</f>
        <v>#REF!</v>
      </c>
      <c r="BD87" s="78" t="str">
        <f>IF(LEN($G87)=0,"",IF(LEN(BD$12)=0,"",IFERROR(_xll.BDP(TKR,$G87,"EQY_FUND_RELATIVE_PERIOD",BD$12,"FA_ADJUSTED",ADJ,"EQY_FUND_CRNCY",CURR_O,"ACCOUNTING_STANDARD_OVERRIDE",ACC_O,"EQY_CONSOLIDATED",CONS_O,"fill=b")*1,"")))</f>
        <v>#REF!</v>
      </c>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row>
    <row r="88" ht="15.75" customHeight="1">
      <c r="A88" s="2"/>
      <c r="B88" s="2"/>
      <c r="C88" s="2"/>
      <c r="D88" s="2"/>
      <c r="E88" s="2"/>
      <c r="F88" s="2"/>
      <c r="G88" s="2" t="s">
        <v>6180</v>
      </c>
      <c r="H88" s="2" t="s">
        <v>6181</v>
      </c>
      <c r="I88" s="2"/>
      <c r="J88" s="2"/>
      <c r="K88" s="2"/>
      <c r="L88" s="2"/>
      <c r="M88" s="2"/>
      <c r="N88" s="2"/>
      <c r="O88" s="2"/>
      <c r="P88" s="2"/>
      <c r="Q88" s="78" t="str">
        <f>IF(LEN($G88)=0,"",IF(LEN(Q$12)=0,"",IFERROR(_xll.BDP(TKR,$G88,"EQY_FUND_RELATIVE_PERIOD",Q$12,"FA_ADJUSTED",ADJ,"EQY_FUND_CRNCY",CURR_O,"ACCOUNTING_STANDARD_OVERRIDE",ACC_O,"EQY_CONSOLIDATED",CONS_O,"fill=b")*1,"")))</f>
        <v>#REF!</v>
      </c>
      <c r="R88" s="78" t="str">
        <f>IF(LEN($G88)=0,"",IF(LEN(R$12)=0,"",IFERROR(_xll.BDP(TKR,$G88,"EQY_FUND_RELATIVE_PERIOD",R$12,"FA_ADJUSTED",ADJ,"EQY_FUND_CRNCY",CURR_O,"ACCOUNTING_STANDARD_OVERRIDE",ACC_O,"EQY_CONSOLIDATED",CONS_O,"fill=b")*1,"")))</f>
        <v>#REF!</v>
      </c>
      <c r="S88" s="78" t="str">
        <f>IF(LEN($G88)=0,"",IF(LEN(S$12)=0,"",IFERROR(_xll.BDP(TKR,$G88,"EQY_FUND_RELATIVE_PERIOD",S$12,"FA_ADJUSTED",ADJ,"EQY_FUND_CRNCY",CURR_O,"ACCOUNTING_STANDARD_OVERRIDE",ACC_O,"EQY_CONSOLIDATED",CONS_O,"fill=b")*1,"")))</f>
        <v>#REF!</v>
      </c>
      <c r="T88" s="78" t="str">
        <f>IF(LEN($G88)=0,"",IF(LEN(T$12)=0,"",IFERROR(_xll.BDP(TKR,$G88,"EQY_FUND_RELATIVE_PERIOD",T$12,"FA_ADJUSTED",ADJ,"EQY_FUND_CRNCY",CURR_O,"ACCOUNTING_STANDARD_OVERRIDE",ACC_O,"EQY_CONSOLIDATED",CONS_O,"fill=b")*1,"")))</f>
        <v>#REF!</v>
      </c>
      <c r="U88" s="78" t="str">
        <f>IF(LEN($G88)=0,"",IF(LEN(U$12)=0,"",IFERROR(_xll.BDP(TKR,$G88,"EQY_FUND_RELATIVE_PERIOD",U$12,"FA_ADJUSTED",ADJ,"EQY_FUND_CRNCY",CURR_O,"ACCOUNTING_STANDARD_OVERRIDE",ACC_O,"EQY_CONSOLIDATED",CONS_O,"fill=b")*1,"")))</f>
        <v>#REF!</v>
      </c>
      <c r="V88" s="78" t="str">
        <f>IF(LEN($G88)=0,"",IF(LEN(V$12)=0,"",IFERROR(_xll.BDP(TKR,$G88,"EQY_FUND_RELATIVE_PERIOD",V$12,"FA_ADJUSTED",ADJ,"EQY_FUND_CRNCY",CURR_O,"ACCOUNTING_STANDARD_OVERRIDE",ACC_O,"EQY_CONSOLIDATED",CONS_O,"fill=b")*1,"")))</f>
        <v>#REF!</v>
      </c>
      <c r="W88" s="78" t="str">
        <f>IF(LEN($G88)=0,"",IF(LEN(W$12)=0,"",IFERROR(_xll.BDP(TKR,$G88,"EQY_FUND_RELATIVE_PERIOD",W$12,"FA_ADJUSTED",ADJ,"EQY_FUND_CRNCY",CURR_O,"ACCOUNTING_STANDARD_OVERRIDE",ACC_O,"EQY_CONSOLIDATED",CONS_O,"fill=b")*1,"")))</f>
        <v>#REF!</v>
      </c>
      <c r="X88" s="78" t="str">
        <f>IF(LEN($G88)=0,"",IF(LEN(X$12)=0,"",IFERROR(_xll.BDP(TKR,$G88,"EQY_FUND_RELATIVE_PERIOD",X$12,"FA_ADJUSTED",ADJ,"EQY_FUND_CRNCY",CURR_O,"ACCOUNTING_STANDARD_OVERRIDE",ACC_O,"EQY_CONSOLIDATED",CONS_O,"fill=b")*1,"")))</f>
        <v>#REF!</v>
      </c>
      <c r="Y88" s="78" t="str">
        <f>IF(LEN($G88)=0,"",IF(LEN(Y$12)=0,"",IFERROR(_xll.BDP(TKR,$G88,"EQY_FUND_RELATIVE_PERIOD",Y$12,"FA_ADJUSTED",ADJ,"EQY_FUND_CRNCY",CURR_O,"ACCOUNTING_STANDARD_OVERRIDE",ACC_O,"EQY_CONSOLIDATED",CONS_O,"fill=b")*1,"")))</f>
        <v>#REF!</v>
      </c>
      <c r="Z88" s="78" t="str">
        <f>IF(LEN($G88)=0,"",IF(LEN(Z$12)=0,"",IFERROR(_xll.BDP(TKR,$G88,"EQY_FUND_RELATIVE_PERIOD",Z$12,"FA_ADJUSTED",ADJ,"EQY_FUND_CRNCY",CURR_O,"ACCOUNTING_STANDARD_OVERRIDE",ACC_O,"EQY_CONSOLIDATED",CONS_O,"fill=b")*1,"")))</f>
        <v>#REF!</v>
      </c>
      <c r="AA88" s="78" t="str">
        <f>IF(LEN($G88)=0,"",IF(LEN(AA$12)=0,"",IFERROR(_xll.BDP(TKR,$G88,"EQY_FUND_RELATIVE_PERIOD",AA$12,"FA_ADJUSTED",ADJ,"EQY_FUND_CRNCY",CURR_O,"ACCOUNTING_STANDARD_OVERRIDE",ACC_O,"EQY_CONSOLIDATED",CONS_O,"fill=b")*1,"")))</f>
        <v>#REF!</v>
      </c>
      <c r="AB88" s="78" t="str">
        <f>IF(LEN($G88)=0,"",IF(LEN(AB$12)=0,"",IFERROR(_xll.BDP(TKR,$G88,"EQY_FUND_RELATIVE_PERIOD",AB$12,"FA_ADJUSTED",ADJ,"EQY_FUND_CRNCY",CURR_O,"ACCOUNTING_STANDARD_OVERRIDE",ACC_O,"EQY_CONSOLIDATED",CONS_O,"fill=b")*1,"")))</f>
        <v>#REF!</v>
      </c>
      <c r="AC88" s="78" t="str">
        <f>IF(LEN($G88)=0,"",IF(LEN(AC$12)=0,"",IFERROR(_xll.BDP(TKR,$G88,"EQY_FUND_RELATIVE_PERIOD",AC$12,"FA_ADJUSTED",ADJ,"EQY_FUND_CRNCY",CURR_O,"ACCOUNTING_STANDARD_OVERRIDE",ACC_O,"EQY_CONSOLIDATED",CONS_O,"fill=b")*1,"")))</f>
        <v>#REF!</v>
      </c>
      <c r="AD88" s="78" t="str">
        <f>IF(LEN($G88)=0,"",IF(LEN(AD$12)=0,"",IFERROR(_xll.BDP(TKR,$G88,"EQY_FUND_RELATIVE_PERIOD",AD$12,"FA_ADJUSTED",ADJ,"EQY_FUND_CRNCY",CURR_O,"ACCOUNTING_STANDARD_OVERRIDE",ACC_O,"EQY_CONSOLIDATED",CONS_O,"fill=b")*1,"")))</f>
        <v>#REF!</v>
      </c>
      <c r="AE88" s="78" t="str">
        <f>IF(LEN($G88)=0,"",IF(LEN(AE$12)=0,"",IFERROR(_xll.BDP(TKR,$G88,"EQY_FUND_RELATIVE_PERIOD",AE$12,"FA_ADJUSTED",ADJ,"EQY_FUND_CRNCY",CURR_O,"ACCOUNTING_STANDARD_OVERRIDE",ACC_O,"EQY_CONSOLIDATED",CONS_O,"fill=b")*1,"")))</f>
        <v>#REF!</v>
      </c>
      <c r="AF88" s="78" t="str">
        <f>IF(LEN($G88)=0,"",IF(LEN(AF$12)=0,"",IFERROR(_xll.BDP(TKR,$G88,"EQY_FUND_RELATIVE_PERIOD",AF$12,"FA_ADJUSTED",ADJ,"EQY_FUND_CRNCY",CURR_O,"ACCOUNTING_STANDARD_OVERRIDE",ACC_O,"EQY_CONSOLIDATED",CONS_O,"fill=b")*1,"")))</f>
        <v>#REF!</v>
      </c>
      <c r="AG88" s="78" t="str">
        <f>IF(LEN($G88)=0,"",IF(LEN(AG$12)=0,"",IFERROR(_xll.BDP(TKR,$G88,"EQY_FUND_RELATIVE_PERIOD",AG$12,"FA_ADJUSTED",ADJ,"EQY_FUND_CRNCY",CURR_O,"ACCOUNTING_STANDARD_OVERRIDE",ACC_O,"EQY_CONSOLIDATED",CONS_O,"fill=b")*1,"")))</f>
        <v>#REF!</v>
      </c>
      <c r="AH88" s="78" t="str">
        <f>IF(LEN($G88)=0,"",IF(LEN(AH$12)=0,"",IFERROR(_xll.BDP(TKR,$G88,"EQY_FUND_RELATIVE_PERIOD",AH$12,"FA_ADJUSTED",ADJ,"EQY_FUND_CRNCY",CURR_O,"ACCOUNTING_STANDARD_OVERRIDE",ACC_O,"EQY_CONSOLIDATED",CONS_O,"fill=b")*1,"")))</f>
        <v>#REF!</v>
      </c>
      <c r="AI88" s="78" t="str">
        <f>IF(LEN($G88)=0,"",IF(LEN(AI$12)=0,"",IFERROR(_xll.BDP(TKR,$G88,"EQY_FUND_RELATIVE_PERIOD",AI$12,"FA_ADJUSTED",ADJ,"EQY_FUND_CRNCY",CURR_O,"ACCOUNTING_STANDARD_OVERRIDE",ACC_O,"EQY_CONSOLIDATED",CONS_O,"fill=b")*1,"")))</f>
        <v>#REF!</v>
      </c>
      <c r="AJ88" s="78" t="str">
        <f>IF(LEN($G88)=0,"",IF(LEN(AJ$12)=0,"",IFERROR(_xll.BDP(TKR,$G88,"EQY_FUND_RELATIVE_PERIOD",AJ$12,"FA_ADJUSTED",ADJ,"EQY_FUND_CRNCY",CURR_O,"ACCOUNTING_STANDARD_OVERRIDE",ACC_O,"EQY_CONSOLIDATED",CONS_O,"fill=b")*1,"")))</f>
        <v>#REF!</v>
      </c>
      <c r="AK88" s="78" t="str">
        <f>IF(LEN($G88)=0,"",IF(LEN(AK$12)=0,"",IFERROR(_xll.BDP(TKR,$G88,"EQY_FUND_RELATIVE_PERIOD",AK$12,"FA_ADJUSTED",ADJ,"EQY_FUND_CRNCY",CURR_O,"ACCOUNTING_STANDARD_OVERRIDE",ACC_O,"EQY_CONSOLIDATED",CONS_O,"fill=b")*1,"")))</f>
        <v>#REF!</v>
      </c>
      <c r="AL88" s="78" t="str">
        <f>IF(LEN($G88)=0,"",IF(LEN(AL$12)=0,"",IFERROR(_xll.BDP(TKR,$G88,"EQY_FUND_RELATIVE_PERIOD",AL$12,"FA_ADJUSTED",ADJ,"EQY_FUND_CRNCY",CURR_O,"ACCOUNTING_STANDARD_OVERRIDE",ACC_O,"EQY_CONSOLIDATED",CONS_O,"fill=b")*1,"")))</f>
        <v>#REF!</v>
      </c>
      <c r="AM88" s="78" t="str">
        <f>IF(LEN($G88)=0,"",IF(LEN(AM$12)=0,"",IFERROR(_xll.BDP(TKR,$G88,"EQY_FUND_RELATIVE_PERIOD",AM$12,"FA_ADJUSTED",ADJ,"EQY_FUND_CRNCY",CURR_O,"ACCOUNTING_STANDARD_OVERRIDE",ACC_O,"EQY_CONSOLIDATED",CONS_O,"fill=b")*1,"")))</f>
        <v>#REF!</v>
      </c>
      <c r="AN88" s="78" t="str">
        <f>IF(LEN($G88)=0,"",IF(LEN(AN$12)=0,"",IFERROR(_xll.BDP(TKR,$G88,"EQY_FUND_RELATIVE_PERIOD",AN$12,"FA_ADJUSTED",ADJ,"EQY_FUND_CRNCY",CURR_O,"ACCOUNTING_STANDARD_OVERRIDE",ACC_O,"EQY_CONSOLIDATED",CONS_O,"fill=b")*1,"")))</f>
        <v>#REF!</v>
      </c>
      <c r="AO88" s="78" t="str">
        <f>IF(LEN($G88)=0,"",IF(LEN(AO$12)=0,"",IFERROR(_xll.BDP(TKR,$G88,"EQY_FUND_RELATIVE_PERIOD",AO$12,"FA_ADJUSTED",ADJ,"EQY_FUND_CRNCY",CURR_O,"ACCOUNTING_STANDARD_OVERRIDE",ACC_O,"EQY_CONSOLIDATED",CONS_O,"fill=b")*1,"")))</f>
        <v>#REF!</v>
      </c>
      <c r="AP88" s="78" t="str">
        <f>IF(LEN($G88)=0,"",IF(LEN(AP$12)=0,"",IFERROR(_xll.BDP(TKR,$G88,"EQY_FUND_RELATIVE_PERIOD",AP$12,"FA_ADJUSTED",ADJ,"EQY_FUND_CRNCY",CURR_O,"ACCOUNTING_STANDARD_OVERRIDE",ACC_O,"EQY_CONSOLIDATED",CONS_O,"fill=b")*1,"")))</f>
        <v>#REF!</v>
      </c>
      <c r="AQ88" s="78" t="str">
        <f>IF(LEN($G88)=0,"",IF(LEN(AQ$12)=0,"",IFERROR(_xll.BDP(TKR,$G88,"EQY_FUND_RELATIVE_PERIOD",AQ$12,"FA_ADJUSTED",ADJ,"EQY_FUND_CRNCY",CURR_O,"ACCOUNTING_STANDARD_OVERRIDE",ACC_O,"EQY_CONSOLIDATED",CONS_O,"fill=b")*1,"")))</f>
        <v>#REF!</v>
      </c>
      <c r="AR88" s="78" t="str">
        <f>IF(LEN($G88)=0,"",IF(LEN(AR$12)=0,"",IFERROR(_xll.BDP(TKR,$G88,"EQY_FUND_RELATIVE_PERIOD",AR$12,"FA_ADJUSTED",ADJ,"EQY_FUND_CRNCY",CURR_O,"ACCOUNTING_STANDARD_OVERRIDE",ACC_O,"EQY_CONSOLIDATED",CONS_O,"fill=b")*1,"")))</f>
        <v>#REF!</v>
      </c>
      <c r="AS88" s="78" t="str">
        <f>IF(LEN($G88)=0,"",IF(LEN(AS$12)=0,"",IFERROR(_xll.BDP(TKR,$G88,"EQY_FUND_RELATIVE_PERIOD",AS$12,"FA_ADJUSTED",ADJ,"EQY_FUND_CRNCY",CURR_O,"ACCOUNTING_STANDARD_OVERRIDE",ACC_O,"EQY_CONSOLIDATED",CONS_O,"fill=b")*1,"")))</f>
        <v>#REF!</v>
      </c>
      <c r="AT88" s="78" t="str">
        <f>IF(LEN($G88)=0,"",IF(LEN(AT$12)=0,"",IFERROR(_xll.BDP(TKR,$G88,"EQY_FUND_RELATIVE_PERIOD",AT$12,"FA_ADJUSTED",ADJ,"EQY_FUND_CRNCY",CURR_O,"ACCOUNTING_STANDARD_OVERRIDE",ACC_O,"EQY_CONSOLIDATED",CONS_O,"fill=b")*1,"")))</f>
        <v>#REF!</v>
      </c>
      <c r="AU88" s="78" t="str">
        <f>IF(LEN($G88)=0,"",IF(LEN(AU$12)=0,"",IFERROR(_xll.BDP(TKR,$G88,"EQY_FUND_RELATIVE_PERIOD",AU$12,"FA_ADJUSTED",ADJ,"EQY_FUND_CRNCY",CURR_O,"ACCOUNTING_STANDARD_OVERRIDE",ACC_O,"EQY_CONSOLIDATED",CONS_O,"fill=b")*1,"")))</f>
        <v>#REF!</v>
      </c>
      <c r="AV88" s="78" t="str">
        <f>IF(LEN($G88)=0,"",IF(LEN(AV$12)=0,"",IFERROR(_xll.BDP(TKR,$G88,"EQY_FUND_RELATIVE_PERIOD",AV$12,"FA_ADJUSTED",ADJ,"EQY_FUND_CRNCY",CURR_O,"ACCOUNTING_STANDARD_OVERRIDE",ACC_O,"EQY_CONSOLIDATED",CONS_O,"fill=b")*1,"")))</f>
        <v>#REF!</v>
      </c>
      <c r="AW88" s="78" t="str">
        <f>IF(LEN($G88)=0,"",IF(LEN(AW$12)=0,"",IFERROR(_xll.BDP(TKR,$G88,"EQY_FUND_RELATIVE_PERIOD",AW$12,"FA_ADJUSTED",ADJ,"EQY_FUND_CRNCY",CURR_O,"ACCOUNTING_STANDARD_OVERRIDE",ACC_O,"EQY_CONSOLIDATED",CONS_O,"fill=b")*1,"")))</f>
        <v>#REF!</v>
      </c>
      <c r="AX88" s="78" t="str">
        <f>IF(LEN($G88)=0,"",IF(LEN(AX$12)=0,"",IFERROR(_xll.BDP(TKR,$G88,"EQY_FUND_RELATIVE_PERIOD",AX$12,"FA_ADJUSTED",ADJ,"EQY_FUND_CRNCY",CURR_O,"ACCOUNTING_STANDARD_OVERRIDE",ACC_O,"EQY_CONSOLIDATED",CONS_O,"fill=b")*1,"")))</f>
        <v>#REF!</v>
      </c>
      <c r="AY88" s="78" t="str">
        <f>IF(LEN($G88)=0,"",IF(LEN(AY$12)=0,"",IFERROR(_xll.BDP(TKR,$G88,"EQY_FUND_RELATIVE_PERIOD",AY$12,"FA_ADJUSTED",ADJ,"EQY_FUND_CRNCY",CURR_O,"ACCOUNTING_STANDARD_OVERRIDE",ACC_O,"EQY_CONSOLIDATED",CONS_O,"fill=b")*1,"")))</f>
        <v>#REF!</v>
      </c>
      <c r="AZ88" s="78" t="str">
        <f>IF(LEN($G88)=0,"",IF(LEN(AZ$12)=0,"",IFERROR(_xll.BDP(TKR,$G88,"EQY_FUND_RELATIVE_PERIOD",AZ$12,"FA_ADJUSTED",ADJ,"EQY_FUND_CRNCY",CURR_O,"ACCOUNTING_STANDARD_OVERRIDE",ACC_O,"EQY_CONSOLIDATED",CONS_O,"fill=b")*1,"")))</f>
        <v>#REF!</v>
      </c>
      <c r="BA88" s="78" t="str">
        <f>IF(LEN($G88)=0,"",IF(LEN(BA$12)=0,"",IFERROR(_xll.BDP(TKR,$G88,"EQY_FUND_RELATIVE_PERIOD",BA$12,"FA_ADJUSTED",ADJ,"EQY_FUND_CRNCY",CURR_O,"ACCOUNTING_STANDARD_OVERRIDE",ACC_O,"EQY_CONSOLIDATED",CONS_O,"fill=b")*1,"")))</f>
        <v>#REF!</v>
      </c>
      <c r="BB88" s="78" t="str">
        <f>IF(LEN($G88)=0,"",IF(LEN(BB$12)=0,"",IFERROR(_xll.BDP(TKR,$G88,"EQY_FUND_RELATIVE_PERIOD",BB$12,"FA_ADJUSTED",ADJ,"EQY_FUND_CRNCY",CURR_O,"ACCOUNTING_STANDARD_OVERRIDE",ACC_O,"EQY_CONSOLIDATED",CONS_O,"fill=b")*1,"")))</f>
        <v>#REF!</v>
      </c>
      <c r="BC88" s="78" t="str">
        <f>IF(LEN($G88)=0,"",IF(LEN(BC$12)=0,"",IFERROR(_xll.BDP(TKR,$G88,"EQY_FUND_RELATIVE_PERIOD",BC$12,"FA_ADJUSTED",ADJ,"EQY_FUND_CRNCY",CURR_O,"ACCOUNTING_STANDARD_OVERRIDE",ACC_O,"EQY_CONSOLIDATED",CONS_O,"fill=b")*1,"")))</f>
        <v>#REF!</v>
      </c>
      <c r="BD88" s="78" t="str">
        <f>IF(LEN($G88)=0,"",IF(LEN(BD$12)=0,"",IFERROR(_xll.BDP(TKR,$G88,"EQY_FUND_RELATIVE_PERIOD",BD$12,"FA_ADJUSTED",ADJ,"EQY_FUND_CRNCY",CURR_O,"ACCOUNTING_STANDARD_OVERRIDE",ACC_O,"EQY_CONSOLIDATED",CONS_O,"fill=b")*1,"")))</f>
        <v>#REF!</v>
      </c>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row>
    <row r="89" ht="15.75" customHeight="1">
      <c r="A89" s="2"/>
      <c r="B89" s="2"/>
      <c r="C89" s="2"/>
      <c r="D89" s="2"/>
      <c r="E89" s="2"/>
      <c r="F89" s="2"/>
      <c r="G89" s="2"/>
      <c r="H89" s="2"/>
      <c r="I89" s="2"/>
      <c r="J89" s="2"/>
      <c r="K89" s="2"/>
      <c r="L89" s="2"/>
      <c r="M89" s="2"/>
      <c r="N89" s="2"/>
      <c r="O89" s="2"/>
      <c r="P89" s="2"/>
      <c r="Q89" s="78" t="str">
        <f>IF(LEN($G89)=0,"",IF(LEN(Q$12)=0,"",IFERROR(_xll.BDP(TKR,$G89,"EQY_FUND_RELATIVE_PERIOD",Q$12,"FA_ADJUSTED",ADJ,"EQY_FUND_CRNCY",CURR_O,"ACCOUNTING_STANDARD_OVERRIDE",ACC_O,"EQY_CONSOLIDATED",CONS_O,"fill=b")*1,"")))</f>
        <v/>
      </c>
      <c r="R89" s="78" t="str">
        <f>IF(LEN($G89)=0,"",IF(LEN(R$12)=0,"",IFERROR(_xll.BDP(TKR,$G89,"EQY_FUND_RELATIVE_PERIOD",R$12,"FA_ADJUSTED",ADJ,"EQY_FUND_CRNCY",CURR_O,"ACCOUNTING_STANDARD_OVERRIDE",ACC_O,"EQY_CONSOLIDATED",CONS_O,"fill=b")*1,"")))</f>
        <v/>
      </c>
      <c r="S89" s="78" t="str">
        <f>IF(LEN($G89)=0,"",IF(LEN(S$12)=0,"",IFERROR(_xll.BDP(TKR,$G89,"EQY_FUND_RELATIVE_PERIOD",S$12,"FA_ADJUSTED",ADJ,"EQY_FUND_CRNCY",CURR_O,"ACCOUNTING_STANDARD_OVERRIDE",ACC_O,"EQY_CONSOLIDATED",CONS_O,"fill=b")*1,"")))</f>
        <v/>
      </c>
      <c r="T89" s="78" t="str">
        <f>IF(LEN($G89)=0,"",IF(LEN(T$12)=0,"",IFERROR(_xll.BDP(TKR,$G89,"EQY_FUND_RELATIVE_PERIOD",T$12,"FA_ADJUSTED",ADJ,"EQY_FUND_CRNCY",CURR_O,"ACCOUNTING_STANDARD_OVERRIDE",ACC_O,"EQY_CONSOLIDATED",CONS_O,"fill=b")*1,"")))</f>
        <v/>
      </c>
      <c r="U89" s="78" t="str">
        <f>IF(LEN($G89)=0,"",IF(LEN(U$12)=0,"",IFERROR(_xll.BDP(TKR,$G89,"EQY_FUND_RELATIVE_PERIOD",U$12,"FA_ADJUSTED",ADJ,"EQY_FUND_CRNCY",CURR_O,"ACCOUNTING_STANDARD_OVERRIDE",ACC_O,"EQY_CONSOLIDATED",CONS_O,"fill=b")*1,"")))</f>
        <v/>
      </c>
      <c r="V89" s="78" t="str">
        <f>IF(LEN($G89)=0,"",IF(LEN(V$12)=0,"",IFERROR(_xll.BDP(TKR,$G89,"EQY_FUND_RELATIVE_PERIOD",V$12,"FA_ADJUSTED",ADJ,"EQY_FUND_CRNCY",CURR_O,"ACCOUNTING_STANDARD_OVERRIDE",ACC_O,"EQY_CONSOLIDATED",CONS_O,"fill=b")*1,"")))</f>
        <v/>
      </c>
      <c r="W89" s="78" t="str">
        <f>IF(LEN($G89)=0,"",IF(LEN(W$12)=0,"",IFERROR(_xll.BDP(TKR,$G89,"EQY_FUND_RELATIVE_PERIOD",W$12,"FA_ADJUSTED",ADJ,"EQY_FUND_CRNCY",CURR_O,"ACCOUNTING_STANDARD_OVERRIDE",ACC_O,"EQY_CONSOLIDATED",CONS_O,"fill=b")*1,"")))</f>
        <v/>
      </c>
      <c r="X89" s="78" t="str">
        <f>IF(LEN($G89)=0,"",IF(LEN(X$12)=0,"",IFERROR(_xll.BDP(TKR,$G89,"EQY_FUND_RELATIVE_PERIOD",X$12,"FA_ADJUSTED",ADJ,"EQY_FUND_CRNCY",CURR_O,"ACCOUNTING_STANDARD_OVERRIDE",ACC_O,"EQY_CONSOLIDATED",CONS_O,"fill=b")*1,"")))</f>
        <v/>
      </c>
      <c r="Y89" s="78" t="str">
        <f>IF(LEN($G89)=0,"",IF(LEN(Y$12)=0,"",IFERROR(_xll.BDP(TKR,$G89,"EQY_FUND_RELATIVE_PERIOD",Y$12,"FA_ADJUSTED",ADJ,"EQY_FUND_CRNCY",CURR_O,"ACCOUNTING_STANDARD_OVERRIDE",ACC_O,"EQY_CONSOLIDATED",CONS_O,"fill=b")*1,"")))</f>
        <v/>
      </c>
      <c r="Z89" s="78" t="str">
        <f>IF(LEN($G89)=0,"",IF(LEN(Z$12)=0,"",IFERROR(_xll.BDP(TKR,$G89,"EQY_FUND_RELATIVE_PERIOD",Z$12,"FA_ADJUSTED",ADJ,"EQY_FUND_CRNCY",CURR_O,"ACCOUNTING_STANDARD_OVERRIDE",ACC_O,"EQY_CONSOLIDATED",CONS_O,"fill=b")*1,"")))</f>
        <v/>
      </c>
      <c r="AA89" s="78" t="str">
        <f>IF(LEN($G89)=0,"",IF(LEN(AA$12)=0,"",IFERROR(_xll.BDP(TKR,$G89,"EQY_FUND_RELATIVE_PERIOD",AA$12,"FA_ADJUSTED",ADJ,"EQY_FUND_CRNCY",CURR_O,"ACCOUNTING_STANDARD_OVERRIDE",ACC_O,"EQY_CONSOLIDATED",CONS_O,"fill=b")*1,"")))</f>
        <v/>
      </c>
      <c r="AB89" s="78" t="str">
        <f>IF(LEN($G89)=0,"",IF(LEN(AB$12)=0,"",IFERROR(_xll.BDP(TKR,$G89,"EQY_FUND_RELATIVE_PERIOD",AB$12,"FA_ADJUSTED",ADJ,"EQY_FUND_CRNCY",CURR_O,"ACCOUNTING_STANDARD_OVERRIDE",ACC_O,"EQY_CONSOLIDATED",CONS_O,"fill=b")*1,"")))</f>
        <v/>
      </c>
      <c r="AC89" s="78" t="str">
        <f>IF(LEN($G89)=0,"",IF(LEN(AC$12)=0,"",IFERROR(_xll.BDP(TKR,$G89,"EQY_FUND_RELATIVE_PERIOD",AC$12,"FA_ADJUSTED",ADJ,"EQY_FUND_CRNCY",CURR_O,"ACCOUNTING_STANDARD_OVERRIDE",ACC_O,"EQY_CONSOLIDATED",CONS_O,"fill=b")*1,"")))</f>
        <v/>
      </c>
      <c r="AD89" s="78" t="str">
        <f>IF(LEN($G89)=0,"",IF(LEN(AD$12)=0,"",IFERROR(_xll.BDP(TKR,$G89,"EQY_FUND_RELATIVE_PERIOD",AD$12,"FA_ADJUSTED",ADJ,"EQY_FUND_CRNCY",CURR_O,"ACCOUNTING_STANDARD_OVERRIDE",ACC_O,"EQY_CONSOLIDATED",CONS_O,"fill=b")*1,"")))</f>
        <v/>
      </c>
      <c r="AE89" s="78" t="str">
        <f>IF(LEN($G89)=0,"",IF(LEN(AE$12)=0,"",IFERROR(_xll.BDP(TKR,$G89,"EQY_FUND_RELATIVE_PERIOD",AE$12,"FA_ADJUSTED",ADJ,"EQY_FUND_CRNCY",CURR_O,"ACCOUNTING_STANDARD_OVERRIDE",ACC_O,"EQY_CONSOLIDATED",CONS_O,"fill=b")*1,"")))</f>
        <v/>
      </c>
      <c r="AF89" s="78" t="str">
        <f>IF(LEN($G89)=0,"",IF(LEN(AF$12)=0,"",IFERROR(_xll.BDP(TKR,$G89,"EQY_FUND_RELATIVE_PERIOD",AF$12,"FA_ADJUSTED",ADJ,"EQY_FUND_CRNCY",CURR_O,"ACCOUNTING_STANDARD_OVERRIDE",ACC_O,"EQY_CONSOLIDATED",CONS_O,"fill=b")*1,"")))</f>
        <v/>
      </c>
      <c r="AG89" s="78" t="str">
        <f>IF(LEN($G89)=0,"",IF(LEN(AG$12)=0,"",IFERROR(_xll.BDP(TKR,$G89,"EQY_FUND_RELATIVE_PERIOD",AG$12,"FA_ADJUSTED",ADJ,"EQY_FUND_CRNCY",CURR_O,"ACCOUNTING_STANDARD_OVERRIDE",ACC_O,"EQY_CONSOLIDATED",CONS_O,"fill=b")*1,"")))</f>
        <v/>
      </c>
      <c r="AH89" s="78" t="str">
        <f>IF(LEN($G89)=0,"",IF(LEN(AH$12)=0,"",IFERROR(_xll.BDP(TKR,$G89,"EQY_FUND_RELATIVE_PERIOD",AH$12,"FA_ADJUSTED",ADJ,"EQY_FUND_CRNCY",CURR_O,"ACCOUNTING_STANDARD_OVERRIDE",ACC_O,"EQY_CONSOLIDATED",CONS_O,"fill=b")*1,"")))</f>
        <v/>
      </c>
      <c r="AI89" s="78" t="str">
        <f>IF(LEN($G89)=0,"",IF(LEN(AI$12)=0,"",IFERROR(_xll.BDP(TKR,$G89,"EQY_FUND_RELATIVE_PERIOD",AI$12,"FA_ADJUSTED",ADJ,"EQY_FUND_CRNCY",CURR_O,"ACCOUNTING_STANDARD_OVERRIDE",ACC_O,"EQY_CONSOLIDATED",CONS_O,"fill=b")*1,"")))</f>
        <v/>
      </c>
      <c r="AJ89" s="78" t="str">
        <f>IF(LEN($G89)=0,"",IF(LEN(AJ$12)=0,"",IFERROR(_xll.BDP(TKR,$G89,"EQY_FUND_RELATIVE_PERIOD",AJ$12,"FA_ADJUSTED",ADJ,"EQY_FUND_CRNCY",CURR_O,"ACCOUNTING_STANDARD_OVERRIDE",ACC_O,"EQY_CONSOLIDATED",CONS_O,"fill=b")*1,"")))</f>
        <v/>
      </c>
      <c r="AK89" s="78" t="str">
        <f>IF(LEN($G89)=0,"",IF(LEN(AK$12)=0,"",IFERROR(_xll.BDP(TKR,$G89,"EQY_FUND_RELATIVE_PERIOD",AK$12,"FA_ADJUSTED",ADJ,"EQY_FUND_CRNCY",CURR_O,"ACCOUNTING_STANDARD_OVERRIDE",ACC_O,"EQY_CONSOLIDATED",CONS_O,"fill=b")*1,"")))</f>
        <v/>
      </c>
      <c r="AL89" s="78" t="str">
        <f>IF(LEN($G89)=0,"",IF(LEN(AL$12)=0,"",IFERROR(_xll.BDP(TKR,$G89,"EQY_FUND_RELATIVE_PERIOD",AL$12,"FA_ADJUSTED",ADJ,"EQY_FUND_CRNCY",CURR_O,"ACCOUNTING_STANDARD_OVERRIDE",ACC_O,"EQY_CONSOLIDATED",CONS_O,"fill=b")*1,"")))</f>
        <v/>
      </c>
      <c r="AM89" s="78" t="str">
        <f>IF(LEN($G89)=0,"",IF(LEN(AM$12)=0,"",IFERROR(_xll.BDP(TKR,$G89,"EQY_FUND_RELATIVE_PERIOD",AM$12,"FA_ADJUSTED",ADJ,"EQY_FUND_CRNCY",CURR_O,"ACCOUNTING_STANDARD_OVERRIDE",ACC_O,"EQY_CONSOLIDATED",CONS_O,"fill=b")*1,"")))</f>
        <v/>
      </c>
      <c r="AN89" s="78" t="str">
        <f>IF(LEN($G89)=0,"",IF(LEN(AN$12)=0,"",IFERROR(_xll.BDP(TKR,$G89,"EQY_FUND_RELATIVE_PERIOD",AN$12,"FA_ADJUSTED",ADJ,"EQY_FUND_CRNCY",CURR_O,"ACCOUNTING_STANDARD_OVERRIDE",ACC_O,"EQY_CONSOLIDATED",CONS_O,"fill=b")*1,"")))</f>
        <v/>
      </c>
      <c r="AO89" s="78" t="str">
        <f>IF(LEN($G89)=0,"",IF(LEN(AO$12)=0,"",IFERROR(_xll.BDP(TKR,$G89,"EQY_FUND_RELATIVE_PERIOD",AO$12,"FA_ADJUSTED",ADJ,"EQY_FUND_CRNCY",CURR_O,"ACCOUNTING_STANDARD_OVERRIDE",ACC_O,"EQY_CONSOLIDATED",CONS_O,"fill=b")*1,"")))</f>
        <v/>
      </c>
      <c r="AP89" s="78" t="str">
        <f>IF(LEN($G89)=0,"",IF(LEN(AP$12)=0,"",IFERROR(_xll.BDP(TKR,$G89,"EQY_FUND_RELATIVE_PERIOD",AP$12,"FA_ADJUSTED",ADJ,"EQY_FUND_CRNCY",CURR_O,"ACCOUNTING_STANDARD_OVERRIDE",ACC_O,"EQY_CONSOLIDATED",CONS_O,"fill=b")*1,"")))</f>
        <v/>
      </c>
      <c r="AQ89" s="78" t="str">
        <f>IF(LEN($G89)=0,"",IF(LEN(AQ$12)=0,"",IFERROR(_xll.BDP(TKR,$G89,"EQY_FUND_RELATIVE_PERIOD",AQ$12,"FA_ADJUSTED",ADJ,"EQY_FUND_CRNCY",CURR_O,"ACCOUNTING_STANDARD_OVERRIDE",ACC_O,"EQY_CONSOLIDATED",CONS_O,"fill=b")*1,"")))</f>
        <v/>
      </c>
      <c r="AR89" s="78" t="str">
        <f>IF(LEN($G89)=0,"",IF(LEN(AR$12)=0,"",IFERROR(_xll.BDP(TKR,$G89,"EQY_FUND_RELATIVE_PERIOD",AR$12,"FA_ADJUSTED",ADJ,"EQY_FUND_CRNCY",CURR_O,"ACCOUNTING_STANDARD_OVERRIDE",ACC_O,"EQY_CONSOLIDATED",CONS_O,"fill=b")*1,"")))</f>
        <v/>
      </c>
      <c r="AS89" s="78" t="str">
        <f>IF(LEN($G89)=0,"",IF(LEN(AS$12)=0,"",IFERROR(_xll.BDP(TKR,$G89,"EQY_FUND_RELATIVE_PERIOD",AS$12,"FA_ADJUSTED",ADJ,"EQY_FUND_CRNCY",CURR_O,"ACCOUNTING_STANDARD_OVERRIDE",ACC_O,"EQY_CONSOLIDATED",CONS_O,"fill=b")*1,"")))</f>
        <v/>
      </c>
      <c r="AT89" s="78" t="str">
        <f>IF(LEN($G89)=0,"",IF(LEN(AT$12)=0,"",IFERROR(_xll.BDP(TKR,$G89,"EQY_FUND_RELATIVE_PERIOD",AT$12,"FA_ADJUSTED",ADJ,"EQY_FUND_CRNCY",CURR_O,"ACCOUNTING_STANDARD_OVERRIDE",ACC_O,"EQY_CONSOLIDATED",CONS_O,"fill=b")*1,"")))</f>
        <v/>
      </c>
      <c r="AU89" s="78" t="str">
        <f>IF(LEN($G89)=0,"",IF(LEN(AU$12)=0,"",IFERROR(_xll.BDP(TKR,$G89,"EQY_FUND_RELATIVE_PERIOD",AU$12,"FA_ADJUSTED",ADJ,"EQY_FUND_CRNCY",CURR_O,"ACCOUNTING_STANDARD_OVERRIDE",ACC_O,"EQY_CONSOLIDATED",CONS_O,"fill=b")*1,"")))</f>
        <v/>
      </c>
      <c r="AV89" s="78" t="str">
        <f>IF(LEN($G89)=0,"",IF(LEN(AV$12)=0,"",IFERROR(_xll.BDP(TKR,$G89,"EQY_FUND_RELATIVE_PERIOD",AV$12,"FA_ADJUSTED",ADJ,"EQY_FUND_CRNCY",CURR_O,"ACCOUNTING_STANDARD_OVERRIDE",ACC_O,"EQY_CONSOLIDATED",CONS_O,"fill=b")*1,"")))</f>
        <v/>
      </c>
      <c r="AW89" s="78" t="str">
        <f>IF(LEN($G89)=0,"",IF(LEN(AW$12)=0,"",IFERROR(_xll.BDP(TKR,$G89,"EQY_FUND_RELATIVE_PERIOD",AW$12,"FA_ADJUSTED",ADJ,"EQY_FUND_CRNCY",CURR_O,"ACCOUNTING_STANDARD_OVERRIDE",ACC_O,"EQY_CONSOLIDATED",CONS_O,"fill=b")*1,"")))</f>
        <v/>
      </c>
      <c r="AX89" s="78" t="str">
        <f>IF(LEN($G89)=0,"",IF(LEN(AX$12)=0,"",IFERROR(_xll.BDP(TKR,$G89,"EQY_FUND_RELATIVE_PERIOD",AX$12,"FA_ADJUSTED",ADJ,"EQY_FUND_CRNCY",CURR_O,"ACCOUNTING_STANDARD_OVERRIDE",ACC_O,"EQY_CONSOLIDATED",CONS_O,"fill=b")*1,"")))</f>
        <v/>
      </c>
      <c r="AY89" s="78" t="str">
        <f>IF(LEN($G89)=0,"",IF(LEN(AY$12)=0,"",IFERROR(_xll.BDP(TKR,$G89,"EQY_FUND_RELATIVE_PERIOD",AY$12,"FA_ADJUSTED",ADJ,"EQY_FUND_CRNCY",CURR_O,"ACCOUNTING_STANDARD_OVERRIDE",ACC_O,"EQY_CONSOLIDATED",CONS_O,"fill=b")*1,"")))</f>
        <v/>
      </c>
      <c r="AZ89" s="78" t="str">
        <f>IF(LEN($G89)=0,"",IF(LEN(AZ$12)=0,"",IFERROR(_xll.BDP(TKR,$G89,"EQY_FUND_RELATIVE_PERIOD",AZ$12,"FA_ADJUSTED",ADJ,"EQY_FUND_CRNCY",CURR_O,"ACCOUNTING_STANDARD_OVERRIDE",ACC_O,"EQY_CONSOLIDATED",CONS_O,"fill=b")*1,"")))</f>
        <v/>
      </c>
      <c r="BA89" s="78" t="str">
        <f>IF(LEN($G89)=0,"",IF(LEN(BA$12)=0,"",IFERROR(_xll.BDP(TKR,$G89,"EQY_FUND_RELATIVE_PERIOD",BA$12,"FA_ADJUSTED",ADJ,"EQY_FUND_CRNCY",CURR_O,"ACCOUNTING_STANDARD_OVERRIDE",ACC_O,"EQY_CONSOLIDATED",CONS_O,"fill=b")*1,"")))</f>
        <v/>
      </c>
      <c r="BB89" s="78" t="str">
        <f>IF(LEN($G89)=0,"",IF(LEN(BB$12)=0,"",IFERROR(_xll.BDP(TKR,$G89,"EQY_FUND_RELATIVE_PERIOD",BB$12,"FA_ADJUSTED",ADJ,"EQY_FUND_CRNCY",CURR_O,"ACCOUNTING_STANDARD_OVERRIDE",ACC_O,"EQY_CONSOLIDATED",CONS_O,"fill=b")*1,"")))</f>
        <v/>
      </c>
      <c r="BC89" s="78" t="str">
        <f>IF(LEN($G89)=0,"",IF(LEN(BC$12)=0,"",IFERROR(_xll.BDP(TKR,$G89,"EQY_FUND_RELATIVE_PERIOD",BC$12,"FA_ADJUSTED",ADJ,"EQY_FUND_CRNCY",CURR_O,"ACCOUNTING_STANDARD_OVERRIDE",ACC_O,"EQY_CONSOLIDATED",CONS_O,"fill=b")*1,"")))</f>
        <v/>
      </c>
      <c r="BD89" s="78" t="str">
        <f>IF(LEN($G89)=0,"",IF(LEN(BD$12)=0,"",IFERROR(_xll.BDP(TKR,$G89,"EQY_FUND_RELATIVE_PERIOD",BD$12,"FA_ADJUSTED",ADJ,"EQY_FUND_CRNCY",CURR_O,"ACCOUNTING_STANDARD_OVERRIDE",ACC_O,"EQY_CONSOLIDATED",CONS_O,"fill=b")*1,"")))</f>
        <v/>
      </c>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row>
    <row r="90" ht="15.75" customHeight="1">
      <c r="A90" s="2"/>
      <c r="B90" s="2"/>
      <c r="C90" s="2"/>
      <c r="D90" s="2"/>
      <c r="E90" s="2"/>
      <c r="F90" s="2"/>
      <c r="G90" s="2"/>
      <c r="H90" s="2"/>
      <c r="I90" s="2"/>
      <c r="J90" s="2"/>
      <c r="K90" s="2"/>
      <c r="L90" s="2"/>
      <c r="M90" s="2"/>
      <c r="N90" s="2"/>
      <c r="O90" s="2"/>
      <c r="P90" s="2"/>
      <c r="Q90" s="78" t="str">
        <f>IF(LEN($G90)=0,"",IF(LEN(Q$12)=0,"",IFERROR(_xll.BDP(TKR,$G90,"EQY_FUND_RELATIVE_PERIOD",Q$12,"FA_ADJUSTED",ADJ,"EQY_FUND_CRNCY",CURR_O,"ACCOUNTING_STANDARD_OVERRIDE",ACC_O,"EQY_CONSOLIDATED",CONS_O,"fill=b")*1,"")))</f>
        <v/>
      </c>
      <c r="R90" s="78" t="str">
        <f>IF(LEN($G90)=0,"",IF(LEN(R$12)=0,"",IFERROR(_xll.BDP(TKR,$G90,"EQY_FUND_RELATIVE_PERIOD",R$12,"FA_ADJUSTED",ADJ,"EQY_FUND_CRNCY",CURR_O,"ACCOUNTING_STANDARD_OVERRIDE",ACC_O,"EQY_CONSOLIDATED",CONS_O,"fill=b")*1,"")))</f>
        <v/>
      </c>
      <c r="S90" s="78" t="str">
        <f>IF(LEN($G90)=0,"",IF(LEN(S$12)=0,"",IFERROR(_xll.BDP(TKR,$G90,"EQY_FUND_RELATIVE_PERIOD",S$12,"FA_ADJUSTED",ADJ,"EQY_FUND_CRNCY",CURR_O,"ACCOUNTING_STANDARD_OVERRIDE",ACC_O,"EQY_CONSOLIDATED",CONS_O,"fill=b")*1,"")))</f>
        <v/>
      </c>
      <c r="T90" s="78" t="str">
        <f>IF(LEN($G90)=0,"",IF(LEN(T$12)=0,"",IFERROR(_xll.BDP(TKR,$G90,"EQY_FUND_RELATIVE_PERIOD",T$12,"FA_ADJUSTED",ADJ,"EQY_FUND_CRNCY",CURR_O,"ACCOUNTING_STANDARD_OVERRIDE",ACC_O,"EQY_CONSOLIDATED",CONS_O,"fill=b")*1,"")))</f>
        <v/>
      </c>
      <c r="U90" s="78" t="str">
        <f>IF(LEN($G90)=0,"",IF(LEN(U$12)=0,"",IFERROR(_xll.BDP(TKR,$G90,"EQY_FUND_RELATIVE_PERIOD",U$12,"FA_ADJUSTED",ADJ,"EQY_FUND_CRNCY",CURR_O,"ACCOUNTING_STANDARD_OVERRIDE",ACC_O,"EQY_CONSOLIDATED",CONS_O,"fill=b")*1,"")))</f>
        <v/>
      </c>
      <c r="V90" s="78" t="str">
        <f>IF(LEN($G90)=0,"",IF(LEN(V$12)=0,"",IFERROR(_xll.BDP(TKR,$G90,"EQY_FUND_RELATIVE_PERIOD",V$12,"FA_ADJUSTED",ADJ,"EQY_FUND_CRNCY",CURR_O,"ACCOUNTING_STANDARD_OVERRIDE",ACC_O,"EQY_CONSOLIDATED",CONS_O,"fill=b")*1,"")))</f>
        <v/>
      </c>
      <c r="W90" s="78" t="str">
        <f>IF(LEN($G90)=0,"",IF(LEN(W$12)=0,"",IFERROR(_xll.BDP(TKR,$G90,"EQY_FUND_RELATIVE_PERIOD",W$12,"FA_ADJUSTED",ADJ,"EQY_FUND_CRNCY",CURR_O,"ACCOUNTING_STANDARD_OVERRIDE",ACC_O,"EQY_CONSOLIDATED",CONS_O,"fill=b")*1,"")))</f>
        <v/>
      </c>
      <c r="X90" s="78" t="str">
        <f>IF(LEN($G90)=0,"",IF(LEN(X$12)=0,"",IFERROR(_xll.BDP(TKR,$G90,"EQY_FUND_RELATIVE_PERIOD",X$12,"FA_ADJUSTED",ADJ,"EQY_FUND_CRNCY",CURR_O,"ACCOUNTING_STANDARD_OVERRIDE",ACC_O,"EQY_CONSOLIDATED",CONS_O,"fill=b")*1,"")))</f>
        <v/>
      </c>
      <c r="Y90" s="78" t="str">
        <f>IF(LEN($G90)=0,"",IF(LEN(Y$12)=0,"",IFERROR(_xll.BDP(TKR,$G90,"EQY_FUND_RELATIVE_PERIOD",Y$12,"FA_ADJUSTED",ADJ,"EQY_FUND_CRNCY",CURR_O,"ACCOUNTING_STANDARD_OVERRIDE",ACC_O,"EQY_CONSOLIDATED",CONS_O,"fill=b")*1,"")))</f>
        <v/>
      </c>
      <c r="Z90" s="78" t="str">
        <f>IF(LEN($G90)=0,"",IF(LEN(Z$12)=0,"",IFERROR(_xll.BDP(TKR,$G90,"EQY_FUND_RELATIVE_PERIOD",Z$12,"FA_ADJUSTED",ADJ,"EQY_FUND_CRNCY",CURR_O,"ACCOUNTING_STANDARD_OVERRIDE",ACC_O,"EQY_CONSOLIDATED",CONS_O,"fill=b")*1,"")))</f>
        <v/>
      </c>
      <c r="AA90" s="78" t="str">
        <f>IF(LEN($G90)=0,"",IF(LEN(AA$12)=0,"",IFERROR(_xll.BDP(TKR,$G90,"EQY_FUND_RELATIVE_PERIOD",AA$12,"FA_ADJUSTED",ADJ,"EQY_FUND_CRNCY",CURR_O,"ACCOUNTING_STANDARD_OVERRIDE",ACC_O,"EQY_CONSOLIDATED",CONS_O,"fill=b")*1,"")))</f>
        <v/>
      </c>
      <c r="AB90" s="78" t="str">
        <f>IF(LEN($G90)=0,"",IF(LEN(AB$12)=0,"",IFERROR(_xll.BDP(TKR,$G90,"EQY_FUND_RELATIVE_PERIOD",AB$12,"FA_ADJUSTED",ADJ,"EQY_FUND_CRNCY",CURR_O,"ACCOUNTING_STANDARD_OVERRIDE",ACC_O,"EQY_CONSOLIDATED",CONS_O,"fill=b")*1,"")))</f>
        <v/>
      </c>
      <c r="AC90" s="78" t="str">
        <f>IF(LEN($G90)=0,"",IF(LEN(AC$12)=0,"",IFERROR(_xll.BDP(TKR,$G90,"EQY_FUND_RELATIVE_PERIOD",AC$12,"FA_ADJUSTED",ADJ,"EQY_FUND_CRNCY",CURR_O,"ACCOUNTING_STANDARD_OVERRIDE",ACC_O,"EQY_CONSOLIDATED",CONS_O,"fill=b")*1,"")))</f>
        <v/>
      </c>
      <c r="AD90" s="78" t="str">
        <f>IF(LEN($G90)=0,"",IF(LEN(AD$12)=0,"",IFERROR(_xll.BDP(TKR,$G90,"EQY_FUND_RELATIVE_PERIOD",AD$12,"FA_ADJUSTED",ADJ,"EQY_FUND_CRNCY",CURR_O,"ACCOUNTING_STANDARD_OVERRIDE",ACC_O,"EQY_CONSOLIDATED",CONS_O,"fill=b")*1,"")))</f>
        <v/>
      </c>
      <c r="AE90" s="78" t="str">
        <f>IF(LEN($G90)=0,"",IF(LEN(AE$12)=0,"",IFERROR(_xll.BDP(TKR,$G90,"EQY_FUND_RELATIVE_PERIOD",AE$12,"FA_ADJUSTED",ADJ,"EQY_FUND_CRNCY",CURR_O,"ACCOUNTING_STANDARD_OVERRIDE",ACC_O,"EQY_CONSOLIDATED",CONS_O,"fill=b")*1,"")))</f>
        <v/>
      </c>
      <c r="AF90" s="78" t="str">
        <f>IF(LEN($G90)=0,"",IF(LEN(AF$12)=0,"",IFERROR(_xll.BDP(TKR,$G90,"EQY_FUND_RELATIVE_PERIOD",AF$12,"FA_ADJUSTED",ADJ,"EQY_FUND_CRNCY",CURR_O,"ACCOUNTING_STANDARD_OVERRIDE",ACC_O,"EQY_CONSOLIDATED",CONS_O,"fill=b")*1,"")))</f>
        <v/>
      </c>
      <c r="AG90" s="78" t="str">
        <f>IF(LEN($G90)=0,"",IF(LEN(AG$12)=0,"",IFERROR(_xll.BDP(TKR,$G90,"EQY_FUND_RELATIVE_PERIOD",AG$12,"FA_ADJUSTED",ADJ,"EQY_FUND_CRNCY",CURR_O,"ACCOUNTING_STANDARD_OVERRIDE",ACC_O,"EQY_CONSOLIDATED",CONS_O,"fill=b")*1,"")))</f>
        <v/>
      </c>
      <c r="AH90" s="78" t="str">
        <f>IF(LEN($G90)=0,"",IF(LEN(AH$12)=0,"",IFERROR(_xll.BDP(TKR,$G90,"EQY_FUND_RELATIVE_PERIOD",AH$12,"FA_ADJUSTED",ADJ,"EQY_FUND_CRNCY",CURR_O,"ACCOUNTING_STANDARD_OVERRIDE",ACC_O,"EQY_CONSOLIDATED",CONS_O,"fill=b")*1,"")))</f>
        <v/>
      </c>
      <c r="AI90" s="78" t="str">
        <f>IF(LEN($G90)=0,"",IF(LEN(AI$12)=0,"",IFERROR(_xll.BDP(TKR,$G90,"EQY_FUND_RELATIVE_PERIOD",AI$12,"FA_ADJUSTED",ADJ,"EQY_FUND_CRNCY",CURR_O,"ACCOUNTING_STANDARD_OVERRIDE",ACC_O,"EQY_CONSOLIDATED",CONS_O,"fill=b")*1,"")))</f>
        <v/>
      </c>
      <c r="AJ90" s="78" t="str">
        <f>IF(LEN($G90)=0,"",IF(LEN(AJ$12)=0,"",IFERROR(_xll.BDP(TKR,$G90,"EQY_FUND_RELATIVE_PERIOD",AJ$12,"FA_ADJUSTED",ADJ,"EQY_FUND_CRNCY",CURR_O,"ACCOUNTING_STANDARD_OVERRIDE",ACC_O,"EQY_CONSOLIDATED",CONS_O,"fill=b")*1,"")))</f>
        <v/>
      </c>
      <c r="AK90" s="78" t="str">
        <f>IF(LEN($G90)=0,"",IF(LEN(AK$12)=0,"",IFERROR(_xll.BDP(TKR,$G90,"EQY_FUND_RELATIVE_PERIOD",AK$12,"FA_ADJUSTED",ADJ,"EQY_FUND_CRNCY",CURR_O,"ACCOUNTING_STANDARD_OVERRIDE",ACC_O,"EQY_CONSOLIDATED",CONS_O,"fill=b")*1,"")))</f>
        <v/>
      </c>
      <c r="AL90" s="78" t="str">
        <f>IF(LEN($G90)=0,"",IF(LEN(AL$12)=0,"",IFERROR(_xll.BDP(TKR,$G90,"EQY_FUND_RELATIVE_PERIOD",AL$12,"FA_ADJUSTED",ADJ,"EQY_FUND_CRNCY",CURR_O,"ACCOUNTING_STANDARD_OVERRIDE",ACC_O,"EQY_CONSOLIDATED",CONS_O,"fill=b")*1,"")))</f>
        <v/>
      </c>
      <c r="AM90" s="78" t="str">
        <f>IF(LEN($G90)=0,"",IF(LEN(AM$12)=0,"",IFERROR(_xll.BDP(TKR,$G90,"EQY_FUND_RELATIVE_PERIOD",AM$12,"FA_ADJUSTED",ADJ,"EQY_FUND_CRNCY",CURR_O,"ACCOUNTING_STANDARD_OVERRIDE",ACC_O,"EQY_CONSOLIDATED",CONS_O,"fill=b")*1,"")))</f>
        <v/>
      </c>
      <c r="AN90" s="78" t="str">
        <f>IF(LEN($G90)=0,"",IF(LEN(AN$12)=0,"",IFERROR(_xll.BDP(TKR,$G90,"EQY_FUND_RELATIVE_PERIOD",AN$12,"FA_ADJUSTED",ADJ,"EQY_FUND_CRNCY",CURR_O,"ACCOUNTING_STANDARD_OVERRIDE",ACC_O,"EQY_CONSOLIDATED",CONS_O,"fill=b")*1,"")))</f>
        <v/>
      </c>
      <c r="AO90" s="78" t="str">
        <f>IF(LEN($G90)=0,"",IF(LEN(AO$12)=0,"",IFERROR(_xll.BDP(TKR,$G90,"EQY_FUND_RELATIVE_PERIOD",AO$12,"FA_ADJUSTED",ADJ,"EQY_FUND_CRNCY",CURR_O,"ACCOUNTING_STANDARD_OVERRIDE",ACC_O,"EQY_CONSOLIDATED",CONS_O,"fill=b")*1,"")))</f>
        <v/>
      </c>
      <c r="AP90" s="78" t="str">
        <f>IF(LEN($G90)=0,"",IF(LEN(AP$12)=0,"",IFERROR(_xll.BDP(TKR,$G90,"EQY_FUND_RELATIVE_PERIOD",AP$12,"FA_ADJUSTED",ADJ,"EQY_FUND_CRNCY",CURR_O,"ACCOUNTING_STANDARD_OVERRIDE",ACC_O,"EQY_CONSOLIDATED",CONS_O,"fill=b")*1,"")))</f>
        <v/>
      </c>
      <c r="AQ90" s="78" t="str">
        <f>IF(LEN($G90)=0,"",IF(LEN(AQ$12)=0,"",IFERROR(_xll.BDP(TKR,$G90,"EQY_FUND_RELATIVE_PERIOD",AQ$12,"FA_ADJUSTED",ADJ,"EQY_FUND_CRNCY",CURR_O,"ACCOUNTING_STANDARD_OVERRIDE",ACC_O,"EQY_CONSOLIDATED",CONS_O,"fill=b")*1,"")))</f>
        <v/>
      </c>
      <c r="AR90" s="78" t="str">
        <f>IF(LEN($G90)=0,"",IF(LEN(AR$12)=0,"",IFERROR(_xll.BDP(TKR,$G90,"EQY_FUND_RELATIVE_PERIOD",AR$12,"FA_ADJUSTED",ADJ,"EQY_FUND_CRNCY",CURR_O,"ACCOUNTING_STANDARD_OVERRIDE",ACC_O,"EQY_CONSOLIDATED",CONS_O,"fill=b")*1,"")))</f>
        <v/>
      </c>
      <c r="AS90" s="78" t="str">
        <f>IF(LEN($G90)=0,"",IF(LEN(AS$12)=0,"",IFERROR(_xll.BDP(TKR,$G90,"EQY_FUND_RELATIVE_PERIOD",AS$12,"FA_ADJUSTED",ADJ,"EQY_FUND_CRNCY",CURR_O,"ACCOUNTING_STANDARD_OVERRIDE",ACC_O,"EQY_CONSOLIDATED",CONS_O,"fill=b")*1,"")))</f>
        <v/>
      </c>
      <c r="AT90" s="78" t="str">
        <f>IF(LEN($G90)=0,"",IF(LEN(AT$12)=0,"",IFERROR(_xll.BDP(TKR,$G90,"EQY_FUND_RELATIVE_PERIOD",AT$12,"FA_ADJUSTED",ADJ,"EQY_FUND_CRNCY",CURR_O,"ACCOUNTING_STANDARD_OVERRIDE",ACC_O,"EQY_CONSOLIDATED",CONS_O,"fill=b")*1,"")))</f>
        <v/>
      </c>
      <c r="AU90" s="78" t="str">
        <f>IF(LEN($G90)=0,"",IF(LEN(AU$12)=0,"",IFERROR(_xll.BDP(TKR,$G90,"EQY_FUND_RELATIVE_PERIOD",AU$12,"FA_ADJUSTED",ADJ,"EQY_FUND_CRNCY",CURR_O,"ACCOUNTING_STANDARD_OVERRIDE",ACC_O,"EQY_CONSOLIDATED",CONS_O,"fill=b")*1,"")))</f>
        <v/>
      </c>
      <c r="AV90" s="78" t="str">
        <f>IF(LEN($G90)=0,"",IF(LEN(AV$12)=0,"",IFERROR(_xll.BDP(TKR,$G90,"EQY_FUND_RELATIVE_PERIOD",AV$12,"FA_ADJUSTED",ADJ,"EQY_FUND_CRNCY",CURR_O,"ACCOUNTING_STANDARD_OVERRIDE",ACC_O,"EQY_CONSOLIDATED",CONS_O,"fill=b")*1,"")))</f>
        <v/>
      </c>
      <c r="AW90" s="78" t="str">
        <f>IF(LEN($G90)=0,"",IF(LEN(AW$12)=0,"",IFERROR(_xll.BDP(TKR,$G90,"EQY_FUND_RELATIVE_PERIOD",AW$12,"FA_ADJUSTED",ADJ,"EQY_FUND_CRNCY",CURR_O,"ACCOUNTING_STANDARD_OVERRIDE",ACC_O,"EQY_CONSOLIDATED",CONS_O,"fill=b")*1,"")))</f>
        <v/>
      </c>
      <c r="AX90" s="78" t="str">
        <f>IF(LEN($G90)=0,"",IF(LEN(AX$12)=0,"",IFERROR(_xll.BDP(TKR,$G90,"EQY_FUND_RELATIVE_PERIOD",AX$12,"FA_ADJUSTED",ADJ,"EQY_FUND_CRNCY",CURR_O,"ACCOUNTING_STANDARD_OVERRIDE",ACC_O,"EQY_CONSOLIDATED",CONS_O,"fill=b")*1,"")))</f>
        <v/>
      </c>
      <c r="AY90" s="78" t="str">
        <f>IF(LEN($G90)=0,"",IF(LEN(AY$12)=0,"",IFERROR(_xll.BDP(TKR,$G90,"EQY_FUND_RELATIVE_PERIOD",AY$12,"FA_ADJUSTED",ADJ,"EQY_FUND_CRNCY",CURR_O,"ACCOUNTING_STANDARD_OVERRIDE",ACC_O,"EQY_CONSOLIDATED",CONS_O,"fill=b")*1,"")))</f>
        <v/>
      </c>
      <c r="AZ90" s="78" t="str">
        <f>IF(LEN($G90)=0,"",IF(LEN(AZ$12)=0,"",IFERROR(_xll.BDP(TKR,$G90,"EQY_FUND_RELATIVE_PERIOD",AZ$12,"FA_ADJUSTED",ADJ,"EQY_FUND_CRNCY",CURR_O,"ACCOUNTING_STANDARD_OVERRIDE",ACC_O,"EQY_CONSOLIDATED",CONS_O,"fill=b")*1,"")))</f>
        <v/>
      </c>
      <c r="BA90" s="78" t="str">
        <f>IF(LEN($G90)=0,"",IF(LEN(BA$12)=0,"",IFERROR(_xll.BDP(TKR,$G90,"EQY_FUND_RELATIVE_PERIOD",BA$12,"FA_ADJUSTED",ADJ,"EQY_FUND_CRNCY",CURR_O,"ACCOUNTING_STANDARD_OVERRIDE",ACC_O,"EQY_CONSOLIDATED",CONS_O,"fill=b")*1,"")))</f>
        <v/>
      </c>
      <c r="BB90" s="78" t="str">
        <f>IF(LEN($G90)=0,"",IF(LEN(BB$12)=0,"",IFERROR(_xll.BDP(TKR,$G90,"EQY_FUND_RELATIVE_PERIOD",BB$12,"FA_ADJUSTED",ADJ,"EQY_FUND_CRNCY",CURR_O,"ACCOUNTING_STANDARD_OVERRIDE",ACC_O,"EQY_CONSOLIDATED",CONS_O,"fill=b")*1,"")))</f>
        <v/>
      </c>
      <c r="BC90" s="78" t="str">
        <f>IF(LEN($G90)=0,"",IF(LEN(BC$12)=0,"",IFERROR(_xll.BDP(TKR,$G90,"EQY_FUND_RELATIVE_PERIOD",BC$12,"FA_ADJUSTED",ADJ,"EQY_FUND_CRNCY",CURR_O,"ACCOUNTING_STANDARD_OVERRIDE",ACC_O,"EQY_CONSOLIDATED",CONS_O,"fill=b")*1,"")))</f>
        <v/>
      </c>
      <c r="BD90" s="78" t="str">
        <f>IF(LEN($G90)=0,"",IF(LEN(BD$12)=0,"",IFERROR(_xll.BDP(TKR,$G90,"EQY_FUND_RELATIVE_PERIOD",BD$12,"FA_ADJUSTED",ADJ,"EQY_FUND_CRNCY",CURR_O,"ACCOUNTING_STANDARD_OVERRIDE",ACC_O,"EQY_CONSOLIDATED",CONS_O,"fill=b")*1,"")))</f>
        <v/>
      </c>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row>
    <row r="91" ht="15.75" customHeight="1">
      <c r="A91" s="2"/>
      <c r="B91" s="2"/>
      <c r="C91" s="2"/>
      <c r="D91" s="2"/>
      <c r="E91" s="2"/>
      <c r="F91" s="2"/>
      <c r="G91" s="2"/>
      <c r="H91" s="2"/>
      <c r="I91" s="2"/>
      <c r="J91" s="2"/>
      <c r="K91" s="2"/>
      <c r="L91" s="2"/>
      <c r="M91" s="2"/>
      <c r="N91" s="2"/>
      <c r="O91" s="2"/>
      <c r="P91" s="2"/>
      <c r="Q91" s="78" t="str">
        <f>IF(LEN($G91)=0,"",IF(LEN(Q$12)=0,"",IFERROR(_xll.BDP(TKR,$G91,"EQY_FUND_RELATIVE_PERIOD",Q$12,"FA_ADJUSTED",ADJ,"EQY_FUND_CRNCY",CURR_O,"ACCOUNTING_STANDARD_OVERRIDE",ACC_O,"EQY_CONSOLIDATED",CONS_O,"fill=b")*1,"")))</f>
        <v/>
      </c>
      <c r="R91" s="78" t="str">
        <f>IF(LEN($G91)=0,"",IF(LEN(R$12)=0,"",IFERROR(_xll.BDP(TKR,$G91,"EQY_FUND_RELATIVE_PERIOD",R$12,"FA_ADJUSTED",ADJ,"EQY_FUND_CRNCY",CURR_O,"ACCOUNTING_STANDARD_OVERRIDE",ACC_O,"EQY_CONSOLIDATED",CONS_O,"fill=b")*1,"")))</f>
        <v/>
      </c>
      <c r="S91" s="78" t="str">
        <f>IF(LEN($G91)=0,"",IF(LEN(S$12)=0,"",IFERROR(_xll.BDP(TKR,$G91,"EQY_FUND_RELATIVE_PERIOD",S$12,"FA_ADJUSTED",ADJ,"EQY_FUND_CRNCY",CURR_O,"ACCOUNTING_STANDARD_OVERRIDE",ACC_O,"EQY_CONSOLIDATED",CONS_O,"fill=b")*1,"")))</f>
        <v/>
      </c>
      <c r="T91" s="78" t="str">
        <f>IF(LEN($G91)=0,"",IF(LEN(T$12)=0,"",IFERROR(_xll.BDP(TKR,$G91,"EQY_FUND_RELATIVE_PERIOD",T$12,"FA_ADJUSTED",ADJ,"EQY_FUND_CRNCY",CURR_O,"ACCOUNTING_STANDARD_OVERRIDE",ACC_O,"EQY_CONSOLIDATED",CONS_O,"fill=b")*1,"")))</f>
        <v/>
      </c>
      <c r="U91" s="78" t="str">
        <f>IF(LEN($G91)=0,"",IF(LEN(U$12)=0,"",IFERROR(_xll.BDP(TKR,$G91,"EQY_FUND_RELATIVE_PERIOD",U$12,"FA_ADJUSTED",ADJ,"EQY_FUND_CRNCY",CURR_O,"ACCOUNTING_STANDARD_OVERRIDE",ACC_O,"EQY_CONSOLIDATED",CONS_O,"fill=b")*1,"")))</f>
        <v/>
      </c>
      <c r="V91" s="78" t="str">
        <f>IF(LEN($G91)=0,"",IF(LEN(V$12)=0,"",IFERROR(_xll.BDP(TKR,$G91,"EQY_FUND_RELATIVE_PERIOD",V$12,"FA_ADJUSTED",ADJ,"EQY_FUND_CRNCY",CURR_O,"ACCOUNTING_STANDARD_OVERRIDE",ACC_O,"EQY_CONSOLIDATED",CONS_O,"fill=b")*1,"")))</f>
        <v/>
      </c>
      <c r="W91" s="78" t="str">
        <f>IF(LEN($G91)=0,"",IF(LEN(W$12)=0,"",IFERROR(_xll.BDP(TKR,$G91,"EQY_FUND_RELATIVE_PERIOD",W$12,"FA_ADJUSTED",ADJ,"EQY_FUND_CRNCY",CURR_O,"ACCOUNTING_STANDARD_OVERRIDE",ACC_O,"EQY_CONSOLIDATED",CONS_O,"fill=b")*1,"")))</f>
        <v/>
      </c>
      <c r="X91" s="78" t="str">
        <f>IF(LEN($G91)=0,"",IF(LEN(X$12)=0,"",IFERROR(_xll.BDP(TKR,$G91,"EQY_FUND_RELATIVE_PERIOD",X$12,"FA_ADJUSTED",ADJ,"EQY_FUND_CRNCY",CURR_O,"ACCOUNTING_STANDARD_OVERRIDE",ACC_O,"EQY_CONSOLIDATED",CONS_O,"fill=b")*1,"")))</f>
        <v/>
      </c>
      <c r="Y91" s="78" t="str">
        <f>IF(LEN($G91)=0,"",IF(LEN(Y$12)=0,"",IFERROR(_xll.BDP(TKR,$G91,"EQY_FUND_RELATIVE_PERIOD",Y$12,"FA_ADJUSTED",ADJ,"EQY_FUND_CRNCY",CURR_O,"ACCOUNTING_STANDARD_OVERRIDE",ACC_O,"EQY_CONSOLIDATED",CONS_O,"fill=b")*1,"")))</f>
        <v/>
      </c>
      <c r="Z91" s="78" t="str">
        <f>IF(LEN($G91)=0,"",IF(LEN(Z$12)=0,"",IFERROR(_xll.BDP(TKR,$G91,"EQY_FUND_RELATIVE_PERIOD",Z$12,"FA_ADJUSTED",ADJ,"EQY_FUND_CRNCY",CURR_O,"ACCOUNTING_STANDARD_OVERRIDE",ACC_O,"EQY_CONSOLIDATED",CONS_O,"fill=b")*1,"")))</f>
        <v/>
      </c>
      <c r="AA91" s="78" t="str">
        <f>IF(LEN($G91)=0,"",IF(LEN(AA$12)=0,"",IFERROR(_xll.BDP(TKR,$G91,"EQY_FUND_RELATIVE_PERIOD",AA$12,"FA_ADJUSTED",ADJ,"EQY_FUND_CRNCY",CURR_O,"ACCOUNTING_STANDARD_OVERRIDE",ACC_O,"EQY_CONSOLIDATED",CONS_O,"fill=b")*1,"")))</f>
        <v/>
      </c>
      <c r="AB91" s="78" t="str">
        <f>IF(LEN($G91)=0,"",IF(LEN(AB$12)=0,"",IFERROR(_xll.BDP(TKR,$G91,"EQY_FUND_RELATIVE_PERIOD",AB$12,"FA_ADJUSTED",ADJ,"EQY_FUND_CRNCY",CURR_O,"ACCOUNTING_STANDARD_OVERRIDE",ACC_O,"EQY_CONSOLIDATED",CONS_O,"fill=b")*1,"")))</f>
        <v/>
      </c>
      <c r="AC91" s="78" t="str">
        <f>IF(LEN($G91)=0,"",IF(LEN(AC$12)=0,"",IFERROR(_xll.BDP(TKR,$G91,"EQY_FUND_RELATIVE_PERIOD",AC$12,"FA_ADJUSTED",ADJ,"EQY_FUND_CRNCY",CURR_O,"ACCOUNTING_STANDARD_OVERRIDE",ACC_O,"EQY_CONSOLIDATED",CONS_O,"fill=b")*1,"")))</f>
        <v/>
      </c>
      <c r="AD91" s="78" t="str">
        <f>IF(LEN($G91)=0,"",IF(LEN(AD$12)=0,"",IFERROR(_xll.BDP(TKR,$G91,"EQY_FUND_RELATIVE_PERIOD",AD$12,"FA_ADJUSTED",ADJ,"EQY_FUND_CRNCY",CURR_O,"ACCOUNTING_STANDARD_OVERRIDE",ACC_O,"EQY_CONSOLIDATED",CONS_O,"fill=b")*1,"")))</f>
        <v/>
      </c>
      <c r="AE91" s="78" t="str">
        <f>IF(LEN($G91)=0,"",IF(LEN(AE$12)=0,"",IFERROR(_xll.BDP(TKR,$G91,"EQY_FUND_RELATIVE_PERIOD",AE$12,"FA_ADJUSTED",ADJ,"EQY_FUND_CRNCY",CURR_O,"ACCOUNTING_STANDARD_OVERRIDE",ACC_O,"EQY_CONSOLIDATED",CONS_O,"fill=b")*1,"")))</f>
        <v/>
      </c>
      <c r="AF91" s="78" t="str">
        <f>IF(LEN($G91)=0,"",IF(LEN(AF$12)=0,"",IFERROR(_xll.BDP(TKR,$G91,"EQY_FUND_RELATIVE_PERIOD",AF$12,"FA_ADJUSTED",ADJ,"EQY_FUND_CRNCY",CURR_O,"ACCOUNTING_STANDARD_OVERRIDE",ACC_O,"EQY_CONSOLIDATED",CONS_O,"fill=b")*1,"")))</f>
        <v/>
      </c>
      <c r="AG91" s="78" t="str">
        <f>IF(LEN($G91)=0,"",IF(LEN(AG$12)=0,"",IFERROR(_xll.BDP(TKR,$G91,"EQY_FUND_RELATIVE_PERIOD",AG$12,"FA_ADJUSTED",ADJ,"EQY_FUND_CRNCY",CURR_O,"ACCOUNTING_STANDARD_OVERRIDE",ACC_O,"EQY_CONSOLIDATED",CONS_O,"fill=b")*1,"")))</f>
        <v/>
      </c>
      <c r="AH91" s="78" t="str">
        <f>IF(LEN($G91)=0,"",IF(LEN(AH$12)=0,"",IFERROR(_xll.BDP(TKR,$G91,"EQY_FUND_RELATIVE_PERIOD",AH$12,"FA_ADJUSTED",ADJ,"EQY_FUND_CRNCY",CURR_O,"ACCOUNTING_STANDARD_OVERRIDE",ACC_O,"EQY_CONSOLIDATED",CONS_O,"fill=b")*1,"")))</f>
        <v/>
      </c>
      <c r="AI91" s="78" t="str">
        <f>IF(LEN($G91)=0,"",IF(LEN(AI$12)=0,"",IFERROR(_xll.BDP(TKR,$G91,"EQY_FUND_RELATIVE_PERIOD",AI$12,"FA_ADJUSTED",ADJ,"EQY_FUND_CRNCY",CURR_O,"ACCOUNTING_STANDARD_OVERRIDE",ACC_O,"EQY_CONSOLIDATED",CONS_O,"fill=b")*1,"")))</f>
        <v/>
      </c>
      <c r="AJ91" s="78" t="str">
        <f>IF(LEN($G91)=0,"",IF(LEN(AJ$12)=0,"",IFERROR(_xll.BDP(TKR,$G91,"EQY_FUND_RELATIVE_PERIOD",AJ$12,"FA_ADJUSTED",ADJ,"EQY_FUND_CRNCY",CURR_O,"ACCOUNTING_STANDARD_OVERRIDE",ACC_O,"EQY_CONSOLIDATED",CONS_O,"fill=b")*1,"")))</f>
        <v/>
      </c>
      <c r="AK91" s="78" t="str">
        <f>IF(LEN($G91)=0,"",IF(LEN(AK$12)=0,"",IFERROR(_xll.BDP(TKR,$G91,"EQY_FUND_RELATIVE_PERIOD",AK$12,"FA_ADJUSTED",ADJ,"EQY_FUND_CRNCY",CURR_O,"ACCOUNTING_STANDARD_OVERRIDE",ACC_O,"EQY_CONSOLIDATED",CONS_O,"fill=b")*1,"")))</f>
        <v/>
      </c>
      <c r="AL91" s="78" t="str">
        <f>IF(LEN($G91)=0,"",IF(LEN(AL$12)=0,"",IFERROR(_xll.BDP(TKR,$G91,"EQY_FUND_RELATIVE_PERIOD",AL$12,"FA_ADJUSTED",ADJ,"EQY_FUND_CRNCY",CURR_O,"ACCOUNTING_STANDARD_OVERRIDE",ACC_O,"EQY_CONSOLIDATED",CONS_O,"fill=b")*1,"")))</f>
        <v/>
      </c>
      <c r="AM91" s="78" t="str">
        <f>IF(LEN($G91)=0,"",IF(LEN(AM$12)=0,"",IFERROR(_xll.BDP(TKR,$G91,"EQY_FUND_RELATIVE_PERIOD",AM$12,"FA_ADJUSTED",ADJ,"EQY_FUND_CRNCY",CURR_O,"ACCOUNTING_STANDARD_OVERRIDE",ACC_O,"EQY_CONSOLIDATED",CONS_O,"fill=b")*1,"")))</f>
        <v/>
      </c>
      <c r="AN91" s="78" t="str">
        <f>IF(LEN($G91)=0,"",IF(LEN(AN$12)=0,"",IFERROR(_xll.BDP(TKR,$G91,"EQY_FUND_RELATIVE_PERIOD",AN$12,"FA_ADJUSTED",ADJ,"EQY_FUND_CRNCY",CURR_O,"ACCOUNTING_STANDARD_OVERRIDE",ACC_O,"EQY_CONSOLIDATED",CONS_O,"fill=b")*1,"")))</f>
        <v/>
      </c>
      <c r="AO91" s="78" t="str">
        <f>IF(LEN($G91)=0,"",IF(LEN(AO$12)=0,"",IFERROR(_xll.BDP(TKR,$G91,"EQY_FUND_RELATIVE_PERIOD",AO$12,"FA_ADJUSTED",ADJ,"EQY_FUND_CRNCY",CURR_O,"ACCOUNTING_STANDARD_OVERRIDE",ACC_O,"EQY_CONSOLIDATED",CONS_O,"fill=b")*1,"")))</f>
        <v/>
      </c>
      <c r="AP91" s="78" t="str">
        <f>IF(LEN($G91)=0,"",IF(LEN(AP$12)=0,"",IFERROR(_xll.BDP(TKR,$G91,"EQY_FUND_RELATIVE_PERIOD",AP$12,"FA_ADJUSTED",ADJ,"EQY_FUND_CRNCY",CURR_O,"ACCOUNTING_STANDARD_OVERRIDE",ACC_O,"EQY_CONSOLIDATED",CONS_O,"fill=b")*1,"")))</f>
        <v/>
      </c>
      <c r="AQ91" s="78" t="str">
        <f>IF(LEN($G91)=0,"",IF(LEN(AQ$12)=0,"",IFERROR(_xll.BDP(TKR,$G91,"EQY_FUND_RELATIVE_PERIOD",AQ$12,"FA_ADJUSTED",ADJ,"EQY_FUND_CRNCY",CURR_O,"ACCOUNTING_STANDARD_OVERRIDE",ACC_O,"EQY_CONSOLIDATED",CONS_O,"fill=b")*1,"")))</f>
        <v/>
      </c>
      <c r="AR91" s="78" t="str">
        <f>IF(LEN($G91)=0,"",IF(LEN(AR$12)=0,"",IFERROR(_xll.BDP(TKR,$G91,"EQY_FUND_RELATIVE_PERIOD",AR$12,"FA_ADJUSTED",ADJ,"EQY_FUND_CRNCY",CURR_O,"ACCOUNTING_STANDARD_OVERRIDE",ACC_O,"EQY_CONSOLIDATED",CONS_O,"fill=b")*1,"")))</f>
        <v/>
      </c>
      <c r="AS91" s="78" t="str">
        <f>IF(LEN($G91)=0,"",IF(LEN(AS$12)=0,"",IFERROR(_xll.BDP(TKR,$G91,"EQY_FUND_RELATIVE_PERIOD",AS$12,"FA_ADJUSTED",ADJ,"EQY_FUND_CRNCY",CURR_O,"ACCOUNTING_STANDARD_OVERRIDE",ACC_O,"EQY_CONSOLIDATED",CONS_O,"fill=b")*1,"")))</f>
        <v/>
      </c>
      <c r="AT91" s="78" t="str">
        <f>IF(LEN($G91)=0,"",IF(LEN(AT$12)=0,"",IFERROR(_xll.BDP(TKR,$G91,"EQY_FUND_RELATIVE_PERIOD",AT$12,"FA_ADJUSTED",ADJ,"EQY_FUND_CRNCY",CURR_O,"ACCOUNTING_STANDARD_OVERRIDE",ACC_O,"EQY_CONSOLIDATED",CONS_O,"fill=b")*1,"")))</f>
        <v/>
      </c>
      <c r="AU91" s="78" t="str">
        <f>IF(LEN($G91)=0,"",IF(LEN(AU$12)=0,"",IFERROR(_xll.BDP(TKR,$G91,"EQY_FUND_RELATIVE_PERIOD",AU$12,"FA_ADJUSTED",ADJ,"EQY_FUND_CRNCY",CURR_O,"ACCOUNTING_STANDARD_OVERRIDE",ACC_O,"EQY_CONSOLIDATED",CONS_O,"fill=b")*1,"")))</f>
        <v/>
      </c>
      <c r="AV91" s="78" t="str">
        <f>IF(LEN($G91)=0,"",IF(LEN(AV$12)=0,"",IFERROR(_xll.BDP(TKR,$G91,"EQY_FUND_RELATIVE_PERIOD",AV$12,"FA_ADJUSTED",ADJ,"EQY_FUND_CRNCY",CURR_O,"ACCOUNTING_STANDARD_OVERRIDE",ACC_O,"EQY_CONSOLIDATED",CONS_O,"fill=b")*1,"")))</f>
        <v/>
      </c>
      <c r="AW91" s="78" t="str">
        <f>IF(LEN($G91)=0,"",IF(LEN(AW$12)=0,"",IFERROR(_xll.BDP(TKR,$G91,"EQY_FUND_RELATIVE_PERIOD",AW$12,"FA_ADJUSTED",ADJ,"EQY_FUND_CRNCY",CURR_O,"ACCOUNTING_STANDARD_OVERRIDE",ACC_O,"EQY_CONSOLIDATED",CONS_O,"fill=b")*1,"")))</f>
        <v/>
      </c>
      <c r="AX91" s="78" t="str">
        <f>IF(LEN($G91)=0,"",IF(LEN(AX$12)=0,"",IFERROR(_xll.BDP(TKR,$G91,"EQY_FUND_RELATIVE_PERIOD",AX$12,"FA_ADJUSTED",ADJ,"EQY_FUND_CRNCY",CURR_O,"ACCOUNTING_STANDARD_OVERRIDE",ACC_O,"EQY_CONSOLIDATED",CONS_O,"fill=b")*1,"")))</f>
        <v/>
      </c>
      <c r="AY91" s="78" t="str">
        <f>IF(LEN($G91)=0,"",IF(LEN(AY$12)=0,"",IFERROR(_xll.BDP(TKR,$G91,"EQY_FUND_RELATIVE_PERIOD",AY$12,"FA_ADJUSTED",ADJ,"EQY_FUND_CRNCY",CURR_O,"ACCOUNTING_STANDARD_OVERRIDE",ACC_O,"EQY_CONSOLIDATED",CONS_O,"fill=b")*1,"")))</f>
        <v/>
      </c>
      <c r="AZ91" s="78" t="str">
        <f>IF(LEN($G91)=0,"",IF(LEN(AZ$12)=0,"",IFERROR(_xll.BDP(TKR,$G91,"EQY_FUND_RELATIVE_PERIOD",AZ$12,"FA_ADJUSTED",ADJ,"EQY_FUND_CRNCY",CURR_O,"ACCOUNTING_STANDARD_OVERRIDE",ACC_O,"EQY_CONSOLIDATED",CONS_O,"fill=b")*1,"")))</f>
        <v/>
      </c>
      <c r="BA91" s="78" t="str">
        <f>IF(LEN($G91)=0,"",IF(LEN(BA$12)=0,"",IFERROR(_xll.BDP(TKR,$G91,"EQY_FUND_RELATIVE_PERIOD",BA$12,"FA_ADJUSTED",ADJ,"EQY_FUND_CRNCY",CURR_O,"ACCOUNTING_STANDARD_OVERRIDE",ACC_O,"EQY_CONSOLIDATED",CONS_O,"fill=b")*1,"")))</f>
        <v/>
      </c>
      <c r="BB91" s="78" t="str">
        <f>IF(LEN($G91)=0,"",IF(LEN(BB$12)=0,"",IFERROR(_xll.BDP(TKR,$G91,"EQY_FUND_RELATIVE_PERIOD",BB$12,"FA_ADJUSTED",ADJ,"EQY_FUND_CRNCY",CURR_O,"ACCOUNTING_STANDARD_OVERRIDE",ACC_O,"EQY_CONSOLIDATED",CONS_O,"fill=b")*1,"")))</f>
        <v/>
      </c>
      <c r="BC91" s="78" t="str">
        <f>IF(LEN($G91)=0,"",IF(LEN(BC$12)=0,"",IFERROR(_xll.BDP(TKR,$G91,"EQY_FUND_RELATIVE_PERIOD",BC$12,"FA_ADJUSTED",ADJ,"EQY_FUND_CRNCY",CURR_O,"ACCOUNTING_STANDARD_OVERRIDE",ACC_O,"EQY_CONSOLIDATED",CONS_O,"fill=b")*1,"")))</f>
        <v/>
      </c>
      <c r="BD91" s="78" t="str">
        <f>IF(LEN($G91)=0,"",IF(LEN(BD$12)=0,"",IFERROR(_xll.BDP(TKR,$G91,"EQY_FUND_RELATIVE_PERIOD",BD$12,"FA_ADJUSTED",ADJ,"EQY_FUND_CRNCY",CURR_O,"ACCOUNTING_STANDARD_OVERRIDE",ACC_O,"EQY_CONSOLIDATED",CONS_O,"fill=b")*1,"")))</f>
        <v/>
      </c>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row>
    <row r="92" ht="15.75" customHeight="1">
      <c r="A92" s="2"/>
      <c r="B92" s="2"/>
      <c r="C92" s="2"/>
      <c r="D92" s="2"/>
      <c r="E92" s="2"/>
      <c r="F92" s="2"/>
      <c r="G92" s="2"/>
      <c r="H92" s="2"/>
      <c r="I92" s="2"/>
      <c r="J92" s="2"/>
      <c r="K92" s="2"/>
      <c r="L92" s="2"/>
      <c r="M92" s="2"/>
      <c r="N92" s="2"/>
      <c r="O92" s="2"/>
      <c r="P92" s="2"/>
      <c r="Q92" s="78" t="str">
        <f>IF(LEN($G92)=0,"",IF(LEN(Q$12)=0,"",IFERROR(_xll.BDP(TKR,$G92,"EQY_FUND_RELATIVE_PERIOD",Q$12,"FA_ADJUSTED",ADJ,"EQY_FUND_CRNCY",CURR_O,"ACCOUNTING_STANDARD_OVERRIDE",ACC_O,"EQY_CONSOLIDATED",CONS_O,"fill=b")*1,"")))</f>
        <v/>
      </c>
      <c r="R92" s="78" t="str">
        <f>IF(LEN($G92)=0,"",IF(LEN(R$12)=0,"",IFERROR(_xll.BDP(TKR,$G92,"EQY_FUND_RELATIVE_PERIOD",R$12,"FA_ADJUSTED",ADJ,"EQY_FUND_CRNCY",CURR_O,"ACCOUNTING_STANDARD_OVERRIDE",ACC_O,"EQY_CONSOLIDATED",CONS_O,"fill=b")*1,"")))</f>
        <v/>
      </c>
      <c r="S92" s="78" t="str">
        <f>IF(LEN($G92)=0,"",IF(LEN(S$12)=0,"",IFERROR(_xll.BDP(TKR,$G92,"EQY_FUND_RELATIVE_PERIOD",S$12,"FA_ADJUSTED",ADJ,"EQY_FUND_CRNCY",CURR_O,"ACCOUNTING_STANDARD_OVERRIDE",ACC_O,"EQY_CONSOLIDATED",CONS_O,"fill=b")*1,"")))</f>
        <v/>
      </c>
      <c r="T92" s="78" t="str">
        <f>IF(LEN($G92)=0,"",IF(LEN(T$12)=0,"",IFERROR(_xll.BDP(TKR,$G92,"EQY_FUND_RELATIVE_PERIOD",T$12,"FA_ADJUSTED",ADJ,"EQY_FUND_CRNCY",CURR_O,"ACCOUNTING_STANDARD_OVERRIDE",ACC_O,"EQY_CONSOLIDATED",CONS_O,"fill=b")*1,"")))</f>
        <v/>
      </c>
      <c r="U92" s="78" t="str">
        <f>IF(LEN($G92)=0,"",IF(LEN(U$12)=0,"",IFERROR(_xll.BDP(TKR,$G92,"EQY_FUND_RELATIVE_PERIOD",U$12,"FA_ADJUSTED",ADJ,"EQY_FUND_CRNCY",CURR_O,"ACCOUNTING_STANDARD_OVERRIDE",ACC_O,"EQY_CONSOLIDATED",CONS_O,"fill=b")*1,"")))</f>
        <v/>
      </c>
      <c r="V92" s="78" t="str">
        <f>IF(LEN($G92)=0,"",IF(LEN(V$12)=0,"",IFERROR(_xll.BDP(TKR,$G92,"EQY_FUND_RELATIVE_PERIOD",V$12,"FA_ADJUSTED",ADJ,"EQY_FUND_CRNCY",CURR_O,"ACCOUNTING_STANDARD_OVERRIDE",ACC_O,"EQY_CONSOLIDATED",CONS_O,"fill=b")*1,"")))</f>
        <v/>
      </c>
      <c r="W92" s="78" t="str">
        <f>IF(LEN($G92)=0,"",IF(LEN(W$12)=0,"",IFERROR(_xll.BDP(TKR,$G92,"EQY_FUND_RELATIVE_PERIOD",W$12,"FA_ADJUSTED",ADJ,"EQY_FUND_CRNCY",CURR_O,"ACCOUNTING_STANDARD_OVERRIDE",ACC_O,"EQY_CONSOLIDATED",CONS_O,"fill=b")*1,"")))</f>
        <v/>
      </c>
      <c r="X92" s="78" t="str">
        <f>IF(LEN($G92)=0,"",IF(LEN(X$12)=0,"",IFERROR(_xll.BDP(TKR,$G92,"EQY_FUND_RELATIVE_PERIOD",X$12,"FA_ADJUSTED",ADJ,"EQY_FUND_CRNCY",CURR_O,"ACCOUNTING_STANDARD_OVERRIDE",ACC_O,"EQY_CONSOLIDATED",CONS_O,"fill=b")*1,"")))</f>
        <v/>
      </c>
      <c r="Y92" s="78" t="str">
        <f>IF(LEN($G92)=0,"",IF(LEN(Y$12)=0,"",IFERROR(_xll.BDP(TKR,$G92,"EQY_FUND_RELATIVE_PERIOD",Y$12,"FA_ADJUSTED",ADJ,"EQY_FUND_CRNCY",CURR_O,"ACCOUNTING_STANDARD_OVERRIDE",ACC_O,"EQY_CONSOLIDATED",CONS_O,"fill=b")*1,"")))</f>
        <v/>
      </c>
      <c r="Z92" s="78" t="str">
        <f>IF(LEN($G92)=0,"",IF(LEN(Z$12)=0,"",IFERROR(_xll.BDP(TKR,$G92,"EQY_FUND_RELATIVE_PERIOD",Z$12,"FA_ADJUSTED",ADJ,"EQY_FUND_CRNCY",CURR_O,"ACCOUNTING_STANDARD_OVERRIDE",ACC_O,"EQY_CONSOLIDATED",CONS_O,"fill=b")*1,"")))</f>
        <v/>
      </c>
      <c r="AA92" s="78" t="str">
        <f>IF(LEN($G92)=0,"",IF(LEN(AA$12)=0,"",IFERROR(_xll.BDP(TKR,$G92,"EQY_FUND_RELATIVE_PERIOD",AA$12,"FA_ADJUSTED",ADJ,"EQY_FUND_CRNCY",CURR_O,"ACCOUNTING_STANDARD_OVERRIDE",ACC_O,"EQY_CONSOLIDATED",CONS_O,"fill=b")*1,"")))</f>
        <v/>
      </c>
      <c r="AB92" s="78" t="str">
        <f>IF(LEN($G92)=0,"",IF(LEN(AB$12)=0,"",IFERROR(_xll.BDP(TKR,$G92,"EQY_FUND_RELATIVE_PERIOD",AB$12,"FA_ADJUSTED",ADJ,"EQY_FUND_CRNCY",CURR_O,"ACCOUNTING_STANDARD_OVERRIDE",ACC_O,"EQY_CONSOLIDATED",CONS_O,"fill=b")*1,"")))</f>
        <v/>
      </c>
      <c r="AC92" s="78" t="str">
        <f>IF(LEN($G92)=0,"",IF(LEN(AC$12)=0,"",IFERROR(_xll.BDP(TKR,$G92,"EQY_FUND_RELATIVE_PERIOD",AC$12,"FA_ADJUSTED",ADJ,"EQY_FUND_CRNCY",CURR_O,"ACCOUNTING_STANDARD_OVERRIDE",ACC_O,"EQY_CONSOLIDATED",CONS_O,"fill=b")*1,"")))</f>
        <v/>
      </c>
      <c r="AD92" s="78" t="str">
        <f>IF(LEN($G92)=0,"",IF(LEN(AD$12)=0,"",IFERROR(_xll.BDP(TKR,$G92,"EQY_FUND_RELATIVE_PERIOD",AD$12,"FA_ADJUSTED",ADJ,"EQY_FUND_CRNCY",CURR_O,"ACCOUNTING_STANDARD_OVERRIDE",ACC_O,"EQY_CONSOLIDATED",CONS_O,"fill=b")*1,"")))</f>
        <v/>
      </c>
      <c r="AE92" s="78" t="str">
        <f>IF(LEN($G92)=0,"",IF(LEN(AE$12)=0,"",IFERROR(_xll.BDP(TKR,$G92,"EQY_FUND_RELATIVE_PERIOD",AE$12,"FA_ADJUSTED",ADJ,"EQY_FUND_CRNCY",CURR_O,"ACCOUNTING_STANDARD_OVERRIDE",ACC_O,"EQY_CONSOLIDATED",CONS_O,"fill=b")*1,"")))</f>
        <v/>
      </c>
      <c r="AF92" s="78" t="str">
        <f>IF(LEN($G92)=0,"",IF(LEN(AF$12)=0,"",IFERROR(_xll.BDP(TKR,$G92,"EQY_FUND_RELATIVE_PERIOD",AF$12,"FA_ADJUSTED",ADJ,"EQY_FUND_CRNCY",CURR_O,"ACCOUNTING_STANDARD_OVERRIDE",ACC_O,"EQY_CONSOLIDATED",CONS_O,"fill=b")*1,"")))</f>
        <v/>
      </c>
      <c r="AG92" s="78" t="str">
        <f>IF(LEN($G92)=0,"",IF(LEN(AG$12)=0,"",IFERROR(_xll.BDP(TKR,$G92,"EQY_FUND_RELATIVE_PERIOD",AG$12,"FA_ADJUSTED",ADJ,"EQY_FUND_CRNCY",CURR_O,"ACCOUNTING_STANDARD_OVERRIDE",ACC_O,"EQY_CONSOLIDATED",CONS_O,"fill=b")*1,"")))</f>
        <v/>
      </c>
      <c r="AH92" s="78" t="str">
        <f>IF(LEN($G92)=0,"",IF(LEN(AH$12)=0,"",IFERROR(_xll.BDP(TKR,$G92,"EQY_FUND_RELATIVE_PERIOD",AH$12,"FA_ADJUSTED",ADJ,"EQY_FUND_CRNCY",CURR_O,"ACCOUNTING_STANDARD_OVERRIDE",ACC_O,"EQY_CONSOLIDATED",CONS_O,"fill=b")*1,"")))</f>
        <v/>
      </c>
      <c r="AI92" s="78" t="str">
        <f>IF(LEN($G92)=0,"",IF(LEN(AI$12)=0,"",IFERROR(_xll.BDP(TKR,$G92,"EQY_FUND_RELATIVE_PERIOD",AI$12,"FA_ADJUSTED",ADJ,"EQY_FUND_CRNCY",CURR_O,"ACCOUNTING_STANDARD_OVERRIDE",ACC_O,"EQY_CONSOLIDATED",CONS_O,"fill=b")*1,"")))</f>
        <v/>
      </c>
      <c r="AJ92" s="78" t="str">
        <f>IF(LEN($G92)=0,"",IF(LEN(AJ$12)=0,"",IFERROR(_xll.BDP(TKR,$G92,"EQY_FUND_RELATIVE_PERIOD",AJ$12,"FA_ADJUSTED",ADJ,"EQY_FUND_CRNCY",CURR_O,"ACCOUNTING_STANDARD_OVERRIDE",ACC_O,"EQY_CONSOLIDATED",CONS_O,"fill=b")*1,"")))</f>
        <v/>
      </c>
      <c r="AK92" s="78" t="str">
        <f>IF(LEN($G92)=0,"",IF(LEN(AK$12)=0,"",IFERROR(_xll.BDP(TKR,$G92,"EQY_FUND_RELATIVE_PERIOD",AK$12,"FA_ADJUSTED",ADJ,"EQY_FUND_CRNCY",CURR_O,"ACCOUNTING_STANDARD_OVERRIDE",ACC_O,"EQY_CONSOLIDATED",CONS_O,"fill=b")*1,"")))</f>
        <v/>
      </c>
      <c r="AL92" s="78" t="str">
        <f>IF(LEN($G92)=0,"",IF(LEN(AL$12)=0,"",IFERROR(_xll.BDP(TKR,$G92,"EQY_FUND_RELATIVE_PERIOD",AL$12,"FA_ADJUSTED",ADJ,"EQY_FUND_CRNCY",CURR_O,"ACCOUNTING_STANDARD_OVERRIDE",ACC_O,"EQY_CONSOLIDATED",CONS_O,"fill=b")*1,"")))</f>
        <v/>
      </c>
      <c r="AM92" s="78" t="str">
        <f>IF(LEN($G92)=0,"",IF(LEN(AM$12)=0,"",IFERROR(_xll.BDP(TKR,$G92,"EQY_FUND_RELATIVE_PERIOD",AM$12,"FA_ADJUSTED",ADJ,"EQY_FUND_CRNCY",CURR_O,"ACCOUNTING_STANDARD_OVERRIDE",ACC_O,"EQY_CONSOLIDATED",CONS_O,"fill=b")*1,"")))</f>
        <v/>
      </c>
      <c r="AN92" s="78" t="str">
        <f>IF(LEN($G92)=0,"",IF(LEN(AN$12)=0,"",IFERROR(_xll.BDP(TKR,$G92,"EQY_FUND_RELATIVE_PERIOD",AN$12,"FA_ADJUSTED",ADJ,"EQY_FUND_CRNCY",CURR_O,"ACCOUNTING_STANDARD_OVERRIDE",ACC_O,"EQY_CONSOLIDATED",CONS_O,"fill=b")*1,"")))</f>
        <v/>
      </c>
      <c r="AO92" s="78" t="str">
        <f>IF(LEN($G92)=0,"",IF(LEN(AO$12)=0,"",IFERROR(_xll.BDP(TKR,$G92,"EQY_FUND_RELATIVE_PERIOD",AO$12,"FA_ADJUSTED",ADJ,"EQY_FUND_CRNCY",CURR_O,"ACCOUNTING_STANDARD_OVERRIDE",ACC_O,"EQY_CONSOLIDATED",CONS_O,"fill=b")*1,"")))</f>
        <v/>
      </c>
      <c r="AP92" s="78" t="str">
        <f>IF(LEN($G92)=0,"",IF(LEN(AP$12)=0,"",IFERROR(_xll.BDP(TKR,$G92,"EQY_FUND_RELATIVE_PERIOD",AP$12,"FA_ADJUSTED",ADJ,"EQY_FUND_CRNCY",CURR_O,"ACCOUNTING_STANDARD_OVERRIDE",ACC_O,"EQY_CONSOLIDATED",CONS_O,"fill=b")*1,"")))</f>
        <v/>
      </c>
      <c r="AQ92" s="78" t="str">
        <f>IF(LEN($G92)=0,"",IF(LEN(AQ$12)=0,"",IFERROR(_xll.BDP(TKR,$G92,"EQY_FUND_RELATIVE_PERIOD",AQ$12,"FA_ADJUSTED",ADJ,"EQY_FUND_CRNCY",CURR_O,"ACCOUNTING_STANDARD_OVERRIDE",ACC_O,"EQY_CONSOLIDATED",CONS_O,"fill=b")*1,"")))</f>
        <v/>
      </c>
      <c r="AR92" s="78" t="str">
        <f>IF(LEN($G92)=0,"",IF(LEN(AR$12)=0,"",IFERROR(_xll.BDP(TKR,$G92,"EQY_FUND_RELATIVE_PERIOD",AR$12,"FA_ADJUSTED",ADJ,"EQY_FUND_CRNCY",CURR_O,"ACCOUNTING_STANDARD_OVERRIDE",ACC_O,"EQY_CONSOLIDATED",CONS_O,"fill=b")*1,"")))</f>
        <v/>
      </c>
      <c r="AS92" s="78" t="str">
        <f>IF(LEN($G92)=0,"",IF(LEN(AS$12)=0,"",IFERROR(_xll.BDP(TKR,$G92,"EQY_FUND_RELATIVE_PERIOD",AS$12,"FA_ADJUSTED",ADJ,"EQY_FUND_CRNCY",CURR_O,"ACCOUNTING_STANDARD_OVERRIDE",ACC_O,"EQY_CONSOLIDATED",CONS_O,"fill=b")*1,"")))</f>
        <v/>
      </c>
      <c r="AT92" s="78" t="str">
        <f>IF(LEN($G92)=0,"",IF(LEN(AT$12)=0,"",IFERROR(_xll.BDP(TKR,$G92,"EQY_FUND_RELATIVE_PERIOD",AT$12,"FA_ADJUSTED",ADJ,"EQY_FUND_CRNCY",CURR_O,"ACCOUNTING_STANDARD_OVERRIDE",ACC_O,"EQY_CONSOLIDATED",CONS_O,"fill=b")*1,"")))</f>
        <v/>
      </c>
      <c r="AU92" s="78" t="str">
        <f>IF(LEN($G92)=0,"",IF(LEN(AU$12)=0,"",IFERROR(_xll.BDP(TKR,$G92,"EQY_FUND_RELATIVE_PERIOD",AU$12,"FA_ADJUSTED",ADJ,"EQY_FUND_CRNCY",CURR_O,"ACCOUNTING_STANDARD_OVERRIDE",ACC_O,"EQY_CONSOLIDATED",CONS_O,"fill=b")*1,"")))</f>
        <v/>
      </c>
      <c r="AV92" s="78" t="str">
        <f>IF(LEN($G92)=0,"",IF(LEN(AV$12)=0,"",IFERROR(_xll.BDP(TKR,$G92,"EQY_FUND_RELATIVE_PERIOD",AV$12,"FA_ADJUSTED",ADJ,"EQY_FUND_CRNCY",CURR_O,"ACCOUNTING_STANDARD_OVERRIDE",ACC_O,"EQY_CONSOLIDATED",CONS_O,"fill=b")*1,"")))</f>
        <v/>
      </c>
      <c r="AW92" s="78" t="str">
        <f>IF(LEN($G92)=0,"",IF(LEN(AW$12)=0,"",IFERROR(_xll.BDP(TKR,$G92,"EQY_FUND_RELATIVE_PERIOD",AW$12,"FA_ADJUSTED",ADJ,"EQY_FUND_CRNCY",CURR_O,"ACCOUNTING_STANDARD_OVERRIDE",ACC_O,"EQY_CONSOLIDATED",CONS_O,"fill=b")*1,"")))</f>
        <v/>
      </c>
      <c r="AX92" s="78" t="str">
        <f>IF(LEN($G92)=0,"",IF(LEN(AX$12)=0,"",IFERROR(_xll.BDP(TKR,$G92,"EQY_FUND_RELATIVE_PERIOD",AX$12,"FA_ADJUSTED",ADJ,"EQY_FUND_CRNCY",CURR_O,"ACCOUNTING_STANDARD_OVERRIDE",ACC_O,"EQY_CONSOLIDATED",CONS_O,"fill=b")*1,"")))</f>
        <v/>
      </c>
      <c r="AY92" s="78" t="str">
        <f>IF(LEN($G92)=0,"",IF(LEN(AY$12)=0,"",IFERROR(_xll.BDP(TKR,$G92,"EQY_FUND_RELATIVE_PERIOD",AY$12,"FA_ADJUSTED",ADJ,"EQY_FUND_CRNCY",CURR_O,"ACCOUNTING_STANDARD_OVERRIDE",ACC_O,"EQY_CONSOLIDATED",CONS_O,"fill=b")*1,"")))</f>
        <v/>
      </c>
      <c r="AZ92" s="78" t="str">
        <f>IF(LEN($G92)=0,"",IF(LEN(AZ$12)=0,"",IFERROR(_xll.BDP(TKR,$G92,"EQY_FUND_RELATIVE_PERIOD",AZ$12,"FA_ADJUSTED",ADJ,"EQY_FUND_CRNCY",CURR_O,"ACCOUNTING_STANDARD_OVERRIDE",ACC_O,"EQY_CONSOLIDATED",CONS_O,"fill=b")*1,"")))</f>
        <v/>
      </c>
      <c r="BA92" s="78" t="str">
        <f>IF(LEN($G92)=0,"",IF(LEN(BA$12)=0,"",IFERROR(_xll.BDP(TKR,$G92,"EQY_FUND_RELATIVE_PERIOD",BA$12,"FA_ADJUSTED",ADJ,"EQY_FUND_CRNCY",CURR_O,"ACCOUNTING_STANDARD_OVERRIDE",ACC_O,"EQY_CONSOLIDATED",CONS_O,"fill=b")*1,"")))</f>
        <v/>
      </c>
      <c r="BB92" s="78" t="str">
        <f>IF(LEN($G92)=0,"",IF(LEN(BB$12)=0,"",IFERROR(_xll.BDP(TKR,$G92,"EQY_FUND_RELATIVE_PERIOD",BB$12,"FA_ADJUSTED",ADJ,"EQY_FUND_CRNCY",CURR_O,"ACCOUNTING_STANDARD_OVERRIDE",ACC_O,"EQY_CONSOLIDATED",CONS_O,"fill=b")*1,"")))</f>
        <v/>
      </c>
      <c r="BC92" s="78" t="str">
        <f>IF(LEN($G92)=0,"",IF(LEN(BC$12)=0,"",IFERROR(_xll.BDP(TKR,$G92,"EQY_FUND_RELATIVE_PERIOD",BC$12,"FA_ADJUSTED",ADJ,"EQY_FUND_CRNCY",CURR_O,"ACCOUNTING_STANDARD_OVERRIDE",ACC_O,"EQY_CONSOLIDATED",CONS_O,"fill=b")*1,"")))</f>
        <v/>
      </c>
      <c r="BD92" s="78" t="str">
        <f>IF(LEN($G92)=0,"",IF(LEN(BD$12)=0,"",IFERROR(_xll.BDP(TKR,$G92,"EQY_FUND_RELATIVE_PERIOD",BD$12,"FA_ADJUSTED",ADJ,"EQY_FUND_CRNCY",CURR_O,"ACCOUNTING_STANDARD_OVERRIDE",ACC_O,"EQY_CONSOLIDATED",CONS_O,"fill=b")*1,"")))</f>
        <v/>
      </c>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row>
    <row r="93" ht="15.75" customHeight="1">
      <c r="A93" s="2"/>
      <c r="B93" s="2"/>
      <c r="C93" s="2"/>
      <c r="D93" s="2"/>
      <c r="E93" s="2"/>
      <c r="F93" s="2"/>
      <c r="G93" s="2"/>
      <c r="H93" s="2"/>
      <c r="I93" s="2"/>
      <c r="J93" s="2"/>
      <c r="K93" s="2"/>
      <c r="L93" s="2"/>
      <c r="M93" s="2"/>
      <c r="N93" s="2"/>
      <c r="O93" s="2"/>
      <c r="P93" s="2"/>
      <c r="Q93" s="78" t="str">
        <f>IF(LEN($G93)=0,"",IF(LEN(Q$12)=0,"",IFERROR(_xll.BDP(TKR,$G93,"EQY_FUND_RELATIVE_PERIOD",Q$12,"FA_ADJUSTED",ADJ,"EQY_FUND_CRNCY",CURR_O,"ACCOUNTING_STANDARD_OVERRIDE",ACC_O,"EQY_CONSOLIDATED",CONS_O,"fill=b")*1,"")))</f>
        <v/>
      </c>
      <c r="R93" s="78" t="str">
        <f>IF(LEN($G93)=0,"",IF(LEN(R$12)=0,"",IFERROR(_xll.BDP(TKR,$G93,"EQY_FUND_RELATIVE_PERIOD",R$12,"FA_ADJUSTED",ADJ,"EQY_FUND_CRNCY",CURR_O,"ACCOUNTING_STANDARD_OVERRIDE",ACC_O,"EQY_CONSOLIDATED",CONS_O,"fill=b")*1,"")))</f>
        <v/>
      </c>
      <c r="S93" s="78" t="str">
        <f>IF(LEN($G93)=0,"",IF(LEN(S$12)=0,"",IFERROR(_xll.BDP(TKR,$G93,"EQY_FUND_RELATIVE_PERIOD",S$12,"FA_ADJUSTED",ADJ,"EQY_FUND_CRNCY",CURR_O,"ACCOUNTING_STANDARD_OVERRIDE",ACC_O,"EQY_CONSOLIDATED",CONS_O,"fill=b")*1,"")))</f>
        <v/>
      </c>
      <c r="T93" s="78" t="str">
        <f>IF(LEN($G93)=0,"",IF(LEN(T$12)=0,"",IFERROR(_xll.BDP(TKR,$G93,"EQY_FUND_RELATIVE_PERIOD",T$12,"FA_ADJUSTED",ADJ,"EQY_FUND_CRNCY",CURR_O,"ACCOUNTING_STANDARD_OVERRIDE",ACC_O,"EQY_CONSOLIDATED",CONS_O,"fill=b")*1,"")))</f>
        <v/>
      </c>
      <c r="U93" s="78" t="str">
        <f>IF(LEN($G93)=0,"",IF(LEN(U$12)=0,"",IFERROR(_xll.BDP(TKR,$G93,"EQY_FUND_RELATIVE_PERIOD",U$12,"FA_ADJUSTED",ADJ,"EQY_FUND_CRNCY",CURR_O,"ACCOUNTING_STANDARD_OVERRIDE",ACC_O,"EQY_CONSOLIDATED",CONS_O,"fill=b")*1,"")))</f>
        <v/>
      </c>
      <c r="V93" s="78" t="str">
        <f>IF(LEN($G93)=0,"",IF(LEN(V$12)=0,"",IFERROR(_xll.BDP(TKR,$G93,"EQY_FUND_RELATIVE_PERIOD",V$12,"FA_ADJUSTED",ADJ,"EQY_FUND_CRNCY",CURR_O,"ACCOUNTING_STANDARD_OVERRIDE",ACC_O,"EQY_CONSOLIDATED",CONS_O,"fill=b")*1,"")))</f>
        <v/>
      </c>
      <c r="W93" s="78" t="str">
        <f>IF(LEN($G93)=0,"",IF(LEN(W$12)=0,"",IFERROR(_xll.BDP(TKR,$G93,"EQY_FUND_RELATIVE_PERIOD",W$12,"FA_ADJUSTED",ADJ,"EQY_FUND_CRNCY",CURR_O,"ACCOUNTING_STANDARD_OVERRIDE",ACC_O,"EQY_CONSOLIDATED",CONS_O,"fill=b")*1,"")))</f>
        <v/>
      </c>
      <c r="X93" s="78" t="str">
        <f>IF(LEN($G93)=0,"",IF(LEN(X$12)=0,"",IFERROR(_xll.BDP(TKR,$G93,"EQY_FUND_RELATIVE_PERIOD",X$12,"FA_ADJUSTED",ADJ,"EQY_FUND_CRNCY",CURR_O,"ACCOUNTING_STANDARD_OVERRIDE",ACC_O,"EQY_CONSOLIDATED",CONS_O,"fill=b")*1,"")))</f>
        <v/>
      </c>
      <c r="Y93" s="78" t="str">
        <f>IF(LEN($G93)=0,"",IF(LEN(Y$12)=0,"",IFERROR(_xll.BDP(TKR,$G93,"EQY_FUND_RELATIVE_PERIOD",Y$12,"FA_ADJUSTED",ADJ,"EQY_FUND_CRNCY",CURR_O,"ACCOUNTING_STANDARD_OVERRIDE",ACC_O,"EQY_CONSOLIDATED",CONS_O,"fill=b")*1,"")))</f>
        <v/>
      </c>
      <c r="Z93" s="78" t="str">
        <f>IF(LEN($G93)=0,"",IF(LEN(Z$12)=0,"",IFERROR(_xll.BDP(TKR,$G93,"EQY_FUND_RELATIVE_PERIOD",Z$12,"FA_ADJUSTED",ADJ,"EQY_FUND_CRNCY",CURR_O,"ACCOUNTING_STANDARD_OVERRIDE",ACC_O,"EQY_CONSOLIDATED",CONS_O,"fill=b")*1,"")))</f>
        <v/>
      </c>
      <c r="AA93" s="78" t="str">
        <f>IF(LEN($G93)=0,"",IF(LEN(AA$12)=0,"",IFERROR(_xll.BDP(TKR,$G93,"EQY_FUND_RELATIVE_PERIOD",AA$12,"FA_ADJUSTED",ADJ,"EQY_FUND_CRNCY",CURR_O,"ACCOUNTING_STANDARD_OVERRIDE",ACC_O,"EQY_CONSOLIDATED",CONS_O,"fill=b")*1,"")))</f>
        <v/>
      </c>
      <c r="AB93" s="78" t="str">
        <f>IF(LEN($G93)=0,"",IF(LEN(AB$12)=0,"",IFERROR(_xll.BDP(TKR,$G93,"EQY_FUND_RELATIVE_PERIOD",AB$12,"FA_ADJUSTED",ADJ,"EQY_FUND_CRNCY",CURR_O,"ACCOUNTING_STANDARD_OVERRIDE",ACC_O,"EQY_CONSOLIDATED",CONS_O,"fill=b")*1,"")))</f>
        <v/>
      </c>
      <c r="AC93" s="78" t="str">
        <f>IF(LEN($G93)=0,"",IF(LEN(AC$12)=0,"",IFERROR(_xll.BDP(TKR,$G93,"EQY_FUND_RELATIVE_PERIOD",AC$12,"FA_ADJUSTED",ADJ,"EQY_FUND_CRNCY",CURR_O,"ACCOUNTING_STANDARD_OVERRIDE",ACC_O,"EQY_CONSOLIDATED",CONS_O,"fill=b")*1,"")))</f>
        <v/>
      </c>
      <c r="AD93" s="78" t="str">
        <f>IF(LEN($G93)=0,"",IF(LEN(AD$12)=0,"",IFERROR(_xll.BDP(TKR,$G93,"EQY_FUND_RELATIVE_PERIOD",AD$12,"FA_ADJUSTED",ADJ,"EQY_FUND_CRNCY",CURR_O,"ACCOUNTING_STANDARD_OVERRIDE",ACC_O,"EQY_CONSOLIDATED",CONS_O,"fill=b")*1,"")))</f>
        <v/>
      </c>
      <c r="AE93" s="78" t="str">
        <f>IF(LEN($G93)=0,"",IF(LEN(AE$12)=0,"",IFERROR(_xll.BDP(TKR,$G93,"EQY_FUND_RELATIVE_PERIOD",AE$12,"FA_ADJUSTED",ADJ,"EQY_FUND_CRNCY",CURR_O,"ACCOUNTING_STANDARD_OVERRIDE",ACC_O,"EQY_CONSOLIDATED",CONS_O,"fill=b")*1,"")))</f>
        <v/>
      </c>
      <c r="AF93" s="78" t="str">
        <f>IF(LEN($G93)=0,"",IF(LEN(AF$12)=0,"",IFERROR(_xll.BDP(TKR,$G93,"EQY_FUND_RELATIVE_PERIOD",AF$12,"FA_ADJUSTED",ADJ,"EQY_FUND_CRNCY",CURR_O,"ACCOUNTING_STANDARD_OVERRIDE",ACC_O,"EQY_CONSOLIDATED",CONS_O,"fill=b")*1,"")))</f>
        <v/>
      </c>
      <c r="AG93" s="78" t="str">
        <f>IF(LEN($G93)=0,"",IF(LEN(AG$12)=0,"",IFERROR(_xll.BDP(TKR,$G93,"EQY_FUND_RELATIVE_PERIOD",AG$12,"FA_ADJUSTED",ADJ,"EQY_FUND_CRNCY",CURR_O,"ACCOUNTING_STANDARD_OVERRIDE",ACC_O,"EQY_CONSOLIDATED",CONS_O,"fill=b")*1,"")))</f>
        <v/>
      </c>
      <c r="AH93" s="78" t="str">
        <f>IF(LEN($G93)=0,"",IF(LEN(AH$12)=0,"",IFERROR(_xll.BDP(TKR,$G93,"EQY_FUND_RELATIVE_PERIOD",AH$12,"FA_ADJUSTED",ADJ,"EQY_FUND_CRNCY",CURR_O,"ACCOUNTING_STANDARD_OVERRIDE",ACC_O,"EQY_CONSOLIDATED",CONS_O,"fill=b")*1,"")))</f>
        <v/>
      </c>
      <c r="AI93" s="78" t="str">
        <f>IF(LEN($G93)=0,"",IF(LEN(AI$12)=0,"",IFERROR(_xll.BDP(TKR,$G93,"EQY_FUND_RELATIVE_PERIOD",AI$12,"FA_ADJUSTED",ADJ,"EQY_FUND_CRNCY",CURR_O,"ACCOUNTING_STANDARD_OVERRIDE",ACC_O,"EQY_CONSOLIDATED",CONS_O,"fill=b")*1,"")))</f>
        <v/>
      </c>
      <c r="AJ93" s="78" t="str">
        <f>IF(LEN($G93)=0,"",IF(LEN(AJ$12)=0,"",IFERROR(_xll.BDP(TKR,$G93,"EQY_FUND_RELATIVE_PERIOD",AJ$12,"FA_ADJUSTED",ADJ,"EQY_FUND_CRNCY",CURR_O,"ACCOUNTING_STANDARD_OVERRIDE",ACC_O,"EQY_CONSOLIDATED",CONS_O,"fill=b")*1,"")))</f>
        <v/>
      </c>
      <c r="AK93" s="78" t="str">
        <f>IF(LEN($G93)=0,"",IF(LEN(AK$12)=0,"",IFERROR(_xll.BDP(TKR,$G93,"EQY_FUND_RELATIVE_PERIOD",AK$12,"FA_ADJUSTED",ADJ,"EQY_FUND_CRNCY",CURR_O,"ACCOUNTING_STANDARD_OVERRIDE",ACC_O,"EQY_CONSOLIDATED",CONS_O,"fill=b")*1,"")))</f>
        <v/>
      </c>
      <c r="AL93" s="78" t="str">
        <f>IF(LEN($G93)=0,"",IF(LEN(AL$12)=0,"",IFERROR(_xll.BDP(TKR,$G93,"EQY_FUND_RELATIVE_PERIOD",AL$12,"FA_ADJUSTED",ADJ,"EQY_FUND_CRNCY",CURR_O,"ACCOUNTING_STANDARD_OVERRIDE",ACC_O,"EQY_CONSOLIDATED",CONS_O,"fill=b")*1,"")))</f>
        <v/>
      </c>
      <c r="AM93" s="78" t="str">
        <f>IF(LEN($G93)=0,"",IF(LEN(AM$12)=0,"",IFERROR(_xll.BDP(TKR,$G93,"EQY_FUND_RELATIVE_PERIOD",AM$12,"FA_ADJUSTED",ADJ,"EQY_FUND_CRNCY",CURR_O,"ACCOUNTING_STANDARD_OVERRIDE",ACC_O,"EQY_CONSOLIDATED",CONS_O,"fill=b")*1,"")))</f>
        <v/>
      </c>
      <c r="AN93" s="78" t="str">
        <f>IF(LEN($G93)=0,"",IF(LEN(AN$12)=0,"",IFERROR(_xll.BDP(TKR,$G93,"EQY_FUND_RELATIVE_PERIOD",AN$12,"FA_ADJUSTED",ADJ,"EQY_FUND_CRNCY",CURR_O,"ACCOUNTING_STANDARD_OVERRIDE",ACC_O,"EQY_CONSOLIDATED",CONS_O,"fill=b")*1,"")))</f>
        <v/>
      </c>
      <c r="AO93" s="78" t="str">
        <f>IF(LEN($G93)=0,"",IF(LEN(AO$12)=0,"",IFERROR(_xll.BDP(TKR,$G93,"EQY_FUND_RELATIVE_PERIOD",AO$12,"FA_ADJUSTED",ADJ,"EQY_FUND_CRNCY",CURR_O,"ACCOUNTING_STANDARD_OVERRIDE",ACC_O,"EQY_CONSOLIDATED",CONS_O,"fill=b")*1,"")))</f>
        <v/>
      </c>
      <c r="AP93" s="78" t="str">
        <f>IF(LEN($G93)=0,"",IF(LEN(AP$12)=0,"",IFERROR(_xll.BDP(TKR,$G93,"EQY_FUND_RELATIVE_PERIOD",AP$12,"FA_ADJUSTED",ADJ,"EQY_FUND_CRNCY",CURR_O,"ACCOUNTING_STANDARD_OVERRIDE",ACC_O,"EQY_CONSOLIDATED",CONS_O,"fill=b")*1,"")))</f>
        <v/>
      </c>
      <c r="AQ93" s="78" t="str">
        <f>IF(LEN($G93)=0,"",IF(LEN(AQ$12)=0,"",IFERROR(_xll.BDP(TKR,$G93,"EQY_FUND_RELATIVE_PERIOD",AQ$12,"FA_ADJUSTED",ADJ,"EQY_FUND_CRNCY",CURR_O,"ACCOUNTING_STANDARD_OVERRIDE",ACC_O,"EQY_CONSOLIDATED",CONS_O,"fill=b")*1,"")))</f>
        <v/>
      </c>
      <c r="AR93" s="78" t="str">
        <f>IF(LEN($G93)=0,"",IF(LEN(AR$12)=0,"",IFERROR(_xll.BDP(TKR,$G93,"EQY_FUND_RELATIVE_PERIOD",AR$12,"FA_ADJUSTED",ADJ,"EQY_FUND_CRNCY",CURR_O,"ACCOUNTING_STANDARD_OVERRIDE",ACC_O,"EQY_CONSOLIDATED",CONS_O,"fill=b")*1,"")))</f>
        <v/>
      </c>
      <c r="AS93" s="78" t="str">
        <f>IF(LEN($G93)=0,"",IF(LEN(AS$12)=0,"",IFERROR(_xll.BDP(TKR,$G93,"EQY_FUND_RELATIVE_PERIOD",AS$12,"FA_ADJUSTED",ADJ,"EQY_FUND_CRNCY",CURR_O,"ACCOUNTING_STANDARD_OVERRIDE",ACC_O,"EQY_CONSOLIDATED",CONS_O,"fill=b")*1,"")))</f>
        <v/>
      </c>
      <c r="AT93" s="78" t="str">
        <f>IF(LEN($G93)=0,"",IF(LEN(AT$12)=0,"",IFERROR(_xll.BDP(TKR,$G93,"EQY_FUND_RELATIVE_PERIOD",AT$12,"FA_ADJUSTED",ADJ,"EQY_FUND_CRNCY",CURR_O,"ACCOUNTING_STANDARD_OVERRIDE",ACC_O,"EQY_CONSOLIDATED",CONS_O,"fill=b")*1,"")))</f>
        <v/>
      </c>
      <c r="AU93" s="78" t="str">
        <f>IF(LEN($G93)=0,"",IF(LEN(AU$12)=0,"",IFERROR(_xll.BDP(TKR,$G93,"EQY_FUND_RELATIVE_PERIOD",AU$12,"FA_ADJUSTED",ADJ,"EQY_FUND_CRNCY",CURR_O,"ACCOUNTING_STANDARD_OVERRIDE",ACC_O,"EQY_CONSOLIDATED",CONS_O,"fill=b")*1,"")))</f>
        <v/>
      </c>
      <c r="AV93" s="78" t="str">
        <f>IF(LEN($G93)=0,"",IF(LEN(AV$12)=0,"",IFERROR(_xll.BDP(TKR,$G93,"EQY_FUND_RELATIVE_PERIOD",AV$12,"FA_ADJUSTED",ADJ,"EQY_FUND_CRNCY",CURR_O,"ACCOUNTING_STANDARD_OVERRIDE",ACC_O,"EQY_CONSOLIDATED",CONS_O,"fill=b")*1,"")))</f>
        <v/>
      </c>
      <c r="AW93" s="78" t="str">
        <f>IF(LEN($G93)=0,"",IF(LEN(AW$12)=0,"",IFERROR(_xll.BDP(TKR,$G93,"EQY_FUND_RELATIVE_PERIOD",AW$12,"FA_ADJUSTED",ADJ,"EQY_FUND_CRNCY",CURR_O,"ACCOUNTING_STANDARD_OVERRIDE",ACC_O,"EQY_CONSOLIDATED",CONS_O,"fill=b")*1,"")))</f>
        <v/>
      </c>
      <c r="AX93" s="78" t="str">
        <f>IF(LEN($G93)=0,"",IF(LEN(AX$12)=0,"",IFERROR(_xll.BDP(TKR,$G93,"EQY_FUND_RELATIVE_PERIOD",AX$12,"FA_ADJUSTED",ADJ,"EQY_FUND_CRNCY",CURR_O,"ACCOUNTING_STANDARD_OVERRIDE",ACC_O,"EQY_CONSOLIDATED",CONS_O,"fill=b")*1,"")))</f>
        <v/>
      </c>
      <c r="AY93" s="78" t="str">
        <f>IF(LEN($G93)=0,"",IF(LEN(AY$12)=0,"",IFERROR(_xll.BDP(TKR,$G93,"EQY_FUND_RELATIVE_PERIOD",AY$12,"FA_ADJUSTED",ADJ,"EQY_FUND_CRNCY",CURR_O,"ACCOUNTING_STANDARD_OVERRIDE",ACC_O,"EQY_CONSOLIDATED",CONS_O,"fill=b")*1,"")))</f>
        <v/>
      </c>
      <c r="AZ93" s="78" t="str">
        <f>IF(LEN($G93)=0,"",IF(LEN(AZ$12)=0,"",IFERROR(_xll.BDP(TKR,$G93,"EQY_FUND_RELATIVE_PERIOD",AZ$12,"FA_ADJUSTED",ADJ,"EQY_FUND_CRNCY",CURR_O,"ACCOUNTING_STANDARD_OVERRIDE",ACC_O,"EQY_CONSOLIDATED",CONS_O,"fill=b")*1,"")))</f>
        <v/>
      </c>
      <c r="BA93" s="78" t="str">
        <f>IF(LEN($G93)=0,"",IF(LEN(BA$12)=0,"",IFERROR(_xll.BDP(TKR,$G93,"EQY_FUND_RELATIVE_PERIOD",BA$12,"FA_ADJUSTED",ADJ,"EQY_FUND_CRNCY",CURR_O,"ACCOUNTING_STANDARD_OVERRIDE",ACC_O,"EQY_CONSOLIDATED",CONS_O,"fill=b")*1,"")))</f>
        <v/>
      </c>
      <c r="BB93" s="78" t="str">
        <f>IF(LEN($G93)=0,"",IF(LEN(BB$12)=0,"",IFERROR(_xll.BDP(TKR,$G93,"EQY_FUND_RELATIVE_PERIOD",BB$12,"FA_ADJUSTED",ADJ,"EQY_FUND_CRNCY",CURR_O,"ACCOUNTING_STANDARD_OVERRIDE",ACC_O,"EQY_CONSOLIDATED",CONS_O,"fill=b")*1,"")))</f>
        <v/>
      </c>
      <c r="BC93" s="78" t="str">
        <f>IF(LEN($G93)=0,"",IF(LEN(BC$12)=0,"",IFERROR(_xll.BDP(TKR,$G93,"EQY_FUND_RELATIVE_PERIOD",BC$12,"FA_ADJUSTED",ADJ,"EQY_FUND_CRNCY",CURR_O,"ACCOUNTING_STANDARD_OVERRIDE",ACC_O,"EQY_CONSOLIDATED",CONS_O,"fill=b")*1,"")))</f>
        <v/>
      </c>
      <c r="BD93" s="78" t="str">
        <f>IF(LEN($G93)=0,"",IF(LEN(BD$12)=0,"",IFERROR(_xll.BDP(TKR,$G93,"EQY_FUND_RELATIVE_PERIOD",BD$12,"FA_ADJUSTED",ADJ,"EQY_FUND_CRNCY",CURR_O,"ACCOUNTING_STANDARD_OVERRIDE",ACC_O,"EQY_CONSOLIDATED",CONS_O,"fill=b")*1,"")))</f>
        <v/>
      </c>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row>
    <row r="94" ht="15.75" customHeight="1">
      <c r="A94" s="2"/>
      <c r="B94" s="2"/>
      <c r="C94" s="2"/>
      <c r="D94" s="2"/>
      <c r="E94" s="2"/>
      <c r="F94" s="2"/>
      <c r="G94" s="2"/>
      <c r="H94" s="2"/>
      <c r="I94" s="2"/>
      <c r="J94" s="2"/>
      <c r="K94" s="2"/>
      <c r="L94" s="2"/>
      <c r="M94" s="2"/>
      <c r="N94" s="2"/>
      <c r="O94" s="2"/>
      <c r="P94" s="2"/>
      <c r="Q94" s="78" t="str">
        <f>IF(LEN($G94)=0,"",IF(LEN(Q$12)=0,"",IFERROR(_xll.BDP(TKR,$G94,"EQY_FUND_RELATIVE_PERIOD",Q$12,"FA_ADJUSTED",ADJ,"EQY_FUND_CRNCY",CURR_O,"ACCOUNTING_STANDARD_OVERRIDE",ACC_O,"EQY_CONSOLIDATED",CONS_O,"fill=b")*1,"")))</f>
        <v/>
      </c>
      <c r="R94" s="78" t="str">
        <f>IF(LEN($G94)=0,"",IF(LEN(R$12)=0,"",IFERROR(_xll.BDP(TKR,$G94,"EQY_FUND_RELATIVE_PERIOD",R$12,"FA_ADJUSTED",ADJ,"EQY_FUND_CRNCY",CURR_O,"ACCOUNTING_STANDARD_OVERRIDE",ACC_O,"EQY_CONSOLIDATED",CONS_O,"fill=b")*1,"")))</f>
        <v/>
      </c>
      <c r="S94" s="78" t="str">
        <f>IF(LEN($G94)=0,"",IF(LEN(S$12)=0,"",IFERROR(_xll.BDP(TKR,$G94,"EQY_FUND_RELATIVE_PERIOD",S$12,"FA_ADJUSTED",ADJ,"EQY_FUND_CRNCY",CURR_O,"ACCOUNTING_STANDARD_OVERRIDE",ACC_O,"EQY_CONSOLIDATED",CONS_O,"fill=b")*1,"")))</f>
        <v/>
      </c>
      <c r="T94" s="78" t="str">
        <f>IF(LEN($G94)=0,"",IF(LEN(T$12)=0,"",IFERROR(_xll.BDP(TKR,$G94,"EQY_FUND_RELATIVE_PERIOD",T$12,"FA_ADJUSTED",ADJ,"EQY_FUND_CRNCY",CURR_O,"ACCOUNTING_STANDARD_OVERRIDE",ACC_O,"EQY_CONSOLIDATED",CONS_O,"fill=b")*1,"")))</f>
        <v/>
      </c>
      <c r="U94" s="78" t="str">
        <f>IF(LEN($G94)=0,"",IF(LEN(U$12)=0,"",IFERROR(_xll.BDP(TKR,$G94,"EQY_FUND_RELATIVE_PERIOD",U$12,"FA_ADJUSTED",ADJ,"EQY_FUND_CRNCY",CURR_O,"ACCOUNTING_STANDARD_OVERRIDE",ACC_O,"EQY_CONSOLIDATED",CONS_O,"fill=b")*1,"")))</f>
        <v/>
      </c>
      <c r="V94" s="78" t="str">
        <f>IF(LEN($G94)=0,"",IF(LEN(V$12)=0,"",IFERROR(_xll.BDP(TKR,$G94,"EQY_FUND_RELATIVE_PERIOD",V$12,"FA_ADJUSTED",ADJ,"EQY_FUND_CRNCY",CURR_O,"ACCOUNTING_STANDARD_OVERRIDE",ACC_O,"EQY_CONSOLIDATED",CONS_O,"fill=b")*1,"")))</f>
        <v/>
      </c>
      <c r="W94" s="78" t="str">
        <f>IF(LEN($G94)=0,"",IF(LEN(W$12)=0,"",IFERROR(_xll.BDP(TKR,$G94,"EQY_FUND_RELATIVE_PERIOD",W$12,"FA_ADJUSTED",ADJ,"EQY_FUND_CRNCY",CURR_O,"ACCOUNTING_STANDARD_OVERRIDE",ACC_O,"EQY_CONSOLIDATED",CONS_O,"fill=b")*1,"")))</f>
        <v/>
      </c>
      <c r="X94" s="78" t="str">
        <f>IF(LEN($G94)=0,"",IF(LEN(X$12)=0,"",IFERROR(_xll.BDP(TKR,$G94,"EQY_FUND_RELATIVE_PERIOD",X$12,"FA_ADJUSTED",ADJ,"EQY_FUND_CRNCY",CURR_O,"ACCOUNTING_STANDARD_OVERRIDE",ACC_O,"EQY_CONSOLIDATED",CONS_O,"fill=b")*1,"")))</f>
        <v/>
      </c>
      <c r="Y94" s="78" t="str">
        <f>IF(LEN($G94)=0,"",IF(LEN(Y$12)=0,"",IFERROR(_xll.BDP(TKR,$G94,"EQY_FUND_RELATIVE_PERIOD",Y$12,"FA_ADJUSTED",ADJ,"EQY_FUND_CRNCY",CURR_O,"ACCOUNTING_STANDARD_OVERRIDE",ACC_O,"EQY_CONSOLIDATED",CONS_O,"fill=b")*1,"")))</f>
        <v/>
      </c>
      <c r="Z94" s="78" t="str">
        <f>IF(LEN($G94)=0,"",IF(LEN(Z$12)=0,"",IFERROR(_xll.BDP(TKR,$G94,"EQY_FUND_RELATIVE_PERIOD",Z$12,"FA_ADJUSTED",ADJ,"EQY_FUND_CRNCY",CURR_O,"ACCOUNTING_STANDARD_OVERRIDE",ACC_O,"EQY_CONSOLIDATED",CONS_O,"fill=b")*1,"")))</f>
        <v/>
      </c>
      <c r="AA94" s="78" t="str">
        <f>IF(LEN($G94)=0,"",IF(LEN(AA$12)=0,"",IFERROR(_xll.BDP(TKR,$G94,"EQY_FUND_RELATIVE_PERIOD",AA$12,"FA_ADJUSTED",ADJ,"EQY_FUND_CRNCY",CURR_O,"ACCOUNTING_STANDARD_OVERRIDE",ACC_O,"EQY_CONSOLIDATED",CONS_O,"fill=b")*1,"")))</f>
        <v/>
      </c>
      <c r="AB94" s="78" t="str">
        <f>IF(LEN($G94)=0,"",IF(LEN(AB$12)=0,"",IFERROR(_xll.BDP(TKR,$G94,"EQY_FUND_RELATIVE_PERIOD",AB$12,"FA_ADJUSTED",ADJ,"EQY_FUND_CRNCY",CURR_O,"ACCOUNTING_STANDARD_OVERRIDE",ACC_O,"EQY_CONSOLIDATED",CONS_O,"fill=b")*1,"")))</f>
        <v/>
      </c>
      <c r="AC94" s="78" t="str">
        <f>IF(LEN($G94)=0,"",IF(LEN(AC$12)=0,"",IFERROR(_xll.BDP(TKR,$G94,"EQY_FUND_RELATIVE_PERIOD",AC$12,"FA_ADJUSTED",ADJ,"EQY_FUND_CRNCY",CURR_O,"ACCOUNTING_STANDARD_OVERRIDE",ACC_O,"EQY_CONSOLIDATED",CONS_O,"fill=b")*1,"")))</f>
        <v/>
      </c>
      <c r="AD94" s="78" t="str">
        <f>IF(LEN($G94)=0,"",IF(LEN(AD$12)=0,"",IFERROR(_xll.BDP(TKR,$G94,"EQY_FUND_RELATIVE_PERIOD",AD$12,"FA_ADJUSTED",ADJ,"EQY_FUND_CRNCY",CURR_O,"ACCOUNTING_STANDARD_OVERRIDE",ACC_O,"EQY_CONSOLIDATED",CONS_O,"fill=b")*1,"")))</f>
        <v/>
      </c>
      <c r="AE94" s="78" t="str">
        <f>IF(LEN($G94)=0,"",IF(LEN(AE$12)=0,"",IFERROR(_xll.BDP(TKR,$G94,"EQY_FUND_RELATIVE_PERIOD",AE$12,"FA_ADJUSTED",ADJ,"EQY_FUND_CRNCY",CURR_O,"ACCOUNTING_STANDARD_OVERRIDE",ACC_O,"EQY_CONSOLIDATED",CONS_O,"fill=b")*1,"")))</f>
        <v/>
      </c>
      <c r="AF94" s="78" t="str">
        <f>IF(LEN($G94)=0,"",IF(LEN(AF$12)=0,"",IFERROR(_xll.BDP(TKR,$G94,"EQY_FUND_RELATIVE_PERIOD",AF$12,"FA_ADJUSTED",ADJ,"EQY_FUND_CRNCY",CURR_O,"ACCOUNTING_STANDARD_OVERRIDE",ACC_O,"EQY_CONSOLIDATED",CONS_O,"fill=b")*1,"")))</f>
        <v/>
      </c>
      <c r="AG94" s="78" t="str">
        <f>IF(LEN($G94)=0,"",IF(LEN(AG$12)=0,"",IFERROR(_xll.BDP(TKR,$G94,"EQY_FUND_RELATIVE_PERIOD",AG$12,"FA_ADJUSTED",ADJ,"EQY_FUND_CRNCY",CURR_O,"ACCOUNTING_STANDARD_OVERRIDE",ACC_O,"EQY_CONSOLIDATED",CONS_O,"fill=b")*1,"")))</f>
        <v/>
      </c>
      <c r="AH94" s="78" t="str">
        <f>IF(LEN($G94)=0,"",IF(LEN(AH$12)=0,"",IFERROR(_xll.BDP(TKR,$G94,"EQY_FUND_RELATIVE_PERIOD",AH$12,"FA_ADJUSTED",ADJ,"EQY_FUND_CRNCY",CURR_O,"ACCOUNTING_STANDARD_OVERRIDE",ACC_O,"EQY_CONSOLIDATED",CONS_O,"fill=b")*1,"")))</f>
        <v/>
      </c>
      <c r="AI94" s="78" t="str">
        <f>IF(LEN($G94)=0,"",IF(LEN(AI$12)=0,"",IFERROR(_xll.BDP(TKR,$G94,"EQY_FUND_RELATIVE_PERIOD",AI$12,"FA_ADJUSTED",ADJ,"EQY_FUND_CRNCY",CURR_O,"ACCOUNTING_STANDARD_OVERRIDE",ACC_O,"EQY_CONSOLIDATED",CONS_O,"fill=b")*1,"")))</f>
        <v/>
      </c>
      <c r="AJ94" s="78" t="str">
        <f>IF(LEN($G94)=0,"",IF(LEN(AJ$12)=0,"",IFERROR(_xll.BDP(TKR,$G94,"EQY_FUND_RELATIVE_PERIOD",AJ$12,"FA_ADJUSTED",ADJ,"EQY_FUND_CRNCY",CURR_O,"ACCOUNTING_STANDARD_OVERRIDE",ACC_O,"EQY_CONSOLIDATED",CONS_O,"fill=b")*1,"")))</f>
        <v/>
      </c>
      <c r="AK94" s="78" t="str">
        <f>IF(LEN($G94)=0,"",IF(LEN(AK$12)=0,"",IFERROR(_xll.BDP(TKR,$G94,"EQY_FUND_RELATIVE_PERIOD",AK$12,"FA_ADJUSTED",ADJ,"EQY_FUND_CRNCY",CURR_O,"ACCOUNTING_STANDARD_OVERRIDE",ACC_O,"EQY_CONSOLIDATED",CONS_O,"fill=b")*1,"")))</f>
        <v/>
      </c>
      <c r="AL94" s="78" t="str">
        <f>IF(LEN($G94)=0,"",IF(LEN(AL$12)=0,"",IFERROR(_xll.BDP(TKR,$G94,"EQY_FUND_RELATIVE_PERIOD",AL$12,"FA_ADJUSTED",ADJ,"EQY_FUND_CRNCY",CURR_O,"ACCOUNTING_STANDARD_OVERRIDE",ACC_O,"EQY_CONSOLIDATED",CONS_O,"fill=b")*1,"")))</f>
        <v/>
      </c>
      <c r="AM94" s="78" t="str">
        <f>IF(LEN($G94)=0,"",IF(LEN(AM$12)=0,"",IFERROR(_xll.BDP(TKR,$G94,"EQY_FUND_RELATIVE_PERIOD",AM$12,"FA_ADJUSTED",ADJ,"EQY_FUND_CRNCY",CURR_O,"ACCOUNTING_STANDARD_OVERRIDE",ACC_O,"EQY_CONSOLIDATED",CONS_O,"fill=b")*1,"")))</f>
        <v/>
      </c>
      <c r="AN94" s="78" t="str">
        <f>IF(LEN($G94)=0,"",IF(LEN(AN$12)=0,"",IFERROR(_xll.BDP(TKR,$G94,"EQY_FUND_RELATIVE_PERIOD",AN$12,"FA_ADJUSTED",ADJ,"EQY_FUND_CRNCY",CURR_O,"ACCOUNTING_STANDARD_OVERRIDE",ACC_O,"EQY_CONSOLIDATED",CONS_O,"fill=b")*1,"")))</f>
        <v/>
      </c>
      <c r="AO94" s="78" t="str">
        <f>IF(LEN($G94)=0,"",IF(LEN(AO$12)=0,"",IFERROR(_xll.BDP(TKR,$G94,"EQY_FUND_RELATIVE_PERIOD",AO$12,"FA_ADJUSTED",ADJ,"EQY_FUND_CRNCY",CURR_O,"ACCOUNTING_STANDARD_OVERRIDE",ACC_O,"EQY_CONSOLIDATED",CONS_O,"fill=b")*1,"")))</f>
        <v/>
      </c>
      <c r="AP94" s="78" t="str">
        <f>IF(LEN($G94)=0,"",IF(LEN(AP$12)=0,"",IFERROR(_xll.BDP(TKR,$G94,"EQY_FUND_RELATIVE_PERIOD",AP$12,"FA_ADJUSTED",ADJ,"EQY_FUND_CRNCY",CURR_O,"ACCOUNTING_STANDARD_OVERRIDE",ACC_O,"EQY_CONSOLIDATED",CONS_O,"fill=b")*1,"")))</f>
        <v/>
      </c>
      <c r="AQ94" s="78" t="str">
        <f>IF(LEN($G94)=0,"",IF(LEN(AQ$12)=0,"",IFERROR(_xll.BDP(TKR,$G94,"EQY_FUND_RELATIVE_PERIOD",AQ$12,"FA_ADJUSTED",ADJ,"EQY_FUND_CRNCY",CURR_O,"ACCOUNTING_STANDARD_OVERRIDE",ACC_O,"EQY_CONSOLIDATED",CONS_O,"fill=b")*1,"")))</f>
        <v/>
      </c>
      <c r="AR94" s="78" t="str">
        <f>IF(LEN($G94)=0,"",IF(LEN(AR$12)=0,"",IFERROR(_xll.BDP(TKR,$G94,"EQY_FUND_RELATIVE_PERIOD",AR$12,"FA_ADJUSTED",ADJ,"EQY_FUND_CRNCY",CURR_O,"ACCOUNTING_STANDARD_OVERRIDE",ACC_O,"EQY_CONSOLIDATED",CONS_O,"fill=b")*1,"")))</f>
        <v/>
      </c>
      <c r="AS94" s="78" t="str">
        <f>IF(LEN($G94)=0,"",IF(LEN(AS$12)=0,"",IFERROR(_xll.BDP(TKR,$G94,"EQY_FUND_RELATIVE_PERIOD",AS$12,"FA_ADJUSTED",ADJ,"EQY_FUND_CRNCY",CURR_O,"ACCOUNTING_STANDARD_OVERRIDE",ACC_O,"EQY_CONSOLIDATED",CONS_O,"fill=b")*1,"")))</f>
        <v/>
      </c>
      <c r="AT94" s="78" t="str">
        <f>IF(LEN($G94)=0,"",IF(LEN(AT$12)=0,"",IFERROR(_xll.BDP(TKR,$G94,"EQY_FUND_RELATIVE_PERIOD",AT$12,"FA_ADJUSTED",ADJ,"EQY_FUND_CRNCY",CURR_O,"ACCOUNTING_STANDARD_OVERRIDE",ACC_O,"EQY_CONSOLIDATED",CONS_O,"fill=b")*1,"")))</f>
        <v/>
      </c>
      <c r="AU94" s="78" t="str">
        <f>IF(LEN($G94)=0,"",IF(LEN(AU$12)=0,"",IFERROR(_xll.BDP(TKR,$G94,"EQY_FUND_RELATIVE_PERIOD",AU$12,"FA_ADJUSTED",ADJ,"EQY_FUND_CRNCY",CURR_O,"ACCOUNTING_STANDARD_OVERRIDE",ACC_O,"EQY_CONSOLIDATED",CONS_O,"fill=b")*1,"")))</f>
        <v/>
      </c>
      <c r="AV94" s="78" t="str">
        <f>IF(LEN($G94)=0,"",IF(LEN(AV$12)=0,"",IFERROR(_xll.BDP(TKR,$G94,"EQY_FUND_RELATIVE_PERIOD",AV$12,"FA_ADJUSTED",ADJ,"EQY_FUND_CRNCY",CURR_O,"ACCOUNTING_STANDARD_OVERRIDE",ACC_O,"EQY_CONSOLIDATED",CONS_O,"fill=b")*1,"")))</f>
        <v/>
      </c>
      <c r="AW94" s="78" t="str">
        <f>IF(LEN($G94)=0,"",IF(LEN(AW$12)=0,"",IFERROR(_xll.BDP(TKR,$G94,"EQY_FUND_RELATIVE_PERIOD",AW$12,"FA_ADJUSTED",ADJ,"EQY_FUND_CRNCY",CURR_O,"ACCOUNTING_STANDARD_OVERRIDE",ACC_O,"EQY_CONSOLIDATED",CONS_O,"fill=b")*1,"")))</f>
        <v/>
      </c>
      <c r="AX94" s="78" t="str">
        <f>IF(LEN($G94)=0,"",IF(LEN(AX$12)=0,"",IFERROR(_xll.BDP(TKR,$G94,"EQY_FUND_RELATIVE_PERIOD",AX$12,"FA_ADJUSTED",ADJ,"EQY_FUND_CRNCY",CURR_O,"ACCOUNTING_STANDARD_OVERRIDE",ACC_O,"EQY_CONSOLIDATED",CONS_O,"fill=b")*1,"")))</f>
        <v/>
      </c>
      <c r="AY94" s="78" t="str">
        <f>IF(LEN($G94)=0,"",IF(LEN(AY$12)=0,"",IFERROR(_xll.BDP(TKR,$G94,"EQY_FUND_RELATIVE_PERIOD",AY$12,"FA_ADJUSTED",ADJ,"EQY_FUND_CRNCY",CURR_O,"ACCOUNTING_STANDARD_OVERRIDE",ACC_O,"EQY_CONSOLIDATED",CONS_O,"fill=b")*1,"")))</f>
        <v/>
      </c>
      <c r="AZ94" s="78" t="str">
        <f>IF(LEN($G94)=0,"",IF(LEN(AZ$12)=0,"",IFERROR(_xll.BDP(TKR,$G94,"EQY_FUND_RELATIVE_PERIOD",AZ$12,"FA_ADJUSTED",ADJ,"EQY_FUND_CRNCY",CURR_O,"ACCOUNTING_STANDARD_OVERRIDE",ACC_O,"EQY_CONSOLIDATED",CONS_O,"fill=b")*1,"")))</f>
        <v/>
      </c>
      <c r="BA94" s="78" t="str">
        <f>IF(LEN($G94)=0,"",IF(LEN(BA$12)=0,"",IFERROR(_xll.BDP(TKR,$G94,"EQY_FUND_RELATIVE_PERIOD",BA$12,"FA_ADJUSTED",ADJ,"EQY_FUND_CRNCY",CURR_O,"ACCOUNTING_STANDARD_OVERRIDE",ACC_O,"EQY_CONSOLIDATED",CONS_O,"fill=b")*1,"")))</f>
        <v/>
      </c>
      <c r="BB94" s="78" t="str">
        <f>IF(LEN($G94)=0,"",IF(LEN(BB$12)=0,"",IFERROR(_xll.BDP(TKR,$G94,"EQY_FUND_RELATIVE_PERIOD",BB$12,"FA_ADJUSTED",ADJ,"EQY_FUND_CRNCY",CURR_O,"ACCOUNTING_STANDARD_OVERRIDE",ACC_O,"EQY_CONSOLIDATED",CONS_O,"fill=b")*1,"")))</f>
        <v/>
      </c>
      <c r="BC94" s="78" t="str">
        <f>IF(LEN($G94)=0,"",IF(LEN(BC$12)=0,"",IFERROR(_xll.BDP(TKR,$G94,"EQY_FUND_RELATIVE_PERIOD",BC$12,"FA_ADJUSTED",ADJ,"EQY_FUND_CRNCY",CURR_O,"ACCOUNTING_STANDARD_OVERRIDE",ACC_O,"EQY_CONSOLIDATED",CONS_O,"fill=b")*1,"")))</f>
        <v/>
      </c>
      <c r="BD94" s="78" t="str">
        <f>IF(LEN($G94)=0,"",IF(LEN(BD$12)=0,"",IFERROR(_xll.BDP(TKR,$G94,"EQY_FUND_RELATIVE_PERIOD",BD$12,"FA_ADJUSTED",ADJ,"EQY_FUND_CRNCY",CURR_O,"ACCOUNTING_STANDARD_OVERRIDE",ACC_O,"EQY_CONSOLIDATED",CONS_O,"fill=b")*1,"")))</f>
        <v/>
      </c>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row>
    <row r="95" ht="15.75" customHeight="1">
      <c r="A95" s="2"/>
      <c r="B95" s="2"/>
      <c r="C95" s="2"/>
      <c r="D95" s="2"/>
      <c r="E95" s="2"/>
      <c r="F95" s="2"/>
      <c r="G95" s="2"/>
      <c r="H95" s="2"/>
      <c r="I95" s="2"/>
      <c r="J95" s="2"/>
      <c r="K95" s="2"/>
      <c r="L95" s="2"/>
      <c r="M95" s="2"/>
      <c r="N95" s="2"/>
      <c r="O95" s="2"/>
      <c r="P95" s="2"/>
      <c r="Q95" s="78" t="str">
        <f>IF(LEN($G95)=0,"",IF(LEN(Q$12)=0,"",IFERROR(_xll.BDP(TKR,$G95,"EQY_FUND_RELATIVE_PERIOD",Q$12,"FA_ADJUSTED",ADJ,"EQY_FUND_CRNCY",CURR_O,"ACCOUNTING_STANDARD_OVERRIDE",ACC_O,"EQY_CONSOLIDATED",CONS_O,"fill=b")*1,"")))</f>
        <v/>
      </c>
      <c r="R95" s="78" t="str">
        <f>IF(LEN($G95)=0,"",IF(LEN(R$12)=0,"",IFERROR(_xll.BDP(TKR,$G95,"EQY_FUND_RELATIVE_PERIOD",R$12,"FA_ADJUSTED",ADJ,"EQY_FUND_CRNCY",CURR_O,"ACCOUNTING_STANDARD_OVERRIDE",ACC_O,"EQY_CONSOLIDATED",CONS_O,"fill=b")*1,"")))</f>
        <v/>
      </c>
      <c r="S95" s="78" t="str">
        <f>IF(LEN($G95)=0,"",IF(LEN(S$12)=0,"",IFERROR(_xll.BDP(TKR,$G95,"EQY_FUND_RELATIVE_PERIOD",S$12,"FA_ADJUSTED",ADJ,"EQY_FUND_CRNCY",CURR_O,"ACCOUNTING_STANDARD_OVERRIDE",ACC_O,"EQY_CONSOLIDATED",CONS_O,"fill=b")*1,"")))</f>
        <v/>
      </c>
      <c r="T95" s="78" t="str">
        <f>IF(LEN($G95)=0,"",IF(LEN(T$12)=0,"",IFERROR(_xll.BDP(TKR,$G95,"EQY_FUND_RELATIVE_PERIOD",T$12,"FA_ADJUSTED",ADJ,"EQY_FUND_CRNCY",CURR_O,"ACCOUNTING_STANDARD_OVERRIDE",ACC_O,"EQY_CONSOLIDATED",CONS_O,"fill=b")*1,"")))</f>
        <v/>
      </c>
      <c r="U95" s="78" t="str">
        <f>IF(LEN($G95)=0,"",IF(LEN(U$12)=0,"",IFERROR(_xll.BDP(TKR,$G95,"EQY_FUND_RELATIVE_PERIOD",U$12,"FA_ADJUSTED",ADJ,"EQY_FUND_CRNCY",CURR_O,"ACCOUNTING_STANDARD_OVERRIDE",ACC_O,"EQY_CONSOLIDATED",CONS_O,"fill=b")*1,"")))</f>
        <v/>
      </c>
      <c r="V95" s="78" t="str">
        <f>IF(LEN($G95)=0,"",IF(LEN(V$12)=0,"",IFERROR(_xll.BDP(TKR,$G95,"EQY_FUND_RELATIVE_PERIOD",V$12,"FA_ADJUSTED",ADJ,"EQY_FUND_CRNCY",CURR_O,"ACCOUNTING_STANDARD_OVERRIDE",ACC_O,"EQY_CONSOLIDATED",CONS_O,"fill=b")*1,"")))</f>
        <v/>
      </c>
      <c r="W95" s="78" t="str">
        <f>IF(LEN($G95)=0,"",IF(LEN(W$12)=0,"",IFERROR(_xll.BDP(TKR,$G95,"EQY_FUND_RELATIVE_PERIOD",W$12,"FA_ADJUSTED",ADJ,"EQY_FUND_CRNCY",CURR_O,"ACCOUNTING_STANDARD_OVERRIDE",ACC_O,"EQY_CONSOLIDATED",CONS_O,"fill=b")*1,"")))</f>
        <v/>
      </c>
      <c r="X95" s="78" t="str">
        <f>IF(LEN($G95)=0,"",IF(LEN(X$12)=0,"",IFERROR(_xll.BDP(TKR,$G95,"EQY_FUND_RELATIVE_PERIOD",X$12,"FA_ADJUSTED",ADJ,"EQY_FUND_CRNCY",CURR_O,"ACCOUNTING_STANDARD_OVERRIDE",ACC_O,"EQY_CONSOLIDATED",CONS_O,"fill=b")*1,"")))</f>
        <v/>
      </c>
      <c r="Y95" s="78" t="str">
        <f>IF(LEN($G95)=0,"",IF(LEN(Y$12)=0,"",IFERROR(_xll.BDP(TKR,$G95,"EQY_FUND_RELATIVE_PERIOD",Y$12,"FA_ADJUSTED",ADJ,"EQY_FUND_CRNCY",CURR_O,"ACCOUNTING_STANDARD_OVERRIDE",ACC_O,"EQY_CONSOLIDATED",CONS_O,"fill=b")*1,"")))</f>
        <v/>
      </c>
      <c r="Z95" s="78" t="str">
        <f>IF(LEN($G95)=0,"",IF(LEN(Z$12)=0,"",IFERROR(_xll.BDP(TKR,$G95,"EQY_FUND_RELATIVE_PERIOD",Z$12,"FA_ADJUSTED",ADJ,"EQY_FUND_CRNCY",CURR_O,"ACCOUNTING_STANDARD_OVERRIDE",ACC_O,"EQY_CONSOLIDATED",CONS_O,"fill=b")*1,"")))</f>
        <v/>
      </c>
      <c r="AA95" s="78" t="str">
        <f>IF(LEN($G95)=0,"",IF(LEN(AA$12)=0,"",IFERROR(_xll.BDP(TKR,$G95,"EQY_FUND_RELATIVE_PERIOD",AA$12,"FA_ADJUSTED",ADJ,"EQY_FUND_CRNCY",CURR_O,"ACCOUNTING_STANDARD_OVERRIDE",ACC_O,"EQY_CONSOLIDATED",CONS_O,"fill=b")*1,"")))</f>
        <v/>
      </c>
      <c r="AB95" s="78" t="str">
        <f>IF(LEN($G95)=0,"",IF(LEN(AB$12)=0,"",IFERROR(_xll.BDP(TKR,$G95,"EQY_FUND_RELATIVE_PERIOD",AB$12,"FA_ADJUSTED",ADJ,"EQY_FUND_CRNCY",CURR_O,"ACCOUNTING_STANDARD_OVERRIDE",ACC_O,"EQY_CONSOLIDATED",CONS_O,"fill=b")*1,"")))</f>
        <v/>
      </c>
      <c r="AC95" s="78" t="str">
        <f>IF(LEN($G95)=0,"",IF(LEN(AC$12)=0,"",IFERROR(_xll.BDP(TKR,$G95,"EQY_FUND_RELATIVE_PERIOD",AC$12,"FA_ADJUSTED",ADJ,"EQY_FUND_CRNCY",CURR_O,"ACCOUNTING_STANDARD_OVERRIDE",ACC_O,"EQY_CONSOLIDATED",CONS_O,"fill=b")*1,"")))</f>
        <v/>
      </c>
      <c r="AD95" s="78" t="str">
        <f>IF(LEN($G95)=0,"",IF(LEN(AD$12)=0,"",IFERROR(_xll.BDP(TKR,$G95,"EQY_FUND_RELATIVE_PERIOD",AD$12,"FA_ADJUSTED",ADJ,"EQY_FUND_CRNCY",CURR_O,"ACCOUNTING_STANDARD_OVERRIDE",ACC_O,"EQY_CONSOLIDATED",CONS_O,"fill=b")*1,"")))</f>
        <v/>
      </c>
      <c r="AE95" s="78" t="str">
        <f>IF(LEN($G95)=0,"",IF(LEN(AE$12)=0,"",IFERROR(_xll.BDP(TKR,$G95,"EQY_FUND_RELATIVE_PERIOD",AE$12,"FA_ADJUSTED",ADJ,"EQY_FUND_CRNCY",CURR_O,"ACCOUNTING_STANDARD_OVERRIDE",ACC_O,"EQY_CONSOLIDATED",CONS_O,"fill=b")*1,"")))</f>
        <v/>
      </c>
      <c r="AF95" s="78" t="str">
        <f>IF(LEN($G95)=0,"",IF(LEN(AF$12)=0,"",IFERROR(_xll.BDP(TKR,$G95,"EQY_FUND_RELATIVE_PERIOD",AF$12,"FA_ADJUSTED",ADJ,"EQY_FUND_CRNCY",CURR_O,"ACCOUNTING_STANDARD_OVERRIDE",ACC_O,"EQY_CONSOLIDATED",CONS_O,"fill=b")*1,"")))</f>
        <v/>
      </c>
      <c r="AG95" s="78" t="str">
        <f>IF(LEN($G95)=0,"",IF(LEN(AG$12)=0,"",IFERROR(_xll.BDP(TKR,$G95,"EQY_FUND_RELATIVE_PERIOD",AG$12,"FA_ADJUSTED",ADJ,"EQY_FUND_CRNCY",CURR_O,"ACCOUNTING_STANDARD_OVERRIDE",ACC_O,"EQY_CONSOLIDATED",CONS_O,"fill=b")*1,"")))</f>
        <v/>
      </c>
      <c r="AH95" s="78" t="str">
        <f>IF(LEN($G95)=0,"",IF(LEN(AH$12)=0,"",IFERROR(_xll.BDP(TKR,$G95,"EQY_FUND_RELATIVE_PERIOD",AH$12,"FA_ADJUSTED",ADJ,"EQY_FUND_CRNCY",CURR_O,"ACCOUNTING_STANDARD_OVERRIDE",ACC_O,"EQY_CONSOLIDATED",CONS_O,"fill=b")*1,"")))</f>
        <v/>
      </c>
      <c r="AI95" s="78" t="str">
        <f>IF(LEN($G95)=0,"",IF(LEN(AI$12)=0,"",IFERROR(_xll.BDP(TKR,$G95,"EQY_FUND_RELATIVE_PERIOD",AI$12,"FA_ADJUSTED",ADJ,"EQY_FUND_CRNCY",CURR_O,"ACCOUNTING_STANDARD_OVERRIDE",ACC_O,"EQY_CONSOLIDATED",CONS_O,"fill=b")*1,"")))</f>
        <v/>
      </c>
      <c r="AJ95" s="78" t="str">
        <f>IF(LEN($G95)=0,"",IF(LEN(AJ$12)=0,"",IFERROR(_xll.BDP(TKR,$G95,"EQY_FUND_RELATIVE_PERIOD",AJ$12,"FA_ADJUSTED",ADJ,"EQY_FUND_CRNCY",CURR_O,"ACCOUNTING_STANDARD_OVERRIDE",ACC_O,"EQY_CONSOLIDATED",CONS_O,"fill=b")*1,"")))</f>
        <v/>
      </c>
      <c r="AK95" s="78" t="str">
        <f>IF(LEN($G95)=0,"",IF(LEN(AK$12)=0,"",IFERROR(_xll.BDP(TKR,$G95,"EQY_FUND_RELATIVE_PERIOD",AK$12,"FA_ADJUSTED",ADJ,"EQY_FUND_CRNCY",CURR_O,"ACCOUNTING_STANDARD_OVERRIDE",ACC_O,"EQY_CONSOLIDATED",CONS_O,"fill=b")*1,"")))</f>
        <v/>
      </c>
      <c r="AL95" s="78" t="str">
        <f>IF(LEN($G95)=0,"",IF(LEN(AL$12)=0,"",IFERROR(_xll.BDP(TKR,$G95,"EQY_FUND_RELATIVE_PERIOD",AL$12,"FA_ADJUSTED",ADJ,"EQY_FUND_CRNCY",CURR_O,"ACCOUNTING_STANDARD_OVERRIDE",ACC_O,"EQY_CONSOLIDATED",CONS_O,"fill=b")*1,"")))</f>
        <v/>
      </c>
      <c r="AM95" s="78" t="str">
        <f>IF(LEN($G95)=0,"",IF(LEN(AM$12)=0,"",IFERROR(_xll.BDP(TKR,$G95,"EQY_FUND_RELATIVE_PERIOD",AM$12,"FA_ADJUSTED",ADJ,"EQY_FUND_CRNCY",CURR_O,"ACCOUNTING_STANDARD_OVERRIDE",ACC_O,"EQY_CONSOLIDATED",CONS_O,"fill=b")*1,"")))</f>
        <v/>
      </c>
      <c r="AN95" s="78" t="str">
        <f>IF(LEN($G95)=0,"",IF(LEN(AN$12)=0,"",IFERROR(_xll.BDP(TKR,$G95,"EQY_FUND_RELATIVE_PERIOD",AN$12,"FA_ADJUSTED",ADJ,"EQY_FUND_CRNCY",CURR_O,"ACCOUNTING_STANDARD_OVERRIDE",ACC_O,"EQY_CONSOLIDATED",CONS_O,"fill=b")*1,"")))</f>
        <v/>
      </c>
      <c r="AO95" s="78" t="str">
        <f>IF(LEN($G95)=0,"",IF(LEN(AO$12)=0,"",IFERROR(_xll.BDP(TKR,$G95,"EQY_FUND_RELATIVE_PERIOD",AO$12,"FA_ADJUSTED",ADJ,"EQY_FUND_CRNCY",CURR_O,"ACCOUNTING_STANDARD_OVERRIDE",ACC_O,"EQY_CONSOLIDATED",CONS_O,"fill=b")*1,"")))</f>
        <v/>
      </c>
      <c r="AP95" s="78" t="str">
        <f>IF(LEN($G95)=0,"",IF(LEN(AP$12)=0,"",IFERROR(_xll.BDP(TKR,$G95,"EQY_FUND_RELATIVE_PERIOD",AP$12,"FA_ADJUSTED",ADJ,"EQY_FUND_CRNCY",CURR_O,"ACCOUNTING_STANDARD_OVERRIDE",ACC_O,"EQY_CONSOLIDATED",CONS_O,"fill=b")*1,"")))</f>
        <v/>
      </c>
      <c r="AQ95" s="78" t="str">
        <f>IF(LEN($G95)=0,"",IF(LEN(AQ$12)=0,"",IFERROR(_xll.BDP(TKR,$G95,"EQY_FUND_RELATIVE_PERIOD",AQ$12,"FA_ADJUSTED",ADJ,"EQY_FUND_CRNCY",CURR_O,"ACCOUNTING_STANDARD_OVERRIDE",ACC_O,"EQY_CONSOLIDATED",CONS_O,"fill=b")*1,"")))</f>
        <v/>
      </c>
      <c r="AR95" s="78" t="str">
        <f>IF(LEN($G95)=0,"",IF(LEN(AR$12)=0,"",IFERROR(_xll.BDP(TKR,$G95,"EQY_FUND_RELATIVE_PERIOD",AR$12,"FA_ADJUSTED",ADJ,"EQY_FUND_CRNCY",CURR_O,"ACCOUNTING_STANDARD_OVERRIDE",ACC_O,"EQY_CONSOLIDATED",CONS_O,"fill=b")*1,"")))</f>
        <v/>
      </c>
      <c r="AS95" s="78" t="str">
        <f>IF(LEN($G95)=0,"",IF(LEN(AS$12)=0,"",IFERROR(_xll.BDP(TKR,$G95,"EQY_FUND_RELATIVE_PERIOD",AS$12,"FA_ADJUSTED",ADJ,"EQY_FUND_CRNCY",CURR_O,"ACCOUNTING_STANDARD_OVERRIDE",ACC_O,"EQY_CONSOLIDATED",CONS_O,"fill=b")*1,"")))</f>
        <v/>
      </c>
      <c r="AT95" s="78" t="str">
        <f>IF(LEN($G95)=0,"",IF(LEN(AT$12)=0,"",IFERROR(_xll.BDP(TKR,$G95,"EQY_FUND_RELATIVE_PERIOD",AT$12,"FA_ADJUSTED",ADJ,"EQY_FUND_CRNCY",CURR_O,"ACCOUNTING_STANDARD_OVERRIDE",ACC_O,"EQY_CONSOLIDATED",CONS_O,"fill=b")*1,"")))</f>
        <v/>
      </c>
      <c r="AU95" s="78" t="str">
        <f>IF(LEN($G95)=0,"",IF(LEN(AU$12)=0,"",IFERROR(_xll.BDP(TKR,$G95,"EQY_FUND_RELATIVE_PERIOD",AU$12,"FA_ADJUSTED",ADJ,"EQY_FUND_CRNCY",CURR_O,"ACCOUNTING_STANDARD_OVERRIDE",ACC_O,"EQY_CONSOLIDATED",CONS_O,"fill=b")*1,"")))</f>
        <v/>
      </c>
      <c r="AV95" s="78" t="str">
        <f>IF(LEN($G95)=0,"",IF(LEN(AV$12)=0,"",IFERROR(_xll.BDP(TKR,$G95,"EQY_FUND_RELATIVE_PERIOD",AV$12,"FA_ADJUSTED",ADJ,"EQY_FUND_CRNCY",CURR_O,"ACCOUNTING_STANDARD_OVERRIDE",ACC_O,"EQY_CONSOLIDATED",CONS_O,"fill=b")*1,"")))</f>
        <v/>
      </c>
      <c r="AW95" s="78" t="str">
        <f>IF(LEN($G95)=0,"",IF(LEN(AW$12)=0,"",IFERROR(_xll.BDP(TKR,$G95,"EQY_FUND_RELATIVE_PERIOD",AW$12,"FA_ADJUSTED",ADJ,"EQY_FUND_CRNCY",CURR_O,"ACCOUNTING_STANDARD_OVERRIDE",ACC_O,"EQY_CONSOLIDATED",CONS_O,"fill=b")*1,"")))</f>
        <v/>
      </c>
      <c r="AX95" s="78" t="str">
        <f>IF(LEN($G95)=0,"",IF(LEN(AX$12)=0,"",IFERROR(_xll.BDP(TKR,$G95,"EQY_FUND_RELATIVE_PERIOD",AX$12,"FA_ADJUSTED",ADJ,"EQY_FUND_CRNCY",CURR_O,"ACCOUNTING_STANDARD_OVERRIDE",ACC_O,"EQY_CONSOLIDATED",CONS_O,"fill=b")*1,"")))</f>
        <v/>
      </c>
      <c r="AY95" s="78" t="str">
        <f>IF(LEN($G95)=0,"",IF(LEN(AY$12)=0,"",IFERROR(_xll.BDP(TKR,$G95,"EQY_FUND_RELATIVE_PERIOD",AY$12,"FA_ADJUSTED",ADJ,"EQY_FUND_CRNCY",CURR_O,"ACCOUNTING_STANDARD_OVERRIDE",ACC_O,"EQY_CONSOLIDATED",CONS_O,"fill=b")*1,"")))</f>
        <v/>
      </c>
      <c r="AZ95" s="78" t="str">
        <f>IF(LEN($G95)=0,"",IF(LEN(AZ$12)=0,"",IFERROR(_xll.BDP(TKR,$G95,"EQY_FUND_RELATIVE_PERIOD",AZ$12,"FA_ADJUSTED",ADJ,"EQY_FUND_CRNCY",CURR_O,"ACCOUNTING_STANDARD_OVERRIDE",ACC_O,"EQY_CONSOLIDATED",CONS_O,"fill=b")*1,"")))</f>
        <v/>
      </c>
      <c r="BA95" s="78" t="str">
        <f>IF(LEN($G95)=0,"",IF(LEN(BA$12)=0,"",IFERROR(_xll.BDP(TKR,$G95,"EQY_FUND_RELATIVE_PERIOD",BA$12,"FA_ADJUSTED",ADJ,"EQY_FUND_CRNCY",CURR_O,"ACCOUNTING_STANDARD_OVERRIDE",ACC_O,"EQY_CONSOLIDATED",CONS_O,"fill=b")*1,"")))</f>
        <v/>
      </c>
      <c r="BB95" s="78" t="str">
        <f>IF(LEN($G95)=0,"",IF(LEN(BB$12)=0,"",IFERROR(_xll.BDP(TKR,$G95,"EQY_FUND_RELATIVE_PERIOD",BB$12,"FA_ADJUSTED",ADJ,"EQY_FUND_CRNCY",CURR_O,"ACCOUNTING_STANDARD_OVERRIDE",ACC_O,"EQY_CONSOLIDATED",CONS_O,"fill=b")*1,"")))</f>
        <v/>
      </c>
      <c r="BC95" s="78" t="str">
        <f>IF(LEN($G95)=0,"",IF(LEN(BC$12)=0,"",IFERROR(_xll.BDP(TKR,$G95,"EQY_FUND_RELATIVE_PERIOD",BC$12,"FA_ADJUSTED",ADJ,"EQY_FUND_CRNCY",CURR_O,"ACCOUNTING_STANDARD_OVERRIDE",ACC_O,"EQY_CONSOLIDATED",CONS_O,"fill=b")*1,"")))</f>
        <v/>
      </c>
      <c r="BD95" s="78" t="str">
        <f>IF(LEN($G95)=0,"",IF(LEN(BD$12)=0,"",IFERROR(_xll.BDP(TKR,$G95,"EQY_FUND_RELATIVE_PERIOD",BD$12,"FA_ADJUSTED",ADJ,"EQY_FUND_CRNCY",CURR_O,"ACCOUNTING_STANDARD_OVERRIDE",ACC_O,"EQY_CONSOLIDATED",CONS_O,"fill=b")*1,"")))</f>
        <v/>
      </c>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row>
    <row r="96" ht="15.75" customHeight="1">
      <c r="A96" s="2"/>
      <c r="B96" s="2"/>
      <c r="C96" s="2"/>
      <c r="D96" s="2"/>
      <c r="E96" s="2"/>
      <c r="F96" s="2"/>
      <c r="G96" s="2"/>
      <c r="H96" s="2"/>
      <c r="I96" s="2"/>
      <c r="J96" s="2"/>
      <c r="K96" s="2"/>
      <c r="L96" s="2"/>
      <c r="M96" s="2"/>
      <c r="N96" s="2"/>
      <c r="O96" s="2"/>
      <c r="P96" s="2"/>
      <c r="Q96" s="78" t="str">
        <f>IF(LEN($G96)=0,"",IF(LEN(Q$12)=0,"",IFERROR(_xll.BDP(TKR,$G96,"EQY_FUND_RELATIVE_PERIOD",Q$12,"FA_ADJUSTED",ADJ,"EQY_FUND_CRNCY",CURR_O,"ACCOUNTING_STANDARD_OVERRIDE",ACC_O,"EQY_CONSOLIDATED",CONS_O,"fill=b")*1,"")))</f>
        <v/>
      </c>
      <c r="R96" s="78" t="str">
        <f>IF(LEN($G96)=0,"",IF(LEN(R$12)=0,"",IFERROR(_xll.BDP(TKR,$G96,"EQY_FUND_RELATIVE_PERIOD",R$12,"FA_ADJUSTED",ADJ,"EQY_FUND_CRNCY",CURR_O,"ACCOUNTING_STANDARD_OVERRIDE",ACC_O,"EQY_CONSOLIDATED",CONS_O,"fill=b")*1,"")))</f>
        <v/>
      </c>
      <c r="S96" s="78" t="str">
        <f>IF(LEN($G96)=0,"",IF(LEN(S$12)=0,"",IFERROR(_xll.BDP(TKR,$G96,"EQY_FUND_RELATIVE_PERIOD",S$12,"FA_ADJUSTED",ADJ,"EQY_FUND_CRNCY",CURR_O,"ACCOUNTING_STANDARD_OVERRIDE",ACC_O,"EQY_CONSOLIDATED",CONS_O,"fill=b")*1,"")))</f>
        <v/>
      </c>
      <c r="T96" s="78" t="str">
        <f>IF(LEN($G96)=0,"",IF(LEN(T$12)=0,"",IFERROR(_xll.BDP(TKR,$G96,"EQY_FUND_RELATIVE_PERIOD",T$12,"FA_ADJUSTED",ADJ,"EQY_FUND_CRNCY",CURR_O,"ACCOUNTING_STANDARD_OVERRIDE",ACC_O,"EQY_CONSOLIDATED",CONS_O,"fill=b")*1,"")))</f>
        <v/>
      </c>
      <c r="U96" s="78" t="str">
        <f>IF(LEN($G96)=0,"",IF(LEN(U$12)=0,"",IFERROR(_xll.BDP(TKR,$G96,"EQY_FUND_RELATIVE_PERIOD",U$12,"FA_ADJUSTED",ADJ,"EQY_FUND_CRNCY",CURR_O,"ACCOUNTING_STANDARD_OVERRIDE",ACC_O,"EQY_CONSOLIDATED",CONS_O,"fill=b")*1,"")))</f>
        <v/>
      </c>
      <c r="V96" s="78" t="str">
        <f>IF(LEN($G96)=0,"",IF(LEN(V$12)=0,"",IFERROR(_xll.BDP(TKR,$G96,"EQY_FUND_RELATIVE_PERIOD",V$12,"FA_ADJUSTED",ADJ,"EQY_FUND_CRNCY",CURR_O,"ACCOUNTING_STANDARD_OVERRIDE",ACC_O,"EQY_CONSOLIDATED",CONS_O,"fill=b")*1,"")))</f>
        <v/>
      </c>
      <c r="W96" s="78" t="str">
        <f>IF(LEN($G96)=0,"",IF(LEN(W$12)=0,"",IFERROR(_xll.BDP(TKR,$G96,"EQY_FUND_RELATIVE_PERIOD",W$12,"FA_ADJUSTED",ADJ,"EQY_FUND_CRNCY",CURR_O,"ACCOUNTING_STANDARD_OVERRIDE",ACC_O,"EQY_CONSOLIDATED",CONS_O,"fill=b")*1,"")))</f>
        <v/>
      </c>
      <c r="X96" s="78" t="str">
        <f>IF(LEN($G96)=0,"",IF(LEN(X$12)=0,"",IFERROR(_xll.BDP(TKR,$G96,"EQY_FUND_RELATIVE_PERIOD",X$12,"FA_ADJUSTED",ADJ,"EQY_FUND_CRNCY",CURR_O,"ACCOUNTING_STANDARD_OVERRIDE",ACC_O,"EQY_CONSOLIDATED",CONS_O,"fill=b")*1,"")))</f>
        <v/>
      </c>
      <c r="Y96" s="78" t="str">
        <f>IF(LEN($G96)=0,"",IF(LEN(Y$12)=0,"",IFERROR(_xll.BDP(TKR,$G96,"EQY_FUND_RELATIVE_PERIOD",Y$12,"FA_ADJUSTED",ADJ,"EQY_FUND_CRNCY",CURR_O,"ACCOUNTING_STANDARD_OVERRIDE",ACC_O,"EQY_CONSOLIDATED",CONS_O,"fill=b")*1,"")))</f>
        <v/>
      </c>
      <c r="Z96" s="78" t="str">
        <f>IF(LEN($G96)=0,"",IF(LEN(Z$12)=0,"",IFERROR(_xll.BDP(TKR,$G96,"EQY_FUND_RELATIVE_PERIOD",Z$12,"FA_ADJUSTED",ADJ,"EQY_FUND_CRNCY",CURR_O,"ACCOUNTING_STANDARD_OVERRIDE",ACC_O,"EQY_CONSOLIDATED",CONS_O,"fill=b")*1,"")))</f>
        <v/>
      </c>
      <c r="AA96" s="78" t="str">
        <f>IF(LEN($G96)=0,"",IF(LEN(AA$12)=0,"",IFERROR(_xll.BDP(TKR,$G96,"EQY_FUND_RELATIVE_PERIOD",AA$12,"FA_ADJUSTED",ADJ,"EQY_FUND_CRNCY",CURR_O,"ACCOUNTING_STANDARD_OVERRIDE",ACC_O,"EQY_CONSOLIDATED",CONS_O,"fill=b")*1,"")))</f>
        <v/>
      </c>
      <c r="AB96" s="78" t="str">
        <f>IF(LEN($G96)=0,"",IF(LEN(AB$12)=0,"",IFERROR(_xll.BDP(TKR,$G96,"EQY_FUND_RELATIVE_PERIOD",AB$12,"FA_ADJUSTED",ADJ,"EQY_FUND_CRNCY",CURR_O,"ACCOUNTING_STANDARD_OVERRIDE",ACC_O,"EQY_CONSOLIDATED",CONS_O,"fill=b")*1,"")))</f>
        <v/>
      </c>
      <c r="AC96" s="78" t="str">
        <f>IF(LEN($G96)=0,"",IF(LEN(AC$12)=0,"",IFERROR(_xll.BDP(TKR,$G96,"EQY_FUND_RELATIVE_PERIOD",AC$12,"FA_ADJUSTED",ADJ,"EQY_FUND_CRNCY",CURR_O,"ACCOUNTING_STANDARD_OVERRIDE",ACC_O,"EQY_CONSOLIDATED",CONS_O,"fill=b")*1,"")))</f>
        <v/>
      </c>
      <c r="AD96" s="78" t="str">
        <f>IF(LEN($G96)=0,"",IF(LEN(AD$12)=0,"",IFERROR(_xll.BDP(TKR,$G96,"EQY_FUND_RELATIVE_PERIOD",AD$12,"FA_ADJUSTED",ADJ,"EQY_FUND_CRNCY",CURR_O,"ACCOUNTING_STANDARD_OVERRIDE",ACC_O,"EQY_CONSOLIDATED",CONS_O,"fill=b")*1,"")))</f>
        <v/>
      </c>
      <c r="AE96" s="78" t="str">
        <f>IF(LEN($G96)=0,"",IF(LEN(AE$12)=0,"",IFERROR(_xll.BDP(TKR,$G96,"EQY_FUND_RELATIVE_PERIOD",AE$12,"FA_ADJUSTED",ADJ,"EQY_FUND_CRNCY",CURR_O,"ACCOUNTING_STANDARD_OVERRIDE",ACC_O,"EQY_CONSOLIDATED",CONS_O,"fill=b")*1,"")))</f>
        <v/>
      </c>
      <c r="AF96" s="78" t="str">
        <f>IF(LEN($G96)=0,"",IF(LEN(AF$12)=0,"",IFERROR(_xll.BDP(TKR,$G96,"EQY_FUND_RELATIVE_PERIOD",AF$12,"FA_ADJUSTED",ADJ,"EQY_FUND_CRNCY",CURR_O,"ACCOUNTING_STANDARD_OVERRIDE",ACC_O,"EQY_CONSOLIDATED",CONS_O,"fill=b")*1,"")))</f>
        <v/>
      </c>
      <c r="AG96" s="78" t="str">
        <f>IF(LEN($G96)=0,"",IF(LEN(AG$12)=0,"",IFERROR(_xll.BDP(TKR,$G96,"EQY_FUND_RELATIVE_PERIOD",AG$12,"FA_ADJUSTED",ADJ,"EQY_FUND_CRNCY",CURR_O,"ACCOUNTING_STANDARD_OVERRIDE",ACC_O,"EQY_CONSOLIDATED",CONS_O,"fill=b")*1,"")))</f>
        <v/>
      </c>
      <c r="AH96" s="78" t="str">
        <f>IF(LEN($G96)=0,"",IF(LEN(AH$12)=0,"",IFERROR(_xll.BDP(TKR,$G96,"EQY_FUND_RELATIVE_PERIOD",AH$12,"FA_ADJUSTED",ADJ,"EQY_FUND_CRNCY",CURR_O,"ACCOUNTING_STANDARD_OVERRIDE",ACC_O,"EQY_CONSOLIDATED",CONS_O,"fill=b")*1,"")))</f>
        <v/>
      </c>
      <c r="AI96" s="78" t="str">
        <f>IF(LEN($G96)=0,"",IF(LEN(AI$12)=0,"",IFERROR(_xll.BDP(TKR,$G96,"EQY_FUND_RELATIVE_PERIOD",AI$12,"FA_ADJUSTED",ADJ,"EQY_FUND_CRNCY",CURR_O,"ACCOUNTING_STANDARD_OVERRIDE",ACC_O,"EQY_CONSOLIDATED",CONS_O,"fill=b")*1,"")))</f>
        <v/>
      </c>
      <c r="AJ96" s="78" t="str">
        <f>IF(LEN($G96)=0,"",IF(LEN(AJ$12)=0,"",IFERROR(_xll.BDP(TKR,$G96,"EQY_FUND_RELATIVE_PERIOD",AJ$12,"FA_ADJUSTED",ADJ,"EQY_FUND_CRNCY",CURR_O,"ACCOUNTING_STANDARD_OVERRIDE",ACC_O,"EQY_CONSOLIDATED",CONS_O,"fill=b")*1,"")))</f>
        <v/>
      </c>
      <c r="AK96" s="78" t="str">
        <f>IF(LEN($G96)=0,"",IF(LEN(AK$12)=0,"",IFERROR(_xll.BDP(TKR,$G96,"EQY_FUND_RELATIVE_PERIOD",AK$12,"FA_ADJUSTED",ADJ,"EQY_FUND_CRNCY",CURR_O,"ACCOUNTING_STANDARD_OVERRIDE",ACC_O,"EQY_CONSOLIDATED",CONS_O,"fill=b")*1,"")))</f>
        <v/>
      </c>
      <c r="AL96" s="78" t="str">
        <f>IF(LEN($G96)=0,"",IF(LEN(AL$12)=0,"",IFERROR(_xll.BDP(TKR,$G96,"EQY_FUND_RELATIVE_PERIOD",AL$12,"FA_ADJUSTED",ADJ,"EQY_FUND_CRNCY",CURR_O,"ACCOUNTING_STANDARD_OVERRIDE",ACC_O,"EQY_CONSOLIDATED",CONS_O,"fill=b")*1,"")))</f>
        <v/>
      </c>
      <c r="AM96" s="78" t="str">
        <f>IF(LEN($G96)=0,"",IF(LEN(AM$12)=0,"",IFERROR(_xll.BDP(TKR,$G96,"EQY_FUND_RELATIVE_PERIOD",AM$12,"FA_ADJUSTED",ADJ,"EQY_FUND_CRNCY",CURR_O,"ACCOUNTING_STANDARD_OVERRIDE",ACC_O,"EQY_CONSOLIDATED",CONS_O,"fill=b")*1,"")))</f>
        <v/>
      </c>
      <c r="AN96" s="78" t="str">
        <f>IF(LEN($G96)=0,"",IF(LEN(AN$12)=0,"",IFERROR(_xll.BDP(TKR,$G96,"EQY_FUND_RELATIVE_PERIOD",AN$12,"FA_ADJUSTED",ADJ,"EQY_FUND_CRNCY",CURR_O,"ACCOUNTING_STANDARD_OVERRIDE",ACC_O,"EQY_CONSOLIDATED",CONS_O,"fill=b")*1,"")))</f>
        <v/>
      </c>
      <c r="AO96" s="78" t="str">
        <f>IF(LEN($G96)=0,"",IF(LEN(AO$12)=0,"",IFERROR(_xll.BDP(TKR,$G96,"EQY_FUND_RELATIVE_PERIOD",AO$12,"FA_ADJUSTED",ADJ,"EQY_FUND_CRNCY",CURR_O,"ACCOUNTING_STANDARD_OVERRIDE",ACC_O,"EQY_CONSOLIDATED",CONS_O,"fill=b")*1,"")))</f>
        <v/>
      </c>
      <c r="AP96" s="78" t="str">
        <f>IF(LEN($G96)=0,"",IF(LEN(AP$12)=0,"",IFERROR(_xll.BDP(TKR,$G96,"EQY_FUND_RELATIVE_PERIOD",AP$12,"FA_ADJUSTED",ADJ,"EQY_FUND_CRNCY",CURR_O,"ACCOUNTING_STANDARD_OVERRIDE",ACC_O,"EQY_CONSOLIDATED",CONS_O,"fill=b")*1,"")))</f>
        <v/>
      </c>
      <c r="AQ96" s="78" t="str">
        <f>IF(LEN($G96)=0,"",IF(LEN(AQ$12)=0,"",IFERROR(_xll.BDP(TKR,$G96,"EQY_FUND_RELATIVE_PERIOD",AQ$12,"FA_ADJUSTED",ADJ,"EQY_FUND_CRNCY",CURR_O,"ACCOUNTING_STANDARD_OVERRIDE",ACC_O,"EQY_CONSOLIDATED",CONS_O,"fill=b")*1,"")))</f>
        <v/>
      </c>
      <c r="AR96" s="78" t="str">
        <f>IF(LEN($G96)=0,"",IF(LEN(AR$12)=0,"",IFERROR(_xll.BDP(TKR,$G96,"EQY_FUND_RELATIVE_PERIOD",AR$12,"FA_ADJUSTED",ADJ,"EQY_FUND_CRNCY",CURR_O,"ACCOUNTING_STANDARD_OVERRIDE",ACC_O,"EQY_CONSOLIDATED",CONS_O,"fill=b")*1,"")))</f>
        <v/>
      </c>
      <c r="AS96" s="78" t="str">
        <f>IF(LEN($G96)=0,"",IF(LEN(AS$12)=0,"",IFERROR(_xll.BDP(TKR,$G96,"EQY_FUND_RELATIVE_PERIOD",AS$12,"FA_ADJUSTED",ADJ,"EQY_FUND_CRNCY",CURR_O,"ACCOUNTING_STANDARD_OVERRIDE",ACC_O,"EQY_CONSOLIDATED",CONS_O,"fill=b")*1,"")))</f>
        <v/>
      </c>
      <c r="AT96" s="78" t="str">
        <f>IF(LEN($G96)=0,"",IF(LEN(AT$12)=0,"",IFERROR(_xll.BDP(TKR,$G96,"EQY_FUND_RELATIVE_PERIOD",AT$12,"FA_ADJUSTED",ADJ,"EQY_FUND_CRNCY",CURR_O,"ACCOUNTING_STANDARD_OVERRIDE",ACC_O,"EQY_CONSOLIDATED",CONS_O,"fill=b")*1,"")))</f>
        <v/>
      </c>
      <c r="AU96" s="78" t="str">
        <f>IF(LEN($G96)=0,"",IF(LEN(AU$12)=0,"",IFERROR(_xll.BDP(TKR,$G96,"EQY_FUND_RELATIVE_PERIOD",AU$12,"FA_ADJUSTED",ADJ,"EQY_FUND_CRNCY",CURR_O,"ACCOUNTING_STANDARD_OVERRIDE",ACC_O,"EQY_CONSOLIDATED",CONS_O,"fill=b")*1,"")))</f>
        <v/>
      </c>
      <c r="AV96" s="78" t="str">
        <f>IF(LEN($G96)=0,"",IF(LEN(AV$12)=0,"",IFERROR(_xll.BDP(TKR,$G96,"EQY_FUND_RELATIVE_PERIOD",AV$12,"FA_ADJUSTED",ADJ,"EQY_FUND_CRNCY",CURR_O,"ACCOUNTING_STANDARD_OVERRIDE",ACC_O,"EQY_CONSOLIDATED",CONS_O,"fill=b")*1,"")))</f>
        <v/>
      </c>
      <c r="AW96" s="78" t="str">
        <f>IF(LEN($G96)=0,"",IF(LEN(AW$12)=0,"",IFERROR(_xll.BDP(TKR,$G96,"EQY_FUND_RELATIVE_PERIOD",AW$12,"FA_ADJUSTED",ADJ,"EQY_FUND_CRNCY",CURR_O,"ACCOUNTING_STANDARD_OVERRIDE",ACC_O,"EQY_CONSOLIDATED",CONS_O,"fill=b")*1,"")))</f>
        <v/>
      </c>
      <c r="AX96" s="78" t="str">
        <f>IF(LEN($G96)=0,"",IF(LEN(AX$12)=0,"",IFERROR(_xll.BDP(TKR,$G96,"EQY_FUND_RELATIVE_PERIOD",AX$12,"FA_ADJUSTED",ADJ,"EQY_FUND_CRNCY",CURR_O,"ACCOUNTING_STANDARD_OVERRIDE",ACC_O,"EQY_CONSOLIDATED",CONS_O,"fill=b")*1,"")))</f>
        <v/>
      </c>
      <c r="AY96" s="78" t="str">
        <f>IF(LEN($G96)=0,"",IF(LEN(AY$12)=0,"",IFERROR(_xll.BDP(TKR,$G96,"EQY_FUND_RELATIVE_PERIOD",AY$12,"FA_ADJUSTED",ADJ,"EQY_FUND_CRNCY",CURR_O,"ACCOUNTING_STANDARD_OVERRIDE",ACC_O,"EQY_CONSOLIDATED",CONS_O,"fill=b")*1,"")))</f>
        <v/>
      </c>
      <c r="AZ96" s="78" t="str">
        <f>IF(LEN($G96)=0,"",IF(LEN(AZ$12)=0,"",IFERROR(_xll.BDP(TKR,$G96,"EQY_FUND_RELATIVE_PERIOD",AZ$12,"FA_ADJUSTED",ADJ,"EQY_FUND_CRNCY",CURR_O,"ACCOUNTING_STANDARD_OVERRIDE",ACC_O,"EQY_CONSOLIDATED",CONS_O,"fill=b")*1,"")))</f>
        <v/>
      </c>
      <c r="BA96" s="78" t="str">
        <f>IF(LEN($G96)=0,"",IF(LEN(BA$12)=0,"",IFERROR(_xll.BDP(TKR,$G96,"EQY_FUND_RELATIVE_PERIOD",BA$12,"FA_ADJUSTED",ADJ,"EQY_FUND_CRNCY",CURR_O,"ACCOUNTING_STANDARD_OVERRIDE",ACC_O,"EQY_CONSOLIDATED",CONS_O,"fill=b")*1,"")))</f>
        <v/>
      </c>
      <c r="BB96" s="78" t="str">
        <f>IF(LEN($G96)=0,"",IF(LEN(BB$12)=0,"",IFERROR(_xll.BDP(TKR,$G96,"EQY_FUND_RELATIVE_PERIOD",BB$12,"FA_ADJUSTED",ADJ,"EQY_FUND_CRNCY",CURR_O,"ACCOUNTING_STANDARD_OVERRIDE",ACC_O,"EQY_CONSOLIDATED",CONS_O,"fill=b")*1,"")))</f>
        <v/>
      </c>
      <c r="BC96" s="78" t="str">
        <f>IF(LEN($G96)=0,"",IF(LEN(BC$12)=0,"",IFERROR(_xll.BDP(TKR,$G96,"EQY_FUND_RELATIVE_PERIOD",BC$12,"FA_ADJUSTED",ADJ,"EQY_FUND_CRNCY",CURR_O,"ACCOUNTING_STANDARD_OVERRIDE",ACC_O,"EQY_CONSOLIDATED",CONS_O,"fill=b")*1,"")))</f>
        <v/>
      </c>
      <c r="BD96" s="78" t="str">
        <f>IF(LEN($G96)=0,"",IF(LEN(BD$12)=0,"",IFERROR(_xll.BDP(TKR,$G96,"EQY_FUND_RELATIVE_PERIOD",BD$12,"FA_ADJUSTED",ADJ,"EQY_FUND_CRNCY",CURR_O,"ACCOUNTING_STANDARD_OVERRIDE",ACC_O,"EQY_CONSOLIDATED",CONS_O,"fill=b")*1,"")))</f>
        <v/>
      </c>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row>
    <row r="97" ht="15.75" customHeight="1">
      <c r="A97" s="2"/>
      <c r="B97" s="2"/>
      <c r="C97" s="2"/>
      <c r="D97" s="2"/>
      <c r="E97" s="2"/>
      <c r="F97" s="2"/>
      <c r="G97" s="2"/>
      <c r="H97" s="2"/>
      <c r="I97" s="2"/>
      <c r="J97" s="2"/>
      <c r="K97" s="2"/>
      <c r="L97" s="2"/>
      <c r="M97" s="2"/>
      <c r="N97" s="2"/>
      <c r="O97" s="2"/>
      <c r="P97" s="2"/>
      <c r="Q97" s="78" t="str">
        <f>IF(LEN($G97)=0,"",IF(LEN(Q$12)=0,"",IFERROR(_xll.BDP(TKR,$G97,"EQY_FUND_RELATIVE_PERIOD",Q$12,"FA_ADJUSTED",ADJ,"EQY_FUND_CRNCY",CURR_O,"ACCOUNTING_STANDARD_OVERRIDE",ACC_O,"EQY_CONSOLIDATED",CONS_O,"fill=b")*1,"")))</f>
        <v/>
      </c>
      <c r="R97" s="78" t="str">
        <f>IF(LEN($G97)=0,"",IF(LEN(R$12)=0,"",IFERROR(_xll.BDP(TKR,$G97,"EQY_FUND_RELATIVE_PERIOD",R$12,"FA_ADJUSTED",ADJ,"EQY_FUND_CRNCY",CURR_O,"ACCOUNTING_STANDARD_OVERRIDE",ACC_O,"EQY_CONSOLIDATED",CONS_O,"fill=b")*1,"")))</f>
        <v/>
      </c>
      <c r="S97" s="78" t="str">
        <f>IF(LEN($G97)=0,"",IF(LEN(S$12)=0,"",IFERROR(_xll.BDP(TKR,$G97,"EQY_FUND_RELATIVE_PERIOD",S$12,"FA_ADJUSTED",ADJ,"EQY_FUND_CRNCY",CURR_O,"ACCOUNTING_STANDARD_OVERRIDE",ACC_O,"EQY_CONSOLIDATED",CONS_O,"fill=b")*1,"")))</f>
        <v/>
      </c>
      <c r="T97" s="78" t="str">
        <f>IF(LEN($G97)=0,"",IF(LEN(T$12)=0,"",IFERROR(_xll.BDP(TKR,$G97,"EQY_FUND_RELATIVE_PERIOD",T$12,"FA_ADJUSTED",ADJ,"EQY_FUND_CRNCY",CURR_O,"ACCOUNTING_STANDARD_OVERRIDE",ACC_O,"EQY_CONSOLIDATED",CONS_O,"fill=b")*1,"")))</f>
        <v/>
      </c>
      <c r="U97" s="78" t="str">
        <f>IF(LEN($G97)=0,"",IF(LEN(U$12)=0,"",IFERROR(_xll.BDP(TKR,$G97,"EQY_FUND_RELATIVE_PERIOD",U$12,"FA_ADJUSTED",ADJ,"EQY_FUND_CRNCY",CURR_O,"ACCOUNTING_STANDARD_OVERRIDE",ACC_O,"EQY_CONSOLIDATED",CONS_O,"fill=b")*1,"")))</f>
        <v/>
      </c>
      <c r="V97" s="78" t="str">
        <f>IF(LEN($G97)=0,"",IF(LEN(V$12)=0,"",IFERROR(_xll.BDP(TKR,$G97,"EQY_FUND_RELATIVE_PERIOD",V$12,"FA_ADJUSTED",ADJ,"EQY_FUND_CRNCY",CURR_O,"ACCOUNTING_STANDARD_OVERRIDE",ACC_O,"EQY_CONSOLIDATED",CONS_O,"fill=b")*1,"")))</f>
        <v/>
      </c>
      <c r="W97" s="78" t="str">
        <f>IF(LEN($G97)=0,"",IF(LEN(W$12)=0,"",IFERROR(_xll.BDP(TKR,$G97,"EQY_FUND_RELATIVE_PERIOD",W$12,"FA_ADJUSTED",ADJ,"EQY_FUND_CRNCY",CURR_O,"ACCOUNTING_STANDARD_OVERRIDE",ACC_O,"EQY_CONSOLIDATED",CONS_O,"fill=b")*1,"")))</f>
        <v/>
      </c>
      <c r="X97" s="78" t="str">
        <f>IF(LEN($G97)=0,"",IF(LEN(X$12)=0,"",IFERROR(_xll.BDP(TKR,$G97,"EQY_FUND_RELATIVE_PERIOD",X$12,"FA_ADJUSTED",ADJ,"EQY_FUND_CRNCY",CURR_O,"ACCOUNTING_STANDARD_OVERRIDE",ACC_O,"EQY_CONSOLIDATED",CONS_O,"fill=b")*1,"")))</f>
        <v/>
      </c>
      <c r="Y97" s="78" t="str">
        <f>IF(LEN($G97)=0,"",IF(LEN(Y$12)=0,"",IFERROR(_xll.BDP(TKR,$G97,"EQY_FUND_RELATIVE_PERIOD",Y$12,"FA_ADJUSTED",ADJ,"EQY_FUND_CRNCY",CURR_O,"ACCOUNTING_STANDARD_OVERRIDE",ACC_O,"EQY_CONSOLIDATED",CONS_O,"fill=b")*1,"")))</f>
        <v/>
      </c>
      <c r="Z97" s="78" t="str">
        <f>IF(LEN($G97)=0,"",IF(LEN(Z$12)=0,"",IFERROR(_xll.BDP(TKR,$G97,"EQY_FUND_RELATIVE_PERIOD",Z$12,"FA_ADJUSTED",ADJ,"EQY_FUND_CRNCY",CURR_O,"ACCOUNTING_STANDARD_OVERRIDE",ACC_O,"EQY_CONSOLIDATED",CONS_O,"fill=b")*1,"")))</f>
        <v/>
      </c>
      <c r="AA97" s="78" t="str">
        <f>IF(LEN($G97)=0,"",IF(LEN(AA$12)=0,"",IFERROR(_xll.BDP(TKR,$G97,"EQY_FUND_RELATIVE_PERIOD",AA$12,"FA_ADJUSTED",ADJ,"EQY_FUND_CRNCY",CURR_O,"ACCOUNTING_STANDARD_OVERRIDE",ACC_O,"EQY_CONSOLIDATED",CONS_O,"fill=b")*1,"")))</f>
        <v/>
      </c>
      <c r="AB97" s="78" t="str">
        <f>IF(LEN($G97)=0,"",IF(LEN(AB$12)=0,"",IFERROR(_xll.BDP(TKR,$G97,"EQY_FUND_RELATIVE_PERIOD",AB$12,"FA_ADJUSTED",ADJ,"EQY_FUND_CRNCY",CURR_O,"ACCOUNTING_STANDARD_OVERRIDE",ACC_O,"EQY_CONSOLIDATED",CONS_O,"fill=b")*1,"")))</f>
        <v/>
      </c>
      <c r="AC97" s="78" t="str">
        <f>IF(LEN($G97)=0,"",IF(LEN(AC$12)=0,"",IFERROR(_xll.BDP(TKR,$G97,"EQY_FUND_RELATIVE_PERIOD",AC$12,"FA_ADJUSTED",ADJ,"EQY_FUND_CRNCY",CURR_O,"ACCOUNTING_STANDARD_OVERRIDE",ACC_O,"EQY_CONSOLIDATED",CONS_O,"fill=b")*1,"")))</f>
        <v/>
      </c>
      <c r="AD97" s="78" t="str">
        <f>IF(LEN($G97)=0,"",IF(LEN(AD$12)=0,"",IFERROR(_xll.BDP(TKR,$G97,"EQY_FUND_RELATIVE_PERIOD",AD$12,"FA_ADJUSTED",ADJ,"EQY_FUND_CRNCY",CURR_O,"ACCOUNTING_STANDARD_OVERRIDE",ACC_O,"EQY_CONSOLIDATED",CONS_O,"fill=b")*1,"")))</f>
        <v/>
      </c>
      <c r="AE97" s="78" t="str">
        <f>IF(LEN($G97)=0,"",IF(LEN(AE$12)=0,"",IFERROR(_xll.BDP(TKR,$G97,"EQY_FUND_RELATIVE_PERIOD",AE$12,"FA_ADJUSTED",ADJ,"EQY_FUND_CRNCY",CURR_O,"ACCOUNTING_STANDARD_OVERRIDE",ACC_O,"EQY_CONSOLIDATED",CONS_O,"fill=b")*1,"")))</f>
        <v/>
      </c>
      <c r="AF97" s="78" t="str">
        <f>IF(LEN($G97)=0,"",IF(LEN(AF$12)=0,"",IFERROR(_xll.BDP(TKR,$G97,"EQY_FUND_RELATIVE_PERIOD",AF$12,"FA_ADJUSTED",ADJ,"EQY_FUND_CRNCY",CURR_O,"ACCOUNTING_STANDARD_OVERRIDE",ACC_O,"EQY_CONSOLIDATED",CONS_O,"fill=b")*1,"")))</f>
        <v/>
      </c>
      <c r="AG97" s="78" t="str">
        <f>IF(LEN($G97)=0,"",IF(LEN(AG$12)=0,"",IFERROR(_xll.BDP(TKR,$G97,"EQY_FUND_RELATIVE_PERIOD",AG$12,"FA_ADJUSTED",ADJ,"EQY_FUND_CRNCY",CURR_O,"ACCOUNTING_STANDARD_OVERRIDE",ACC_O,"EQY_CONSOLIDATED",CONS_O,"fill=b")*1,"")))</f>
        <v/>
      </c>
      <c r="AH97" s="78" t="str">
        <f>IF(LEN($G97)=0,"",IF(LEN(AH$12)=0,"",IFERROR(_xll.BDP(TKR,$G97,"EQY_FUND_RELATIVE_PERIOD",AH$12,"FA_ADJUSTED",ADJ,"EQY_FUND_CRNCY",CURR_O,"ACCOUNTING_STANDARD_OVERRIDE",ACC_O,"EQY_CONSOLIDATED",CONS_O,"fill=b")*1,"")))</f>
        <v/>
      </c>
      <c r="AI97" s="78" t="str">
        <f>IF(LEN($G97)=0,"",IF(LEN(AI$12)=0,"",IFERROR(_xll.BDP(TKR,$G97,"EQY_FUND_RELATIVE_PERIOD",AI$12,"FA_ADJUSTED",ADJ,"EQY_FUND_CRNCY",CURR_O,"ACCOUNTING_STANDARD_OVERRIDE",ACC_O,"EQY_CONSOLIDATED",CONS_O,"fill=b")*1,"")))</f>
        <v/>
      </c>
      <c r="AJ97" s="78" t="str">
        <f>IF(LEN($G97)=0,"",IF(LEN(AJ$12)=0,"",IFERROR(_xll.BDP(TKR,$G97,"EQY_FUND_RELATIVE_PERIOD",AJ$12,"FA_ADJUSTED",ADJ,"EQY_FUND_CRNCY",CURR_O,"ACCOUNTING_STANDARD_OVERRIDE",ACC_O,"EQY_CONSOLIDATED",CONS_O,"fill=b")*1,"")))</f>
        <v/>
      </c>
      <c r="AK97" s="78" t="str">
        <f>IF(LEN($G97)=0,"",IF(LEN(AK$12)=0,"",IFERROR(_xll.BDP(TKR,$G97,"EQY_FUND_RELATIVE_PERIOD",AK$12,"FA_ADJUSTED",ADJ,"EQY_FUND_CRNCY",CURR_O,"ACCOUNTING_STANDARD_OVERRIDE",ACC_O,"EQY_CONSOLIDATED",CONS_O,"fill=b")*1,"")))</f>
        <v/>
      </c>
      <c r="AL97" s="78" t="str">
        <f>IF(LEN($G97)=0,"",IF(LEN(AL$12)=0,"",IFERROR(_xll.BDP(TKR,$G97,"EQY_FUND_RELATIVE_PERIOD",AL$12,"FA_ADJUSTED",ADJ,"EQY_FUND_CRNCY",CURR_O,"ACCOUNTING_STANDARD_OVERRIDE",ACC_O,"EQY_CONSOLIDATED",CONS_O,"fill=b")*1,"")))</f>
        <v/>
      </c>
      <c r="AM97" s="78" t="str">
        <f>IF(LEN($G97)=0,"",IF(LEN(AM$12)=0,"",IFERROR(_xll.BDP(TKR,$G97,"EQY_FUND_RELATIVE_PERIOD",AM$12,"FA_ADJUSTED",ADJ,"EQY_FUND_CRNCY",CURR_O,"ACCOUNTING_STANDARD_OVERRIDE",ACC_O,"EQY_CONSOLIDATED",CONS_O,"fill=b")*1,"")))</f>
        <v/>
      </c>
      <c r="AN97" s="78" t="str">
        <f>IF(LEN($G97)=0,"",IF(LEN(AN$12)=0,"",IFERROR(_xll.BDP(TKR,$G97,"EQY_FUND_RELATIVE_PERIOD",AN$12,"FA_ADJUSTED",ADJ,"EQY_FUND_CRNCY",CURR_O,"ACCOUNTING_STANDARD_OVERRIDE",ACC_O,"EQY_CONSOLIDATED",CONS_O,"fill=b")*1,"")))</f>
        <v/>
      </c>
      <c r="AO97" s="78" t="str">
        <f>IF(LEN($G97)=0,"",IF(LEN(AO$12)=0,"",IFERROR(_xll.BDP(TKR,$G97,"EQY_FUND_RELATIVE_PERIOD",AO$12,"FA_ADJUSTED",ADJ,"EQY_FUND_CRNCY",CURR_O,"ACCOUNTING_STANDARD_OVERRIDE",ACC_O,"EQY_CONSOLIDATED",CONS_O,"fill=b")*1,"")))</f>
        <v/>
      </c>
      <c r="AP97" s="78" t="str">
        <f>IF(LEN($G97)=0,"",IF(LEN(AP$12)=0,"",IFERROR(_xll.BDP(TKR,$G97,"EQY_FUND_RELATIVE_PERIOD",AP$12,"FA_ADJUSTED",ADJ,"EQY_FUND_CRNCY",CURR_O,"ACCOUNTING_STANDARD_OVERRIDE",ACC_O,"EQY_CONSOLIDATED",CONS_O,"fill=b")*1,"")))</f>
        <v/>
      </c>
      <c r="AQ97" s="78" t="str">
        <f>IF(LEN($G97)=0,"",IF(LEN(AQ$12)=0,"",IFERROR(_xll.BDP(TKR,$G97,"EQY_FUND_RELATIVE_PERIOD",AQ$12,"FA_ADJUSTED",ADJ,"EQY_FUND_CRNCY",CURR_O,"ACCOUNTING_STANDARD_OVERRIDE",ACC_O,"EQY_CONSOLIDATED",CONS_O,"fill=b")*1,"")))</f>
        <v/>
      </c>
      <c r="AR97" s="78" t="str">
        <f>IF(LEN($G97)=0,"",IF(LEN(AR$12)=0,"",IFERROR(_xll.BDP(TKR,$G97,"EQY_FUND_RELATIVE_PERIOD",AR$12,"FA_ADJUSTED",ADJ,"EQY_FUND_CRNCY",CURR_O,"ACCOUNTING_STANDARD_OVERRIDE",ACC_O,"EQY_CONSOLIDATED",CONS_O,"fill=b")*1,"")))</f>
        <v/>
      </c>
      <c r="AS97" s="78" t="str">
        <f>IF(LEN($G97)=0,"",IF(LEN(AS$12)=0,"",IFERROR(_xll.BDP(TKR,$G97,"EQY_FUND_RELATIVE_PERIOD",AS$12,"FA_ADJUSTED",ADJ,"EQY_FUND_CRNCY",CURR_O,"ACCOUNTING_STANDARD_OVERRIDE",ACC_O,"EQY_CONSOLIDATED",CONS_O,"fill=b")*1,"")))</f>
        <v/>
      </c>
      <c r="AT97" s="78" t="str">
        <f>IF(LEN($G97)=0,"",IF(LEN(AT$12)=0,"",IFERROR(_xll.BDP(TKR,$G97,"EQY_FUND_RELATIVE_PERIOD",AT$12,"FA_ADJUSTED",ADJ,"EQY_FUND_CRNCY",CURR_O,"ACCOUNTING_STANDARD_OVERRIDE",ACC_O,"EQY_CONSOLIDATED",CONS_O,"fill=b")*1,"")))</f>
        <v/>
      </c>
      <c r="AU97" s="78" t="str">
        <f>IF(LEN($G97)=0,"",IF(LEN(AU$12)=0,"",IFERROR(_xll.BDP(TKR,$G97,"EQY_FUND_RELATIVE_PERIOD",AU$12,"FA_ADJUSTED",ADJ,"EQY_FUND_CRNCY",CURR_O,"ACCOUNTING_STANDARD_OVERRIDE",ACC_O,"EQY_CONSOLIDATED",CONS_O,"fill=b")*1,"")))</f>
        <v/>
      </c>
      <c r="AV97" s="78" t="str">
        <f>IF(LEN($G97)=0,"",IF(LEN(AV$12)=0,"",IFERROR(_xll.BDP(TKR,$G97,"EQY_FUND_RELATIVE_PERIOD",AV$12,"FA_ADJUSTED",ADJ,"EQY_FUND_CRNCY",CURR_O,"ACCOUNTING_STANDARD_OVERRIDE",ACC_O,"EQY_CONSOLIDATED",CONS_O,"fill=b")*1,"")))</f>
        <v/>
      </c>
      <c r="AW97" s="78" t="str">
        <f>IF(LEN($G97)=0,"",IF(LEN(AW$12)=0,"",IFERROR(_xll.BDP(TKR,$G97,"EQY_FUND_RELATIVE_PERIOD",AW$12,"FA_ADJUSTED",ADJ,"EQY_FUND_CRNCY",CURR_O,"ACCOUNTING_STANDARD_OVERRIDE",ACC_O,"EQY_CONSOLIDATED",CONS_O,"fill=b")*1,"")))</f>
        <v/>
      </c>
      <c r="AX97" s="78" t="str">
        <f>IF(LEN($G97)=0,"",IF(LEN(AX$12)=0,"",IFERROR(_xll.BDP(TKR,$G97,"EQY_FUND_RELATIVE_PERIOD",AX$12,"FA_ADJUSTED",ADJ,"EQY_FUND_CRNCY",CURR_O,"ACCOUNTING_STANDARD_OVERRIDE",ACC_O,"EQY_CONSOLIDATED",CONS_O,"fill=b")*1,"")))</f>
        <v/>
      </c>
      <c r="AY97" s="78" t="str">
        <f>IF(LEN($G97)=0,"",IF(LEN(AY$12)=0,"",IFERROR(_xll.BDP(TKR,$G97,"EQY_FUND_RELATIVE_PERIOD",AY$12,"FA_ADJUSTED",ADJ,"EQY_FUND_CRNCY",CURR_O,"ACCOUNTING_STANDARD_OVERRIDE",ACC_O,"EQY_CONSOLIDATED",CONS_O,"fill=b")*1,"")))</f>
        <v/>
      </c>
      <c r="AZ97" s="78" t="str">
        <f>IF(LEN($G97)=0,"",IF(LEN(AZ$12)=0,"",IFERROR(_xll.BDP(TKR,$G97,"EQY_FUND_RELATIVE_PERIOD",AZ$12,"FA_ADJUSTED",ADJ,"EQY_FUND_CRNCY",CURR_O,"ACCOUNTING_STANDARD_OVERRIDE",ACC_O,"EQY_CONSOLIDATED",CONS_O,"fill=b")*1,"")))</f>
        <v/>
      </c>
      <c r="BA97" s="78" t="str">
        <f>IF(LEN($G97)=0,"",IF(LEN(BA$12)=0,"",IFERROR(_xll.BDP(TKR,$G97,"EQY_FUND_RELATIVE_PERIOD",BA$12,"FA_ADJUSTED",ADJ,"EQY_FUND_CRNCY",CURR_O,"ACCOUNTING_STANDARD_OVERRIDE",ACC_O,"EQY_CONSOLIDATED",CONS_O,"fill=b")*1,"")))</f>
        <v/>
      </c>
      <c r="BB97" s="78" t="str">
        <f>IF(LEN($G97)=0,"",IF(LEN(BB$12)=0,"",IFERROR(_xll.BDP(TKR,$G97,"EQY_FUND_RELATIVE_PERIOD",BB$12,"FA_ADJUSTED",ADJ,"EQY_FUND_CRNCY",CURR_O,"ACCOUNTING_STANDARD_OVERRIDE",ACC_O,"EQY_CONSOLIDATED",CONS_O,"fill=b")*1,"")))</f>
        <v/>
      </c>
      <c r="BC97" s="78" t="str">
        <f>IF(LEN($G97)=0,"",IF(LEN(BC$12)=0,"",IFERROR(_xll.BDP(TKR,$G97,"EQY_FUND_RELATIVE_PERIOD",BC$12,"FA_ADJUSTED",ADJ,"EQY_FUND_CRNCY",CURR_O,"ACCOUNTING_STANDARD_OVERRIDE",ACC_O,"EQY_CONSOLIDATED",CONS_O,"fill=b")*1,"")))</f>
        <v/>
      </c>
      <c r="BD97" s="78" t="str">
        <f>IF(LEN($G97)=0,"",IF(LEN(BD$12)=0,"",IFERROR(_xll.BDP(TKR,$G97,"EQY_FUND_RELATIVE_PERIOD",BD$12,"FA_ADJUSTED",ADJ,"EQY_FUND_CRNCY",CURR_O,"ACCOUNTING_STANDARD_OVERRIDE",ACC_O,"EQY_CONSOLIDATED",CONS_O,"fill=b")*1,"")))</f>
        <v/>
      </c>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row>
    <row r="98" ht="15.75" customHeight="1">
      <c r="A98" s="2"/>
      <c r="B98" s="2"/>
      <c r="C98" s="2"/>
      <c r="D98" s="2"/>
      <c r="E98" s="2"/>
      <c r="F98" s="2"/>
      <c r="G98" s="2"/>
      <c r="H98" s="2"/>
      <c r="I98" s="2"/>
      <c r="J98" s="2"/>
      <c r="K98" s="2"/>
      <c r="L98" s="2"/>
      <c r="M98" s="2"/>
      <c r="N98" s="2"/>
      <c r="O98" s="2"/>
      <c r="P98" s="2"/>
      <c r="Q98" s="78" t="str">
        <f>IF(LEN($G98)=0,"",IF(LEN(Q$12)=0,"",IFERROR(_xll.BDP(TKR,$G98,"EQY_FUND_RELATIVE_PERIOD",Q$12,"FA_ADJUSTED",ADJ,"EQY_FUND_CRNCY",CURR_O,"ACCOUNTING_STANDARD_OVERRIDE",ACC_O,"EQY_CONSOLIDATED",CONS_O,"fill=b")*1,"")))</f>
        <v/>
      </c>
      <c r="R98" s="78" t="str">
        <f>IF(LEN($G98)=0,"",IF(LEN(R$12)=0,"",IFERROR(_xll.BDP(TKR,$G98,"EQY_FUND_RELATIVE_PERIOD",R$12,"FA_ADJUSTED",ADJ,"EQY_FUND_CRNCY",CURR_O,"ACCOUNTING_STANDARD_OVERRIDE",ACC_O,"EQY_CONSOLIDATED",CONS_O,"fill=b")*1,"")))</f>
        <v/>
      </c>
      <c r="S98" s="78" t="str">
        <f>IF(LEN($G98)=0,"",IF(LEN(S$12)=0,"",IFERROR(_xll.BDP(TKR,$G98,"EQY_FUND_RELATIVE_PERIOD",S$12,"FA_ADJUSTED",ADJ,"EQY_FUND_CRNCY",CURR_O,"ACCOUNTING_STANDARD_OVERRIDE",ACC_O,"EQY_CONSOLIDATED",CONS_O,"fill=b")*1,"")))</f>
        <v/>
      </c>
      <c r="T98" s="78" t="str">
        <f>IF(LEN($G98)=0,"",IF(LEN(T$12)=0,"",IFERROR(_xll.BDP(TKR,$G98,"EQY_FUND_RELATIVE_PERIOD",T$12,"FA_ADJUSTED",ADJ,"EQY_FUND_CRNCY",CURR_O,"ACCOUNTING_STANDARD_OVERRIDE",ACC_O,"EQY_CONSOLIDATED",CONS_O,"fill=b")*1,"")))</f>
        <v/>
      </c>
      <c r="U98" s="78" t="str">
        <f>IF(LEN($G98)=0,"",IF(LEN(U$12)=0,"",IFERROR(_xll.BDP(TKR,$G98,"EQY_FUND_RELATIVE_PERIOD",U$12,"FA_ADJUSTED",ADJ,"EQY_FUND_CRNCY",CURR_O,"ACCOUNTING_STANDARD_OVERRIDE",ACC_O,"EQY_CONSOLIDATED",CONS_O,"fill=b")*1,"")))</f>
        <v/>
      </c>
      <c r="V98" s="78" t="str">
        <f>IF(LEN($G98)=0,"",IF(LEN(V$12)=0,"",IFERROR(_xll.BDP(TKR,$G98,"EQY_FUND_RELATIVE_PERIOD",V$12,"FA_ADJUSTED",ADJ,"EQY_FUND_CRNCY",CURR_O,"ACCOUNTING_STANDARD_OVERRIDE",ACC_O,"EQY_CONSOLIDATED",CONS_O,"fill=b")*1,"")))</f>
        <v/>
      </c>
      <c r="W98" s="78" t="str">
        <f>IF(LEN($G98)=0,"",IF(LEN(W$12)=0,"",IFERROR(_xll.BDP(TKR,$G98,"EQY_FUND_RELATIVE_PERIOD",W$12,"FA_ADJUSTED",ADJ,"EQY_FUND_CRNCY",CURR_O,"ACCOUNTING_STANDARD_OVERRIDE",ACC_O,"EQY_CONSOLIDATED",CONS_O,"fill=b")*1,"")))</f>
        <v/>
      </c>
      <c r="X98" s="78" t="str">
        <f>IF(LEN($G98)=0,"",IF(LEN(X$12)=0,"",IFERROR(_xll.BDP(TKR,$G98,"EQY_FUND_RELATIVE_PERIOD",X$12,"FA_ADJUSTED",ADJ,"EQY_FUND_CRNCY",CURR_O,"ACCOUNTING_STANDARD_OVERRIDE",ACC_O,"EQY_CONSOLIDATED",CONS_O,"fill=b")*1,"")))</f>
        <v/>
      </c>
      <c r="Y98" s="78" t="str">
        <f>IF(LEN($G98)=0,"",IF(LEN(Y$12)=0,"",IFERROR(_xll.BDP(TKR,$G98,"EQY_FUND_RELATIVE_PERIOD",Y$12,"FA_ADJUSTED",ADJ,"EQY_FUND_CRNCY",CURR_O,"ACCOUNTING_STANDARD_OVERRIDE",ACC_O,"EQY_CONSOLIDATED",CONS_O,"fill=b")*1,"")))</f>
        <v/>
      </c>
      <c r="Z98" s="78" t="str">
        <f>IF(LEN($G98)=0,"",IF(LEN(Z$12)=0,"",IFERROR(_xll.BDP(TKR,$G98,"EQY_FUND_RELATIVE_PERIOD",Z$12,"FA_ADJUSTED",ADJ,"EQY_FUND_CRNCY",CURR_O,"ACCOUNTING_STANDARD_OVERRIDE",ACC_O,"EQY_CONSOLIDATED",CONS_O,"fill=b")*1,"")))</f>
        <v/>
      </c>
      <c r="AA98" s="78" t="str">
        <f>IF(LEN($G98)=0,"",IF(LEN(AA$12)=0,"",IFERROR(_xll.BDP(TKR,$G98,"EQY_FUND_RELATIVE_PERIOD",AA$12,"FA_ADJUSTED",ADJ,"EQY_FUND_CRNCY",CURR_O,"ACCOUNTING_STANDARD_OVERRIDE",ACC_O,"EQY_CONSOLIDATED",CONS_O,"fill=b")*1,"")))</f>
        <v/>
      </c>
      <c r="AB98" s="78" t="str">
        <f>IF(LEN($G98)=0,"",IF(LEN(AB$12)=0,"",IFERROR(_xll.BDP(TKR,$G98,"EQY_FUND_RELATIVE_PERIOD",AB$12,"FA_ADJUSTED",ADJ,"EQY_FUND_CRNCY",CURR_O,"ACCOUNTING_STANDARD_OVERRIDE",ACC_O,"EQY_CONSOLIDATED",CONS_O,"fill=b")*1,"")))</f>
        <v/>
      </c>
      <c r="AC98" s="78" t="str">
        <f>IF(LEN($G98)=0,"",IF(LEN(AC$12)=0,"",IFERROR(_xll.BDP(TKR,$G98,"EQY_FUND_RELATIVE_PERIOD",AC$12,"FA_ADJUSTED",ADJ,"EQY_FUND_CRNCY",CURR_O,"ACCOUNTING_STANDARD_OVERRIDE",ACC_O,"EQY_CONSOLIDATED",CONS_O,"fill=b")*1,"")))</f>
        <v/>
      </c>
      <c r="AD98" s="78" t="str">
        <f>IF(LEN($G98)=0,"",IF(LEN(AD$12)=0,"",IFERROR(_xll.BDP(TKR,$G98,"EQY_FUND_RELATIVE_PERIOD",AD$12,"FA_ADJUSTED",ADJ,"EQY_FUND_CRNCY",CURR_O,"ACCOUNTING_STANDARD_OVERRIDE",ACC_O,"EQY_CONSOLIDATED",CONS_O,"fill=b")*1,"")))</f>
        <v/>
      </c>
      <c r="AE98" s="78" t="str">
        <f>IF(LEN($G98)=0,"",IF(LEN(AE$12)=0,"",IFERROR(_xll.BDP(TKR,$G98,"EQY_FUND_RELATIVE_PERIOD",AE$12,"FA_ADJUSTED",ADJ,"EQY_FUND_CRNCY",CURR_O,"ACCOUNTING_STANDARD_OVERRIDE",ACC_O,"EQY_CONSOLIDATED",CONS_O,"fill=b")*1,"")))</f>
        <v/>
      </c>
      <c r="AF98" s="78" t="str">
        <f>IF(LEN($G98)=0,"",IF(LEN(AF$12)=0,"",IFERROR(_xll.BDP(TKR,$G98,"EQY_FUND_RELATIVE_PERIOD",AF$12,"FA_ADJUSTED",ADJ,"EQY_FUND_CRNCY",CURR_O,"ACCOUNTING_STANDARD_OVERRIDE",ACC_O,"EQY_CONSOLIDATED",CONS_O,"fill=b")*1,"")))</f>
        <v/>
      </c>
      <c r="AG98" s="78" t="str">
        <f>IF(LEN($G98)=0,"",IF(LEN(AG$12)=0,"",IFERROR(_xll.BDP(TKR,$G98,"EQY_FUND_RELATIVE_PERIOD",AG$12,"FA_ADJUSTED",ADJ,"EQY_FUND_CRNCY",CURR_O,"ACCOUNTING_STANDARD_OVERRIDE",ACC_O,"EQY_CONSOLIDATED",CONS_O,"fill=b")*1,"")))</f>
        <v/>
      </c>
      <c r="AH98" s="78" t="str">
        <f>IF(LEN($G98)=0,"",IF(LEN(AH$12)=0,"",IFERROR(_xll.BDP(TKR,$G98,"EQY_FUND_RELATIVE_PERIOD",AH$12,"FA_ADJUSTED",ADJ,"EQY_FUND_CRNCY",CURR_O,"ACCOUNTING_STANDARD_OVERRIDE",ACC_O,"EQY_CONSOLIDATED",CONS_O,"fill=b")*1,"")))</f>
        <v/>
      </c>
      <c r="AI98" s="78" t="str">
        <f>IF(LEN($G98)=0,"",IF(LEN(AI$12)=0,"",IFERROR(_xll.BDP(TKR,$G98,"EQY_FUND_RELATIVE_PERIOD",AI$12,"FA_ADJUSTED",ADJ,"EQY_FUND_CRNCY",CURR_O,"ACCOUNTING_STANDARD_OVERRIDE",ACC_O,"EQY_CONSOLIDATED",CONS_O,"fill=b")*1,"")))</f>
        <v/>
      </c>
      <c r="AJ98" s="78" t="str">
        <f>IF(LEN($G98)=0,"",IF(LEN(AJ$12)=0,"",IFERROR(_xll.BDP(TKR,$G98,"EQY_FUND_RELATIVE_PERIOD",AJ$12,"FA_ADJUSTED",ADJ,"EQY_FUND_CRNCY",CURR_O,"ACCOUNTING_STANDARD_OVERRIDE",ACC_O,"EQY_CONSOLIDATED",CONS_O,"fill=b")*1,"")))</f>
        <v/>
      </c>
      <c r="AK98" s="78" t="str">
        <f>IF(LEN($G98)=0,"",IF(LEN(AK$12)=0,"",IFERROR(_xll.BDP(TKR,$G98,"EQY_FUND_RELATIVE_PERIOD",AK$12,"FA_ADJUSTED",ADJ,"EQY_FUND_CRNCY",CURR_O,"ACCOUNTING_STANDARD_OVERRIDE",ACC_O,"EQY_CONSOLIDATED",CONS_O,"fill=b")*1,"")))</f>
        <v/>
      </c>
      <c r="AL98" s="78" t="str">
        <f>IF(LEN($G98)=0,"",IF(LEN(AL$12)=0,"",IFERROR(_xll.BDP(TKR,$G98,"EQY_FUND_RELATIVE_PERIOD",AL$12,"FA_ADJUSTED",ADJ,"EQY_FUND_CRNCY",CURR_O,"ACCOUNTING_STANDARD_OVERRIDE",ACC_O,"EQY_CONSOLIDATED",CONS_O,"fill=b")*1,"")))</f>
        <v/>
      </c>
      <c r="AM98" s="78" t="str">
        <f>IF(LEN($G98)=0,"",IF(LEN(AM$12)=0,"",IFERROR(_xll.BDP(TKR,$G98,"EQY_FUND_RELATIVE_PERIOD",AM$12,"FA_ADJUSTED",ADJ,"EQY_FUND_CRNCY",CURR_O,"ACCOUNTING_STANDARD_OVERRIDE",ACC_O,"EQY_CONSOLIDATED",CONS_O,"fill=b")*1,"")))</f>
        <v/>
      </c>
      <c r="AN98" s="78" t="str">
        <f>IF(LEN($G98)=0,"",IF(LEN(AN$12)=0,"",IFERROR(_xll.BDP(TKR,$G98,"EQY_FUND_RELATIVE_PERIOD",AN$12,"FA_ADJUSTED",ADJ,"EQY_FUND_CRNCY",CURR_O,"ACCOUNTING_STANDARD_OVERRIDE",ACC_O,"EQY_CONSOLIDATED",CONS_O,"fill=b")*1,"")))</f>
        <v/>
      </c>
      <c r="AO98" s="78" t="str">
        <f>IF(LEN($G98)=0,"",IF(LEN(AO$12)=0,"",IFERROR(_xll.BDP(TKR,$G98,"EQY_FUND_RELATIVE_PERIOD",AO$12,"FA_ADJUSTED",ADJ,"EQY_FUND_CRNCY",CURR_O,"ACCOUNTING_STANDARD_OVERRIDE",ACC_O,"EQY_CONSOLIDATED",CONS_O,"fill=b")*1,"")))</f>
        <v/>
      </c>
      <c r="AP98" s="78" t="str">
        <f>IF(LEN($G98)=0,"",IF(LEN(AP$12)=0,"",IFERROR(_xll.BDP(TKR,$G98,"EQY_FUND_RELATIVE_PERIOD",AP$12,"FA_ADJUSTED",ADJ,"EQY_FUND_CRNCY",CURR_O,"ACCOUNTING_STANDARD_OVERRIDE",ACC_O,"EQY_CONSOLIDATED",CONS_O,"fill=b")*1,"")))</f>
        <v/>
      </c>
      <c r="AQ98" s="78" t="str">
        <f>IF(LEN($G98)=0,"",IF(LEN(AQ$12)=0,"",IFERROR(_xll.BDP(TKR,$G98,"EQY_FUND_RELATIVE_PERIOD",AQ$12,"FA_ADJUSTED",ADJ,"EQY_FUND_CRNCY",CURR_O,"ACCOUNTING_STANDARD_OVERRIDE",ACC_O,"EQY_CONSOLIDATED",CONS_O,"fill=b")*1,"")))</f>
        <v/>
      </c>
      <c r="AR98" s="78" t="str">
        <f>IF(LEN($G98)=0,"",IF(LEN(AR$12)=0,"",IFERROR(_xll.BDP(TKR,$G98,"EQY_FUND_RELATIVE_PERIOD",AR$12,"FA_ADJUSTED",ADJ,"EQY_FUND_CRNCY",CURR_O,"ACCOUNTING_STANDARD_OVERRIDE",ACC_O,"EQY_CONSOLIDATED",CONS_O,"fill=b")*1,"")))</f>
        <v/>
      </c>
      <c r="AS98" s="78" t="str">
        <f>IF(LEN($G98)=0,"",IF(LEN(AS$12)=0,"",IFERROR(_xll.BDP(TKR,$G98,"EQY_FUND_RELATIVE_PERIOD",AS$12,"FA_ADJUSTED",ADJ,"EQY_FUND_CRNCY",CURR_O,"ACCOUNTING_STANDARD_OVERRIDE",ACC_O,"EQY_CONSOLIDATED",CONS_O,"fill=b")*1,"")))</f>
        <v/>
      </c>
      <c r="AT98" s="78" t="str">
        <f>IF(LEN($G98)=0,"",IF(LEN(AT$12)=0,"",IFERROR(_xll.BDP(TKR,$G98,"EQY_FUND_RELATIVE_PERIOD",AT$12,"FA_ADJUSTED",ADJ,"EQY_FUND_CRNCY",CURR_O,"ACCOUNTING_STANDARD_OVERRIDE",ACC_O,"EQY_CONSOLIDATED",CONS_O,"fill=b")*1,"")))</f>
        <v/>
      </c>
      <c r="AU98" s="78" t="str">
        <f>IF(LEN($G98)=0,"",IF(LEN(AU$12)=0,"",IFERROR(_xll.BDP(TKR,$G98,"EQY_FUND_RELATIVE_PERIOD",AU$12,"FA_ADJUSTED",ADJ,"EQY_FUND_CRNCY",CURR_O,"ACCOUNTING_STANDARD_OVERRIDE",ACC_O,"EQY_CONSOLIDATED",CONS_O,"fill=b")*1,"")))</f>
        <v/>
      </c>
      <c r="AV98" s="78" t="str">
        <f>IF(LEN($G98)=0,"",IF(LEN(AV$12)=0,"",IFERROR(_xll.BDP(TKR,$G98,"EQY_FUND_RELATIVE_PERIOD",AV$12,"FA_ADJUSTED",ADJ,"EQY_FUND_CRNCY",CURR_O,"ACCOUNTING_STANDARD_OVERRIDE",ACC_O,"EQY_CONSOLIDATED",CONS_O,"fill=b")*1,"")))</f>
        <v/>
      </c>
      <c r="AW98" s="78" t="str">
        <f>IF(LEN($G98)=0,"",IF(LEN(AW$12)=0,"",IFERROR(_xll.BDP(TKR,$G98,"EQY_FUND_RELATIVE_PERIOD",AW$12,"FA_ADJUSTED",ADJ,"EQY_FUND_CRNCY",CURR_O,"ACCOUNTING_STANDARD_OVERRIDE",ACC_O,"EQY_CONSOLIDATED",CONS_O,"fill=b")*1,"")))</f>
        <v/>
      </c>
      <c r="AX98" s="78" t="str">
        <f>IF(LEN($G98)=0,"",IF(LEN(AX$12)=0,"",IFERROR(_xll.BDP(TKR,$G98,"EQY_FUND_RELATIVE_PERIOD",AX$12,"FA_ADJUSTED",ADJ,"EQY_FUND_CRNCY",CURR_O,"ACCOUNTING_STANDARD_OVERRIDE",ACC_O,"EQY_CONSOLIDATED",CONS_O,"fill=b")*1,"")))</f>
        <v/>
      </c>
      <c r="AY98" s="78" t="str">
        <f>IF(LEN($G98)=0,"",IF(LEN(AY$12)=0,"",IFERROR(_xll.BDP(TKR,$G98,"EQY_FUND_RELATIVE_PERIOD",AY$12,"FA_ADJUSTED",ADJ,"EQY_FUND_CRNCY",CURR_O,"ACCOUNTING_STANDARD_OVERRIDE",ACC_O,"EQY_CONSOLIDATED",CONS_O,"fill=b")*1,"")))</f>
        <v/>
      </c>
      <c r="AZ98" s="78" t="str">
        <f>IF(LEN($G98)=0,"",IF(LEN(AZ$12)=0,"",IFERROR(_xll.BDP(TKR,$G98,"EQY_FUND_RELATIVE_PERIOD",AZ$12,"FA_ADJUSTED",ADJ,"EQY_FUND_CRNCY",CURR_O,"ACCOUNTING_STANDARD_OVERRIDE",ACC_O,"EQY_CONSOLIDATED",CONS_O,"fill=b")*1,"")))</f>
        <v/>
      </c>
      <c r="BA98" s="78" t="str">
        <f>IF(LEN($G98)=0,"",IF(LEN(BA$12)=0,"",IFERROR(_xll.BDP(TKR,$G98,"EQY_FUND_RELATIVE_PERIOD",BA$12,"FA_ADJUSTED",ADJ,"EQY_FUND_CRNCY",CURR_O,"ACCOUNTING_STANDARD_OVERRIDE",ACC_O,"EQY_CONSOLIDATED",CONS_O,"fill=b")*1,"")))</f>
        <v/>
      </c>
      <c r="BB98" s="78" t="str">
        <f>IF(LEN($G98)=0,"",IF(LEN(BB$12)=0,"",IFERROR(_xll.BDP(TKR,$G98,"EQY_FUND_RELATIVE_PERIOD",BB$12,"FA_ADJUSTED",ADJ,"EQY_FUND_CRNCY",CURR_O,"ACCOUNTING_STANDARD_OVERRIDE",ACC_O,"EQY_CONSOLIDATED",CONS_O,"fill=b")*1,"")))</f>
        <v/>
      </c>
      <c r="BC98" s="78" t="str">
        <f>IF(LEN($G98)=0,"",IF(LEN(BC$12)=0,"",IFERROR(_xll.BDP(TKR,$G98,"EQY_FUND_RELATIVE_PERIOD",BC$12,"FA_ADJUSTED",ADJ,"EQY_FUND_CRNCY",CURR_O,"ACCOUNTING_STANDARD_OVERRIDE",ACC_O,"EQY_CONSOLIDATED",CONS_O,"fill=b")*1,"")))</f>
        <v/>
      </c>
      <c r="BD98" s="78" t="str">
        <f>IF(LEN($G98)=0,"",IF(LEN(BD$12)=0,"",IFERROR(_xll.BDP(TKR,$G98,"EQY_FUND_RELATIVE_PERIOD",BD$12,"FA_ADJUSTED",ADJ,"EQY_FUND_CRNCY",CURR_O,"ACCOUNTING_STANDARD_OVERRIDE",ACC_O,"EQY_CONSOLIDATED",CONS_O,"fill=b")*1,"")))</f>
        <v/>
      </c>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row>
    <row r="99" ht="15.75" customHeight="1">
      <c r="A99" s="2"/>
      <c r="B99" s="2"/>
      <c r="C99" s="2"/>
      <c r="D99" s="2"/>
      <c r="E99" s="2"/>
      <c r="F99" s="2"/>
      <c r="G99" s="2"/>
      <c r="H99" s="2"/>
      <c r="I99" s="2"/>
      <c r="J99" s="2"/>
      <c r="K99" s="2"/>
      <c r="L99" s="2"/>
      <c r="M99" s="2"/>
      <c r="N99" s="2"/>
      <c r="O99" s="2"/>
      <c r="P99" s="2"/>
      <c r="Q99" s="78" t="str">
        <f>IF(LEN($G99)=0,"",IF(LEN(Q$12)=0,"",IFERROR(_xll.BDP(TKR,$G99,"EQY_FUND_RELATIVE_PERIOD",Q$12,"FA_ADJUSTED",ADJ,"EQY_FUND_CRNCY",CURR_O,"ACCOUNTING_STANDARD_OVERRIDE",ACC_O,"EQY_CONSOLIDATED",CONS_O,"fill=b")*1,"")))</f>
        <v/>
      </c>
      <c r="R99" s="78" t="str">
        <f>IF(LEN($G99)=0,"",IF(LEN(R$12)=0,"",IFERROR(_xll.BDP(TKR,$G99,"EQY_FUND_RELATIVE_PERIOD",R$12,"FA_ADJUSTED",ADJ,"EQY_FUND_CRNCY",CURR_O,"ACCOUNTING_STANDARD_OVERRIDE",ACC_O,"EQY_CONSOLIDATED",CONS_O,"fill=b")*1,"")))</f>
        <v/>
      </c>
      <c r="S99" s="78" t="str">
        <f>IF(LEN($G99)=0,"",IF(LEN(S$12)=0,"",IFERROR(_xll.BDP(TKR,$G99,"EQY_FUND_RELATIVE_PERIOD",S$12,"FA_ADJUSTED",ADJ,"EQY_FUND_CRNCY",CURR_O,"ACCOUNTING_STANDARD_OVERRIDE",ACC_O,"EQY_CONSOLIDATED",CONS_O,"fill=b")*1,"")))</f>
        <v/>
      </c>
      <c r="T99" s="78" t="str">
        <f>IF(LEN($G99)=0,"",IF(LEN(T$12)=0,"",IFERROR(_xll.BDP(TKR,$G99,"EQY_FUND_RELATIVE_PERIOD",T$12,"FA_ADJUSTED",ADJ,"EQY_FUND_CRNCY",CURR_O,"ACCOUNTING_STANDARD_OVERRIDE",ACC_O,"EQY_CONSOLIDATED",CONS_O,"fill=b")*1,"")))</f>
        <v/>
      </c>
      <c r="U99" s="78" t="str">
        <f>IF(LEN($G99)=0,"",IF(LEN(U$12)=0,"",IFERROR(_xll.BDP(TKR,$G99,"EQY_FUND_RELATIVE_PERIOD",U$12,"FA_ADJUSTED",ADJ,"EQY_FUND_CRNCY",CURR_O,"ACCOUNTING_STANDARD_OVERRIDE",ACC_O,"EQY_CONSOLIDATED",CONS_O,"fill=b")*1,"")))</f>
        <v/>
      </c>
      <c r="V99" s="78" t="str">
        <f>IF(LEN($G99)=0,"",IF(LEN(V$12)=0,"",IFERROR(_xll.BDP(TKR,$G99,"EQY_FUND_RELATIVE_PERIOD",V$12,"FA_ADJUSTED",ADJ,"EQY_FUND_CRNCY",CURR_O,"ACCOUNTING_STANDARD_OVERRIDE",ACC_O,"EQY_CONSOLIDATED",CONS_O,"fill=b")*1,"")))</f>
        <v/>
      </c>
      <c r="W99" s="78" t="str">
        <f>IF(LEN($G99)=0,"",IF(LEN(W$12)=0,"",IFERROR(_xll.BDP(TKR,$G99,"EQY_FUND_RELATIVE_PERIOD",W$12,"FA_ADJUSTED",ADJ,"EQY_FUND_CRNCY",CURR_O,"ACCOUNTING_STANDARD_OVERRIDE",ACC_O,"EQY_CONSOLIDATED",CONS_O,"fill=b")*1,"")))</f>
        <v/>
      </c>
      <c r="X99" s="78" t="str">
        <f>IF(LEN($G99)=0,"",IF(LEN(X$12)=0,"",IFERROR(_xll.BDP(TKR,$G99,"EQY_FUND_RELATIVE_PERIOD",X$12,"FA_ADJUSTED",ADJ,"EQY_FUND_CRNCY",CURR_O,"ACCOUNTING_STANDARD_OVERRIDE",ACC_O,"EQY_CONSOLIDATED",CONS_O,"fill=b")*1,"")))</f>
        <v/>
      </c>
      <c r="Y99" s="78" t="str">
        <f>IF(LEN($G99)=0,"",IF(LEN(Y$12)=0,"",IFERROR(_xll.BDP(TKR,$G99,"EQY_FUND_RELATIVE_PERIOD",Y$12,"FA_ADJUSTED",ADJ,"EQY_FUND_CRNCY",CURR_O,"ACCOUNTING_STANDARD_OVERRIDE",ACC_O,"EQY_CONSOLIDATED",CONS_O,"fill=b")*1,"")))</f>
        <v/>
      </c>
      <c r="Z99" s="78" t="str">
        <f>IF(LEN($G99)=0,"",IF(LEN(Z$12)=0,"",IFERROR(_xll.BDP(TKR,$G99,"EQY_FUND_RELATIVE_PERIOD",Z$12,"FA_ADJUSTED",ADJ,"EQY_FUND_CRNCY",CURR_O,"ACCOUNTING_STANDARD_OVERRIDE",ACC_O,"EQY_CONSOLIDATED",CONS_O,"fill=b")*1,"")))</f>
        <v/>
      </c>
      <c r="AA99" s="78" t="str">
        <f>IF(LEN($G99)=0,"",IF(LEN(AA$12)=0,"",IFERROR(_xll.BDP(TKR,$G99,"EQY_FUND_RELATIVE_PERIOD",AA$12,"FA_ADJUSTED",ADJ,"EQY_FUND_CRNCY",CURR_O,"ACCOUNTING_STANDARD_OVERRIDE",ACC_O,"EQY_CONSOLIDATED",CONS_O,"fill=b")*1,"")))</f>
        <v/>
      </c>
      <c r="AB99" s="78" t="str">
        <f>IF(LEN($G99)=0,"",IF(LEN(AB$12)=0,"",IFERROR(_xll.BDP(TKR,$G99,"EQY_FUND_RELATIVE_PERIOD",AB$12,"FA_ADJUSTED",ADJ,"EQY_FUND_CRNCY",CURR_O,"ACCOUNTING_STANDARD_OVERRIDE",ACC_O,"EQY_CONSOLIDATED",CONS_O,"fill=b")*1,"")))</f>
        <v/>
      </c>
      <c r="AC99" s="78" t="str">
        <f>IF(LEN($G99)=0,"",IF(LEN(AC$12)=0,"",IFERROR(_xll.BDP(TKR,$G99,"EQY_FUND_RELATIVE_PERIOD",AC$12,"FA_ADJUSTED",ADJ,"EQY_FUND_CRNCY",CURR_O,"ACCOUNTING_STANDARD_OVERRIDE",ACC_O,"EQY_CONSOLIDATED",CONS_O,"fill=b")*1,"")))</f>
        <v/>
      </c>
      <c r="AD99" s="78" t="str">
        <f>IF(LEN($G99)=0,"",IF(LEN(AD$12)=0,"",IFERROR(_xll.BDP(TKR,$G99,"EQY_FUND_RELATIVE_PERIOD",AD$12,"FA_ADJUSTED",ADJ,"EQY_FUND_CRNCY",CURR_O,"ACCOUNTING_STANDARD_OVERRIDE",ACC_O,"EQY_CONSOLIDATED",CONS_O,"fill=b")*1,"")))</f>
        <v/>
      </c>
      <c r="AE99" s="78" t="str">
        <f>IF(LEN($G99)=0,"",IF(LEN(AE$12)=0,"",IFERROR(_xll.BDP(TKR,$G99,"EQY_FUND_RELATIVE_PERIOD",AE$12,"FA_ADJUSTED",ADJ,"EQY_FUND_CRNCY",CURR_O,"ACCOUNTING_STANDARD_OVERRIDE",ACC_O,"EQY_CONSOLIDATED",CONS_O,"fill=b")*1,"")))</f>
        <v/>
      </c>
      <c r="AF99" s="78" t="str">
        <f>IF(LEN($G99)=0,"",IF(LEN(AF$12)=0,"",IFERROR(_xll.BDP(TKR,$G99,"EQY_FUND_RELATIVE_PERIOD",AF$12,"FA_ADJUSTED",ADJ,"EQY_FUND_CRNCY",CURR_O,"ACCOUNTING_STANDARD_OVERRIDE",ACC_O,"EQY_CONSOLIDATED",CONS_O,"fill=b")*1,"")))</f>
        <v/>
      </c>
      <c r="AG99" s="78" t="str">
        <f>IF(LEN($G99)=0,"",IF(LEN(AG$12)=0,"",IFERROR(_xll.BDP(TKR,$G99,"EQY_FUND_RELATIVE_PERIOD",AG$12,"FA_ADJUSTED",ADJ,"EQY_FUND_CRNCY",CURR_O,"ACCOUNTING_STANDARD_OVERRIDE",ACC_O,"EQY_CONSOLIDATED",CONS_O,"fill=b")*1,"")))</f>
        <v/>
      </c>
      <c r="AH99" s="78" t="str">
        <f>IF(LEN($G99)=0,"",IF(LEN(AH$12)=0,"",IFERROR(_xll.BDP(TKR,$G99,"EQY_FUND_RELATIVE_PERIOD",AH$12,"FA_ADJUSTED",ADJ,"EQY_FUND_CRNCY",CURR_O,"ACCOUNTING_STANDARD_OVERRIDE",ACC_O,"EQY_CONSOLIDATED",CONS_O,"fill=b")*1,"")))</f>
        <v/>
      </c>
      <c r="AI99" s="78" t="str">
        <f>IF(LEN($G99)=0,"",IF(LEN(AI$12)=0,"",IFERROR(_xll.BDP(TKR,$G99,"EQY_FUND_RELATIVE_PERIOD",AI$12,"FA_ADJUSTED",ADJ,"EQY_FUND_CRNCY",CURR_O,"ACCOUNTING_STANDARD_OVERRIDE",ACC_O,"EQY_CONSOLIDATED",CONS_O,"fill=b")*1,"")))</f>
        <v/>
      </c>
      <c r="AJ99" s="78" t="str">
        <f>IF(LEN($G99)=0,"",IF(LEN(AJ$12)=0,"",IFERROR(_xll.BDP(TKR,$G99,"EQY_FUND_RELATIVE_PERIOD",AJ$12,"FA_ADJUSTED",ADJ,"EQY_FUND_CRNCY",CURR_O,"ACCOUNTING_STANDARD_OVERRIDE",ACC_O,"EQY_CONSOLIDATED",CONS_O,"fill=b")*1,"")))</f>
        <v/>
      </c>
      <c r="AK99" s="78" t="str">
        <f>IF(LEN($G99)=0,"",IF(LEN(AK$12)=0,"",IFERROR(_xll.BDP(TKR,$G99,"EQY_FUND_RELATIVE_PERIOD",AK$12,"FA_ADJUSTED",ADJ,"EQY_FUND_CRNCY",CURR_O,"ACCOUNTING_STANDARD_OVERRIDE",ACC_O,"EQY_CONSOLIDATED",CONS_O,"fill=b")*1,"")))</f>
        <v/>
      </c>
      <c r="AL99" s="78" t="str">
        <f>IF(LEN($G99)=0,"",IF(LEN(AL$12)=0,"",IFERROR(_xll.BDP(TKR,$G99,"EQY_FUND_RELATIVE_PERIOD",AL$12,"FA_ADJUSTED",ADJ,"EQY_FUND_CRNCY",CURR_O,"ACCOUNTING_STANDARD_OVERRIDE",ACC_O,"EQY_CONSOLIDATED",CONS_O,"fill=b")*1,"")))</f>
        <v/>
      </c>
      <c r="AM99" s="78" t="str">
        <f>IF(LEN($G99)=0,"",IF(LEN(AM$12)=0,"",IFERROR(_xll.BDP(TKR,$G99,"EQY_FUND_RELATIVE_PERIOD",AM$12,"FA_ADJUSTED",ADJ,"EQY_FUND_CRNCY",CURR_O,"ACCOUNTING_STANDARD_OVERRIDE",ACC_O,"EQY_CONSOLIDATED",CONS_O,"fill=b")*1,"")))</f>
        <v/>
      </c>
      <c r="AN99" s="78" t="str">
        <f>IF(LEN($G99)=0,"",IF(LEN(AN$12)=0,"",IFERROR(_xll.BDP(TKR,$G99,"EQY_FUND_RELATIVE_PERIOD",AN$12,"FA_ADJUSTED",ADJ,"EQY_FUND_CRNCY",CURR_O,"ACCOUNTING_STANDARD_OVERRIDE",ACC_O,"EQY_CONSOLIDATED",CONS_O,"fill=b")*1,"")))</f>
        <v/>
      </c>
      <c r="AO99" s="78" t="str">
        <f>IF(LEN($G99)=0,"",IF(LEN(AO$12)=0,"",IFERROR(_xll.BDP(TKR,$G99,"EQY_FUND_RELATIVE_PERIOD",AO$12,"FA_ADJUSTED",ADJ,"EQY_FUND_CRNCY",CURR_O,"ACCOUNTING_STANDARD_OVERRIDE",ACC_O,"EQY_CONSOLIDATED",CONS_O,"fill=b")*1,"")))</f>
        <v/>
      </c>
      <c r="AP99" s="78" t="str">
        <f>IF(LEN($G99)=0,"",IF(LEN(AP$12)=0,"",IFERROR(_xll.BDP(TKR,$G99,"EQY_FUND_RELATIVE_PERIOD",AP$12,"FA_ADJUSTED",ADJ,"EQY_FUND_CRNCY",CURR_O,"ACCOUNTING_STANDARD_OVERRIDE",ACC_O,"EQY_CONSOLIDATED",CONS_O,"fill=b")*1,"")))</f>
        <v/>
      </c>
      <c r="AQ99" s="78" t="str">
        <f>IF(LEN($G99)=0,"",IF(LEN(AQ$12)=0,"",IFERROR(_xll.BDP(TKR,$G99,"EQY_FUND_RELATIVE_PERIOD",AQ$12,"FA_ADJUSTED",ADJ,"EQY_FUND_CRNCY",CURR_O,"ACCOUNTING_STANDARD_OVERRIDE",ACC_O,"EQY_CONSOLIDATED",CONS_O,"fill=b")*1,"")))</f>
        <v/>
      </c>
      <c r="AR99" s="78" t="str">
        <f>IF(LEN($G99)=0,"",IF(LEN(AR$12)=0,"",IFERROR(_xll.BDP(TKR,$G99,"EQY_FUND_RELATIVE_PERIOD",AR$12,"FA_ADJUSTED",ADJ,"EQY_FUND_CRNCY",CURR_O,"ACCOUNTING_STANDARD_OVERRIDE",ACC_O,"EQY_CONSOLIDATED",CONS_O,"fill=b")*1,"")))</f>
        <v/>
      </c>
      <c r="AS99" s="78" t="str">
        <f>IF(LEN($G99)=0,"",IF(LEN(AS$12)=0,"",IFERROR(_xll.BDP(TKR,$G99,"EQY_FUND_RELATIVE_PERIOD",AS$12,"FA_ADJUSTED",ADJ,"EQY_FUND_CRNCY",CURR_O,"ACCOUNTING_STANDARD_OVERRIDE",ACC_O,"EQY_CONSOLIDATED",CONS_O,"fill=b")*1,"")))</f>
        <v/>
      </c>
      <c r="AT99" s="78" t="str">
        <f>IF(LEN($G99)=0,"",IF(LEN(AT$12)=0,"",IFERROR(_xll.BDP(TKR,$G99,"EQY_FUND_RELATIVE_PERIOD",AT$12,"FA_ADJUSTED",ADJ,"EQY_FUND_CRNCY",CURR_O,"ACCOUNTING_STANDARD_OVERRIDE",ACC_O,"EQY_CONSOLIDATED",CONS_O,"fill=b")*1,"")))</f>
        <v/>
      </c>
      <c r="AU99" s="78" t="str">
        <f>IF(LEN($G99)=0,"",IF(LEN(AU$12)=0,"",IFERROR(_xll.BDP(TKR,$G99,"EQY_FUND_RELATIVE_PERIOD",AU$12,"FA_ADJUSTED",ADJ,"EQY_FUND_CRNCY",CURR_O,"ACCOUNTING_STANDARD_OVERRIDE",ACC_O,"EQY_CONSOLIDATED",CONS_O,"fill=b")*1,"")))</f>
        <v/>
      </c>
      <c r="AV99" s="78" t="str">
        <f>IF(LEN($G99)=0,"",IF(LEN(AV$12)=0,"",IFERROR(_xll.BDP(TKR,$G99,"EQY_FUND_RELATIVE_PERIOD",AV$12,"FA_ADJUSTED",ADJ,"EQY_FUND_CRNCY",CURR_O,"ACCOUNTING_STANDARD_OVERRIDE",ACC_O,"EQY_CONSOLIDATED",CONS_O,"fill=b")*1,"")))</f>
        <v/>
      </c>
      <c r="AW99" s="78" t="str">
        <f>IF(LEN($G99)=0,"",IF(LEN(AW$12)=0,"",IFERROR(_xll.BDP(TKR,$G99,"EQY_FUND_RELATIVE_PERIOD",AW$12,"FA_ADJUSTED",ADJ,"EQY_FUND_CRNCY",CURR_O,"ACCOUNTING_STANDARD_OVERRIDE",ACC_O,"EQY_CONSOLIDATED",CONS_O,"fill=b")*1,"")))</f>
        <v/>
      </c>
      <c r="AX99" s="78" t="str">
        <f>IF(LEN($G99)=0,"",IF(LEN(AX$12)=0,"",IFERROR(_xll.BDP(TKR,$G99,"EQY_FUND_RELATIVE_PERIOD",AX$12,"FA_ADJUSTED",ADJ,"EQY_FUND_CRNCY",CURR_O,"ACCOUNTING_STANDARD_OVERRIDE",ACC_O,"EQY_CONSOLIDATED",CONS_O,"fill=b")*1,"")))</f>
        <v/>
      </c>
      <c r="AY99" s="78" t="str">
        <f>IF(LEN($G99)=0,"",IF(LEN(AY$12)=0,"",IFERROR(_xll.BDP(TKR,$G99,"EQY_FUND_RELATIVE_PERIOD",AY$12,"FA_ADJUSTED",ADJ,"EQY_FUND_CRNCY",CURR_O,"ACCOUNTING_STANDARD_OVERRIDE",ACC_O,"EQY_CONSOLIDATED",CONS_O,"fill=b")*1,"")))</f>
        <v/>
      </c>
      <c r="AZ99" s="78" t="str">
        <f>IF(LEN($G99)=0,"",IF(LEN(AZ$12)=0,"",IFERROR(_xll.BDP(TKR,$G99,"EQY_FUND_RELATIVE_PERIOD",AZ$12,"FA_ADJUSTED",ADJ,"EQY_FUND_CRNCY",CURR_O,"ACCOUNTING_STANDARD_OVERRIDE",ACC_O,"EQY_CONSOLIDATED",CONS_O,"fill=b")*1,"")))</f>
        <v/>
      </c>
      <c r="BA99" s="78" t="str">
        <f>IF(LEN($G99)=0,"",IF(LEN(BA$12)=0,"",IFERROR(_xll.BDP(TKR,$G99,"EQY_FUND_RELATIVE_PERIOD",BA$12,"FA_ADJUSTED",ADJ,"EQY_FUND_CRNCY",CURR_O,"ACCOUNTING_STANDARD_OVERRIDE",ACC_O,"EQY_CONSOLIDATED",CONS_O,"fill=b")*1,"")))</f>
        <v/>
      </c>
      <c r="BB99" s="78" t="str">
        <f>IF(LEN($G99)=0,"",IF(LEN(BB$12)=0,"",IFERROR(_xll.BDP(TKR,$G99,"EQY_FUND_RELATIVE_PERIOD",BB$12,"FA_ADJUSTED",ADJ,"EQY_FUND_CRNCY",CURR_O,"ACCOUNTING_STANDARD_OVERRIDE",ACC_O,"EQY_CONSOLIDATED",CONS_O,"fill=b")*1,"")))</f>
        <v/>
      </c>
      <c r="BC99" s="78" t="str">
        <f>IF(LEN($G99)=0,"",IF(LEN(BC$12)=0,"",IFERROR(_xll.BDP(TKR,$G99,"EQY_FUND_RELATIVE_PERIOD",BC$12,"FA_ADJUSTED",ADJ,"EQY_FUND_CRNCY",CURR_O,"ACCOUNTING_STANDARD_OVERRIDE",ACC_O,"EQY_CONSOLIDATED",CONS_O,"fill=b")*1,"")))</f>
        <v/>
      </c>
      <c r="BD99" s="78" t="str">
        <f>IF(LEN($G99)=0,"",IF(LEN(BD$12)=0,"",IFERROR(_xll.BDP(TKR,$G99,"EQY_FUND_RELATIVE_PERIOD",BD$12,"FA_ADJUSTED",ADJ,"EQY_FUND_CRNCY",CURR_O,"ACCOUNTING_STANDARD_OVERRIDE",ACC_O,"EQY_CONSOLIDATED",CONS_O,"fill=b")*1,"")))</f>
        <v/>
      </c>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row>
    <row r="100" ht="15.75" customHeight="1">
      <c r="A100" s="2"/>
      <c r="B100" s="2"/>
      <c r="C100" s="2"/>
      <c r="D100" s="2"/>
      <c r="E100" s="2"/>
      <c r="F100" s="2"/>
      <c r="G100" s="2"/>
      <c r="H100" s="2"/>
      <c r="I100" s="2"/>
      <c r="J100" s="2"/>
      <c r="K100" s="2"/>
      <c r="L100" s="2"/>
      <c r="M100" s="2"/>
      <c r="N100" s="2"/>
      <c r="O100" s="2"/>
      <c r="P100" s="2"/>
      <c r="Q100" s="78" t="str">
        <f>IF(LEN($G100)=0,"",IF(LEN(Q$12)=0,"",IFERROR(_xll.BDP(TKR,$G100,"EQY_FUND_RELATIVE_PERIOD",Q$12,"FA_ADJUSTED",ADJ,"EQY_FUND_CRNCY",CURR_O,"ACCOUNTING_STANDARD_OVERRIDE",ACC_O,"EQY_CONSOLIDATED",CONS_O,"fill=b")*1,"")))</f>
        <v/>
      </c>
      <c r="R100" s="78" t="str">
        <f>IF(LEN($G100)=0,"",IF(LEN(R$12)=0,"",IFERROR(_xll.BDP(TKR,$G100,"EQY_FUND_RELATIVE_PERIOD",R$12,"FA_ADJUSTED",ADJ,"EQY_FUND_CRNCY",CURR_O,"ACCOUNTING_STANDARD_OVERRIDE",ACC_O,"EQY_CONSOLIDATED",CONS_O,"fill=b")*1,"")))</f>
        <v/>
      </c>
      <c r="S100" s="78" t="str">
        <f>IF(LEN($G100)=0,"",IF(LEN(S$12)=0,"",IFERROR(_xll.BDP(TKR,$G100,"EQY_FUND_RELATIVE_PERIOD",S$12,"FA_ADJUSTED",ADJ,"EQY_FUND_CRNCY",CURR_O,"ACCOUNTING_STANDARD_OVERRIDE",ACC_O,"EQY_CONSOLIDATED",CONS_O,"fill=b")*1,"")))</f>
        <v/>
      </c>
      <c r="T100" s="78" t="str">
        <f>IF(LEN($G100)=0,"",IF(LEN(T$12)=0,"",IFERROR(_xll.BDP(TKR,$G100,"EQY_FUND_RELATIVE_PERIOD",T$12,"FA_ADJUSTED",ADJ,"EQY_FUND_CRNCY",CURR_O,"ACCOUNTING_STANDARD_OVERRIDE",ACC_O,"EQY_CONSOLIDATED",CONS_O,"fill=b")*1,"")))</f>
        <v/>
      </c>
      <c r="U100" s="78" t="str">
        <f>IF(LEN($G100)=0,"",IF(LEN(U$12)=0,"",IFERROR(_xll.BDP(TKR,$G100,"EQY_FUND_RELATIVE_PERIOD",U$12,"FA_ADJUSTED",ADJ,"EQY_FUND_CRNCY",CURR_O,"ACCOUNTING_STANDARD_OVERRIDE",ACC_O,"EQY_CONSOLIDATED",CONS_O,"fill=b")*1,"")))</f>
        <v/>
      </c>
      <c r="V100" s="78" t="str">
        <f>IF(LEN($G100)=0,"",IF(LEN(V$12)=0,"",IFERROR(_xll.BDP(TKR,$G100,"EQY_FUND_RELATIVE_PERIOD",V$12,"FA_ADJUSTED",ADJ,"EQY_FUND_CRNCY",CURR_O,"ACCOUNTING_STANDARD_OVERRIDE",ACC_O,"EQY_CONSOLIDATED",CONS_O,"fill=b")*1,"")))</f>
        <v/>
      </c>
      <c r="W100" s="78" t="str">
        <f>IF(LEN($G100)=0,"",IF(LEN(W$12)=0,"",IFERROR(_xll.BDP(TKR,$G100,"EQY_FUND_RELATIVE_PERIOD",W$12,"FA_ADJUSTED",ADJ,"EQY_FUND_CRNCY",CURR_O,"ACCOUNTING_STANDARD_OVERRIDE",ACC_O,"EQY_CONSOLIDATED",CONS_O,"fill=b")*1,"")))</f>
        <v/>
      </c>
      <c r="X100" s="78" t="str">
        <f>IF(LEN($G100)=0,"",IF(LEN(X$12)=0,"",IFERROR(_xll.BDP(TKR,$G100,"EQY_FUND_RELATIVE_PERIOD",X$12,"FA_ADJUSTED",ADJ,"EQY_FUND_CRNCY",CURR_O,"ACCOUNTING_STANDARD_OVERRIDE",ACC_O,"EQY_CONSOLIDATED",CONS_O,"fill=b")*1,"")))</f>
        <v/>
      </c>
      <c r="Y100" s="78" t="str">
        <f>IF(LEN($G100)=0,"",IF(LEN(Y$12)=0,"",IFERROR(_xll.BDP(TKR,$G100,"EQY_FUND_RELATIVE_PERIOD",Y$12,"FA_ADJUSTED",ADJ,"EQY_FUND_CRNCY",CURR_O,"ACCOUNTING_STANDARD_OVERRIDE",ACC_O,"EQY_CONSOLIDATED",CONS_O,"fill=b")*1,"")))</f>
        <v/>
      </c>
      <c r="Z100" s="78" t="str">
        <f>IF(LEN($G100)=0,"",IF(LEN(Z$12)=0,"",IFERROR(_xll.BDP(TKR,$G100,"EQY_FUND_RELATIVE_PERIOD",Z$12,"FA_ADJUSTED",ADJ,"EQY_FUND_CRNCY",CURR_O,"ACCOUNTING_STANDARD_OVERRIDE",ACC_O,"EQY_CONSOLIDATED",CONS_O,"fill=b")*1,"")))</f>
        <v/>
      </c>
      <c r="AA100" s="78" t="str">
        <f>IF(LEN($G100)=0,"",IF(LEN(AA$12)=0,"",IFERROR(_xll.BDP(TKR,$G100,"EQY_FUND_RELATIVE_PERIOD",AA$12,"FA_ADJUSTED",ADJ,"EQY_FUND_CRNCY",CURR_O,"ACCOUNTING_STANDARD_OVERRIDE",ACC_O,"EQY_CONSOLIDATED",CONS_O,"fill=b")*1,"")))</f>
        <v/>
      </c>
      <c r="AB100" s="78" t="str">
        <f>IF(LEN($G100)=0,"",IF(LEN(AB$12)=0,"",IFERROR(_xll.BDP(TKR,$G100,"EQY_FUND_RELATIVE_PERIOD",AB$12,"FA_ADJUSTED",ADJ,"EQY_FUND_CRNCY",CURR_O,"ACCOUNTING_STANDARD_OVERRIDE",ACC_O,"EQY_CONSOLIDATED",CONS_O,"fill=b")*1,"")))</f>
        <v/>
      </c>
      <c r="AC100" s="78" t="str">
        <f>IF(LEN($G100)=0,"",IF(LEN(AC$12)=0,"",IFERROR(_xll.BDP(TKR,$G100,"EQY_FUND_RELATIVE_PERIOD",AC$12,"FA_ADJUSTED",ADJ,"EQY_FUND_CRNCY",CURR_O,"ACCOUNTING_STANDARD_OVERRIDE",ACC_O,"EQY_CONSOLIDATED",CONS_O,"fill=b")*1,"")))</f>
        <v/>
      </c>
      <c r="AD100" s="78" t="str">
        <f>IF(LEN($G100)=0,"",IF(LEN(AD$12)=0,"",IFERROR(_xll.BDP(TKR,$G100,"EQY_FUND_RELATIVE_PERIOD",AD$12,"FA_ADJUSTED",ADJ,"EQY_FUND_CRNCY",CURR_O,"ACCOUNTING_STANDARD_OVERRIDE",ACC_O,"EQY_CONSOLIDATED",CONS_O,"fill=b")*1,"")))</f>
        <v/>
      </c>
      <c r="AE100" s="78" t="str">
        <f>IF(LEN($G100)=0,"",IF(LEN(AE$12)=0,"",IFERROR(_xll.BDP(TKR,$G100,"EQY_FUND_RELATIVE_PERIOD",AE$12,"FA_ADJUSTED",ADJ,"EQY_FUND_CRNCY",CURR_O,"ACCOUNTING_STANDARD_OVERRIDE",ACC_O,"EQY_CONSOLIDATED",CONS_O,"fill=b")*1,"")))</f>
        <v/>
      </c>
      <c r="AF100" s="78" t="str">
        <f>IF(LEN($G100)=0,"",IF(LEN(AF$12)=0,"",IFERROR(_xll.BDP(TKR,$G100,"EQY_FUND_RELATIVE_PERIOD",AF$12,"FA_ADJUSTED",ADJ,"EQY_FUND_CRNCY",CURR_O,"ACCOUNTING_STANDARD_OVERRIDE",ACC_O,"EQY_CONSOLIDATED",CONS_O,"fill=b")*1,"")))</f>
        <v/>
      </c>
      <c r="AG100" s="78" t="str">
        <f>IF(LEN($G100)=0,"",IF(LEN(AG$12)=0,"",IFERROR(_xll.BDP(TKR,$G100,"EQY_FUND_RELATIVE_PERIOD",AG$12,"FA_ADJUSTED",ADJ,"EQY_FUND_CRNCY",CURR_O,"ACCOUNTING_STANDARD_OVERRIDE",ACC_O,"EQY_CONSOLIDATED",CONS_O,"fill=b")*1,"")))</f>
        <v/>
      </c>
      <c r="AH100" s="78" t="str">
        <f>IF(LEN($G100)=0,"",IF(LEN(AH$12)=0,"",IFERROR(_xll.BDP(TKR,$G100,"EQY_FUND_RELATIVE_PERIOD",AH$12,"FA_ADJUSTED",ADJ,"EQY_FUND_CRNCY",CURR_O,"ACCOUNTING_STANDARD_OVERRIDE",ACC_O,"EQY_CONSOLIDATED",CONS_O,"fill=b")*1,"")))</f>
        <v/>
      </c>
      <c r="AI100" s="78" t="str">
        <f>IF(LEN($G100)=0,"",IF(LEN(AI$12)=0,"",IFERROR(_xll.BDP(TKR,$G100,"EQY_FUND_RELATIVE_PERIOD",AI$12,"FA_ADJUSTED",ADJ,"EQY_FUND_CRNCY",CURR_O,"ACCOUNTING_STANDARD_OVERRIDE",ACC_O,"EQY_CONSOLIDATED",CONS_O,"fill=b")*1,"")))</f>
        <v/>
      </c>
      <c r="AJ100" s="78" t="str">
        <f>IF(LEN($G100)=0,"",IF(LEN(AJ$12)=0,"",IFERROR(_xll.BDP(TKR,$G100,"EQY_FUND_RELATIVE_PERIOD",AJ$12,"FA_ADJUSTED",ADJ,"EQY_FUND_CRNCY",CURR_O,"ACCOUNTING_STANDARD_OVERRIDE",ACC_O,"EQY_CONSOLIDATED",CONS_O,"fill=b")*1,"")))</f>
        <v/>
      </c>
      <c r="AK100" s="78" t="str">
        <f>IF(LEN($G100)=0,"",IF(LEN(AK$12)=0,"",IFERROR(_xll.BDP(TKR,$G100,"EQY_FUND_RELATIVE_PERIOD",AK$12,"FA_ADJUSTED",ADJ,"EQY_FUND_CRNCY",CURR_O,"ACCOUNTING_STANDARD_OVERRIDE",ACC_O,"EQY_CONSOLIDATED",CONS_O,"fill=b")*1,"")))</f>
        <v/>
      </c>
      <c r="AL100" s="78" t="str">
        <f>IF(LEN($G100)=0,"",IF(LEN(AL$12)=0,"",IFERROR(_xll.BDP(TKR,$G100,"EQY_FUND_RELATIVE_PERIOD",AL$12,"FA_ADJUSTED",ADJ,"EQY_FUND_CRNCY",CURR_O,"ACCOUNTING_STANDARD_OVERRIDE",ACC_O,"EQY_CONSOLIDATED",CONS_O,"fill=b")*1,"")))</f>
        <v/>
      </c>
      <c r="AM100" s="78" t="str">
        <f>IF(LEN($G100)=0,"",IF(LEN(AM$12)=0,"",IFERROR(_xll.BDP(TKR,$G100,"EQY_FUND_RELATIVE_PERIOD",AM$12,"FA_ADJUSTED",ADJ,"EQY_FUND_CRNCY",CURR_O,"ACCOUNTING_STANDARD_OVERRIDE",ACC_O,"EQY_CONSOLIDATED",CONS_O,"fill=b")*1,"")))</f>
        <v/>
      </c>
      <c r="AN100" s="78" t="str">
        <f>IF(LEN($G100)=0,"",IF(LEN(AN$12)=0,"",IFERROR(_xll.BDP(TKR,$G100,"EQY_FUND_RELATIVE_PERIOD",AN$12,"FA_ADJUSTED",ADJ,"EQY_FUND_CRNCY",CURR_O,"ACCOUNTING_STANDARD_OVERRIDE",ACC_O,"EQY_CONSOLIDATED",CONS_O,"fill=b")*1,"")))</f>
        <v/>
      </c>
      <c r="AO100" s="78" t="str">
        <f>IF(LEN($G100)=0,"",IF(LEN(AO$12)=0,"",IFERROR(_xll.BDP(TKR,$G100,"EQY_FUND_RELATIVE_PERIOD",AO$12,"FA_ADJUSTED",ADJ,"EQY_FUND_CRNCY",CURR_O,"ACCOUNTING_STANDARD_OVERRIDE",ACC_O,"EQY_CONSOLIDATED",CONS_O,"fill=b")*1,"")))</f>
        <v/>
      </c>
      <c r="AP100" s="78" t="str">
        <f>IF(LEN($G100)=0,"",IF(LEN(AP$12)=0,"",IFERROR(_xll.BDP(TKR,$G100,"EQY_FUND_RELATIVE_PERIOD",AP$12,"FA_ADJUSTED",ADJ,"EQY_FUND_CRNCY",CURR_O,"ACCOUNTING_STANDARD_OVERRIDE",ACC_O,"EQY_CONSOLIDATED",CONS_O,"fill=b")*1,"")))</f>
        <v/>
      </c>
      <c r="AQ100" s="78" t="str">
        <f>IF(LEN($G100)=0,"",IF(LEN(AQ$12)=0,"",IFERROR(_xll.BDP(TKR,$G100,"EQY_FUND_RELATIVE_PERIOD",AQ$12,"FA_ADJUSTED",ADJ,"EQY_FUND_CRNCY",CURR_O,"ACCOUNTING_STANDARD_OVERRIDE",ACC_O,"EQY_CONSOLIDATED",CONS_O,"fill=b")*1,"")))</f>
        <v/>
      </c>
      <c r="AR100" s="78" t="str">
        <f>IF(LEN($G100)=0,"",IF(LEN(AR$12)=0,"",IFERROR(_xll.BDP(TKR,$G100,"EQY_FUND_RELATIVE_PERIOD",AR$12,"FA_ADJUSTED",ADJ,"EQY_FUND_CRNCY",CURR_O,"ACCOUNTING_STANDARD_OVERRIDE",ACC_O,"EQY_CONSOLIDATED",CONS_O,"fill=b")*1,"")))</f>
        <v/>
      </c>
      <c r="AS100" s="78" t="str">
        <f>IF(LEN($G100)=0,"",IF(LEN(AS$12)=0,"",IFERROR(_xll.BDP(TKR,$G100,"EQY_FUND_RELATIVE_PERIOD",AS$12,"FA_ADJUSTED",ADJ,"EQY_FUND_CRNCY",CURR_O,"ACCOUNTING_STANDARD_OVERRIDE",ACC_O,"EQY_CONSOLIDATED",CONS_O,"fill=b")*1,"")))</f>
        <v/>
      </c>
      <c r="AT100" s="78" t="str">
        <f>IF(LEN($G100)=0,"",IF(LEN(AT$12)=0,"",IFERROR(_xll.BDP(TKR,$G100,"EQY_FUND_RELATIVE_PERIOD",AT$12,"FA_ADJUSTED",ADJ,"EQY_FUND_CRNCY",CURR_O,"ACCOUNTING_STANDARD_OVERRIDE",ACC_O,"EQY_CONSOLIDATED",CONS_O,"fill=b")*1,"")))</f>
        <v/>
      </c>
      <c r="AU100" s="78" t="str">
        <f>IF(LEN($G100)=0,"",IF(LEN(AU$12)=0,"",IFERROR(_xll.BDP(TKR,$G100,"EQY_FUND_RELATIVE_PERIOD",AU$12,"FA_ADJUSTED",ADJ,"EQY_FUND_CRNCY",CURR_O,"ACCOUNTING_STANDARD_OVERRIDE",ACC_O,"EQY_CONSOLIDATED",CONS_O,"fill=b")*1,"")))</f>
        <v/>
      </c>
      <c r="AV100" s="78" t="str">
        <f>IF(LEN($G100)=0,"",IF(LEN(AV$12)=0,"",IFERROR(_xll.BDP(TKR,$G100,"EQY_FUND_RELATIVE_PERIOD",AV$12,"FA_ADJUSTED",ADJ,"EQY_FUND_CRNCY",CURR_O,"ACCOUNTING_STANDARD_OVERRIDE",ACC_O,"EQY_CONSOLIDATED",CONS_O,"fill=b")*1,"")))</f>
        <v/>
      </c>
      <c r="AW100" s="78" t="str">
        <f>IF(LEN($G100)=0,"",IF(LEN(AW$12)=0,"",IFERROR(_xll.BDP(TKR,$G100,"EQY_FUND_RELATIVE_PERIOD",AW$12,"FA_ADJUSTED",ADJ,"EQY_FUND_CRNCY",CURR_O,"ACCOUNTING_STANDARD_OVERRIDE",ACC_O,"EQY_CONSOLIDATED",CONS_O,"fill=b")*1,"")))</f>
        <v/>
      </c>
      <c r="AX100" s="78" t="str">
        <f>IF(LEN($G100)=0,"",IF(LEN(AX$12)=0,"",IFERROR(_xll.BDP(TKR,$G100,"EQY_FUND_RELATIVE_PERIOD",AX$12,"FA_ADJUSTED",ADJ,"EQY_FUND_CRNCY",CURR_O,"ACCOUNTING_STANDARD_OVERRIDE",ACC_O,"EQY_CONSOLIDATED",CONS_O,"fill=b")*1,"")))</f>
        <v/>
      </c>
      <c r="AY100" s="78" t="str">
        <f>IF(LEN($G100)=0,"",IF(LEN(AY$12)=0,"",IFERROR(_xll.BDP(TKR,$G100,"EQY_FUND_RELATIVE_PERIOD",AY$12,"FA_ADJUSTED",ADJ,"EQY_FUND_CRNCY",CURR_O,"ACCOUNTING_STANDARD_OVERRIDE",ACC_O,"EQY_CONSOLIDATED",CONS_O,"fill=b")*1,"")))</f>
        <v/>
      </c>
      <c r="AZ100" s="78" t="str">
        <f>IF(LEN($G100)=0,"",IF(LEN(AZ$12)=0,"",IFERROR(_xll.BDP(TKR,$G100,"EQY_FUND_RELATIVE_PERIOD",AZ$12,"FA_ADJUSTED",ADJ,"EQY_FUND_CRNCY",CURR_O,"ACCOUNTING_STANDARD_OVERRIDE",ACC_O,"EQY_CONSOLIDATED",CONS_O,"fill=b")*1,"")))</f>
        <v/>
      </c>
      <c r="BA100" s="78" t="str">
        <f>IF(LEN($G100)=0,"",IF(LEN(BA$12)=0,"",IFERROR(_xll.BDP(TKR,$G100,"EQY_FUND_RELATIVE_PERIOD",BA$12,"FA_ADJUSTED",ADJ,"EQY_FUND_CRNCY",CURR_O,"ACCOUNTING_STANDARD_OVERRIDE",ACC_O,"EQY_CONSOLIDATED",CONS_O,"fill=b")*1,"")))</f>
        <v/>
      </c>
      <c r="BB100" s="78" t="str">
        <f>IF(LEN($G100)=0,"",IF(LEN(BB$12)=0,"",IFERROR(_xll.BDP(TKR,$G100,"EQY_FUND_RELATIVE_PERIOD",BB$12,"FA_ADJUSTED",ADJ,"EQY_FUND_CRNCY",CURR_O,"ACCOUNTING_STANDARD_OVERRIDE",ACC_O,"EQY_CONSOLIDATED",CONS_O,"fill=b")*1,"")))</f>
        <v/>
      </c>
      <c r="BC100" s="78" t="str">
        <f>IF(LEN($G100)=0,"",IF(LEN(BC$12)=0,"",IFERROR(_xll.BDP(TKR,$G100,"EQY_FUND_RELATIVE_PERIOD",BC$12,"FA_ADJUSTED",ADJ,"EQY_FUND_CRNCY",CURR_O,"ACCOUNTING_STANDARD_OVERRIDE",ACC_O,"EQY_CONSOLIDATED",CONS_O,"fill=b")*1,"")))</f>
        <v/>
      </c>
      <c r="BD100" s="78" t="str">
        <f>IF(LEN($G100)=0,"",IF(LEN(BD$12)=0,"",IFERROR(_xll.BDP(TKR,$G100,"EQY_FUND_RELATIVE_PERIOD",BD$12,"FA_ADJUSTED",ADJ,"EQY_FUND_CRNCY",CURR_O,"ACCOUNTING_STANDARD_OVERRIDE",ACC_O,"EQY_CONSOLIDATED",CONS_O,"fill=b")*1,"")))</f>
        <v/>
      </c>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row>
    <row r="101" ht="15.75" customHeight="1">
      <c r="A101" s="2"/>
      <c r="B101" s="2"/>
      <c r="C101" s="2"/>
      <c r="D101" s="2"/>
      <c r="E101" s="2"/>
      <c r="F101" s="2"/>
      <c r="G101" s="2"/>
      <c r="H101" s="2"/>
      <c r="I101" s="2"/>
      <c r="J101" s="2"/>
      <c r="K101" s="2"/>
      <c r="L101" s="2"/>
      <c r="M101" s="2"/>
      <c r="N101" s="2"/>
      <c r="O101" s="2"/>
      <c r="P101" s="2"/>
      <c r="Q101" s="78" t="str">
        <f>IF(LEN($G101)=0,"",IF(LEN(Q$12)=0,"",IFERROR(_xll.BDP(TKR,$G101,"EQY_FUND_RELATIVE_PERIOD",Q$12,"FA_ADJUSTED",ADJ,"EQY_FUND_CRNCY",CURR_O,"ACCOUNTING_STANDARD_OVERRIDE",ACC_O,"EQY_CONSOLIDATED",CONS_O,"fill=b")*1,"")))</f>
        <v/>
      </c>
      <c r="R101" s="78" t="str">
        <f>IF(LEN($G101)=0,"",IF(LEN(R$12)=0,"",IFERROR(_xll.BDP(TKR,$G101,"EQY_FUND_RELATIVE_PERIOD",R$12,"FA_ADJUSTED",ADJ,"EQY_FUND_CRNCY",CURR_O,"ACCOUNTING_STANDARD_OVERRIDE",ACC_O,"EQY_CONSOLIDATED",CONS_O,"fill=b")*1,"")))</f>
        <v/>
      </c>
      <c r="S101" s="78" t="str">
        <f>IF(LEN($G101)=0,"",IF(LEN(S$12)=0,"",IFERROR(_xll.BDP(TKR,$G101,"EQY_FUND_RELATIVE_PERIOD",S$12,"FA_ADJUSTED",ADJ,"EQY_FUND_CRNCY",CURR_O,"ACCOUNTING_STANDARD_OVERRIDE",ACC_O,"EQY_CONSOLIDATED",CONS_O,"fill=b")*1,"")))</f>
        <v/>
      </c>
      <c r="T101" s="78" t="str">
        <f>IF(LEN($G101)=0,"",IF(LEN(T$12)=0,"",IFERROR(_xll.BDP(TKR,$G101,"EQY_FUND_RELATIVE_PERIOD",T$12,"FA_ADJUSTED",ADJ,"EQY_FUND_CRNCY",CURR_O,"ACCOUNTING_STANDARD_OVERRIDE",ACC_O,"EQY_CONSOLIDATED",CONS_O,"fill=b")*1,"")))</f>
        <v/>
      </c>
      <c r="U101" s="78" t="str">
        <f>IF(LEN($G101)=0,"",IF(LEN(U$12)=0,"",IFERROR(_xll.BDP(TKR,$G101,"EQY_FUND_RELATIVE_PERIOD",U$12,"FA_ADJUSTED",ADJ,"EQY_FUND_CRNCY",CURR_O,"ACCOUNTING_STANDARD_OVERRIDE",ACC_O,"EQY_CONSOLIDATED",CONS_O,"fill=b")*1,"")))</f>
        <v/>
      </c>
      <c r="V101" s="78" t="str">
        <f>IF(LEN($G101)=0,"",IF(LEN(V$12)=0,"",IFERROR(_xll.BDP(TKR,$G101,"EQY_FUND_RELATIVE_PERIOD",V$12,"FA_ADJUSTED",ADJ,"EQY_FUND_CRNCY",CURR_O,"ACCOUNTING_STANDARD_OVERRIDE",ACC_O,"EQY_CONSOLIDATED",CONS_O,"fill=b")*1,"")))</f>
        <v/>
      </c>
      <c r="W101" s="78" t="str">
        <f>IF(LEN($G101)=0,"",IF(LEN(W$12)=0,"",IFERROR(_xll.BDP(TKR,$G101,"EQY_FUND_RELATIVE_PERIOD",W$12,"FA_ADJUSTED",ADJ,"EQY_FUND_CRNCY",CURR_O,"ACCOUNTING_STANDARD_OVERRIDE",ACC_O,"EQY_CONSOLIDATED",CONS_O,"fill=b")*1,"")))</f>
        <v/>
      </c>
      <c r="X101" s="78" t="str">
        <f>IF(LEN($G101)=0,"",IF(LEN(X$12)=0,"",IFERROR(_xll.BDP(TKR,$G101,"EQY_FUND_RELATIVE_PERIOD",X$12,"FA_ADJUSTED",ADJ,"EQY_FUND_CRNCY",CURR_O,"ACCOUNTING_STANDARD_OVERRIDE",ACC_O,"EQY_CONSOLIDATED",CONS_O,"fill=b")*1,"")))</f>
        <v/>
      </c>
      <c r="Y101" s="78" t="str">
        <f>IF(LEN($G101)=0,"",IF(LEN(Y$12)=0,"",IFERROR(_xll.BDP(TKR,$G101,"EQY_FUND_RELATIVE_PERIOD",Y$12,"FA_ADJUSTED",ADJ,"EQY_FUND_CRNCY",CURR_O,"ACCOUNTING_STANDARD_OVERRIDE",ACC_O,"EQY_CONSOLIDATED",CONS_O,"fill=b")*1,"")))</f>
        <v/>
      </c>
      <c r="Z101" s="78" t="str">
        <f>IF(LEN($G101)=0,"",IF(LEN(Z$12)=0,"",IFERROR(_xll.BDP(TKR,$G101,"EQY_FUND_RELATIVE_PERIOD",Z$12,"FA_ADJUSTED",ADJ,"EQY_FUND_CRNCY",CURR_O,"ACCOUNTING_STANDARD_OVERRIDE",ACC_O,"EQY_CONSOLIDATED",CONS_O,"fill=b")*1,"")))</f>
        <v/>
      </c>
      <c r="AA101" s="78" t="str">
        <f>IF(LEN($G101)=0,"",IF(LEN(AA$12)=0,"",IFERROR(_xll.BDP(TKR,$G101,"EQY_FUND_RELATIVE_PERIOD",AA$12,"FA_ADJUSTED",ADJ,"EQY_FUND_CRNCY",CURR_O,"ACCOUNTING_STANDARD_OVERRIDE",ACC_O,"EQY_CONSOLIDATED",CONS_O,"fill=b")*1,"")))</f>
        <v/>
      </c>
      <c r="AB101" s="78" t="str">
        <f>IF(LEN($G101)=0,"",IF(LEN(AB$12)=0,"",IFERROR(_xll.BDP(TKR,$G101,"EQY_FUND_RELATIVE_PERIOD",AB$12,"FA_ADJUSTED",ADJ,"EQY_FUND_CRNCY",CURR_O,"ACCOUNTING_STANDARD_OVERRIDE",ACC_O,"EQY_CONSOLIDATED",CONS_O,"fill=b")*1,"")))</f>
        <v/>
      </c>
      <c r="AC101" s="78" t="str">
        <f>IF(LEN($G101)=0,"",IF(LEN(AC$12)=0,"",IFERROR(_xll.BDP(TKR,$G101,"EQY_FUND_RELATIVE_PERIOD",AC$12,"FA_ADJUSTED",ADJ,"EQY_FUND_CRNCY",CURR_O,"ACCOUNTING_STANDARD_OVERRIDE",ACC_O,"EQY_CONSOLIDATED",CONS_O,"fill=b")*1,"")))</f>
        <v/>
      </c>
      <c r="AD101" s="78" t="str">
        <f>IF(LEN($G101)=0,"",IF(LEN(AD$12)=0,"",IFERROR(_xll.BDP(TKR,$G101,"EQY_FUND_RELATIVE_PERIOD",AD$12,"FA_ADJUSTED",ADJ,"EQY_FUND_CRNCY",CURR_O,"ACCOUNTING_STANDARD_OVERRIDE",ACC_O,"EQY_CONSOLIDATED",CONS_O,"fill=b")*1,"")))</f>
        <v/>
      </c>
      <c r="AE101" s="78" t="str">
        <f>IF(LEN($G101)=0,"",IF(LEN(AE$12)=0,"",IFERROR(_xll.BDP(TKR,$G101,"EQY_FUND_RELATIVE_PERIOD",AE$12,"FA_ADJUSTED",ADJ,"EQY_FUND_CRNCY",CURR_O,"ACCOUNTING_STANDARD_OVERRIDE",ACC_O,"EQY_CONSOLIDATED",CONS_O,"fill=b")*1,"")))</f>
        <v/>
      </c>
      <c r="AF101" s="78" t="str">
        <f>IF(LEN($G101)=0,"",IF(LEN(AF$12)=0,"",IFERROR(_xll.BDP(TKR,$G101,"EQY_FUND_RELATIVE_PERIOD",AF$12,"FA_ADJUSTED",ADJ,"EQY_FUND_CRNCY",CURR_O,"ACCOUNTING_STANDARD_OVERRIDE",ACC_O,"EQY_CONSOLIDATED",CONS_O,"fill=b")*1,"")))</f>
        <v/>
      </c>
      <c r="AG101" s="78" t="str">
        <f>IF(LEN($G101)=0,"",IF(LEN(AG$12)=0,"",IFERROR(_xll.BDP(TKR,$G101,"EQY_FUND_RELATIVE_PERIOD",AG$12,"FA_ADJUSTED",ADJ,"EQY_FUND_CRNCY",CURR_O,"ACCOUNTING_STANDARD_OVERRIDE",ACC_O,"EQY_CONSOLIDATED",CONS_O,"fill=b")*1,"")))</f>
        <v/>
      </c>
      <c r="AH101" s="78" t="str">
        <f>IF(LEN($G101)=0,"",IF(LEN(AH$12)=0,"",IFERROR(_xll.BDP(TKR,$G101,"EQY_FUND_RELATIVE_PERIOD",AH$12,"FA_ADJUSTED",ADJ,"EQY_FUND_CRNCY",CURR_O,"ACCOUNTING_STANDARD_OVERRIDE",ACC_O,"EQY_CONSOLIDATED",CONS_O,"fill=b")*1,"")))</f>
        <v/>
      </c>
      <c r="AI101" s="78" t="str">
        <f>IF(LEN($G101)=0,"",IF(LEN(AI$12)=0,"",IFERROR(_xll.BDP(TKR,$G101,"EQY_FUND_RELATIVE_PERIOD",AI$12,"FA_ADJUSTED",ADJ,"EQY_FUND_CRNCY",CURR_O,"ACCOUNTING_STANDARD_OVERRIDE",ACC_O,"EQY_CONSOLIDATED",CONS_O,"fill=b")*1,"")))</f>
        <v/>
      </c>
      <c r="AJ101" s="78" t="str">
        <f>IF(LEN($G101)=0,"",IF(LEN(AJ$12)=0,"",IFERROR(_xll.BDP(TKR,$G101,"EQY_FUND_RELATIVE_PERIOD",AJ$12,"FA_ADJUSTED",ADJ,"EQY_FUND_CRNCY",CURR_O,"ACCOUNTING_STANDARD_OVERRIDE",ACC_O,"EQY_CONSOLIDATED",CONS_O,"fill=b")*1,"")))</f>
        <v/>
      </c>
      <c r="AK101" s="78" t="str">
        <f>IF(LEN($G101)=0,"",IF(LEN(AK$12)=0,"",IFERROR(_xll.BDP(TKR,$G101,"EQY_FUND_RELATIVE_PERIOD",AK$12,"FA_ADJUSTED",ADJ,"EQY_FUND_CRNCY",CURR_O,"ACCOUNTING_STANDARD_OVERRIDE",ACC_O,"EQY_CONSOLIDATED",CONS_O,"fill=b")*1,"")))</f>
        <v/>
      </c>
      <c r="AL101" s="78" t="str">
        <f>IF(LEN($G101)=0,"",IF(LEN(AL$12)=0,"",IFERROR(_xll.BDP(TKR,$G101,"EQY_FUND_RELATIVE_PERIOD",AL$12,"FA_ADJUSTED",ADJ,"EQY_FUND_CRNCY",CURR_O,"ACCOUNTING_STANDARD_OVERRIDE",ACC_O,"EQY_CONSOLIDATED",CONS_O,"fill=b")*1,"")))</f>
        <v/>
      </c>
      <c r="AM101" s="78" t="str">
        <f>IF(LEN($G101)=0,"",IF(LEN(AM$12)=0,"",IFERROR(_xll.BDP(TKR,$G101,"EQY_FUND_RELATIVE_PERIOD",AM$12,"FA_ADJUSTED",ADJ,"EQY_FUND_CRNCY",CURR_O,"ACCOUNTING_STANDARD_OVERRIDE",ACC_O,"EQY_CONSOLIDATED",CONS_O,"fill=b")*1,"")))</f>
        <v/>
      </c>
      <c r="AN101" s="78" t="str">
        <f>IF(LEN($G101)=0,"",IF(LEN(AN$12)=0,"",IFERROR(_xll.BDP(TKR,$G101,"EQY_FUND_RELATIVE_PERIOD",AN$12,"FA_ADJUSTED",ADJ,"EQY_FUND_CRNCY",CURR_O,"ACCOUNTING_STANDARD_OVERRIDE",ACC_O,"EQY_CONSOLIDATED",CONS_O,"fill=b")*1,"")))</f>
        <v/>
      </c>
      <c r="AO101" s="78" t="str">
        <f>IF(LEN($G101)=0,"",IF(LEN(AO$12)=0,"",IFERROR(_xll.BDP(TKR,$G101,"EQY_FUND_RELATIVE_PERIOD",AO$12,"FA_ADJUSTED",ADJ,"EQY_FUND_CRNCY",CURR_O,"ACCOUNTING_STANDARD_OVERRIDE",ACC_O,"EQY_CONSOLIDATED",CONS_O,"fill=b")*1,"")))</f>
        <v/>
      </c>
      <c r="AP101" s="78" t="str">
        <f>IF(LEN($G101)=0,"",IF(LEN(AP$12)=0,"",IFERROR(_xll.BDP(TKR,$G101,"EQY_FUND_RELATIVE_PERIOD",AP$12,"FA_ADJUSTED",ADJ,"EQY_FUND_CRNCY",CURR_O,"ACCOUNTING_STANDARD_OVERRIDE",ACC_O,"EQY_CONSOLIDATED",CONS_O,"fill=b")*1,"")))</f>
        <v/>
      </c>
      <c r="AQ101" s="78" t="str">
        <f>IF(LEN($G101)=0,"",IF(LEN(AQ$12)=0,"",IFERROR(_xll.BDP(TKR,$G101,"EQY_FUND_RELATIVE_PERIOD",AQ$12,"FA_ADJUSTED",ADJ,"EQY_FUND_CRNCY",CURR_O,"ACCOUNTING_STANDARD_OVERRIDE",ACC_O,"EQY_CONSOLIDATED",CONS_O,"fill=b")*1,"")))</f>
        <v/>
      </c>
      <c r="AR101" s="78" t="str">
        <f>IF(LEN($G101)=0,"",IF(LEN(AR$12)=0,"",IFERROR(_xll.BDP(TKR,$G101,"EQY_FUND_RELATIVE_PERIOD",AR$12,"FA_ADJUSTED",ADJ,"EQY_FUND_CRNCY",CURR_O,"ACCOUNTING_STANDARD_OVERRIDE",ACC_O,"EQY_CONSOLIDATED",CONS_O,"fill=b")*1,"")))</f>
        <v/>
      </c>
      <c r="AS101" s="78" t="str">
        <f>IF(LEN($G101)=0,"",IF(LEN(AS$12)=0,"",IFERROR(_xll.BDP(TKR,$G101,"EQY_FUND_RELATIVE_PERIOD",AS$12,"FA_ADJUSTED",ADJ,"EQY_FUND_CRNCY",CURR_O,"ACCOUNTING_STANDARD_OVERRIDE",ACC_O,"EQY_CONSOLIDATED",CONS_O,"fill=b")*1,"")))</f>
        <v/>
      </c>
      <c r="AT101" s="78" t="str">
        <f>IF(LEN($G101)=0,"",IF(LEN(AT$12)=0,"",IFERROR(_xll.BDP(TKR,$G101,"EQY_FUND_RELATIVE_PERIOD",AT$12,"FA_ADJUSTED",ADJ,"EQY_FUND_CRNCY",CURR_O,"ACCOUNTING_STANDARD_OVERRIDE",ACC_O,"EQY_CONSOLIDATED",CONS_O,"fill=b")*1,"")))</f>
        <v/>
      </c>
      <c r="AU101" s="78" t="str">
        <f>IF(LEN($G101)=0,"",IF(LEN(AU$12)=0,"",IFERROR(_xll.BDP(TKR,$G101,"EQY_FUND_RELATIVE_PERIOD",AU$12,"FA_ADJUSTED",ADJ,"EQY_FUND_CRNCY",CURR_O,"ACCOUNTING_STANDARD_OVERRIDE",ACC_O,"EQY_CONSOLIDATED",CONS_O,"fill=b")*1,"")))</f>
        <v/>
      </c>
      <c r="AV101" s="78" t="str">
        <f>IF(LEN($G101)=0,"",IF(LEN(AV$12)=0,"",IFERROR(_xll.BDP(TKR,$G101,"EQY_FUND_RELATIVE_PERIOD",AV$12,"FA_ADJUSTED",ADJ,"EQY_FUND_CRNCY",CURR_O,"ACCOUNTING_STANDARD_OVERRIDE",ACC_O,"EQY_CONSOLIDATED",CONS_O,"fill=b")*1,"")))</f>
        <v/>
      </c>
      <c r="AW101" s="78" t="str">
        <f>IF(LEN($G101)=0,"",IF(LEN(AW$12)=0,"",IFERROR(_xll.BDP(TKR,$G101,"EQY_FUND_RELATIVE_PERIOD",AW$12,"FA_ADJUSTED",ADJ,"EQY_FUND_CRNCY",CURR_O,"ACCOUNTING_STANDARD_OVERRIDE",ACC_O,"EQY_CONSOLIDATED",CONS_O,"fill=b")*1,"")))</f>
        <v/>
      </c>
      <c r="AX101" s="78" t="str">
        <f>IF(LEN($G101)=0,"",IF(LEN(AX$12)=0,"",IFERROR(_xll.BDP(TKR,$G101,"EQY_FUND_RELATIVE_PERIOD",AX$12,"FA_ADJUSTED",ADJ,"EQY_FUND_CRNCY",CURR_O,"ACCOUNTING_STANDARD_OVERRIDE",ACC_O,"EQY_CONSOLIDATED",CONS_O,"fill=b")*1,"")))</f>
        <v/>
      </c>
      <c r="AY101" s="78" t="str">
        <f>IF(LEN($G101)=0,"",IF(LEN(AY$12)=0,"",IFERROR(_xll.BDP(TKR,$G101,"EQY_FUND_RELATIVE_PERIOD",AY$12,"FA_ADJUSTED",ADJ,"EQY_FUND_CRNCY",CURR_O,"ACCOUNTING_STANDARD_OVERRIDE",ACC_O,"EQY_CONSOLIDATED",CONS_O,"fill=b")*1,"")))</f>
        <v/>
      </c>
      <c r="AZ101" s="78" t="str">
        <f>IF(LEN($G101)=0,"",IF(LEN(AZ$12)=0,"",IFERROR(_xll.BDP(TKR,$G101,"EQY_FUND_RELATIVE_PERIOD",AZ$12,"FA_ADJUSTED",ADJ,"EQY_FUND_CRNCY",CURR_O,"ACCOUNTING_STANDARD_OVERRIDE",ACC_O,"EQY_CONSOLIDATED",CONS_O,"fill=b")*1,"")))</f>
        <v/>
      </c>
      <c r="BA101" s="78" t="str">
        <f>IF(LEN($G101)=0,"",IF(LEN(BA$12)=0,"",IFERROR(_xll.BDP(TKR,$G101,"EQY_FUND_RELATIVE_PERIOD",BA$12,"FA_ADJUSTED",ADJ,"EQY_FUND_CRNCY",CURR_O,"ACCOUNTING_STANDARD_OVERRIDE",ACC_O,"EQY_CONSOLIDATED",CONS_O,"fill=b")*1,"")))</f>
        <v/>
      </c>
      <c r="BB101" s="78" t="str">
        <f>IF(LEN($G101)=0,"",IF(LEN(BB$12)=0,"",IFERROR(_xll.BDP(TKR,$G101,"EQY_FUND_RELATIVE_PERIOD",BB$12,"FA_ADJUSTED",ADJ,"EQY_FUND_CRNCY",CURR_O,"ACCOUNTING_STANDARD_OVERRIDE",ACC_O,"EQY_CONSOLIDATED",CONS_O,"fill=b")*1,"")))</f>
        <v/>
      </c>
      <c r="BC101" s="78" t="str">
        <f>IF(LEN($G101)=0,"",IF(LEN(BC$12)=0,"",IFERROR(_xll.BDP(TKR,$G101,"EQY_FUND_RELATIVE_PERIOD",BC$12,"FA_ADJUSTED",ADJ,"EQY_FUND_CRNCY",CURR_O,"ACCOUNTING_STANDARD_OVERRIDE",ACC_O,"EQY_CONSOLIDATED",CONS_O,"fill=b")*1,"")))</f>
        <v/>
      </c>
      <c r="BD101" s="78" t="str">
        <f>IF(LEN($G101)=0,"",IF(LEN(BD$12)=0,"",IFERROR(_xll.BDP(TKR,$G101,"EQY_FUND_RELATIVE_PERIOD",BD$12,"FA_ADJUSTED",ADJ,"EQY_FUND_CRNCY",CURR_O,"ACCOUNTING_STANDARD_OVERRIDE",ACC_O,"EQY_CONSOLIDATED",CONS_O,"fill=b")*1,"")))</f>
        <v/>
      </c>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row>
    <row r="102" ht="15.75" customHeight="1">
      <c r="A102" s="2"/>
      <c r="B102" s="2"/>
      <c r="C102" s="2"/>
      <c r="D102" s="2"/>
      <c r="E102" s="2"/>
      <c r="F102" s="2"/>
      <c r="G102" s="2"/>
      <c r="H102" s="2"/>
      <c r="I102" s="2"/>
      <c r="J102" s="2"/>
      <c r="K102" s="2"/>
      <c r="L102" s="2"/>
      <c r="M102" s="2"/>
      <c r="N102" s="2"/>
      <c r="O102" s="2"/>
      <c r="P102" s="2"/>
      <c r="Q102" s="78" t="str">
        <f>IF(LEN($G102)=0,"",IF(LEN(Q$12)=0,"",IFERROR(_xll.BDP(TKR,$G102,"EQY_FUND_RELATIVE_PERIOD",Q$12,"FA_ADJUSTED",ADJ,"EQY_FUND_CRNCY",CURR_O,"ACCOUNTING_STANDARD_OVERRIDE",ACC_O,"EQY_CONSOLIDATED",CONS_O,"fill=b")*1,"")))</f>
        <v/>
      </c>
      <c r="R102" s="78" t="str">
        <f>IF(LEN($G102)=0,"",IF(LEN(R$12)=0,"",IFERROR(_xll.BDP(TKR,$G102,"EQY_FUND_RELATIVE_PERIOD",R$12,"FA_ADJUSTED",ADJ,"EQY_FUND_CRNCY",CURR_O,"ACCOUNTING_STANDARD_OVERRIDE",ACC_O,"EQY_CONSOLIDATED",CONS_O,"fill=b")*1,"")))</f>
        <v/>
      </c>
      <c r="S102" s="78" t="str">
        <f>IF(LEN($G102)=0,"",IF(LEN(S$12)=0,"",IFERROR(_xll.BDP(TKR,$G102,"EQY_FUND_RELATIVE_PERIOD",S$12,"FA_ADJUSTED",ADJ,"EQY_FUND_CRNCY",CURR_O,"ACCOUNTING_STANDARD_OVERRIDE",ACC_O,"EQY_CONSOLIDATED",CONS_O,"fill=b")*1,"")))</f>
        <v/>
      </c>
      <c r="T102" s="78" t="str">
        <f>IF(LEN($G102)=0,"",IF(LEN(T$12)=0,"",IFERROR(_xll.BDP(TKR,$G102,"EQY_FUND_RELATIVE_PERIOD",T$12,"FA_ADJUSTED",ADJ,"EQY_FUND_CRNCY",CURR_O,"ACCOUNTING_STANDARD_OVERRIDE",ACC_O,"EQY_CONSOLIDATED",CONS_O,"fill=b")*1,"")))</f>
        <v/>
      </c>
      <c r="U102" s="78" t="str">
        <f>IF(LEN($G102)=0,"",IF(LEN(U$12)=0,"",IFERROR(_xll.BDP(TKR,$G102,"EQY_FUND_RELATIVE_PERIOD",U$12,"FA_ADJUSTED",ADJ,"EQY_FUND_CRNCY",CURR_O,"ACCOUNTING_STANDARD_OVERRIDE",ACC_O,"EQY_CONSOLIDATED",CONS_O,"fill=b")*1,"")))</f>
        <v/>
      </c>
      <c r="V102" s="78" t="str">
        <f>IF(LEN($G102)=0,"",IF(LEN(V$12)=0,"",IFERROR(_xll.BDP(TKR,$G102,"EQY_FUND_RELATIVE_PERIOD",V$12,"FA_ADJUSTED",ADJ,"EQY_FUND_CRNCY",CURR_O,"ACCOUNTING_STANDARD_OVERRIDE",ACC_O,"EQY_CONSOLIDATED",CONS_O,"fill=b")*1,"")))</f>
        <v/>
      </c>
      <c r="W102" s="78" t="str">
        <f>IF(LEN($G102)=0,"",IF(LEN(W$12)=0,"",IFERROR(_xll.BDP(TKR,$G102,"EQY_FUND_RELATIVE_PERIOD",W$12,"FA_ADJUSTED",ADJ,"EQY_FUND_CRNCY",CURR_O,"ACCOUNTING_STANDARD_OVERRIDE",ACC_O,"EQY_CONSOLIDATED",CONS_O,"fill=b")*1,"")))</f>
        <v/>
      </c>
      <c r="X102" s="78" t="str">
        <f>IF(LEN($G102)=0,"",IF(LEN(X$12)=0,"",IFERROR(_xll.BDP(TKR,$G102,"EQY_FUND_RELATIVE_PERIOD",X$12,"FA_ADJUSTED",ADJ,"EQY_FUND_CRNCY",CURR_O,"ACCOUNTING_STANDARD_OVERRIDE",ACC_O,"EQY_CONSOLIDATED",CONS_O,"fill=b")*1,"")))</f>
        <v/>
      </c>
      <c r="Y102" s="78" t="str">
        <f>IF(LEN($G102)=0,"",IF(LEN(Y$12)=0,"",IFERROR(_xll.BDP(TKR,$G102,"EQY_FUND_RELATIVE_PERIOD",Y$12,"FA_ADJUSTED",ADJ,"EQY_FUND_CRNCY",CURR_O,"ACCOUNTING_STANDARD_OVERRIDE",ACC_O,"EQY_CONSOLIDATED",CONS_O,"fill=b")*1,"")))</f>
        <v/>
      </c>
      <c r="Z102" s="78" t="str">
        <f>IF(LEN($G102)=0,"",IF(LEN(Z$12)=0,"",IFERROR(_xll.BDP(TKR,$G102,"EQY_FUND_RELATIVE_PERIOD",Z$12,"FA_ADJUSTED",ADJ,"EQY_FUND_CRNCY",CURR_O,"ACCOUNTING_STANDARD_OVERRIDE",ACC_O,"EQY_CONSOLIDATED",CONS_O,"fill=b")*1,"")))</f>
        <v/>
      </c>
      <c r="AA102" s="78" t="str">
        <f>IF(LEN($G102)=0,"",IF(LEN(AA$12)=0,"",IFERROR(_xll.BDP(TKR,$G102,"EQY_FUND_RELATIVE_PERIOD",AA$12,"FA_ADJUSTED",ADJ,"EQY_FUND_CRNCY",CURR_O,"ACCOUNTING_STANDARD_OVERRIDE",ACC_O,"EQY_CONSOLIDATED",CONS_O,"fill=b")*1,"")))</f>
        <v/>
      </c>
      <c r="AB102" s="78" t="str">
        <f>IF(LEN($G102)=0,"",IF(LEN(AB$12)=0,"",IFERROR(_xll.BDP(TKR,$G102,"EQY_FUND_RELATIVE_PERIOD",AB$12,"FA_ADJUSTED",ADJ,"EQY_FUND_CRNCY",CURR_O,"ACCOUNTING_STANDARD_OVERRIDE",ACC_O,"EQY_CONSOLIDATED",CONS_O,"fill=b")*1,"")))</f>
        <v/>
      </c>
      <c r="AC102" s="78" t="str">
        <f>IF(LEN($G102)=0,"",IF(LEN(AC$12)=0,"",IFERROR(_xll.BDP(TKR,$G102,"EQY_FUND_RELATIVE_PERIOD",AC$12,"FA_ADJUSTED",ADJ,"EQY_FUND_CRNCY",CURR_O,"ACCOUNTING_STANDARD_OVERRIDE",ACC_O,"EQY_CONSOLIDATED",CONS_O,"fill=b")*1,"")))</f>
        <v/>
      </c>
      <c r="AD102" s="78" t="str">
        <f>IF(LEN($G102)=0,"",IF(LEN(AD$12)=0,"",IFERROR(_xll.BDP(TKR,$G102,"EQY_FUND_RELATIVE_PERIOD",AD$12,"FA_ADJUSTED",ADJ,"EQY_FUND_CRNCY",CURR_O,"ACCOUNTING_STANDARD_OVERRIDE",ACC_O,"EQY_CONSOLIDATED",CONS_O,"fill=b")*1,"")))</f>
        <v/>
      </c>
      <c r="AE102" s="78" t="str">
        <f>IF(LEN($G102)=0,"",IF(LEN(AE$12)=0,"",IFERROR(_xll.BDP(TKR,$G102,"EQY_FUND_RELATIVE_PERIOD",AE$12,"FA_ADJUSTED",ADJ,"EQY_FUND_CRNCY",CURR_O,"ACCOUNTING_STANDARD_OVERRIDE",ACC_O,"EQY_CONSOLIDATED",CONS_O,"fill=b")*1,"")))</f>
        <v/>
      </c>
      <c r="AF102" s="78" t="str">
        <f>IF(LEN($G102)=0,"",IF(LEN(AF$12)=0,"",IFERROR(_xll.BDP(TKR,$G102,"EQY_FUND_RELATIVE_PERIOD",AF$12,"FA_ADJUSTED",ADJ,"EQY_FUND_CRNCY",CURR_O,"ACCOUNTING_STANDARD_OVERRIDE",ACC_O,"EQY_CONSOLIDATED",CONS_O,"fill=b")*1,"")))</f>
        <v/>
      </c>
      <c r="AG102" s="78" t="str">
        <f>IF(LEN($G102)=0,"",IF(LEN(AG$12)=0,"",IFERROR(_xll.BDP(TKR,$G102,"EQY_FUND_RELATIVE_PERIOD",AG$12,"FA_ADJUSTED",ADJ,"EQY_FUND_CRNCY",CURR_O,"ACCOUNTING_STANDARD_OVERRIDE",ACC_O,"EQY_CONSOLIDATED",CONS_O,"fill=b")*1,"")))</f>
        <v/>
      </c>
      <c r="AH102" s="78" t="str">
        <f>IF(LEN($G102)=0,"",IF(LEN(AH$12)=0,"",IFERROR(_xll.BDP(TKR,$G102,"EQY_FUND_RELATIVE_PERIOD",AH$12,"FA_ADJUSTED",ADJ,"EQY_FUND_CRNCY",CURR_O,"ACCOUNTING_STANDARD_OVERRIDE",ACC_O,"EQY_CONSOLIDATED",CONS_O,"fill=b")*1,"")))</f>
        <v/>
      </c>
      <c r="AI102" s="78" t="str">
        <f>IF(LEN($G102)=0,"",IF(LEN(AI$12)=0,"",IFERROR(_xll.BDP(TKR,$G102,"EQY_FUND_RELATIVE_PERIOD",AI$12,"FA_ADJUSTED",ADJ,"EQY_FUND_CRNCY",CURR_O,"ACCOUNTING_STANDARD_OVERRIDE",ACC_O,"EQY_CONSOLIDATED",CONS_O,"fill=b")*1,"")))</f>
        <v/>
      </c>
      <c r="AJ102" s="78" t="str">
        <f>IF(LEN($G102)=0,"",IF(LEN(AJ$12)=0,"",IFERROR(_xll.BDP(TKR,$G102,"EQY_FUND_RELATIVE_PERIOD",AJ$12,"FA_ADJUSTED",ADJ,"EQY_FUND_CRNCY",CURR_O,"ACCOUNTING_STANDARD_OVERRIDE",ACC_O,"EQY_CONSOLIDATED",CONS_O,"fill=b")*1,"")))</f>
        <v/>
      </c>
      <c r="AK102" s="78" t="str">
        <f>IF(LEN($G102)=0,"",IF(LEN(AK$12)=0,"",IFERROR(_xll.BDP(TKR,$G102,"EQY_FUND_RELATIVE_PERIOD",AK$12,"FA_ADJUSTED",ADJ,"EQY_FUND_CRNCY",CURR_O,"ACCOUNTING_STANDARD_OVERRIDE",ACC_O,"EQY_CONSOLIDATED",CONS_O,"fill=b")*1,"")))</f>
        <v/>
      </c>
      <c r="AL102" s="78" t="str">
        <f>IF(LEN($G102)=0,"",IF(LEN(AL$12)=0,"",IFERROR(_xll.BDP(TKR,$G102,"EQY_FUND_RELATIVE_PERIOD",AL$12,"FA_ADJUSTED",ADJ,"EQY_FUND_CRNCY",CURR_O,"ACCOUNTING_STANDARD_OVERRIDE",ACC_O,"EQY_CONSOLIDATED",CONS_O,"fill=b")*1,"")))</f>
        <v/>
      </c>
      <c r="AM102" s="78" t="str">
        <f>IF(LEN($G102)=0,"",IF(LEN(AM$12)=0,"",IFERROR(_xll.BDP(TKR,$G102,"EQY_FUND_RELATIVE_PERIOD",AM$12,"FA_ADJUSTED",ADJ,"EQY_FUND_CRNCY",CURR_O,"ACCOUNTING_STANDARD_OVERRIDE",ACC_O,"EQY_CONSOLIDATED",CONS_O,"fill=b")*1,"")))</f>
        <v/>
      </c>
      <c r="AN102" s="78" t="str">
        <f>IF(LEN($G102)=0,"",IF(LEN(AN$12)=0,"",IFERROR(_xll.BDP(TKR,$G102,"EQY_FUND_RELATIVE_PERIOD",AN$12,"FA_ADJUSTED",ADJ,"EQY_FUND_CRNCY",CURR_O,"ACCOUNTING_STANDARD_OVERRIDE",ACC_O,"EQY_CONSOLIDATED",CONS_O,"fill=b")*1,"")))</f>
        <v/>
      </c>
      <c r="AO102" s="78" t="str">
        <f>IF(LEN($G102)=0,"",IF(LEN(AO$12)=0,"",IFERROR(_xll.BDP(TKR,$G102,"EQY_FUND_RELATIVE_PERIOD",AO$12,"FA_ADJUSTED",ADJ,"EQY_FUND_CRNCY",CURR_O,"ACCOUNTING_STANDARD_OVERRIDE",ACC_O,"EQY_CONSOLIDATED",CONS_O,"fill=b")*1,"")))</f>
        <v/>
      </c>
      <c r="AP102" s="78" t="str">
        <f>IF(LEN($G102)=0,"",IF(LEN(AP$12)=0,"",IFERROR(_xll.BDP(TKR,$G102,"EQY_FUND_RELATIVE_PERIOD",AP$12,"FA_ADJUSTED",ADJ,"EQY_FUND_CRNCY",CURR_O,"ACCOUNTING_STANDARD_OVERRIDE",ACC_O,"EQY_CONSOLIDATED",CONS_O,"fill=b")*1,"")))</f>
        <v/>
      </c>
      <c r="AQ102" s="78" t="str">
        <f>IF(LEN($G102)=0,"",IF(LEN(AQ$12)=0,"",IFERROR(_xll.BDP(TKR,$G102,"EQY_FUND_RELATIVE_PERIOD",AQ$12,"FA_ADJUSTED",ADJ,"EQY_FUND_CRNCY",CURR_O,"ACCOUNTING_STANDARD_OVERRIDE",ACC_O,"EQY_CONSOLIDATED",CONS_O,"fill=b")*1,"")))</f>
        <v/>
      </c>
      <c r="AR102" s="78" t="str">
        <f>IF(LEN($G102)=0,"",IF(LEN(AR$12)=0,"",IFERROR(_xll.BDP(TKR,$G102,"EQY_FUND_RELATIVE_PERIOD",AR$12,"FA_ADJUSTED",ADJ,"EQY_FUND_CRNCY",CURR_O,"ACCOUNTING_STANDARD_OVERRIDE",ACC_O,"EQY_CONSOLIDATED",CONS_O,"fill=b")*1,"")))</f>
        <v/>
      </c>
      <c r="AS102" s="78" t="str">
        <f>IF(LEN($G102)=0,"",IF(LEN(AS$12)=0,"",IFERROR(_xll.BDP(TKR,$G102,"EQY_FUND_RELATIVE_PERIOD",AS$12,"FA_ADJUSTED",ADJ,"EQY_FUND_CRNCY",CURR_O,"ACCOUNTING_STANDARD_OVERRIDE",ACC_O,"EQY_CONSOLIDATED",CONS_O,"fill=b")*1,"")))</f>
        <v/>
      </c>
      <c r="AT102" s="78" t="str">
        <f>IF(LEN($G102)=0,"",IF(LEN(AT$12)=0,"",IFERROR(_xll.BDP(TKR,$G102,"EQY_FUND_RELATIVE_PERIOD",AT$12,"FA_ADJUSTED",ADJ,"EQY_FUND_CRNCY",CURR_O,"ACCOUNTING_STANDARD_OVERRIDE",ACC_O,"EQY_CONSOLIDATED",CONS_O,"fill=b")*1,"")))</f>
        <v/>
      </c>
      <c r="AU102" s="78" t="str">
        <f>IF(LEN($G102)=0,"",IF(LEN(AU$12)=0,"",IFERROR(_xll.BDP(TKR,$G102,"EQY_FUND_RELATIVE_PERIOD",AU$12,"FA_ADJUSTED",ADJ,"EQY_FUND_CRNCY",CURR_O,"ACCOUNTING_STANDARD_OVERRIDE",ACC_O,"EQY_CONSOLIDATED",CONS_O,"fill=b")*1,"")))</f>
        <v/>
      </c>
      <c r="AV102" s="78" t="str">
        <f>IF(LEN($G102)=0,"",IF(LEN(AV$12)=0,"",IFERROR(_xll.BDP(TKR,$G102,"EQY_FUND_RELATIVE_PERIOD",AV$12,"FA_ADJUSTED",ADJ,"EQY_FUND_CRNCY",CURR_O,"ACCOUNTING_STANDARD_OVERRIDE",ACC_O,"EQY_CONSOLIDATED",CONS_O,"fill=b")*1,"")))</f>
        <v/>
      </c>
      <c r="AW102" s="78" t="str">
        <f>IF(LEN($G102)=0,"",IF(LEN(AW$12)=0,"",IFERROR(_xll.BDP(TKR,$G102,"EQY_FUND_RELATIVE_PERIOD",AW$12,"FA_ADJUSTED",ADJ,"EQY_FUND_CRNCY",CURR_O,"ACCOUNTING_STANDARD_OVERRIDE",ACC_O,"EQY_CONSOLIDATED",CONS_O,"fill=b")*1,"")))</f>
        <v/>
      </c>
      <c r="AX102" s="78" t="str">
        <f>IF(LEN($G102)=0,"",IF(LEN(AX$12)=0,"",IFERROR(_xll.BDP(TKR,$G102,"EQY_FUND_RELATIVE_PERIOD",AX$12,"FA_ADJUSTED",ADJ,"EQY_FUND_CRNCY",CURR_O,"ACCOUNTING_STANDARD_OVERRIDE",ACC_O,"EQY_CONSOLIDATED",CONS_O,"fill=b")*1,"")))</f>
        <v/>
      </c>
      <c r="AY102" s="78" t="str">
        <f>IF(LEN($G102)=0,"",IF(LEN(AY$12)=0,"",IFERROR(_xll.BDP(TKR,$G102,"EQY_FUND_RELATIVE_PERIOD",AY$12,"FA_ADJUSTED",ADJ,"EQY_FUND_CRNCY",CURR_O,"ACCOUNTING_STANDARD_OVERRIDE",ACC_O,"EQY_CONSOLIDATED",CONS_O,"fill=b")*1,"")))</f>
        <v/>
      </c>
      <c r="AZ102" s="78" t="str">
        <f>IF(LEN($G102)=0,"",IF(LEN(AZ$12)=0,"",IFERROR(_xll.BDP(TKR,$G102,"EQY_FUND_RELATIVE_PERIOD",AZ$12,"FA_ADJUSTED",ADJ,"EQY_FUND_CRNCY",CURR_O,"ACCOUNTING_STANDARD_OVERRIDE",ACC_O,"EQY_CONSOLIDATED",CONS_O,"fill=b")*1,"")))</f>
        <v/>
      </c>
      <c r="BA102" s="78" t="str">
        <f>IF(LEN($G102)=0,"",IF(LEN(BA$12)=0,"",IFERROR(_xll.BDP(TKR,$G102,"EQY_FUND_RELATIVE_PERIOD",BA$12,"FA_ADJUSTED",ADJ,"EQY_FUND_CRNCY",CURR_O,"ACCOUNTING_STANDARD_OVERRIDE",ACC_O,"EQY_CONSOLIDATED",CONS_O,"fill=b")*1,"")))</f>
        <v/>
      </c>
      <c r="BB102" s="78" t="str">
        <f>IF(LEN($G102)=0,"",IF(LEN(BB$12)=0,"",IFERROR(_xll.BDP(TKR,$G102,"EQY_FUND_RELATIVE_PERIOD",BB$12,"FA_ADJUSTED",ADJ,"EQY_FUND_CRNCY",CURR_O,"ACCOUNTING_STANDARD_OVERRIDE",ACC_O,"EQY_CONSOLIDATED",CONS_O,"fill=b")*1,"")))</f>
        <v/>
      </c>
      <c r="BC102" s="78" t="str">
        <f>IF(LEN($G102)=0,"",IF(LEN(BC$12)=0,"",IFERROR(_xll.BDP(TKR,$G102,"EQY_FUND_RELATIVE_PERIOD",BC$12,"FA_ADJUSTED",ADJ,"EQY_FUND_CRNCY",CURR_O,"ACCOUNTING_STANDARD_OVERRIDE",ACC_O,"EQY_CONSOLIDATED",CONS_O,"fill=b")*1,"")))</f>
        <v/>
      </c>
      <c r="BD102" s="78" t="str">
        <f>IF(LEN($G102)=0,"",IF(LEN(BD$12)=0,"",IFERROR(_xll.BDP(TKR,$G102,"EQY_FUND_RELATIVE_PERIOD",BD$12,"FA_ADJUSTED",ADJ,"EQY_FUND_CRNCY",CURR_O,"ACCOUNTING_STANDARD_OVERRIDE",ACC_O,"EQY_CONSOLIDATED",CONS_O,"fill=b")*1,"")))</f>
        <v/>
      </c>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row>
    <row r="103" ht="15.75" customHeight="1">
      <c r="A103" s="2"/>
      <c r="B103" s="2"/>
      <c r="C103" s="2"/>
      <c r="D103" s="2"/>
      <c r="E103" s="2"/>
      <c r="F103" s="2"/>
      <c r="G103" s="2"/>
      <c r="H103" s="2"/>
      <c r="I103" s="2"/>
      <c r="J103" s="2"/>
      <c r="K103" s="2"/>
      <c r="L103" s="2"/>
      <c r="M103" s="2"/>
      <c r="N103" s="2"/>
      <c r="O103" s="2"/>
      <c r="P103" s="2"/>
      <c r="Q103" s="78" t="str">
        <f>IF(LEN($G103)=0,"",IF(LEN(Q$12)=0,"",IFERROR(_xll.BDP(TKR,$G103,"EQY_FUND_RELATIVE_PERIOD",Q$12,"FA_ADJUSTED",ADJ,"EQY_FUND_CRNCY",CURR_O,"ACCOUNTING_STANDARD_OVERRIDE",ACC_O,"EQY_CONSOLIDATED",CONS_O,"fill=b")*1,"")))</f>
        <v/>
      </c>
      <c r="R103" s="78" t="str">
        <f>IF(LEN($G103)=0,"",IF(LEN(R$12)=0,"",IFERROR(_xll.BDP(TKR,$G103,"EQY_FUND_RELATIVE_PERIOD",R$12,"FA_ADJUSTED",ADJ,"EQY_FUND_CRNCY",CURR_O,"ACCOUNTING_STANDARD_OVERRIDE",ACC_O,"EQY_CONSOLIDATED",CONS_O,"fill=b")*1,"")))</f>
        <v/>
      </c>
      <c r="S103" s="78" t="str">
        <f>IF(LEN($G103)=0,"",IF(LEN(S$12)=0,"",IFERROR(_xll.BDP(TKR,$G103,"EQY_FUND_RELATIVE_PERIOD",S$12,"FA_ADJUSTED",ADJ,"EQY_FUND_CRNCY",CURR_O,"ACCOUNTING_STANDARD_OVERRIDE",ACC_O,"EQY_CONSOLIDATED",CONS_O,"fill=b")*1,"")))</f>
        <v/>
      </c>
      <c r="T103" s="78" t="str">
        <f>IF(LEN($G103)=0,"",IF(LEN(T$12)=0,"",IFERROR(_xll.BDP(TKR,$G103,"EQY_FUND_RELATIVE_PERIOD",T$12,"FA_ADJUSTED",ADJ,"EQY_FUND_CRNCY",CURR_O,"ACCOUNTING_STANDARD_OVERRIDE",ACC_O,"EQY_CONSOLIDATED",CONS_O,"fill=b")*1,"")))</f>
        <v/>
      </c>
      <c r="U103" s="78" t="str">
        <f>IF(LEN($G103)=0,"",IF(LEN(U$12)=0,"",IFERROR(_xll.BDP(TKR,$G103,"EQY_FUND_RELATIVE_PERIOD",U$12,"FA_ADJUSTED",ADJ,"EQY_FUND_CRNCY",CURR_O,"ACCOUNTING_STANDARD_OVERRIDE",ACC_O,"EQY_CONSOLIDATED",CONS_O,"fill=b")*1,"")))</f>
        <v/>
      </c>
      <c r="V103" s="78" t="str">
        <f>IF(LEN($G103)=0,"",IF(LEN(V$12)=0,"",IFERROR(_xll.BDP(TKR,$G103,"EQY_FUND_RELATIVE_PERIOD",V$12,"FA_ADJUSTED",ADJ,"EQY_FUND_CRNCY",CURR_O,"ACCOUNTING_STANDARD_OVERRIDE",ACC_O,"EQY_CONSOLIDATED",CONS_O,"fill=b")*1,"")))</f>
        <v/>
      </c>
      <c r="W103" s="78" t="str">
        <f>IF(LEN($G103)=0,"",IF(LEN(W$12)=0,"",IFERROR(_xll.BDP(TKR,$G103,"EQY_FUND_RELATIVE_PERIOD",W$12,"FA_ADJUSTED",ADJ,"EQY_FUND_CRNCY",CURR_O,"ACCOUNTING_STANDARD_OVERRIDE",ACC_O,"EQY_CONSOLIDATED",CONS_O,"fill=b")*1,"")))</f>
        <v/>
      </c>
      <c r="X103" s="78" t="str">
        <f>IF(LEN($G103)=0,"",IF(LEN(X$12)=0,"",IFERROR(_xll.BDP(TKR,$G103,"EQY_FUND_RELATIVE_PERIOD",X$12,"FA_ADJUSTED",ADJ,"EQY_FUND_CRNCY",CURR_O,"ACCOUNTING_STANDARD_OVERRIDE",ACC_O,"EQY_CONSOLIDATED",CONS_O,"fill=b")*1,"")))</f>
        <v/>
      </c>
      <c r="Y103" s="78" t="str">
        <f>IF(LEN($G103)=0,"",IF(LEN(Y$12)=0,"",IFERROR(_xll.BDP(TKR,$G103,"EQY_FUND_RELATIVE_PERIOD",Y$12,"FA_ADJUSTED",ADJ,"EQY_FUND_CRNCY",CURR_O,"ACCOUNTING_STANDARD_OVERRIDE",ACC_O,"EQY_CONSOLIDATED",CONS_O,"fill=b")*1,"")))</f>
        <v/>
      </c>
      <c r="Z103" s="78" t="str">
        <f>IF(LEN($G103)=0,"",IF(LEN(Z$12)=0,"",IFERROR(_xll.BDP(TKR,$G103,"EQY_FUND_RELATIVE_PERIOD",Z$12,"FA_ADJUSTED",ADJ,"EQY_FUND_CRNCY",CURR_O,"ACCOUNTING_STANDARD_OVERRIDE",ACC_O,"EQY_CONSOLIDATED",CONS_O,"fill=b")*1,"")))</f>
        <v/>
      </c>
      <c r="AA103" s="78" t="str">
        <f>IF(LEN($G103)=0,"",IF(LEN(AA$12)=0,"",IFERROR(_xll.BDP(TKR,$G103,"EQY_FUND_RELATIVE_PERIOD",AA$12,"FA_ADJUSTED",ADJ,"EQY_FUND_CRNCY",CURR_O,"ACCOUNTING_STANDARD_OVERRIDE",ACC_O,"EQY_CONSOLIDATED",CONS_O,"fill=b")*1,"")))</f>
        <v/>
      </c>
      <c r="AB103" s="78" t="str">
        <f>IF(LEN($G103)=0,"",IF(LEN(AB$12)=0,"",IFERROR(_xll.BDP(TKR,$G103,"EQY_FUND_RELATIVE_PERIOD",AB$12,"FA_ADJUSTED",ADJ,"EQY_FUND_CRNCY",CURR_O,"ACCOUNTING_STANDARD_OVERRIDE",ACC_O,"EQY_CONSOLIDATED",CONS_O,"fill=b")*1,"")))</f>
        <v/>
      </c>
      <c r="AC103" s="78" t="str">
        <f>IF(LEN($G103)=0,"",IF(LEN(AC$12)=0,"",IFERROR(_xll.BDP(TKR,$G103,"EQY_FUND_RELATIVE_PERIOD",AC$12,"FA_ADJUSTED",ADJ,"EQY_FUND_CRNCY",CURR_O,"ACCOUNTING_STANDARD_OVERRIDE",ACC_O,"EQY_CONSOLIDATED",CONS_O,"fill=b")*1,"")))</f>
        <v/>
      </c>
      <c r="AD103" s="78" t="str">
        <f>IF(LEN($G103)=0,"",IF(LEN(AD$12)=0,"",IFERROR(_xll.BDP(TKR,$G103,"EQY_FUND_RELATIVE_PERIOD",AD$12,"FA_ADJUSTED",ADJ,"EQY_FUND_CRNCY",CURR_O,"ACCOUNTING_STANDARD_OVERRIDE",ACC_O,"EQY_CONSOLIDATED",CONS_O,"fill=b")*1,"")))</f>
        <v/>
      </c>
      <c r="AE103" s="78" t="str">
        <f>IF(LEN($G103)=0,"",IF(LEN(AE$12)=0,"",IFERROR(_xll.BDP(TKR,$G103,"EQY_FUND_RELATIVE_PERIOD",AE$12,"FA_ADJUSTED",ADJ,"EQY_FUND_CRNCY",CURR_O,"ACCOUNTING_STANDARD_OVERRIDE",ACC_O,"EQY_CONSOLIDATED",CONS_O,"fill=b")*1,"")))</f>
        <v/>
      </c>
      <c r="AF103" s="78" t="str">
        <f>IF(LEN($G103)=0,"",IF(LEN(AF$12)=0,"",IFERROR(_xll.BDP(TKR,$G103,"EQY_FUND_RELATIVE_PERIOD",AF$12,"FA_ADJUSTED",ADJ,"EQY_FUND_CRNCY",CURR_O,"ACCOUNTING_STANDARD_OVERRIDE",ACC_O,"EQY_CONSOLIDATED",CONS_O,"fill=b")*1,"")))</f>
        <v/>
      </c>
      <c r="AG103" s="78" t="str">
        <f>IF(LEN($G103)=0,"",IF(LEN(AG$12)=0,"",IFERROR(_xll.BDP(TKR,$G103,"EQY_FUND_RELATIVE_PERIOD",AG$12,"FA_ADJUSTED",ADJ,"EQY_FUND_CRNCY",CURR_O,"ACCOUNTING_STANDARD_OVERRIDE",ACC_O,"EQY_CONSOLIDATED",CONS_O,"fill=b")*1,"")))</f>
        <v/>
      </c>
      <c r="AH103" s="78" t="str">
        <f>IF(LEN($G103)=0,"",IF(LEN(AH$12)=0,"",IFERROR(_xll.BDP(TKR,$G103,"EQY_FUND_RELATIVE_PERIOD",AH$12,"FA_ADJUSTED",ADJ,"EQY_FUND_CRNCY",CURR_O,"ACCOUNTING_STANDARD_OVERRIDE",ACC_O,"EQY_CONSOLIDATED",CONS_O,"fill=b")*1,"")))</f>
        <v/>
      </c>
      <c r="AI103" s="78" t="str">
        <f>IF(LEN($G103)=0,"",IF(LEN(AI$12)=0,"",IFERROR(_xll.BDP(TKR,$G103,"EQY_FUND_RELATIVE_PERIOD",AI$12,"FA_ADJUSTED",ADJ,"EQY_FUND_CRNCY",CURR_O,"ACCOUNTING_STANDARD_OVERRIDE",ACC_O,"EQY_CONSOLIDATED",CONS_O,"fill=b")*1,"")))</f>
        <v/>
      </c>
      <c r="AJ103" s="78" t="str">
        <f>IF(LEN($G103)=0,"",IF(LEN(AJ$12)=0,"",IFERROR(_xll.BDP(TKR,$G103,"EQY_FUND_RELATIVE_PERIOD",AJ$12,"FA_ADJUSTED",ADJ,"EQY_FUND_CRNCY",CURR_O,"ACCOUNTING_STANDARD_OVERRIDE",ACC_O,"EQY_CONSOLIDATED",CONS_O,"fill=b")*1,"")))</f>
        <v/>
      </c>
      <c r="AK103" s="78" t="str">
        <f>IF(LEN($G103)=0,"",IF(LEN(AK$12)=0,"",IFERROR(_xll.BDP(TKR,$G103,"EQY_FUND_RELATIVE_PERIOD",AK$12,"FA_ADJUSTED",ADJ,"EQY_FUND_CRNCY",CURR_O,"ACCOUNTING_STANDARD_OVERRIDE",ACC_O,"EQY_CONSOLIDATED",CONS_O,"fill=b")*1,"")))</f>
        <v/>
      </c>
      <c r="AL103" s="78" t="str">
        <f>IF(LEN($G103)=0,"",IF(LEN(AL$12)=0,"",IFERROR(_xll.BDP(TKR,$G103,"EQY_FUND_RELATIVE_PERIOD",AL$12,"FA_ADJUSTED",ADJ,"EQY_FUND_CRNCY",CURR_O,"ACCOUNTING_STANDARD_OVERRIDE",ACC_O,"EQY_CONSOLIDATED",CONS_O,"fill=b")*1,"")))</f>
        <v/>
      </c>
      <c r="AM103" s="78" t="str">
        <f>IF(LEN($G103)=0,"",IF(LEN(AM$12)=0,"",IFERROR(_xll.BDP(TKR,$G103,"EQY_FUND_RELATIVE_PERIOD",AM$12,"FA_ADJUSTED",ADJ,"EQY_FUND_CRNCY",CURR_O,"ACCOUNTING_STANDARD_OVERRIDE",ACC_O,"EQY_CONSOLIDATED",CONS_O,"fill=b")*1,"")))</f>
        <v/>
      </c>
      <c r="AN103" s="78" t="str">
        <f>IF(LEN($G103)=0,"",IF(LEN(AN$12)=0,"",IFERROR(_xll.BDP(TKR,$G103,"EQY_FUND_RELATIVE_PERIOD",AN$12,"FA_ADJUSTED",ADJ,"EQY_FUND_CRNCY",CURR_O,"ACCOUNTING_STANDARD_OVERRIDE",ACC_O,"EQY_CONSOLIDATED",CONS_O,"fill=b")*1,"")))</f>
        <v/>
      </c>
      <c r="AO103" s="78" t="str">
        <f>IF(LEN($G103)=0,"",IF(LEN(AO$12)=0,"",IFERROR(_xll.BDP(TKR,$G103,"EQY_FUND_RELATIVE_PERIOD",AO$12,"FA_ADJUSTED",ADJ,"EQY_FUND_CRNCY",CURR_O,"ACCOUNTING_STANDARD_OVERRIDE",ACC_O,"EQY_CONSOLIDATED",CONS_O,"fill=b")*1,"")))</f>
        <v/>
      </c>
      <c r="AP103" s="78" t="str">
        <f>IF(LEN($G103)=0,"",IF(LEN(AP$12)=0,"",IFERROR(_xll.BDP(TKR,$G103,"EQY_FUND_RELATIVE_PERIOD",AP$12,"FA_ADJUSTED",ADJ,"EQY_FUND_CRNCY",CURR_O,"ACCOUNTING_STANDARD_OVERRIDE",ACC_O,"EQY_CONSOLIDATED",CONS_O,"fill=b")*1,"")))</f>
        <v/>
      </c>
      <c r="AQ103" s="78" t="str">
        <f>IF(LEN($G103)=0,"",IF(LEN(AQ$12)=0,"",IFERROR(_xll.BDP(TKR,$G103,"EQY_FUND_RELATIVE_PERIOD",AQ$12,"FA_ADJUSTED",ADJ,"EQY_FUND_CRNCY",CURR_O,"ACCOUNTING_STANDARD_OVERRIDE",ACC_O,"EQY_CONSOLIDATED",CONS_O,"fill=b")*1,"")))</f>
        <v/>
      </c>
      <c r="AR103" s="78" t="str">
        <f>IF(LEN($G103)=0,"",IF(LEN(AR$12)=0,"",IFERROR(_xll.BDP(TKR,$G103,"EQY_FUND_RELATIVE_PERIOD",AR$12,"FA_ADJUSTED",ADJ,"EQY_FUND_CRNCY",CURR_O,"ACCOUNTING_STANDARD_OVERRIDE",ACC_O,"EQY_CONSOLIDATED",CONS_O,"fill=b")*1,"")))</f>
        <v/>
      </c>
      <c r="AS103" s="78" t="str">
        <f>IF(LEN($G103)=0,"",IF(LEN(AS$12)=0,"",IFERROR(_xll.BDP(TKR,$G103,"EQY_FUND_RELATIVE_PERIOD",AS$12,"FA_ADJUSTED",ADJ,"EQY_FUND_CRNCY",CURR_O,"ACCOUNTING_STANDARD_OVERRIDE",ACC_O,"EQY_CONSOLIDATED",CONS_O,"fill=b")*1,"")))</f>
        <v/>
      </c>
      <c r="AT103" s="78" t="str">
        <f>IF(LEN($G103)=0,"",IF(LEN(AT$12)=0,"",IFERROR(_xll.BDP(TKR,$G103,"EQY_FUND_RELATIVE_PERIOD",AT$12,"FA_ADJUSTED",ADJ,"EQY_FUND_CRNCY",CURR_O,"ACCOUNTING_STANDARD_OVERRIDE",ACC_O,"EQY_CONSOLIDATED",CONS_O,"fill=b")*1,"")))</f>
        <v/>
      </c>
      <c r="AU103" s="78" t="str">
        <f>IF(LEN($G103)=0,"",IF(LEN(AU$12)=0,"",IFERROR(_xll.BDP(TKR,$G103,"EQY_FUND_RELATIVE_PERIOD",AU$12,"FA_ADJUSTED",ADJ,"EQY_FUND_CRNCY",CURR_O,"ACCOUNTING_STANDARD_OVERRIDE",ACC_O,"EQY_CONSOLIDATED",CONS_O,"fill=b")*1,"")))</f>
        <v/>
      </c>
      <c r="AV103" s="78" t="str">
        <f>IF(LEN($G103)=0,"",IF(LEN(AV$12)=0,"",IFERROR(_xll.BDP(TKR,$G103,"EQY_FUND_RELATIVE_PERIOD",AV$12,"FA_ADJUSTED",ADJ,"EQY_FUND_CRNCY",CURR_O,"ACCOUNTING_STANDARD_OVERRIDE",ACC_O,"EQY_CONSOLIDATED",CONS_O,"fill=b")*1,"")))</f>
        <v/>
      </c>
      <c r="AW103" s="78" t="str">
        <f>IF(LEN($G103)=0,"",IF(LEN(AW$12)=0,"",IFERROR(_xll.BDP(TKR,$G103,"EQY_FUND_RELATIVE_PERIOD",AW$12,"FA_ADJUSTED",ADJ,"EQY_FUND_CRNCY",CURR_O,"ACCOUNTING_STANDARD_OVERRIDE",ACC_O,"EQY_CONSOLIDATED",CONS_O,"fill=b")*1,"")))</f>
        <v/>
      </c>
      <c r="AX103" s="78" t="str">
        <f>IF(LEN($G103)=0,"",IF(LEN(AX$12)=0,"",IFERROR(_xll.BDP(TKR,$G103,"EQY_FUND_RELATIVE_PERIOD",AX$12,"FA_ADJUSTED",ADJ,"EQY_FUND_CRNCY",CURR_O,"ACCOUNTING_STANDARD_OVERRIDE",ACC_O,"EQY_CONSOLIDATED",CONS_O,"fill=b")*1,"")))</f>
        <v/>
      </c>
      <c r="AY103" s="78" t="str">
        <f>IF(LEN($G103)=0,"",IF(LEN(AY$12)=0,"",IFERROR(_xll.BDP(TKR,$G103,"EQY_FUND_RELATIVE_PERIOD",AY$12,"FA_ADJUSTED",ADJ,"EQY_FUND_CRNCY",CURR_O,"ACCOUNTING_STANDARD_OVERRIDE",ACC_O,"EQY_CONSOLIDATED",CONS_O,"fill=b")*1,"")))</f>
        <v/>
      </c>
      <c r="AZ103" s="78" t="str">
        <f>IF(LEN($G103)=0,"",IF(LEN(AZ$12)=0,"",IFERROR(_xll.BDP(TKR,$G103,"EQY_FUND_RELATIVE_PERIOD",AZ$12,"FA_ADJUSTED",ADJ,"EQY_FUND_CRNCY",CURR_O,"ACCOUNTING_STANDARD_OVERRIDE",ACC_O,"EQY_CONSOLIDATED",CONS_O,"fill=b")*1,"")))</f>
        <v/>
      </c>
      <c r="BA103" s="78" t="str">
        <f>IF(LEN($G103)=0,"",IF(LEN(BA$12)=0,"",IFERROR(_xll.BDP(TKR,$G103,"EQY_FUND_RELATIVE_PERIOD",BA$12,"FA_ADJUSTED",ADJ,"EQY_FUND_CRNCY",CURR_O,"ACCOUNTING_STANDARD_OVERRIDE",ACC_O,"EQY_CONSOLIDATED",CONS_O,"fill=b")*1,"")))</f>
        <v/>
      </c>
      <c r="BB103" s="78" t="str">
        <f>IF(LEN($G103)=0,"",IF(LEN(BB$12)=0,"",IFERROR(_xll.BDP(TKR,$G103,"EQY_FUND_RELATIVE_PERIOD",BB$12,"FA_ADJUSTED",ADJ,"EQY_FUND_CRNCY",CURR_O,"ACCOUNTING_STANDARD_OVERRIDE",ACC_O,"EQY_CONSOLIDATED",CONS_O,"fill=b")*1,"")))</f>
        <v/>
      </c>
      <c r="BC103" s="78" t="str">
        <f>IF(LEN($G103)=0,"",IF(LEN(BC$12)=0,"",IFERROR(_xll.BDP(TKR,$G103,"EQY_FUND_RELATIVE_PERIOD",BC$12,"FA_ADJUSTED",ADJ,"EQY_FUND_CRNCY",CURR_O,"ACCOUNTING_STANDARD_OVERRIDE",ACC_O,"EQY_CONSOLIDATED",CONS_O,"fill=b")*1,"")))</f>
        <v/>
      </c>
      <c r="BD103" s="78" t="str">
        <f>IF(LEN($G103)=0,"",IF(LEN(BD$12)=0,"",IFERROR(_xll.BDP(TKR,$G103,"EQY_FUND_RELATIVE_PERIOD",BD$12,"FA_ADJUSTED",ADJ,"EQY_FUND_CRNCY",CURR_O,"ACCOUNTING_STANDARD_OVERRIDE",ACC_O,"EQY_CONSOLIDATED",CONS_O,"fill=b")*1,"")))</f>
        <v/>
      </c>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row>
    <row r="104" ht="15.75" customHeight="1">
      <c r="A104" s="2"/>
      <c r="B104" s="2"/>
      <c r="C104" s="2"/>
      <c r="D104" s="2"/>
      <c r="E104" s="2"/>
      <c r="F104" s="2"/>
      <c r="G104" s="2"/>
      <c r="H104" s="2"/>
      <c r="I104" s="2"/>
      <c r="J104" s="2"/>
      <c r="K104" s="2"/>
      <c r="L104" s="2"/>
      <c r="M104" s="2"/>
      <c r="N104" s="2"/>
      <c r="O104" s="2"/>
      <c r="P104" s="2"/>
      <c r="Q104" s="78" t="str">
        <f>IF(LEN($G104)=0,"",IF(LEN(Q$12)=0,"",IFERROR(_xll.BDP(TKR,$G104,"EQY_FUND_RELATIVE_PERIOD",Q$12,"FA_ADJUSTED",ADJ,"EQY_FUND_CRNCY",CURR_O,"ACCOUNTING_STANDARD_OVERRIDE",ACC_O,"EQY_CONSOLIDATED",CONS_O,"fill=b")*1,"")))</f>
        <v/>
      </c>
      <c r="R104" s="78" t="str">
        <f>IF(LEN($G104)=0,"",IF(LEN(R$12)=0,"",IFERROR(_xll.BDP(TKR,$G104,"EQY_FUND_RELATIVE_PERIOD",R$12,"FA_ADJUSTED",ADJ,"EQY_FUND_CRNCY",CURR_O,"ACCOUNTING_STANDARD_OVERRIDE",ACC_O,"EQY_CONSOLIDATED",CONS_O,"fill=b")*1,"")))</f>
        <v/>
      </c>
      <c r="S104" s="78" t="str">
        <f>IF(LEN($G104)=0,"",IF(LEN(S$12)=0,"",IFERROR(_xll.BDP(TKR,$G104,"EQY_FUND_RELATIVE_PERIOD",S$12,"FA_ADJUSTED",ADJ,"EQY_FUND_CRNCY",CURR_O,"ACCOUNTING_STANDARD_OVERRIDE",ACC_O,"EQY_CONSOLIDATED",CONS_O,"fill=b")*1,"")))</f>
        <v/>
      </c>
      <c r="T104" s="78" t="str">
        <f>IF(LEN($G104)=0,"",IF(LEN(T$12)=0,"",IFERROR(_xll.BDP(TKR,$G104,"EQY_FUND_RELATIVE_PERIOD",T$12,"FA_ADJUSTED",ADJ,"EQY_FUND_CRNCY",CURR_O,"ACCOUNTING_STANDARD_OVERRIDE",ACC_O,"EQY_CONSOLIDATED",CONS_O,"fill=b")*1,"")))</f>
        <v/>
      </c>
      <c r="U104" s="78" t="str">
        <f>IF(LEN($G104)=0,"",IF(LEN(U$12)=0,"",IFERROR(_xll.BDP(TKR,$G104,"EQY_FUND_RELATIVE_PERIOD",U$12,"FA_ADJUSTED",ADJ,"EQY_FUND_CRNCY",CURR_O,"ACCOUNTING_STANDARD_OVERRIDE",ACC_O,"EQY_CONSOLIDATED",CONS_O,"fill=b")*1,"")))</f>
        <v/>
      </c>
      <c r="V104" s="78" t="str">
        <f>IF(LEN($G104)=0,"",IF(LEN(V$12)=0,"",IFERROR(_xll.BDP(TKR,$G104,"EQY_FUND_RELATIVE_PERIOD",V$12,"FA_ADJUSTED",ADJ,"EQY_FUND_CRNCY",CURR_O,"ACCOUNTING_STANDARD_OVERRIDE",ACC_O,"EQY_CONSOLIDATED",CONS_O,"fill=b")*1,"")))</f>
        <v/>
      </c>
      <c r="W104" s="78" t="str">
        <f>IF(LEN($G104)=0,"",IF(LEN(W$12)=0,"",IFERROR(_xll.BDP(TKR,$G104,"EQY_FUND_RELATIVE_PERIOD",W$12,"FA_ADJUSTED",ADJ,"EQY_FUND_CRNCY",CURR_O,"ACCOUNTING_STANDARD_OVERRIDE",ACC_O,"EQY_CONSOLIDATED",CONS_O,"fill=b")*1,"")))</f>
        <v/>
      </c>
      <c r="X104" s="78" t="str">
        <f>IF(LEN($G104)=0,"",IF(LEN(X$12)=0,"",IFERROR(_xll.BDP(TKR,$G104,"EQY_FUND_RELATIVE_PERIOD",X$12,"FA_ADJUSTED",ADJ,"EQY_FUND_CRNCY",CURR_O,"ACCOUNTING_STANDARD_OVERRIDE",ACC_O,"EQY_CONSOLIDATED",CONS_O,"fill=b")*1,"")))</f>
        <v/>
      </c>
      <c r="Y104" s="78" t="str">
        <f>IF(LEN($G104)=0,"",IF(LEN(Y$12)=0,"",IFERROR(_xll.BDP(TKR,$G104,"EQY_FUND_RELATIVE_PERIOD",Y$12,"FA_ADJUSTED",ADJ,"EQY_FUND_CRNCY",CURR_O,"ACCOUNTING_STANDARD_OVERRIDE",ACC_O,"EQY_CONSOLIDATED",CONS_O,"fill=b")*1,"")))</f>
        <v/>
      </c>
      <c r="Z104" s="78" t="str">
        <f>IF(LEN($G104)=0,"",IF(LEN(Z$12)=0,"",IFERROR(_xll.BDP(TKR,$G104,"EQY_FUND_RELATIVE_PERIOD",Z$12,"FA_ADJUSTED",ADJ,"EQY_FUND_CRNCY",CURR_O,"ACCOUNTING_STANDARD_OVERRIDE",ACC_O,"EQY_CONSOLIDATED",CONS_O,"fill=b")*1,"")))</f>
        <v/>
      </c>
      <c r="AA104" s="78" t="str">
        <f>IF(LEN($G104)=0,"",IF(LEN(AA$12)=0,"",IFERROR(_xll.BDP(TKR,$G104,"EQY_FUND_RELATIVE_PERIOD",AA$12,"FA_ADJUSTED",ADJ,"EQY_FUND_CRNCY",CURR_O,"ACCOUNTING_STANDARD_OVERRIDE",ACC_O,"EQY_CONSOLIDATED",CONS_O,"fill=b")*1,"")))</f>
        <v/>
      </c>
      <c r="AB104" s="78" t="str">
        <f>IF(LEN($G104)=0,"",IF(LEN(AB$12)=0,"",IFERROR(_xll.BDP(TKR,$G104,"EQY_FUND_RELATIVE_PERIOD",AB$12,"FA_ADJUSTED",ADJ,"EQY_FUND_CRNCY",CURR_O,"ACCOUNTING_STANDARD_OVERRIDE",ACC_O,"EQY_CONSOLIDATED",CONS_O,"fill=b")*1,"")))</f>
        <v/>
      </c>
      <c r="AC104" s="78" t="str">
        <f>IF(LEN($G104)=0,"",IF(LEN(AC$12)=0,"",IFERROR(_xll.BDP(TKR,$G104,"EQY_FUND_RELATIVE_PERIOD",AC$12,"FA_ADJUSTED",ADJ,"EQY_FUND_CRNCY",CURR_O,"ACCOUNTING_STANDARD_OVERRIDE",ACC_O,"EQY_CONSOLIDATED",CONS_O,"fill=b")*1,"")))</f>
        <v/>
      </c>
      <c r="AD104" s="78" t="str">
        <f>IF(LEN($G104)=0,"",IF(LEN(AD$12)=0,"",IFERROR(_xll.BDP(TKR,$G104,"EQY_FUND_RELATIVE_PERIOD",AD$12,"FA_ADJUSTED",ADJ,"EQY_FUND_CRNCY",CURR_O,"ACCOUNTING_STANDARD_OVERRIDE",ACC_O,"EQY_CONSOLIDATED",CONS_O,"fill=b")*1,"")))</f>
        <v/>
      </c>
      <c r="AE104" s="78" t="str">
        <f>IF(LEN($G104)=0,"",IF(LEN(AE$12)=0,"",IFERROR(_xll.BDP(TKR,$G104,"EQY_FUND_RELATIVE_PERIOD",AE$12,"FA_ADJUSTED",ADJ,"EQY_FUND_CRNCY",CURR_O,"ACCOUNTING_STANDARD_OVERRIDE",ACC_O,"EQY_CONSOLIDATED",CONS_O,"fill=b")*1,"")))</f>
        <v/>
      </c>
      <c r="AF104" s="78" t="str">
        <f>IF(LEN($G104)=0,"",IF(LEN(AF$12)=0,"",IFERROR(_xll.BDP(TKR,$G104,"EQY_FUND_RELATIVE_PERIOD",AF$12,"FA_ADJUSTED",ADJ,"EQY_FUND_CRNCY",CURR_O,"ACCOUNTING_STANDARD_OVERRIDE",ACC_O,"EQY_CONSOLIDATED",CONS_O,"fill=b")*1,"")))</f>
        <v/>
      </c>
      <c r="AG104" s="78" t="str">
        <f>IF(LEN($G104)=0,"",IF(LEN(AG$12)=0,"",IFERROR(_xll.BDP(TKR,$G104,"EQY_FUND_RELATIVE_PERIOD",AG$12,"FA_ADJUSTED",ADJ,"EQY_FUND_CRNCY",CURR_O,"ACCOUNTING_STANDARD_OVERRIDE",ACC_O,"EQY_CONSOLIDATED",CONS_O,"fill=b")*1,"")))</f>
        <v/>
      </c>
      <c r="AH104" s="78" t="str">
        <f>IF(LEN($G104)=0,"",IF(LEN(AH$12)=0,"",IFERROR(_xll.BDP(TKR,$G104,"EQY_FUND_RELATIVE_PERIOD",AH$12,"FA_ADJUSTED",ADJ,"EQY_FUND_CRNCY",CURR_O,"ACCOUNTING_STANDARD_OVERRIDE",ACC_O,"EQY_CONSOLIDATED",CONS_O,"fill=b")*1,"")))</f>
        <v/>
      </c>
      <c r="AI104" s="78" t="str">
        <f>IF(LEN($G104)=0,"",IF(LEN(AI$12)=0,"",IFERROR(_xll.BDP(TKR,$G104,"EQY_FUND_RELATIVE_PERIOD",AI$12,"FA_ADJUSTED",ADJ,"EQY_FUND_CRNCY",CURR_O,"ACCOUNTING_STANDARD_OVERRIDE",ACC_O,"EQY_CONSOLIDATED",CONS_O,"fill=b")*1,"")))</f>
        <v/>
      </c>
      <c r="AJ104" s="78" t="str">
        <f>IF(LEN($G104)=0,"",IF(LEN(AJ$12)=0,"",IFERROR(_xll.BDP(TKR,$G104,"EQY_FUND_RELATIVE_PERIOD",AJ$12,"FA_ADJUSTED",ADJ,"EQY_FUND_CRNCY",CURR_O,"ACCOUNTING_STANDARD_OVERRIDE",ACC_O,"EQY_CONSOLIDATED",CONS_O,"fill=b")*1,"")))</f>
        <v/>
      </c>
      <c r="AK104" s="78" t="str">
        <f>IF(LEN($G104)=0,"",IF(LEN(AK$12)=0,"",IFERROR(_xll.BDP(TKR,$G104,"EQY_FUND_RELATIVE_PERIOD",AK$12,"FA_ADJUSTED",ADJ,"EQY_FUND_CRNCY",CURR_O,"ACCOUNTING_STANDARD_OVERRIDE",ACC_O,"EQY_CONSOLIDATED",CONS_O,"fill=b")*1,"")))</f>
        <v/>
      </c>
      <c r="AL104" s="78" t="str">
        <f>IF(LEN($G104)=0,"",IF(LEN(AL$12)=0,"",IFERROR(_xll.BDP(TKR,$G104,"EQY_FUND_RELATIVE_PERIOD",AL$12,"FA_ADJUSTED",ADJ,"EQY_FUND_CRNCY",CURR_O,"ACCOUNTING_STANDARD_OVERRIDE",ACC_O,"EQY_CONSOLIDATED",CONS_O,"fill=b")*1,"")))</f>
        <v/>
      </c>
      <c r="AM104" s="78" t="str">
        <f>IF(LEN($G104)=0,"",IF(LEN(AM$12)=0,"",IFERROR(_xll.BDP(TKR,$G104,"EQY_FUND_RELATIVE_PERIOD",AM$12,"FA_ADJUSTED",ADJ,"EQY_FUND_CRNCY",CURR_O,"ACCOUNTING_STANDARD_OVERRIDE",ACC_O,"EQY_CONSOLIDATED",CONS_O,"fill=b")*1,"")))</f>
        <v/>
      </c>
      <c r="AN104" s="78" t="str">
        <f>IF(LEN($G104)=0,"",IF(LEN(AN$12)=0,"",IFERROR(_xll.BDP(TKR,$G104,"EQY_FUND_RELATIVE_PERIOD",AN$12,"FA_ADJUSTED",ADJ,"EQY_FUND_CRNCY",CURR_O,"ACCOUNTING_STANDARD_OVERRIDE",ACC_O,"EQY_CONSOLIDATED",CONS_O,"fill=b")*1,"")))</f>
        <v/>
      </c>
      <c r="AO104" s="78" t="str">
        <f>IF(LEN($G104)=0,"",IF(LEN(AO$12)=0,"",IFERROR(_xll.BDP(TKR,$G104,"EQY_FUND_RELATIVE_PERIOD",AO$12,"FA_ADJUSTED",ADJ,"EQY_FUND_CRNCY",CURR_O,"ACCOUNTING_STANDARD_OVERRIDE",ACC_O,"EQY_CONSOLIDATED",CONS_O,"fill=b")*1,"")))</f>
        <v/>
      </c>
      <c r="AP104" s="78" t="str">
        <f>IF(LEN($G104)=0,"",IF(LEN(AP$12)=0,"",IFERROR(_xll.BDP(TKR,$G104,"EQY_FUND_RELATIVE_PERIOD",AP$12,"FA_ADJUSTED",ADJ,"EQY_FUND_CRNCY",CURR_O,"ACCOUNTING_STANDARD_OVERRIDE",ACC_O,"EQY_CONSOLIDATED",CONS_O,"fill=b")*1,"")))</f>
        <v/>
      </c>
      <c r="AQ104" s="78" t="str">
        <f>IF(LEN($G104)=0,"",IF(LEN(AQ$12)=0,"",IFERROR(_xll.BDP(TKR,$G104,"EQY_FUND_RELATIVE_PERIOD",AQ$12,"FA_ADJUSTED",ADJ,"EQY_FUND_CRNCY",CURR_O,"ACCOUNTING_STANDARD_OVERRIDE",ACC_O,"EQY_CONSOLIDATED",CONS_O,"fill=b")*1,"")))</f>
        <v/>
      </c>
      <c r="AR104" s="78" t="str">
        <f>IF(LEN($G104)=0,"",IF(LEN(AR$12)=0,"",IFERROR(_xll.BDP(TKR,$G104,"EQY_FUND_RELATIVE_PERIOD",AR$12,"FA_ADJUSTED",ADJ,"EQY_FUND_CRNCY",CURR_O,"ACCOUNTING_STANDARD_OVERRIDE",ACC_O,"EQY_CONSOLIDATED",CONS_O,"fill=b")*1,"")))</f>
        <v/>
      </c>
      <c r="AS104" s="78" t="str">
        <f>IF(LEN($G104)=0,"",IF(LEN(AS$12)=0,"",IFERROR(_xll.BDP(TKR,$G104,"EQY_FUND_RELATIVE_PERIOD",AS$12,"FA_ADJUSTED",ADJ,"EQY_FUND_CRNCY",CURR_O,"ACCOUNTING_STANDARD_OVERRIDE",ACC_O,"EQY_CONSOLIDATED",CONS_O,"fill=b")*1,"")))</f>
        <v/>
      </c>
      <c r="AT104" s="78" t="str">
        <f>IF(LEN($G104)=0,"",IF(LEN(AT$12)=0,"",IFERROR(_xll.BDP(TKR,$G104,"EQY_FUND_RELATIVE_PERIOD",AT$12,"FA_ADJUSTED",ADJ,"EQY_FUND_CRNCY",CURR_O,"ACCOUNTING_STANDARD_OVERRIDE",ACC_O,"EQY_CONSOLIDATED",CONS_O,"fill=b")*1,"")))</f>
        <v/>
      </c>
      <c r="AU104" s="78" t="str">
        <f>IF(LEN($G104)=0,"",IF(LEN(AU$12)=0,"",IFERROR(_xll.BDP(TKR,$G104,"EQY_FUND_RELATIVE_PERIOD",AU$12,"FA_ADJUSTED",ADJ,"EQY_FUND_CRNCY",CURR_O,"ACCOUNTING_STANDARD_OVERRIDE",ACC_O,"EQY_CONSOLIDATED",CONS_O,"fill=b")*1,"")))</f>
        <v/>
      </c>
      <c r="AV104" s="78" t="str">
        <f>IF(LEN($G104)=0,"",IF(LEN(AV$12)=0,"",IFERROR(_xll.BDP(TKR,$G104,"EQY_FUND_RELATIVE_PERIOD",AV$12,"FA_ADJUSTED",ADJ,"EQY_FUND_CRNCY",CURR_O,"ACCOUNTING_STANDARD_OVERRIDE",ACC_O,"EQY_CONSOLIDATED",CONS_O,"fill=b")*1,"")))</f>
        <v/>
      </c>
      <c r="AW104" s="78" t="str">
        <f>IF(LEN($G104)=0,"",IF(LEN(AW$12)=0,"",IFERROR(_xll.BDP(TKR,$G104,"EQY_FUND_RELATIVE_PERIOD",AW$12,"FA_ADJUSTED",ADJ,"EQY_FUND_CRNCY",CURR_O,"ACCOUNTING_STANDARD_OVERRIDE",ACC_O,"EQY_CONSOLIDATED",CONS_O,"fill=b")*1,"")))</f>
        <v/>
      </c>
      <c r="AX104" s="78" t="str">
        <f>IF(LEN($G104)=0,"",IF(LEN(AX$12)=0,"",IFERROR(_xll.BDP(TKR,$G104,"EQY_FUND_RELATIVE_PERIOD",AX$12,"FA_ADJUSTED",ADJ,"EQY_FUND_CRNCY",CURR_O,"ACCOUNTING_STANDARD_OVERRIDE",ACC_O,"EQY_CONSOLIDATED",CONS_O,"fill=b")*1,"")))</f>
        <v/>
      </c>
      <c r="AY104" s="78" t="str">
        <f>IF(LEN($G104)=0,"",IF(LEN(AY$12)=0,"",IFERROR(_xll.BDP(TKR,$G104,"EQY_FUND_RELATIVE_PERIOD",AY$12,"FA_ADJUSTED",ADJ,"EQY_FUND_CRNCY",CURR_O,"ACCOUNTING_STANDARD_OVERRIDE",ACC_O,"EQY_CONSOLIDATED",CONS_O,"fill=b")*1,"")))</f>
        <v/>
      </c>
      <c r="AZ104" s="78" t="str">
        <f>IF(LEN($G104)=0,"",IF(LEN(AZ$12)=0,"",IFERROR(_xll.BDP(TKR,$G104,"EQY_FUND_RELATIVE_PERIOD",AZ$12,"FA_ADJUSTED",ADJ,"EQY_FUND_CRNCY",CURR_O,"ACCOUNTING_STANDARD_OVERRIDE",ACC_O,"EQY_CONSOLIDATED",CONS_O,"fill=b")*1,"")))</f>
        <v/>
      </c>
      <c r="BA104" s="78" t="str">
        <f>IF(LEN($G104)=0,"",IF(LEN(BA$12)=0,"",IFERROR(_xll.BDP(TKR,$G104,"EQY_FUND_RELATIVE_PERIOD",BA$12,"FA_ADJUSTED",ADJ,"EQY_FUND_CRNCY",CURR_O,"ACCOUNTING_STANDARD_OVERRIDE",ACC_O,"EQY_CONSOLIDATED",CONS_O,"fill=b")*1,"")))</f>
        <v/>
      </c>
      <c r="BB104" s="78" t="str">
        <f>IF(LEN($G104)=0,"",IF(LEN(BB$12)=0,"",IFERROR(_xll.BDP(TKR,$G104,"EQY_FUND_RELATIVE_PERIOD",BB$12,"FA_ADJUSTED",ADJ,"EQY_FUND_CRNCY",CURR_O,"ACCOUNTING_STANDARD_OVERRIDE",ACC_O,"EQY_CONSOLIDATED",CONS_O,"fill=b")*1,"")))</f>
        <v/>
      </c>
      <c r="BC104" s="78" t="str">
        <f>IF(LEN($G104)=0,"",IF(LEN(BC$12)=0,"",IFERROR(_xll.BDP(TKR,$G104,"EQY_FUND_RELATIVE_PERIOD",BC$12,"FA_ADJUSTED",ADJ,"EQY_FUND_CRNCY",CURR_O,"ACCOUNTING_STANDARD_OVERRIDE",ACC_O,"EQY_CONSOLIDATED",CONS_O,"fill=b")*1,"")))</f>
        <v/>
      </c>
      <c r="BD104" s="78" t="str">
        <f>IF(LEN($G104)=0,"",IF(LEN(BD$12)=0,"",IFERROR(_xll.BDP(TKR,$G104,"EQY_FUND_RELATIVE_PERIOD",BD$12,"FA_ADJUSTED",ADJ,"EQY_FUND_CRNCY",CURR_O,"ACCOUNTING_STANDARD_OVERRIDE",ACC_O,"EQY_CONSOLIDATED",CONS_O,"fill=b")*1,"")))</f>
        <v/>
      </c>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row>
    <row r="105" ht="15.75" customHeight="1">
      <c r="A105" s="2"/>
      <c r="B105" s="2"/>
      <c r="C105" s="2"/>
      <c r="D105" s="2"/>
      <c r="E105" s="2"/>
      <c r="F105" s="2"/>
      <c r="G105" s="2"/>
      <c r="H105" s="2"/>
      <c r="I105" s="2"/>
      <c r="J105" s="2"/>
      <c r="K105" s="2"/>
      <c r="L105" s="2"/>
      <c r="M105" s="2"/>
      <c r="N105" s="2"/>
      <c r="O105" s="2"/>
      <c r="P105" s="2"/>
      <c r="Q105" s="78" t="str">
        <f>IF(LEN($G105)=0,"",IF(LEN(Q$12)=0,"",IFERROR(_xll.BDP(TKR,$G105,"EQY_FUND_RELATIVE_PERIOD",Q$12,"FA_ADJUSTED",ADJ,"EQY_FUND_CRNCY",CURR_O,"ACCOUNTING_STANDARD_OVERRIDE",ACC_O,"EQY_CONSOLIDATED",CONS_O,"fill=b")*1,"")))</f>
        <v/>
      </c>
      <c r="R105" s="78" t="str">
        <f>IF(LEN($G105)=0,"",IF(LEN(R$12)=0,"",IFERROR(_xll.BDP(TKR,$G105,"EQY_FUND_RELATIVE_PERIOD",R$12,"FA_ADJUSTED",ADJ,"EQY_FUND_CRNCY",CURR_O,"ACCOUNTING_STANDARD_OVERRIDE",ACC_O,"EQY_CONSOLIDATED",CONS_O,"fill=b")*1,"")))</f>
        <v/>
      </c>
      <c r="S105" s="78" t="str">
        <f>IF(LEN($G105)=0,"",IF(LEN(S$12)=0,"",IFERROR(_xll.BDP(TKR,$G105,"EQY_FUND_RELATIVE_PERIOD",S$12,"FA_ADJUSTED",ADJ,"EQY_FUND_CRNCY",CURR_O,"ACCOUNTING_STANDARD_OVERRIDE",ACC_O,"EQY_CONSOLIDATED",CONS_O,"fill=b")*1,"")))</f>
        <v/>
      </c>
      <c r="T105" s="78" t="str">
        <f>IF(LEN($G105)=0,"",IF(LEN(T$12)=0,"",IFERROR(_xll.BDP(TKR,$G105,"EQY_FUND_RELATIVE_PERIOD",T$12,"FA_ADJUSTED",ADJ,"EQY_FUND_CRNCY",CURR_O,"ACCOUNTING_STANDARD_OVERRIDE",ACC_O,"EQY_CONSOLIDATED",CONS_O,"fill=b")*1,"")))</f>
        <v/>
      </c>
      <c r="U105" s="78" t="str">
        <f>IF(LEN($G105)=0,"",IF(LEN(U$12)=0,"",IFERROR(_xll.BDP(TKR,$G105,"EQY_FUND_RELATIVE_PERIOD",U$12,"FA_ADJUSTED",ADJ,"EQY_FUND_CRNCY",CURR_O,"ACCOUNTING_STANDARD_OVERRIDE",ACC_O,"EQY_CONSOLIDATED",CONS_O,"fill=b")*1,"")))</f>
        <v/>
      </c>
      <c r="V105" s="78" t="str">
        <f>IF(LEN($G105)=0,"",IF(LEN(V$12)=0,"",IFERROR(_xll.BDP(TKR,$G105,"EQY_FUND_RELATIVE_PERIOD",V$12,"FA_ADJUSTED",ADJ,"EQY_FUND_CRNCY",CURR_O,"ACCOUNTING_STANDARD_OVERRIDE",ACC_O,"EQY_CONSOLIDATED",CONS_O,"fill=b")*1,"")))</f>
        <v/>
      </c>
      <c r="W105" s="78" t="str">
        <f>IF(LEN($G105)=0,"",IF(LEN(W$12)=0,"",IFERROR(_xll.BDP(TKR,$G105,"EQY_FUND_RELATIVE_PERIOD",W$12,"FA_ADJUSTED",ADJ,"EQY_FUND_CRNCY",CURR_O,"ACCOUNTING_STANDARD_OVERRIDE",ACC_O,"EQY_CONSOLIDATED",CONS_O,"fill=b")*1,"")))</f>
        <v/>
      </c>
      <c r="X105" s="78" t="str">
        <f>IF(LEN($G105)=0,"",IF(LEN(X$12)=0,"",IFERROR(_xll.BDP(TKR,$G105,"EQY_FUND_RELATIVE_PERIOD",X$12,"FA_ADJUSTED",ADJ,"EQY_FUND_CRNCY",CURR_O,"ACCOUNTING_STANDARD_OVERRIDE",ACC_O,"EQY_CONSOLIDATED",CONS_O,"fill=b")*1,"")))</f>
        <v/>
      </c>
      <c r="Y105" s="78" t="str">
        <f>IF(LEN($G105)=0,"",IF(LEN(Y$12)=0,"",IFERROR(_xll.BDP(TKR,$G105,"EQY_FUND_RELATIVE_PERIOD",Y$12,"FA_ADJUSTED",ADJ,"EQY_FUND_CRNCY",CURR_O,"ACCOUNTING_STANDARD_OVERRIDE",ACC_O,"EQY_CONSOLIDATED",CONS_O,"fill=b")*1,"")))</f>
        <v/>
      </c>
      <c r="Z105" s="78" t="str">
        <f>IF(LEN($G105)=0,"",IF(LEN(Z$12)=0,"",IFERROR(_xll.BDP(TKR,$G105,"EQY_FUND_RELATIVE_PERIOD",Z$12,"FA_ADJUSTED",ADJ,"EQY_FUND_CRNCY",CURR_O,"ACCOUNTING_STANDARD_OVERRIDE",ACC_O,"EQY_CONSOLIDATED",CONS_O,"fill=b")*1,"")))</f>
        <v/>
      </c>
      <c r="AA105" s="78" t="str">
        <f>IF(LEN($G105)=0,"",IF(LEN(AA$12)=0,"",IFERROR(_xll.BDP(TKR,$G105,"EQY_FUND_RELATIVE_PERIOD",AA$12,"FA_ADJUSTED",ADJ,"EQY_FUND_CRNCY",CURR_O,"ACCOUNTING_STANDARD_OVERRIDE",ACC_O,"EQY_CONSOLIDATED",CONS_O,"fill=b")*1,"")))</f>
        <v/>
      </c>
      <c r="AB105" s="78" t="str">
        <f>IF(LEN($G105)=0,"",IF(LEN(AB$12)=0,"",IFERROR(_xll.BDP(TKR,$G105,"EQY_FUND_RELATIVE_PERIOD",AB$12,"FA_ADJUSTED",ADJ,"EQY_FUND_CRNCY",CURR_O,"ACCOUNTING_STANDARD_OVERRIDE",ACC_O,"EQY_CONSOLIDATED",CONS_O,"fill=b")*1,"")))</f>
        <v/>
      </c>
      <c r="AC105" s="78" t="str">
        <f>IF(LEN($G105)=0,"",IF(LEN(AC$12)=0,"",IFERROR(_xll.BDP(TKR,$G105,"EQY_FUND_RELATIVE_PERIOD",AC$12,"FA_ADJUSTED",ADJ,"EQY_FUND_CRNCY",CURR_O,"ACCOUNTING_STANDARD_OVERRIDE",ACC_O,"EQY_CONSOLIDATED",CONS_O,"fill=b")*1,"")))</f>
        <v/>
      </c>
      <c r="AD105" s="78" t="str">
        <f>IF(LEN($G105)=0,"",IF(LEN(AD$12)=0,"",IFERROR(_xll.BDP(TKR,$G105,"EQY_FUND_RELATIVE_PERIOD",AD$12,"FA_ADJUSTED",ADJ,"EQY_FUND_CRNCY",CURR_O,"ACCOUNTING_STANDARD_OVERRIDE",ACC_O,"EQY_CONSOLIDATED",CONS_O,"fill=b")*1,"")))</f>
        <v/>
      </c>
      <c r="AE105" s="78" t="str">
        <f>IF(LEN($G105)=0,"",IF(LEN(AE$12)=0,"",IFERROR(_xll.BDP(TKR,$G105,"EQY_FUND_RELATIVE_PERIOD",AE$12,"FA_ADJUSTED",ADJ,"EQY_FUND_CRNCY",CURR_O,"ACCOUNTING_STANDARD_OVERRIDE",ACC_O,"EQY_CONSOLIDATED",CONS_O,"fill=b")*1,"")))</f>
        <v/>
      </c>
      <c r="AF105" s="78" t="str">
        <f>IF(LEN($G105)=0,"",IF(LEN(AF$12)=0,"",IFERROR(_xll.BDP(TKR,$G105,"EQY_FUND_RELATIVE_PERIOD",AF$12,"FA_ADJUSTED",ADJ,"EQY_FUND_CRNCY",CURR_O,"ACCOUNTING_STANDARD_OVERRIDE",ACC_O,"EQY_CONSOLIDATED",CONS_O,"fill=b")*1,"")))</f>
        <v/>
      </c>
      <c r="AG105" s="78" t="str">
        <f>IF(LEN($G105)=0,"",IF(LEN(AG$12)=0,"",IFERROR(_xll.BDP(TKR,$G105,"EQY_FUND_RELATIVE_PERIOD",AG$12,"FA_ADJUSTED",ADJ,"EQY_FUND_CRNCY",CURR_O,"ACCOUNTING_STANDARD_OVERRIDE",ACC_O,"EQY_CONSOLIDATED",CONS_O,"fill=b")*1,"")))</f>
        <v/>
      </c>
      <c r="AH105" s="78" t="str">
        <f>IF(LEN($G105)=0,"",IF(LEN(AH$12)=0,"",IFERROR(_xll.BDP(TKR,$G105,"EQY_FUND_RELATIVE_PERIOD",AH$12,"FA_ADJUSTED",ADJ,"EQY_FUND_CRNCY",CURR_O,"ACCOUNTING_STANDARD_OVERRIDE",ACC_O,"EQY_CONSOLIDATED",CONS_O,"fill=b")*1,"")))</f>
        <v/>
      </c>
      <c r="AI105" s="78" t="str">
        <f>IF(LEN($G105)=0,"",IF(LEN(AI$12)=0,"",IFERROR(_xll.BDP(TKR,$G105,"EQY_FUND_RELATIVE_PERIOD",AI$12,"FA_ADJUSTED",ADJ,"EQY_FUND_CRNCY",CURR_O,"ACCOUNTING_STANDARD_OVERRIDE",ACC_O,"EQY_CONSOLIDATED",CONS_O,"fill=b")*1,"")))</f>
        <v/>
      </c>
      <c r="AJ105" s="78" t="str">
        <f>IF(LEN($G105)=0,"",IF(LEN(AJ$12)=0,"",IFERROR(_xll.BDP(TKR,$G105,"EQY_FUND_RELATIVE_PERIOD",AJ$12,"FA_ADJUSTED",ADJ,"EQY_FUND_CRNCY",CURR_O,"ACCOUNTING_STANDARD_OVERRIDE",ACC_O,"EQY_CONSOLIDATED",CONS_O,"fill=b")*1,"")))</f>
        <v/>
      </c>
      <c r="AK105" s="78" t="str">
        <f>IF(LEN($G105)=0,"",IF(LEN(AK$12)=0,"",IFERROR(_xll.BDP(TKR,$G105,"EQY_FUND_RELATIVE_PERIOD",AK$12,"FA_ADJUSTED",ADJ,"EQY_FUND_CRNCY",CURR_O,"ACCOUNTING_STANDARD_OVERRIDE",ACC_O,"EQY_CONSOLIDATED",CONS_O,"fill=b")*1,"")))</f>
        <v/>
      </c>
      <c r="AL105" s="78" t="str">
        <f>IF(LEN($G105)=0,"",IF(LEN(AL$12)=0,"",IFERROR(_xll.BDP(TKR,$G105,"EQY_FUND_RELATIVE_PERIOD",AL$12,"FA_ADJUSTED",ADJ,"EQY_FUND_CRNCY",CURR_O,"ACCOUNTING_STANDARD_OVERRIDE",ACC_O,"EQY_CONSOLIDATED",CONS_O,"fill=b")*1,"")))</f>
        <v/>
      </c>
      <c r="AM105" s="78" t="str">
        <f>IF(LEN($G105)=0,"",IF(LEN(AM$12)=0,"",IFERROR(_xll.BDP(TKR,$G105,"EQY_FUND_RELATIVE_PERIOD",AM$12,"FA_ADJUSTED",ADJ,"EQY_FUND_CRNCY",CURR_O,"ACCOUNTING_STANDARD_OVERRIDE",ACC_O,"EQY_CONSOLIDATED",CONS_O,"fill=b")*1,"")))</f>
        <v/>
      </c>
      <c r="AN105" s="78" t="str">
        <f>IF(LEN($G105)=0,"",IF(LEN(AN$12)=0,"",IFERROR(_xll.BDP(TKR,$G105,"EQY_FUND_RELATIVE_PERIOD",AN$12,"FA_ADJUSTED",ADJ,"EQY_FUND_CRNCY",CURR_O,"ACCOUNTING_STANDARD_OVERRIDE",ACC_O,"EQY_CONSOLIDATED",CONS_O,"fill=b")*1,"")))</f>
        <v/>
      </c>
      <c r="AO105" s="78" t="str">
        <f>IF(LEN($G105)=0,"",IF(LEN(AO$12)=0,"",IFERROR(_xll.BDP(TKR,$G105,"EQY_FUND_RELATIVE_PERIOD",AO$12,"FA_ADJUSTED",ADJ,"EQY_FUND_CRNCY",CURR_O,"ACCOUNTING_STANDARD_OVERRIDE",ACC_O,"EQY_CONSOLIDATED",CONS_O,"fill=b")*1,"")))</f>
        <v/>
      </c>
      <c r="AP105" s="78" t="str">
        <f>IF(LEN($G105)=0,"",IF(LEN(AP$12)=0,"",IFERROR(_xll.BDP(TKR,$G105,"EQY_FUND_RELATIVE_PERIOD",AP$12,"FA_ADJUSTED",ADJ,"EQY_FUND_CRNCY",CURR_O,"ACCOUNTING_STANDARD_OVERRIDE",ACC_O,"EQY_CONSOLIDATED",CONS_O,"fill=b")*1,"")))</f>
        <v/>
      </c>
      <c r="AQ105" s="78" t="str">
        <f>IF(LEN($G105)=0,"",IF(LEN(AQ$12)=0,"",IFERROR(_xll.BDP(TKR,$G105,"EQY_FUND_RELATIVE_PERIOD",AQ$12,"FA_ADJUSTED",ADJ,"EQY_FUND_CRNCY",CURR_O,"ACCOUNTING_STANDARD_OVERRIDE",ACC_O,"EQY_CONSOLIDATED",CONS_O,"fill=b")*1,"")))</f>
        <v/>
      </c>
      <c r="AR105" s="78" t="str">
        <f>IF(LEN($G105)=0,"",IF(LEN(AR$12)=0,"",IFERROR(_xll.BDP(TKR,$G105,"EQY_FUND_RELATIVE_PERIOD",AR$12,"FA_ADJUSTED",ADJ,"EQY_FUND_CRNCY",CURR_O,"ACCOUNTING_STANDARD_OVERRIDE",ACC_O,"EQY_CONSOLIDATED",CONS_O,"fill=b")*1,"")))</f>
        <v/>
      </c>
      <c r="AS105" s="78" t="str">
        <f>IF(LEN($G105)=0,"",IF(LEN(AS$12)=0,"",IFERROR(_xll.BDP(TKR,$G105,"EQY_FUND_RELATIVE_PERIOD",AS$12,"FA_ADJUSTED",ADJ,"EQY_FUND_CRNCY",CURR_O,"ACCOUNTING_STANDARD_OVERRIDE",ACC_O,"EQY_CONSOLIDATED",CONS_O,"fill=b")*1,"")))</f>
        <v/>
      </c>
      <c r="AT105" s="78" t="str">
        <f>IF(LEN($G105)=0,"",IF(LEN(AT$12)=0,"",IFERROR(_xll.BDP(TKR,$G105,"EQY_FUND_RELATIVE_PERIOD",AT$12,"FA_ADJUSTED",ADJ,"EQY_FUND_CRNCY",CURR_O,"ACCOUNTING_STANDARD_OVERRIDE",ACC_O,"EQY_CONSOLIDATED",CONS_O,"fill=b")*1,"")))</f>
        <v/>
      </c>
      <c r="AU105" s="78" t="str">
        <f>IF(LEN($G105)=0,"",IF(LEN(AU$12)=0,"",IFERROR(_xll.BDP(TKR,$G105,"EQY_FUND_RELATIVE_PERIOD",AU$12,"FA_ADJUSTED",ADJ,"EQY_FUND_CRNCY",CURR_O,"ACCOUNTING_STANDARD_OVERRIDE",ACC_O,"EQY_CONSOLIDATED",CONS_O,"fill=b")*1,"")))</f>
        <v/>
      </c>
      <c r="AV105" s="78" t="str">
        <f>IF(LEN($G105)=0,"",IF(LEN(AV$12)=0,"",IFERROR(_xll.BDP(TKR,$G105,"EQY_FUND_RELATIVE_PERIOD",AV$12,"FA_ADJUSTED",ADJ,"EQY_FUND_CRNCY",CURR_O,"ACCOUNTING_STANDARD_OVERRIDE",ACC_O,"EQY_CONSOLIDATED",CONS_O,"fill=b")*1,"")))</f>
        <v/>
      </c>
      <c r="AW105" s="78" t="str">
        <f>IF(LEN($G105)=0,"",IF(LEN(AW$12)=0,"",IFERROR(_xll.BDP(TKR,$G105,"EQY_FUND_RELATIVE_PERIOD",AW$12,"FA_ADJUSTED",ADJ,"EQY_FUND_CRNCY",CURR_O,"ACCOUNTING_STANDARD_OVERRIDE",ACC_O,"EQY_CONSOLIDATED",CONS_O,"fill=b")*1,"")))</f>
        <v/>
      </c>
      <c r="AX105" s="78" t="str">
        <f>IF(LEN($G105)=0,"",IF(LEN(AX$12)=0,"",IFERROR(_xll.BDP(TKR,$G105,"EQY_FUND_RELATIVE_PERIOD",AX$12,"FA_ADJUSTED",ADJ,"EQY_FUND_CRNCY",CURR_O,"ACCOUNTING_STANDARD_OVERRIDE",ACC_O,"EQY_CONSOLIDATED",CONS_O,"fill=b")*1,"")))</f>
        <v/>
      </c>
      <c r="AY105" s="78" t="str">
        <f>IF(LEN($G105)=0,"",IF(LEN(AY$12)=0,"",IFERROR(_xll.BDP(TKR,$G105,"EQY_FUND_RELATIVE_PERIOD",AY$12,"FA_ADJUSTED",ADJ,"EQY_FUND_CRNCY",CURR_O,"ACCOUNTING_STANDARD_OVERRIDE",ACC_O,"EQY_CONSOLIDATED",CONS_O,"fill=b")*1,"")))</f>
        <v/>
      </c>
      <c r="AZ105" s="78" t="str">
        <f>IF(LEN($G105)=0,"",IF(LEN(AZ$12)=0,"",IFERROR(_xll.BDP(TKR,$G105,"EQY_FUND_RELATIVE_PERIOD",AZ$12,"FA_ADJUSTED",ADJ,"EQY_FUND_CRNCY",CURR_O,"ACCOUNTING_STANDARD_OVERRIDE",ACC_O,"EQY_CONSOLIDATED",CONS_O,"fill=b")*1,"")))</f>
        <v/>
      </c>
      <c r="BA105" s="78" t="str">
        <f>IF(LEN($G105)=0,"",IF(LEN(BA$12)=0,"",IFERROR(_xll.BDP(TKR,$G105,"EQY_FUND_RELATIVE_PERIOD",BA$12,"FA_ADJUSTED",ADJ,"EQY_FUND_CRNCY",CURR_O,"ACCOUNTING_STANDARD_OVERRIDE",ACC_O,"EQY_CONSOLIDATED",CONS_O,"fill=b")*1,"")))</f>
        <v/>
      </c>
      <c r="BB105" s="78" t="str">
        <f>IF(LEN($G105)=0,"",IF(LEN(BB$12)=0,"",IFERROR(_xll.BDP(TKR,$G105,"EQY_FUND_RELATIVE_PERIOD",BB$12,"FA_ADJUSTED",ADJ,"EQY_FUND_CRNCY",CURR_O,"ACCOUNTING_STANDARD_OVERRIDE",ACC_O,"EQY_CONSOLIDATED",CONS_O,"fill=b")*1,"")))</f>
        <v/>
      </c>
      <c r="BC105" s="78" t="str">
        <f>IF(LEN($G105)=0,"",IF(LEN(BC$12)=0,"",IFERROR(_xll.BDP(TKR,$G105,"EQY_FUND_RELATIVE_PERIOD",BC$12,"FA_ADJUSTED",ADJ,"EQY_FUND_CRNCY",CURR_O,"ACCOUNTING_STANDARD_OVERRIDE",ACC_O,"EQY_CONSOLIDATED",CONS_O,"fill=b")*1,"")))</f>
        <v/>
      </c>
      <c r="BD105" s="78" t="str">
        <f>IF(LEN($G105)=0,"",IF(LEN(BD$12)=0,"",IFERROR(_xll.BDP(TKR,$G105,"EQY_FUND_RELATIVE_PERIOD",BD$12,"FA_ADJUSTED",ADJ,"EQY_FUND_CRNCY",CURR_O,"ACCOUNTING_STANDARD_OVERRIDE",ACC_O,"EQY_CONSOLIDATED",CONS_O,"fill=b")*1,"")))</f>
        <v/>
      </c>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row>
    <row r="106" ht="15.75" customHeight="1">
      <c r="A106" s="2"/>
      <c r="B106" s="2"/>
      <c r="C106" s="2"/>
      <c r="D106" s="2"/>
      <c r="E106" s="2"/>
      <c r="F106" s="2"/>
      <c r="G106" s="2"/>
      <c r="H106" s="2"/>
      <c r="I106" s="2"/>
      <c r="J106" s="2"/>
      <c r="K106" s="2"/>
      <c r="L106" s="2"/>
      <c r="M106" s="2"/>
      <c r="N106" s="2"/>
      <c r="O106" s="2"/>
      <c r="P106" s="2"/>
      <c r="Q106" s="78" t="str">
        <f>IF(LEN($G106)=0,"",IF(LEN(Q$12)=0,"",IFERROR(_xll.BDP(TKR,$G106,"EQY_FUND_RELATIVE_PERIOD",Q$12,"FA_ADJUSTED",ADJ,"EQY_FUND_CRNCY",CURR_O,"ACCOUNTING_STANDARD_OVERRIDE",ACC_O,"EQY_CONSOLIDATED",CONS_O,"fill=b")*1,"")))</f>
        <v/>
      </c>
      <c r="R106" s="78" t="str">
        <f>IF(LEN($G106)=0,"",IF(LEN(R$12)=0,"",IFERROR(_xll.BDP(TKR,$G106,"EQY_FUND_RELATIVE_PERIOD",R$12,"FA_ADJUSTED",ADJ,"EQY_FUND_CRNCY",CURR_O,"ACCOUNTING_STANDARD_OVERRIDE",ACC_O,"EQY_CONSOLIDATED",CONS_O,"fill=b")*1,"")))</f>
        <v/>
      </c>
      <c r="S106" s="78" t="str">
        <f>IF(LEN($G106)=0,"",IF(LEN(S$12)=0,"",IFERROR(_xll.BDP(TKR,$G106,"EQY_FUND_RELATIVE_PERIOD",S$12,"FA_ADJUSTED",ADJ,"EQY_FUND_CRNCY",CURR_O,"ACCOUNTING_STANDARD_OVERRIDE",ACC_O,"EQY_CONSOLIDATED",CONS_O,"fill=b")*1,"")))</f>
        <v/>
      </c>
      <c r="T106" s="78" t="str">
        <f>IF(LEN($G106)=0,"",IF(LEN(T$12)=0,"",IFERROR(_xll.BDP(TKR,$G106,"EQY_FUND_RELATIVE_PERIOD",T$12,"FA_ADJUSTED",ADJ,"EQY_FUND_CRNCY",CURR_O,"ACCOUNTING_STANDARD_OVERRIDE",ACC_O,"EQY_CONSOLIDATED",CONS_O,"fill=b")*1,"")))</f>
        <v/>
      </c>
      <c r="U106" s="78" t="str">
        <f>IF(LEN($G106)=0,"",IF(LEN(U$12)=0,"",IFERROR(_xll.BDP(TKR,$G106,"EQY_FUND_RELATIVE_PERIOD",U$12,"FA_ADJUSTED",ADJ,"EQY_FUND_CRNCY",CURR_O,"ACCOUNTING_STANDARD_OVERRIDE",ACC_O,"EQY_CONSOLIDATED",CONS_O,"fill=b")*1,"")))</f>
        <v/>
      </c>
      <c r="V106" s="78" t="str">
        <f>IF(LEN($G106)=0,"",IF(LEN(V$12)=0,"",IFERROR(_xll.BDP(TKR,$G106,"EQY_FUND_RELATIVE_PERIOD",V$12,"FA_ADJUSTED",ADJ,"EQY_FUND_CRNCY",CURR_O,"ACCOUNTING_STANDARD_OVERRIDE",ACC_O,"EQY_CONSOLIDATED",CONS_O,"fill=b")*1,"")))</f>
        <v/>
      </c>
      <c r="W106" s="78" t="str">
        <f>IF(LEN($G106)=0,"",IF(LEN(W$12)=0,"",IFERROR(_xll.BDP(TKR,$G106,"EQY_FUND_RELATIVE_PERIOD",W$12,"FA_ADJUSTED",ADJ,"EQY_FUND_CRNCY",CURR_O,"ACCOUNTING_STANDARD_OVERRIDE",ACC_O,"EQY_CONSOLIDATED",CONS_O,"fill=b")*1,"")))</f>
        <v/>
      </c>
      <c r="X106" s="78" t="str">
        <f>IF(LEN($G106)=0,"",IF(LEN(X$12)=0,"",IFERROR(_xll.BDP(TKR,$G106,"EQY_FUND_RELATIVE_PERIOD",X$12,"FA_ADJUSTED",ADJ,"EQY_FUND_CRNCY",CURR_O,"ACCOUNTING_STANDARD_OVERRIDE",ACC_O,"EQY_CONSOLIDATED",CONS_O,"fill=b")*1,"")))</f>
        <v/>
      </c>
      <c r="Y106" s="78" t="str">
        <f>IF(LEN($G106)=0,"",IF(LEN(Y$12)=0,"",IFERROR(_xll.BDP(TKR,$G106,"EQY_FUND_RELATIVE_PERIOD",Y$12,"FA_ADJUSTED",ADJ,"EQY_FUND_CRNCY",CURR_O,"ACCOUNTING_STANDARD_OVERRIDE",ACC_O,"EQY_CONSOLIDATED",CONS_O,"fill=b")*1,"")))</f>
        <v/>
      </c>
      <c r="Z106" s="78" t="str">
        <f>IF(LEN($G106)=0,"",IF(LEN(Z$12)=0,"",IFERROR(_xll.BDP(TKR,$G106,"EQY_FUND_RELATIVE_PERIOD",Z$12,"FA_ADJUSTED",ADJ,"EQY_FUND_CRNCY",CURR_O,"ACCOUNTING_STANDARD_OVERRIDE",ACC_O,"EQY_CONSOLIDATED",CONS_O,"fill=b")*1,"")))</f>
        <v/>
      </c>
      <c r="AA106" s="78" t="str">
        <f>IF(LEN($G106)=0,"",IF(LEN(AA$12)=0,"",IFERROR(_xll.BDP(TKR,$G106,"EQY_FUND_RELATIVE_PERIOD",AA$12,"FA_ADJUSTED",ADJ,"EQY_FUND_CRNCY",CURR_O,"ACCOUNTING_STANDARD_OVERRIDE",ACC_O,"EQY_CONSOLIDATED",CONS_O,"fill=b")*1,"")))</f>
        <v/>
      </c>
      <c r="AB106" s="78" t="str">
        <f>IF(LEN($G106)=0,"",IF(LEN(AB$12)=0,"",IFERROR(_xll.BDP(TKR,$G106,"EQY_FUND_RELATIVE_PERIOD",AB$12,"FA_ADJUSTED",ADJ,"EQY_FUND_CRNCY",CURR_O,"ACCOUNTING_STANDARD_OVERRIDE",ACC_O,"EQY_CONSOLIDATED",CONS_O,"fill=b")*1,"")))</f>
        <v/>
      </c>
      <c r="AC106" s="78" t="str">
        <f>IF(LEN($G106)=0,"",IF(LEN(AC$12)=0,"",IFERROR(_xll.BDP(TKR,$G106,"EQY_FUND_RELATIVE_PERIOD",AC$12,"FA_ADJUSTED",ADJ,"EQY_FUND_CRNCY",CURR_O,"ACCOUNTING_STANDARD_OVERRIDE",ACC_O,"EQY_CONSOLIDATED",CONS_O,"fill=b")*1,"")))</f>
        <v/>
      </c>
      <c r="AD106" s="78" t="str">
        <f>IF(LEN($G106)=0,"",IF(LEN(AD$12)=0,"",IFERROR(_xll.BDP(TKR,$G106,"EQY_FUND_RELATIVE_PERIOD",AD$12,"FA_ADJUSTED",ADJ,"EQY_FUND_CRNCY",CURR_O,"ACCOUNTING_STANDARD_OVERRIDE",ACC_O,"EQY_CONSOLIDATED",CONS_O,"fill=b")*1,"")))</f>
        <v/>
      </c>
      <c r="AE106" s="78" t="str">
        <f>IF(LEN($G106)=0,"",IF(LEN(AE$12)=0,"",IFERROR(_xll.BDP(TKR,$G106,"EQY_FUND_RELATIVE_PERIOD",AE$12,"FA_ADJUSTED",ADJ,"EQY_FUND_CRNCY",CURR_O,"ACCOUNTING_STANDARD_OVERRIDE",ACC_O,"EQY_CONSOLIDATED",CONS_O,"fill=b")*1,"")))</f>
        <v/>
      </c>
      <c r="AF106" s="78" t="str">
        <f>IF(LEN($G106)=0,"",IF(LEN(AF$12)=0,"",IFERROR(_xll.BDP(TKR,$G106,"EQY_FUND_RELATIVE_PERIOD",AF$12,"FA_ADJUSTED",ADJ,"EQY_FUND_CRNCY",CURR_O,"ACCOUNTING_STANDARD_OVERRIDE",ACC_O,"EQY_CONSOLIDATED",CONS_O,"fill=b")*1,"")))</f>
        <v/>
      </c>
      <c r="AG106" s="78" t="str">
        <f>IF(LEN($G106)=0,"",IF(LEN(AG$12)=0,"",IFERROR(_xll.BDP(TKR,$G106,"EQY_FUND_RELATIVE_PERIOD",AG$12,"FA_ADJUSTED",ADJ,"EQY_FUND_CRNCY",CURR_O,"ACCOUNTING_STANDARD_OVERRIDE",ACC_O,"EQY_CONSOLIDATED",CONS_O,"fill=b")*1,"")))</f>
        <v/>
      </c>
      <c r="AH106" s="78" t="str">
        <f>IF(LEN($G106)=0,"",IF(LEN(AH$12)=0,"",IFERROR(_xll.BDP(TKR,$G106,"EQY_FUND_RELATIVE_PERIOD",AH$12,"FA_ADJUSTED",ADJ,"EQY_FUND_CRNCY",CURR_O,"ACCOUNTING_STANDARD_OVERRIDE",ACC_O,"EQY_CONSOLIDATED",CONS_O,"fill=b")*1,"")))</f>
        <v/>
      </c>
      <c r="AI106" s="78" t="str">
        <f>IF(LEN($G106)=0,"",IF(LEN(AI$12)=0,"",IFERROR(_xll.BDP(TKR,$G106,"EQY_FUND_RELATIVE_PERIOD",AI$12,"FA_ADJUSTED",ADJ,"EQY_FUND_CRNCY",CURR_O,"ACCOUNTING_STANDARD_OVERRIDE",ACC_O,"EQY_CONSOLIDATED",CONS_O,"fill=b")*1,"")))</f>
        <v/>
      </c>
      <c r="AJ106" s="78" t="str">
        <f>IF(LEN($G106)=0,"",IF(LEN(AJ$12)=0,"",IFERROR(_xll.BDP(TKR,$G106,"EQY_FUND_RELATIVE_PERIOD",AJ$12,"FA_ADJUSTED",ADJ,"EQY_FUND_CRNCY",CURR_O,"ACCOUNTING_STANDARD_OVERRIDE",ACC_O,"EQY_CONSOLIDATED",CONS_O,"fill=b")*1,"")))</f>
        <v/>
      </c>
      <c r="AK106" s="78" t="str">
        <f>IF(LEN($G106)=0,"",IF(LEN(AK$12)=0,"",IFERROR(_xll.BDP(TKR,$G106,"EQY_FUND_RELATIVE_PERIOD",AK$12,"FA_ADJUSTED",ADJ,"EQY_FUND_CRNCY",CURR_O,"ACCOUNTING_STANDARD_OVERRIDE",ACC_O,"EQY_CONSOLIDATED",CONS_O,"fill=b")*1,"")))</f>
        <v/>
      </c>
      <c r="AL106" s="78" t="str">
        <f>IF(LEN($G106)=0,"",IF(LEN(AL$12)=0,"",IFERROR(_xll.BDP(TKR,$G106,"EQY_FUND_RELATIVE_PERIOD",AL$12,"FA_ADJUSTED",ADJ,"EQY_FUND_CRNCY",CURR_O,"ACCOUNTING_STANDARD_OVERRIDE",ACC_O,"EQY_CONSOLIDATED",CONS_O,"fill=b")*1,"")))</f>
        <v/>
      </c>
      <c r="AM106" s="78" t="str">
        <f>IF(LEN($G106)=0,"",IF(LEN(AM$12)=0,"",IFERROR(_xll.BDP(TKR,$G106,"EQY_FUND_RELATIVE_PERIOD",AM$12,"FA_ADJUSTED",ADJ,"EQY_FUND_CRNCY",CURR_O,"ACCOUNTING_STANDARD_OVERRIDE",ACC_O,"EQY_CONSOLIDATED",CONS_O,"fill=b")*1,"")))</f>
        <v/>
      </c>
      <c r="AN106" s="78" t="str">
        <f>IF(LEN($G106)=0,"",IF(LEN(AN$12)=0,"",IFERROR(_xll.BDP(TKR,$G106,"EQY_FUND_RELATIVE_PERIOD",AN$12,"FA_ADJUSTED",ADJ,"EQY_FUND_CRNCY",CURR_O,"ACCOUNTING_STANDARD_OVERRIDE",ACC_O,"EQY_CONSOLIDATED",CONS_O,"fill=b")*1,"")))</f>
        <v/>
      </c>
      <c r="AO106" s="78" t="str">
        <f>IF(LEN($G106)=0,"",IF(LEN(AO$12)=0,"",IFERROR(_xll.BDP(TKR,$G106,"EQY_FUND_RELATIVE_PERIOD",AO$12,"FA_ADJUSTED",ADJ,"EQY_FUND_CRNCY",CURR_O,"ACCOUNTING_STANDARD_OVERRIDE",ACC_O,"EQY_CONSOLIDATED",CONS_O,"fill=b")*1,"")))</f>
        <v/>
      </c>
      <c r="AP106" s="78" t="str">
        <f>IF(LEN($G106)=0,"",IF(LEN(AP$12)=0,"",IFERROR(_xll.BDP(TKR,$G106,"EQY_FUND_RELATIVE_PERIOD",AP$12,"FA_ADJUSTED",ADJ,"EQY_FUND_CRNCY",CURR_O,"ACCOUNTING_STANDARD_OVERRIDE",ACC_O,"EQY_CONSOLIDATED",CONS_O,"fill=b")*1,"")))</f>
        <v/>
      </c>
      <c r="AQ106" s="78" t="str">
        <f>IF(LEN($G106)=0,"",IF(LEN(AQ$12)=0,"",IFERROR(_xll.BDP(TKR,$G106,"EQY_FUND_RELATIVE_PERIOD",AQ$12,"FA_ADJUSTED",ADJ,"EQY_FUND_CRNCY",CURR_O,"ACCOUNTING_STANDARD_OVERRIDE",ACC_O,"EQY_CONSOLIDATED",CONS_O,"fill=b")*1,"")))</f>
        <v/>
      </c>
      <c r="AR106" s="78" t="str">
        <f>IF(LEN($G106)=0,"",IF(LEN(AR$12)=0,"",IFERROR(_xll.BDP(TKR,$G106,"EQY_FUND_RELATIVE_PERIOD",AR$12,"FA_ADJUSTED",ADJ,"EQY_FUND_CRNCY",CURR_O,"ACCOUNTING_STANDARD_OVERRIDE",ACC_O,"EQY_CONSOLIDATED",CONS_O,"fill=b")*1,"")))</f>
        <v/>
      </c>
      <c r="AS106" s="78" t="str">
        <f>IF(LEN($G106)=0,"",IF(LEN(AS$12)=0,"",IFERROR(_xll.BDP(TKR,$G106,"EQY_FUND_RELATIVE_PERIOD",AS$12,"FA_ADJUSTED",ADJ,"EQY_FUND_CRNCY",CURR_O,"ACCOUNTING_STANDARD_OVERRIDE",ACC_O,"EQY_CONSOLIDATED",CONS_O,"fill=b")*1,"")))</f>
        <v/>
      </c>
      <c r="AT106" s="78" t="str">
        <f>IF(LEN($G106)=0,"",IF(LEN(AT$12)=0,"",IFERROR(_xll.BDP(TKR,$G106,"EQY_FUND_RELATIVE_PERIOD",AT$12,"FA_ADJUSTED",ADJ,"EQY_FUND_CRNCY",CURR_O,"ACCOUNTING_STANDARD_OVERRIDE",ACC_O,"EQY_CONSOLIDATED",CONS_O,"fill=b")*1,"")))</f>
        <v/>
      </c>
      <c r="AU106" s="78" t="str">
        <f>IF(LEN($G106)=0,"",IF(LEN(AU$12)=0,"",IFERROR(_xll.BDP(TKR,$G106,"EQY_FUND_RELATIVE_PERIOD",AU$12,"FA_ADJUSTED",ADJ,"EQY_FUND_CRNCY",CURR_O,"ACCOUNTING_STANDARD_OVERRIDE",ACC_O,"EQY_CONSOLIDATED",CONS_O,"fill=b")*1,"")))</f>
        <v/>
      </c>
      <c r="AV106" s="78" t="str">
        <f>IF(LEN($G106)=0,"",IF(LEN(AV$12)=0,"",IFERROR(_xll.BDP(TKR,$G106,"EQY_FUND_RELATIVE_PERIOD",AV$12,"FA_ADJUSTED",ADJ,"EQY_FUND_CRNCY",CURR_O,"ACCOUNTING_STANDARD_OVERRIDE",ACC_O,"EQY_CONSOLIDATED",CONS_O,"fill=b")*1,"")))</f>
        <v/>
      </c>
      <c r="AW106" s="78" t="str">
        <f>IF(LEN($G106)=0,"",IF(LEN(AW$12)=0,"",IFERROR(_xll.BDP(TKR,$G106,"EQY_FUND_RELATIVE_PERIOD",AW$12,"FA_ADJUSTED",ADJ,"EQY_FUND_CRNCY",CURR_O,"ACCOUNTING_STANDARD_OVERRIDE",ACC_O,"EQY_CONSOLIDATED",CONS_O,"fill=b")*1,"")))</f>
        <v/>
      </c>
      <c r="AX106" s="78" t="str">
        <f>IF(LEN($G106)=0,"",IF(LEN(AX$12)=0,"",IFERROR(_xll.BDP(TKR,$G106,"EQY_FUND_RELATIVE_PERIOD",AX$12,"FA_ADJUSTED",ADJ,"EQY_FUND_CRNCY",CURR_O,"ACCOUNTING_STANDARD_OVERRIDE",ACC_O,"EQY_CONSOLIDATED",CONS_O,"fill=b")*1,"")))</f>
        <v/>
      </c>
      <c r="AY106" s="78" t="str">
        <f>IF(LEN($G106)=0,"",IF(LEN(AY$12)=0,"",IFERROR(_xll.BDP(TKR,$G106,"EQY_FUND_RELATIVE_PERIOD",AY$12,"FA_ADJUSTED",ADJ,"EQY_FUND_CRNCY",CURR_O,"ACCOUNTING_STANDARD_OVERRIDE",ACC_O,"EQY_CONSOLIDATED",CONS_O,"fill=b")*1,"")))</f>
        <v/>
      </c>
      <c r="AZ106" s="78" t="str">
        <f>IF(LEN($G106)=0,"",IF(LEN(AZ$12)=0,"",IFERROR(_xll.BDP(TKR,$G106,"EQY_FUND_RELATIVE_PERIOD",AZ$12,"FA_ADJUSTED",ADJ,"EQY_FUND_CRNCY",CURR_O,"ACCOUNTING_STANDARD_OVERRIDE",ACC_O,"EQY_CONSOLIDATED",CONS_O,"fill=b")*1,"")))</f>
        <v/>
      </c>
      <c r="BA106" s="78" t="str">
        <f>IF(LEN($G106)=0,"",IF(LEN(BA$12)=0,"",IFERROR(_xll.BDP(TKR,$G106,"EQY_FUND_RELATIVE_PERIOD",BA$12,"FA_ADJUSTED",ADJ,"EQY_FUND_CRNCY",CURR_O,"ACCOUNTING_STANDARD_OVERRIDE",ACC_O,"EQY_CONSOLIDATED",CONS_O,"fill=b")*1,"")))</f>
        <v/>
      </c>
      <c r="BB106" s="78" t="str">
        <f>IF(LEN($G106)=0,"",IF(LEN(BB$12)=0,"",IFERROR(_xll.BDP(TKR,$G106,"EQY_FUND_RELATIVE_PERIOD",BB$12,"FA_ADJUSTED",ADJ,"EQY_FUND_CRNCY",CURR_O,"ACCOUNTING_STANDARD_OVERRIDE",ACC_O,"EQY_CONSOLIDATED",CONS_O,"fill=b")*1,"")))</f>
        <v/>
      </c>
      <c r="BC106" s="78" t="str">
        <f>IF(LEN($G106)=0,"",IF(LEN(BC$12)=0,"",IFERROR(_xll.BDP(TKR,$G106,"EQY_FUND_RELATIVE_PERIOD",BC$12,"FA_ADJUSTED",ADJ,"EQY_FUND_CRNCY",CURR_O,"ACCOUNTING_STANDARD_OVERRIDE",ACC_O,"EQY_CONSOLIDATED",CONS_O,"fill=b")*1,"")))</f>
        <v/>
      </c>
      <c r="BD106" s="78" t="str">
        <f>IF(LEN($G106)=0,"",IF(LEN(BD$12)=0,"",IFERROR(_xll.BDP(TKR,$G106,"EQY_FUND_RELATIVE_PERIOD",BD$12,"FA_ADJUSTED",ADJ,"EQY_FUND_CRNCY",CURR_O,"ACCOUNTING_STANDARD_OVERRIDE",ACC_O,"EQY_CONSOLIDATED",CONS_O,"fill=b")*1,"")))</f>
        <v/>
      </c>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row>
    <row r="107" ht="15.75" customHeight="1">
      <c r="A107" s="2"/>
      <c r="B107" s="2"/>
      <c r="C107" s="2"/>
      <c r="D107" s="2"/>
      <c r="E107" s="2"/>
      <c r="F107" s="2"/>
      <c r="G107" s="2"/>
      <c r="H107" s="2"/>
      <c r="I107" s="2"/>
      <c r="J107" s="2"/>
      <c r="K107" s="2"/>
      <c r="L107" s="2"/>
      <c r="M107" s="2"/>
      <c r="N107" s="2"/>
      <c r="O107" s="2"/>
      <c r="P107" s="2"/>
      <c r="Q107" s="78" t="str">
        <f>IF(LEN($G107)=0,"",IF(LEN(Q$12)=0,"",IFERROR(_xll.BDP(TKR,$G107,"EQY_FUND_RELATIVE_PERIOD",Q$12,"FA_ADJUSTED",ADJ,"EQY_FUND_CRNCY",CURR_O,"ACCOUNTING_STANDARD_OVERRIDE",ACC_O,"EQY_CONSOLIDATED",CONS_O,"fill=b")*1,"")))</f>
        <v/>
      </c>
      <c r="R107" s="78" t="str">
        <f>IF(LEN($G107)=0,"",IF(LEN(R$12)=0,"",IFERROR(_xll.BDP(TKR,$G107,"EQY_FUND_RELATIVE_PERIOD",R$12,"FA_ADJUSTED",ADJ,"EQY_FUND_CRNCY",CURR_O,"ACCOUNTING_STANDARD_OVERRIDE",ACC_O,"EQY_CONSOLIDATED",CONS_O,"fill=b")*1,"")))</f>
        <v/>
      </c>
      <c r="S107" s="78" t="str">
        <f>IF(LEN($G107)=0,"",IF(LEN(S$12)=0,"",IFERROR(_xll.BDP(TKR,$G107,"EQY_FUND_RELATIVE_PERIOD",S$12,"FA_ADJUSTED",ADJ,"EQY_FUND_CRNCY",CURR_O,"ACCOUNTING_STANDARD_OVERRIDE",ACC_O,"EQY_CONSOLIDATED",CONS_O,"fill=b")*1,"")))</f>
        <v/>
      </c>
      <c r="T107" s="78" t="str">
        <f>IF(LEN($G107)=0,"",IF(LEN(T$12)=0,"",IFERROR(_xll.BDP(TKR,$G107,"EQY_FUND_RELATIVE_PERIOD",T$12,"FA_ADJUSTED",ADJ,"EQY_FUND_CRNCY",CURR_O,"ACCOUNTING_STANDARD_OVERRIDE",ACC_O,"EQY_CONSOLIDATED",CONS_O,"fill=b")*1,"")))</f>
        <v/>
      </c>
      <c r="U107" s="78" t="str">
        <f>IF(LEN($G107)=0,"",IF(LEN(U$12)=0,"",IFERROR(_xll.BDP(TKR,$G107,"EQY_FUND_RELATIVE_PERIOD",U$12,"FA_ADJUSTED",ADJ,"EQY_FUND_CRNCY",CURR_O,"ACCOUNTING_STANDARD_OVERRIDE",ACC_O,"EQY_CONSOLIDATED",CONS_O,"fill=b")*1,"")))</f>
        <v/>
      </c>
      <c r="V107" s="78" t="str">
        <f>IF(LEN($G107)=0,"",IF(LEN(V$12)=0,"",IFERROR(_xll.BDP(TKR,$G107,"EQY_FUND_RELATIVE_PERIOD",V$12,"FA_ADJUSTED",ADJ,"EQY_FUND_CRNCY",CURR_O,"ACCOUNTING_STANDARD_OVERRIDE",ACC_O,"EQY_CONSOLIDATED",CONS_O,"fill=b")*1,"")))</f>
        <v/>
      </c>
      <c r="W107" s="78" t="str">
        <f>IF(LEN($G107)=0,"",IF(LEN(W$12)=0,"",IFERROR(_xll.BDP(TKR,$G107,"EQY_FUND_RELATIVE_PERIOD",W$12,"FA_ADJUSTED",ADJ,"EQY_FUND_CRNCY",CURR_O,"ACCOUNTING_STANDARD_OVERRIDE",ACC_O,"EQY_CONSOLIDATED",CONS_O,"fill=b")*1,"")))</f>
        <v/>
      </c>
      <c r="X107" s="78" t="str">
        <f>IF(LEN($G107)=0,"",IF(LEN(X$12)=0,"",IFERROR(_xll.BDP(TKR,$G107,"EQY_FUND_RELATIVE_PERIOD",X$12,"FA_ADJUSTED",ADJ,"EQY_FUND_CRNCY",CURR_O,"ACCOUNTING_STANDARD_OVERRIDE",ACC_O,"EQY_CONSOLIDATED",CONS_O,"fill=b")*1,"")))</f>
        <v/>
      </c>
      <c r="Y107" s="78" t="str">
        <f>IF(LEN($G107)=0,"",IF(LEN(Y$12)=0,"",IFERROR(_xll.BDP(TKR,$G107,"EQY_FUND_RELATIVE_PERIOD",Y$12,"FA_ADJUSTED",ADJ,"EQY_FUND_CRNCY",CURR_O,"ACCOUNTING_STANDARD_OVERRIDE",ACC_O,"EQY_CONSOLIDATED",CONS_O,"fill=b")*1,"")))</f>
        <v/>
      </c>
      <c r="Z107" s="78" t="str">
        <f>IF(LEN($G107)=0,"",IF(LEN(Z$12)=0,"",IFERROR(_xll.BDP(TKR,$G107,"EQY_FUND_RELATIVE_PERIOD",Z$12,"FA_ADJUSTED",ADJ,"EQY_FUND_CRNCY",CURR_O,"ACCOUNTING_STANDARD_OVERRIDE",ACC_O,"EQY_CONSOLIDATED",CONS_O,"fill=b")*1,"")))</f>
        <v/>
      </c>
      <c r="AA107" s="78" t="str">
        <f>IF(LEN($G107)=0,"",IF(LEN(AA$12)=0,"",IFERROR(_xll.BDP(TKR,$G107,"EQY_FUND_RELATIVE_PERIOD",AA$12,"FA_ADJUSTED",ADJ,"EQY_FUND_CRNCY",CURR_O,"ACCOUNTING_STANDARD_OVERRIDE",ACC_O,"EQY_CONSOLIDATED",CONS_O,"fill=b")*1,"")))</f>
        <v/>
      </c>
      <c r="AB107" s="78" t="str">
        <f>IF(LEN($G107)=0,"",IF(LEN(AB$12)=0,"",IFERROR(_xll.BDP(TKR,$G107,"EQY_FUND_RELATIVE_PERIOD",AB$12,"FA_ADJUSTED",ADJ,"EQY_FUND_CRNCY",CURR_O,"ACCOUNTING_STANDARD_OVERRIDE",ACC_O,"EQY_CONSOLIDATED",CONS_O,"fill=b")*1,"")))</f>
        <v/>
      </c>
      <c r="AC107" s="78" t="str">
        <f>IF(LEN($G107)=0,"",IF(LEN(AC$12)=0,"",IFERROR(_xll.BDP(TKR,$G107,"EQY_FUND_RELATIVE_PERIOD",AC$12,"FA_ADJUSTED",ADJ,"EQY_FUND_CRNCY",CURR_O,"ACCOUNTING_STANDARD_OVERRIDE",ACC_O,"EQY_CONSOLIDATED",CONS_O,"fill=b")*1,"")))</f>
        <v/>
      </c>
      <c r="AD107" s="78" t="str">
        <f>IF(LEN($G107)=0,"",IF(LEN(AD$12)=0,"",IFERROR(_xll.BDP(TKR,$G107,"EQY_FUND_RELATIVE_PERIOD",AD$12,"FA_ADJUSTED",ADJ,"EQY_FUND_CRNCY",CURR_O,"ACCOUNTING_STANDARD_OVERRIDE",ACC_O,"EQY_CONSOLIDATED",CONS_O,"fill=b")*1,"")))</f>
        <v/>
      </c>
      <c r="AE107" s="78" t="str">
        <f>IF(LEN($G107)=0,"",IF(LEN(AE$12)=0,"",IFERROR(_xll.BDP(TKR,$G107,"EQY_FUND_RELATIVE_PERIOD",AE$12,"FA_ADJUSTED",ADJ,"EQY_FUND_CRNCY",CURR_O,"ACCOUNTING_STANDARD_OVERRIDE",ACC_O,"EQY_CONSOLIDATED",CONS_O,"fill=b")*1,"")))</f>
        <v/>
      </c>
      <c r="AF107" s="78" t="str">
        <f>IF(LEN($G107)=0,"",IF(LEN(AF$12)=0,"",IFERROR(_xll.BDP(TKR,$G107,"EQY_FUND_RELATIVE_PERIOD",AF$12,"FA_ADJUSTED",ADJ,"EQY_FUND_CRNCY",CURR_O,"ACCOUNTING_STANDARD_OVERRIDE",ACC_O,"EQY_CONSOLIDATED",CONS_O,"fill=b")*1,"")))</f>
        <v/>
      </c>
      <c r="AG107" s="78" t="str">
        <f>IF(LEN($G107)=0,"",IF(LEN(AG$12)=0,"",IFERROR(_xll.BDP(TKR,$G107,"EQY_FUND_RELATIVE_PERIOD",AG$12,"FA_ADJUSTED",ADJ,"EQY_FUND_CRNCY",CURR_O,"ACCOUNTING_STANDARD_OVERRIDE",ACC_O,"EQY_CONSOLIDATED",CONS_O,"fill=b")*1,"")))</f>
        <v/>
      </c>
      <c r="AH107" s="78" t="str">
        <f>IF(LEN($G107)=0,"",IF(LEN(AH$12)=0,"",IFERROR(_xll.BDP(TKR,$G107,"EQY_FUND_RELATIVE_PERIOD",AH$12,"FA_ADJUSTED",ADJ,"EQY_FUND_CRNCY",CURR_O,"ACCOUNTING_STANDARD_OVERRIDE",ACC_O,"EQY_CONSOLIDATED",CONS_O,"fill=b")*1,"")))</f>
        <v/>
      </c>
      <c r="AI107" s="78" t="str">
        <f>IF(LEN($G107)=0,"",IF(LEN(AI$12)=0,"",IFERROR(_xll.BDP(TKR,$G107,"EQY_FUND_RELATIVE_PERIOD",AI$12,"FA_ADJUSTED",ADJ,"EQY_FUND_CRNCY",CURR_O,"ACCOUNTING_STANDARD_OVERRIDE",ACC_O,"EQY_CONSOLIDATED",CONS_O,"fill=b")*1,"")))</f>
        <v/>
      </c>
      <c r="AJ107" s="78" t="str">
        <f>IF(LEN($G107)=0,"",IF(LEN(AJ$12)=0,"",IFERROR(_xll.BDP(TKR,$G107,"EQY_FUND_RELATIVE_PERIOD",AJ$12,"FA_ADJUSTED",ADJ,"EQY_FUND_CRNCY",CURR_O,"ACCOUNTING_STANDARD_OVERRIDE",ACC_O,"EQY_CONSOLIDATED",CONS_O,"fill=b")*1,"")))</f>
        <v/>
      </c>
      <c r="AK107" s="78" t="str">
        <f>IF(LEN($G107)=0,"",IF(LEN(AK$12)=0,"",IFERROR(_xll.BDP(TKR,$G107,"EQY_FUND_RELATIVE_PERIOD",AK$12,"FA_ADJUSTED",ADJ,"EQY_FUND_CRNCY",CURR_O,"ACCOUNTING_STANDARD_OVERRIDE",ACC_O,"EQY_CONSOLIDATED",CONS_O,"fill=b")*1,"")))</f>
        <v/>
      </c>
      <c r="AL107" s="78" t="str">
        <f>IF(LEN($G107)=0,"",IF(LEN(AL$12)=0,"",IFERROR(_xll.BDP(TKR,$G107,"EQY_FUND_RELATIVE_PERIOD",AL$12,"FA_ADJUSTED",ADJ,"EQY_FUND_CRNCY",CURR_O,"ACCOUNTING_STANDARD_OVERRIDE",ACC_O,"EQY_CONSOLIDATED",CONS_O,"fill=b")*1,"")))</f>
        <v/>
      </c>
      <c r="AM107" s="78" t="str">
        <f>IF(LEN($G107)=0,"",IF(LEN(AM$12)=0,"",IFERROR(_xll.BDP(TKR,$G107,"EQY_FUND_RELATIVE_PERIOD",AM$12,"FA_ADJUSTED",ADJ,"EQY_FUND_CRNCY",CURR_O,"ACCOUNTING_STANDARD_OVERRIDE",ACC_O,"EQY_CONSOLIDATED",CONS_O,"fill=b")*1,"")))</f>
        <v/>
      </c>
      <c r="AN107" s="78" t="str">
        <f>IF(LEN($G107)=0,"",IF(LEN(AN$12)=0,"",IFERROR(_xll.BDP(TKR,$G107,"EQY_FUND_RELATIVE_PERIOD",AN$12,"FA_ADJUSTED",ADJ,"EQY_FUND_CRNCY",CURR_O,"ACCOUNTING_STANDARD_OVERRIDE",ACC_O,"EQY_CONSOLIDATED",CONS_O,"fill=b")*1,"")))</f>
        <v/>
      </c>
      <c r="AO107" s="78" t="str">
        <f>IF(LEN($G107)=0,"",IF(LEN(AO$12)=0,"",IFERROR(_xll.BDP(TKR,$G107,"EQY_FUND_RELATIVE_PERIOD",AO$12,"FA_ADJUSTED",ADJ,"EQY_FUND_CRNCY",CURR_O,"ACCOUNTING_STANDARD_OVERRIDE",ACC_O,"EQY_CONSOLIDATED",CONS_O,"fill=b")*1,"")))</f>
        <v/>
      </c>
      <c r="AP107" s="78" t="str">
        <f>IF(LEN($G107)=0,"",IF(LEN(AP$12)=0,"",IFERROR(_xll.BDP(TKR,$G107,"EQY_FUND_RELATIVE_PERIOD",AP$12,"FA_ADJUSTED",ADJ,"EQY_FUND_CRNCY",CURR_O,"ACCOUNTING_STANDARD_OVERRIDE",ACC_O,"EQY_CONSOLIDATED",CONS_O,"fill=b")*1,"")))</f>
        <v/>
      </c>
      <c r="AQ107" s="78" t="str">
        <f>IF(LEN($G107)=0,"",IF(LEN(AQ$12)=0,"",IFERROR(_xll.BDP(TKR,$G107,"EQY_FUND_RELATIVE_PERIOD",AQ$12,"FA_ADJUSTED",ADJ,"EQY_FUND_CRNCY",CURR_O,"ACCOUNTING_STANDARD_OVERRIDE",ACC_O,"EQY_CONSOLIDATED",CONS_O,"fill=b")*1,"")))</f>
        <v/>
      </c>
      <c r="AR107" s="78" t="str">
        <f>IF(LEN($G107)=0,"",IF(LEN(AR$12)=0,"",IFERROR(_xll.BDP(TKR,$G107,"EQY_FUND_RELATIVE_PERIOD",AR$12,"FA_ADJUSTED",ADJ,"EQY_FUND_CRNCY",CURR_O,"ACCOUNTING_STANDARD_OVERRIDE",ACC_O,"EQY_CONSOLIDATED",CONS_O,"fill=b")*1,"")))</f>
        <v/>
      </c>
      <c r="AS107" s="78" t="str">
        <f>IF(LEN($G107)=0,"",IF(LEN(AS$12)=0,"",IFERROR(_xll.BDP(TKR,$G107,"EQY_FUND_RELATIVE_PERIOD",AS$12,"FA_ADJUSTED",ADJ,"EQY_FUND_CRNCY",CURR_O,"ACCOUNTING_STANDARD_OVERRIDE",ACC_O,"EQY_CONSOLIDATED",CONS_O,"fill=b")*1,"")))</f>
        <v/>
      </c>
      <c r="AT107" s="78" t="str">
        <f>IF(LEN($G107)=0,"",IF(LEN(AT$12)=0,"",IFERROR(_xll.BDP(TKR,$G107,"EQY_FUND_RELATIVE_PERIOD",AT$12,"FA_ADJUSTED",ADJ,"EQY_FUND_CRNCY",CURR_O,"ACCOUNTING_STANDARD_OVERRIDE",ACC_O,"EQY_CONSOLIDATED",CONS_O,"fill=b")*1,"")))</f>
        <v/>
      </c>
      <c r="AU107" s="78" t="str">
        <f>IF(LEN($G107)=0,"",IF(LEN(AU$12)=0,"",IFERROR(_xll.BDP(TKR,$G107,"EQY_FUND_RELATIVE_PERIOD",AU$12,"FA_ADJUSTED",ADJ,"EQY_FUND_CRNCY",CURR_O,"ACCOUNTING_STANDARD_OVERRIDE",ACC_O,"EQY_CONSOLIDATED",CONS_O,"fill=b")*1,"")))</f>
        <v/>
      </c>
      <c r="AV107" s="78" t="str">
        <f>IF(LEN($G107)=0,"",IF(LEN(AV$12)=0,"",IFERROR(_xll.BDP(TKR,$G107,"EQY_FUND_RELATIVE_PERIOD",AV$12,"FA_ADJUSTED",ADJ,"EQY_FUND_CRNCY",CURR_O,"ACCOUNTING_STANDARD_OVERRIDE",ACC_O,"EQY_CONSOLIDATED",CONS_O,"fill=b")*1,"")))</f>
        <v/>
      </c>
      <c r="AW107" s="78" t="str">
        <f>IF(LEN($G107)=0,"",IF(LEN(AW$12)=0,"",IFERROR(_xll.BDP(TKR,$G107,"EQY_FUND_RELATIVE_PERIOD",AW$12,"FA_ADJUSTED",ADJ,"EQY_FUND_CRNCY",CURR_O,"ACCOUNTING_STANDARD_OVERRIDE",ACC_O,"EQY_CONSOLIDATED",CONS_O,"fill=b")*1,"")))</f>
        <v/>
      </c>
      <c r="AX107" s="78" t="str">
        <f>IF(LEN($G107)=0,"",IF(LEN(AX$12)=0,"",IFERROR(_xll.BDP(TKR,$G107,"EQY_FUND_RELATIVE_PERIOD",AX$12,"FA_ADJUSTED",ADJ,"EQY_FUND_CRNCY",CURR_O,"ACCOUNTING_STANDARD_OVERRIDE",ACC_O,"EQY_CONSOLIDATED",CONS_O,"fill=b")*1,"")))</f>
        <v/>
      </c>
      <c r="AY107" s="78" t="str">
        <f>IF(LEN($G107)=0,"",IF(LEN(AY$12)=0,"",IFERROR(_xll.BDP(TKR,$G107,"EQY_FUND_RELATIVE_PERIOD",AY$12,"FA_ADJUSTED",ADJ,"EQY_FUND_CRNCY",CURR_O,"ACCOUNTING_STANDARD_OVERRIDE",ACC_O,"EQY_CONSOLIDATED",CONS_O,"fill=b")*1,"")))</f>
        <v/>
      </c>
      <c r="AZ107" s="78" t="str">
        <f>IF(LEN($G107)=0,"",IF(LEN(AZ$12)=0,"",IFERROR(_xll.BDP(TKR,$G107,"EQY_FUND_RELATIVE_PERIOD",AZ$12,"FA_ADJUSTED",ADJ,"EQY_FUND_CRNCY",CURR_O,"ACCOUNTING_STANDARD_OVERRIDE",ACC_O,"EQY_CONSOLIDATED",CONS_O,"fill=b")*1,"")))</f>
        <v/>
      </c>
      <c r="BA107" s="78" t="str">
        <f>IF(LEN($G107)=0,"",IF(LEN(BA$12)=0,"",IFERROR(_xll.BDP(TKR,$G107,"EQY_FUND_RELATIVE_PERIOD",BA$12,"FA_ADJUSTED",ADJ,"EQY_FUND_CRNCY",CURR_O,"ACCOUNTING_STANDARD_OVERRIDE",ACC_O,"EQY_CONSOLIDATED",CONS_O,"fill=b")*1,"")))</f>
        <v/>
      </c>
      <c r="BB107" s="78" t="str">
        <f>IF(LEN($G107)=0,"",IF(LEN(BB$12)=0,"",IFERROR(_xll.BDP(TKR,$G107,"EQY_FUND_RELATIVE_PERIOD",BB$12,"FA_ADJUSTED",ADJ,"EQY_FUND_CRNCY",CURR_O,"ACCOUNTING_STANDARD_OVERRIDE",ACC_O,"EQY_CONSOLIDATED",CONS_O,"fill=b")*1,"")))</f>
        <v/>
      </c>
      <c r="BC107" s="78" t="str">
        <f>IF(LEN($G107)=0,"",IF(LEN(BC$12)=0,"",IFERROR(_xll.BDP(TKR,$G107,"EQY_FUND_RELATIVE_PERIOD",BC$12,"FA_ADJUSTED",ADJ,"EQY_FUND_CRNCY",CURR_O,"ACCOUNTING_STANDARD_OVERRIDE",ACC_O,"EQY_CONSOLIDATED",CONS_O,"fill=b")*1,"")))</f>
        <v/>
      </c>
      <c r="BD107" s="78" t="str">
        <f>IF(LEN($G107)=0,"",IF(LEN(BD$12)=0,"",IFERROR(_xll.BDP(TKR,$G107,"EQY_FUND_RELATIVE_PERIOD",BD$12,"FA_ADJUSTED",ADJ,"EQY_FUND_CRNCY",CURR_O,"ACCOUNTING_STANDARD_OVERRIDE",ACC_O,"EQY_CONSOLIDATED",CONS_O,"fill=b")*1,"")))</f>
        <v/>
      </c>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row>
    <row r="108" ht="15.75" customHeight="1">
      <c r="A108" s="2"/>
      <c r="B108" s="2"/>
      <c r="C108" s="2"/>
      <c r="D108" s="2"/>
      <c r="E108" s="2"/>
      <c r="F108" s="2"/>
      <c r="G108" s="2"/>
      <c r="H108" s="2"/>
      <c r="I108" s="2"/>
      <c r="J108" s="2"/>
      <c r="K108" s="2"/>
      <c r="L108" s="2"/>
      <c r="M108" s="2"/>
      <c r="N108" s="2"/>
      <c r="O108" s="2"/>
      <c r="P108" s="2"/>
      <c r="Q108" s="78" t="str">
        <f>IF(LEN($G108)=0,"",IF(LEN(Q$12)=0,"",IFERROR(_xll.BDP(TKR,$G108,"EQY_FUND_RELATIVE_PERIOD",Q$12,"FA_ADJUSTED",ADJ,"EQY_FUND_CRNCY",CURR_O,"ACCOUNTING_STANDARD_OVERRIDE",ACC_O,"EQY_CONSOLIDATED",CONS_O,"fill=b")*1,"")))</f>
        <v/>
      </c>
      <c r="R108" s="78" t="str">
        <f>IF(LEN($G108)=0,"",IF(LEN(R$12)=0,"",IFERROR(_xll.BDP(TKR,$G108,"EQY_FUND_RELATIVE_PERIOD",R$12,"FA_ADJUSTED",ADJ,"EQY_FUND_CRNCY",CURR_O,"ACCOUNTING_STANDARD_OVERRIDE",ACC_O,"EQY_CONSOLIDATED",CONS_O,"fill=b")*1,"")))</f>
        <v/>
      </c>
      <c r="S108" s="78" t="str">
        <f>IF(LEN($G108)=0,"",IF(LEN(S$12)=0,"",IFERROR(_xll.BDP(TKR,$G108,"EQY_FUND_RELATIVE_PERIOD",S$12,"FA_ADJUSTED",ADJ,"EQY_FUND_CRNCY",CURR_O,"ACCOUNTING_STANDARD_OVERRIDE",ACC_O,"EQY_CONSOLIDATED",CONS_O,"fill=b")*1,"")))</f>
        <v/>
      </c>
      <c r="T108" s="78" t="str">
        <f>IF(LEN($G108)=0,"",IF(LEN(T$12)=0,"",IFERROR(_xll.BDP(TKR,$G108,"EQY_FUND_RELATIVE_PERIOD",T$12,"FA_ADJUSTED",ADJ,"EQY_FUND_CRNCY",CURR_O,"ACCOUNTING_STANDARD_OVERRIDE",ACC_O,"EQY_CONSOLIDATED",CONS_O,"fill=b")*1,"")))</f>
        <v/>
      </c>
      <c r="U108" s="78" t="str">
        <f>IF(LEN($G108)=0,"",IF(LEN(U$12)=0,"",IFERROR(_xll.BDP(TKR,$G108,"EQY_FUND_RELATIVE_PERIOD",U$12,"FA_ADJUSTED",ADJ,"EQY_FUND_CRNCY",CURR_O,"ACCOUNTING_STANDARD_OVERRIDE",ACC_O,"EQY_CONSOLIDATED",CONS_O,"fill=b")*1,"")))</f>
        <v/>
      </c>
      <c r="V108" s="78" t="str">
        <f>IF(LEN($G108)=0,"",IF(LEN(V$12)=0,"",IFERROR(_xll.BDP(TKR,$G108,"EQY_FUND_RELATIVE_PERIOD",V$12,"FA_ADJUSTED",ADJ,"EQY_FUND_CRNCY",CURR_O,"ACCOUNTING_STANDARD_OVERRIDE",ACC_O,"EQY_CONSOLIDATED",CONS_O,"fill=b")*1,"")))</f>
        <v/>
      </c>
      <c r="W108" s="78" t="str">
        <f>IF(LEN($G108)=0,"",IF(LEN(W$12)=0,"",IFERROR(_xll.BDP(TKR,$G108,"EQY_FUND_RELATIVE_PERIOD",W$12,"FA_ADJUSTED",ADJ,"EQY_FUND_CRNCY",CURR_O,"ACCOUNTING_STANDARD_OVERRIDE",ACC_O,"EQY_CONSOLIDATED",CONS_O,"fill=b")*1,"")))</f>
        <v/>
      </c>
      <c r="X108" s="78" t="str">
        <f>IF(LEN($G108)=0,"",IF(LEN(X$12)=0,"",IFERROR(_xll.BDP(TKR,$G108,"EQY_FUND_RELATIVE_PERIOD",X$12,"FA_ADJUSTED",ADJ,"EQY_FUND_CRNCY",CURR_O,"ACCOUNTING_STANDARD_OVERRIDE",ACC_O,"EQY_CONSOLIDATED",CONS_O,"fill=b")*1,"")))</f>
        <v/>
      </c>
      <c r="Y108" s="78" t="str">
        <f>IF(LEN($G108)=0,"",IF(LEN(Y$12)=0,"",IFERROR(_xll.BDP(TKR,$G108,"EQY_FUND_RELATIVE_PERIOD",Y$12,"FA_ADJUSTED",ADJ,"EQY_FUND_CRNCY",CURR_O,"ACCOUNTING_STANDARD_OVERRIDE",ACC_O,"EQY_CONSOLIDATED",CONS_O,"fill=b")*1,"")))</f>
        <v/>
      </c>
      <c r="Z108" s="78" t="str">
        <f>IF(LEN($G108)=0,"",IF(LEN(Z$12)=0,"",IFERROR(_xll.BDP(TKR,$G108,"EQY_FUND_RELATIVE_PERIOD",Z$12,"FA_ADJUSTED",ADJ,"EQY_FUND_CRNCY",CURR_O,"ACCOUNTING_STANDARD_OVERRIDE",ACC_O,"EQY_CONSOLIDATED",CONS_O,"fill=b")*1,"")))</f>
        <v/>
      </c>
      <c r="AA108" s="78" t="str">
        <f>IF(LEN($G108)=0,"",IF(LEN(AA$12)=0,"",IFERROR(_xll.BDP(TKR,$G108,"EQY_FUND_RELATIVE_PERIOD",AA$12,"FA_ADJUSTED",ADJ,"EQY_FUND_CRNCY",CURR_O,"ACCOUNTING_STANDARD_OVERRIDE",ACC_O,"EQY_CONSOLIDATED",CONS_O,"fill=b")*1,"")))</f>
        <v/>
      </c>
      <c r="AB108" s="78" t="str">
        <f>IF(LEN($G108)=0,"",IF(LEN(AB$12)=0,"",IFERROR(_xll.BDP(TKR,$G108,"EQY_FUND_RELATIVE_PERIOD",AB$12,"FA_ADJUSTED",ADJ,"EQY_FUND_CRNCY",CURR_O,"ACCOUNTING_STANDARD_OVERRIDE",ACC_O,"EQY_CONSOLIDATED",CONS_O,"fill=b")*1,"")))</f>
        <v/>
      </c>
      <c r="AC108" s="78" t="str">
        <f>IF(LEN($G108)=0,"",IF(LEN(AC$12)=0,"",IFERROR(_xll.BDP(TKR,$G108,"EQY_FUND_RELATIVE_PERIOD",AC$12,"FA_ADJUSTED",ADJ,"EQY_FUND_CRNCY",CURR_O,"ACCOUNTING_STANDARD_OVERRIDE",ACC_O,"EQY_CONSOLIDATED",CONS_O,"fill=b")*1,"")))</f>
        <v/>
      </c>
      <c r="AD108" s="78" t="str">
        <f>IF(LEN($G108)=0,"",IF(LEN(AD$12)=0,"",IFERROR(_xll.BDP(TKR,$G108,"EQY_FUND_RELATIVE_PERIOD",AD$12,"FA_ADJUSTED",ADJ,"EQY_FUND_CRNCY",CURR_O,"ACCOUNTING_STANDARD_OVERRIDE",ACC_O,"EQY_CONSOLIDATED",CONS_O,"fill=b")*1,"")))</f>
        <v/>
      </c>
      <c r="AE108" s="78" t="str">
        <f>IF(LEN($G108)=0,"",IF(LEN(AE$12)=0,"",IFERROR(_xll.BDP(TKR,$G108,"EQY_FUND_RELATIVE_PERIOD",AE$12,"FA_ADJUSTED",ADJ,"EQY_FUND_CRNCY",CURR_O,"ACCOUNTING_STANDARD_OVERRIDE",ACC_O,"EQY_CONSOLIDATED",CONS_O,"fill=b")*1,"")))</f>
        <v/>
      </c>
      <c r="AF108" s="78" t="str">
        <f>IF(LEN($G108)=0,"",IF(LEN(AF$12)=0,"",IFERROR(_xll.BDP(TKR,$G108,"EQY_FUND_RELATIVE_PERIOD",AF$12,"FA_ADJUSTED",ADJ,"EQY_FUND_CRNCY",CURR_O,"ACCOUNTING_STANDARD_OVERRIDE",ACC_O,"EQY_CONSOLIDATED",CONS_O,"fill=b")*1,"")))</f>
        <v/>
      </c>
      <c r="AG108" s="78" t="str">
        <f>IF(LEN($G108)=0,"",IF(LEN(AG$12)=0,"",IFERROR(_xll.BDP(TKR,$G108,"EQY_FUND_RELATIVE_PERIOD",AG$12,"FA_ADJUSTED",ADJ,"EQY_FUND_CRNCY",CURR_O,"ACCOUNTING_STANDARD_OVERRIDE",ACC_O,"EQY_CONSOLIDATED",CONS_O,"fill=b")*1,"")))</f>
        <v/>
      </c>
      <c r="AH108" s="78" t="str">
        <f>IF(LEN($G108)=0,"",IF(LEN(AH$12)=0,"",IFERROR(_xll.BDP(TKR,$G108,"EQY_FUND_RELATIVE_PERIOD",AH$12,"FA_ADJUSTED",ADJ,"EQY_FUND_CRNCY",CURR_O,"ACCOUNTING_STANDARD_OVERRIDE",ACC_O,"EQY_CONSOLIDATED",CONS_O,"fill=b")*1,"")))</f>
        <v/>
      </c>
      <c r="AI108" s="78" t="str">
        <f>IF(LEN($G108)=0,"",IF(LEN(AI$12)=0,"",IFERROR(_xll.BDP(TKR,$G108,"EQY_FUND_RELATIVE_PERIOD",AI$12,"FA_ADJUSTED",ADJ,"EQY_FUND_CRNCY",CURR_O,"ACCOUNTING_STANDARD_OVERRIDE",ACC_O,"EQY_CONSOLIDATED",CONS_O,"fill=b")*1,"")))</f>
        <v/>
      </c>
      <c r="AJ108" s="78" t="str">
        <f>IF(LEN($G108)=0,"",IF(LEN(AJ$12)=0,"",IFERROR(_xll.BDP(TKR,$G108,"EQY_FUND_RELATIVE_PERIOD",AJ$12,"FA_ADJUSTED",ADJ,"EQY_FUND_CRNCY",CURR_O,"ACCOUNTING_STANDARD_OVERRIDE",ACC_O,"EQY_CONSOLIDATED",CONS_O,"fill=b")*1,"")))</f>
        <v/>
      </c>
      <c r="AK108" s="78" t="str">
        <f>IF(LEN($G108)=0,"",IF(LEN(AK$12)=0,"",IFERROR(_xll.BDP(TKR,$G108,"EQY_FUND_RELATIVE_PERIOD",AK$12,"FA_ADJUSTED",ADJ,"EQY_FUND_CRNCY",CURR_O,"ACCOUNTING_STANDARD_OVERRIDE",ACC_O,"EQY_CONSOLIDATED",CONS_O,"fill=b")*1,"")))</f>
        <v/>
      </c>
      <c r="AL108" s="78" t="str">
        <f>IF(LEN($G108)=0,"",IF(LEN(AL$12)=0,"",IFERROR(_xll.BDP(TKR,$G108,"EQY_FUND_RELATIVE_PERIOD",AL$12,"FA_ADJUSTED",ADJ,"EQY_FUND_CRNCY",CURR_O,"ACCOUNTING_STANDARD_OVERRIDE",ACC_O,"EQY_CONSOLIDATED",CONS_O,"fill=b")*1,"")))</f>
        <v/>
      </c>
      <c r="AM108" s="78" t="str">
        <f>IF(LEN($G108)=0,"",IF(LEN(AM$12)=0,"",IFERROR(_xll.BDP(TKR,$G108,"EQY_FUND_RELATIVE_PERIOD",AM$12,"FA_ADJUSTED",ADJ,"EQY_FUND_CRNCY",CURR_O,"ACCOUNTING_STANDARD_OVERRIDE",ACC_O,"EQY_CONSOLIDATED",CONS_O,"fill=b")*1,"")))</f>
        <v/>
      </c>
      <c r="AN108" s="78" t="str">
        <f>IF(LEN($G108)=0,"",IF(LEN(AN$12)=0,"",IFERROR(_xll.BDP(TKR,$G108,"EQY_FUND_RELATIVE_PERIOD",AN$12,"FA_ADJUSTED",ADJ,"EQY_FUND_CRNCY",CURR_O,"ACCOUNTING_STANDARD_OVERRIDE",ACC_O,"EQY_CONSOLIDATED",CONS_O,"fill=b")*1,"")))</f>
        <v/>
      </c>
      <c r="AO108" s="78" t="str">
        <f>IF(LEN($G108)=0,"",IF(LEN(AO$12)=0,"",IFERROR(_xll.BDP(TKR,$G108,"EQY_FUND_RELATIVE_PERIOD",AO$12,"FA_ADJUSTED",ADJ,"EQY_FUND_CRNCY",CURR_O,"ACCOUNTING_STANDARD_OVERRIDE",ACC_O,"EQY_CONSOLIDATED",CONS_O,"fill=b")*1,"")))</f>
        <v/>
      </c>
      <c r="AP108" s="78" t="str">
        <f>IF(LEN($G108)=0,"",IF(LEN(AP$12)=0,"",IFERROR(_xll.BDP(TKR,$G108,"EQY_FUND_RELATIVE_PERIOD",AP$12,"FA_ADJUSTED",ADJ,"EQY_FUND_CRNCY",CURR_O,"ACCOUNTING_STANDARD_OVERRIDE",ACC_O,"EQY_CONSOLIDATED",CONS_O,"fill=b")*1,"")))</f>
        <v/>
      </c>
      <c r="AQ108" s="78" t="str">
        <f>IF(LEN($G108)=0,"",IF(LEN(AQ$12)=0,"",IFERROR(_xll.BDP(TKR,$G108,"EQY_FUND_RELATIVE_PERIOD",AQ$12,"FA_ADJUSTED",ADJ,"EQY_FUND_CRNCY",CURR_O,"ACCOUNTING_STANDARD_OVERRIDE",ACC_O,"EQY_CONSOLIDATED",CONS_O,"fill=b")*1,"")))</f>
        <v/>
      </c>
      <c r="AR108" s="78" t="str">
        <f>IF(LEN($G108)=0,"",IF(LEN(AR$12)=0,"",IFERROR(_xll.BDP(TKR,$G108,"EQY_FUND_RELATIVE_PERIOD",AR$12,"FA_ADJUSTED",ADJ,"EQY_FUND_CRNCY",CURR_O,"ACCOUNTING_STANDARD_OVERRIDE",ACC_O,"EQY_CONSOLIDATED",CONS_O,"fill=b")*1,"")))</f>
        <v/>
      </c>
      <c r="AS108" s="78" t="str">
        <f>IF(LEN($G108)=0,"",IF(LEN(AS$12)=0,"",IFERROR(_xll.BDP(TKR,$G108,"EQY_FUND_RELATIVE_PERIOD",AS$12,"FA_ADJUSTED",ADJ,"EQY_FUND_CRNCY",CURR_O,"ACCOUNTING_STANDARD_OVERRIDE",ACC_O,"EQY_CONSOLIDATED",CONS_O,"fill=b")*1,"")))</f>
        <v/>
      </c>
      <c r="AT108" s="78" t="str">
        <f>IF(LEN($G108)=0,"",IF(LEN(AT$12)=0,"",IFERROR(_xll.BDP(TKR,$G108,"EQY_FUND_RELATIVE_PERIOD",AT$12,"FA_ADJUSTED",ADJ,"EQY_FUND_CRNCY",CURR_O,"ACCOUNTING_STANDARD_OVERRIDE",ACC_O,"EQY_CONSOLIDATED",CONS_O,"fill=b")*1,"")))</f>
        <v/>
      </c>
      <c r="AU108" s="78" t="str">
        <f>IF(LEN($G108)=0,"",IF(LEN(AU$12)=0,"",IFERROR(_xll.BDP(TKR,$G108,"EQY_FUND_RELATIVE_PERIOD",AU$12,"FA_ADJUSTED",ADJ,"EQY_FUND_CRNCY",CURR_O,"ACCOUNTING_STANDARD_OVERRIDE",ACC_O,"EQY_CONSOLIDATED",CONS_O,"fill=b")*1,"")))</f>
        <v/>
      </c>
      <c r="AV108" s="78" t="str">
        <f>IF(LEN($G108)=0,"",IF(LEN(AV$12)=0,"",IFERROR(_xll.BDP(TKR,$G108,"EQY_FUND_RELATIVE_PERIOD",AV$12,"FA_ADJUSTED",ADJ,"EQY_FUND_CRNCY",CURR_O,"ACCOUNTING_STANDARD_OVERRIDE",ACC_O,"EQY_CONSOLIDATED",CONS_O,"fill=b")*1,"")))</f>
        <v/>
      </c>
      <c r="AW108" s="78" t="str">
        <f>IF(LEN($G108)=0,"",IF(LEN(AW$12)=0,"",IFERROR(_xll.BDP(TKR,$G108,"EQY_FUND_RELATIVE_PERIOD",AW$12,"FA_ADJUSTED",ADJ,"EQY_FUND_CRNCY",CURR_O,"ACCOUNTING_STANDARD_OVERRIDE",ACC_O,"EQY_CONSOLIDATED",CONS_O,"fill=b")*1,"")))</f>
        <v/>
      </c>
      <c r="AX108" s="78" t="str">
        <f>IF(LEN($G108)=0,"",IF(LEN(AX$12)=0,"",IFERROR(_xll.BDP(TKR,$G108,"EQY_FUND_RELATIVE_PERIOD",AX$12,"FA_ADJUSTED",ADJ,"EQY_FUND_CRNCY",CURR_O,"ACCOUNTING_STANDARD_OVERRIDE",ACC_O,"EQY_CONSOLIDATED",CONS_O,"fill=b")*1,"")))</f>
        <v/>
      </c>
      <c r="AY108" s="78" t="str">
        <f>IF(LEN($G108)=0,"",IF(LEN(AY$12)=0,"",IFERROR(_xll.BDP(TKR,$G108,"EQY_FUND_RELATIVE_PERIOD",AY$12,"FA_ADJUSTED",ADJ,"EQY_FUND_CRNCY",CURR_O,"ACCOUNTING_STANDARD_OVERRIDE",ACC_O,"EQY_CONSOLIDATED",CONS_O,"fill=b")*1,"")))</f>
        <v/>
      </c>
      <c r="AZ108" s="78" t="str">
        <f>IF(LEN($G108)=0,"",IF(LEN(AZ$12)=0,"",IFERROR(_xll.BDP(TKR,$G108,"EQY_FUND_RELATIVE_PERIOD",AZ$12,"FA_ADJUSTED",ADJ,"EQY_FUND_CRNCY",CURR_O,"ACCOUNTING_STANDARD_OVERRIDE",ACC_O,"EQY_CONSOLIDATED",CONS_O,"fill=b")*1,"")))</f>
        <v/>
      </c>
      <c r="BA108" s="78" t="str">
        <f>IF(LEN($G108)=0,"",IF(LEN(BA$12)=0,"",IFERROR(_xll.BDP(TKR,$G108,"EQY_FUND_RELATIVE_PERIOD",BA$12,"FA_ADJUSTED",ADJ,"EQY_FUND_CRNCY",CURR_O,"ACCOUNTING_STANDARD_OVERRIDE",ACC_O,"EQY_CONSOLIDATED",CONS_O,"fill=b")*1,"")))</f>
        <v/>
      </c>
      <c r="BB108" s="78" t="str">
        <f>IF(LEN($G108)=0,"",IF(LEN(BB$12)=0,"",IFERROR(_xll.BDP(TKR,$G108,"EQY_FUND_RELATIVE_PERIOD",BB$12,"FA_ADJUSTED",ADJ,"EQY_FUND_CRNCY",CURR_O,"ACCOUNTING_STANDARD_OVERRIDE",ACC_O,"EQY_CONSOLIDATED",CONS_O,"fill=b")*1,"")))</f>
        <v/>
      </c>
      <c r="BC108" s="78" t="str">
        <f>IF(LEN($G108)=0,"",IF(LEN(BC$12)=0,"",IFERROR(_xll.BDP(TKR,$G108,"EQY_FUND_RELATIVE_PERIOD",BC$12,"FA_ADJUSTED",ADJ,"EQY_FUND_CRNCY",CURR_O,"ACCOUNTING_STANDARD_OVERRIDE",ACC_O,"EQY_CONSOLIDATED",CONS_O,"fill=b")*1,"")))</f>
        <v/>
      </c>
      <c r="BD108" s="78" t="str">
        <f>IF(LEN($G108)=0,"",IF(LEN(BD$12)=0,"",IFERROR(_xll.BDP(TKR,$G108,"EQY_FUND_RELATIVE_PERIOD",BD$12,"FA_ADJUSTED",ADJ,"EQY_FUND_CRNCY",CURR_O,"ACCOUNTING_STANDARD_OVERRIDE",ACC_O,"EQY_CONSOLIDATED",CONS_O,"fill=b")*1,"")))</f>
        <v/>
      </c>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row>
    <row r="109" ht="15.75" customHeight="1">
      <c r="A109" s="2"/>
      <c r="B109" s="2"/>
      <c r="C109" s="2"/>
      <c r="D109" s="2"/>
      <c r="E109" s="2"/>
      <c r="F109" s="2"/>
      <c r="G109" s="2"/>
      <c r="H109" s="2"/>
      <c r="I109" s="2"/>
      <c r="J109" s="2"/>
      <c r="K109" s="2"/>
      <c r="L109" s="2"/>
      <c r="M109" s="2"/>
      <c r="N109" s="2"/>
      <c r="O109" s="2"/>
      <c r="P109" s="2"/>
      <c r="Q109" s="78" t="str">
        <f>IF(LEN($G109)=0,"",IF(LEN(Q$12)=0,"",IFERROR(_xll.BDP(TKR,$G109,"EQY_FUND_RELATIVE_PERIOD",Q$12,"FA_ADJUSTED",ADJ,"EQY_FUND_CRNCY",CURR_O,"ACCOUNTING_STANDARD_OVERRIDE",ACC_O,"EQY_CONSOLIDATED",CONS_O,"fill=b")*1,"")))</f>
        <v/>
      </c>
      <c r="R109" s="78" t="str">
        <f>IF(LEN($G109)=0,"",IF(LEN(R$12)=0,"",IFERROR(_xll.BDP(TKR,$G109,"EQY_FUND_RELATIVE_PERIOD",R$12,"FA_ADJUSTED",ADJ,"EQY_FUND_CRNCY",CURR_O,"ACCOUNTING_STANDARD_OVERRIDE",ACC_O,"EQY_CONSOLIDATED",CONS_O,"fill=b")*1,"")))</f>
        <v/>
      </c>
      <c r="S109" s="78" t="str">
        <f>IF(LEN($G109)=0,"",IF(LEN(S$12)=0,"",IFERROR(_xll.BDP(TKR,$G109,"EQY_FUND_RELATIVE_PERIOD",S$12,"FA_ADJUSTED",ADJ,"EQY_FUND_CRNCY",CURR_O,"ACCOUNTING_STANDARD_OVERRIDE",ACC_O,"EQY_CONSOLIDATED",CONS_O,"fill=b")*1,"")))</f>
        <v/>
      </c>
      <c r="T109" s="78" t="str">
        <f>IF(LEN($G109)=0,"",IF(LEN(T$12)=0,"",IFERROR(_xll.BDP(TKR,$G109,"EQY_FUND_RELATIVE_PERIOD",T$12,"FA_ADJUSTED",ADJ,"EQY_FUND_CRNCY",CURR_O,"ACCOUNTING_STANDARD_OVERRIDE",ACC_O,"EQY_CONSOLIDATED",CONS_O,"fill=b")*1,"")))</f>
        <v/>
      </c>
      <c r="U109" s="78" t="str">
        <f>IF(LEN($G109)=0,"",IF(LEN(U$12)=0,"",IFERROR(_xll.BDP(TKR,$G109,"EQY_FUND_RELATIVE_PERIOD",U$12,"FA_ADJUSTED",ADJ,"EQY_FUND_CRNCY",CURR_O,"ACCOUNTING_STANDARD_OVERRIDE",ACC_O,"EQY_CONSOLIDATED",CONS_O,"fill=b")*1,"")))</f>
        <v/>
      </c>
      <c r="V109" s="78" t="str">
        <f>IF(LEN($G109)=0,"",IF(LEN(V$12)=0,"",IFERROR(_xll.BDP(TKR,$G109,"EQY_FUND_RELATIVE_PERIOD",V$12,"FA_ADJUSTED",ADJ,"EQY_FUND_CRNCY",CURR_O,"ACCOUNTING_STANDARD_OVERRIDE",ACC_O,"EQY_CONSOLIDATED",CONS_O,"fill=b")*1,"")))</f>
        <v/>
      </c>
      <c r="W109" s="78" t="str">
        <f>IF(LEN($G109)=0,"",IF(LEN(W$12)=0,"",IFERROR(_xll.BDP(TKR,$G109,"EQY_FUND_RELATIVE_PERIOD",W$12,"FA_ADJUSTED",ADJ,"EQY_FUND_CRNCY",CURR_O,"ACCOUNTING_STANDARD_OVERRIDE",ACC_O,"EQY_CONSOLIDATED",CONS_O,"fill=b")*1,"")))</f>
        <v/>
      </c>
      <c r="X109" s="78" t="str">
        <f>IF(LEN($G109)=0,"",IF(LEN(X$12)=0,"",IFERROR(_xll.BDP(TKR,$G109,"EQY_FUND_RELATIVE_PERIOD",X$12,"FA_ADJUSTED",ADJ,"EQY_FUND_CRNCY",CURR_O,"ACCOUNTING_STANDARD_OVERRIDE",ACC_O,"EQY_CONSOLIDATED",CONS_O,"fill=b")*1,"")))</f>
        <v/>
      </c>
      <c r="Y109" s="78" t="str">
        <f>IF(LEN($G109)=0,"",IF(LEN(Y$12)=0,"",IFERROR(_xll.BDP(TKR,$G109,"EQY_FUND_RELATIVE_PERIOD",Y$12,"FA_ADJUSTED",ADJ,"EQY_FUND_CRNCY",CURR_O,"ACCOUNTING_STANDARD_OVERRIDE",ACC_O,"EQY_CONSOLIDATED",CONS_O,"fill=b")*1,"")))</f>
        <v/>
      </c>
      <c r="Z109" s="78" t="str">
        <f>IF(LEN($G109)=0,"",IF(LEN(Z$12)=0,"",IFERROR(_xll.BDP(TKR,$G109,"EQY_FUND_RELATIVE_PERIOD",Z$12,"FA_ADJUSTED",ADJ,"EQY_FUND_CRNCY",CURR_O,"ACCOUNTING_STANDARD_OVERRIDE",ACC_O,"EQY_CONSOLIDATED",CONS_O,"fill=b")*1,"")))</f>
        <v/>
      </c>
      <c r="AA109" s="78" t="str">
        <f>IF(LEN($G109)=0,"",IF(LEN(AA$12)=0,"",IFERROR(_xll.BDP(TKR,$G109,"EQY_FUND_RELATIVE_PERIOD",AA$12,"FA_ADJUSTED",ADJ,"EQY_FUND_CRNCY",CURR_O,"ACCOUNTING_STANDARD_OVERRIDE",ACC_O,"EQY_CONSOLIDATED",CONS_O,"fill=b")*1,"")))</f>
        <v/>
      </c>
      <c r="AB109" s="78" t="str">
        <f>IF(LEN($G109)=0,"",IF(LEN(AB$12)=0,"",IFERROR(_xll.BDP(TKR,$G109,"EQY_FUND_RELATIVE_PERIOD",AB$12,"FA_ADJUSTED",ADJ,"EQY_FUND_CRNCY",CURR_O,"ACCOUNTING_STANDARD_OVERRIDE",ACC_O,"EQY_CONSOLIDATED",CONS_O,"fill=b")*1,"")))</f>
        <v/>
      </c>
      <c r="AC109" s="78" t="str">
        <f>IF(LEN($G109)=0,"",IF(LEN(AC$12)=0,"",IFERROR(_xll.BDP(TKR,$G109,"EQY_FUND_RELATIVE_PERIOD",AC$12,"FA_ADJUSTED",ADJ,"EQY_FUND_CRNCY",CURR_O,"ACCOUNTING_STANDARD_OVERRIDE",ACC_O,"EQY_CONSOLIDATED",CONS_O,"fill=b")*1,"")))</f>
        <v/>
      </c>
      <c r="AD109" s="78" t="str">
        <f>IF(LEN($G109)=0,"",IF(LEN(AD$12)=0,"",IFERROR(_xll.BDP(TKR,$G109,"EQY_FUND_RELATIVE_PERIOD",AD$12,"FA_ADJUSTED",ADJ,"EQY_FUND_CRNCY",CURR_O,"ACCOUNTING_STANDARD_OVERRIDE",ACC_O,"EQY_CONSOLIDATED",CONS_O,"fill=b")*1,"")))</f>
        <v/>
      </c>
      <c r="AE109" s="78" t="str">
        <f>IF(LEN($G109)=0,"",IF(LEN(AE$12)=0,"",IFERROR(_xll.BDP(TKR,$G109,"EQY_FUND_RELATIVE_PERIOD",AE$12,"FA_ADJUSTED",ADJ,"EQY_FUND_CRNCY",CURR_O,"ACCOUNTING_STANDARD_OVERRIDE",ACC_O,"EQY_CONSOLIDATED",CONS_O,"fill=b")*1,"")))</f>
        <v/>
      </c>
      <c r="AF109" s="78" t="str">
        <f>IF(LEN($G109)=0,"",IF(LEN(AF$12)=0,"",IFERROR(_xll.BDP(TKR,$G109,"EQY_FUND_RELATIVE_PERIOD",AF$12,"FA_ADJUSTED",ADJ,"EQY_FUND_CRNCY",CURR_O,"ACCOUNTING_STANDARD_OVERRIDE",ACC_O,"EQY_CONSOLIDATED",CONS_O,"fill=b")*1,"")))</f>
        <v/>
      </c>
      <c r="AG109" s="78" t="str">
        <f>IF(LEN($G109)=0,"",IF(LEN(AG$12)=0,"",IFERROR(_xll.BDP(TKR,$G109,"EQY_FUND_RELATIVE_PERIOD",AG$12,"FA_ADJUSTED",ADJ,"EQY_FUND_CRNCY",CURR_O,"ACCOUNTING_STANDARD_OVERRIDE",ACC_O,"EQY_CONSOLIDATED",CONS_O,"fill=b")*1,"")))</f>
        <v/>
      </c>
      <c r="AH109" s="78" t="str">
        <f>IF(LEN($G109)=0,"",IF(LEN(AH$12)=0,"",IFERROR(_xll.BDP(TKR,$G109,"EQY_FUND_RELATIVE_PERIOD",AH$12,"FA_ADJUSTED",ADJ,"EQY_FUND_CRNCY",CURR_O,"ACCOUNTING_STANDARD_OVERRIDE",ACC_O,"EQY_CONSOLIDATED",CONS_O,"fill=b")*1,"")))</f>
        <v/>
      </c>
      <c r="AI109" s="78" t="str">
        <f>IF(LEN($G109)=0,"",IF(LEN(AI$12)=0,"",IFERROR(_xll.BDP(TKR,$G109,"EQY_FUND_RELATIVE_PERIOD",AI$12,"FA_ADJUSTED",ADJ,"EQY_FUND_CRNCY",CURR_O,"ACCOUNTING_STANDARD_OVERRIDE",ACC_O,"EQY_CONSOLIDATED",CONS_O,"fill=b")*1,"")))</f>
        <v/>
      </c>
      <c r="AJ109" s="78" t="str">
        <f>IF(LEN($G109)=0,"",IF(LEN(AJ$12)=0,"",IFERROR(_xll.BDP(TKR,$G109,"EQY_FUND_RELATIVE_PERIOD",AJ$12,"FA_ADJUSTED",ADJ,"EQY_FUND_CRNCY",CURR_O,"ACCOUNTING_STANDARD_OVERRIDE",ACC_O,"EQY_CONSOLIDATED",CONS_O,"fill=b")*1,"")))</f>
        <v/>
      </c>
      <c r="AK109" s="78" t="str">
        <f>IF(LEN($G109)=0,"",IF(LEN(AK$12)=0,"",IFERROR(_xll.BDP(TKR,$G109,"EQY_FUND_RELATIVE_PERIOD",AK$12,"FA_ADJUSTED",ADJ,"EQY_FUND_CRNCY",CURR_O,"ACCOUNTING_STANDARD_OVERRIDE",ACC_O,"EQY_CONSOLIDATED",CONS_O,"fill=b")*1,"")))</f>
        <v/>
      </c>
      <c r="AL109" s="78" t="str">
        <f>IF(LEN($G109)=0,"",IF(LEN(AL$12)=0,"",IFERROR(_xll.BDP(TKR,$G109,"EQY_FUND_RELATIVE_PERIOD",AL$12,"FA_ADJUSTED",ADJ,"EQY_FUND_CRNCY",CURR_O,"ACCOUNTING_STANDARD_OVERRIDE",ACC_O,"EQY_CONSOLIDATED",CONS_O,"fill=b")*1,"")))</f>
        <v/>
      </c>
      <c r="AM109" s="78" t="str">
        <f>IF(LEN($G109)=0,"",IF(LEN(AM$12)=0,"",IFERROR(_xll.BDP(TKR,$G109,"EQY_FUND_RELATIVE_PERIOD",AM$12,"FA_ADJUSTED",ADJ,"EQY_FUND_CRNCY",CURR_O,"ACCOUNTING_STANDARD_OVERRIDE",ACC_O,"EQY_CONSOLIDATED",CONS_O,"fill=b")*1,"")))</f>
        <v/>
      </c>
      <c r="AN109" s="78" t="str">
        <f>IF(LEN($G109)=0,"",IF(LEN(AN$12)=0,"",IFERROR(_xll.BDP(TKR,$G109,"EQY_FUND_RELATIVE_PERIOD",AN$12,"FA_ADJUSTED",ADJ,"EQY_FUND_CRNCY",CURR_O,"ACCOUNTING_STANDARD_OVERRIDE",ACC_O,"EQY_CONSOLIDATED",CONS_O,"fill=b")*1,"")))</f>
        <v/>
      </c>
      <c r="AO109" s="78" t="str">
        <f>IF(LEN($G109)=0,"",IF(LEN(AO$12)=0,"",IFERROR(_xll.BDP(TKR,$G109,"EQY_FUND_RELATIVE_PERIOD",AO$12,"FA_ADJUSTED",ADJ,"EQY_FUND_CRNCY",CURR_O,"ACCOUNTING_STANDARD_OVERRIDE",ACC_O,"EQY_CONSOLIDATED",CONS_O,"fill=b")*1,"")))</f>
        <v/>
      </c>
      <c r="AP109" s="78" t="str">
        <f>IF(LEN($G109)=0,"",IF(LEN(AP$12)=0,"",IFERROR(_xll.BDP(TKR,$G109,"EQY_FUND_RELATIVE_PERIOD",AP$12,"FA_ADJUSTED",ADJ,"EQY_FUND_CRNCY",CURR_O,"ACCOUNTING_STANDARD_OVERRIDE",ACC_O,"EQY_CONSOLIDATED",CONS_O,"fill=b")*1,"")))</f>
        <v/>
      </c>
      <c r="AQ109" s="78" t="str">
        <f>IF(LEN($G109)=0,"",IF(LEN(AQ$12)=0,"",IFERROR(_xll.BDP(TKR,$G109,"EQY_FUND_RELATIVE_PERIOD",AQ$12,"FA_ADJUSTED",ADJ,"EQY_FUND_CRNCY",CURR_O,"ACCOUNTING_STANDARD_OVERRIDE",ACC_O,"EQY_CONSOLIDATED",CONS_O,"fill=b")*1,"")))</f>
        <v/>
      </c>
      <c r="AR109" s="78" t="str">
        <f>IF(LEN($G109)=0,"",IF(LEN(AR$12)=0,"",IFERROR(_xll.BDP(TKR,$G109,"EQY_FUND_RELATIVE_PERIOD",AR$12,"FA_ADJUSTED",ADJ,"EQY_FUND_CRNCY",CURR_O,"ACCOUNTING_STANDARD_OVERRIDE",ACC_O,"EQY_CONSOLIDATED",CONS_O,"fill=b")*1,"")))</f>
        <v/>
      </c>
      <c r="AS109" s="78" t="str">
        <f>IF(LEN($G109)=0,"",IF(LEN(AS$12)=0,"",IFERROR(_xll.BDP(TKR,$G109,"EQY_FUND_RELATIVE_PERIOD",AS$12,"FA_ADJUSTED",ADJ,"EQY_FUND_CRNCY",CURR_O,"ACCOUNTING_STANDARD_OVERRIDE",ACC_O,"EQY_CONSOLIDATED",CONS_O,"fill=b")*1,"")))</f>
        <v/>
      </c>
      <c r="AT109" s="78" t="str">
        <f>IF(LEN($G109)=0,"",IF(LEN(AT$12)=0,"",IFERROR(_xll.BDP(TKR,$G109,"EQY_FUND_RELATIVE_PERIOD",AT$12,"FA_ADJUSTED",ADJ,"EQY_FUND_CRNCY",CURR_O,"ACCOUNTING_STANDARD_OVERRIDE",ACC_O,"EQY_CONSOLIDATED",CONS_O,"fill=b")*1,"")))</f>
        <v/>
      </c>
      <c r="AU109" s="78" t="str">
        <f>IF(LEN($G109)=0,"",IF(LEN(AU$12)=0,"",IFERROR(_xll.BDP(TKR,$G109,"EQY_FUND_RELATIVE_PERIOD",AU$12,"FA_ADJUSTED",ADJ,"EQY_FUND_CRNCY",CURR_O,"ACCOUNTING_STANDARD_OVERRIDE",ACC_O,"EQY_CONSOLIDATED",CONS_O,"fill=b")*1,"")))</f>
        <v/>
      </c>
      <c r="AV109" s="78" t="str">
        <f>IF(LEN($G109)=0,"",IF(LEN(AV$12)=0,"",IFERROR(_xll.BDP(TKR,$G109,"EQY_FUND_RELATIVE_PERIOD",AV$12,"FA_ADJUSTED",ADJ,"EQY_FUND_CRNCY",CURR_O,"ACCOUNTING_STANDARD_OVERRIDE",ACC_O,"EQY_CONSOLIDATED",CONS_O,"fill=b")*1,"")))</f>
        <v/>
      </c>
      <c r="AW109" s="78" t="str">
        <f>IF(LEN($G109)=0,"",IF(LEN(AW$12)=0,"",IFERROR(_xll.BDP(TKR,$G109,"EQY_FUND_RELATIVE_PERIOD",AW$12,"FA_ADJUSTED",ADJ,"EQY_FUND_CRNCY",CURR_O,"ACCOUNTING_STANDARD_OVERRIDE",ACC_O,"EQY_CONSOLIDATED",CONS_O,"fill=b")*1,"")))</f>
        <v/>
      </c>
      <c r="AX109" s="78" t="str">
        <f>IF(LEN($G109)=0,"",IF(LEN(AX$12)=0,"",IFERROR(_xll.BDP(TKR,$G109,"EQY_FUND_RELATIVE_PERIOD",AX$12,"FA_ADJUSTED",ADJ,"EQY_FUND_CRNCY",CURR_O,"ACCOUNTING_STANDARD_OVERRIDE",ACC_O,"EQY_CONSOLIDATED",CONS_O,"fill=b")*1,"")))</f>
        <v/>
      </c>
      <c r="AY109" s="78" t="str">
        <f>IF(LEN($G109)=0,"",IF(LEN(AY$12)=0,"",IFERROR(_xll.BDP(TKR,$G109,"EQY_FUND_RELATIVE_PERIOD",AY$12,"FA_ADJUSTED",ADJ,"EQY_FUND_CRNCY",CURR_O,"ACCOUNTING_STANDARD_OVERRIDE",ACC_O,"EQY_CONSOLIDATED",CONS_O,"fill=b")*1,"")))</f>
        <v/>
      </c>
      <c r="AZ109" s="78" t="str">
        <f>IF(LEN($G109)=0,"",IF(LEN(AZ$12)=0,"",IFERROR(_xll.BDP(TKR,$G109,"EQY_FUND_RELATIVE_PERIOD",AZ$12,"FA_ADJUSTED",ADJ,"EQY_FUND_CRNCY",CURR_O,"ACCOUNTING_STANDARD_OVERRIDE",ACC_O,"EQY_CONSOLIDATED",CONS_O,"fill=b")*1,"")))</f>
        <v/>
      </c>
      <c r="BA109" s="78" t="str">
        <f>IF(LEN($G109)=0,"",IF(LEN(BA$12)=0,"",IFERROR(_xll.BDP(TKR,$G109,"EQY_FUND_RELATIVE_PERIOD",BA$12,"FA_ADJUSTED",ADJ,"EQY_FUND_CRNCY",CURR_O,"ACCOUNTING_STANDARD_OVERRIDE",ACC_O,"EQY_CONSOLIDATED",CONS_O,"fill=b")*1,"")))</f>
        <v/>
      </c>
      <c r="BB109" s="78" t="str">
        <f>IF(LEN($G109)=0,"",IF(LEN(BB$12)=0,"",IFERROR(_xll.BDP(TKR,$G109,"EQY_FUND_RELATIVE_PERIOD",BB$12,"FA_ADJUSTED",ADJ,"EQY_FUND_CRNCY",CURR_O,"ACCOUNTING_STANDARD_OVERRIDE",ACC_O,"EQY_CONSOLIDATED",CONS_O,"fill=b")*1,"")))</f>
        <v/>
      </c>
      <c r="BC109" s="78" t="str">
        <f>IF(LEN($G109)=0,"",IF(LEN(BC$12)=0,"",IFERROR(_xll.BDP(TKR,$G109,"EQY_FUND_RELATIVE_PERIOD",BC$12,"FA_ADJUSTED",ADJ,"EQY_FUND_CRNCY",CURR_O,"ACCOUNTING_STANDARD_OVERRIDE",ACC_O,"EQY_CONSOLIDATED",CONS_O,"fill=b")*1,"")))</f>
        <v/>
      </c>
      <c r="BD109" s="78" t="str">
        <f>IF(LEN($G109)=0,"",IF(LEN(BD$12)=0,"",IFERROR(_xll.BDP(TKR,$G109,"EQY_FUND_RELATIVE_PERIOD",BD$12,"FA_ADJUSTED",ADJ,"EQY_FUND_CRNCY",CURR_O,"ACCOUNTING_STANDARD_OVERRIDE",ACC_O,"EQY_CONSOLIDATED",CONS_O,"fill=b")*1,"")))</f>
        <v/>
      </c>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row>
    <row r="110" ht="15.75" customHeight="1">
      <c r="A110" s="2"/>
      <c r="B110" s="2"/>
      <c r="C110" s="2"/>
      <c r="D110" s="2"/>
      <c r="E110" s="2"/>
      <c r="F110" s="2"/>
      <c r="G110" s="2"/>
      <c r="H110" s="2"/>
      <c r="I110" s="2"/>
      <c r="J110" s="2"/>
      <c r="K110" s="2"/>
      <c r="L110" s="2"/>
      <c r="M110" s="2"/>
      <c r="N110" s="2"/>
      <c r="O110" s="2"/>
      <c r="P110" s="2"/>
      <c r="Q110" s="78" t="str">
        <f>IF(LEN($G110)=0,"",IF(LEN(Q$12)=0,"",IFERROR(_xll.BDP(TKR,$G110,"EQY_FUND_RELATIVE_PERIOD",Q$12,"FA_ADJUSTED",ADJ,"EQY_FUND_CRNCY",CURR_O,"ACCOUNTING_STANDARD_OVERRIDE",ACC_O,"EQY_CONSOLIDATED",CONS_O,"fill=b")*1,"")))</f>
        <v/>
      </c>
      <c r="R110" s="78" t="str">
        <f>IF(LEN($G110)=0,"",IF(LEN(R$12)=0,"",IFERROR(_xll.BDP(TKR,$G110,"EQY_FUND_RELATIVE_PERIOD",R$12,"FA_ADJUSTED",ADJ,"EQY_FUND_CRNCY",CURR_O,"ACCOUNTING_STANDARD_OVERRIDE",ACC_O,"EQY_CONSOLIDATED",CONS_O,"fill=b")*1,"")))</f>
        <v/>
      </c>
      <c r="S110" s="78" t="str">
        <f>IF(LEN($G110)=0,"",IF(LEN(S$12)=0,"",IFERROR(_xll.BDP(TKR,$G110,"EQY_FUND_RELATIVE_PERIOD",S$12,"FA_ADJUSTED",ADJ,"EQY_FUND_CRNCY",CURR_O,"ACCOUNTING_STANDARD_OVERRIDE",ACC_O,"EQY_CONSOLIDATED",CONS_O,"fill=b")*1,"")))</f>
        <v/>
      </c>
      <c r="T110" s="78" t="str">
        <f>IF(LEN($G110)=0,"",IF(LEN(T$12)=0,"",IFERROR(_xll.BDP(TKR,$G110,"EQY_FUND_RELATIVE_PERIOD",T$12,"FA_ADJUSTED",ADJ,"EQY_FUND_CRNCY",CURR_O,"ACCOUNTING_STANDARD_OVERRIDE",ACC_O,"EQY_CONSOLIDATED",CONS_O,"fill=b")*1,"")))</f>
        <v/>
      </c>
      <c r="U110" s="78" t="str">
        <f>IF(LEN($G110)=0,"",IF(LEN(U$12)=0,"",IFERROR(_xll.BDP(TKR,$G110,"EQY_FUND_RELATIVE_PERIOD",U$12,"FA_ADJUSTED",ADJ,"EQY_FUND_CRNCY",CURR_O,"ACCOUNTING_STANDARD_OVERRIDE",ACC_O,"EQY_CONSOLIDATED",CONS_O,"fill=b")*1,"")))</f>
        <v/>
      </c>
      <c r="V110" s="78" t="str">
        <f>IF(LEN($G110)=0,"",IF(LEN(V$12)=0,"",IFERROR(_xll.BDP(TKR,$G110,"EQY_FUND_RELATIVE_PERIOD",V$12,"FA_ADJUSTED",ADJ,"EQY_FUND_CRNCY",CURR_O,"ACCOUNTING_STANDARD_OVERRIDE",ACC_O,"EQY_CONSOLIDATED",CONS_O,"fill=b")*1,"")))</f>
        <v/>
      </c>
      <c r="W110" s="78" t="str">
        <f>IF(LEN($G110)=0,"",IF(LEN(W$12)=0,"",IFERROR(_xll.BDP(TKR,$G110,"EQY_FUND_RELATIVE_PERIOD",W$12,"FA_ADJUSTED",ADJ,"EQY_FUND_CRNCY",CURR_O,"ACCOUNTING_STANDARD_OVERRIDE",ACC_O,"EQY_CONSOLIDATED",CONS_O,"fill=b")*1,"")))</f>
        <v/>
      </c>
      <c r="X110" s="78" t="str">
        <f>IF(LEN($G110)=0,"",IF(LEN(X$12)=0,"",IFERROR(_xll.BDP(TKR,$G110,"EQY_FUND_RELATIVE_PERIOD",X$12,"FA_ADJUSTED",ADJ,"EQY_FUND_CRNCY",CURR_O,"ACCOUNTING_STANDARD_OVERRIDE",ACC_O,"EQY_CONSOLIDATED",CONS_O,"fill=b")*1,"")))</f>
        <v/>
      </c>
      <c r="Y110" s="78" t="str">
        <f>IF(LEN($G110)=0,"",IF(LEN(Y$12)=0,"",IFERROR(_xll.BDP(TKR,$G110,"EQY_FUND_RELATIVE_PERIOD",Y$12,"FA_ADJUSTED",ADJ,"EQY_FUND_CRNCY",CURR_O,"ACCOUNTING_STANDARD_OVERRIDE",ACC_O,"EQY_CONSOLIDATED",CONS_O,"fill=b")*1,"")))</f>
        <v/>
      </c>
      <c r="Z110" s="78" t="str">
        <f>IF(LEN($G110)=0,"",IF(LEN(Z$12)=0,"",IFERROR(_xll.BDP(TKR,$G110,"EQY_FUND_RELATIVE_PERIOD",Z$12,"FA_ADJUSTED",ADJ,"EQY_FUND_CRNCY",CURR_O,"ACCOUNTING_STANDARD_OVERRIDE",ACC_O,"EQY_CONSOLIDATED",CONS_O,"fill=b")*1,"")))</f>
        <v/>
      </c>
      <c r="AA110" s="78" t="str">
        <f>IF(LEN($G110)=0,"",IF(LEN(AA$12)=0,"",IFERROR(_xll.BDP(TKR,$G110,"EQY_FUND_RELATIVE_PERIOD",AA$12,"FA_ADJUSTED",ADJ,"EQY_FUND_CRNCY",CURR_O,"ACCOUNTING_STANDARD_OVERRIDE",ACC_O,"EQY_CONSOLIDATED",CONS_O,"fill=b")*1,"")))</f>
        <v/>
      </c>
      <c r="AB110" s="78" t="str">
        <f>IF(LEN($G110)=0,"",IF(LEN(AB$12)=0,"",IFERROR(_xll.BDP(TKR,$G110,"EQY_FUND_RELATIVE_PERIOD",AB$12,"FA_ADJUSTED",ADJ,"EQY_FUND_CRNCY",CURR_O,"ACCOUNTING_STANDARD_OVERRIDE",ACC_O,"EQY_CONSOLIDATED",CONS_O,"fill=b")*1,"")))</f>
        <v/>
      </c>
      <c r="AC110" s="78" t="str">
        <f>IF(LEN($G110)=0,"",IF(LEN(AC$12)=0,"",IFERROR(_xll.BDP(TKR,$G110,"EQY_FUND_RELATIVE_PERIOD",AC$12,"FA_ADJUSTED",ADJ,"EQY_FUND_CRNCY",CURR_O,"ACCOUNTING_STANDARD_OVERRIDE",ACC_O,"EQY_CONSOLIDATED",CONS_O,"fill=b")*1,"")))</f>
        <v/>
      </c>
      <c r="AD110" s="78" t="str">
        <f>IF(LEN($G110)=0,"",IF(LEN(AD$12)=0,"",IFERROR(_xll.BDP(TKR,$G110,"EQY_FUND_RELATIVE_PERIOD",AD$12,"FA_ADJUSTED",ADJ,"EQY_FUND_CRNCY",CURR_O,"ACCOUNTING_STANDARD_OVERRIDE",ACC_O,"EQY_CONSOLIDATED",CONS_O,"fill=b")*1,"")))</f>
        <v/>
      </c>
      <c r="AE110" s="78" t="str">
        <f>IF(LEN($G110)=0,"",IF(LEN(AE$12)=0,"",IFERROR(_xll.BDP(TKR,$G110,"EQY_FUND_RELATIVE_PERIOD",AE$12,"FA_ADJUSTED",ADJ,"EQY_FUND_CRNCY",CURR_O,"ACCOUNTING_STANDARD_OVERRIDE",ACC_O,"EQY_CONSOLIDATED",CONS_O,"fill=b")*1,"")))</f>
        <v/>
      </c>
      <c r="AF110" s="78" t="str">
        <f>IF(LEN($G110)=0,"",IF(LEN(AF$12)=0,"",IFERROR(_xll.BDP(TKR,$G110,"EQY_FUND_RELATIVE_PERIOD",AF$12,"FA_ADJUSTED",ADJ,"EQY_FUND_CRNCY",CURR_O,"ACCOUNTING_STANDARD_OVERRIDE",ACC_O,"EQY_CONSOLIDATED",CONS_O,"fill=b")*1,"")))</f>
        <v/>
      </c>
      <c r="AG110" s="78" t="str">
        <f>IF(LEN($G110)=0,"",IF(LEN(AG$12)=0,"",IFERROR(_xll.BDP(TKR,$G110,"EQY_FUND_RELATIVE_PERIOD",AG$12,"FA_ADJUSTED",ADJ,"EQY_FUND_CRNCY",CURR_O,"ACCOUNTING_STANDARD_OVERRIDE",ACC_O,"EQY_CONSOLIDATED",CONS_O,"fill=b")*1,"")))</f>
        <v/>
      </c>
      <c r="AH110" s="78" t="str">
        <f>IF(LEN($G110)=0,"",IF(LEN(AH$12)=0,"",IFERROR(_xll.BDP(TKR,$G110,"EQY_FUND_RELATIVE_PERIOD",AH$12,"FA_ADJUSTED",ADJ,"EQY_FUND_CRNCY",CURR_O,"ACCOUNTING_STANDARD_OVERRIDE",ACC_O,"EQY_CONSOLIDATED",CONS_O,"fill=b")*1,"")))</f>
        <v/>
      </c>
      <c r="AI110" s="78" t="str">
        <f>IF(LEN($G110)=0,"",IF(LEN(AI$12)=0,"",IFERROR(_xll.BDP(TKR,$G110,"EQY_FUND_RELATIVE_PERIOD",AI$12,"FA_ADJUSTED",ADJ,"EQY_FUND_CRNCY",CURR_O,"ACCOUNTING_STANDARD_OVERRIDE",ACC_O,"EQY_CONSOLIDATED",CONS_O,"fill=b")*1,"")))</f>
        <v/>
      </c>
      <c r="AJ110" s="78" t="str">
        <f>IF(LEN($G110)=0,"",IF(LEN(AJ$12)=0,"",IFERROR(_xll.BDP(TKR,$G110,"EQY_FUND_RELATIVE_PERIOD",AJ$12,"FA_ADJUSTED",ADJ,"EQY_FUND_CRNCY",CURR_O,"ACCOUNTING_STANDARD_OVERRIDE",ACC_O,"EQY_CONSOLIDATED",CONS_O,"fill=b")*1,"")))</f>
        <v/>
      </c>
      <c r="AK110" s="78" t="str">
        <f>IF(LEN($G110)=0,"",IF(LEN(AK$12)=0,"",IFERROR(_xll.BDP(TKR,$G110,"EQY_FUND_RELATIVE_PERIOD",AK$12,"FA_ADJUSTED",ADJ,"EQY_FUND_CRNCY",CURR_O,"ACCOUNTING_STANDARD_OVERRIDE",ACC_O,"EQY_CONSOLIDATED",CONS_O,"fill=b")*1,"")))</f>
        <v/>
      </c>
      <c r="AL110" s="78" t="str">
        <f>IF(LEN($G110)=0,"",IF(LEN(AL$12)=0,"",IFERROR(_xll.BDP(TKR,$G110,"EQY_FUND_RELATIVE_PERIOD",AL$12,"FA_ADJUSTED",ADJ,"EQY_FUND_CRNCY",CURR_O,"ACCOUNTING_STANDARD_OVERRIDE",ACC_O,"EQY_CONSOLIDATED",CONS_O,"fill=b")*1,"")))</f>
        <v/>
      </c>
      <c r="AM110" s="78" t="str">
        <f>IF(LEN($G110)=0,"",IF(LEN(AM$12)=0,"",IFERROR(_xll.BDP(TKR,$G110,"EQY_FUND_RELATIVE_PERIOD",AM$12,"FA_ADJUSTED",ADJ,"EQY_FUND_CRNCY",CURR_O,"ACCOUNTING_STANDARD_OVERRIDE",ACC_O,"EQY_CONSOLIDATED",CONS_O,"fill=b")*1,"")))</f>
        <v/>
      </c>
      <c r="AN110" s="78" t="str">
        <f>IF(LEN($G110)=0,"",IF(LEN(AN$12)=0,"",IFERROR(_xll.BDP(TKR,$G110,"EQY_FUND_RELATIVE_PERIOD",AN$12,"FA_ADJUSTED",ADJ,"EQY_FUND_CRNCY",CURR_O,"ACCOUNTING_STANDARD_OVERRIDE",ACC_O,"EQY_CONSOLIDATED",CONS_O,"fill=b")*1,"")))</f>
        <v/>
      </c>
      <c r="AO110" s="78" t="str">
        <f>IF(LEN($G110)=0,"",IF(LEN(AO$12)=0,"",IFERROR(_xll.BDP(TKR,$G110,"EQY_FUND_RELATIVE_PERIOD",AO$12,"FA_ADJUSTED",ADJ,"EQY_FUND_CRNCY",CURR_O,"ACCOUNTING_STANDARD_OVERRIDE",ACC_O,"EQY_CONSOLIDATED",CONS_O,"fill=b")*1,"")))</f>
        <v/>
      </c>
      <c r="AP110" s="78" t="str">
        <f>IF(LEN($G110)=0,"",IF(LEN(AP$12)=0,"",IFERROR(_xll.BDP(TKR,$G110,"EQY_FUND_RELATIVE_PERIOD",AP$12,"FA_ADJUSTED",ADJ,"EQY_FUND_CRNCY",CURR_O,"ACCOUNTING_STANDARD_OVERRIDE",ACC_O,"EQY_CONSOLIDATED",CONS_O,"fill=b")*1,"")))</f>
        <v/>
      </c>
      <c r="AQ110" s="78" t="str">
        <f>IF(LEN($G110)=0,"",IF(LEN(AQ$12)=0,"",IFERROR(_xll.BDP(TKR,$G110,"EQY_FUND_RELATIVE_PERIOD",AQ$12,"FA_ADJUSTED",ADJ,"EQY_FUND_CRNCY",CURR_O,"ACCOUNTING_STANDARD_OVERRIDE",ACC_O,"EQY_CONSOLIDATED",CONS_O,"fill=b")*1,"")))</f>
        <v/>
      </c>
      <c r="AR110" s="78" t="str">
        <f>IF(LEN($G110)=0,"",IF(LEN(AR$12)=0,"",IFERROR(_xll.BDP(TKR,$G110,"EQY_FUND_RELATIVE_PERIOD",AR$12,"FA_ADJUSTED",ADJ,"EQY_FUND_CRNCY",CURR_O,"ACCOUNTING_STANDARD_OVERRIDE",ACC_O,"EQY_CONSOLIDATED",CONS_O,"fill=b")*1,"")))</f>
        <v/>
      </c>
      <c r="AS110" s="78" t="str">
        <f>IF(LEN($G110)=0,"",IF(LEN(AS$12)=0,"",IFERROR(_xll.BDP(TKR,$G110,"EQY_FUND_RELATIVE_PERIOD",AS$12,"FA_ADJUSTED",ADJ,"EQY_FUND_CRNCY",CURR_O,"ACCOUNTING_STANDARD_OVERRIDE",ACC_O,"EQY_CONSOLIDATED",CONS_O,"fill=b")*1,"")))</f>
        <v/>
      </c>
      <c r="AT110" s="78" t="str">
        <f>IF(LEN($G110)=0,"",IF(LEN(AT$12)=0,"",IFERROR(_xll.BDP(TKR,$G110,"EQY_FUND_RELATIVE_PERIOD",AT$12,"FA_ADJUSTED",ADJ,"EQY_FUND_CRNCY",CURR_O,"ACCOUNTING_STANDARD_OVERRIDE",ACC_O,"EQY_CONSOLIDATED",CONS_O,"fill=b")*1,"")))</f>
        <v/>
      </c>
      <c r="AU110" s="78" t="str">
        <f>IF(LEN($G110)=0,"",IF(LEN(AU$12)=0,"",IFERROR(_xll.BDP(TKR,$G110,"EQY_FUND_RELATIVE_PERIOD",AU$12,"FA_ADJUSTED",ADJ,"EQY_FUND_CRNCY",CURR_O,"ACCOUNTING_STANDARD_OVERRIDE",ACC_O,"EQY_CONSOLIDATED",CONS_O,"fill=b")*1,"")))</f>
        <v/>
      </c>
      <c r="AV110" s="78" t="str">
        <f>IF(LEN($G110)=0,"",IF(LEN(AV$12)=0,"",IFERROR(_xll.BDP(TKR,$G110,"EQY_FUND_RELATIVE_PERIOD",AV$12,"FA_ADJUSTED",ADJ,"EQY_FUND_CRNCY",CURR_O,"ACCOUNTING_STANDARD_OVERRIDE",ACC_O,"EQY_CONSOLIDATED",CONS_O,"fill=b")*1,"")))</f>
        <v/>
      </c>
      <c r="AW110" s="78" t="str">
        <f>IF(LEN($G110)=0,"",IF(LEN(AW$12)=0,"",IFERROR(_xll.BDP(TKR,$G110,"EQY_FUND_RELATIVE_PERIOD",AW$12,"FA_ADJUSTED",ADJ,"EQY_FUND_CRNCY",CURR_O,"ACCOUNTING_STANDARD_OVERRIDE",ACC_O,"EQY_CONSOLIDATED",CONS_O,"fill=b")*1,"")))</f>
        <v/>
      </c>
      <c r="AX110" s="78" t="str">
        <f>IF(LEN($G110)=0,"",IF(LEN(AX$12)=0,"",IFERROR(_xll.BDP(TKR,$G110,"EQY_FUND_RELATIVE_PERIOD",AX$12,"FA_ADJUSTED",ADJ,"EQY_FUND_CRNCY",CURR_O,"ACCOUNTING_STANDARD_OVERRIDE",ACC_O,"EQY_CONSOLIDATED",CONS_O,"fill=b")*1,"")))</f>
        <v/>
      </c>
      <c r="AY110" s="78" t="str">
        <f>IF(LEN($G110)=0,"",IF(LEN(AY$12)=0,"",IFERROR(_xll.BDP(TKR,$G110,"EQY_FUND_RELATIVE_PERIOD",AY$12,"FA_ADJUSTED",ADJ,"EQY_FUND_CRNCY",CURR_O,"ACCOUNTING_STANDARD_OVERRIDE",ACC_O,"EQY_CONSOLIDATED",CONS_O,"fill=b")*1,"")))</f>
        <v/>
      </c>
      <c r="AZ110" s="78" t="str">
        <f>IF(LEN($G110)=0,"",IF(LEN(AZ$12)=0,"",IFERROR(_xll.BDP(TKR,$G110,"EQY_FUND_RELATIVE_PERIOD",AZ$12,"FA_ADJUSTED",ADJ,"EQY_FUND_CRNCY",CURR_O,"ACCOUNTING_STANDARD_OVERRIDE",ACC_O,"EQY_CONSOLIDATED",CONS_O,"fill=b")*1,"")))</f>
        <v/>
      </c>
      <c r="BA110" s="78" t="str">
        <f>IF(LEN($G110)=0,"",IF(LEN(BA$12)=0,"",IFERROR(_xll.BDP(TKR,$G110,"EQY_FUND_RELATIVE_PERIOD",BA$12,"FA_ADJUSTED",ADJ,"EQY_FUND_CRNCY",CURR_O,"ACCOUNTING_STANDARD_OVERRIDE",ACC_O,"EQY_CONSOLIDATED",CONS_O,"fill=b")*1,"")))</f>
        <v/>
      </c>
      <c r="BB110" s="78" t="str">
        <f>IF(LEN($G110)=0,"",IF(LEN(BB$12)=0,"",IFERROR(_xll.BDP(TKR,$G110,"EQY_FUND_RELATIVE_PERIOD",BB$12,"FA_ADJUSTED",ADJ,"EQY_FUND_CRNCY",CURR_O,"ACCOUNTING_STANDARD_OVERRIDE",ACC_O,"EQY_CONSOLIDATED",CONS_O,"fill=b")*1,"")))</f>
        <v/>
      </c>
      <c r="BC110" s="78" t="str">
        <f>IF(LEN($G110)=0,"",IF(LEN(BC$12)=0,"",IFERROR(_xll.BDP(TKR,$G110,"EQY_FUND_RELATIVE_PERIOD",BC$12,"FA_ADJUSTED",ADJ,"EQY_FUND_CRNCY",CURR_O,"ACCOUNTING_STANDARD_OVERRIDE",ACC_O,"EQY_CONSOLIDATED",CONS_O,"fill=b")*1,"")))</f>
        <v/>
      </c>
      <c r="BD110" s="78" t="str">
        <f>IF(LEN($G110)=0,"",IF(LEN(BD$12)=0,"",IFERROR(_xll.BDP(TKR,$G110,"EQY_FUND_RELATIVE_PERIOD",BD$12,"FA_ADJUSTED",ADJ,"EQY_FUND_CRNCY",CURR_O,"ACCOUNTING_STANDARD_OVERRIDE",ACC_O,"EQY_CONSOLIDATED",CONS_O,"fill=b")*1,"")))</f>
        <v/>
      </c>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row>
    <row r="111" ht="15.75" customHeight="1">
      <c r="A111" s="2"/>
      <c r="B111" s="2"/>
      <c r="C111" s="2"/>
      <c r="D111" s="2"/>
      <c r="E111" s="2"/>
      <c r="F111" s="2"/>
      <c r="G111" s="2"/>
      <c r="H111" s="2"/>
      <c r="I111" s="2"/>
      <c r="J111" s="2"/>
      <c r="K111" s="2"/>
      <c r="L111" s="2"/>
      <c r="M111" s="2"/>
      <c r="N111" s="2"/>
      <c r="O111" s="2"/>
      <c r="P111" s="2"/>
      <c r="Q111" s="78" t="str">
        <f>IF(LEN($G111)=0,"",IF(LEN(Q$12)=0,"",IFERROR(_xll.BDP(TKR,$G111,"EQY_FUND_RELATIVE_PERIOD",Q$12,"FA_ADJUSTED",ADJ,"EQY_FUND_CRNCY",CURR_O,"ACCOUNTING_STANDARD_OVERRIDE",ACC_O,"EQY_CONSOLIDATED",CONS_O,"fill=b")*1,"")))</f>
        <v/>
      </c>
      <c r="R111" s="78" t="str">
        <f>IF(LEN($G111)=0,"",IF(LEN(R$12)=0,"",IFERROR(_xll.BDP(TKR,$G111,"EQY_FUND_RELATIVE_PERIOD",R$12,"FA_ADJUSTED",ADJ,"EQY_FUND_CRNCY",CURR_O,"ACCOUNTING_STANDARD_OVERRIDE",ACC_O,"EQY_CONSOLIDATED",CONS_O,"fill=b")*1,"")))</f>
        <v/>
      </c>
      <c r="S111" s="78" t="str">
        <f>IF(LEN($G111)=0,"",IF(LEN(S$12)=0,"",IFERROR(_xll.BDP(TKR,$G111,"EQY_FUND_RELATIVE_PERIOD",S$12,"FA_ADJUSTED",ADJ,"EQY_FUND_CRNCY",CURR_O,"ACCOUNTING_STANDARD_OVERRIDE",ACC_O,"EQY_CONSOLIDATED",CONS_O,"fill=b")*1,"")))</f>
        <v/>
      </c>
      <c r="T111" s="78" t="str">
        <f>IF(LEN($G111)=0,"",IF(LEN(T$12)=0,"",IFERROR(_xll.BDP(TKR,$G111,"EQY_FUND_RELATIVE_PERIOD",T$12,"FA_ADJUSTED",ADJ,"EQY_FUND_CRNCY",CURR_O,"ACCOUNTING_STANDARD_OVERRIDE",ACC_O,"EQY_CONSOLIDATED",CONS_O,"fill=b")*1,"")))</f>
        <v/>
      </c>
      <c r="U111" s="78" t="str">
        <f>IF(LEN($G111)=0,"",IF(LEN(U$12)=0,"",IFERROR(_xll.BDP(TKR,$G111,"EQY_FUND_RELATIVE_PERIOD",U$12,"FA_ADJUSTED",ADJ,"EQY_FUND_CRNCY",CURR_O,"ACCOUNTING_STANDARD_OVERRIDE",ACC_O,"EQY_CONSOLIDATED",CONS_O,"fill=b")*1,"")))</f>
        <v/>
      </c>
      <c r="V111" s="78" t="str">
        <f>IF(LEN($G111)=0,"",IF(LEN(V$12)=0,"",IFERROR(_xll.BDP(TKR,$G111,"EQY_FUND_RELATIVE_PERIOD",V$12,"FA_ADJUSTED",ADJ,"EQY_FUND_CRNCY",CURR_O,"ACCOUNTING_STANDARD_OVERRIDE",ACC_O,"EQY_CONSOLIDATED",CONS_O,"fill=b")*1,"")))</f>
        <v/>
      </c>
      <c r="W111" s="78" t="str">
        <f>IF(LEN($G111)=0,"",IF(LEN(W$12)=0,"",IFERROR(_xll.BDP(TKR,$G111,"EQY_FUND_RELATIVE_PERIOD",W$12,"FA_ADJUSTED",ADJ,"EQY_FUND_CRNCY",CURR_O,"ACCOUNTING_STANDARD_OVERRIDE",ACC_O,"EQY_CONSOLIDATED",CONS_O,"fill=b")*1,"")))</f>
        <v/>
      </c>
      <c r="X111" s="78" t="str">
        <f>IF(LEN($G111)=0,"",IF(LEN(X$12)=0,"",IFERROR(_xll.BDP(TKR,$G111,"EQY_FUND_RELATIVE_PERIOD",X$12,"FA_ADJUSTED",ADJ,"EQY_FUND_CRNCY",CURR_O,"ACCOUNTING_STANDARD_OVERRIDE",ACC_O,"EQY_CONSOLIDATED",CONS_O,"fill=b")*1,"")))</f>
        <v/>
      </c>
      <c r="Y111" s="78" t="str">
        <f>IF(LEN($G111)=0,"",IF(LEN(Y$12)=0,"",IFERROR(_xll.BDP(TKR,$G111,"EQY_FUND_RELATIVE_PERIOD",Y$12,"FA_ADJUSTED",ADJ,"EQY_FUND_CRNCY",CURR_O,"ACCOUNTING_STANDARD_OVERRIDE",ACC_O,"EQY_CONSOLIDATED",CONS_O,"fill=b")*1,"")))</f>
        <v/>
      </c>
      <c r="Z111" s="78" t="str">
        <f>IF(LEN($G111)=0,"",IF(LEN(Z$12)=0,"",IFERROR(_xll.BDP(TKR,$G111,"EQY_FUND_RELATIVE_PERIOD",Z$12,"FA_ADJUSTED",ADJ,"EQY_FUND_CRNCY",CURR_O,"ACCOUNTING_STANDARD_OVERRIDE",ACC_O,"EQY_CONSOLIDATED",CONS_O,"fill=b")*1,"")))</f>
        <v/>
      </c>
      <c r="AA111" s="78" t="str">
        <f>IF(LEN($G111)=0,"",IF(LEN(AA$12)=0,"",IFERROR(_xll.BDP(TKR,$G111,"EQY_FUND_RELATIVE_PERIOD",AA$12,"FA_ADJUSTED",ADJ,"EQY_FUND_CRNCY",CURR_O,"ACCOUNTING_STANDARD_OVERRIDE",ACC_O,"EQY_CONSOLIDATED",CONS_O,"fill=b")*1,"")))</f>
        <v/>
      </c>
      <c r="AB111" s="78" t="str">
        <f>IF(LEN($G111)=0,"",IF(LEN(AB$12)=0,"",IFERROR(_xll.BDP(TKR,$G111,"EQY_FUND_RELATIVE_PERIOD",AB$12,"FA_ADJUSTED",ADJ,"EQY_FUND_CRNCY",CURR_O,"ACCOUNTING_STANDARD_OVERRIDE",ACC_O,"EQY_CONSOLIDATED",CONS_O,"fill=b")*1,"")))</f>
        <v/>
      </c>
      <c r="AC111" s="78" t="str">
        <f>IF(LEN($G111)=0,"",IF(LEN(AC$12)=0,"",IFERROR(_xll.BDP(TKR,$G111,"EQY_FUND_RELATIVE_PERIOD",AC$12,"FA_ADJUSTED",ADJ,"EQY_FUND_CRNCY",CURR_O,"ACCOUNTING_STANDARD_OVERRIDE",ACC_O,"EQY_CONSOLIDATED",CONS_O,"fill=b")*1,"")))</f>
        <v/>
      </c>
      <c r="AD111" s="78" t="str">
        <f>IF(LEN($G111)=0,"",IF(LEN(AD$12)=0,"",IFERROR(_xll.BDP(TKR,$G111,"EQY_FUND_RELATIVE_PERIOD",AD$12,"FA_ADJUSTED",ADJ,"EQY_FUND_CRNCY",CURR_O,"ACCOUNTING_STANDARD_OVERRIDE",ACC_O,"EQY_CONSOLIDATED",CONS_O,"fill=b")*1,"")))</f>
        <v/>
      </c>
      <c r="AE111" s="78" t="str">
        <f>IF(LEN($G111)=0,"",IF(LEN(AE$12)=0,"",IFERROR(_xll.BDP(TKR,$G111,"EQY_FUND_RELATIVE_PERIOD",AE$12,"FA_ADJUSTED",ADJ,"EQY_FUND_CRNCY",CURR_O,"ACCOUNTING_STANDARD_OVERRIDE",ACC_O,"EQY_CONSOLIDATED",CONS_O,"fill=b")*1,"")))</f>
        <v/>
      </c>
      <c r="AF111" s="78" t="str">
        <f>IF(LEN($G111)=0,"",IF(LEN(AF$12)=0,"",IFERROR(_xll.BDP(TKR,$G111,"EQY_FUND_RELATIVE_PERIOD",AF$12,"FA_ADJUSTED",ADJ,"EQY_FUND_CRNCY",CURR_O,"ACCOUNTING_STANDARD_OVERRIDE",ACC_O,"EQY_CONSOLIDATED",CONS_O,"fill=b")*1,"")))</f>
        <v/>
      </c>
      <c r="AG111" s="78" t="str">
        <f>IF(LEN($G111)=0,"",IF(LEN(AG$12)=0,"",IFERROR(_xll.BDP(TKR,$G111,"EQY_FUND_RELATIVE_PERIOD",AG$12,"FA_ADJUSTED",ADJ,"EQY_FUND_CRNCY",CURR_O,"ACCOUNTING_STANDARD_OVERRIDE",ACC_O,"EQY_CONSOLIDATED",CONS_O,"fill=b")*1,"")))</f>
        <v/>
      </c>
      <c r="AH111" s="78" t="str">
        <f>IF(LEN($G111)=0,"",IF(LEN(AH$12)=0,"",IFERROR(_xll.BDP(TKR,$G111,"EQY_FUND_RELATIVE_PERIOD",AH$12,"FA_ADJUSTED",ADJ,"EQY_FUND_CRNCY",CURR_O,"ACCOUNTING_STANDARD_OVERRIDE",ACC_O,"EQY_CONSOLIDATED",CONS_O,"fill=b")*1,"")))</f>
        <v/>
      </c>
      <c r="AI111" s="78" t="str">
        <f>IF(LEN($G111)=0,"",IF(LEN(AI$12)=0,"",IFERROR(_xll.BDP(TKR,$G111,"EQY_FUND_RELATIVE_PERIOD",AI$12,"FA_ADJUSTED",ADJ,"EQY_FUND_CRNCY",CURR_O,"ACCOUNTING_STANDARD_OVERRIDE",ACC_O,"EQY_CONSOLIDATED",CONS_O,"fill=b")*1,"")))</f>
        <v/>
      </c>
      <c r="AJ111" s="78" t="str">
        <f>IF(LEN($G111)=0,"",IF(LEN(AJ$12)=0,"",IFERROR(_xll.BDP(TKR,$G111,"EQY_FUND_RELATIVE_PERIOD",AJ$12,"FA_ADJUSTED",ADJ,"EQY_FUND_CRNCY",CURR_O,"ACCOUNTING_STANDARD_OVERRIDE",ACC_O,"EQY_CONSOLIDATED",CONS_O,"fill=b")*1,"")))</f>
        <v/>
      </c>
      <c r="AK111" s="78" t="str">
        <f>IF(LEN($G111)=0,"",IF(LEN(AK$12)=0,"",IFERROR(_xll.BDP(TKR,$G111,"EQY_FUND_RELATIVE_PERIOD",AK$12,"FA_ADJUSTED",ADJ,"EQY_FUND_CRNCY",CURR_O,"ACCOUNTING_STANDARD_OVERRIDE",ACC_O,"EQY_CONSOLIDATED",CONS_O,"fill=b")*1,"")))</f>
        <v/>
      </c>
      <c r="AL111" s="78" t="str">
        <f>IF(LEN($G111)=0,"",IF(LEN(AL$12)=0,"",IFERROR(_xll.BDP(TKR,$G111,"EQY_FUND_RELATIVE_PERIOD",AL$12,"FA_ADJUSTED",ADJ,"EQY_FUND_CRNCY",CURR_O,"ACCOUNTING_STANDARD_OVERRIDE",ACC_O,"EQY_CONSOLIDATED",CONS_O,"fill=b")*1,"")))</f>
        <v/>
      </c>
      <c r="AM111" s="78" t="str">
        <f>IF(LEN($G111)=0,"",IF(LEN(AM$12)=0,"",IFERROR(_xll.BDP(TKR,$G111,"EQY_FUND_RELATIVE_PERIOD",AM$12,"FA_ADJUSTED",ADJ,"EQY_FUND_CRNCY",CURR_O,"ACCOUNTING_STANDARD_OVERRIDE",ACC_O,"EQY_CONSOLIDATED",CONS_O,"fill=b")*1,"")))</f>
        <v/>
      </c>
      <c r="AN111" s="78" t="str">
        <f>IF(LEN($G111)=0,"",IF(LEN(AN$12)=0,"",IFERROR(_xll.BDP(TKR,$G111,"EQY_FUND_RELATIVE_PERIOD",AN$12,"FA_ADJUSTED",ADJ,"EQY_FUND_CRNCY",CURR_O,"ACCOUNTING_STANDARD_OVERRIDE",ACC_O,"EQY_CONSOLIDATED",CONS_O,"fill=b")*1,"")))</f>
        <v/>
      </c>
      <c r="AO111" s="78" t="str">
        <f>IF(LEN($G111)=0,"",IF(LEN(AO$12)=0,"",IFERROR(_xll.BDP(TKR,$G111,"EQY_FUND_RELATIVE_PERIOD",AO$12,"FA_ADJUSTED",ADJ,"EQY_FUND_CRNCY",CURR_O,"ACCOUNTING_STANDARD_OVERRIDE",ACC_O,"EQY_CONSOLIDATED",CONS_O,"fill=b")*1,"")))</f>
        <v/>
      </c>
      <c r="AP111" s="78" t="str">
        <f>IF(LEN($G111)=0,"",IF(LEN(AP$12)=0,"",IFERROR(_xll.BDP(TKR,$G111,"EQY_FUND_RELATIVE_PERIOD",AP$12,"FA_ADJUSTED",ADJ,"EQY_FUND_CRNCY",CURR_O,"ACCOUNTING_STANDARD_OVERRIDE",ACC_O,"EQY_CONSOLIDATED",CONS_O,"fill=b")*1,"")))</f>
        <v/>
      </c>
      <c r="AQ111" s="78" t="str">
        <f>IF(LEN($G111)=0,"",IF(LEN(AQ$12)=0,"",IFERROR(_xll.BDP(TKR,$G111,"EQY_FUND_RELATIVE_PERIOD",AQ$12,"FA_ADJUSTED",ADJ,"EQY_FUND_CRNCY",CURR_O,"ACCOUNTING_STANDARD_OVERRIDE",ACC_O,"EQY_CONSOLIDATED",CONS_O,"fill=b")*1,"")))</f>
        <v/>
      </c>
      <c r="AR111" s="78" t="str">
        <f>IF(LEN($G111)=0,"",IF(LEN(AR$12)=0,"",IFERROR(_xll.BDP(TKR,$G111,"EQY_FUND_RELATIVE_PERIOD",AR$12,"FA_ADJUSTED",ADJ,"EQY_FUND_CRNCY",CURR_O,"ACCOUNTING_STANDARD_OVERRIDE",ACC_O,"EQY_CONSOLIDATED",CONS_O,"fill=b")*1,"")))</f>
        <v/>
      </c>
      <c r="AS111" s="78" t="str">
        <f>IF(LEN($G111)=0,"",IF(LEN(AS$12)=0,"",IFERROR(_xll.BDP(TKR,$G111,"EQY_FUND_RELATIVE_PERIOD",AS$12,"FA_ADJUSTED",ADJ,"EQY_FUND_CRNCY",CURR_O,"ACCOUNTING_STANDARD_OVERRIDE",ACC_O,"EQY_CONSOLIDATED",CONS_O,"fill=b")*1,"")))</f>
        <v/>
      </c>
      <c r="AT111" s="78" t="str">
        <f>IF(LEN($G111)=0,"",IF(LEN(AT$12)=0,"",IFERROR(_xll.BDP(TKR,$G111,"EQY_FUND_RELATIVE_PERIOD",AT$12,"FA_ADJUSTED",ADJ,"EQY_FUND_CRNCY",CURR_O,"ACCOUNTING_STANDARD_OVERRIDE",ACC_O,"EQY_CONSOLIDATED",CONS_O,"fill=b")*1,"")))</f>
        <v/>
      </c>
      <c r="AU111" s="78" t="str">
        <f>IF(LEN($G111)=0,"",IF(LEN(AU$12)=0,"",IFERROR(_xll.BDP(TKR,$G111,"EQY_FUND_RELATIVE_PERIOD",AU$12,"FA_ADJUSTED",ADJ,"EQY_FUND_CRNCY",CURR_O,"ACCOUNTING_STANDARD_OVERRIDE",ACC_O,"EQY_CONSOLIDATED",CONS_O,"fill=b")*1,"")))</f>
        <v/>
      </c>
      <c r="AV111" s="78" t="str">
        <f>IF(LEN($G111)=0,"",IF(LEN(AV$12)=0,"",IFERROR(_xll.BDP(TKR,$G111,"EQY_FUND_RELATIVE_PERIOD",AV$12,"FA_ADJUSTED",ADJ,"EQY_FUND_CRNCY",CURR_O,"ACCOUNTING_STANDARD_OVERRIDE",ACC_O,"EQY_CONSOLIDATED",CONS_O,"fill=b")*1,"")))</f>
        <v/>
      </c>
      <c r="AW111" s="78" t="str">
        <f>IF(LEN($G111)=0,"",IF(LEN(AW$12)=0,"",IFERROR(_xll.BDP(TKR,$G111,"EQY_FUND_RELATIVE_PERIOD",AW$12,"FA_ADJUSTED",ADJ,"EQY_FUND_CRNCY",CURR_O,"ACCOUNTING_STANDARD_OVERRIDE",ACC_O,"EQY_CONSOLIDATED",CONS_O,"fill=b")*1,"")))</f>
        <v/>
      </c>
      <c r="AX111" s="78" t="str">
        <f>IF(LEN($G111)=0,"",IF(LEN(AX$12)=0,"",IFERROR(_xll.BDP(TKR,$G111,"EQY_FUND_RELATIVE_PERIOD",AX$12,"FA_ADJUSTED",ADJ,"EQY_FUND_CRNCY",CURR_O,"ACCOUNTING_STANDARD_OVERRIDE",ACC_O,"EQY_CONSOLIDATED",CONS_O,"fill=b")*1,"")))</f>
        <v/>
      </c>
      <c r="AY111" s="78" t="str">
        <f>IF(LEN($G111)=0,"",IF(LEN(AY$12)=0,"",IFERROR(_xll.BDP(TKR,$G111,"EQY_FUND_RELATIVE_PERIOD",AY$12,"FA_ADJUSTED",ADJ,"EQY_FUND_CRNCY",CURR_O,"ACCOUNTING_STANDARD_OVERRIDE",ACC_O,"EQY_CONSOLIDATED",CONS_O,"fill=b")*1,"")))</f>
        <v/>
      </c>
      <c r="AZ111" s="78" t="str">
        <f>IF(LEN($G111)=0,"",IF(LEN(AZ$12)=0,"",IFERROR(_xll.BDP(TKR,$G111,"EQY_FUND_RELATIVE_PERIOD",AZ$12,"FA_ADJUSTED",ADJ,"EQY_FUND_CRNCY",CURR_O,"ACCOUNTING_STANDARD_OVERRIDE",ACC_O,"EQY_CONSOLIDATED",CONS_O,"fill=b")*1,"")))</f>
        <v/>
      </c>
      <c r="BA111" s="78" t="str">
        <f>IF(LEN($G111)=0,"",IF(LEN(BA$12)=0,"",IFERROR(_xll.BDP(TKR,$G111,"EQY_FUND_RELATIVE_PERIOD",BA$12,"FA_ADJUSTED",ADJ,"EQY_FUND_CRNCY",CURR_O,"ACCOUNTING_STANDARD_OVERRIDE",ACC_O,"EQY_CONSOLIDATED",CONS_O,"fill=b")*1,"")))</f>
        <v/>
      </c>
      <c r="BB111" s="78" t="str">
        <f>IF(LEN($G111)=0,"",IF(LEN(BB$12)=0,"",IFERROR(_xll.BDP(TKR,$G111,"EQY_FUND_RELATIVE_PERIOD",BB$12,"FA_ADJUSTED",ADJ,"EQY_FUND_CRNCY",CURR_O,"ACCOUNTING_STANDARD_OVERRIDE",ACC_O,"EQY_CONSOLIDATED",CONS_O,"fill=b")*1,"")))</f>
        <v/>
      </c>
      <c r="BC111" s="78" t="str">
        <f>IF(LEN($G111)=0,"",IF(LEN(BC$12)=0,"",IFERROR(_xll.BDP(TKR,$G111,"EQY_FUND_RELATIVE_PERIOD",BC$12,"FA_ADJUSTED",ADJ,"EQY_FUND_CRNCY",CURR_O,"ACCOUNTING_STANDARD_OVERRIDE",ACC_O,"EQY_CONSOLIDATED",CONS_O,"fill=b")*1,"")))</f>
        <v/>
      </c>
      <c r="BD111" s="78" t="str">
        <f>IF(LEN($G111)=0,"",IF(LEN(BD$12)=0,"",IFERROR(_xll.BDP(TKR,$G111,"EQY_FUND_RELATIVE_PERIOD",BD$12,"FA_ADJUSTED",ADJ,"EQY_FUND_CRNCY",CURR_O,"ACCOUNTING_STANDARD_OVERRIDE",ACC_O,"EQY_CONSOLIDATED",CONS_O,"fill=b")*1,"")))</f>
        <v/>
      </c>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row>
    <row r="112" ht="15.75" customHeight="1">
      <c r="A112" s="2"/>
      <c r="B112" s="2"/>
      <c r="C112" s="2"/>
      <c r="D112" s="2"/>
      <c r="E112" s="2"/>
      <c r="F112" s="2"/>
      <c r="G112" s="2"/>
      <c r="H112" s="2"/>
      <c r="I112" s="2"/>
      <c r="J112" s="2"/>
      <c r="K112" s="2"/>
      <c r="L112" s="2"/>
      <c r="M112" s="2"/>
      <c r="N112" s="2"/>
      <c r="O112" s="2"/>
      <c r="P112" s="2"/>
      <c r="Q112" s="78" t="str">
        <f>IF(LEN($G112)=0,"",IF(LEN(Q$12)=0,"",IFERROR(_xll.BDP(TKR,$G112,"EQY_FUND_RELATIVE_PERIOD",Q$12,"FA_ADJUSTED",ADJ,"EQY_FUND_CRNCY",CURR_O,"ACCOUNTING_STANDARD_OVERRIDE",ACC_O,"EQY_CONSOLIDATED",CONS_O,"fill=b")*1,"")))</f>
        <v/>
      </c>
      <c r="R112" s="78" t="str">
        <f>IF(LEN($G112)=0,"",IF(LEN(R$12)=0,"",IFERROR(_xll.BDP(TKR,$G112,"EQY_FUND_RELATIVE_PERIOD",R$12,"FA_ADJUSTED",ADJ,"EQY_FUND_CRNCY",CURR_O,"ACCOUNTING_STANDARD_OVERRIDE",ACC_O,"EQY_CONSOLIDATED",CONS_O,"fill=b")*1,"")))</f>
        <v/>
      </c>
      <c r="S112" s="78" t="str">
        <f>IF(LEN($G112)=0,"",IF(LEN(S$12)=0,"",IFERROR(_xll.BDP(TKR,$G112,"EQY_FUND_RELATIVE_PERIOD",S$12,"FA_ADJUSTED",ADJ,"EQY_FUND_CRNCY",CURR_O,"ACCOUNTING_STANDARD_OVERRIDE",ACC_O,"EQY_CONSOLIDATED",CONS_O,"fill=b")*1,"")))</f>
        <v/>
      </c>
      <c r="T112" s="78" t="str">
        <f>IF(LEN($G112)=0,"",IF(LEN(T$12)=0,"",IFERROR(_xll.BDP(TKR,$G112,"EQY_FUND_RELATIVE_PERIOD",T$12,"FA_ADJUSTED",ADJ,"EQY_FUND_CRNCY",CURR_O,"ACCOUNTING_STANDARD_OVERRIDE",ACC_O,"EQY_CONSOLIDATED",CONS_O,"fill=b")*1,"")))</f>
        <v/>
      </c>
      <c r="U112" s="78" t="str">
        <f>IF(LEN($G112)=0,"",IF(LEN(U$12)=0,"",IFERROR(_xll.BDP(TKR,$G112,"EQY_FUND_RELATIVE_PERIOD",U$12,"FA_ADJUSTED",ADJ,"EQY_FUND_CRNCY",CURR_O,"ACCOUNTING_STANDARD_OVERRIDE",ACC_O,"EQY_CONSOLIDATED",CONS_O,"fill=b")*1,"")))</f>
        <v/>
      </c>
      <c r="V112" s="78" t="str">
        <f>IF(LEN($G112)=0,"",IF(LEN(V$12)=0,"",IFERROR(_xll.BDP(TKR,$G112,"EQY_FUND_RELATIVE_PERIOD",V$12,"FA_ADJUSTED",ADJ,"EQY_FUND_CRNCY",CURR_O,"ACCOUNTING_STANDARD_OVERRIDE",ACC_O,"EQY_CONSOLIDATED",CONS_O,"fill=b")*1,"")))</f>
        <v/>
      </c>
      <c r="W112" s="78" t="str">
        <f>IF(LEN($G112)=0,"",IF(LEN(W$12)=0,"",IFERROR(_xll.BDP(TKR,$G112,"EQY_FUND_RELATIVE_PERIOD",W$12,"FA_ADJUSTED",ADJ,"EQY_FUND_CRNCY",CURR_O,"ACCOUNTING_STANDARD_OVERRIDE",ACC_O,"EQY_CONSOLIDATED",CONS_O,"fill=b")*1,"")))</f>
        <v/>
      </c>
      <c r="X112" s="78" t="str">
        <f>IF(LEN($G112)=0,"",IF(LEN(X$12)=0,"",IFERROR(_xll.BDP(TKR,$G112,"EQY_FUND_RELATIVE_PERIOD",X$12,"FA_ADJUSTED",ADJ,"EQY_FUND_CRNCY",CURR_O,"ACCOUNTING_STANDARD_OVERRIDE",ACC_O,"EQY_CONSOLIDATED",CONS_O,"fill=b")*1,"")))</f>
        <v/>
      </c>
      <c r="Y112" s="78" t="str">
        <f>IF(LEN($G112)=0,"",IF(LEN(Y$12)=0,"",IFERROR(_xll.BDP(TKR,$G112,"EQY_FUND_RELATIVE_PERIOD",Y$12,"FA_ADJUSTED",ADJ,"EQY_FUND_CRNCY",CURR_O,"ACCOUNTING_STANDARD_OVERRIDE",ACC_O,"EQY_CONSOLIDATED",CONS_O,"fill=b")*1,"")))</f>
        <v/>
      </c>
      <c r="Z112" s="78" t="str">
        <f>IF(LEN($G112)=0,"",IF(LEN(Z$12)=0,"",IFERROR(_xll.BDP(TKR,$G112,"EQY_FUND_RELATIVE_PERIOD",Z$12,"FA_ADJUSTED",ADJ,"EQY_FUND_CRNCY",CURR_O,"ACCOUNTING_STANDARD_OVERRIDE",ACC_O,"EQY_CONSOLIDATED",CONS_O,"fill=b")*1,"")))</f>
        <v/>
      </c>
      <c r="AA112" s="78" t="str">
        <f>IF(LEN($G112)=0,"",IF(LEN(AA$12)=0,"",IFERROR(_xll.BDP(TKR,$G112,"EQY_FUND_RELATIVE_PERIOD",AA$12,"FA_ADJUSTED",ADJ,"EQY_FUND_CRNCY",CURR_O,"ACCOUNTING_STANDARD_OVERRIDE",ACC_O,"EQY_CONSOLIDATED",CONS_O,"fill=b")*1,"")))</f>
        <v/>
      </c>
      <c r="AB112" s="78" t="str">
        <f>IF(LEN($G112)=0,"",IF(LEN(AB$12)=0,"",IFERROR(_xll.BDP(TKR,$G112,"EQY_FUND_RELATIVE_PERIOD",AB$12,"FA_ADJUSTED",ADJ,"EQY_FUND_CRNCY",CURR_O,"ACCOUNTING_STANDARD_OVERRIDE",ACC_O,"EQY_CONSOLIDATED",CONS_O,"fill=b")*1,"")))</f>
        <v/>
      </c>
      <c r="AC112" s="78" t="str">
        <f>IF(LEN($G112)=0,"",IF(LEN(AC$12)=0,"",IFERROR(_xll.BDP(TKR,$G112,"EQY_FUND_RELATIVE_PERIOD",AC$12,"FA_ADJUSTED",ADJ,"EQY_FUND_CRNCY",CURR_O,"ACCOUNTING_STANDARD_OVERRIDE",ACC_O,"EQY_CONSOLIDATED",CONS_O,"fill=b")*1,"")))</f>
        <v/>
      </c>
      <c r="AD112" s="78" t="str">
        <f>IF(LEN($G112)=0,"",IF(LEN(AD$12)=0,"",IFERROR(_xll.BDP(TKR,$G112,"EQY_FUND_RELATIVE_PERIOD",AD$12,"FA_ADJUSTED",ADJ,"EQY_FUND_CRNCY",CURR_O,"ACCOUNTING_STANDARD_OVERRIDE",ACC_O,"EQY_CONSOLIDATED",CONS_O,"fill=b")*1,"")))</f>
        <v/>
      </c>
      <c r="AE112" s="78" t="str">
        <f>IF(LEN($G112)=0,"",IF(LEN(AE$12)=0,"",IFERROR(_xll.BDP(TKR,$G112,"EQY_FUND_RELATIVE_PERIOD",AE$12,"FA_ADJUSTED",ADJ,"EQY_FUND_CRNCY",CURR_O,"ACCOUNTING_STANDARD_OVERRIDE",ACC_O,"EQY_CONSOLIDATED",CONS_O,"fill=b")*1,"")))</f>
        <v/>
      </c>
      <c r="AF112" s="78" t="str">
        <f>IF(LEN($G112)=0,"",IF(LEN(AF$12)=0,"",IFERROR(_xll.BDP(TKR,$G112,"EQY_FUND_RELATIVE_PERIOD",AF$12,"FA_ADJUSTED",ADJ,"EQY_FUND_CRNCY",CURR_O,"ACCOUNTING_STANDARD_OVERRIDE",ACC_O,"EQY_CONSOLIDATED",CONS_O,"fill=b")*1,"")))</f>
        <v/>
      </c>
      <c r="AG112" s="78" t="str">
        <f>IF(LEN($G112)=0,"",IF(LEN(AG$12)=0,"",IFERROR(_xll.BDP(TKR,$G112,"EQY_FUND_RELATIVE_PERIOD",AG$12,"FA_ADJUSTED",ADJ,"EQY_FUND_CRNCY",CURR_O,"ACCOUNTING_STANDARD_OVERRIDE",ACC_O,"EQY_CONSOLIDATED",CONS_O,"fill=b")*1,"")))</f>
        <v/>
      </c>
      <c r="AH112" s="78" t="str">
        <f>IF(LEN($G112)=0,"",IF(LEN(AH$12)=0,"",IFERROR(_xll.BDP(TKR,$G112,"EQY_FUND_RELATIVE_PERIOD",AH$12,"FA_ADJUSTED",ADJ,"EQY_FUND_CRNCY",CURR_O,"ACCOUNTING_STANDARD_OVERRIDE",ACC_O,"EQY_CONSOLIDATED",CONS_O,"fill=b")*1,"")))</f>
        <v/>
      </c>
      <c r="AI112" s="78" t="str">
        <f>IF(LEN($G112)=0,"",IF(LEN(AI$12)=0,"",IFERROR(_xll.BDP(TKR,$G112,"EQY_FUND_RELATIVE_PERIOD",AI$12,"FA_ADJUSTED",ADJ,"EQY_FUND_CRNCY",CURR_O,"ACCOUNTING_STANDARD_OVERRIDE",ACC_O,"EQY_CONSOLIDATED",CONS_O,"fill=b")*1,"")))</f>
        <v/>
      </c>
      <c r="AJ112" s="78" t="str">
        <f>IF(LEN($G112)=0,"",IF(LEN(AJ$12)=0,"",IFERROR(_xll.BDP(TKR,$G112,"EQY_FUND_RELATIVE_PERIOD",AJ$12,"FA_ADJUSTED",ADJ,"EQY_FUND_CRNCY",CURR_O,"ACCOUNTING_STANDARD_OVERRIDE",ACC_O,"EQY_CONSOLIDATED",CONS_O,"fill=b")*1,"")))</f>
        <v/>
      </c>
      <c r="AK112" s="78" t="str">
        <f>IF(LEN($G112)=0,"",IF(LEN(AK$12)=0,"",IFERROR(_xll.BDP(TKR,$G112,"EQY_FUND_RELATIVE_PERIOD",AK$12,"FA_ADJUSTED",ADJ,"EQY_FUND_CRNCY",CURR_O,"ACCOUNTING_STANDARD_OVERRIDE",ACC_O,"EQY_CONSOLIDATED",CONS_O,"fill=b")*1,"")))</f>
        <v/>
      </c>
      <c r="AL112" s="78" t="str">
        <f>IF(LEN($G112)=0,"",IF(LEN(AL$12)=0,"",IFERROR(_xll.BDP(TKR,$G112,"EQY_FUND_RELATIVE_PERIOD",AL$12,"FA_ADJUSTED",ADJ,"EQY_FUND_CRNCY",CURR_O,"ACCOUNTING_STANDARD_OVERRIDE",ACC_O,"EQY_CONSOLIDATED",CONS_O,"fill=b")*1,"")))</f>
        <v/>
      </c>
      <c r="AM112" s="78" t="str">
        <f>IF(LEN($G112)=0,"",IF(LEN(AM$12)=0,"",IFERROR(_xll.BDP(TKR,$G112,"EQY_FUND_RELATIVE_PERIOD",AM$12,"FA_ADJUSTED",ADJ,"EQY_FUND_CRNCY",CURR_O,"ACCOUNTING_STANDARD_OVERRIDE",ACC_O,"EQY_CONSOLIDATED",CONS_O,"fill=b")*1,"")))</f>
        <v/>
      </c>
      <c r="AN112" s="78" t="str">
        <f>IF(LEN($G112)=0,"",IF(LEN(AN$12)=0,"",IFERROR(_xll.BDP(TKR,$G112,"EQY_FUND_RELATIVE_PERIOD",AN$12,"FA_ADJUSTED",ADJ,"EQY_FUND_CRNCY",CURR_O,"ACCOUNTING_STANDARD_OVERRIDE",ACC_O,"EQY_CONSOLIDATED",CONS_O,"fill=b")*1,"")))</f>
        <v/>
      </c>
      <c r="AO112" s="78" t="str">
        <f>IF(LEN($G112)=0,"",IF(LEN(AO$12)=0,"",IFERROR(_xll.BDP(TKR,$G112,"EQY_FUND_RELATIVE_PERIOD",AO$12,"FA_ADJUSTED",ADJ,"EQY_FUND_CRNCY",CURR_O,"ACCOUNTING_STANDARD_OVERRIDE",ACC_O,"EQY_CONSOLIDATED",CONS_O,"fill=b")*1,"")))</f>
        <v/>
      </c>
      <c r="AP112" s="78" t="str">
        <f>IF(LEN($G112)=0,"",IF(LEN(AP$12)=0,"",IFERROR(_xll.BDP(TKR,$G112,"EQY_FUND_RELATIVE_PERIOD",AP$12,"FA_ADJUSTED",ADJ,"EQY_FUND_CRNCY",CURR_O,"ACCOUNTING_STANDARD_OVERRIDE",ACC_O,"EQY_CONSOLIDATED",CONS_O,"fill=b")*1,"")))</f>
        <v/>
      </c>
      <c r="AQ112" s="78" t="str">
        <f>IF(LEN($G112)=0,"",IF(LEN(AQ$12)=0,"",IFERROR(_xll.BDP(TKR,$G112,"EQY_FUND_RELATIVE_PERIOD",AQ$12,"FA_ADJUSTED",ADJ,"EQY_FUND_CRNCY",CURR_O,"ACCOUNTING_STANDARD_OVERRIDE",ACC_O,"EQY_CONSOLIDATED",CONS_O,"fill=b")*1,"")))</f>
        <v/>
      </c>
      <c r="AR112" s="78" t="str">
        <f>IF(LEN($G112)=0,"",IF(LEN(AR$12)=0,"",IFERROR(_xll.BDP(TKR,$G112,"EQY_FUND_RELATIVE_PERIOD",AR$12,"FA_ADJUSTED",ADJ,"EQY_FUND_CRNCY",CURR_O,"ACCOUNTING_STANDARD_OVERRIDE",ACC_O,"EQY_CONSOLIDATED",CONS_O,"fill=b")*1,"")))</f>
        <v/>
      </c>
      <c r="AS112" s="78" t="str">
        <f>IF(LEN($G112)=0,"",IF(LEN(AS$12)=0,"",IFERROR(_xll.BDP(TKR,$G112,"EQY_FUND_RELATIVE_PERIOD",AS$12,"FA_ADJUSTED",ADJ,"EQY_FUND_CRNCY",CURR_O,"ACCOUNTING_STANDARD_OVERRIDE",ACC_O,"EQY_CONSOLIDATED",CONS_O,"fill=b")*1,"")))</f>
        <v/>
      </c>
      <c r="AT112" s="78" t="str">
        <f>IF(LEN($G112)=0,"",IF(LEN(AT$12)=0,"",IFERROR(_xll.BDP(TKR,$G112,"EQY_FUND_RELATIVE_PERIOD",AT$12,"FA_ADJUSTED",ADJ,"EQY_FUND_CRNCY",CURR_O,"ACCOUNTING_STANDARD_OVERRIDE",ACC_O,"EQY_CONSOLIDATED",CONS_O,"fill=b")*1,"")))</f>
        <v/>
      </c>
      <c r="AU112" s="78" t="str">
        <f>IF(LEN($G112)=0,"",IF(LEN(AU$12)=0,"",IFERROR(_xll.BDP(TKR,$G112,"EQY_FUND_RELATIVE_PERIOD",AU$12,"FA_ADJUSTED",ADJ,"EQY_FUND_CRNCY",CURR_O,"ACCOUNTING_STANDARD_OVERRIDE",ACC_O,"EQY_CONSOLIDATED",CONS_O,"fill=b")*1,"")))</f>
        <v/>
      </c>
      <c r="AV112" s="78" t="str">
        <f>IF(LEN($G112)=0,"",IF(LEN(AV$12)=0,"",IFERROR(_xll.BDP(TKR,$G112,"EQY_FUND_RELATIVE_PERIOD",AV$12,"FA_ADJUSTED",ADJ,"EQY_FUND_CRNCY",CURR_O,"ACCOUNTING_STANDARD_OVERRIDE",ACC_O,"EQY_CONSOLIDATED",CONS_O,"fill=b")*1,"")))</f>
        <v/>
      </c>
      <c r="AW112" s="78" t="str">
        <f>IF(LEN($G112)=0,"",IF(LEN(AW$12)=0,"",IFERROR(_xll.BDP(TKR,$G112,"EQY_FUND_RELATIVE_PERIOD",AW$12,"FA_ADJUSTED",ADJ,"EQY_FUND_CRNCY",CURR_O,"ACCOUNTING_STANDARD_OVERRIDE",ACC_O,"EQY_CONSOLIDATED",CONS_O,"fill=b")*1,"")))</f>
        <v/>
      </c>
      <c r="AX112" s="78" t="str">
        <f>IF(LEN($G112)=0,"",IF(LEN(AX$12)=0,"",IFERROR(_xll.BDP(TKR,$G112,"EQY_FUND_RELATIVE_PERIOD",AX$12,"FA_ADJUSTED",ADJ,"EQY_FUND_CRNCY",CURR_O,"ACCOUNTING_STANDARD_OVERRIDE",ACC_O,"EQY_CONSOLIDATED",CONS_O,"fill=b")*1,"")))</f>
        <v/>
      </c>
      <c r="AY112" s="78" t="str">
        <f>IF(LEN($G112)=0,"",IF(LEN(AY$12)=0,"",IFERROR(_xll.BDP(TKR,$G112,"EQY_FUND_RELATIVE_PERIOD",AY$12,"FA_ADJUSTED",ADJ,"EQY_FUND_CRNCY",CURR_O,"ACCOUNTING_STANDARD_OVERRIDE",ACC_O,"EQY_CONSOLIDATED",CONS_O,"fill=b")*1,"")))</f>
        <v/>
      </c>
      <c r="AZ112" s="78" t="str">
        <f>IF(LEN($G112)=0,"",IF(LEN(AZ$12)=0,"",IFERROR(_xll.BDP(TKR,$G112,"EQY_FUND_RELATIVE_PERIOD",AZ$12,"FA_ADJUSTED",ADJ,"EQY_FUND_CRNCY",CURR_O,"ACCOUNTING_STANDARD_OVERRIDE",ACC_O,"EQY_CONSOLIDATED",CONS_O,"fill=b")*1,"")))</f>
        <v/>
      </c>
      <c r="BA112" s="78" t="str">
        <f>IF(LEN($G112)=0,"",IF(LEN(BA$12)=0,"",IFERROR(_xll.BDP(TKR,$G112,"EQY_FUND_RELATIVE_PERIOD",BA$12,"FA_ADJUSTED",ADJ,"EQY_FUND_CRNCY",CURR_O,"ACCOUNTING_STANDARD_OVERRIDE",ACC_O,"EQY_CONSOLIDATED",CONS_O,"fill=b")*1,"")))</f>
        <v/>
      </c>
      <c r="BB112" s="78" t="str">
        <f>IF(LEN($G112)=0,"",IF(LEN(BB$12)=0,"",IFERROR(_xll.BDP(TKR,$G112,"EQY_FUND_RELATIVE_PERIOD",BB$12,"FA_ADJUSTED",ADJ,"EQY_FUND_CRNCY",CURR_O,"ACCOUNTING_STANDARD_OVERRIDE",ACC_O,"EQY_CONSOLIDATED",CONS_O,"fill=b")*1,"")))</f>
        <v/>
      </c>
      <c r="BC112" s="78" t="str">
        <f>IF(LEN($G112)=0,"",IF(LEN(BC$12)=0,"",IFERROR(_xll.BDP(TKR,$G112,"EQY_FUND_RELATIVE_PERIOD",BC$12,"FA_ADJUSTED",ADJ,"EQY_FUND_CRNCY",CURR_O,"ACCOUNTING_STANDARD_OVERRIDE",ACC_O,"EQY_CONSOLIDATED",CONS_O,"fill=b")*1,"")))</f>
        <v/>
      </c>
      <c r="BD112" s="78" t="str">
        <f>IF(LEN($G112)=0,"",IF(LEN(BD$12)=0,"",IFERROR(_xll.BDP(TKR,$G112,"EQY_FUND_RELATIVE_PERIOD",BD$12,"FA_ADJUSTED",ADJ,"EQY_FUND_CRNCY",CURR_O,"ACCOUNTING_STANDARD_OVERRIDE",ACC_O,"EQY_CONSOLIDATED",CONS_O,"fill=b")*1,"")))</f>
        <v/>
      </c>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row>
    <row r="113" ht="15.75" customHeight="1">
      <c r="A113" s="2"/>
      <c r="B113" s="2"/>
      <c r="C113" s="2"/>
      <c r="D113" s="2"/>
      <c r="E113" s="2"/>
      <c r="F113" s="2"/>
      <c r="G113" s="2"/>
      <c r="H113" s="2"/>
      <c r="I113" s="2"/>
      <c r="J113" s="2"/>
      <c r="K113" s="2"/>
      <c r="L113" s="2"/>
      <c r="M113" s="2"/>
      <c r="N113" s="2"/>
      <c r="O113" s="2"/>
      <c r="P113" s="2"/>
      <c r="Q113" s="78" t="str">
        <f>IF(LEN($G113)=0,"",IF(LEN(Q$12)=0,"",IFERROR(_xll.BDP(TKR,$G113,"EQY_FUND_RELATIVE_PERIOD",Q$12,"FA_ADJUSTED",ADJ,"EQY_FUND_CRNCY",CURR_O,"ACCOUNTING_STANDARD_OVERRIDE",ACC_O,"EQY_CONSOLIDATED",CONS_O,"fill=b")*1,"")))</f>
        <v/>
      </c>
      <c r="R113" s="78" t="str">
        <f>IF(LEN($G113)=0,"",IF(LEN(R$12)=0,"",IFERROR(_xll.BDP(TKR,$G113,"EQY_FUND_RELATIVE_PERIOD",R$12,"FA_ADJUSTED",ADJ,"EQY_FUND_CRNCY",CURR_O,"ACCOUNTING_STANDARD_OVERRIDE",ACC_O,"EQY_CONSOLIDATED",CONS_O,"fill=b")*1,"")))</f>
        <v/>
      </c>
      <c r="S113" s="78" t="str">
        <f>IF(LEN($G113)=0,"",IF(LEN(S$12)=0,"",IFERROR(_xll.BDP(TKR,$G113,"EQY_FUND_RELATIVE_PERIOD",S$12,"FA_ADJUSTED",ADJ,"EQY_FUND_CRNCY",CURR_O,"ACCOUNTING_STANDARD_OVERRIDE",ACC_O,"EQY_CONSOLIDATED",CONS_O,"fill=b")*1,"")))</f>
        <v/>
      </c>
      <c r="T113" s="78" t="str">
        <f>IF(LEN($G113)=0,"",IF(LEN(T$12)=0,"",IFERROR(_xll.BDP(TKR,$G113,"EQY_FUND_RELATIVE_PERIOD",T$12,"FA_ADJUSTED",ADJ,"EQY_FUND_CRNCY",CURR_O,"ACCOUNTING_STANDARD_OVERRIDE",ACC_O,"EQY_CONSOLIDATED",CONS_O,"fill=b")*1,"")))</f>
        <v/>
      </c>
      <c r="U113" s="78" t="str">
        <f>IF(LEN($G113)=0,"",IF(LEN(U$12)=0,"",IFERROR(_xll.BDP(TKR,$G113,"EQY_FUND_RELATIVE_PERIOD",U$12,"FA_ADJUSTED",ADJ,"EQY_FUND_CRNCY",CURR_O,"ACCOUNTING_STANDARD_OVERRIDE",ACC_O,"EQY_CONSOLIDATED",CONS_O,"fill=b")*1,"")))</f>
        <v/>
      </c>
      <c r="V113" s="78" t="str">
        <f>IF(LEN($G113)=0,"",IF(LEN(V$12)=0,"",IFERROR(_xll.BDP(TKR,$G113,"EQY_FUND_RELATIVE_PERIOD",V$12,"FA_ADJUSTED",ADJ,"EQY_FUND_CRNCY",CURR_O,"ACCOUNTING_STANDARD_OVERRIDE",ACC_O,"EQY_CONSOLIDATED",CONS_O,"fill=b")*1,"")))</f>
        <v/>
      </c>
      <c r="W113" s="78" t="str">
        <f>IF(LEN($G113)=0,"",IF(LEN(W$12)=0,"",IFERROR(_xll.BDP(TKR,$G113,"EQY_FUND_RELATIVE_PERIOD",W$12,"FA_ADJUSTED",ADJ,"EQY_FUND_CRNCY",CURR_O,"ACCOUNTING_STANDARD_OVERRIDE",ACC_O,"EQY_CONSOLIDATED",CONS_O,"fill=b")*1,"")))</f>
        <v/>
      </c>
      <c r="X113" s="78" t="str">
        <f>IF(LEN($G113)=0,"",IF(LEN(X$12)=0,"",IFERROR(_xll.BDP(TKR,$G113,"EQY_FUND_RELATIVE_PERIOD",X$12,"FA_ADJUSTED",ADJ,"EQY_FUND_CRNCY",CURR_O,"ACCOUNTING_STANDARD_OVERRIDE",ACC_O,"EQY_CONSOLIDATED",CONS_O,"fill=b")*1,"")))</f>
        <v/>
      </c>
      <c r="Y113" s="78" t="str">
        <f>IF(LEN($G113)=0,"",IF(LEN(Y$12)=0,"",IFERROR(_xll.BDP(TKR,$G113,"EQY_FUND_RELATIVE_PERIOD",Y$12,"FA_ADJUSTED",ADJ,"EQY_FUND_CRNCY",CURR_O,"ACCOUNTING_STANDARD_OVERRIDE",ACC_O,"EQY_CONSOLIDATED",CONS_O,"fill=b")*1,"")))</f>
        <v/>
      </c>
      <c r="Z113" s="78" t="str">
        <f>IF(LEN($G113)=0,"",IF(LEN(Z$12)=0,"",IFERROR(_xll.BDP(TKR,$G113,"EQY_FUND_RELATIVE_PERIOD",Z$12,"FA_ADJUSTED",ADJ,"EQY_FUND_CRNCY",CURR_O,"ACCOUNTING_STANDARD_OVERRIDE",ACC_O,"EQY_CONSOLIDATED",CONS_O,"fill=b")*1,"")))</f>
        <v/>
      </c>
      <c r="AA113" s="78" t="str">
        <f>IF(LEN($G113)=0,"",IF(LEN(AA$12)=0,"",IFERROR(_xll.BDP(TKR,$G113,"EQY_FUND_RELATIVE_PERIOD",AA$12,"FA_ADJUSTED",ADJ,"EQY_FUND_CRNCY",CURR_O,"ACCOUNTING_STANDARD_OVERRIDE",ACC_O,"EQY_CONSOLIDATED",CONS_O,"fill=b")*1,"")))</f>
        <v/>
      </c>
      <c r="AB113" s="78" t="str">
        <f>IF(LEN($G113)=0,"",IF(LEN(AB$12)=0,"",IFERROR(_xll.BDP(TKR,$G113,"EQY_FUND_RELATIVE_PERIOD",AB$12,"FA_ADJUSTED",ADJ,"EQY_FUND_CRNCY",CURR_O,"ACCOUNTING_STANDARD_OVERRIDE",ACC_O,"EQY_CONSOLIDATED",CONS_O,"fill=b")*1,"")))</f>
        <v/>
      </c>
      <c r="AC113" s="78" t="str">
        <f>IF(LEN($G113)=0,"",IF(LEN(AC$12)=0,"",IFERROR(_xll.BDP(TKR,$G113,"EQY_FUND_RELATIVE_PERIOD",AC$12,"FA_ADJUSTED",ADJ,"EQY_FUND_CRNCY",CURR_O,"ACCOUNTING_STANDARD_OVERRIDE",ACC_O,"EQY_CONSOLIDATED",CONS_O,"fill=b")*1,"")))</f>
        <v/>
      </c>
      <c r="AD113" s="78" t="str">
        <f>IF(LEN($G113)=0,"",IF(LEN(AD$12)=0,"",IFERROR(_xll.BDP(TKR,$G113,"EQY_FUND_RELATIVE_PERIOD",AD$12,"FA_ADJUSTED",ADJ,"EQY_FUND_CRNCY",CURR_O,"ACCOUNTING_STANDARD_OVERRIDE",ACC_O,"EQY_CONSOLIDATED",CONS_O,"fill=b")*1,"")))</f>
        <v/>
      </c>
      <c r="AE113" s="78" t="str">
        <f>IF(LEN($G113)=0,"",IF(LEN(AE$12)=0,"",IFERROR(_xll.BDP(TKR,$G113,"EQY_FUND_RELATIVE_PERIOD",AE$12,"FA_ADJUSTED",ADJ,"EQY_FUND_CRNCY",CURR_O,"ACCOUNTING_STANDARD_OVERRIDE",ACC_O,"EQY_CONSOLIDATED",CONS_O,"fill=b")*1,"")))</f>
        <v/>
      </c>
      <c r="AF113" s="78" t="str">
        <f>IF(LEN($G113)=0,"",IF(LEN(AF$12)=0,"",IFERROR(_xll.BDP(TKR,$G113,"EQY_FUND_RELATIVE_PERIOD",AF$12,"FA_ADJUSTED",ADJ,"EQY_FUND_CRNCY",CURR_O,"ACCOUNTING_STANDARD_OVERRIDE",ACC_O,"EQY_CONSOLIDATED",CONS_O,"fill=b")*1,"")))</f>
        <v/>
      </c>
      <c r="AG113" s="78" t="str">
        <f>IF(LEN($G113)=0,"",IF(LEN(AG$12)=0,"",IFERROR(_xll.BDP(TKR,$G113,"EQY_FUND_RELATIVE_PERIOD",AG$12,"FA_ADJUSTED",ADJ,"EQY_FUND_CRNCY",CURR_O,"ACCOUNTING_STANDARD_OVERRIDE",ACC_O,"EQY_CONSOLIDATED",CONS_O,"fill=b")*1,"")))</f>
        <v/>
      </c>
      <c r="AH113" s="78" t="str">
        <f>IF(LEN($G113)=0,"",IF(LEN(AH$12)=0,"",IFERROR(_xll.BDP(TKR,$G113,"EQY_FUND_RELATIVE_PERIOD",AH$12,"FA_ADJUSTED",ADJ,"EQY_FUND_CRNCY",CURR_O,"ACCOUNTING_STANDARD_OVERRIDE",ACC_O,"EQY_CONSOLIDATED",CONS_O,"fill=b")*1,"")))</f>
        <v/>
      </c>
      <c r="AI113" s="78" t="str">
        <f>IF(LEN($G113)=0,"",IF(LEN(AI$12)=0,"",IFERROR(_xll.BDP(TKR,$G113,"EQY_FUND_RELATIVE_PERIOD",AI$12,"FA_ADJUSTED",ADJ,"EQY_FUND_CRNCY",CURR_O,"ACCOUNTING_STANDARD_OVERRIDE",ACC_O,"EQY_CONSOLIDATED",CONS_O,"fill=b")*1,"")))</f>
        <v/>
      </c>
      <c r="AJ113" s="78" t="str">
        <f>IF(LEN($G113)=0,"",IF(LEN(AJ$12)=0,"",IFERROR(_xll.BDP(TKR,$G113,"EQY_FUND_RELATIVE_PERIOD",AJ$12,"FA_ADJUSTED",ADJ,"EQY_FUND_CRNCY",CURR_O,"ACCOUNTING_STANDARD_OVERRIDE",ACC_O,"EQY_CONSOLIDATED",CONS_O,"fill=b")*1,"")))</f>
        <v/>
      </c>
      <c r="AK113" s="78" t="str">
        <f>IF(LEN($G113)=0,"",IF(LEN(AK$12)=0,"",IFERROR(_xll.BDP(TKR,$G113,"EQY_FUND_RELATIVE_PERIOD",AK$12,"FA_ADJUSTED",ADJ,"EQY_FUND_CRNCY",CURR_O,"ACCOUNTING_STANDARD_OVERRIDE",ACC_O,"EQY_CONSOLIDATED",CONS_O,"fill=b")*1,"")))</f>
        <v/>
      </c>
      <c r="AL113" s="78" t="str">
        <f>IF(LEN($G113)=0,"",IF(LEN(AL$12)=0,"",IFERROR(_xll.BDP(TKR,$G113,"EQY_FUND_RELATIVE_PERIOD",AL$12,"FA_ADJUSTED",ADJ,"EQY_FUND_CRNCY",CURR_O,"ACCOUNTING_STANDARD_OVERRIDE",ACC_O,"EQY_CONSOLIDATED",CONS_O,"fill=b")*1,"")))</f>
        <v/>
      </c>
      <c r="AM113" s="78" t="str">
        <f>IF(LEN($G113)=0,"",IF(LEN(AM$12)=0,"",IFERROR(_xll.BDP(TKR,$G113,"EQY_FUND_RELATIVE_PERIOD",AM$12,"FA_ADJUSTED",ADJ,"EQY_FUND_CRNCY",CURR_O,"ACCOUNTING_STANDARD_OVERRIDE",ACC_O,"EQY_CONSOLIDATED",CONS_O,"fill=b")*1,"")))</f>
        <v/>
      </c>
      <c r="AN113" s="78" t="str">
        <f>IF(LEN($G113)=0,"",IF(LEN(AN$12)=0,"",IFERROR(_xll.BDP(TKR,$G113,"EQY_FUND_RELATIVE_PERIOD",AN$12,"FA_ADJUSTED",ADJ,"EQY_FUND_CRNCY",CURR_O,"ACCOUNTING_STANDARD_OVERRIDE",ACC_O,"EQY_CONSOLIDATED",CONS_O,"fill=b")*1,"")))</f>
        <v/>
      </c>
      <c r="AO113" s="78" t="str">
        <f>IF(LEN($G113)=0,"",IF(LEN(AO$12)=0,"",IFERROR(_xll.BDP(TKR,$G113,"EQY_FUND_RELATIVE_PERIOD",AO$12,"FA_ADJUSTED",ADJ,"EQY_FUND_CRNCY",CURR_O,"ACCOUNTING_STANDARD_OVERRIDE",ACC_O,"EQY_CONSOLIDATED",CONS_O,"fill=b")*1,"")))</f>
        <v/>
      </c>
      <c r="AP113" s="78" t="str">
        <f>IF(LEN($G113)=0,"",IF(LEN(AP$12)=0,"",IFERROR(_xll.BDP(TKR,$G113,"EQY_FUND_RELATIVE_PERIOD",AP$12,"FA_ADJUSTED",ADJ,"EQY_FUND_CRNCY",CURR_O,"ACCOUNTING_STANDARD_OVERRIDE",ACC_O,"EQY_CONSOLIDATED",CONS_O,"fill=b")*1,"")))</f>
        <v/>
      </c>
      <c r="AQ113" s="78" t="str">
        <f>IF(LEN($G113)=0,"",IF(LEN(AQ$12)=0,"",IFERROR(_xll.BDP(TKR,$G113,"EQY_FUND_RELATIVE_PERIOD",AQ$12,"FA_ADJUSTED",ADJ,"EQY_FUND_CRNCY",CURR_O,"ACCOUNTING_STANDARD_OVERRIDE",ACC_O,"EQY_CONSOLIDATED",CONS_O,"fill=b")*1,"")))</f>
        <v/>
      </c>
      <c r="AR113" s="78" t="str">
        <f>IF(LEN($G113)=0,"",IF(LEN(AR$12)=0,"",IFERROR(_xll.BDP(TKR,$G113,"EQY_FUND_RELATIVE_PERIOD",AR$12,"FA_ADJUSTED",ADJ,"EQY_FUND_CRNCY",CURR_O,"ACCOUNTING_STANDARD_OVERRIDE",ACC_O,"EQY_CONSOLIDATED",CONS_O,"fill=b")*1,"")))</f>
        <v/>
      </c>
      <c r="AS113" s="78" t="str">
        <f>IF(LEN($G113)=0,"",IF(LEN(AS$12)=0,"",IFERROR(_xll.BDP(TKR,$G113,"EQY_FUND_RELATIVE_PERIOD",AS$12,"FA_ADJUSTED",ADJ,"EQY_FUND_CRNCY",CURR_O,"ACCOUNTING_STANDARD_OVERRIDE",ACC_O,"EQY_CONSOLIDATED",CONS_O,"fill=b")*1,"")))</f>
        <v/>
      </c>
      <c r="AT113" s="78" t="str">
        <f>IF(LEN($G113)=0,"",IF(LEN(AT$12)=0,"",IFERROR(_xll.BDP(TKR,$G113,"EQY_FUND_RELATIVE_PERIOD",AT$12,"FA_ADJUSTED",ADJ,"EQY_FUND_CRNCY",CURR_O,"ACCOUNTING_STANDARD_OVERRIDE",ACC_O,"EQY_CONSOLIDATED",CONS_O,"fill=b")*1,"")))</f>
        <v/>
      </c>
      <c r="AU113" s="78" t="str">
        <f>IF(LEN($G113)=0,"",IF(LEN(AU$12)=0,"",IFERROR(_xll.BDP(TKR,$G113,"EQY_FUND_RELATIVE_PERIOD",AU$12,"FA_ADJUSTED",ADJ,"EQY_FUND_CRNCY",CURR_O,"ACCOUNTING_STANDARD_OVERRIDE",ACC_O,"EQY_CONSOLIDATED",CONS_O,"fill=b")*1,"")))</f>
        <v/>
      </c>
      <c r="AV113" s="78" t="str">
        <f>IF(LEN($G113)=0,"",IF(LEN(AV$12)=0,"",IFERROR(_xll.BDP(TKR,$G113,"EQY_FUND_RELATIVE_PERIOD",AV$12,"FA_ADJUSTED",ADJ,"EQY_FUND_CRNCY",CURR_O,"ACCOUNTING_STANDARD_OVERRIDE",ACC_O,"EQY_CONSOLIDATED",CONS_O,"fill=b")*1,"")))</f>
        <v/>
      </c>
      <c r="AW113" s="78" t="str">
        <f>IF(LEN($G113)=0,"",IF(LEN(AW$12)=0,"",IFERROR(_xll.BDP(TKR,$G113,"EQY_FUND_RELATIVE_PERIOD",AW$12,"FA_ADJUSTED",ADJ,"EQY_FUND_CRNCY",CURR_O,"ACCOUNTING_STANDARD_OVERRIDE",ACC_O,"EQY_CONSOLIDATED",CONS_O,"fill=b")*1,"")))</f>
        <v/>
      </c>
      <c r="AX113" s="78" t="str">
        <f>IF(LEN($G113)=0,"",IF(LEN(AX$12)=0,"",IFERROR(_xll.BDP(TKR,$G113,"EQY_FUND_RELATIVE_PERIOD",AX$12,"FA_ADJUSTED",ADJ,"EQY_FUND_CRNCY",CURR_O,"ACCOUNTING_STANDARD_OVERRIDE",ACC_O,"EQY_CONSOLIDATED",CONS_O,"fill=b")*1,"")))</f>
        <v/>
      </c>
      <c r="AY113" s="78" t="str">
        <f>IF(LEN($G113)=0,"",IF(LEN(AY$12)=0,"",IFERROR(_xll.BDP(TKR,$G113,"EQY_FUND_RELATIVE_PERIOD",AY$12,"FA_ADJUSTED",ADJ,"EQY_FUND_CRNCY",CURR_O,"ACCOUNTING_STANDARD_OVERRIDE",ACC_O,"EQY_CONSOLIDATED",CONS_O,"fill=b")*1,"")))</f>
        <v/>
      </c>
      <c r="AZ113" s="78" t="str">
        <f>IF(LEN($G113)=0,"",IF(LEN(AZ$12)=0,"",IFERROR(_xll.BDP(TKR,$G113,"EQY_FUND_RELATIVE_PERIOD",AZ$12,"FA_ADJUSTED",ADJ,"EQY_FUND_CRNCY",CURR_O,"ACCOUNTING_STANDARD_OVERRIDE",ACC_O,"EQY_CONSOLIDATED",CONS_O,"fill=b")*1,"")))</f>
        <v/>
      </c>
      <c r="BA113" s="78" t="str">
        <f>IF(LEN($G113)=0,"",IF(LEN(BA$12)=0,"",IFERROR(_xll.BDP(TKR,$G113,"EQY_FUND_RELATIVE_PERIOD",BA$12,"FA_ADJUSTED",ADJ,"EQY_FUND_CRNCY",CURR_O,"ACCOUNTING_STANDARD_OVERRIDE",ACC_O,"EQY_CONSOLIDATED",CONS_O,"fill=b")*1,"")))</f>
        <v/>
      </c>
      <c r="BB113" s="78" t="str">
        <f>IF(LEN($G113)=0,"",IF(LEN(BB$12)=0,"",IFERROR(_xll.BDP(TKR,$G113,"EQY_FUND_RELATIVE_PERIOD",BB$12,"FA_ADJUSTED",ADJ,"EQY_FUND_CRNCY",CURR_O,"ACCOUNTING_STANDARD_OVERRIDE",ACC_O,"EQY_CONSOLIDATED",CONS_O,"fill=b")*1,"")))</f>
        <v/>
      </c>
      <c r="BC113" s="78" t="str">
        <f>IF(LEN($G113)=0,"",IF(LEN(BC$12)=0,"",IFERROR(_xll.BDP(TKR,$G113,"EQY_FUND_RELATIVE_PERIOD",BC$12,"FA_ADJUSTED",ADJ,"EQY_FUND_CRNCY",CURR_O,"ACCOUNTING_STANDARD_OVERRIDE",ACC_O,"EQY_CONSOLIDATED",CONS_O,"fill=b")*1,"")))</f>
        <v/>
      </c>
      <c r="BD113" s="78" t="str">
        <f>IF(LEN($G113)=0,"",IF(LEN(BD$12)=0,"",IFERROR(_xll.BDP(TKR,$G113,"EQY_FUND_RELATIVE_PERIOD",BD$12,"FA_ADJUSTED",ADJ,"EQY_FUND_CRNCY",CURR_O,"ACCOUNTING_STANDARD_OVERRIDE",ACC_O,"EQY_CONSOLIDATED",CONS_O,"fill=b")*1,"")))</f>
        <v/>
      </c>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row>
    <row r="114" ht="15.75" customHeight="1">
      <c r="A114" s="2"/>
      <c r="B114" s="2"/>
      <c r="C114" s="2"/>
      <c r="D114" s="2"/>
      <c r="E114" s="2"/>
      <c r="F114" s="2"/>
      <c r="G114" s="2"/>
      <c r="H114" s="2"/>
      <c r="I114" s="2"/>
      <c r="J114" s="2"/>
      <c r="K114" s="2"/>
      <c r="L114" s="2"/>
      <c r="M114" s="2"/>
      <c r="N114" s="2"/>
      <c r="O114" s="2"/>
      <c r="P114" s="2"/>
      <c r="Q114" s="78" t="str">
        <f>IF(LEN($G114)=0,"",IF(LEN(Q$12)=0,"",IFERROR(_xll.BDP(TKR,$G114,"EQY_FUND_RELATIVE_PERIOD",Q$12,"FA_ADJUSTED",ADJ,"EQY_FUND_CRNCY",CURR_O,"ACCOUNTING_STANDARD_OVERRIDE",ACC_O,"EQY_CONSOLIDATED",CONS_O,"fill=b")*1,"")))</f>
        <v/>
      </c>
      <c r="R114" s="78" t="str">
        <f>IF(LEN($G114)=0,"",IF(LEN(R$12)=0,"",IFERROR(_xll.BDP(TKR,$G114,"EQY_FUND_RELATIVE_PERIOD",R$12,"FA_ADJUSTED",ADJ,"EQY_FUND_CRNCY",CURR_O,"ACCOUNTING_STANDARD_OVERRIDE",ACC_O,"EQY_CONSOLIDATED",CONS_O,"fill=b")*1,"")))</f>
        <v/>
      </c>
      <c r="S114" s="78" t="str">
        <f>IF(LEN($G114)=0,"",IF(LEN(S$12)=0,"",IFERROR(_xll.BDP(TKR,$G114,"EQY_FUND_RELATIVE_PERIOD",S$12,"FA_ADJUSTED",ADJ,"EQY_FUND_CRNCY",CURR_O,"ACCOUNTING_STANDARD_OVERRIDE",ACC_O,"EQY_CONSOLIDATED",CONS_O,"fill=b")*1,"")))</f>
        <v/>
      </c>
      <c r="T114" s="78" t="str">
        <f>IF(LEN($G114)=0,"",IF(LEN(T$12)=0,"",IFERROR(_xll.BDP(TKR,$G114,"EQY_FUND_RELATIVE_PERIOD",T$12,"FA_ADJUSTED",ADJ,"EQY_FUND_CRNCY",CURR_O,"ACCOUNTING_STANDARD_OVERRIDE",ACC_O,"EQY_CONSOLIDATED",CONS_O,"fill=b")*1,"")))</f>
        <v/>
      </c>
      <c r="U114" s="78" t="str">
        <f>IF(LEN($G114)=0,"",IF(LEN(U$12)=0,"",IFERROR(_xll.BDP(TKR,$G114,"EQY_FUND_RELATIVE_PERIOD",U$12,"FA_ADJUSTED",ADJ,"EQY_FUND_CRNCY",CURR_O,"ACCOUNTING_STANDARD_OVERRIDE",ACC_O,"EQY_CONSOLIDATED",CONS_O,"fill=b")*1,"")))</f>
        <v/>
      </c>
      <c r="V114" s="78" t="str">
        <f>IF(LEN($G114)=0,"",IF(LEN(V$12)=0,"",IFERROR(_xll.BDP(TKR,$G114,"EQY_FUND_RELATIVE_PERIOD",V$12,"FA_ADJUSTED",ADJ,"EQY_FUND_CRNCY",CURR_O,"ACCOUNTING_STANDARD_OVERRIDE",ACC_O,"EQY_CONSOLIDATED",CONS_O,"fill=b")*1,"")))</f>
        <v/>
      </c>
      <c r="W114" s="78" t="str">
        <f>IF(LEN($G114)=0,"",IF(LEN(W$12)=0,"",IFERROR(_xll.BDP(TKR,$G114,"EQY_FUND_RELATIVE_PERIOD",W$12,"FA_ADJUSTED",ADJ,"EQY_FUND_CRNCY",CURR_O,"ACCOUNTING_STANDARD_OVERRIDE",ACC_O,"EQY_CONSOLIDATED",CONS_O,"fill=b")*1,"")))</f>
        <v/>
      </c>
      <c r="X114" s="78" t="str">
        <f>IF(LEN($G114)=0,"",IF(LEN(X$12)=0,"",IFERROR(_xll.BDP(TKR,$G114,"EQY_FUND_RELATIVE_PERIOD",X$12,"FA_ADJUSTED",ADJ,"EQY_FUND_CRNCY",CURR_O,"ACCOUNTING_STANDARD_OVERRIDE",ACC_O,"EQY_CONSOLIDATED",CONS_O,"fill=b")*1,"")))</f>
        <v/>
      </c>
      <c r="Y114" s="78" t="str">
        <f>IF(LEN($G114)=0,"",IF(LEN(Y$12)=0,"",IFERROR(_xll.BDP(TKR,$G114,"EQY_FUND_RELATIVE_PERIOD",Y$12,"FA_ADJUSTED",ADJ,"EQY_FUND_CRNCY",CURR_O,"ACCOUNTING_STANDARD_OVERRIDE",ACC_O,"EQY_CONSOLIDATED",CONS_O,"fill=b")*1,"")))</f>
        <v/>
      </c>
      <c r="Z114" s="78" t="str">
        <f>IF(LEN($G114)=0,"",IF(LEN(Z$12)=0,"",IFERROR(_xll.BDP(TKR,$G114,"EQY_FUND_RELATIVE_PERIOD",Z$12,"FA_ADJUSTED",ADJ,"EQY_FUND_CRNCY",CURR_O,"ACCOUNTING_STANDARD_OVERRIDE",ACC_O,"EQY_CONSOLIDATED",CONS_O,"fill=b")*1,"")))</f>
        <v/>
      </c>
      <c r="AA114" s="78" t="str">
        <f>IF(LEN($G114)=0,"",IF(LEN(AA$12)=0,"",IFERROR(_xll.BDP(TKR,$G114,"EQY_FUND_RELATIVE_PERIOD",AA$12,"FA_ADJUSTED",ADJ,"EQY_FUND_CRNCY",CURR_O,"ACCOUNTING_STANDARD_OVERRIDE",ACC_O,"EQY_CONSOLIDATED",CONS_O,"fill=b")*1,"")))</f>
        <v/>
      </c>
      <c r="AB114" s="78" t="str">
        <f>IF(LEN($G114)=0,"",IF(LEN(AB$12)=0,"",IFERROR(_xll.BDP(TKR,$G114,"EQY_FUND_RELATIVE_PERIOD",AB$12,"FA_ADJUSTED",ADJ,"EQY_FUND_CRNCY",CURR_O,"ACCOUNTING_STANDARD_OVERRIDE",ACC_O,"EQY_CONSOLIDATED",CONS_O,"fill=b")*1,"")))</f>
        <v/>
      </c>
      <c r="AC114" s="78" t="str">
        <f>IF(LEN($G114)=0,"",IF(LEN(AC$12)=0,"",IFERROR(_xll.BDP(TKR,$G114,"EQY_FUND_RELATIVE_PERIOD",AC$12,"FA_ADJUSTED",ADJ,"EQY_FUND_CRNCY",CURR_O,"ACCOUNTING_STANDARD_OVERRIDE",ACC_O,"EQY_CONSOLIDATED",CONS_O,"fill=b")*1,"")))</f>
        <v/>
      </c>
      <c r="AD114" s="78" t="str">
        <f>IF(LEN($G114)=0,"",IF(LEN(AD$12)=0,"",IFERROR(_xll.BDP(TKR,$G114,"EQY_FUND_RELATIVE_PERIOD",AD$12,"FA_ADJUSTED",ADJ,"EQY_FUND_CRNCY",CURR_O,"ACCOUNTING_STANDARD_OVERRIDE",ACC_O,"EQY_CONSOLIDATED",CONS_O,"fill=b")*1,"")))</f>
        <v/>
      </c>
      <c r="AE114" s="78" t="str">
        <f>IF(LEN($G114)=0,"",IF(LEN(AE$12)=0,"",IFERROR(_xll.BDP(TKR,$G114,"EQY_FUND_RELATIVE_PERIOD",AE$12,"FA_ADJUSTED",ADJ,"EQY_FUND_CRNCY",CURR_O,"ACCOUNTING_STANDARD_OVERRIDE",ACC_O,"EQY_CONSOLIDATED",CONS_O,"fill=b")*1,"")))</f>
        <v/>
      </c>
      <c r="AF114" s="78" t="str">
        <f>IF(LEN($G114)=0,"",IF(LEN(AF$12)=0,"",IFERROR(_xll.BDP(TKR,$G114,"EQY_FUND_RELATIVE_PERIOD",AF$12,"FA_ADJUSTED",ADJ,"EQY_FUND_CRNCY",CURR_O,"ACCOUNTING_STANDARD_OVERRIDE",ACC_O,"EQY_CONSOLIDATED",CONS_O,"fill=b")*1,"")))</f>
        <v/>
      </c>
      <c r="AG114" s="78" t="str">
        <f>IF(LEN($G114)=0,"",IF(LEN(AG$12)=0,"",IFERROR(_xll.BDP(TKR,$G114,"EQY_FUND_RELATIVE_PERIOD",AG$12,"FA_ADJUSTED",ADJ,"EQY_FUND_CRNCY",CURR_O,"ACCOUNTING_STANDARD_OVERRIDE",ACC_O,"EQY_CONSOLIDATED",CONS_O,"fill=b")*1,"")))</f>
        <v/>
      </c>
      <c r="AH114" s="78" t="str">
        <f>IF(LEN($G114)=0,"",IF(LEN(AH$12)=0,"",IFERROR(_xll.BDP(TKR,$G114,"EQY_FUND_RELATIVE_PERIOD",AH$12,"FA_ADJUSTED",ADJ,"EQY_FUND_CRNCY",CURR_O,"ACCOUNTING_STANDARD_OVERRIDE",ACC_O,"EQY_CONSOLIDATED",CONS_O,"fill=b")*1,"")))</f>
        <v/>
      </c>
      <c r="AI114" s="78" t="str">
        <f>IF(LEN($G114)=0,"",IF(LEN(AI$12)=0,"",IFERROR(_xll.BDP(TKR,$G114,"EQY_FUND_RELATIVE_PERIOD",AI$12,"FA_ADJUSTED",ADJ,"EQY_FUND_CRNCY",CURR_O,"ACCOUNTING_STANDARD_OVERRIDE",ACC_O,"EQY_CONSOLIDATED",CONS_O,"fill=b")*1,"")))</f>
        <v/>
      </c>
      <c r="AJ114" s="78" t="str">
        <f>IF(LEN($G114)=0,"",IF(LEN(AJ$12)=0,"",IFERROR(_xll.BDP(TKR,$G114,"EQY_FUND_RELATIVE_PERIOD",AJ$12,"FA_ADJUSTED",ADJ,"EQY_FUND_CRNCY",CURR_O,"ACCOUNTING_STANDARD_OVERRIDE",ACC_O,"EQY_CONSOLIDATED",CONS_O,"fill=b")*1,"")))</f>
        <v/>
      </c>
      <c r="AK114" s="78" t="str">
        <f>IF(LEN($G114)=0,"",IF(LEN(AK$12)=0,"",IFERROR(_xll.BDP(TKR,$G114,"EQY_FUND_RELATIVE_PERIOD",AK$12,"FA_ADJUSTED",ADJ,"EQY_FUND_CRNCY",CURR_O,"ACCOUNTING_STANDARD_OVERRIDE",ACC_O,"EQY_CONSOLIDATED",CONS_O,"fill=b")*1,"")))</f>
        <v/>
      </c>
      <c r="AL114" s="78" t="str">
        <f>IF(LEN($G114)=0,"",IF(LEN(AL$12)=0,"",IFERROR(_xll.BDP(TKR,$G114,"EQY_FUND_RELATIVE_PERIOD",AL$12,"FA_ADJUSTED",ADJ,"EQY_FUND_CRNCY",CURR_O,"ACCOUNTING_STANDARD_OVERRIDE",ACC_O,"EQY_CONSOLIDATED",CONS_O,"fill=b")*1,"")))</f>
        <v/>
      </c>
      <c r="AM114" s="78" t="str">
        <f>IF(LEN($G114)=0,"",IF(LEN(AM$12)=0,"",IFERROR(_xll.BDP(TKR,$G114,"EQY_FUND_RELATIVE_PERIOD",AM$12,"FA_ADJUSTED",ADJ,"EQY_FUND_CRNCY",CURR_O,"ACCOUNTING_STANDARD_OVERRIDE",ACC_O,"EQY_CONSOLIDATED",CONS_O,"fill=b")*1,"")))</f>
        <v/>
      </c>
      <c r="AN114" s="78" t="str">
        <f>IF(LEN($G114)=0,"",IF(LEN(AN$12)=0,"",IFERROR(_xll.BDP(TKR,$G114,"EQY_FUND_RELATIVE_PERIOD",AN$12,"FA_ADJUSTED",ADJ,"EQY_FUND_CRNCY",CURR_O,"ACCOUNTING_STANDARD_OVERRIDE",ACC_O,"EQY_CONSOLIDATED",CONS_O,"fill=b")*1,"")))</f>
        <v/>
      </c>
      <c r="AO114" s="78" t="str">
        <f>IF(LEN($G114)=0,"",IF(LEN(AO$12)=0,"",IFERROR(_xll.BDP(TKR,$G114,"EQY_FUND_RELATIVE_PERIOD",AO$12,"FA_ADJUSTED",ADJ,"EQY_FUND_CRNCY",CURR_O,"ACCOUNTING_STANDARD_OVERRIDE",ACC_O,"EQY_CONSOLIDATED",CONS_O,"fill=b")*1,"")))</f>
        <v/>
      </c>
      <c r="AP114" s="78" t="str">
        <f>IF(LEN($G114)=0,"",IF(LEN(AP$12)=0,"",IFERROR(_xll.BDP(TKR,$G114,"EQY_FUND_RELATIVE_PERIOD",AP$12,"FA_ADJUSTED",ADJ,"EQY_FUND_CRNCY",CURR_O,"ACCOUNTING_STANDARD_OVERRIDE",ACC_O,"EQY_CONSOLIDATED",CONS_O,"fill=b")*1,"")))</f>
        <v/>
      </c>
      <c r="AQ114" s="78" t="str">
        <f>IF(LEN($G114)=0,"",IF(LEN(AQ$12)=0,"",IFERROR(_xll.BDP(TKR,$G114,"EQY_FUND_RELATIVE_PERIOD",AQ$12,"FA_ADJUSTED",ADJ,"EQY_FUND_CRNCY",CURR_O,"ACCOUNTING_STANDARD_OVERRIDE",ACC_O,"EQY_CONSOLIDATED",CONS_O,"fill=b")*1,"")))</f>
        <v/>
      </c>
      <c r="AR114" s="78" t="str">
        <f>IF(LEN($G114)=0,"",IF(LEN(AR$12)=0,"",IFERROR(_xll.BDP(TKR,$G114,"EQY_FUND_RELATIVE_PERIOD",AR$12,"FA_ADJUSTED",ADJ,"EQY_FUND_CRNCY",CURR_O,"ACCOUNTING_STANDARD_OVERRIDE",ACC_O,"EQY_CONSOLIDATED",CONS_O,"fill=b")*1,"")))</f>
        <v/>
      </c>
      <c r="AS114" s="78" t="str">
        <f>IF(LEN($G114)=0,"",IF(LEN(AS$12)=0,"",IFERROR(_xll.BDP(TKR,$G114,"EQY_FUND_RELATIVE_PERIOD",AS$12,"FA_ADJUSTED",ADJ,"EQY_FUND_CRNCY",CURR_O,"ACCOUNTING_STANDARD_OVERRIDE",ACC_O,"EQY_CONSOLIDATED",CONS_O,"fill=b")*1,"")))</f>
        <v/>
      </c>
      <c r="AT114" s="78" t="str">
        <f>IF(LEN($G114)=0,"",IF(LEN(AT$12)=0,"",IFERROR(_xll.BDP(TKR,$G114,"EQY_FUND_RELATIVE_PERIOD",AT$12,"FA_ADJUSTED",ADJ,"EQY_FUND_CRNCY",CURR_O,"ACCOUNTING_STANDARD_OVERRIDE",ACC_O,"EQY_CONSOLIDATED",CONS_O,"fill=b")*1,"")))</f>
        <v/>
      </c>
      <c r="AU114" s="78" t="str">
        <f>IF(LEN($G114)=0,"",IF(LEN(AU$12)=0,"",IFERROR(_xll.BDP(TKR,$G114,"EQY_FUND_RELATIVE_PERIOD",AU$12,"FA_ADJUSTED",ADJ,"EQY_FUND_CRNCY",CURR_O,"ACCOUNTING_STANDARD_OVERRIDE",ACC_O,"EQY_CONSOLIDATED",CONS_O,"fill=b")*1,"")))</f>
        <v/>
      </c>
      <c r="AV114" s="78" t="str">
        <f>IF(LEN($G114)=0,"",IF(LEN(AV$12)=0,"",IFERROR(_xll.BDP(TKR,$G114,"EQY_FUND_RELATIVE_PERIOD",AV$12,"FA_ADJUSTED",ADJ,"EQY_FUND_CRNCY",CURR_O,"ACCOUNTING_STANDARD_OVERRIDE",ACC_O,"EQY_CONSOLIDATED",CONS_O,"fill=b")*1,"")))</f>
        <v/>
      </c>
      <c r="AW114" s="78" t="str">
        <f>IF(LEN($G114)=0,"",IF(LEN(AW$12)=0,"",IFERROR(_xll.BDP(TKR,$G114,"EQY_FUND_RELATIVE_PERIOD",AW$12,"FA_ADJUSTED",ADJ,"EQY_FUND_CRNCY",CURR_O,"ACCOUNTING_STANDARD_OVERRIDE",ACC_O,"EQY_CONSOLIDATED",CONS_O,"fill=b")*1,"")))</f>
        <v/>
      </c>
      <c r="AX114" s="78" t="str">
        <f>IF(LEN($G114)=0,"",IF(LEN(AX$12)=0,"",IFERROR(_xll.BDP(TKR,$G114,"EQY_FUND_RELATIVE_PERIOD",AX$12,"FA_ADJUSTED",ADJ,"EQY_FUND_CRNCY",CURR_O,"ACCOUNTING_STANDARD_OVERRIDE",ACC_O,"EQY_CONSOLIDATED",CONS_O,"fill=b")*1,"")))</f>
        <v/>
      </c>
      <c r="AY114" s="78" t="str">
        <f>IF(LEN($G114)=0,"",IF(LEN(AY$12)=0,"",IFERROR(_xll.BDP(TKR,$G114,"EQY_FUND_RELATIVE_PERIOD",AY$12,"FA_ADJUSTED",ADJ,"EQY_FUND_CRNCY",CURR_O,"ACCOUNTING_STANDARD_OVERRIDE",ACC_O,"EQY_CONSOLIDATED",CONS_O,"fill=b")*1,"")))</f>
        <v/>
      </c>
      <c r="AZ114" s="78" t="str">
        <f>IF(LEN($G114)=0,"",IF(LEN(AZ$12)=0,"",IFERROR(_xll.BDP(TKR,$G114,"EQY_FUND_RELATIVE_PERIOD",AZ$12,"FA_ADJUSTED",ADJ,"EQY_FUND_CRNCY",CURR_O,"ACCOUNTING_STANDARD_OVERRIDE",ACC_O,"EQY_CONSOLIDATED",CONS_O,"fill=b")*1,"")))</f>
        <v/>
      </c>
      <c r="BA114" s="78" t="str">
        <f>IF(LEN($G114)=0,"",IF(LEN(BA$12)=0,"",IFERROR(_xll.BDP(TKR,$G114,"EQY_FUND_RELATIVE_PERIOD",BA$12,"FA_ADJUSTED",ADJ,"EQY_FUND_CRNCY",CURR_O,"ACCOUNTING_STANDARD_OVERRIDE",ACC_O,"EQY_CONSOLIDATED",CONS_O,"fill=b")*1,"")))</f>
        <v/>
      </c>
      <c r="BB114" s="78" t="str">
        <f>IF(LEN($G114)=0,"",IF(LEN(BB$12)=0,"",IFERROR(_xll.BDP(TKR,$G114,"EQY_FUND_RELATIVE_PERIOD",BB$12,"FA_ADJUSTED",ADJ,"EQY_FUND_CRNCY",CURR_O,"ACCOUNTING_STANDARD_OVERRIDE",ACC_O,"EQY_CONSOLIDATED",CONS_O,"fill=b")*1,"")))</f>
        <v/>
      </c>
      <c r="BC114" s="78" t="str">
        <f>IF(LEN($G114)=0,"",IF(LEN(BC$12)=0,"",IFERROR(_xll.BDP(TKR,$G114,"EQY_FUND_RELATIVE_PERIOD",BC$12,"FA_ADJUSTED",ADJ,"EQY_FUND_CRNCY",CURR_O,"ACCOUNTING_STANDARD_OVERRIDE",ACC_O,"EQY_CONSOLIDATED",CONS_O,"fill=b")*1,"")))</f>
        <v/>
      </c>
      <c r="BD114" s="78" t="str">
        <f>IF(LEN($G114)=0,"",IF(LEN(BD$12)=0,"",IFERROR(_xll.BDP(TKR,$G114,"EQY_FUND_RELATIVE_PERIOD",BD$12,"FA_ADJUSTED",ADJ,"EQY_FUND_CRNCY",CURR_O,"ACCOUNTING_STANDARD_OVERRIDE",ACC_O,"EQY_CONSOLIDATED",CONS_O,"fill=b")*1,"")))</f>
        <v/>
      </c>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row>
    <row r="115" ht="15.75" customHeight="1">
      <c r="A115" s="2"/>
      <c r="B115" s="2"/>
      <c r="C115" s="2"/>
      <c r="D115" s="2"/>
      <c r="E115" s="2"/>
      <c r="F115" s="2"/>
      <c r="G115" s="2"/>
      <c r="H115" s="2"/>
      <c r="I115" s="2"/>
      <c r="J115" s="2"/>
      <c r="K115" s="2"/>
      <c r="L115" s="2"/>
      <c r="M115" s="2"/>
      <c r="N115" s="2"/>
      <c r="O115" s="2"/>
      <c r="P115" s="2"/>
      <c r="Q115" s="78" t="str">
        <f>IF(LEN($G115)=0,"",IF(LEN(Q$12)=0,"",IFERROR(_xll.BDP(TKR,$G115,"EQY_FUND_RELATIVE_PERIOD",Q$12,"FA_ADJUSTED",ADJ,"EQY_FUND_CRNCY",CURR_O,"ACCOUNTING_STANDARD_OVERRIDE",ACC_O,"EQY_CONSOLIDATED",CONS_O,"fill=b")*1,"")))</f>
        <v/>
      </c>
      <c r="R115" s="78" t="str">
        <f>IF(LEN($G115)=0,"",IF(LEN(R$12)=0,"",IFERROR(_xll.BDP(TKR,$G115,"EQY_FUND_RELATIVE_PERIOD",R$12,"FA_ADJUSTED",ADJ,"EQY_FUND_CRNCY",CURR_O,"ACCOUNTING_STANDARD_OVERRIDE",ACC_O,"EQY_CONSOLIDATED",CONS_O,"fill=b")*1,"")))</f>
        <v/>
      </c>
      <c r="S115" s="78" t="str">
        <f>IF(LEN($G115)=0,"",IF(LEN(S$12)=0,"",IFERROR(_xll.BDP(TKR,$G115,"EQY_FUND_RELATIVE_PERIOD",S$12,"FA_ADJUSTED",ADJ,"EQY_FUND_CRNCY",CURR_O,"ACCOUNTING_STANDARD_OVERRIDE",ACC_O,"EQY_CONSOLIDATED",CONS_O,"fill=b")*1,"")))</f>
        <v/>
      </c>
      <c r="T115" s="78" t="str">
        <f>IF(LEN($G115)=0,"",IF(LEN(T$12)=0,"",IFERROR(_xll.BDP(TKR,$G115,"EQY_FUND_RELATIVE_PERIOD",T$12,"FA_ADJUSTED",ADJ,"EQY_FUND_CRNCY",CURR_O,"ACCOUNTING_STANDARD_OVERRIDE",ACC_O,"EQY_CONSOLIDATED",CONS_O,"fill=b")*1,"")))</f>
        <v/>
      </c>
      <c r="U115" s="78" t="str">
        <f>IF(LEN($G115)=0,"",IF(LEN(U$12)=0,"",IFERROR(_xll.BDP(TKR,$G115,"EQY_FUND_RELATIVE_PERIOD",U$12,"FA_ADJUSTED",ADJ,"EQY_FUND_CRNCY",CURR_O,"ACCOUNTING_STANDARD_OVERRIDE",ACC_O,"EQY_CONSOLIDATED",CONS_O,"fill=b")*1,"")))</f>
        <v/>
      </c>
      <c r="V115" s="78" t="str">
        <f>IF(LEN($G115)=0,"",IF(LEN(V$12)=0,"",IFERROR(_xll.BDP(TKR,$G115,"EQY_FUND_RELATIVE_PERIOD",V$12,"FA_ADJUSTED",ADJ,"EQY_FUND_CRNCY",CURR_O,"ACCOUNTING_STANDARD_OVERRIDE",ACC_O,"EQY_CONSOLIDATED",CONS_O,"fill=b")*1,"")))</f>
        <v/>
      </c>
      <c r="W115" s="78" t="str">
        <f>IF(LEN($G115)=0,"",IF(LEN(W$12)=0,"",IFERROR(_xll.BDP(TKR,$G115,"EQY_FUND_RELATIVE_PERIOD",W$12,"FA_ADJUSTED",ADJ,"EQY_FUND_CRNCY",CURR_O,"ACCOUNTING_STANDARD_OVERRIDE",ACC_O,"EQY_CONSOLIDATED",CONS_O,"fill=b")*1,"")))</f>
        <v/>
      </c>
      <c r="X115" s="78" t="str">
        <f>IF(LEN($G115)=0,"",IF(LEN(X$12)=0,"",IFERROR(_xll.BDP(TKR,$G115,"EQY_FUND_RELATIVE_PERIOD",X$12,"FA_ADJUSTED",ADJ,"EQY_FUND_CRNCY",CURR_O,"ACCOUNTING_STANDARD_OVERRIDE",ACC_O,"EQY_CONSOLIDATED",CONS_O,"fill=b")*1,"")))</f>
        <v/>
      </c>
      <c r="Y115" s="78" t="str">
        <f>IF(LEN($G115)=0,"",IF(LEN(Y$12)=0,"",IFERROR(_xll.BDP(TKR,$G115,"EQY_FUND_RELATIVE_PERIOD",Y$12,"FA_ADJUSTED",ADJ,"EQY_FUND_CRNCY",CURR_O,"ACCOUNTING_STANDARD_OVERRIDE",ACC_O,"EQY_CONSOLIDATED",CONS_O,"fill=b")*1,"")))</f>
        <v/>
      </c>
      <c r="Z115" s="78" t="str">
        <f>IF(LEN($G115)=0,"",IF(LEN(Z$12)=0,"",IFERROR(_xll.BDP(TKR,$G115,"EQY_FUND_RELATIVE_PERIOD",Z$12,"FA_ADJUSTED",ADJ,"EQY_FUND_CRNCY",CURR_O,"ACCOUNTING_STANDARD_OVERRIDE",ACC_O,"EQY_CONSOLIDATED",CONS_O,"fill=b")*1,"")))</f>
        <v/>
      </c>
      <c r="AA115" s="78" t="str">
        <f>IF(LEN($G115)=0,"",IF(LEN(AA$12)=0,"",IFERROR(_xll.BDP(TKR,$G115,"EQY_FUND_RELATIVE_PERIOD",AA$12,"FA_ADJUSTED",ADJ,"EQY_FUND_CRNCY",CURR_O,"ACCOUNTING_STANDARD_OVERRIDE",ACC_O,"EQY_CONSOLIDATED",CONS_O,"fill=b")*1,"")))</f>
        <v/>
      </c>
      <c r="AB115" s="78" t="str">
        <f>IF(LEN($G115)=0,"",IF(LEN(AB$12)=0,"",IFERROR(_xll.BDP(TKR,$G115,"EQY_FUND_RELATIVE_PERIOD",AB$12,"FA_ADJUSTED",ADJ,"EQY_FUND_CRNCY",CURR_O,"ACCOUNTING_STANDARD_OVERRIDE",ACC_O,"EQY_CONSOLIDATED",CONS_O,"fill=b")*1,"")))</f>
        <v/>
      </c>
      <c r="AC115" s="78" t="str">
        <f>IF(LEN($G115)=0,"",IF(LEN(AC$12)=0,"",IFERROR(_xll.BDP(TKR,$G115,"EQY_FUND_RELATIVE_PERIOD",AC$12,"FA_ADJUSTED",ADJ,"EQY_FUND_CRNCY",CURR_O,"ACCOUNTING_STANDARD_OVERRIDE",ACC_O,"EQY_CONSOLIDATED",CONS_O,"fill=b")*1,"")))</f>
        <v/>
      </c>
      <c r="AD115" s="78" t="str">
        <f>IF(LEN($G115)=0,"",IF(LEN(AD$12)=0,"",IFERROR(_xll.BDP(TKR,$G115,"EQY_FUND_RELATIVE_PERIOD",AD$12,"FA_ADJUSTED",ADJ,"EQY_FUND_CRNCY",CURR_O,"ACCOUNTING_STANDARD_OVERRIDE",ACC_O,"EQY_CONSOLIDATED",CONS_O,"fill=b")*1,"")))</f>
        <v/>
      </c>
      <c r="AE115" s="78" t="str">
        <f>IF(LEN($G115)=0,"",IF(LEN(AE$12)=0,"",IFERROR(_xll.BDP(TKR,$G115,"EQY_FUND_RELATIVE_PERIOD",AE$12,"FA_ADJUSTED",ADJ,"EQY_FUND_CRNCY",CURR_O,"ACCOUNTING_STANDARD_OVERRIDE",ACC_O,"EQY_CONSOLIDATED",CONS_O,"fill=b")*1,"")))</f>
        <v/>
      </c>
      <c r="AF115" s="78" t="str">
        <f>IF(LEN($G115)=0,"",IF(LEN(AF$12)=0,"",IFERROR(_xll.BDP(TKR,$G115,"EQY_FUND_RELATIVE_PERIOD",AF$12,"FA_ADJUSTED",ADJ,"EQY_FUND_CRNCY",CURR_O,"ACCOUNTING_STANDARD_OVERRIDE",ACC_O,"EQY_CONSOLIDATED",CONS_O,"fill=b")*1,"")))</f>
        <v/>
      </c>
      <c r="AG115" s="78" t="str">
        <f>IF(LEN($G115)=0,"",IF(LEN(AG$12)=0,"",IFERROR(_xll.BDP(TKR,$G115,"EQY_FUND_RELATIVE_PERIOD",AG$12,"FA_ADJUSTED",ADJ,"EQY_FUND_CRNCY",CURR_O,"ACCOUNTING_STANDARD_OVERRIDE",ACC_O,"EQY_CONSOLIDATED",CONS_O,"fill=b")*1,"")))</f>
        <v/>
      </c>
      <c r="AH115" s="78" t="str">
        <f>IF(LEN($G115)=0,"",IF(LEN(AH$12)=0,"",IFERROR(_xll.BDP(TKR,$G115,"EQY_FUND_RELATIVE_PERIOD",AH$12,"FA_ADJUSTED",ADJ,"EQY_FUND_CRNCY",CURR_O,"ACCOUNTING_STANDARD_OVERRIDE",ACC_O,"EQY_CONSOLIDATED",CONS_O,"fill=b")*1,"")))</f>
        <v/>
      </c>
      <c r="AI115" s="78" t="str">
        <f>IF(LEN($G115)=0,"",IF(LEN(AI$12)=0,"",IFERROR(_xll.BDP(TKR,$G115,"EQY_FUND_RELATIVE_PERIOD",AI$12,"FA_ADJUSTED",ADJ,"EQY_FUND_CRNCY",CURR_O,"ACCOUNTING_STANDARD_OVERRIDE",ACC_O,"EQY_CONSOLIDATED",CONS_O,"fill=b")*1,"")))</f>
        <v/>
      </c>
      <c r="AJ115" s="78" t="str">
        <f>IF(LEN($G115)=0,"",IF(LEN(AJ$12)=0,"",IFERROR(_xll.BDP(TKR,$G115,"EQY_FUND_RELATIVE_PERIOD",AJ$12,"FA_ADJUSTED",ADJ,"EQY_FUND_CRNCY",CURR_O,"ACCOUNTING_STANDARD_OVERRIDE",ACC_O,"EQY_CONSOLIDATED",CONS_O,"fill=b")*1,"")))</f>
        <v/>
      </c>
      <c r="AK115" s="78" t="str">
        <f>IF(LEN($G115)=0,"",IF(LEN(AK$12)=0,"",IFERROR(_xll.BDP(TKR,$G115,"EQY_FUND_RELATIVE_PERIOD",AK$12,"FA_ADJUSTED",ADJ,"EQY_FUND_CRNCY",CURR_O,"ACCOUNTING_STANDARD_OVERRIDE",ACC_O,"EQY_CONSOLIDATED",CONS_O,"fill=b")*1,"")))</f>
        <v/>
      </c>
      <c r="AL115" s="78" t="str">
        <f>IF(LEN($G115)=0,"",IF(LEN(AL$12)=0,"",IFERROR(_xll.BDP(TKR,$G115,"EQY_FUND_RELATIVE_PERIOD",AL$12,"FA_ADJUSTED",ADJ,"EQY_FUND_CRNCY",CURR_O,"ACCOUNTING_STANDARD_OVERRIDE",ACC_O,"EQY_CONSOLIDATED",CONS_O,"fill=b")*1,"")))</f>
        <v/>
      </c>
      <c r="AM115" s="78" t="str">
        <f>IF(LEN($G115)=0,"",IF(LEN(AM$12)=0,"",IFERROR(_xll.BDP(TKR,$G115,"EQY_FUND_RELATIVE_PERIOD",AM$12,"FA_ADJUSTED",ADJ,"EQY_FUND_CRNCY",CURR_O,"ACCOUNTING_STANDARD_OVERRIDE",ACC_O,"EQY_CONSOLIDATED",CONS_O,"fill=b")*1,"")))</f>
        <v/>
      </c>
      <c r="AN115" s="78" t="str">
        <f>IF(LEN($G115)=0,"",IF(LEN(AN$12)=0,"",IFERROR(_xll.BDP(TKR,$G115,"EQY_FUND_RELATIVE_PERIOD",AN$12,"FA_ADJUSTED",ADJ,"EQY_FUND_CRNCY",CURR_O,"ACCOUNTING_STANDARD_OVERRIDE",ACC_O,"EQY_CONSOLIDATED",CONS_O,"fill=b")*1,"")))</f>
        <v/>
      </c>
      <c r="AO115" s="78" t="str">
        <f>IF(LEN($G115)=0,"",IF(LEN(AO$12)=0,"",IFERROR(_xll.BDP(TKR,$G115,"EQY_FUND_RELATIVE_PERIOD",AO$12,"FA_ADJUSTED",ADJ,"EQY_FUND_CRNCY",CURR_O,"ACCOUNTING_STANDARD_OVERRIDE",ACC_O,"EQY_CONSOLIDATED",CONS_O,"fill=b")*1,"")))</f>
        <v/>
      </c>
      <c r="AP115" s="78" t="str">
        <f>IF(LEN($G115)=0,"",IF(LEN(AP$12)=0,"",IFERROR(_xll.BDP(TKR,$G115,"EQY_FUND_RELATIVE_PERIOD",AP$12,"FA_ADJUSTED",ADJ,"EQY_FUND_CRNCY",CURR_O,"ACCOUNTING_STANDARD_OVERRIDE",ACC_O,"EQY_CONSOLIDATED",CONS_O,"fill=b")*1,"")))</f>
        <v/>
      </c>
      <c r="AQ115" s="78" t="str">
        <f>IF(LEN($G115)=0,"",IF(LEN(AQ$12)=0,"",IFERROR(_xll.BDP(TKR,$G115,"EQY_FUND_RELATIVE_PERIOD",AQ$12,"FA_ADJUSTED",ADJ,"EQY_FUND_CRNCY",CURR_O,"ACCOUNTING_STANDARD_OVERRIDE",ACC_O,"EQY_CONSOLIDATED",CONS_O,"fill=b")*1,"")))</f>
        <v/>
      </c>
      <c r="AR115" s="78" t="str">
        <f>IF(LEN($G115)=0,"",IF(LEN(AR$12)=0,"",IFERROR(_xll.BDP(TKR,$G115,"EQY_FUND_RELATIVE_PERIOD",AR$12,"FA_ADJUSTED",ADJ,"EQY_FUND_CRNCY",CURR_O,"ACCOUNTING_STANDARD_OVERRIDE",ACC_O,"EQY_CONSOLIDATED",CONS_O,"fill=b")*1,"")))</f>
        <v/>
      </c>
      <c r="AS115" s="78" t="str">
        <f>IF(LEN($G115)=0,"",IF(LEN(AS$12)=0,"",IFERROR(_xll.BDP(TKR,$G115,"EQY_FUND_RELATIVE_PERIOD",AS$12,"FA_ADJUSTED",ADJ,"EQY_FUND_CRNCY",CURR_O,"ACCOUNTING_STANDARD_OVERRIDE",ACC_O,"EQY_CONSOLIDATED",CONS_O,"fill=b")*1,"")))</f>
        <v/>
      </c>
      <c r="AT115" s="78" t="str">
        <f>IF(LEN($G115)=0,"",IF(LEN(AT$12)=0,"",IFERROR(_xll.BDP(TKR,$G115,"EQY_FUND_RELATIVE_PERIOD",AT$12,"FA_ADJUSTED",ADJ,"EQY_FUND_CRNCY",CURR_O,"ACCOUNTING_STANDARD_OVERRIDE",ACC_O,"EQY_CONSOLIDATED",CONS_O,"fill=b")*1,"")))</f>
        <v/>
      </c>
      <c r="AU115" s="78" t="str">
        <f>IF(LEN($G115)=0,"",IF(LEN(AU$12)=0,"",IFERROR(_xll.BDP(TKR,$G115,"EQY_FUND_RELATIVE_PERIOD",AU$12,"FA_ADJUSTED",ADJ,"EQY_FUND_CRNCY",CURR_O,"ACCOUNTING_STANDARD_OVERRIDE",ACC_O,"EQY_CONSOLIDATED",CONS_O,"fill=b")*1,"")))</f>
        <v/>
      </c>
      <c r="AV115" s="78" t="str">
        <f>IF(LEN($G115)=0,"",IF(LEN(AV$12)=0,"",IFERROR(_xll.BDP(TKR,$G115,"EQY_FUND_RELATIVE_PERIOD",AV$12,"FA_ADJUSTED",ADJ,"EQY_FUND_CRNCY",CURR_O,"ACCOUNTING_STANDARD_OVERRIDE",ACC_O,"EQY_CONSOLIDATED",CONS_O,"fill=b")*1,"")))</f>
        <v/>
      </c>
      <c r="AW115" s="78" t="str">
        <f>IF(LEN($G115)=0,"",IF(LEN(AW$12)=0,"",IFERROR(_xll.BDP(TKR,$G115,"EQY_FUND_RELATIVE_PERIOD",AW$12,"FA_ADJUSTED",ADJ,"EQY_FUND_CRNCY",CURR_O,"ACCOUNTING_STANDARD_OVERRIDE",ACC_O,"EQY_CONSOLIDATED",CONS_O,"fill=b")*1,"")))</f>
        <v/>
      </c>
      <c r="AX115" s="78" t="str">
        <f>IF(LEN($G115)=0,"",IF(LEN(AX$12)=0,"",IFERROR(_xll.BDP(TKR,$G115,"EQY_FUND_RELATIVE_PERIOD",AX$12,"FA_ADJUSTED",ADJ,"EQY_FUND_CRNCY",CURR_O,"ACCOUNTING_STANDARD_OVERRIDE",ACC_O,"EQY_CONSOLIDATED",CONS_O,"fill=b")*1,"")))</f>
        <v/>
      </c>
      <c r="AY115" s="78" t="str">
        <f>IF(LEN($G115)=0,"",IF(LEN(AY$12)=0,"",IFERROR(_xll.BDP(TKR,$G115,"EQY_FUND_RELATIVE_PERIOD",AY$12,"FA_ADJUSTED",ADJ,"EQY_FUND_CRNCY",CURR_O,"ACCOUNTING_STANDARD_OVERRIDE",ACC_O,"EQY_CONSOLIDATED",CONS_O,"fill=b")*1,"")))</f>
        <v/>
      </c>
      <c r="AZ115" s="78" t="str">
        <f>IF(LEN($G115)=0,"",IF(LEN(AZ$12)=0,"",IFERROR(_xll.BDP(TKR,$G115,"EQY_FUND_RELATIVE_PERIOD",AZ$12,"FA_ADJUSTED",ADJ,"EQY_FUND_CRNCY",CURR_O,"ACCOUNTING_STANDARD_OVERRIDE",ACC_O,"EQY_CONSOLIDATED",CONS_O,"fill=b")*1,"")))</f>
        <v/>
      </c>
      <c r="BA115" s="78" t="str">
        <f>IF(LEN($G115)=0,"",IF(LEN(BA$12)=0,"",IFERROR(_xll.BDP(TKR,$G115,"EQY_FUND_RELATIVE_PERIOD",BA$12,"FA_ADJUSTED",ADJ,"EQY_FUND_CRNCY",CURR_O,"ACCOUNTING_STANDARD_OVERRIDE",ACC_O,"EQY_CONSOLIDATED",CONS_O,"fill=b")*1,"")))</f>
        <v/>
      </c>
      <c r="BB115" s="78" t="str">
        <f>IF(LEN($G115)=0,"",IF(LEN(BB$12)=0,"",IFERROR(_xll.BDP(TKR,$G115,"EQY_FUND_RELATIVE_PERIOD",BB$12,"FA_ADJUSTED",ADJ,"EQY_FUND_CRNCY",CURR_O,"ACCOUNTING_STANDARD_OVERRIDE",ACC_O,"EQY_CONSOLIDATED",CONS_O,"fill=b")*1,"")))</f>
        <v/>
      </c>
      <c r="BC115" s="78" t="str">
        <f>IF(LEN($G115)=0,"",IF(LEN(BC$12)=0,"",IFERROR(_xll.BDP(TKR,$G115,"EQY_FUND_RELATIVE_PERIOD",BC$12,"FA_ADJUSTED",ADJ,"EQY_FUND_CRNCY",CURR_O,"ACCOUNTING_STANDARD_OVERRIDE",ACC_O,"EQY_CONSOLIDATED",CONS_O,"fill=b")*1,"")))</f>
        <v/>
      </c>
      <c r="BD115" s="78" t="str">
        <f>IF(LEN($G115)=0,"",IF(LEN(BD$12)=0,"",IFERROR(_xll.BDP(TKR,$G115,"EQY_FUND_RELATIVE_PERIOD",BD$12,"FA_ADJUSTED",ADJ,"EQY_FUND_CRNCY",CURR_O,"ACCOUNTING_STANDARD_OVERRIDE",ACC_O,"EQY_CONSOLIDATED",CONS_O,"fill=b")*1,"")))</f>
        <v/>
      </c>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row>
  </sheetData>
  <mergeCells count="11">
    <mergeCell ref="L18:N18"/>
    <mergeCell ref="L19:N19"/>
    <mergeCell ref="L20:O20"/>
    <mergeCell ref="L21:O21"/>
    <mergeCell ref="K7:L7"/>
    <mergeCell ref="O7:P7"/>
    <mergeCell ref="W7:X7"/>
    <mergeCell ref="K8:M8"/>
    <mergeCell ref="O8:P8"/>
    <mergeCell ref="J10:P10"/>
    <mergeCell ref="J11:P11"/>
  </mergeCells>
  <conditionalFormatting sqref="J22 J37:J1000 Q20:CC27 Q32:S32 Q33:V35 Q36:BD115 R31:U31 U32:V32">
    <cfRule type="expression" dxfId="0" priority="1">
      <formula>TRIM($C20)="BOLD"</formula>
    </cfRule>
  </conditionalFormatting>
  <conditionalFormatting sqref="J22 J37:J1000">
    <cfRule type="expression" dxfId="0" priority="2">
      <formula>TRIM($C22)="BOLD%"</formula>
    </cfRule>
  </conditionalFormatting>
  <conditionalFormatting sqref="L15:L16 Q20:CC27 Q32:S32 Q33:V35 Q36:BD115 R31:U31 U32:V32 W31:BD35 AG29:BD29">
    <cfRule type="expression" dxfId="1" priority="3">
      <formula>ISERROR(L15)=TRUE</formula>
    </cfRule>
  </conditionalFormatting>
  <conditionalFormatting sqref="L15:L16 W31:BD35">
    <cfRule type="expression" dxfId="0" priority="4">
      <formula>TRIM(#REF!)="BOLD"</formula>
    </cfRule>
  </conditionalFormatting>
  <conditionalFormatting sqref="AG29:BD29">
    <cfRule type="expression" dxfId="0" priority="5">
      <formula>TRIM($C34)="BOLD"</formula>
    </cfRule>
  </conditionalFormatting>
  <conditionalFormatting sqref="Q29:AF29">
    <cfRule type="expression" dxfId="1" priority="6">
      <formula>ISERROR(Q29)=TRUE</formula>
    </cfRule>
  </conditionalFormatting>
  <conditionalFormatting sqref="Q29:AF29">
    <cfRule type="expression" dxfId="0" priority="7">
      <formula>TRIM($C29)="BOLD"</formula>
    </cfRule>
  </conditionalFormatting>
  <dataValidations>
    <dataValidation type="list" allowBlank="1" showErrorMessage="1" sqref="L19">
      <formula1>SG_Fields_available</formula1>
    </dataValidation>
    <dataValidation type="list" allowBlank="1" showErrorMessage="1" sqref="O19">
      <formula1>"P,G"</formula1>
    </dataValidation>
    <dataValidation type="list" allowBlank="1" showErrorMessage="1" sqref="L1">
      <formula1>$O$30</formula1>
    </dataValidation>
    <dataValidation type="list" allowBlank="1" showErrorMessage="1" sqref="L21">
      <formula1>BestSegLabels</formula1>
    </dataValidation>
    <dataValidation type="list" allowBlank="1" showErrorMessage="1" sqref="T22">
      <formula1>"apple,orange,knife"</formula1>
    </dataValidation>
  </dataValidations>
  <printOptions/>
  <pageMargins bottom="0.75" footer="0.0" header="0.0" left="0.7" right="0.7" top="0.75"/>
  <pageSetup orientation="portrait"/>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ksSegDataA">
    <pageSetUpPr/>
  </sheetPr>
  <sheetViews>
    <sheetView workbookViewId="0"/>
  </sheetViews>
  <sheetFormatPr customHeight="1" defaultColWidth="14.43" defaultRowHeight="15.0"/>
  <cols>
    <col customWidth="1" min="1" max="1" width="9.14"/>
    <col customWidth="1" min="2" max="2" width="35.71"/>
    <col customWidth="1" min="3" max="3" width="29.57"/>
    <col customWidth="1" min="4" max="4" width="8.43"/>
    <col customWidth="1" min="5" max="26" width="8.71"/>
  </cols>
  <sheetData>
    <row r="1">
      <c r="A1" s="2"/>
      <c r="B1" s="2"/>
      <c r="C1" s="82" t="s">
        <v>6182</v>
      </c>
      <c r="D1" s="83" t="s">
        <v>1660</v>
      </c>
    </row>
    <row r="2">
      <c r="A2" s="2"/>
      <c r="B2" s="2"/>
      <c r="C2" s="84" t="s">
        <v>6183</v>
      </c>
      <c r="D2" s="85" t="str">
        <f>-NumPds</f>
        <v>#REF!</v>
      </c>
    </row>
    <row r="3">
      <c r="A3" s="2"/>
      <c r="B3" s="2"/>
      <c r="C3" s="84" t="s">
        <v>6184</v>
      </c>
      <c r="D3" s="85" t="str">
        <f>#REF!</f>
        <v>#REF!</v>
      </c>
    </row>
    <row r="4">
      <c r="A4" s="2"/>
      <c r="B4" s="2"/>
      <c r="C4" s="84" t="s">
        <v>6185</v>
      </c>
      <c r="D4" s="85" t="str">
        <f>IF(POrder="Ascend","Y","N")</f>
        <v>#REF!</v>
      </c>
    </row>
    <row r="5">
      <c r="A5" s="2"/>
      <c r="B5" s="2"/>
      <c r="C5" s="84" t="s">
        <v>6186</v>
      </c>
      <c r="D5" s="85" t="str">
        <f>LEFT(#REF!,1)</f>
        <v>#REF!</v>
      </c>
    </row>
    <row r="6">
      <c r="A6" s="2"/>
      <c r="B6" s="2"/>
      <c r="C6" s="84" t="s">
        <v>6187</v>
      </c>
      <c r="D6" s="85" t="str">
        <f>CURR</f>
        <v>#REF!</v>
      </c>
    </row>
    <row r="7">
      <c r="A7" s="2"/>
      <c r="B7" s="2"/>
      <c r="C7" s="84"/>
      <c r="D7" s="85"/>
    </row>
    <row r="8">
      <c r="A8" s="2"/>
      <c r="B8" s="2"/>
      <c r="C8" s="84"/>
      <c r="D8" s="85"/>
    </row>
    <row r="9">
      <c r="A9" s="2"/>
      <c r="B9" s="2"/>
      <c r="C9" s="86"/>
      <c r="D9" s="87"/>
    </row>
    <row r="10">
      <c r="A10" s="2"/>
      <c r="B10" s="2"/>
    </row>
    <row r="11">
      <c r="A11" s="2"/>
      <c r="B11" s="2"/>
    </row>
    <row r="12">
      <c r="A12" s="2"/>
      <c r="B12" s="2"/>
    </row>
    <row r="13">
      <c r="A13" s="2"/>
      <c r="B13" s="2"/>
    </row>
    <row r="14">
      <c r="A14" s="2"/>
      <c r="B14" s="2"/>
    </row>
    <row r="15">
      <c r="A15" s="2"/>
      <c r="B15" s="2"/>
      <c r="M15" s="2"/>
      <c r="N15" s="2"/>
      <c r="O15" s="2"/>
      <c r="P15" s="2"/>
      <c r="Q15" s="2"/>
      <c r="R15" s="2"/>
      <c r="S15" s="2"/>
      <c r="T15" s="2"/>
      <c r="U15" s="2"/>
      <c r="V15" s="2"/>
      <c r="W15" s="2"/>
      <c r="X15" s="2"/>
    </row>
    <row r="16">
      <c r="A16" s="2"/>
      <c r="B16" s="2"/>
    </row>
    <row r="17">
      <c r="A17" s="2"/>
      <c r="B17" s="2"/>
      <c r="K17" s="2"/>
      <c r="L17" s="2"/>
      <c r="M17" s="2"/>
      <c r="N17" s="2"/>
      <c r="O17" s="2"/>
      <c r="P17" s="2"/>
      <c r="Q17" s="2"/>
      <c r="R17" s="2"/>
      <c r="S17" s="2"/>
      <c r="T17" s="2"/>
      <c r="U17" s="2"/>
      <c r="V17" s="2"/>
      <c r="W17" s="2"/>
      <c r="X17" s="2"/>
    </row>
    <row r="18">
      <c r="A18" s="2"/>
      <c r="B18" s="2"/>
      <c r="I18" s="88"/>
      <c r="J18" s="88"/>
      <c r="K18" s="88"/>
      <c r="L18" s="88"/>
      <c r="M18" s="88"/>
      <c r="N18" s="88"/>
      <c r="O18" s="88"/>
      <c r="P18" s="88"/>
      <c r="Q18" s="88"/>
      <c r="R18" s="88"/>
      <c r="S18" s="88"/>
      <c r="T18" s="88"/>
      <c r="U18" s="88"/>
      <c r="V18" s="88"/>
      <c r="W18" s="88"/>
      <c r="X18" s="88"/>
    </row>
    <row r="19">
      <c r="A19" s="2"/>
      <c r="B19" s="2"/>
    </row>
    <row r="20">
      <c r="A20" s="2"/>
      <c r="B20" s="2"/>
    </row>
    <row r="21" ht="15.75" customHeight="1">
      <c r="A21" s="2"/>
      <c r="B21" s="2"/>
    </row>
    <row r="22" ht="15.75" customHeight="1">
      <c r="A22" s="2"/>
      <c r="B22" s="2"/>
    </row>
    <row r="23" ht="15.75" customHeight="1">
      <c r="A23" s="2"/>
      <c r="B23" s="2"/>
    </row>
    <row r="24" ht="15.75" customHeight="1">
      <c r="A24" s="2"/>
      <c r="B24" s="2"/>
    </row>
    <row r="25" ht="15.75" customHeight="1">
      <c r="A25" s="2"/>
      <c r="B25" s="2"/>
    </row>
    <row r="26" ht="15.75" customHeight="1">
      <c r="A26" s="2"/>
      <c r="B26" s="2"/>
    </row>
    <row r="27" ht="15.75" customHeight="1">
      <c r="A27" s="2"/>
      <c r="B27" s="2"/>
    </row>
    <row r="28" ht="15.75" customHeight="1">
      <c r="A28" s="2"/>
      <c r="B28" s="2"/>
    </row>
    <row r="29" ht="15.75" customHeight="1">
      <c r="A29" s="2"/>
      <c r="B29" s="2"/>
    </row>
    <row r="30" ht="15.75" customHeight="1">
      <c r="A30" s="2"/>
      <c r="B30" s="2"/>
    </row>
    <row r="31" ht="15.75" customHeight="1">
      <c r="A31" s="2"/>
      <c r="B31" s="2"/>
    </row>
    <row r="32" ht="15.75" customHeight="1">
      <c r="A32" s="2"/>
      <c r="B32" s="2"/>
    </row>
    <row r="33" ht="15.75" customHeight="1">
      <c r="A33" s="2"/>
      <c r="B33" s="2"/>
    </row>
    <row r="34" ht="15.75" customHeight="1">
      <c r="A34" s="2"/>
      <c r="B34" s="2"/>
    </row>
    <row r="35" ht="15.75" customHeight="1">
      <c r="A35" s="2"/>
      <c r="B35" s="2"/>
    </row>
    <row r="36" ht="15.75" customHeight="1">
      <c r="A36" s="2"/>
      <c r="B36" s="2"/>
    </row>
    <row r="37" ht="15.75" customHeight="1">
      <c r="A37" s="2"/>
      <c r="B37" s="2"/>
    </row>
    <row r="38" ht="15.75" customHeight="1">
      <c r="A38" s="2"/>
      <c r="B38" s="2"/>
    </row>
    <row r="39" ht="15.75" customHeight="1">
      <c r="A39" s="2"/>
      <c r="B39" s="2"/>
    </row>
    <row r="40" ht="15.75" customHeight="1">
      <c r="A40" s="2"/>
      <c r="B40" s="2"/>
    </row>
    <row r="41" ht="15.75" customHeight="1">
      <c r="A41" s="2"/>
      <c r="B41" s="2"/>
    </row>
    <row r="42" ht="15.75" customHeight="1">
      <c r="A42" s="2"/>
      <c r="B42" s="2"/>
    </row>
    <row r="43" ht="15.75" customHeight="1">
      <c r="A43" s="2"/>
      <c r="B43" s="2"/>
    </row>
    <row r="44" ht="15.75" customHeight="1">
      <c r="A44" s="2"/>
      <c r="B44" s="2"/>
    </row>
    <row r="45" ht="15.75" customHeight="1">
      <c r="A45" s="2"/>
      <c r="B45" s="2"/>
    </row>
    <row r="46" ht="15.75" customHeight="1">
      <c r="A46" s="2"/>
      <c r="B46" s="2"/>
    </row>
    <row r="47" ht="15.75" customHeight="1">
      <c r="A47" s="2"/>
      <c r="B47" s="2"/>
    </row>
    <row r="48" ht="15.75" customHeight="1">
      <c r="A48" s="2"/>
      <c r="B48" s="2"/>
    </row>
    <row r="49" ht="15.75" customHeight="1">
      <c r="A49" s="2"/>
      <c r="B49" s="2"/>
    </row>
    <row r="50" ht="15.75" customHeight="1">
      <c r="A50" s="2"/>
      <c r="B50" s="2"/>
    </row>
    <row r="51" ht="15.75" customHeight="1">
      <c r="A51" s="2"/>
      <c r="B51" s="2"/>
    </row>
    <row r="52" ht="15.75" customHeight="1">
      <c r="A52" s="2"/>
      <c r="B52" s="2"/>
    </row>
    <row r="53" ht="15.75" customHeight="1">
      <c r="A53" s="2"/>
      <c r="B53" s="2"/>
    </row>
    <row r="54" ht="15.75" customHeight="1">
      <c r="A54" s="2"/>
      <c r="B54" s="2"/>
    </row>
    <row r="55" ht="15.75" customHeight="1">
      <c r="A55" s="2"/>
      <c r="B55" s="2"/>
    </row>
    <row r="56" ht="15.75" customHeight="1">
      <c r="A56" s="2"/>
      <c r="B56" s="2"/>
    </row>
    <row r="57" ht="15.75" customHeight="1">
      <c r="A57" s="2"/>
      <c r="B57" s="2"/>
    </row>
    <row r="58" ht="15.75" customHeight="1">
      <c r="A58" s="2"/>
      <c r="B58" s="2"/>
    </row>
    <row r="59" ht="15.75" customHeight="1">
      <c r="A59" s="2"/>
      <c r="B59" s="2"/>
    </row>
    <row r="60" ht="15.75" customHeight="1">
      <c r="A60" s="2"/>
      <c r="B60" s="2"/>
    </row>
    <row r="61" ht="15.75" customHeight="1">
      <c r="A61" s="2"/>
      <c r="B61" s="2"/>
    </row>
    <row r="62" ht="15.75" customHeight="1">
      <c r="A62" s="2"/>
      <c r="B62" s="2"/>
    </row>
    <row r="63" ht="15.75" customHeight="1">
      <c r="A63" s="2"/>
      <c r="B63" s="2"/>
    </row>
    <row r="64" ht="15.75" customHeight="1">
      <c r="A64" s="2"/>
      <c r="B64" s="2"/>
    </row>
    <row r="65" ht="15.75" customHeight="1">
      <c r="A65" s="2"/>
      <c r="B65" s="2"/>
    </row>
    <row r="66" ht="15.75" customHeight="1">
      <c r="A66" s="2"/>
      <c r="B66" s="2"/>
    </row>
    <row r="67" ht="15.75" customHeight="1">
      <c r="A67" s="2"/>
      <c r="B67" s="2"/>
    </row>
    <row r="68" ht="15.75" customHeight="1">
      <c r="A68" s="2"/>
      <c r="B68" s="2"/>
    </row>
    <row r="69" ht="15.75" customHeight="1">
      <c r="A69" s="2"/>
      <c r="B69" s="2"/>
    </row>
    <row r="70" ht="15.75" customHeight="1">
      <c r="A70" s="2"/>
      <c r="B70" s="2"/>
    </row>
    <row r="71" ht="15.75" customHeight="1">
      <c r="A71" s="2"/>
      <c r="B71" s="2"/>
    </row>
    <row r="72" ht="15.75" customHeight="1">
      <c r="A72" s="2"/>
      <c r="B72" s="2"/>
    </row>
    <row r="73" ht="15.75" customHeight="1">
      <c r="A73" s="2"/>
      <c r="B73" s="2"/>
    </row>
    <row r="74" ht="15.75" customHeight="1">
      <c r="A74" s="2"/>
      <c r="B74" s="2"/>
    </row>
    <row r="75" ht="15.75" customHeight="1">
      <c r="A75" s="2"/>
      <c r="B75" s="2"/>
    </row>
    <row r="76" ht="15.75" customHeight="1">
      <c r="A76" s="2"/>
      <c r="B76" s="2"/>
    </row>
    <row r="77" ht="15.75" customHeight="1">
      <c r="A77" s="2"/>
      <c r="B77" s="2"/>
    </row>
    <row r="78" ht="15.75" customHeight="1">
      <c r="A78" s="2"/>
      <c r="B78" s="2"/>
    </row>
    <row r="79" ht="15.75" customHeight="1">
      <c r="A79" s="2"/>
      <c r="B79" s="2"/>
    </row>
    <row r="80" ht="15.75" customHeight="1">
      <c r="A80" s="2"/>
      <c r="B80" s="2"/>
    </row>
    <row r="81" ht="15.75" customHeight="1">
      <c r="A81" s="2"/>
      <c r="B81" s="2"/>
    </row>
    <row r="82" ht="15.75" customHeight="1">
      <c r="A82" s="2"/>
      <c r="B82" s="2"/>
    </row>
    <row r="83" ht="15.75" customHeight="1">
      <c r="A83" s="2"/>
      <c r="B83" s="2"/>
    </row>
    <row r="84" ht="15.75" customHeight="1">
      <c r="A84" s="2"/>
      <c r="B84" s="2"/>
    </row>
    <row r="85" ht="15.75" customHeight="1">
      <c r="A85" s="2"/>
      <c r="B85" s="2"/>
    </row>
    <row r="86" ht="15.75" customHeight="1">
      <c r="A86" s="2"/>
      <c r="B86" s="2"/>
    </row>
    <row r="87" ht="15.75" customHeight="1">
      <c r="A87" s="2"/>
      <c r="B87" s="2"/>
    </row>
    <row r="88" ht="15.75" customHeight="1">
      <c r="A88" s="2"/>
      <c r="B88" s="2"/>
    </row>
    <row r="89" ht="15.75" customHeight="1">
      <c r="A89" s="2"/>
      <c r="B89" s="2"/>
    </row>
    <row r="90" ht="15.75" customHeight="1">
      <c r="A90" s="2"/>
      <c r="B90" s="2"/>
    </row>
    <row r="91" ht="15.75" customHeight="1">
      <c r="A91" s="2"/>
      <c r="B91" s="2"/>
    </row>
    <row r="92" ht="15.75" customHeight="1">
      <c r="A92" s="2"/>
      <c r="B92" s="2"/>
    </row>
    <row r="93" ht="15.75" customHeight="1">
      <c r="A93" s="2"/>
      <c r="B93" s="2"/>
    </row>
    <row r="94" ht="15.75" customHeight="1">
      <c r="A94" s="2"/>
      <c r="B94" s="2"/>
    </row>
    <row r="95" ht="15.75" customHeight="1">
      <c r="A95" s="2"/>
      <c r="B95" s="2"/>
    </row>
    <row r="96" ht="15.75" customHeight="1">
      <c r="A96" s="2"/>
      <c r="B96" s="2"/>
    </row>
    <row r="97" ht="15.75" customHeight="1">
      <c r="A97" s="2"/>
      <c r="B97" s="2"/>
    </row>
    <row r="98" ht="15.75" customHeight="1">
      <c r="A98" s="2"/>
      <c r="B98" s="2"/>
    </row>
    <row r="99" ht="15.75" customHeight="1">
      <c r="A99" s="2"/>
      <c r="B99" s="2"/>
    </row>
    <row r="100" ht="15.75" customHeight="1">
      <c r="A100" s="2"/>
      <c r="B100" s="2"/>
    </row>
    <row r="101" ht="15.75" customHeight="1">
      <c r="A101" s="2"/>
      <c r="B101" s="2"/>
    </row>
    <row r="102" ht="15.75" customHeight="1">
      <c r="A102" s="2"/>
      <c r="B102" s="2"/>
    </row>
    <row r="103" ht="15.75" customHeight="1">
      <c r="A103" s="2"/>
      <c r="B103" s="2"/>
    </row>
    <row r="104" ht="15.75" customHeight="1">
      <c r="A104" s="2"/>
      <c r="B104" s="2"/>
    </row>
    <row r="105" ht="15.75" customHeight="1">
      <c r="A105" s="2"/>
      <c r="B105" s="2"/>
    </row>
    <row r="106" ht="15.75" customHeight="1">
      <c r="A106" s="2"/>
      <c r="B106" s="2"/>
    </row>
    <row r="107" ht="15.75" customHeight="1">
      <c r="A107" s="2"/>
      <c r="B107" s="2"/>
    </row>
    <row r="108" ht="15.75" customHeight="1">
      <c r="A108" s="2"/>
      <c r="B108" s="2"/>
    </row>
    <row r="109" ht="15.75" customHeight="1">
      <c r="A109" s="2"/>
      <c r="B109" s="2"/>
    </row>
    <row r="110" ht="15.75" customHeight="1">
      <c r="A110" s="2"/>
      <c r="B110" s="2"/>
    </row>
    <row r="111" ht="15.75" customHeight="1">
      <c r="A111" s="2"/>
      <c r="B111" s="2"/>
    </row>
    <row r="112" ht="15.75" customHeight="1">
      <c r="A112" s="2"/>
      <c r="B112" s="2"/>
    </row>
    <row r="113" ht="15.75" customHeight="1">
      <c r="A113" s="2"/>
      <c r="B113" s="2"/>
    </row>
    <row r="114" ht="15.75" customHeight="1">
      <c r="A114" s="2"/>
      <c r="B114" s="2"/>
    </row>
    <row r="115" ht="15.75" customHeight="1">
      <c r="A115" s="2"/>
      <c r="B115" s="2"/>
    </row>
    <row r="116" ht="15.75" customHeight="1">
      <c r="A116" s="2"/>
      <c r="B116" s="2"/>
    </row>
    <row r="117" ht="15.75" customHeight="1">
      <c r="A117" s="2"/>
      <c r="B117" s="2"/>
    </row>
    <row r="118" ht="15.75" customHeight="1">
      <c r="A118" s="2"/>
      <c r="B118" s="2"/>
    </row>
    <row r="119" ht="15.75" customHeight="1">
      <c r="A119" s="2"/>
      <c r="B119" s="2"/>
    </row>
    <row r="120" ht="15.75" customHeight="1">
      <c r="A120" s="2"/>
      <c r="B120" s="2"/>
    </row>
    <row r="121" ht="15.75" customHeight="1">
      <c r="A121" s="2"/>
      <c r="B121" s="2"/>
    </row>
    <row r="122" ht="15.75" customHeight="1">
      <c r="A122" s="2"/>
      <c r="B122" s="2"/>
    </row>
    <row r="123" ht="15.75" customHeight="1">
      <c r="A123" s="2"/>
      <c r="B123" s="2"/>
    </row>
    <row r="124" ht="15.75" customHeight="1">
      <c r="A124" s="2"/>
      <c r="B124" s="2"/>
    </row>
    <row r="125" ht="15.75" customHeight="1">
      <c r="A125" s="2"/>
      <c r="B125" s="2"/>
    </row>
    <row r="126" ht="15.75" customHeight="1">
      <c r="A126" s="2"/>
      <c r="B126" s="2"/>
    </row>
    <row r="127" ht="15.75" customHeight="1">
      <c r="A127" s="2"/>
      <c r="B127" s="2"/>
    </row>
    <row r="128" ht="15.75" customHeight="1">
      <c r="A128" s="2"/>
      <c r="B128" s="2"/>
    </row>
    <row r="129" ht="15.75" customHeight="1">
      <c r="A129" s="2"/>
      <c r="B129" s="2"/>
    </row>
    <row r="130" ht="15.75" customHeight="1">
      <c r="A130" s="2"/>
      <c r="B130" s="2"/>
    </row>
    <row r="131" ht="15.75" customHeight="1">
      <c r="A131" s="2"/>
      <c r="B131" s="2"/>
    </row>
    <row r="132" ht="15.75" customHeight="1">
      <c r="A132" s="2"/>
      <c r="B132" s="2"/>
    </row>
    <row r="133" ht="15.75" customHeight="1">
      <c r="A133" s="2"/>
      <c r="B133" s="2"/>
    </row>
    <row r="134" ht="15.75" customHeight="1">
      <c r="A134" s="2"/>
      <c r="B134" s="2"/>
    </row>
    <row r="135" ht="15.75" customHeight="1">
      <c r="A135" s="2"/>
      <c r="B135" s="2"/>
    </row>
    <row r="136" ht="15.75" customHeight="1">
      <c r="A136" s="2"/>
      <c r="B136" s="2"/>
    </row>
    <row r="137" ht="15.75" customHeight="1">
      <c r="A137" s="2"/>
      <c r="B137" s="2"/>
    </row>
    <row r="138" ht="15.75" customHeight="1">
      <c r="A138" s="2"/>
      <c r="B138" s="2"/>
    </row>
    <row r="139" ht="15.75" customHeight="1">
      <c r="A139" s="2"/>
      <c r="B139" s="2"/>
    </row>
    <row r="140" ht="15.75" customHeight="1">
      <c r="A140" s="2"/>
      <c r="B140" s="2"/>
    </row>
    <row r="141" ht="15.75" customHeight="1">
      <c r="A141" s="2"/>
      <c r="B141" s="2"/>
    </row>
    <row r="142" ht="15.75" customHeight="1">
      <c r="A142" s="2"/>
      <c r="B142" s="2"/>
    </row>
    <row r="143" ht="15.75" customHeight="1">
      <c r="A143" s="2"/>
      <c r="B143" s="2"/>
    </row>
    <row r="144" ht="15.75" customHeight="1">
      <c r="A144" s="2"/>
      <c r="B144" s="2"/>
    </row>
    <row r="145" ht="15.75" customHeight="1">
      <c r="A145" s="2"/>
      <c r="B145" s="2"/>
    </row>
    <row r="146" ht="15.75" customHeight="1">
      <c r="A146" s="2"/>
      <c r="B146" s="2"/>
    </row>
    <row r="147" ht="15.75" customHeight="1">
      <c r="A147" s="2"/>
      <c r="B147" s="2"/>
    </row>
    <row r="148" ht="15.75" customHeight="1">
      <c r="A148" s="2"/>
      <c r="B148" s="2"/>
    </row>
    <row r="149" ht="15.75" customHeight="1">
      <c r="A149" s="2"/>
      <c r="B149" s="2"/>
    </row>
    <row r="150" ht="15.75" customHeight="1">
      <c r="A150" s="2"/>
      <c r="B150" s="2"/>
    </row>
    <row r="151" ht="15.75" customHeight="1">
      <c r="A151" s="2"/>
      <c r="B151" s="2"/>
    </row>
    <row r="152" ht="15.75" customHeight="1">
      <c r="A152" s="2"/>
      <c r="B152" s="2"/>
    </row>
    <row r="153" ht="15.75" customHeight="1">
      <c r="A153" s="2"/>
      <c r="B153" s="2"/>
    </row>
    <row r="154" ht="15.75" customHeight="1">
      <c r="A154" s="2"/>
      <c r="B154" s="2"/>
    </row>
    <row r="155" ht="15.75" customHeight="1">
      <c r="A155" s="2"/>
      <c r="B155" s="2"/>
    </row>
    <row r="156" ht="15.75" customHeight="1">
      <c r="A156" s="2"/>
      <c r="B156" s="2"/>
    </row>
    <row r="157" ht="15.75" customHeight="1">
      <c r="A157" s="2"/>
      <c r="B157" s="2"/>
    </row>
    <row r="158" ht="15.75" customHeight="1">
      <c r="A158" s="2"/>
      <c r="B158" s="2"/>
    </row>
    <row r="159" ht="15.75" customHeight="1">
      <c r="A159" s="2"/>
      <c r="B159" s="2"/>
    </row>
    <row r="160" ht="15.75" customHeight="1">
      <c r="A160" s="2"/>
      <c r="B160" s="2"/>
    </row>
    <row r="161" ht="15.75" customHeight="1">
      <c r="A161" s="2"/>
      <c r="B161" s="2"/>
    </row>
    <row r="162" ht="15.75" customHeight="1">
      <c r="A162" s="2"/>
      <c r="B162" s="2"/>
    </row>
    <row r="163" ht="15.75" customHeight="1">
      <c r="A163" s="2"/>
      <c r="B163" s="2"/>
    </row>
    <row r="164" ht="15.75" customHeight="1">
      <c r="A164" s="2"/>
      <c r="B164" s="2"/>
    </row>
    <row r="165" ht="15.75" customHeight="1">
      <c r="A165" s="2"/>
      <c r="B165" s="2"/>
    </row>
    <row r="166" ht="15.75" customHeight="1">
      <c r="A166" s="2"/>
      <c r="B166" s="2"/>
    </row>
    <row r="167" ht="15.75" customHeight="1">
      <c r="A167" s="2"/>
      <c r="B167" s="2"/>
    </row>
    <row r="168" ht="15.75" customHeight="1">
      <c r="A168" s="2"/>
      <c r="B168" s="2"/>
    </row>
    <row r="169" ht="15.75" customHeight="1">
      <c r="A169" s="2"/>
      <c r="B169" s="2"/>
    </row>
    <row r="170" ht="15.75" customHeight="1">
      <c r="A170" s="2"/>
      <c r="B170" s="2"/>
    </row>
    <row r="171" ht="15.75" customHeight="1">
      <c r="A171" s="2"/>
      <c r="B171" s="2"/>
    </row>
    <row r="172" ht="15.75" customHeight="1">
      <c r="A172" s="2"/>
      <c r="B172" s="2"/>
    </row>
    <row r="173" ht="15.75" customHeight="1">
      <c r="A173" s="2"/>
      <c r="B173" s="2"/>
    </row>
    <row r="174" ht="15.75" customHeight="1">
      <c r="A174" s="2"/>
      <c r="B174" s="2"/>
    </row>
    <row r="175" ht="15.75" customHeight="1">
      <c r="A175" s="2"/>
      <c r="B175" s="2"/>
    </row>
    <row r="176" ht="15.75" customHeight="1">
      <c r="A176" s="2"/>
      <c r="B176" s="2"/>
    </row>
    <row r="177" ht="15.75" customHeight="1">
      <c r="A177" s="2"/>
      <c r="B177" s="2"/>
    </row>
    <row r="178" ht="15.75" customHeight="1">
      <c r="A178" s="2"/>
      <c r="B178" s="2"/>
    </row>
    <row r="179" ht="15.75" customHeight="1">
      <c r="A179" s="2"/>
      <c r="B179" s="2"/>
    </row>
    <row r="180" ht="15.75" customHeight="1">
      <c r="A180" s="2"/>
      <c r="B180" s="2"/>
    </row>
    <row r="181" ht="15.75" customHeight="1">
      <c r="A181" s="2"/>
      <c r="B181" s="2"/>
    </row>
    <row r="182" ht="15.75" customHeight="1">
      <c r="A182" s="2"/>
      <c r="B182" s="2"/>
    </row>
    <row r="183" ht="15.75" customHeight="1">
      <c r="A183" s="2"/>
      <c r="B183" s="2"/>
    </row>
    <row r="184" ht="15.75" customHeight="1">
      <c r="A184" s="2"/>
      <c r="B184" s="2"/>
    </row>
    <row r="185" ht="15.75" customHeight="1">
      <c r="A185" s="2"/>
      <c r="B185" s="2"/>
    </row>
    <row r="186" ht="15.75" customHeight="1">
      <c r="A186" s="2"/>
      <c r="B186" s="2"/>
    </row>
    <row r="187" ht="15.75" customHeight="1">
      <c r="A187" s="2"/>
      <c r="B187" s="2"/>
    </row>
    <row r="188" ht="15.75" customHeight="1">
      <c r="A188" s="2"/>
      <c r="B188" s="2"/>
    </row>
    <row r="189" ht="15.75" customHeight="1">
      <c r="A189" s="2"/>
      <c r="B189" s="2"/>
    </row>
    <row r="190" ht="15.75" customHeight="1">
      <c r="A190" s="2"/>
      <c r="B190" s="2"/>
    </row>
    <row r="191" ht="15.75" customHeight="1">
      <c r="A191" s="2"/>
      <c r="B191" s="2"/>
    </row>
    <row r="192" ht="15.75" customHeight="1">
      <c r="A192" s="2"/>
      <c r="B192" s="2"/>
    </row>
    <row r="193" ht="15.75" customHeight="1">
      <c r="A193" s="2"/>
      <c r="B193" s="2"/>
    </row>
    <row r="194" ht="15.75" customHeight="1">
      <c r="A194" s="2"/>
      <c r="B194" s="2"/>
    </row>
    <row r="195" ht="15.75" customHeight="1">
      <c r="A195" s="2"/>
      <c r="B195" s="2"/>
    </row>
    <row r="196" ht="15.75" customHeight="1">
      <c r="A196" s="2"/>
      <c r="B196" s="2"/>
    </row>
    <row r="197" ht="15.75" customHeight="1">
      <c r="A197" s="2"/>
      <c r="B197" s="2"/>
    </row>
    <row r="198" ht="15.75" customHeight="1">
      <c r="A198" s="2"/>
      <c r="B198" s="2"/>
    </row>
    <row r="199" ht="15.75" customHeight="1">
      <c r="A199" s="2"/>
      <c r="B199" s="2"/>
    </row>
    <row r="200" ht="15.75" customHeight="1">
      <c r="A200" s="2"/>
      <c r="B200" s="2"/>
    </row>
    <row r="201" ht="15.75" customHeight="1">
      <c r="A201" s="2"/>
      <c r="B201" s="2"/>
    </row>
    <row r="202" ht="15.75" customHeight="1">
      <c r="A202" s="2"/>
      <c r="B202" s="2"/>
    </row>
    <row r="203" ht="15.75" customHeight="1">
      <c r="A203" s="2"/>
      <c r="B203" s="2"/>
    </row>
    <row r="204" ht="15.75" customHeight="1">
      <c r="A204" s="2"/>
      <c r="B204" s="2"/>
    </row>
    <row r="205" ht="15.75" customHeight="1">
      <c r="A205" s="2"/>
      <c r="B205" s="2"/>
    </row>
    <row r="206" ht="15.75" customHeight="1">
      <c r="A206" s="2"/>
      <c r="B206" s="2"/>
    </row>
    <row r="207" ht="15.75" customHeight="1">
      <c r="A207" s="2"/>
      <c r="B207" s="2"/>
    </row>
    <row r="208" ht="15.75" customHeight="1">
      <c r="A208" s="2"/>
      <c r="B208" s="2"/>
    </row>
    <row r="209" ht="15.75" customHeight="1">
      <c r="A209" s="2"/>
      <c r="B209" s="2"/>
    </row>
    <row r="210" ht="15.75" customHeight="1">
      <c r="A210" s="2"/>
      <c r="B210" s="2"/>
    </row>
    <row r="211" ht="15.75" customHeight="1">
      <c r="A211" s="2"/>
      <c r="B211" s="2"/>
    </row>
    <row r="212" ht="15.75" customHeight="1">
      <c r="A212" s="2"/>
      <c r="B212" s="2"/>
    </row>
    <row r="213" ht="15.75" customHeight="1">
      <c r="A213" s="2"/>
      <c r="B213" s="2"/>
    </row>
    <row r="214" ht="15.75" customHeight="1">
      <c r="A214" s="2"/>
      <c r="B214" s="2"/>
    </row>
    <row r="215" ht="15.75" customHeight="1">
      <c r="A215" s="2"/>
      <c r="B215" s="2"/>
    </row>
    <row r="216" ht="15.75" customHeight="1">
      <c r="A216" s="2"/>
      <c r="B216" s="2"/>
    </row>
    <row r="217" ht="15.75" customHeight="1">
      <c r="A217" s="2"/>
      <c r="B217" s="2"/>
    </row>
    <row r="218" ht="15.75" customHeight="1">
      <c r="A218" s="2"/>
      <c r="B218" s="2"/>
    </row>
    <row r="219" ht="15.75" customHeight="1">
      <c r="A219" s="2"/>
      <c r="B219" s="2"/>
    </row>
    <row r="220" ht="15.75" customHeight="1">
      <c r="A220" s="2"/>
      <c r="B220" s="2"/>
    </row>
    <row r="221" ht="15.75" customHeight="1">
      <c r="A221" s="2"/>
      <c r="B221" s="2"/>
    </row>
    <row r="222" ht="15.75" customHeight="1">
      <c r="A222" s="2"/>
      <c r="B222" s="2"/>
    </row>
    <row r="223" ht="15.75" customHeight="1">
      <c r="A223" s="2"/>
      <c r="B223" s="2"/>
    </row>
    <row r="224" ht="15.75" customHeight="1">
      <c r="A224" s="2"/>
      <c r="B224" s="2"/>
    </row>
    <row r="225" ht="15.75" customHeight="1">
      <c r="A225" s="2"/>
      <c r="B225" s="2"/>
    </row>
    <row r="226" ht="15.75" customHeight="1">
      <c r="A226" s="2"/>
      <c r="B226" s="2"/>
    </row>
    <row r="227" ht="15.75" customHeight="1">
      <c r="A227" s="2"/>
      <c r="B227" s="2"/>
    </row>
    <row r="228" ht="15.75" customHeight="1">
      <c r="A228" s="2"/>
      <c r="B228" s="2"/>
    </row>
    <row r="229" ht="15.75" customHeight="1">
      <c r="A229" s="2"/>
      <c r="B229" s="2"/>
    </row>
    <row r="230" ht="15.75" customHeight="1">
      <c r="A230" s="2"/>
      <c r="B230" s="2"/>
    </row>
    <row r="231" ht="15.75" customHeight="1">
      <c r="A231" s="2"/>
      <c r="B231" s="2"/>
    </row>
    <row r="232" ht="15.75" customHeight="1">
      <c r="A232" s="2"/>
      <c r="B232" s="2"/>
    </row>
    <row r="233" ht="15.75" customHeight="1">
      <c r="A233" s="2"/>
      <c r="B233" s="2"/>
    </row>
    <row r="234" ht="15.75" customHeight="1">
      <c r="A234" s="2"/>
      <c r="B234" s="2"/>
    </row>
    <row r="235" ht="15.75" customHeight="1">
      <c r="A235" s="2"/>
      <c r="B235" s="2"/>
    </row>
    <row r="236" ht="15.75" customHeight="1">
      <c r="A236" s="2"/>
      <c r="B236" s="2"/>
    </row>
    <row r="237" ht="15.75" customHeight="1">
      <c r="A237" s="2"/>
      <c r="B237" s="2"/>
    </row>
    <row r="238" ht="15.75" customHeight="1">
      <c r="A238" s="2"/>
      <c r="B238" s="2"/>
    </row>
    <row r="239" ht="15.75" customHeight="1">
      <c r="A239" s="2"/>
      <c r="B239" s="2"/>
    </row>
    <row r="240" ht="15.75" customHeight="1">
      <c r="A240" s="2"/>
      <c r="B240" s="2"/>
    </row>
    <row r="241" ht="15.75" customHeight="1">
      <c r="A241" s="2"/>
      <c r="B241" s="2"/>
    </row>
    <row r="242" ht="15.75" customHeight="1">
      <c r="A242" s="2"/>
      <c r="B242" s="2"/>
    </row>
    <row r="243" ht="15.75" customHeight="1">
      <c r="A243" s="2"/>
      <c r="B243" s="2"/>
    </row>
    <row r="244" ht="15.75" customHeight="1">
      <c r="A244" s="2"/>
      <c r="B244" s="2"/>
    </row>
    <row r="245" ht="15.75" customHeight="1">
      <c r="A245" s="2"/>
      <c r="B245" s="2"/>
    </row>
    <row r="246" ht="15.75" customHeight="1">
      <c r="A246" s="2"/>
      <c r="B246" s="2"/>
    </row>
    <row r="247" ht="15.75" customHeight="1">
      <c r="A247" s="2"/>
      <c r="B247" s="2"/>
    </row>
    <row r="248" ht="15.75" customHeight="1">
      <c r="A248" s="2"/>
      <c r="B248" s="2"/>
    </row>
    <row r="249" ht="15.75" customHeight="1">
      <c r="A249" s="2"/>
      <c r="B249" s="2"/>
    </row>
    <row r="250" ht="15.75" customHeight="1">
      <c r="A250" s="2"/>
      <c r="B250" s="2"/>
    </row>
    <row r="251" ht="15.75" customHeight="1">
      <c r="A251" s="2"/>
      <c r="B251" s="2"/>
    </row>
    <row r="252" ht="15.75" customHeight="1">
      <c r="A252" s="2"/>
      <c r="B252" s="2"/>
    </row>
    <row r="253" ht="15.75" customHeight="1">
      <c r="A253" s="2"/>
      <c r="B253" s="2"/>
    </row>
    <row r="254" ht="15.75" customHeight="1">
      <c r="A254" s="2"/>
      <c r="B254" s="2"/>
    </row>
    <row r="255" ht="15.75" customHeight="1">
      <c r="A255" s="2"/>
      <c r="B255" s="2"/>
    </row>
    <row r="256" ht="15.75" customHeight="1">
      <c r="A256" s="2"/>
      <c r="B256" s="2"/>
    </row>
    <row r="257" ht="15.75" customHeight="1">
      <c r="A257" s="2"/>
      <c r="B257" s="2"/>
    </row>
    <row r="258" ht="15.75" customHeight="1">
      <c r="A258" s="2"/>
      <c r="B258" s="2"/>
    </row>
    <row r="259" ht="15.75" customHeight="1">
      <c r="A259" s="2"/>
      <c r="B259" s="2"/>
    </row>
    <row r="260" ht="15.75" customHeight="1">
      <c r="A260" s="2"/>
      <c r="B260" s="2"/>
    </row>
    <row r="261" ht="15.75" customHeight="1">
      <c r="A261" s="2"/>
      <c r="B261" s="2"/>
    </row>
    <row r="262" ht="15.75" customHeight="1">
      <c r="A262" s="2"/>
      <c r="B262" s="2"/>
    </row>
    <row r="263" ht="15.75" customHeight="1">
      <c r="A263" s="2"/>
      <c r="B263" s="2"/>
    </row>
    <row r="264" ht="15.75" customHeight="1">
      <c r="A264" s="2"/>
      <c r="B264" s="2"/>
    </row>
    <row r="265" ht="15.75" customHeight="1">
      <c r="A265" s="2"/>
      <c r="B265" s="2"/>
    </row>
    <row r="266" ht="15.75" customHeight="1">
      <c r="A266" s="2"/>
      <c r="B266" s="2"/>
    </row>
    <row r="267" ht="15.75" customHeight="1">
      <c r="A267" s="2"/>
      <c r="B267" s="2"/>
    </row>
    <row r="268" ht="15.75" customHeight="1">
      <c r="A268" s="2"/>
      <c r="B268" s="2"/>
    </row>
    <row r="269" ht="15.75" customHeight="1">
      <c r="A269" s="2"/>
      <c r="B269" s="2"/>
    </row>
    <row r="270" ht="15.75" customHeight="1">
      <c r="A270" s="2"/>
      <c r="B270" s="2"/>
    </row>
    <row r="271" ht="15.75" customHeight="1">
      <c r="A271" s="2"/>
      <c r="B271" s="2"/>
    </row>
    <row r="272" ht="15.75" customHeight="1">
      <c r="A272" s="2"/>
      <c r="B272" s="2"/>
    </row>
    <row r="273" ht="15.75" customHeight="1">
      <c r="A273" s="2"/>
      <c r="B273" s="2"/>
    </row>
    <row r="274" ht="15.75" customHeight="1">
      <c r="A274" s="2"/>
      <c r="B274" s="2"/>
    </row>
    <row r="275" ht="15.75" customHeight="1">
      <c r="A275" s="2"/>
      <c r="B275" s="2"/>
    </row>
    <row r="276" ht="15.75" customHeight="1">
      <c r="A276" s="2"/>
      <c r="B276" s="2"/>
    </row>
    <row r="277" ht="15.75" customHeight="1">
      <c r="A277" s="2"/>
      <c r="B277" s="2"/>
    </row>
    <row r="278" ht="15.75" customHeight="1">
      <c r="A278" s="2"/>
      <c r="B278" s="2"/>
    </row>
    <row r="279" ht="15.75" customHeight="1">
      <c r="A279" s="2"/>
      <c r="B279" s="2"/>
    </row>
    <row r="280" ht="15.75" customHeight="1">
      <c r="A280" s="2"/>
      <c r="B280" s="2"/>
    </row>
    <row r="281" ht="15.75" customHeight="1">
      <c r="A281" s="2"/>
      <c r="B281" s="2"/>
    </row>
    <row r="282" ht="15.75" customHeight="1">
      <c r="A282" s="2"/>
      <c r="B282" s="2"/>
    </row>
    <row r="283" ht="15.75" customHeight="1">
      <c r="A283" s="2"/>
      <c r="B283" s="2"/>
    </row>
    <row r="284" ht="15.75" customHeight="1">
      <c r="A284" s="2"/>
      <c r="B284" s="2"/>
    </row>
    <row r="285" ht="15.75" customHeight="1">
      <c r="A285" s="2"/>
      <c r="B285" s="2"/>
    </row>
    <row r="286" ht="15.75" customHeight="1">
      <c r="A286" s="2"/>
      <c r="B286" s="2"/>
    </row>
    <row r="287" ht="15.75" customHeight="1">
      <c r="A287" s="2"/>
      <c r="B287" s="2"/>
    </row>
    <row r="288" ht="15.75" customHeight="1">
      <c r="A288" s="2"/>
      <c r="B288" s="2"/>
    </row>
    <row r="289" ht="15.75" customHeight="1">
      <c r="A289" s="2"/>
      <c r="B289" s="2"/>
    </row>
    <row r="290" ht="15.75" customHeight="1">
      <c r="A290" s="2"/>
      <c r="B290" s="2"/>
    </row>
    <row r="291" ht="15.75" customHeight="1">
      <c r="A291" s="2"/>
      <c r="B291" s="2"/>
    </row>
    <row r="292" ht="15.75" customHeight="1">
      <c r="A292" s="2"/>
      <c r="B292" s="2"/>
    </row>
    <row r="293" ht="15.75" customHeight="1">
      <c r="A293" s="2"/>
      <c r="B293" s="2"/>
    </row>
    <row r="294" ht="15.75" customHeight="1">
      <c r="A294" s="2"/>
      <c r="B294" s="2"/>
    </row>
    <row r="295" ht="15.75" customHeight="1">
      <c r="A295" s="2"/>
      <c r="B295" s="2"/>
    </row>
    <row r="296" ht="15.75" customHeight="1">
      <c r="A296" s="2"/>
      <c r="B296" s="2"/>
    </row>
    <row r="297" ht="15.75" customHeight="1">
      <c r="A297" s="2"/>
      <c r="B297" s="2"/>
    </row>
    <row r="298" ht="15.75" customHeight="1">
      <c r="A298" s="2"/>
      <c r="B298" s="2"/>
    </row>
    <row r="299" ht="15.75" customHeight="1">
      <c r="A299" s="2"/>
      <c r="B299" s="2"/>
    </row>
    <row r="300" ht="15.75" customHeight="1">
      <c r="A300" s="2"/>
      <c r="B300" s="2"/>
    </row>
    <row r="301" ht="15.75" customHeight="1">
      <c r="A301" s="2"/>
      <c r="B301" s="2"/>
    </row>
    <row r="302" ht="15.75" customHeight="1">
      <c r="A302" s="2"/>
      <c r="B302" s="2"/>
    </row>
    <row r="303" ht="15.75" customHeight="1">
      <c r="A303" s="2"/>
      <c r="B303" s="2"/>
    </row>
    <row r="304" ht="15.75" customHeight="1">
      <c r="A304" s="2"/>
      <c r="B304" s="2"/>
    </row>
    <row r="305" ht="15.75" customHeight="1">
      <c r="A305" s="2"/>
      <c r="B305" s="2"/>
    </row>
    <row r="306" ht="15.75" customHeight="1">
      <c r="A306" s="2"/>
      <c r="B306" s="2"/>
    </row>
    <row r="307" ht="15.75" customHeight="1">
      <c r="A307" s="2"/>
      <c r="B307" s="2"/>
    </row>
    <row r="308" ht="15.75" customHeight="1">
      <c r="A308" s="2"/>
      <c r="B308" s="2"/>
    </row>
    <row r="309" ht="15.75" customHeight="1">
      <c r="A309" s="2"/>
      <c r="B309" s="2"/>
    </row>
    <row r="310" ht="15.75" customHeight="1">
      <c r="A310" s="2"/>
      <c r="B310" s="2"/>
    </row>
    <row r="311" ht="15.75" customHeight="1">
      <c r="A311" s="2"/>
      <c r="B311" s="2"/>
    </row>
    <row r="312" ht="15.75" customHeight="1">
      <c r="A312" s="2"/>
      <c r="B312" s="2"/>
    </row>
    <row r="313" ht="15.75" customHeight="1">
      <c r="A313" s="2"/>
      <c r="B313" s="2"/>
    </row>
    <row r="314" ht="15.75" customHeight="1">
      <c r="A314" s="2"/>
      <c r="B314" s="2"/>
    </row>
    <row r="315" ht="15.75" customHeight="1">
      <c r="A315" s="2"/>
      <c r="B315" s="2"/>
    </row>
    <row r="316" ht="15.75" customHeight="1">
      <c r="A316" s="2"/>
      <c r="B316" s="2"/>
    </row>
    <row r="317" ht="15.75" customHeight="1">
      <c r="A317" s="2"/>
      <c r="B317" s="2"/>
    </row>
    <row r="318" ht="15.75" customHeight="1">
      <c r="A318" s="2"/>
      <c r="B318" s="2"/>
    </row>
    <row r="319" ht="15.75" customHeight="1">
      <c r="A319" s="2"/>
      <c r="B319" s="2"/>
    </row>
    <row r="320" ht="15.75" customHeight="1">
      <c r="A320" s="2"/>
      <c r="B320" s="2"/>
    </row>
    <row r="321" ht="15.75" customHeight="1">
      <c r="A321" s="2"/>
      <c r="B321" s="2"/>
    </row>
    <row r="322" ht="15.75" customHeight="1">
      <c r="A322" s="2"/>
      <c r="B322" s="2"/>
    </row>
    <row r="323" ht="15.75" customHeight="1">
      <c r="A323" s="2"/>
      <c r="B323" s="2"/>
    </row>
    <row r="324" ht="15.75" customHeight="1">
      <c r="A324" s="2"/>
      <c r="B324" s="2"/>
    </row>
    <row r="325" ht="15.75" customHeight="1">
      <c r="A325" s="2"/>
      <c r="B325" s="2"/>
    </row>
    <row r="326" ht="15.75" customHeight="1">
      <c r="A326" s="2"/>
      <c r="B326" s="2"/>
    </row>
    <row r="327" ht="15.75" customHeight="1">
      <c r="A327" s="2"/>
      <c r="B327" s="2"/>
    </row>
    <row r="328" ht="15.75" customHeight="1">
      <c r="A328" s="2"/>
      <c r="B328" s="2"/>
    </row>
    <row r="329" ht="15.75" customHeight="1">
      <c r="A329" s="2"/>
      <c r="B329" s="2"/>
    </row>
    <row r="330" ht="15.75" customHeight="1">
      <c r="A330" s="2"/>
      <c r="B330" s="2"/>
    </row>
    <row r="331" ht="15.75" customHeight="1">
      <c r="A331" s="2"/>
      <c r="B331" s="2"/>
    </row>
    <row r="332" ht="15.75" customHeight="1">
      <c r="A332" s="2"/>
      <c r="B332" s="2"/>
    </row>
    <row r="333" ht="15.75" customHeight="1">
      <c r="A333" s="2"/>
      <c r="B333" s="2"/>
    </row>
    <row r="334" ht="15.75" customHeight="1">
      <c r="A334" s="2"/>
      <c r="B334" s="2"/>
    </row>
    <row r="335" ht="15.75" customHeight="1">
      <c r="A335" s="2"/>
      <c r="B335" s="2"/>
    </row>
    <row r="336" ht="15.75" customHeight="1">
      <c r="A336" s="2"/>
      <c r="B336" s="2"/>
    </row>
    <row r="337" ht="15.75" customHeight="1">
      <c r="A337" s="2"/>
      <c r="B337" s="2"/>
    </row>
    <row r="338" ht="15.75" customHeight="1">
      <c r="A338" s="2"/>
      <c r="B338" s="2"/>
    </row>
    <row r="339" ht="15.75" customHeight="1">
      <c r="A339" s="2"/>
      <c r="B339" s="2"/>
    </row>
    <row r="340" ht="15.75" customHeight="1">
      <c r="A340" s="2"/>
      <c r="B340" s="2"/>
    </row>
    <row r="341" ht="15.75" customHeight="1">
      <c r="A341" s="2"/>
      <c r="B341" s="2"/>
    </row>
    <row r="342" ht="15.75" customHeight="1">
      <c r="A342" s="2"/>
      <c r="B342" s="2"/>
    </row>
    <row r="343" ht="15.75" customHeight="1">
      <c r="A343" s="2"/>
      <c r="B343" s="2"/>
    </row>
    <row r="344" ht="15.75" customHeight="1">
      <c r="A344" s="2"/>
      <c r="B344" s="2"/>
    </row>
    <row r="345" ht="15.75" customHeight="1">
      <c r="A345" s="2"/>
      <c r="B345" s="2"/>
    </row>
    <row r="346" ht="15.75" customHeight="1">
      <c r="A346" s="2"/>
      <c r="B346" s="2"/>
    </row>
    <row r="347" ht="15.75" customHeight="1">
      <c r="A347" s="2"/>
      <c r="B347" s="2"/>
    </row>
    <row r="348" ht="15.75" customHeight="1">
      <c r="A348" s="2"/>
      <c r="B348" s="2"/>
    </row>
    <row r="349" ht="15.75" customHeight="1">
      <c r="A349" s="2"/>
      <c r="B349" s="2"/>
    </row>
    <row r="350" ht="15.75" customHeight="1">
      <c r="A350" s="2"/>
      <c r="B350" s="2"/>
    </row>
    <row r="351" ht="15.75" customHeight="1">
      <c r="A351" s="2"/>
      <c r="B351" s="2"/>
    </row>
    <row r="352" ht="15.75" customHeight="1">
      <c r="A352" s="2"/>
      <c r="B352" s="2"/>
    </row>
    <row r="353" ht="15.75" customHeight="1">
      <c r="A353" s="2"/>
      <c r="B353" s="2"/>
    </row>
    <row r="354" ht="15.75" customHeight="1">
      <c r="A354" s="2"/>
      <c r="B354" s="2"/>
    </row>
    <row r="355" ht="15.75" customHeight="1">
      <c r="A355" s="2"/>
      <c r="B355" s="2"/>
    </row>
    <row r="356" ht="15.75" customHeight="1">
      <c r="A356" s="2"/>
      <c r="B356" s="2"/>
    </row>
    <row r="357" ht="15.75" customHeight="1">
      <c r="A357" s="2"/>
      <c r="B357" s="2"/>
    </row>
    <row r="358" ht="15.75" customHeight="1">
      <c r="A358" s="2"/>
      <c r="B358" s="2"/>
    </row>
    <row r="359" ht="15.75" customHeight="1">
      <c r="A359" s="2"/>
      <c r="B359" s="2"/>
    </row>
    <row r="360" ht="15.75" customHeight="1">
      <c r="A360" s="2"/>
      <c r="B360" s="2"/>
    </row>
    <row r="361" ht="15.75" customHeight="1">
      <c r="A361" s="2"/>
      <c r="B361" s="2"/>
    </row>
    <row r="362" ht="15.75" customHeight="1">
      <c r="A362" s="2"/>
      <c r="B362" s="2"/>
    </row>
    <row r="363" ht="15.75" customHeight="1">
      <c r="A363" s="2"/>
      <c r="B363" s="2"/>
    </row>
    <row r="364" ht="15.75" customHeight="1">
      <c r="A364" s="2"/>
      <c r="B364" s="2"/>
    </row>
    <row r="365" ht="15.75" customHeight="1">
      <c r="A365" s="2"/>
      <c r="B365" s="2"/>
    </row>
    <row r="366" ht="15.75" customHeight="1">
      <c r="A366" s="2"/>
      <c r="B366" s="2"/>
    </row>
    <row r="367" ht="15.75" customHeight="1">
      <c r="A367" s="2"/>
      <c r="B367" s="2"/>
    </row>
    <row r="368" ht="15.75" customHeight="1">
      <c r="A368" s="2"/>
      <c r="B368" s="2"/>
    </row>
    <row r="369" ht="15.75" customHeight="1">
      <c r="A369" s="2"/>
      <c r="B369" s="2"/>
    </row>
    <row r="370" ht="15.75" customHeight="1">
      <c r="A370" s="2"/>
      <c r="B370" s="2"/>
    </row>
    <row r="371" ht="15.75" customHeight="1">
      <c r="A371" s="2"/>
      <c r="B371" s="2"/>
    </row>
    <row r="372" ht="15.75" customHeight="1">
      <c r="A372" s="2"/>
      <c r="B372" s="2"/>
    </row>
    <row r="373" ht="15.75" customHeight="1">
      <c r="A373" s="2"/>
      <c r="B373" s="2"/>
    </row>
    <row r="374" ht="15.75" customHeight="1">
      <c r="A374" s="2"/>
      <c r="B374" s="2"/>
    </row>
    <row r="375" ht="15.75" customHeight="1">
      <c r="A375" s="2"/>
      <c r="B375" s="2"/>
    </row>
    <row r="376" ht="15.75" customHeight="1">
      <c r="A376" s="2"/>
      <c r="B376" s="2"/>
    </row>
    <row r="377" ht="15.75" customHeight="1">
      <c r="A377" s="2"/>
      <c r="B377" s="2"/>
    </row>
    <row r="378" ht="15.75" customHeight="1">
      <c r="A378" s="2"/>
      <c r="B378" s="2"/>
    </row>
    <row r="379" ht="15.75" customHeight="1">
      <c r="A379" s="2"/>
      <c r="B379" s="2"/>
    </row>
    <row r="380" ht="15.75" customHeight="1">
      <c r="A380" s="2"/>
      <c r="B380" s="2"/>
    </row>
    <row r="381" ht="15.75" customHeight="1">
      <c r="A381" s="2"/>
      <c r="B381" s="2"/>
    </row>
    <row r="382" ht="15.75" customHeight="1">
      <c r="A382" s="2"/>
      <c r="B382" s="2"/>
    </row>
    <row r="383" ht="15.75" customHeight="1">
      <c r="A383" s="2"/>
      <c r="B383" s="2"/>
    </row>
    <row r="384" ht="15.75" customHeight="1">
      <c r="A384" s="2"/>
      <c r="B384" s="2"/>
    </row>
    <row r="385" ht="15.75" customHeight="1">
      <c r="A385" s="2"/>
      <c r="B385" s="2"/>
    </row>
    <row r="386" ht="15.75" customHeight="1">
      <c r="A386" s="2"/>
      <c r="B386" s="2"/>
    </row>
    <row r="387" ht="15.75" customHeight="1">
      <c r="A387" s="2"/>
      <c r="B387" s="2"/>
    </row>
    <row r="388" ht="15.75" customHeight="1">
      <c r="A388" s="2"/>
      <c r="B388" s="2"/>
    </row>
    <row r="389" ht="15.75" customHeight="1">
      <c r="A389" s="2"/>
      <c r="B389" s="2"/>
    </row>
    <row r="390" ht="15.75" customHeight="1">
      <c r="A390" s="2"/>
      <c r="B390" s="2"/>
    </row>
    <row r="391" ht="15.75" customHeight="1">
      <c r="A391" s="2"/>
      <c r="B391" s="2"/>
    </row>
    <row r="392" ht="15.75" customHeight="1">
      <c r="A392" s="2"/>
      <c r="B392" s="2"/>
    </row>
    <row r="393" ht="15.75" customHeight="1">
      <c r="A393" s="2"/>
      <c r="B393" s="2"/>
    </row>
    <row r="394" ht="15.75" customHeight="1">
      <c r="A394" s="2"/>
      <c r="B394" s="2"/>
    </row>
    <row r="395" ht="15.75" customHeight="1">
      <c r="A395" s="2"/>
      <c r="B395" s="2"/>
    </row>
    <row r="396" ht="15.75" customHeight="1">
      <c r="A396" s="2"/>
      <c r="B396" s="2"/>
    </row>
    <row r="397" ht="15.75" customHeight="1">
      <c r="A397" s="2"/>
      <c r="B397" s="2"/>
    </row>
    <row r="398" ht="15.75" customHeight="1">
      <c r="A398" s="2"/>
      <c r="B398" s="2"/>
    </row>
    <row r="399" ht="15.75" customHeight="1">
      <c r="A399" s="2"/>
      <c r="B399" s="2"/>
    </row>
    <row r="400" ht="15.75" customHeight="1">
      <c r="A400" s="2"/>
      <c r="B400" s="2"/>
    </row>
    <row r="401" ht="15.75" customHeight="1">
      <c r="A401" s="2"/>
      <c r="B401" s="2"/>
    </row>
    <row r="402" ht="15.75" customHeight="1">
      <c r="A402" s="2"/>
      <c r="B402" s="2"/>
    </row>
    <row r="403" ht="15.75" customHeight="1">
      <c r="A403" s="2"/>
      <c r="B403" s="2"/>
    </row>
    <row r="404" ht="15.75" customHeight="1">
      <c r="A404" s="2"/>
      <c r="B404" s="2"/>
    </row>
    <row r="405" ht="15.75" customHeight="1">
      <c r="A405" s="2"/>
      <c r="B405" s="2"/>
    </row>
    <row r="406" ht="15.75" customHeight="1">
      <c r="A406" s="2"/>
      <c r="B406" s="2"/>
    </row>
    <row r="407" ht="15.75" customHeight="1">
      <c r="A407" s="2"/>
      <c r="B407" s="2"/>
    </row>
    <row r="408" ht="15.75" customHeight="1">
      <c r="A408" s="2"/>
      <c r="B408" s="2"/>
    </row>
    <row r="409" ht="15.75" customHeight="1">
      <c r="A409" s="2"/>
      <c r="B409" s="2"/>
    </row>
    <row r="410" ht="15.75" customHeight="1">
      <c r="A410" s="2"/>
      <c r="B410" s="2"/>
    </row>
    <row r="411" ht="15.75" customHeight="1">
      <c r="A411" s="2"/>
      <c r="B411" s="2"/>
    </row>
    <row r="412" ht="15.75" customHeight="1">
      <c r="A412" s="2"/>
      <c r="B412" s="2"/>
    </row>
    <row r="413" ht="15.75" customHeight="1">
      <c r="A413" s="2"/>
      <c r="B413" s="2"/>
    </row>
    <row r="414" ht="15.75" customHeight="1">
      <c r="A414" s="2"/>
      <c r="B414" s="2"/>
    </row>
    <row r="415" ht="15.75" customHeight="1">
      <c r="A415" s="2"/>
      <c r="B415" s="2"/>
    </row>
    <row r="416" ht="15.75" customHeight="1">
      <c r="A416" s="2"/>
      <c r="B416" s="2"/>
    </row>
    <row r="417" ht="15.75" customHeight="1">
      <c r="A417" s="2"/>
      <c r="B417" s="2"/>
    </row>
    <row r="418" ht="15.75" customHeight="1">
      <c r="A418" s="2"/>
      <c r="B418" s="2"/>
    </row>
    <row r="419" ht="15.75" customHeight="1">
      <c r="A419" s="2"/>
      <c r="B419" s="2"/>
    </row>
    <row r="420" ht="15.75" customHeight="1">
      <c r="A420" s="2"/>
      <c r="B420" s="2"/>
    </row>
    <row r="421" ht="15.75" customHeight="1">
      <c r="A421" s="2"/>
      <c r="B421" s="2"/>
    </row>
    <row r="422" ht="15.75" customHeight="1">
      <c r="A422" s="2"/>
      <c r="B422" s="2"/>
    </row>
    <row r="423" ht="15.75" customHeight="1">
      <c r="A423" s="2"/>
      <c r="B423" s="2"/>
    </row>
    <row r="424" ht="15.75" customHeight="1">
      <c r="A424" s="2"/>
      <c r="B424" s="2"/>
    </row>
    <row r="425" ht="15.75" customHeight="1">
      <c r="A425" s="2"/>
      <c r="B425" s="2"/>
    </row>
    <row r="426" ht="15.75" customHeight="1">
      <c r="A426" s="2"/>
      <c r="B426" s="2"/>
    </row>
    <row r="427" ht="15.75" customHeight="1">
      <c r="A427" s="2"/>
      <c r="B427" s="2"/>
    </row>
    <row r="428" ht="15.75" customHeight="1">
      <c r="A428" s="2"/>
      <c r="B428" s="2"/>
    </row>
    <row r="429" ht="15.75" customHeight="1">
      <c r="A429" s="2"/>
      <c r="B429" s="2"/>
    </row>
    <row r="430" ht="15.75" customHeight="1">
      <c r="A430" s="2"/>
      <c r="B430" s="2"/>
    </row>
    <row r="431" ht="15.75" customHeight="1">
      <c r="A431" s="2"/>
      <c r="B431" s="2"/>
    </row>
    <row r="432" ht="15.75" customHeight="1">
      <c r="A432" s="2"/>
      <c r="B432" s="2"/>
    </row>
    <row r="433" ht="15.75" customHeight="1">
      <c r="A433" s="2"/>
      <c r="B433" s="2"/>
    </row>
    <row r="434" ht="15.75" customHeight="1">
      <c r="A434" s="2"/>
      <c r="B434" s="2"/>
    </row>
    <row r="435" ht="15.75" customHeight="1">
      <c r="A435" s="2"/>
      <c r="B435" s="2"/>
    </row>
    <row r="436" ht="15.75" customHeight="1">
      <c r="A436" s="2"/>
      <c r="B436" s="2"/>
    </row>
    <row r="437" ht="15.75" customHeight="1">
      <c r="A437" s="2"/>
      <c r="B437" s="2"/>
    </row>
    <row r="438" ht="15.75" customHeight="1">
      <c r="A438" s="2"/>
      <c r="B438" s="2"/>
    </row>
    <row r="439" ht="15.75" customHeight="1">
      <c r="A439" s="2"/>
      <c r="B439" s="2"/>
    </row>
    <row r="440" ht="15.75" customHeight="1">
      <c r="A440" s="2"/>
      <c r="B440" s="2"/>
    </row>
    <row r="441" ht="15.75" customHeight="1">
      <c r="A441" s="2"/>
      <c r="B441" s="2"/>
    </row>
    <row r="442" ht="15.75" customHeight="1">
      <c r="A442" s="2"/>
      <c r="B442" s="2"/>
    </row>
    <row r="443" ht="15.75" customHeight="1">
      <c r="A443" s="2"/>
      <c r="B443" s="2"/>
    </row>
    <row r="444" ht="15.75" customHeight="1">
      <c r="A444" s="2"/>
      <c r="B444" s="2"/>
    </row>
    <row r="445" ht="15.75" customHeight="1">
      <c r="A445" s="2"/>
      <c r="B445" s="2"/>
    </row>
    <row r="446" ht="15.75" customHeight="1">
      <c r="A446" s="2"/>
      <c r="B446" s="2"/>
    </row>
    <row r="447" ht="15.75" customHeight="1">
      <c r="A447" s="2"/>
      <c r="B447" s="2"/>
    </row>
    <row r="448" ht="15.75" customHeight="1">
      <c r="A448" s="2"/>
      <c r="B448" s="2"/>
    </row>
    <row r="449" ht="15.75" customHeight="1">
      <c r="A449" s="2"/>
      <c r="B449" s="2"/>
    </row>
    <row r="450" ht="15.75" customHeight="1">
      <c r="A450" s="2"/>
      <c r="B450" s="2"/>
    </row>
    <row r="451" ht="15.75" customHeight="1">
      <c r="A451" s="2"/>
      <c r="B451" s="2"/>
    </row>
    <row r="452" ht="15.75" customHeight="1">
      <c r="A452" s="2"/>
      <c r="B452" s="2"/>
    </row>
    <row r="453" ht="15.75" customHeight="1">
      <c r="A453" s="2"/>
      <c r="B453" s="2"/>
    </row>
    <row r="454" ht="15.75" customHeight="1">
      <c r="A454" s="2"/>
      <c r="B454" s="2"/>
    </row>
    <row r="455" ht="15.75" customHeight="1">
      <c r="A455" s="2"/>
      <c r="B455" s="2"/>
    </row>
    <row r="456" ht="15.75" customHeight="1">
      <c r="A456" s="2"/>
      <c r="B456" s="2"/>
    </row>
    <row r="457" ht="15.75" customHeight="1">
      <c r="A457" s="2"/>
      <c r="B457" s="2"/>
    </row>
    <row r="458" ht="15.75" customHeight="1">
      <c r="A458" s="2"/>
      <c r="B458" s="2"/>
    </row>
    <row r="459" ht="15.75" customHeight="1">
      <c r="A459" s="2"/>
      <c r="B459" s="2"/>
    </row>
    <row r="460" ht="15.75" customHeight="1">
      <c r="A460" s="2"/>
      <c r="B460" s="2"/>
    </row>
    <row r="461" ht="15.75" customHeight="1">
      <c r="A461" s="2"/>
      <c r="B461" s="2"/>
    </row>
    <row r="462" ht="15.75" customHeight="1">
      <c r="A462" s="2"/>
      <c r="B462" s="2"/>
    </row>
    <row r="463" ht="15.75" customHeight="1">
      <c r="A463" s="2"/>
      <c r="B463" s="2"/>
    </row>
    <row r="464" ht="15.75" customHeight="1">
      <c r="A464" s="2"/>
      <c r="B464" s="2"/>
    </row>
    <row r="465" ht="15.75" customHeight="1">
      <c r="A465" s="2"/>
      <c r="B465" s="2"/>
    </row>
    <row r="466" ht="15.75" customHeight="1">
      <c r="A466" s="2"/>
      <c r="B466" s="2"/>
    </row>
    <row r="467" ht="15.75" customHeight="1">
      <c r="A467" s="2"/>
      <c r="B467" s="2"/>
    </row>
    <row r="468" ht="15.75" customHeight="1">
      <c r="A468" s="2"/>
      <c r="B468" s="2"/>
    </row>
    <row r="469" ht="15.75" customHeight="1">
      <c r="A469" s="2"/>
      <c r="B469" s="2"/>
    </row>
    <row r="470" ht="15.75" customHeight="1">
      <c r="A470" s="2"/>
      <c r="B470" s="2"/>
    </row>
    <row r="471" ht="15.75" customHeight="1">
      <c r="A471" s="2"/>
      <c r="B471" s="2"/>
    </row>
    <row r="472" ht="15.75" customHeight="1">
      <c r="A472" s="2"/>
      <c r="B472" s="2"/>
    </row>
    <row r="473" ht="15.75" customHeight="1">
      <c r="A473" s="2"/>
      <c r="B473" s="2"/>
    </row>
    <row r="474" ht="15.75" customHeight="1">
      <c r="A474" s="2"/>
      <c r="B474" s="2"/>
    </row>
    <row r="475" ht="15.75" customHeight="1">
      <c r="A475" s="2"/>
      <c r="B475" s="2"/>
    </row>
    <row r="476" ht="15.75" customHeight="1">
      <c r="A476" s="2"/>
      <c r="B476" s="2"/>
    </row>
    <row r="477" ht="15.75" customHeight="1">
      <c r="A477" s="2"/>
      <c r="B477" s="2"/>
    </row>
    <row r="478" ht="15.75" customHeight="1">
      <c r="A478" s="2"/>
      <c r="B478" s="2"/>
    </row>
    <row r="479" ht="15.75" customHeight="1">
      <c r="A479" s="2"/>
      <c r="B479" s="2"/>
    </row>
    <row r="480" ht="15.75" customHeight="1">
      <c r="A480" s="2"/>
      <c r="B480" s="2"/>
    </row>
    <row r="481" ht="15.75" customHeight="1">
      <c r="A481" s="2"/>
      <c r="B481" s="2"/>
    </row>
    <row r="482" ht="15.75" customHeight="1">
      <c r="A482" s="2"/>
      <c r="B482" s="2"/>
    </row>
    <row r="483" ht="15.75" customHeight="1">
      <c r="A483" s="2"/>
      <c r="B483" s="2"/>
    </row>
    <row r="484" ht="15.75" customHeight="1">
      <c r="A484" s="2"/>
      <c r="B484" s="2"/>
    </row>
    <row r="485" ht="15.75" customHeight="1">
      <c r="A485" s="2"/>
      <c r="B485" s="2"/>
    </row>
    <row r="486" ht="15.75" customHeight="1">
      <c r="A486" s="2"/>
      <c r="B486" s="2"/>
    </row>
    <row r="487" ht="15.75" customHeight="1">
      <c r="A487" s="2"/>
      <c r="B487" s="2"/>
    </row>
    <row r="488" ht="15.75" customHeight="1">
      <c r="A488" s="2"/>
      <c r="B488" s="2"/>
    </row>
    <row r="489" ht="15.75" customHeight="1">
      <c r="A489" s="2"/>
      <c r="B489" s="2"/>
    </row>
    <row r="490" ht="15.75" customHeight="1">
      <c r="A490" s="2"/>
      <c r="B490" s="2"/>
    </row>
    <row r="491" ht="15.75" customHeight="1">
      <c r="A491" s="2"/>
      <c r="B491" s="2"/>
    </row>
    <row r="492" ht="15.75" customHeight="1">
      <c r="A492" s="2"/>
      <c r="B492" s="2"/>
    </row>
    <row r="493" ht="15.75" customHeight="1">
      <c r="A493" s="2"/>
      <c r="B493" s="2"/>
    </row>
    <row r="494" ht="15.75" customHeight="1">
      <c r="A494" s="2"/>
      <c r="B494" s="2"/>
    </row>
    <row r="495" ht="15.75" customHeight="1">
      <c r="A495" s="2"/>
      <c r="B495" s="2"/>
    </row>
    <row r="496" ht="15.75" customHeight="1">
      <c r="A496" s="2"/>
      <c r="B496" s="2"/>
    </row>
    <row r="497" ht="15.75" customHeight="1">
      <c r="A497" s="2"/>
      <c r="B497" s="2"/>
    </row>
    <row r="498" ht="15.75" customHeight="1">
      <c r="A498" s="2"/>
      <c r="B498" s="2"/>
    </row>
    <row r="499" ht="15.75" customHeight="1">
      <c r="A499" s="2"/>
      <c r="B499" s="2"/>
    </row>
    <row r="500" ht="15.75" customHeight="1">
      <c r="A500" s="2"/>
      <c r="B500" s="2"/>
    </row>
    <row r="501" ht="15.75" customHeight="1">
      <c r="A501" s="2"/>
      <c r="B501" s="2"/>
    </row>
    <row r="502" ht="15.75" customHeight="1">
      <c r="A502" s="2"/>
      <c r="B502" s="2"/>
    </row>
    <row r="503" ht="15.75" customHeight="1">
      <c r="A503" s="2"/>
      <c r="B503" s="2"/>
    </row>
    <row r="504" ht="15.75" customHeight="1">
      <c r="A504" s="2"/>
      <c r="B504" s="2"/>
    </row>
    <row r="505" ht="15.75" customHeight="1">
      <c r="A505" s="2"/>
      <c r="B505" s="2"/>
    </row>
    <row r="506" ht="15.75" customHeight="1">
      <c r="A506" s="2"/>
      <c r="B506" s="2"/>
    </row>
    <row r="507" ht="15.75" customHeight="1">
      <c r="A507" s="2"/>
      <c r="B507" s="2"/>
    </row>
    <row r="508" ht="15.75" customHeight="1">
      <c r="A508" s="2"/>
      <c r="B508" s="2"/>
    </row>
    <row r="509" ht="15.75" customHeight="1">
      <c r="A509" s="2"/>
      <c r="B509" s="2"/>
    </row>
    <row r="510" ht="15.75" customHeight="1">
      <c r="A510" s="2"/>
      <c r="B510" s="2"/>
    </row>
    <row r="511" ht="15.75" customHeight="1">
      <c r="A511" s="2"/>
      <c r="B511" s="2"/>
    </row>
    <row r="512" ht="15.75" customHeight="1">
      <c r="A512" s="2"/>
      <c r="B512" s="2"/>
    </row>
    <row r="513" ht="15.75" customHeight="1">
      <c r="A513" s="2"/>
      <c r="B513" s="2"/>
    </row>
    <row r="514" ht="15.75" customHeight="1">
      <c r="A514" s="2"/>
      <c r="B514" s="2"/>
    </row>
    <row r="515" ht="15.75" customHeight="1">
      <c r="A515" s="2"/>
      <c r="B515" s="2"/>
    </row>
    <row r="516" ht="15.75" customHeight="1">
      <c r="A516" s="2"/>
      <c r="B516" s="2"/>
    </row>
    <row r="517" ht="15.75" customHeight="1">
      <c r="A517" s="2"/>
      <c r="B517" s="2"/>
    </row>
    <row r="518" ht="15.75" customHeight="1">
      <c r="A518" s="2"/>
      <c r="B518" s="2"/>
    </row>
    <row r="519" ht="15.75" customHeight="1">
      <c r="A519" s="2"/>
      <c r="B519" s="2"/>
    </row>
    <row r="520" ht="15.75" customHeight="1">
      <c r="A520" s="2"/>
      <c r="B520" s="2"/>
    </row>
    <row r="521" ht="15.75" customHeight="1">
      <c r="A521" s="2"/>
      <c r="B521" s="2"/>
    </row>
    <row r="522" ht="15.75" customHeight="1">
      <c r="A522" s="2"/>
      <c r="B522" s="2"/>
    </row>
    <row r="523" ht="15.75" customHeight="1">
      <c r="A523" s="2"/>
      <c r="B523" s="2"/>
    </row>
    <row r="524" ht="15.75" customHeight="1">
      <c r="A524" s="2"/>
      <c r="B524" s="2"/>
    </row>
    <row r="525" ht="15.75" customHeight="1">
      <c r="A525" s="2"/>
      <c r="B525" s="2"/>
    </row>
    <row r="526" ht="15.75" customHeight="1">
      <c r="A526" s="2"/>
      <c r="B526" s="2"/>
    </row>
    <row r="527" ht="15.75" customHeight="1">
      <c r="A527" s="2"/>
      <c r="B527" s="2"/>
    </row>
    <row r="528" ht="15.75" customHeight="1">
      <c r="A528" s="2"/>
      <c r="B528" s="2"/>
    </row>
    <row r="529" ht="15.75" customHeight="1">
      <c r="A529" s="2"/>
      <c r="B529" s="2"/>
    </row>
    <row r="530" ht="15.75" customHeight="1">
      <c r="A530" s="2"/>
      <c r="B530" s="2"/>
    </row>
    <row r="531" ht="15.75" customHeight="1">
      <c r="A531" s="2"/>
      <c r="B531" s="2"/>
    </row>
    <row r="532" ht="15.75" customHeight="1">
      <c r="A532" s="2"/>
      <c r="B532" s="2"/>
    </row>
    <row r="533" ht="15.75" customHeight="1">
      <c r="A533" s="2"/>
      <c r="B533" s="2"/>
    </row>
    <row r="534" ht="15.75" customHeight="1">
      <c r="A534" s="2"/>
      <c r="B534" s="2"/>
    </row>
    <row r="535" ht="15.75" customHeight="1">
      <c r="A535" s="2"/>
      <c r="B535" s="2"/>
    </row>
    <row r="536" ht="15.75" customHeight="1">
      <c r="A536" s="2"/>
      <c r="B536" s="2"/>
    </row>
    <row r="537" ht="15.75" customHeight="1">
      <c r="A537" s="2"/>
      <c r="B537" s="2"/>
    </row>
    <row r="538" ht="15.75" customHeight="1">
      <c r="A538" s="2"/>
      <c r="B538" s="2"/>
    </row>
    <row r="539" ht="15.75" customHeight="1">
      <c r="A539" s="2"/>
      <c r="B539" s="2"/>
    </row>
    <row r="540" ht="15.75" customHeight="1">
      <c r="A540" s="2"/>
      <c r="B540" s="2"/>
    </row>
    <row r="541" ht="15.75" customHeight="1">
      <c r="A541" s="2"/>
      <c r="B541" s="2"/>
    </row>
    <row r="542" ht="15.75" customHeight="1">
      <c r="A542" s="2"/>
      <c r="B542" s="2"/>
    </row>
    <row r="543" ht="15.75" customHeight="1">
      <c r="A543" s="2"/>
      <c r="B543" s="2"/>
    </row>
    <row r="544" ht="15.75" customHeight="1">
      <c r="A544" s="2"/>
      <c r="B544" s="2"/>
    </row>
    <row r="545" ht="15.75" customHeight="1">
      <c r="A545" s="2"/>
      <c r="B545" s="2"/>
    </row>
    <row r="546" ht="15.75" customHeight="1">
      <c r="A546" s="2"/>
      <c r="B546" s="2"/>
    </row>
    <row r="547" ht="15.75" customHeight="1">
      <c r="A547" s="2"/>
      <c r="B547" s="2"/>
    </row>
    <row r="548" ht="15.75" customHeight="1">
      <c r="A548" s="2"/>
      <c r="B548" s="2"/>
    </row>
    <row r="549" ht="15.75" customHeight="1">
      <c r="A549" s="2"/>
      <c r="B549" s="2"/>
    </row>
    <row r="550" ht="15.75" customHeight="1">
      <c r="A550" s="2"/>
      <c r="B550" s="2"/>
    </row>
    <row r="551" ht="15.75" customHeight="1">
      <c r="A551" s="2"/>
      <c r="B551" s="2"/>
    </row>
    <row r="552" ht="15.75" customHeight="1">
      <c r="A552" s="2"/>
      <c r="B552" s="2"/>
    </row>
    <row r="553" ht="15.75" customHeight="1">
      <c r="A553" s="2"/>
      <c r="B553" s="2"/>
    </row>
    <row r="554" ht="15.75" customHeight="1">
      <c r="A554" s="2"/>
      <c r="B554" s="2"/>
    </row>
    <row r="555" ht="15.75" customHeight="1">
      <c r="A555" s="2"/>
      <c r="B555" s="2"/>
    </row>
    <row r="556" ht="15.75" customHeight="1">
      <c r="A556" s="2"/>
      <c r="B556" s="2"/>
    </row>
    <row r="557" ht="15.75" customHeight="1">
      <c r="A557" s="2"/>
      <c r="B557" s="2"/>
    </row>
    <row r="558" ht="15.75" customHeight="1">
      <c r="A558" s="2"/>
      <c r="B558" s="2"/>
    </row>
    <row r="559" ht="15.75" customHeight="1">
      <c r="A559" s="2"/>
      <c r="B559" s="2"/>
    </row>
    <row r="560" ht="15.75" customHeight="1">
      <c r="A560" s="2"/>
      <c r="B560" s="2"/>
    </row>
    <row r="561" ht="15.75" customHeight="1">
      <c r="A561" s="2"/>
      <c r="B561" s="2"/>
    </row>
    <row r="562" ht="15.75" customHeight="1">
      <c r="A562" s="2"/>
      <c r="B562" s="2"/>
    </row>
    <row r="563" ht="15.75" customHeight="1">
      <c r="A563" s="2"/>
      <c r="B563" s="2"/>
    </row>
    <row r="564" ht="15.75" customHeight="1">
      <c r="A564" s="2"/>
      <c r="B564" s="2"/>
    </row>
    <row r="565" ht="15.75" customHeight="1">
      <c r="A565" s="2"/>
      <c r="B565" s="2"/>
    </row>
    <row r="566" ht="15.75" customHeight="1">
      <c r="A566" s="2"/>
      <c r="B566" s="2"/>
    </row>
    <row r="567" ht="15.75" customHeight="1">
      <c r="A567" s="2"/>
      <c r="B567" s="2"/>
    </row>
    <row r="568" ht="15.75" customHeight="1">
      <c r="A568" s="2"/>
      <c r="B568" s="2"/>
    </row>
    <row r="569" ht="15.75" customHeight="1">
      <c r="A569" s="2"/>
      <c r="B569" s="2"/>
    </row>
    <row r="570" ht="15.75" customHeight="1">
      <c r="A570" s="2"/>
      <c r="B570" s="2"/>
    </row>
    <row r="571" ht="15.75" customHeight="1">
      <c r="A571" s="2"/>
      <c r="B571" s="2"/>
    </row>
    <row r="572" ht="15.75" customHeight="1">
      <c r="A572" s="2"/>
      <c r="B572" s="2"/>
    </row>
    <row r="573" ht="15.75" customHeight="1">
      <c r="A573" s="2"/>
      <c r="B573" s="2"/>
    </row>
    <row r="574" ht="15.75" customHeight="1">
      <c r="A574" s="2"/>
      <c r="B574" s="2"/>
    </row>
    <row r="575" ht="15.75" customHeight="1">
      <c r="A575" s="2"/>
      <c r="B575" s="2"/>
    </row>
    <row r="576" ht="15.75" customHeight="1">
      <c r="A576" s="2"/>
      <c r="B576" s="2"/>
    </row>
    <row r="577" ht="15.75" customHeight="1">
      <c r="A577" s="2"/>
      <c r="B577" s="2"/>
    </row>
    <row r="578" ht="15.75" customHeight="1">
      <c r="A578" s="2"/>
      <c r="B578" s="2"/>
    </row>
    <row r="579" ht="15.75" customHeight="1">
      <c r="A579" s="2"/>
      <c r="B579" s="2"/>
    </row>
    <row r="580" ht="15.75" customHeight="1">
      <c r="A580" s="2"/>
      <c r="B580" s="2"/>
    </row>
    <row r="581" ht="15.75" customHeight="1">
      <c r="A581" s="2"/>
      <c r="B581" s="2"/>
    </row>
    <row r="582" ht="15.75" customHeight="1">
      <c r="A582" s="2"/>
      <c r="B582" s="2"/>
    </row>
    <row r="583" ht="15.75" customHeight="1">
      <c r="A583" s="2"/>
      <c r="B583" s="2"/>
    </row>
    <row r="584" ht="15.75" customHeight="1">
      <c r="A584" s="2"/>
      <c r="B584" s="2"/>
    </row>
    <row r="585" ht="15.75" customHeight="1">
      <c r="A585" s="2"/>
      <c r="B585" s="2"/>
    </row>
    <row r="586" ht="15.75" customHeight="1">
      <c r="A586" s="2"/>
      <c r="B586" s="2"/>
    </row>
    <row r="587" ht="15.75" customHeight="1">
      <c r="A587" s="2"/>
      <c r="B587" s="2"/>
    </row>
    <row r="588" ht="15.75" customHeight="1">
      <c r="A588" s="2"/>
      <c r="B588" s="2"/>
    </row>
    <row r="589" ht="15.75" customHeight="1">
      <c r="A589" s="2"/>
      <c r="B589" s="2"/>
    </row>
    <row r="590" ht="15.75" customHeight="1">
      <c r="A590" s="2"/>
      <c r="B590" s="2"/>
    </row>
    <row r="591" ht="15.75" customHeight="1">
      <c r="A591" s="2"/>
      <c r="B591" s="2"/>
    </row>
    <row r="592" ht="15.75" customHeight="1">
      <c r="A592" s="2"/>
      <c r="B592" s="2"/>
    </row>
    <row r="593" ht="15.75" customHeight="1">
      <c r="A593" s="2"/>
      <c r="B593" s="2"/>
    </row>
    <row r="594" ht="15.75" customHeight="1">
      <c r="A594" s="2"/>
      <c r="B594" s="2"/>
    </row>
    <row r="595" ht="15.75" customHeight="1">
      <c r="A595" s="2"/>
      <c r="B595" s="2"/>
    </row>
    <row r="596" ht="15.75" customHeight="1">
      <c r="A596" s="2"/>
      <c r="B596" s="2"/>
    </row>
    <row r="597" ht="15.75" customHeight="1">
      <c r="A597" s="2"/>
      <c r="B597" s="2"/>
    </row>
    <row r="598" ht="15.75" customHeight="1">
      <c r="A598" s="2"/>
      <c r="B598" s="2"/>
    </row>
    <row r="599" ht="15.75" customHeight="1">
      <c r="A599" s="2"/>
      <c r="B599" s="2"/>
    </row>
    <row r="600" ht="15.75" customHeight="1">
      <c r="A600" s="2"/>
      <c r="B600" s="2"/>
    </row>
    <row r="601" ht="15.75" customHeight="1">
      <c r="A601" s="2"/>
      <c r="B601" s="2"/>
    </row>
    <row r="602" ht="15.75" customHeight="1">
      <c r="A602" s="2"/>
      <c r="B602" s="2"/>
    </row>
    <row r="603" ht="15.75" customHeight="1">
      <c r="A603" s="2"/>
      <c r="B603" s="2"/>
    </row>
    <row r="604" ht="15.75" customHeight="1">
      <c r="A604" s="2"/>
      <c r="B604" s="2"/>
    </row>
    <row r="605" ht="15.75" customHeight="1">
      <c r="A605" s="2"/>
      <c r="B605" s="2"/>
    </row>
    <row r="606" ht="15.75" customHeight="1">
      <c r="A606" s="2"/>
      <c r="B606" s="2"/>
    </row>
    <row r="607" ht="15.75" customHeight="1">
      <c r="A607" s="2"/>
      <c r="B607" s="2"/>
    </row>
    <row r="608" ht="15.75" customHeight="1">
      <c r="A608" s="2"/>
      <c r="B608" s="2"/>
    </row>
    <row r="609" ht="15.75" customHeight="1">
      <c r="A609" s="2"/>
      <c r="B609" s="2"/>
    </row>
    <row r="610" ht="15.75" customHeight="1">
      <c r="A610" s="2"/>
      <c r="B610" s="2"/>
    </row>
    <row r="611" ht="15.75" customHeight="1">
      <c r="A611" s="2"/>
      <c r="B611" s="2"/>
    </row>
    <row r="612" ht="15.75" customHeight="1">
      <c r="A612" s="2"/>
      <c r="B612" s="2"/>
    </row>
    <row r="613" ht="15.75" customHeight="1">
      <c r="A613" s="2"/>
      <c r="B613" s="2"/>
    </row>
    <row r="614" ht="15.75" customHeight="1">
      <c r="A614" s="2"/>
      <c r="B614" s="2"/>
    </row>
    <row r="615" ht="15.75" customHeight="1">
      <c r="A615" s="2"/>
      <c r="B615" s="2"/>
    </row>
    <row r="616" ht="15.75" customHeight="1">
      <c r="A616" s="2"/>
      <c r="B616" s="2"/>
    </row>
    <row r="617" ht="15.75" customHeight="1">
      <c r="A617" s="2"/>
      <c r="B617" s="2"/>
    </row>
    <row r="618" ht="15.75" customHeight="1">
      <c r="A618" s="2"/>
      <c r="B618" s="2"/>
    </row>
    <row r="619" ht="15.75" customHeight="1">
      <c r="A619" s="2"/>
      <c r="B619" s="2"/>
    </row>
    <row r="620" ht="15.75" customHeight="1">
      <c r="A620" s="2"/>
      <c r="B620" s="2"/>
    </row>
    <row r="621" ht="15.75" customHeight="1">
      <c r="A621" s="2"/>
      <c r="B621" s="2"/>
    </row>
    <row r="622" ht="15.75" customHeight="1">
      <c r="A622" s="2"/>
      <c r="B622" s="2"/>
    </row>
    <row r="623" ht="15.75" customHeight="1">
      <c r="A623" s="2"/>
      <c r="B623" s="2"/>
    </row>
    <row r="624" ht="15.75" customHeight="1">
      <c r="A624" s="2"/>
      <c r="B624" s="2"/>
    </row>
    <row r="625" ht="15.75" customHeight="1">
      <c r="A625" s="2"/>
      <c r="B625" s="2"/>
    </row>
    <row r="626" ht="15.75" customHeight="1">
      <c r="A626" s="2"/>
      <c r="B626" s="2"/>
    </row>
    <row r="627" ht="15.75" customHeight="1">
      <c r="A627" s="2"/>
      <c r="B627" s="2"/>
    </row>
    <row r="628" ht="15.75" customHeight="1">
      <c r="A628" s="2"/>
      <c r="B628" s="2"/>
    </row>
    <row r="629" ht="15.75" customHeight="1">
      <c r="A629" s="2"/>
      <c r="B629" s="2"/>
    </row>
    <row r="630" ht="15.75" customHeight="1">
      <c r="A630" s="2"/>
      <c r="B630" s="2"/>
    </row>
    <row r="631" ht="15.75" customHeight="1">
      <c r="A631" s="2"/>
      <c r="B631" s="2"/>
    </row>
    <row r="632" ht="15.75" customHeight="1">
      <c r="A632" s="2"/>
      <c r="B632" s="2"/>
    </row>
    <row r="633" ht="15.75" customHeight="1">
      <c r="A633" s="2"/>
      <c r="B633" s="2"/>
    </row>
    <row r="634" ht="15.75" customHeight="1">
      <c r="A634" s="2"/>
      <c r="B634" s="2"/>
    </row>
    <row r="635" ht="15.75" customHeight="1">
      <c r="A635" s="2"/>
      <c r="B635" s="2"/>
    </row>
    <row r="636" ht="15.75" customHeight="1">
      <c r="A636" s="2"/>
      <c r="B636" s="2"/>
    </row>
    <row r="637" ht="15.75" customHeight="1">
      <c r="A637" s="2"/>
      <c r="B637" s="2"/>
    </row>
    <row r="638" ht="15.75" customHeight="1">
      <c r="A638" s="2"/>
      <c r="B638" s="2"/>
    </row>
    <row r="639" ht="15.75" customHeight="1">
      <c r="A639" s="2"/>
      <c r="B639" s="2"/>
    </row>
    <row r="640" ht="15.75" customHeight="1">
      <c r="A640" s="2"/>
      <c r="B640" s="2"/>
    </row>
    <row r="641" ht="15.75" customHeight="1">
      <c r="A641" s="2"/>
      <c r="B641" s="2"/>
    </row>
    <row r="642" ht="15.75" customHeight="1">
      <c r="A642" s="2"/>
      <c r="B642" s="2"/>
    </row>
    <row r="643" ht="15.75" customHeight="1">
      <c r="A643" s="2"/>
      <c r="B643" s="2"/>
    </row>
    <row r="644" ht="15.75" customHeight="1">
      <c r="A644" s="2"/>
      <c r="B644" s="2"/>
    </row>
    <row r="645" ht="15.75" customHeight="1">
      <c r="A645" s="2"/>
      <c r="B645" s="2"/>
    </row>
    <row r="646" ht="15.75" customHeight="1">
      <c r="A646" s="2"/>
      <c r="B646" s="2"/>
    </row>
    <row r="647" ht="15.75" customHeight="1">
      <c r="A647" s="2"/>
      <c r="B647" s="2"/>
    </row>
    <row r="648" ht="15.75" customHeight="1">
      <c r="A648" s="2"/>
      <c r="B648" s="2"/>
    </row>
    <row r="649" ht="15.75" customHeight="1">
      <c r="A649" s="2"/>
      <c r="B649" s="2"/>
    </row>
    <row r="650" ht="15.75" customHeight="1">
      <c r="A650" s="2"/>
      <c r="B650" s="2"/>
    </row>
    <row r="651" ht="15.75" customHeight="1">
      <c r="A651" s="2"/>
      <c r="B651" s="2"/>
    </row>
    <row r="652" ht="15.75" customHeight="1">
      <c r="A652" s="2"/>
      <c r="B652" s="2"/>
    </row>
    <row r="653" ht="15.75" customHeight="1">
      <c r="A653" s="2"/>
      <c r="B653" s="2"/>
    </row>
    <row r="654" ht="15.75" customHeight="1">
      <c r="A654" s="2"/>
      <c r="B654" s="2"/>
    </row>
    <row r="655" ht="15.75" customHeight="1">
      <c r="A655" s="2"/>
      <c r="B655" s="2"/>
    </row>
    <row r="656" ht="15.75" customHeight="1">
      <c r="A656" s="2"/>
      <c r="B656" s="2"/>
    </row>
    <row r="657" ht="15.75" customHeight="1">
      <c r="A657" s="2"/>
      <c r="B657" s="2"/>
    </row>
    <row r="658" ht="15.75" customHeight="1">
      <c r="A658" s="2"/>
      <c r="B658" s="2"/>
    </row>
    <row r="659" ht="15.75" customHeight="1">
      <c r="A659" s="2"/>
      <c r="B659" s="2"/>
    </row>
    <row r="660" ht="15.75" customHeight="1">
      <c r="A660" s="2"/>
      <c r="B660" s="2"/>
    </row>
    <row r="661" ht="15.75" customHeight="1">
      <c r="A661" s="2"/>
      <c r="B661" s="2"/>
    </row>
    <row r="662" ht="15.75" customHeight="1">
      <c r="A662" s="2"/>
      <c r="B662" s="2"/>
    </row>
    <row r="663" ht="15.75" customHeight="1">
      <c r="A663" s="2"/>
      <c r="B663" s="2"/>
    </row>
    <row r="664" ht="15.75" customHeight="1">
      <c r="A664" s="2"/>
      <c r="B664" s="2"/>
    </row>
    <row r="665" ht="15.75" customHeight="1">
      <c r="A665" s="2"/>
      <c r="B665" s="2"/>
    </row>
    <row r="666" ht="15.75" customHeight="1">
      <c r="A666" s="2"/>
      <c r="B666" s="2"/>
    </row>
    <row r="667" ht="15.75" customHeight="1">
      <c r="A667" s="2"/>
      <c r="B667" s="2"/>
    </row>
    <row r="668" ht="15.75" customHeight="1">
      <c r="A668" s="2"/>
      <c r="B668" s="2"/>
    </row>
    <row r="669" ht="15.75" customHeight="1">
      <c r="A669" s="2"/>
      <c r="B669" s="2"/>
    </row>
    <row r="670" ht="15.75" customHeight="1">
      <c r="A670" s="2"/>
      <c r="B670" s="2"/>
    </row>
    <row r="671" ht="15.75" customHeight="1">
      <c r="A671" s="2"/>
      <c r="B671" s="2"/>
    </row>
    <row r="672" ht="15.75" customHeight="1">
      <c r="A672" s="2"/>
      <c r="B672" s="2"/>
    </row>
    <row r="673" ht="15.75" customHeight="1">
      <c r="A673" s="2"/>
      <c r="B673" s="2"/>
    </row>
    <row r="674" ht="15.75" customHeight="1">
      <c r="A674" s="2"/>
      <c r="B674" s="2"/>
    </row>
    <row r="675" ht="15.75" customHeight="1">
      <c r="A675" s="2"/>
      <c r="B675" s="2"/>
    </row>
    <row r="676" ht="15.75" customHeight="1">
      <c r="A676" s="2"/>
      <c r="B676" s="2"/>
    </row>
    <row r="677" ht="15.75" customHeight="1">
      <c r="A677" s="2"/>
      <c r="B677" s="2"/>
    </row>
    <row r="678" ht="15.75" customHeight="1">
      <c r="A678" s="2"/>
      <c r="B678" s="2"/>
    </row>
    <row r="679" ht="15.75" customHeight="1">
      <c r="A679" s="2"/>
      <c r="B679" s="2"/>
    </row>
    <row r="680" ht="15.75" customHeight="1">
      <c r="A680" s="2"/>
      <c r="B680" s="2"/>
    </row>
    <row r="681" ht="15.75" customHeight="1">
      <c r="A681" s="2"/>
      <c r="B681" s="2"/>
    </row>
    <row r="682" ht="15.75" customHeight="1">
      <c r="A682" s="2"/>
      <c r="B682" s="2"/>
    </row>
    <row r="683" ht="15.75" customHeight="1">
      <c r="A683" s="2"/>
      <c r="B683" s="2"/>
    </row>
    <row r="684" ht="15.75" customHeight="1">
      <c r="A684" s="2"/>
      <c r="B684" s="2"/>
    </row>
    <row r="685" ht="15.75" customHeight="1">
      <c r="A685" s="2"/>
      <c r="B685" s="2"/>
    </row>
    <row r="686" ht="15.75" customHeight="1">
      <c r="A686" s="2"/>
      <c r="B686" s="2"/>
    </row>
    <row r="687" ht="15.75" customHeight="1">
      <c r="A687" s="2"/>
      <c r="B687" s="2"/>
    </row>
    <row r="688" ht="15.75" customHeight="1">
      <c r="A688" s="2"/>
      <c r="B688" s="2"/>
    </row>
    <row r="689" ht="15.75" customHeight="1">
      <c r="A689" s="2"/>
      <c r="B689" s="2"/>
    </row>
    <row r="690" ht="15.75" customHeight="1">
      <c r="A690" s="2"/>
      <c r="B690" s="2"/>
    </row>
    <row r="691" ht="15.75" customHeight="1">
      <c r="A691" s="2"/>
      <c r="B691" s="2"/>
    </row>
    <row r="692" ht="15.75" customHeight="1">
      <c r="A692" s="2"/>
      <c r="B692" s="2"/>
    </row>
    <row r="693" ht="15.75" customHeight="1">
      <c r="A693" s="2"/>
      <c r="B693" s="2"/>
    </row>
    <row r="694" ht="15.75" customHeight="1">
      <c r="A694" s="2"/>
      <c r="B694" s="2"/>
    </row>
    <row r="695" ht="15.75" customHeight="1">
      <c r="A695" s="2"/>
      <c r="B695" s="2"/>
    </row>
    <row r="696" ht="15.75" customHeight="1">
      <c r="A696" s="2"/>
      <c r="B696" s="2"/>
    </row>
    <row r="697" ht="15.75" customHeight="1">
      <c r="A697" s="2"/>
      <c r="B697" s="2"/>
    </row>
    <row r="698" ht="15.75" customHeight="1">
      <c r="A698" s="2"/>
      <c r="B698" s="2"/>
    </row>
    <row r="699" ht="15.75" customHeight="1">
      <c r="A699" s="2"/>
      <c r="B699" s="2"/>
    </row>
    <row r="700" ht="15.75" customHeight="1">
      <c r="A700" s="2"/>
      <c r="B700" s="2"/>
    </row>
    <row r="701" ht="15.75" customHeight="1">
      <c r="A701" s="2"/>
      <c r="B701" s="2"/>
    </row>
    <row r="702" ht="15.75" customHeight="1">
      <c r="A702" s="2"/>
      <c r="B702" s="2"/>
    </row>
    <row r="703" ht="15.75" customHeight="1">
      <c r="A703" s="2"/>
      <c r="B703" s="2"/>
    </row>
    <row r="704" ht="15.75" customHeight="1">
      <c r="A704" s="2"/>
      <c r="B704" s="2"/>
    </row>
    <row r="705" ht="15.75" customHeight="1">
      <c r="A705" s="2"/>
      <c r="B705" s="2"/>
    </row>
    <row r="706" ht="15.75" customHeight="1">
      <c r="A706" s="2"/>
      <c r="B706" s="2"/>
    </row>
    <row r="707" ht="15.75" customHeight="1">
      <c r="A707" s="2"/>
      <c r="B707" s="2"/>
    </row>
    <row r="708" ht="15.75" customHeight="1">
      <c r="A708" s="2"/>
      <c r="B708" s="2"/>
    </row>
    <row r="709" ht="15.75" customHeight="1">
      <c r="A709" s="2"/>
      <c r="B709" s="2"/>
    </row>
    <row r="710" ht="15.75" customHeight="1">
      <c r="A710" s="2"/>
      <c r="B710" s="2"/>
    </row>
    <row r="711" ht="15.75" customHeight="1">
      <c r="A711" s="2"/>
      <c r="B711" s="2"/>
    </row>
    <row r="712" ht="15.75" customHeight="1">
      <c r="A712" s="2"/>
      <c r="B712" s="2"/>
    </row>
    <row r="713" ht="15.75" customHeight="1">
      <c r="A713" s="2"/>
      <c r="B713" s="2"/>
    </row>
    <row r="714" ht="15.75" customHeight="1">
      <c r="A714" s="2"/>
      <c r="B714" s="2"/>
    </row>
    <row r="715" ht="15.75" customHeight="1">
      <c r="A715" s="2"/>
      <c r="B715" s="2"/>
    </row>
    <row r="716" ht="15.75" customHeight="1">
      <c r="A716" s="2"/>
      <c r="B716" s="2"/>
    </row>
    <row r="717" ht="15.75" customHeight="1">
      <c r="A717" s="2"/>
      <c r="B717" s="2"/>
    </row>
    <row r="718" ht="15.75" customHeight="1">
      <c r="A718" s="2"/>
      <c r="B718" s="2"/>
    </row>
    <row r="719" ht="15.75" customHeight="1">
      <c r="A719" s="2"/>
      <c r="B719" s="2"/>
    </row>
    <row r="720" ht="15.75" customHeight="1">
      <c r="A720" s="2"/>
      <c r="B720" s="2"/>
    </row>
    <row r="721" ht="15.75" customHeight="1">
      <c r="A721" s="2"/>
      <c r="B721" s="2"/>
    </row>
    <row r="722" ht="15.75" customHeight="1">
      <c r="A722" s="2"/>
      <c r="B722" s="2"/>
    </row>
    <row r="723" ht="15.75" customHeight="1">
      <c r="A723" s="2"/>
      <c r="B723" s="2"/>
    </row>
    <row r="724" ht="15.75" customHeight="1">
      <c r="A724" s="2"/>
      <c r="B724" s="2"/>
    </row>
    <row r="725" ht="15.75" customHeight="1">
      <c r="A725" s="2"/>
      <c r="B725" s="2"/>
    </row>
    <row r="726" ht="15.75" customHeight="1">
      <c r="A726" s="2"/>
      <c r="B726" s="2"/>
    </row>
    <row r="727" ht="15.75" customHeight="1">
      <c r="A727" s="2"/>
      <c r="B727" s="2"/>
    </row>
    <row r="728" ht="15.75" customHeight="1">
      <c r="A728" s="2"/>
      <c r="B728" s="2"/>
    </row>
    <row r="729" ht="15.75" customHeight="1">
      <c r="A729" s="2"/>
      <c r="B729" s="2"/>
    </row>
    <row r="730" ht="15.75" customHeight="1">
      <c r="A730" s="2"/>
      <c r="B730" s="2"/>
    </row>
    <row r="731" ht="15.75" customHeight="1">
      <c r="A731" s="2"/>
      <c r="B731" s="2"/>
    </row>
    <row r="732" ht="15.75" customHeight="1">
      <c r="A732" s="2"/>
      <c r="B732" s="2"/>
    </row>
    <row r="733" ht="15.75" customHeight="1">
      <c r="A733" s="2"/>
      <c r="B733" s="2"/>
    </row>
    <row r="734" ht="15.75" customHeight="1">
      <c r="A734" s="2"/>
      <c r="B734" s="2"/>
    </row>
    <row r="735" ht="15.75" customHeight="1">
      <c r="A735" s="2"/>
      <c r="B735" s="2"/>
    </row>
    <row r="736" ht="15.75" customHeight="1">
      <c r="A736" s="2"/>
      <c r="B736" s="2"/>
    </row>
    <row r="737" ht="15.75" customHeight="1">
      <c r="A737" s="2"/>
      <c r="B737" s="2"/>
    </row>
    <row r="738" ht="15.75" customHeight="1">
      <c r="A738" s="2"/>
      <c r="B738" s="2"/>
    </row>
    <row r="739" ht="15.75" customHeight="1">
      <c r="A739" s="2"/>
      <c r="B739" s="2"/>
    </row>
    <row r="740" ht="15.75" customHeight="1">
      <c r="A740" s="2"/>
      <c r="B740" s="2"/>
    </row>
    <row r="741" ht="15.75" customHeight="1">
      <c r="A741" s="2"/>
      <c r="B741" s="2"/>
    </row>
    <row r="742" ht="15.75" customHeight="1">
      <c r="A742" s="2"/>
      <c r="B742" s="2"/>
    </row>
    <row r="743" ht="15.75" customHeight="1">
      <c r="A743" s="2"/>
      <c r="B743" s="2"/>
    </row>
    <row r="744" ht="15.75" customHeight="1">
      <c r="A744" s="2"/>
      <c r="B744" s="2"/>
    </row>
    <row r="745" ht="15.75" customHeight="1">
      <c r="A745" s="2"/>
      <c r="B745" s="2"/>
    </row>
    <row r="746" ht="15.75" customHeight="1">
      <c r="A746" s="2"/>
      <c r="B746" s="2"/>
    </row>
    <row r="747" ht="15.75" customHeight="1">
      <c r="A747" s="2"/>
      <c r="B747" s="2"/>
    </row>
    <row r="748" ht="15.75" customHeight="1">
      <c r="A748" s="2"/>
      <c r="B748" s="2"/>
    </row>
    <row r="749" ht="15.75" customHeight="1">
      <c r="A749" s="2"/>
      <c r="B749" s="2"/>
    </row>
    <row r="750" ht="15.75" customHeight="1">
      <c r="A750" s="2"/>
      <c r="B750" s="2"/>
    </row>
    <row r="751" ht="15.75" customHeight="1">
      <c r="A751" s="2"/>
      <c r="B751" s="2"/>
    </row>
    <row r="752" ht="15.75" customHeight="1">
      <c r="A752" s="2"/>
      <c r="B752" s="2"/>
    </row>
    <row r="753" ht="15.75" customHeight="1">
      <c r="A753" s="2"/>
      <c r="B753" s="2"/>
    </row>
    <row r="754" ht="15.75" customHeight="1">
      <c r="A754" s="2"/>
      <c r="B754" s="2"/>
    </row>
    <row r="755" ht="15.75" customHeight="1">
      <c r="A755" s="2"/>
      <c r="B755" s="2"/>
    </row>
    <row r="756" ht="15.75" customHeight="1">
      <c r="A756" s="2"/>
      <c r="B756" s="2"/>
    </row>
    <row r="757" ht="15.75" customHeight="1">
      <c r="A757" s="2"/>
      <c r="B757" s="2"/>
    </row>
    <row r="758" ht="15.75" customHeight="1">
      <c r="A758" s="2"/>
      <c r="B758" s="2"/>
    </row>
    <row r="759" ht="15.75" customHeight="1">
      <c r="A759" s="2"/>
      <c r="B759" s="2"/>
    </row>
    <row r="760" ht="15.75" customHeight="1">
      <c r="A760" s="2"/>
      <c r="B760" s="2"/>
    </row>
    <row r="761" ht="15.75" customHeight="1">
      <c r="A761" s="2"/>
      <c r="B761" s="2"/>
    </row>
    <row r="762" ht="15.75" customHeight="1">
      <c r="A762" s="2"/>
      <c r="B762" s="2"/>
    </row>
    <row r="763" ht="15.75" customHeight="1">
      <c r="A763" s="2"/>
      <c r="B763" s="2"/>
    </row>
    <row r="764" ht="15.75" customHeight="1">
      <c r="A764" s="2"/>
      <c r="B764" s="2"/>
    </row>
    <row r="765" ht="15.75" customHeight="1">
      <c r="A765" s="2"/>
      <c r="B765" s="2"/>
    </row>
    <row r="766" ht="15.75" customHeight="1">
      <c r="A766" s="2"/>
      <c r="B766" s="2"/>
    </row>
    <row r="767" ht="15.75" customHeight="1">
      <c r="A767" s="2"/>
      <c r="B767" s="2"/>
    </row>
    <row r="768" ht="15.75" customHeight="1">
      <c r="A768" s="2"/>
      <c r="B768" s="2"/>
    </row>
    <row r="769" ht="15.75" customHeight="1">
      <c r="A769" s="2"/>
      <c r="B769" s="2"/>
    </row>
    <row r="770" ht="15.75" customHeight="1">
      <c r="A770" s="2"/>
      <c r="B770" s="2"/>
    </row>
    <row r="771" ht="15.75" customHeight="1">
      <c r="A771" s="2"/>
      <c r="B771" s="2"/>
    </row>
    <row r="772" ht="15.75" customHeight="1">
      <c r="A772" s="2"/>
      <c r="B772" s="2"/>
    </row>
    <row r="773" ht="15.75" customHeight="1">
      <c r="A773" s="2"/>
      <c r="B773" s="2"/>
    </row>
    <row r="774" ht="15.75" customHeight="1">
      <c r="A774" s="2"/>
      <c r="B774" s="2"/>
    </row>
    <row r="775" ht="15.75" customHeight="1">
      <c r="A775" s="2"/>
      <c r="B775" s="2"/>
    </row>
    <row r="776" ht="15.75" customHeight="1">
      <c r="A776" s="2"/>
      <c r="B776" s="2"/>
    </row>
    <row r="777" ht="15.75" customHeight="1">
      <c r="A777" s="2"/>
      <c r="B777" s="2"/>
    </row>
    <row r="778" ht="15.75" customHeight="1">
      <c r="A778" s="2"/>
      <c r="B778" s="2"/>
    </row>
    <row r="779" ht="15.75" customHeight="1">
      <c r="A779" s="2"/>
      <c r="B779" s="2"/>
    </row>
    <row r="780" ht="15.75" customHeight="1">
      <c r="A780" s="2"/>
      <c r="B780" s="2"/>
    </row>
    <row r="781" ht="15.75" customHeight="1">
      <c r="A781" s="2"/>
      <c r="B781" s="2"/>
    </row>
    <row r="782" ht="15.75" customHeight="1">
      <c r="A782" s="2"/>
      <c r="B782" s="2"/>
    </row>
    <row r="783" ht="15.75" customHeight="1">
      <c r="A783" s="2"/>
      <c r="B783" s="2"/>
    </row>
    <row r="784" ht="15.75" customHeight="1">
      <c r="A784" s="2"/>
      <c r="B784" s="2"/>
    </row>
    <row r="785" ht="15.75" customHeight="1">
      <c r="A785" s="2"/>
      <c r="B785" s="2"/>
    </row>
    <row r="786" ht="15.75" customHeight="1">
      <c r="A786" s="2"/>
      <c r="B786" s="2"/>
    </row>
    <row r="787" ht="15.75" customHeight="1">
      <c r="A787" s="2"/>
      <c r="B787" s="2"/>
    </row>
    <row r="788" ht="15.75" customHeight="1">
      <c r="A788" s="2"/>
      <c r="B788" s="2"/>
    </row>
    <row r="789" ht="15.75" customHeight="1">
      <c r="A789" s="2"/>
      <c r="B789" s="2"/>
    </row>
    <row r="790" ht="15.75" customHeight="1">
      <c r="A790" s="2"/>
      <c r="B790" s="2"/>
    </row>
    <row r="791" ht="15.75" customHeight="1">
      <c r="A791" s="2"/>
      <c r="B791" s="2"/>
    </row>
    <row r="792" ht="15.75" customHeight="1">
      <c r="A792" s="2"/>
      <c r="B792" s="2"/>
    </row>
    <row r="793" ht="15.75" customHeight="1">
      <c r="A793" s="2"/>
      <c r="B793" s="2"/>
    </row>
    <row r="794" ht="15.75" customHeight="1">
      <c r="A794" s="2"/>
      <c r="B794" s="2"/>
    </row>
    <row r="795" ht="15.75" customHeight="1">
      <c r="A795" s="2"/>
      <c r="B795" s="2"/>
    </row>
    <row r="796" ht="15.75" customHeight="1">
      <c r="A796" s="2"/>
      <c r="B796" s="2"/>
    </row>
    <row r="797" ht="15.75" customHeight="1">
      <c r="A797" s="2"/>
      <c r="B797" s="2"/>
    </row>
    <row r="798" ht="15.75" customHeight="1">
      <c r="A798" s="2"/>
      <c r="B798" s="2"/>
    </row>
    <row r="799" ht="15.75" customHeight="1">
      <c r="A799" s="2"/>
      <c r="B799" s="2"/>
    </row>
    <row r="800" ht="15.75" customHeight="1">
      <c r="A800" s="2"/>
      <c r="B800" s="2"/>
    </row>
    <row r="801" ht="15.75" customHeight="1">
      <c r="A801" s="2"/>
      <c r="B801" s="2"/>
    </row>
    <row r="802" ht="15.75" customHeight="1">
      <c r="A802" s="2"/>
      <c r="B802" s="2"/>
    </row>
    <row r="803" ht="15.75" customHeight="1">
      <c r="A803" s="2"/>
      <c r="B803" s="2"/>
    </row>
    <row r="804" ht="15.75" customHeight="1">
      <c r="A804" s="2"/>
      <c r="B804" s="2"/>
    </row>
    <row r="805" ht="15.75" customHeight="1">
      <c r="A805" s="2"/>
      <c r="B805" s="2"/>
    </row>
    <row r="806" ht="15.75" customHeight="1">
      <c r="A806" s="2"/>
      <c r="B806" s="2"/>
    </row>
    <row r="807" ht="15.75" customHeight="1">
      <c r="A807" s="2"/>
      <c r="B807" s="2"/>
    </row>
    <row r="808" ht="15.75" customHeight="1">
      <c r="A808" s="2"/>
      <c r="B808" s="2"/>
    </row>
    <row r="809" ht="15.75" customHeight="1">
      <c r="A809" s="2"/>
      <c r="B809" s="2"/>
    </row>
    <row r="810" ht="15.75" customHeight="1">
      <c r="A810" s="2"/>
      <c r="B810" s="2"/>
    </row>
    <row r="811" ht="15.75" customHeight="1">
      <c r="A811" s="2"/>
      <c r="B811" s="2"/>
    </row>
    <row r="812" ht="15.75" customHeight="1">
      <c r="A812" s="2"/>
      <c r="B812" s="2"/>
    </row>
    <row r="813" ht="15.75" customHeight="1">
      <c r="A813" s="2"/>
      <c r="B813" s="2"/>
    </row>
    <row r="814" ht="15.75" customHeight="1">
      <c r="A814" s="2"/>
      <c r="B814" s="2"/>
    </row>
    <row r="815" ht="15.75" customHeight="1">
      <c r="A815" s="2"/>
      <c r="B815" s="2"/>
    </row>
    <row r="816" ht="15.75" customHeight="1">
      <c r="A816" s="2"/>
      <c r="B816" s="2"/>
    </row>
    <row r="817" ht="15.75" customHeight="1">
      <c r="A817" s="2"/>
      <c r="B817" s="2"/>
    </row>
    <row r="818" ht="15.75" customHeight="1">
      <c r="A818" s="2"/>
      <c r="B818" s="2"/>
    </row>
    <row r="819" ht="15.75" customHeight="1">
      <c r="A819" s="2"/>
      <c r="B819" s="2"/>
    </row>
    <row r="820" ht="15.75" customHeight="1">
      <c r="A820" s="2"/>
      <c r="B820" s="2"/>
    </row>
    <row r="821" ht="15.75" customHeight="1">
      <c r="A821" s="2"/>
      <c r="B821" s="2"/>
    </row>
    <row r="822" ht="15.75" customHeight="1">
      <c r="A822" s="2"/>
      <c r="B822" s="2"/>
    </row>
    <row r="823" ht="15.75" customHeight="1">
      <c r="A823" s="2"/>
      <c r="B823" s="2"/>
    </row>
    <row r="824" ht="15.75" customHeight="1">
      <c r="A824" s="2"/>
      <c r="B824" s="2"/>
    </row>
    <row r="825" ht="15.75" customHeight="1">
      <c r="A825" s="2"/>
      <c r="B825" s="2"/>
    </row>
    <row r="826" ht="15.75" customHeight="1">
      <c r="A826" s="2"/>
      <c r="B826" s="2"/>
    </row>
    <row r="827" ht="15.75" customHeight="1">
      <c r="A827" s="2"/>
      <c r="B827" s="2"/>
    </row>
    <row r="828" ht="15.75" customHeight="1">
      <c r="A828" s="2"/>
      <c r="B828" s="2"/>
    </row>
    <row r="829" ht="15.75" customHeight="1">
      <c r="A829" s="2"/>
      <c r="B829" s="2"/>
    </row>
    <row r="830" ht="15.75" customHeight="1">
      <c r="A830" s="2"/>
      <c r="B830" s="2"/>
    </row>
    <row r="831" ht="15.75" customHeight="1">
      <c r="A831" s="2"/>
      <c r="B831" s="2"/>
    </row>
    <row r="832" ht="15.75" customHeight="1">
      <c r="A832" s="2"/>
      <c r="B832" s="2"/>
    </row>
    <row r="833" ht="15.75" customHeight="1">
      <c r="A833" s="2"/>
      <c r="B833" s="2"/>
    </row>
    <row r="834" ht="15.75" customHeight="1">
      <c r="A834" s="2"/>
      <c r="B834" s="2"/>
    </row>
    <row r="835" ht="15.75" customHeight="1">
      <c r="A835" s="2"/>
      <c r="B835" s="2"/>
    </row>
    <row r="836" ht="15.75" customHeight="1">
      <c r="A836" s="2"/>
      <c r="B836" s="2"/>
    </row>
    <row r="837" ht="15.75" customHeight="1">
      <c r="A837" s="2"/>
      <c r="B837" s="2"/>
    </row>
    <row r="838" ht="15.75" customHeight="1">
      <c r="A838" s="2"/>
      <c r="B838" s="2"/>
    </row>
    <row r="839" ht="15.75" customHeight="1">
      <c r="A839" s="2"/>
      <c r="B839" s="2"/>
    </row>
    <row r="840" ht="15.75" customHeight="1">
      <c r="A840" s="2"/>
      <c r="B840" s="2"/>
    </row>
    <row r="841" ht="15.75" customHeight="1">
      <c r="A841" s="2"/>
      <c r="B841" s="2"/>
    </row>
    <row r="842" ht="15.75" customHeight="1">
      <c r="A842" s="2"/>
      <c r="B842" s="2"/>
    </row>
    <row r="843" ht="15.75" customHeight="1">
      <c r="A843" s="2"/>
      <c r="B843" s="2"/>
    </row>
    <row r="844" ht="15.75" customHeight="1">
      <c r="A844" s="2"/>
      <c r="B844" s="2"/>
    </row>
    <row r="845" ht="15.75" customHeight="1">
      <c r="A845" s="2"/>
      <c r="B845" s="2"/>
    </row>
    <row r="846" ht="15.75" customHeight="1">
      <c r="A846" s="2"/>
      <c r="B846" s="2"/>
    </row>
    <row r="847" ht="15.75" customHeight="1">
      <c r="A847" s="2"/>
      <c r="B847" s="2"/>
    </row>
    <row r="848" ht="15.75" customHeight="1">
      <c r="A848" s="2"/>
      <c r="B848" s="2"/>
    </row>
    <row r="849" ht="15.75" customHeight="1">
      <c r="A849" s="2"/>
      <c r="B849" s="2"/>
    </row>
    <row r="850" ht="15.75" customHeight="1">
      <c r="A850" s="2"/>
      <c r="B850" s="2"/>
    </row>
    <row r="851" ht="15.75" customHeight="1">
      <c r="A851" s="2"/>
      <c r="B851" s="2"/>
    </row>
    <row r="852" ht="15.75" customHeight="1">
      <c r="A852" s="2"/>
      <c r="B852" s="2"/>
    </row>
    <row r="853" ht="15.75" customHeight="1">
      <c r="A853" s="2"/>
      <c r="B853" s="2"/>
    </row>
    <row r="854" ht="15.75" customHeight="1">
      <c r="A854" s="2"/>
      <c r="B854" s="2"/>
    </row>
    <row r="855" ht="15.75" customHeight="1">
      <c r="A855" s="2"/>
      <c r="B855" s="2"/>
    </row>
    <row r="856" ht="15.75" customHeight="1">
      <c r="A856" s="2"/>
      <c r="B856" s="2"/>
    </row>
    <row r="857" ht="15.75" customHeight="1">
      <c r="A857" s="2"/>
      <c r="B857" s="2"/>
    </row>
    <row r="858" ht="15.75" customHeight="1">
      <c r="A858" s="2"/>
      <c r="B858" s="2"/>
    </row>
    <row r="859" ht="15.75" customHeight="1">
      <c r="A859" s="2"/>
      <c r="B859" s="2"/>
    </row>
    <row r="860" ht="15.75" customHeight="1">
      <c r="A860" s="2"/>
      <c r="B860" s="2"/>
    </row>
    <row r="861" ht="15.75" customHeight="1">
      <c r="A861" s="2"/>
      <c r="B861" s="2"/>
    </row>
    <row r="862" ht="15.75" customHeight="1">
      <c r="A862" s="2"/>
      <c r="B862" s="2"/>
    </row>
    <row r="863" ht="15.75" customHeight="1">
      <c r="A863" s="2"/>
      <c r="B863" s="2"/>
    </row>
    <row r="864" ht="15.75" customHeight="1">
      <c r="A864" s="2"/>
      <c r="B864" s="2"/>
    </row>
    <row r="865" ht="15.75" customHeight="1">
      <c r="A865" s="2"/>
      <c r="B865" s="2"/>
    </row>
    <row r="866" ht="15.75" customHeight="1">
      <c r="A866" s="2"/>
      <c r="B866" s="2"/>
    </row>
    <row r="867" ht="15.75" customHeight="1">
      <c r="A867" s="2"/>
      <c r="B867" s="2"/>
    </row>
    <row r="868" ht="15.75" customHeight="1">
      <c r="A868" s="2"/>
      <c r="B868" s="2"/>
    </row>
    <row r="869" ht="15.75" customHeight="1">
      <c r="A869" s="2"/>
      <c r="B869" s="2"/>
    </row>
    <row r="870" ht="15.75" customHeight="1">
      <c r="A870" s="2"/>
      <c r="B870" s="2"/>
    </row>
    <row r="871" ht="15.75" customHeight="1">
      <c r="A871" s="2"/>
      <c r="B871" s="2"/>
    </row>
    <row r="872" ht="15.75" customHeight="1">
      <c r="A872" s="2"/>
      <c r="B872" s="2"/>
    </row>
    <row r="873" ht="15.75" customHeight="1">
      <c r="A873" s="2"/>
      <c r="B873" s="2"/>
    </row>
    <row r="874" ht="15.75" customHeight="1">
      <c r="A874" s="2"/>
      <c r="B874" s="2"/>
    </row>
    <row r="875" ht="15.75" customHeight="1">
      <c r="A875" s="2"/>
      <c r="B875" s="2"/>
    </row>
    <row r="876" ht="15.75" customHeight="1">
      <c r="A876" s="2"/>
      <c r="B876" s="2"/>
    </row>
    <row r="877" ht="15.75" customHeight="1">
      <c r="A877" s="2"/>
      <c r="B877" s="2"/>
    </row>
    <row r="878" ht="15.75" customHeight="1">
      <c r="A878" s="2"/>
      <c r="B878" s="2"/>
    </row>
    <row r="879" ht="15.75" customHeight="1">
      <c r="A879" s="2"/>
      <c r="B879" s="2"/>
    </row>
    <row r="880" ht="15.75" customHeight="1">
      <c r="A880" s="2"/>
      <c r="B880" s="2"/>
    </row>
    <row r="881" ht="15.75" customHeight="1">
      <c r="A881" s="2"/>
      <c r="B881" s="2"/>
    </row>
    <row r="882" ht="15.75" customHeight="1">
      <c r="A882" s="2"/>
      <c r="B882" s="2"/>
    </row>
    <row r="883" ht="15.75" customHeight="1">
      <c r="A883" s="2"/>
      <c r="B883" s="2"/>
    </row>
    <row r="884" ht="15.75" customHeight="1">
      <c r="A884" s="2"/>
      <c r="B884" s="2"/>
    </row>
    <row r="885" ht="15.75" customHeight="1">
      <c r="A885" s="2"/>
      <c r="B885" s="2"/>
    </row>
    <row r="886" ht="15.75" customHeight="1">
      <c r="A886" s="2"/>
      <c r="B886" s="2"/>
    </row>
    <row r="887" ht="15.75" customHeight="1">
      <c r="A887" s="2"/>
      <c r="B887" s="2"/>
    </row>
    <row r="888" ht="15.75" customHeight="1">
      <c r="A888" s="2"/>
      <c r="B888" s="2"/>
    </row>
    <row r="889" ht="15.75" customHeight="1">
      <c r="A889" s="2"/>
      <c r="B889" s="2"/>
    </row>
    <row r="890" ht="15.75" customHeight="1">
      <c r="A890" s="2"/>
      <c r="B890" s="2"/>
    </row>
    <row r="891" ht="15.75" customHeight="1">
      <c r="A891" s="2"/>
      <c r="B891" s="2"/>
    </row>
    <row r="892" ht="15.75" customHeight="1">
      <c r="A892" s="2"/>
      <c r="B892" s="2"/>
    </row>
    <row r="893" ht="15.75" customHeight="1">
      <c r="A893" s="2"/>
      <c r="B893" s="2"/>
    </row>
    <row r="894" ht="15.75" customHeight="1">
      <c r="A894" s="2"/>
      <c r="B894" s="2"/>
    </row>
    <row r="895" ht="15.75" customHeight="1">
      <c r="A895" s="2"/>
      <c r="B895" s="2"/>
    </row>
    <row r="896" ht="15.75" customHeight="1">
      <c r="A896" s="2"/>
      <c r="B896" s="2"/>
    </row>
    <row r="897" ht="15.75" customHeight="1">
      <c r="A897" s="2"/>
      <c r="B897" s="2"/>
    </row>
    <row r="898" ht="15.75" customHeight="1">
      <c r="A898" s="2"/>
      <c r="B898" s="2"/>
    </row>
    <row r="899" ht="15.75" customHeight="1">
      <c r="A899" s="2"/>
      <c r="B899" s="2"/>
    </row>
    <row r="900" ht="15.75" customHeight="1">
      <c r="A900" s="2"/>
      <c r="B900" s="2"/>
    </row>
    <row r="901" ht="15.75" customHeight="1">
      <c r="A901" s="2"/>
      <c r="B901" s="2"/>
    </row>
    <row r="902" ht="15.75" customHeight="1">
      <c r="A902" s="2"/>
      <c r="B902" s="2"/>
    </row>
    <row r="903" ht="15.75" customHeight="1">
      <c r="A903" s="2"/>
      <c r="B903" s="2"/>
    </row>
    <row r="904" ht="15.75" customHeight="1">
      <c r="A904" s="2"/>
      <c r="B904" s="2"/>
    </row>
    <row r="905" ht="15.75" customHeight="1">
      <c r="A905" s="2"/>
      <c r="B905" s="2"/>
    </row>
    <row r="906" ht="15.75" customHeight="1">
      <c r="A906" s="2"/>
      <c r="B906" s="2"/>
    </row>
    <row r="907" ht="15.75" customHeight="1">
      <c r="A907" s="2"/>
      <c r="B907" s="2"/>
    </row>
    <row r="908" ht="15.75" customHeight="1">
      <c r="A908" s="2"/>
      <c r="B908" s="2"/>
    </row>
    <row r="909" ht="15.75" customHeight="1">
      <c r="A909" s="2"/>
      <c r="B909" s="2"/>
    </row>
    <row r="910" ht="15.75" customHeight="1">
      <c r="A910" s="2"/>
      <c r="B910" s="2"/>
    </row>
    <row r="911" ht="15.75" customHeight="1">
      <c r="A911" s="2"/>
      <c r="B911" s="2"/>
    </row>
    <row r="912" ht="15.75" customHeight="1">
      <c r="A912" s="2"/>
      <c r="B912" s="2"/>
    </row>
    <row r="913" ht="15.75" customHeight="1">
      <c r="A913" s="2"/>
      <c r="B913" s="2"/>
    </row>
    <row r="914" ht="15.75" customHeight="1">
      <c r="A914" s="2"/>
      <c r="B914" s="2"/>
    </row>
    <row r="915" ht="15.75" customHeight="1">
      <c r="A915" s="2"/>
      <c r="B915" s="2"/>
    </row>
    <row r="916" ht="15.75" customHeight="1">
      <c r="A916" s="2"/>
      <c r="B916" s="2"/>
    </row>
    <row r="917" ht="15.75" customHeight="1">
      <c r="A917" s="2"/>
      <c r="B917" s="2"/>
    </row>
    <row r="918" ht="15.75" customHeight="1">
      <c r="A918" s="2"/>
      <c r="B918" s="2"/>
    </row>
    <row r="919" ht="15.75" customHeight="1">
      <c r="A919" s="2"/>
      <c r="B919" s="2"/>
    </row>
    <row r="920" ht="15.75" customHeight="1">
      <c r="A920" s="2"/>
      <c r="B920" s="2"/>
    </row>
    <row r="921" ht="15.75" customHeight="1">
      <c r="A921" s="2"/>
      <c r="B921" s="2"/>
    </row>
    <row r="922" ht="15.75" customHeight="1">
      <c r="A922" s="2"/>
      <c r="B922" s="2"/>
    </row>
    <row r="923" ht="15.75" customHeight="1">
      <c r="A923" s="2"/>
      <c r="B923" s="2"/>
    </row>
    <row r="924" ht="15.75" customHeight="1">
      <c r="A924" s="2"/>
      <c r="B924" s="2"/>
    </row>
    <row r="925" ht="15.75" customHeight="1">
      <c r="A925" s="2"/>
      <c r="B925" s="2"/>
    </row>
    <row r="926" ht="15.75" customHeight="1">
      <c r="A926" s="2"/>
      <c r="B926" s="2"/>
    </row>
    <row r="927" ht="15.75" customHeight="1">
      <c r="A927" s="2"/>
      <c r="B927" s="2"/>
    </row>
    <row r="928" ht="15.75" customHeight="1">
      <c r="A928" s="2"/>
      <c r="B928" s="2"/>
    </row>
    <row r="929" ht="15.75" customHeight="1">
      <c r="A929" s="2"/>
      <c r="B929" s="2"/>
    </row>
    <row r="930" ht="15.75" customHeight="1">
      <c r="A930" s="2"/>
      <c r="B930" s="2"/>
    </row>
    <row r="931" ht="15.75" customHeight="1">
      <c r="A931" s="2"/>
      <c r="B931" s="2"/>
    </row>
    <row r="932" ht="15.75" customHeight="1">
      <c r="A932" s="2"/>
      <c r="B932" s="2"/>
    </row>
    <row r="933" ht="15.75" customHeight="1">
      <c r="A933" s="2"/>
      <c r="B933" s="2"/>
    </row>
    <row r="934" ht="15.75" customHeight="1">
      <c r="A934" s="2"/>
      <c r="B934" s="2"/>
    </row>
    <row r="935" ht="15.75" customHeight="1">
      <c r="A935" s="2"/>
      <c r="B935" s="2"/>
    </row>
    <row r="936" ht="15.75" customHeight="1">
      <c r="A936" s="2"/>
      <c r="B936" s="2"/>
    </row>
    <row r="937" ht="15.75" customHeight="1">
      <c r="A937" s="2"/>
      <c r="B937" s="2"/>
    </row>
    <row r="938" ht="15.75" customHeight="1">
      <c r="A938" s="2"/>
      <c r="B938" s="2"/>
    </row>
    <row r="939" ht="15.75" customHeight="1">
      <c r="A939" s="2"/>
      <c r="B939" s="2"/>
    </row>
    <row r="940" ht="15.75" customHeight="1">
      <c r="A940" s="2"/>
      <c r="B940" s="2"/>
    </row>
    <row r="941" ht="15.75" customHeight="1">
      <c r="A941" s="2"/>
      <c r="B941" s="2"/>
    </row>
    <row r="942" ht="15.75" customHeight="1">
      <c r="A942" s="2"/>
      <c r="B942" s="2"/>
    </row>
    <row r="943" ht="15.75" customHeight="1">
      <c r="A943" s="2"/>
      <c r="B943" s="2"/>
    </row>
    <row r="944" ht="15.75" customHeight="1">
      <c r="A944" s="2"/>
      <c r="B944" s="2"/>
    </row>
    <row r="945" ht="15.75" customHeight="1">
      <c r="A945" s="2"/>
      <c r="B945" s="2"/>
    </row>
    <row r="946" ht="15.75" customHeight="1">
      <c r="A946" s="2"/>
      <c r="B946" s="2"/>
    </row>
    <row r="947" ht="15.75" customHeight="1">
      <c r="A947" s="2"/>
      <c r="B947" s="2"/>
    </row>
    <row r="948" ht="15.75" customHeight="1">
      <c r="A948" s="2"/>
      <c r="B948" s="2"/>
    </row>
    <row r="949" ht="15.75" customHeight="1">
      <c r="A949" s="2"/>
      <c r="B949" s="2"/>
    </row>
    <row r="950" ht="15.75" customHeight="1">
      <c r="A950" s="2"/>
      <c r="B950" s="2"/>
    </row>
    <row r="951" ht="15.75" customHeight="1">
      <c r="A951" s="2"/>
      <c r="B951" s="2"/>
    </row>
    <row r="952" ht="15.75" customHeight="1">
      <c r="A952" s="2"/>
      <c r="B952" s="2"/>
    </row>
    <row r="953" ht="15.75" customHeight="1">
      <c r="A953" s="2"/>
      <c r="B953" s="2"/>
    </row>
    <row r="954" ht="15.75" customHeight="1">
      <c r="A954" s="2"/>
      <c r="B954" s="2"/>
    </row>
    <row r="955" ht="15.75" customHeight="1">
      <c r="A955" s="2"/>
      <c r="B955" s="2"/>
    </row>
    <row r="956" ht="15.75" customHeight="1">
      <c r="A956" s="2"/>
      <c r="B956" s="2"/>
    </row>
    <row r="957" ht="15.75" customHeight="1">
      <c r="A957" s="2"/>
      <c r="B957" s="2"/>
    </row>
    <row r="958" ht="15.75" customHeight="1">
      <c r="A958" s="2"/>
      <c r="B958" s="2"/>
    </row>
    <row r="959" ht="15.75" customHeight="1">
      <c r="A959" s="2"/>
      <c r="B959" s="2"/>
    </row>
    <row r="960" ht="15.75" customHeight="1">
      <c r="A960" s="2"/>
      <c r="B960" s="2"/>
    </row>
    <row r="961" ht="15.75" customHeight="1">
      <c r="A961" s="2"/>
      <c r="B961" s="2"/>
    </row>
    <row r="962" ht="15.75" customHeight="1">
      <c r="A962" s="2"/>
      <c r="B962" s="2"/>
    </row>
    <row r="963" ht="15.75" customHeight="1">
      <c r="A963" s="2"/>
      <c r="B963" s="2"/>
    </row>
    <row r="964" ht="15.75" customHeight="1">
      <c r="A964" s="2"/>
      <c r="B964" s="2"/>
    </row>
    <row r="965" ht="15.75" customHeight="1">
      <c r="A965" s="2"/>
      <c r="B965" s="2"/>
    </row>
    <row r="966" ht="15.75" customHeight="1">
      <c r="A966" s="2"/>
      <c r="B966" s="2"/>
    </row>
    <row r="967" ht="15.75" customHeight="1">
      <c r="A967" s="2"/>
      <c r="B967" s="2"/>
    </row>
    <row r="968" ht="15.75" customHeight="1">
      <c r="A968" s="2"/>
      <c r="B968" s="2"/>
    </row>
    <row r="969" ht="15.75" customHeight="1">
      <c r="A969" s="2"/>
      <c r="B969" s="2"/>
    </row>
    <row r="970" ht="15.75" customHeight="1">
      <c r="A970" s="2"/>
      <c r="B970" s="2"/>
    </row>
    <row r="971" ht="15.75" customHeight="1">
      <c r="A971" s="2"/>
      <c r="B971" s="2"/>
    </row>
    <row r="972" ht="15.75" customHeight="1">
      <c r="A972" s="2"/>
      <c r="B972" s="2"/>
    </row>
    <row r="973" ht="15.75" customHeight="1">
      <c r="A973" s="2"/>
      <c r="B973" s="2"/>
    </row>
    <row r="974" ht="15.75" customHeight="1">
      <c r="A974" s="2"/>
      <c r="B974" s="2"/>
    </row>
    <row r="975" ht="15.75" customHeight="1">
      <c r="A975" s="2"/>
      <c r="B975" s="2"/>
    </row>
    <row r="976" ht="15.75" customHeight="1">
      <c r="A976" s="2"/>
      <c r="B976" s="2"/>
    </row>
    <row r="977" ht="15.75" customHeight="1">
      <c r="A977" s="2"/>
      <c r="B977" s="2"/>
    </row>
    <row r="978" ht="15.75" customHeight="1">
      <c r="A978" s="2"/>
      <c r="B978" s="2"/>
    </row>
    <row r="979" ht="15.75" customHeight="1">
      <c r="A979" s="2"/>
      <c r="B979" s="2"/>
    </row>
    <row r="980" ht="15.75" customHeight="1">
      <c r="A980" s="2"/>
      <c r="B980" s="2"/>
    </row>
    <row r="981" ht="15.75" customHeight="1">
      <c r="A981" s="2"/>
      <c r="B981" s="2"/>
    </row>
    <row r="982" ht="15.75" customHeight="1">
      <c r="A982" s="2"/>
      <c r="B982" s="2"/>
    </row>
    <row r="983" ht="15.75" customHeight="1">
      <c r="A983" s="2"/>
      <c r="B983" s="2"/>
    </row>
    <row r="984" ht="15.75" customHeight="1">
      <c r="A984" s="2"/>
      <c r="B984" s="2"/>
    </row>
    <row r="985" ht="15.75" customHeight="1">
      <c r="A985" s="2"/>
      <c r="B985" s="2"/>
    </row>
    <row r="986" ht="15.75" customHeight="1">
      <c r="A986" s="2"/>
      <c r="B986" s="2"/>
    </row>
    <row r="987" ht="15.75" customHeight="1">
      <c r="A987" s="2"/>
      <c r="B987" s="2"/>
    </row>
    <row r="988" ht="15.75" customHeight="1">
      <c r="A988" s="2"/>
      <c r="B988" s="2"/>
    </row>
    <row r="989" ht="15.75" customHeight="1">
      <c r="A989" s="2"/>
      <c r="B989" s="2"/>
    </row>
    <row r="990" ht="15.75" customHeight="1">
      <c r="A990" s="2"/>
      <c r="B990" s="2"/>
    </row>
    <row r="991" ht="15.75" customHeight="1">
      <c r="A991" s="2"/>
      <c r="B991" s="2"/>
    </row>
    <row r="992" ht="15.75" customHeight="1">
      <c r="A992" s="2"/>
      <c r="B992" s="2"/>
    </row>
    <row r="993" ht="15.75" customHeight="1">
      <c r="A993" s="2"/>
      <c r="B993" s="2"/>
    </row>
    <row r="994" ht="15.75" customHeight="1">
      <c r="A994" s="2"/>
      <c r="B994" s="2"/>
    </row>
    <row r="995" ht="15.75" customHeight="1">
      <c r="A995" s="2"/>
      <c r="B995" s="2"/>
    </row>
    <row r="996" ht="15.75" customHeight="1">
      <c r="A996" s="2"/>
      <c r="B996" s="2"/>
    </row>
    <row r="997" ht="15.75" customHeight="1">
      <c r="A997" s="2"/>
      <c r="B997" s="2"/>
    </row>
    <row r="998" ht="15.75" customHeight="1">
      <c r="A998" s="2"/>
      <c r="B998" s="2"/>
    </row>
    <row r="999" ht="15.75" customHeight="1">
      <c r="A999" s="2"/>
      <c r="B999" s="2"/>
    </row>
    <row r="1000" ht="15.75" customHeight="1">
      <c r="A1000" s="2"/>
      <c r="B1000" s="2"/>
    </row>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ksSegDataCheck">
    <pageSetUpPr/>
  </sheetPr>
  <sheetViews>
    <sheetView workbookViewId="0"/>
  </sheetViews>
  <sheetFormatPr customHeight="1" defaultColWidth="14.43" defaultRowHeight="15.0"/>
  <cols>
    <col customWidth="1" min="1" max="1" width="8.71"/>
    <col customWidth="1" min="2" max="2" width="37.29"/>
    <col customWidth="1" min="3" max="3" width="58.43"/>
    <col customWidth="1" min="4" max="4" width="10.14"/>
    <col customWidth="1" min="5" max="5" width="8.71"/>
    <col customWidth="1" min="6" max="6" width="17.14"/>
    <col customWidth="1" min="7" max="26" width="8.71"/>
  </cols>
  <sheetData>
    <row r="1">
      <c r="F1" s="1" t="s">
        <v>6188</v>
      </c>
      <c r="G1" s="1">
        <f>COUNTIF(OFFSET(BB_SEG_FORMULA_START,0,0,$G$2,1),"#N/A Requesting Data...")</f>
        <v>0</v>
      </c>
    </row>
    <row r="2">
      <c r="D2" s="89" t="s">
        <v>6189</v>
      </c>
      <c r="F2" s="1" t="s">
        <v>6190</v>
      </c>
      <c r="G2" s="1">
        <f>COUNTA(B:B)</f>
        <v>1</v>
      </c>
    </row>
    <row r="3">
      <c r="A3" s="1" t="s">
        <v>6191</v>
      </c>
      <c r="B3" s="1" t="s">
        <v>6192</v>
      </c>
      <c r="C3" s="79" t="str">
        <f>_xll.BDS(TKR,$B3,"FUND_PER","Y","NUMBER_OF_PERIODS",1,"EQUITY_FUNDS_ABSOLUTE_SEGMENT_#",1,"PG_HIERARCHY_LEVEL",1,"endcol=1")</f>
        <v>#NAME?</v>
      </c>
      <c r="D3" s="79" t="str">
        <f t="array" ref="D3">IF(C3="#N/A N/A",0,
COUNTA(E3))</f>
        <v>#NAME?</v>
      </c>
    </row>
    <row r="4">
      <c r="C4" s="2"/>
      <c r="D4" s="2"/>
      <c r="E4" s="2"/>
    </row>
    <row r="5">
      <c r="C5" s="2"/>
      <c r="D5" s="2"/>
      <c r="E5" s="2"/>
    </row>
    <row r="6">
      <c r="C6" s="2"/>
      <c r="D6" s="2"/>
      <c r="E6" s="2"/>
    </row>
    <row r="7">
      <c r="C7" s="2"/>
      <c r="D7" s="2"/>
      <c r="E7" s="2"/>
    </row>
    <row r="8">
      <c r="C8" s="2"/>
      <c r="D8" s="2"/>
      <c r="E8" s="2"/>
    </row>
    <row r="9">
      <c r="C9" s="2"/>
      <c r="D9" s="2"/>
      <c r="E9" s="2"/>
    </row>
    <row r="10">
      <c r="C10" s="2"/>
      <c r="D10" s="2"/>
      <c r="E10" s="2"/>
    </row>
    <row r="11">
      <c r="C11" s="2"/>
      <c r="D11" s="2"/>
    </row>
    <row r="12">
      <c r="C12" s="2"/>
      <c r="D12" s="2"/>
    </row>
    <row r="13">
      <c r="C13" s="2"/>
      <c r="D13" s="2"/>
    </row>
    <row r="14">
      <c r="C14" s="2"/>
      <c r="D14" s="2"/>
    </row>
    <row r="15">
      <c r="C15" s="2"/>
      <c r="D15" s="2"/>
    </row>
    <row r="16">
      <c r="C16" s="2"/>
      <c r="D16" s="2"/>
    </row>
    <row r="17">
      <c r="C17" s="2"/>
      <c r="D17" s="2"/>
    </row>
    <row r="18">
      <c r="C18" s="2"/>
      <c r="D18" s="2"/>
    </row>
    <row r="19">
      <c r="C19" s="2"/>
      <c r="D19" s="2"/>
    </row>
    <row r="20">
      <c r="C20" s="2"/>
      <c r="D20" s="2"/>
    </row>
    <row r="21" ht="15.75" customHeight="1">
      <c r="C21" s="2"/>
      <c r="D21" s="2"/>
    </row>
    <row r="22" ht="15.75" customHeight="1">
      <c r="C22" s="2"/>
      <c r="D22" s="2"/>
    </row>
    <row r="23" ht="15.75" customHeight="1">
      <c r="C23" s="2"/>
      <c r="D23" s="2"/>
    </row>
    <row r="24" ht="15.75" customHeight="1">
      <c r="C24" s="2"/>
      <c r="D24" s="2"/>
    </row>
    <row r="25" ht="15.75" customHeight="1">
      <c r="C25" s="2"/>
      <c r="D25" s="2"/>
    </row>
    <row r="26" ht="15.75" customHeight="1">
      <c r="C26" s="2"/>
      <c r="D26" s="2"/>
    </row>
    <row r="27" ht="15.75" customHeight="1">
      <c r="C27" s="2"/>
      <c r="D27" s="2"/>
    </row>
    <row r="28" ht="15.75" customHeight="1">
      <c r="C28" s="2"/>
      <c r="D28" s="2"/>
    </row>
    <row r="29" ht="15.75" customHeight="1">
      <c r="C29" s="2"/>
      <c r="D29" s="2"/>
    </row>
    <row r="30" ht="15.75" customHeight="1">
      <c r="C30" s="2"/>
      <c r="D30" s="2"/>
    </row>
    <row r="31" ht="15.75" customHeight="1">
      <c r="C31" s="2"/>
      <c r="D31" s="2"/>
    </row>
    <row r="32" ht="15.75" customHeight="1">
      <c r="C32" s="2"/>
      <c r="D32" s="2"/>
    </row>
    <row r="33" ht="15.75" customHeight="1">
      <c r="C33" s="2"/>
      <c r="D33" s="2"/>
    </row>
    <row r="34" ht="15.75" customHeight="1">
      <c r="C34" s="2"/>
      <c r="D34" s="2"/>
    </row>
    <row r="35" ht="15.75" customHeight="1">
      <c r="C35" s="2"/>
      <c r="D35" s="2"/>
    </row>
    <row r="36" ht="15.75" customHeight="1">
      <c r="C36" s="2"/>
      <c r="D36" s="2"/>
    </row>
    <row r="37" ht="15.75" customHeight="1">
      <c r="C37" s="2"/>
      <c r="D37" s="2"/>
    </row>
    <row r="38" ht="15.75" customHeight="1">
      <c r="C38" s="2"/>
      <c r="D38" s="2"/>
    </row>
    <row r="39" ht="15.75" customHeight="1">
      <c r="C39" s="2"/>
      <c r="D39" s="2"/>
    </row>
    <row r="40" ht="15.75" customHeight="1">
      <c r="C40" s="2"/>
      <c r="D40" s="2"/>
    </row>
    <row r="41" ht="15.75" customHeight="1">
      <c r="C41" s="2"/>
      <c r="D41" s="2"/>
    </row>
    <row r="42" ht="15.75" customHeight="1">
      <c r="C42" s="2"/>
      <c r="D42" s="2"/>
    </row>
    <row r="43" ht="15.75" customHeight="1">
      <c r="C43" s="2"/>
      <c r="D43" s="2"/>
    </row>
    <row r="44" ht="15.75" customHeight="1">
      <c r="C44" s="2"/>
      <c r="D44" s="2"/>
    </row>
    <row r="45" ht="15.75" customHeight="1">
      <c r="C45" s="2"/>
      <c r="D45" s="2"/>
    </row>
    <row r="46" ht="15.75" customHeight="1">
      <c r="C46" s="2"/>
      <c r="D46" s="2"/>
    </row>
    <row r="47" ht="15.75" customHeight="1">
      <c r="C47" s="2"/>
      <c r="D47" s="2"/>
    </row>
    <row r="48" ht="15.75" customHeight="1">
      <c r="C48" s="2"/>
      <c r="D48" s="2"/>
    </row>
    <row r="49" ht="15.75" customHeight="1">
      <c r="C49" s="2"/>
      <c r="D49" s="2"/>
    </row>
    <row r="50" ht="15.75" customHeight="1">
      <c r="C50" s="2"/>
      <c r="D50" s="2"/>
    </row>
    <row r="51" ht="15.75" customHeight="1">
      <c r="C51" s="2"/>
      <c r="D51" s="2"/>
    </row>
    <row r="52" ht="15.75" customHeight="1">
      <c r="C52" s="2"/>
      <c r="D52" s="2"/>
    </row>
    <row r="53" ht="15.75" customHeight="1">
      <c r="C53" s="2"/>
      <c r="D53" s="2"/>
    </row>
    <row r="54" ht="15.75" customHeight="1">
      <c r="C54" s="2"/>
      <c r="D54" s="2"/>
    </row>
    <row r="55" ht="15.75" customHeight="1">
      <c r="C55" s="2"/>
      <c r="D55" s="2"/>
    </row>
    <row r="56" ht="15.75" customHeight="1">
      <c r="C56" s="2"/>
      <c r="D56" s="2"/>
    </row>
    <row r="57" ht="15.75" customHeight="1">
      <c r="C57" s="2"/>
      <c r="D57" s="2"/>
    </row>
    <row r="58" ht="15.75" customHeight="1">
      <c r="C58" s="2"/>
      <c r="D58" s="2"/>
    </row>
    <row r="59" ht="15.75" customHeight="1">
      <c r="C59" s="2"/>
      <c r="D59" s="2"/>
    </row>
    <row r="60" ht="15.75" customHeight="1">
      <c r="C60" s="2"/>
      <c r="D60" s="2"/>
    </row>
    <row r="61" ht="15.75" customHeight="1">
      <c r="C61" s="2"/>
      <c r="D61" s="2"/>
    </row>
    <row r="62" ht="15.75" customHeight="1">
      <c r="C62" s="2"/>
      <c r="D62" s="2"/>
    </row>
    <row r="63" ht="15.75" customHeight="1">
      <c r="C63" s="2"/>
      <c r="D63" s="2"/>
    </row>
    <row r="64" ht="15.75" customHeight="1">
      <c r="C64" s="2"/>
      <c r="D64" s="2"/>
    </row>
    <row r="65" ht="15.75" customHeight="1">
      <c r="C65" s="2"/>
      <c r="D65" s="2"/>
    </row>
    <row r="66" ht="15.75" customHeight="1">
      <c r="C66" s="2"/>
      <c r="D66" s="2"/>
    </row>
    <row r="67" ht="15.75" customHeight="1">
      <c r="C67" s="2"/>
      <c r="D67" s="2"/>
    </row>
    <row r="68" ht="15.75" customHeight="1">
      <c r="C68" s="2"/>
      <c r="D68" s="2"/>
    </row>
    <row r="69" ht="15.75" customHeight="1">
      <c r="C69" s="2"/>
      <c r="D69" s="2"/>
    </row>
    <row r="70" ht="15.75" customHeight="1">
      <c r="C70" s="2"/>
      <c r="D70" s="2"/>
    </row>
    <row r="71" ht="15.75" customHeight="1">
      <c r="C71" s="2"/>
      <c r="D71" s="2"/>
    </row>
    <row r="72" ht="15.75" customHeight="1">
      <c r="C72" s="2"/>
      <c r="D72" s="2"/>
    </row>
    <row r="73" ht="15.75" customHeight="1">
      <c r="C73" s="2"/>
      <c r="D73" s="2"/>
    </row>
    <row r="74" ht="15.75" customHeight="1">
      <c r="C74" s="2"/>
      <c r="D74" s="2"/>
    </row>
    <row r="75" ht="15.75" customHeight="1">
      <c r="C75" s="2"/>
      <c r="D75" s="2"/>
    </row>
    <row r="76" ht="15.75" customHeight="1">
      <c r="C76" s="2"/>
      <c r="D76" s="2"/>
    </row>
    <row r="77" ht="15.75" customHeight="1">
      <c r="C77" s="2"/>
      <c r="D77" s="2"/>
    </row>
    <row r="78" ht="15.75" customHeight="1">
      <c r="C78" s="2"/>
      <c r="D78" s="2"/>
    </row>
    <row r="79" ht="15.75" customHeight="1">
      <c r="C79" s="2"/>
      <c r="D79" s="2"/>
    </row>
    <row r="80" ht="15.75" customHeight="1">
      <c r="C80" s="2"/>
      <c r="D80" s="2"/>
    </row>
    <row r="81" ht="15.75" customHeight="1">
      <c r="C81" s="2"/>
      <c r="D81" s="2"/>
    </row>
    <row r="82" ht="15.75" customHeight="1">
      <c r="C82" s="2"/>
      <c r="D82" s="2"/>
    </row>
    <row r="83" ht="15.75" customHeight="1">
      <c r="C83" s="2"/>
      <c r="D83" s="2"/>
    </row>
    <row r="84" ht="15.75" customHeight="1">
      <c r="C84" s="2"/>
      <c r="D84" s="2"/>
    </row>
    <row r="85" ht="15.75" customHeight="1">
      <c r="C85" s="2"/>
      <c r="D85" s="2"/>
    </row>
    <row r="86" ht="15.75" customHeight="1">
      <c r="C86" s="2"/>
      <c r="D86" s="2"/>
    </row>
    <row r="87" ht="15.75" customHeight="1">
      <c r="C87" s="2"/>
      <c r="D87" s="2"/>
    </row>
    <row r="88" ht="15.75" customHeight="1">
      <c r="C88" s="2"/>
      <c r="D88" s="2"/>
    </row>
    <row r="89" ht="15.75" customHeight="1">
      <c r="C89" s="2"/>
      <c r="D89" s="2"/>
    </row>
    <row r="90" ht="15.75" customHeight="1">
      <c r="C90" s="2"/>
      <c r="D90" s="2"/>
    </row>
    <row r="91" ht="15.75" customHeight="1">
      <c r="C91" s="2"/>
      <c r="D91" s="2"/>
    </row>
    <row r="92" ht="15.75" customHeight="1">
      <c r="C92" s="2"/>
      <c r="D92" s="2"/>
    </row>
    <row r="93" ht="15.75" customHeight="1">
      <c r="C93" s="2"/>
      <c r="D93" s="2"/>
    </row>
    <row r="94" ht="15.75" customHeight="1">
      <c r="C94" s="2"/>
      <c r="D94" s="2"/>
    </row>
    <row r="95" ht="15.75" customHeight="1">
      <c r="C95" s="2"/>
      <c r="D95" s="2"/>
    </row>
    <row r="96" ht="15.75" customHeight="1">
      <c r="C96" s="2"/>
      <c r="D96" s="2"/>
    </row>
    <row r="97" ht="15.75" customHeight="1">
      <c r="C97" s="2"/>
      <c r="D97" s="2"/>
    </row>
    <row r="98" ht="15.75" customHeight="1">
      <c r="C98" s="2"/>
      <c r="D98" s="2"/>
    </row>
    <row r="99" ht="15.75" customHeight="1">
      <c r="C99" s="2"/>
      <c r="D99" s="2"/>
    </row>
    <row r="100" ht="15.75" customHeight="1">
      <c r="C100" s="2"/>
      <c r="D100" s="2"/>
    </row>
    <row r="101" ht="15.75" customHeight="1">
      <c r="C101" s="2"/>
      <c r="D101" s="2"/>
    </row>
    <row r="102" ht="15.75" customHeight="1">
      <c r="C102" s="2"/>
      <c r="D102" s="2"/>
    </row>
    <row r="103" ht="15.75" customHeight="1">
      <c r="C103" s="2"/>
      <c r="D103" s="2"/>
    </row>
    <row r="104" ht="15.75" customHeight="1">
      <c r="C104" s="2"/>
      <c r="D104" s="2"/>
    </row>
    <row r="105" ht="15.75" customHeight="1">
      <c r="C105" s="2"/>
      <c r="D105" s="2"/>
    </row>
    <row r="106" ht="15.75" customHeight="1">
      <c r="C106" s="2"/>
      <c r="D106" s="2"/>
    </row>
    <row r="107" ht="15.75" customHeight="1">
      <c r="C107" s="2"/>
      <c r="D107" s="2"/>
    </row>
    <row r="108" ht="15.75" customHeight="1">
      <c r="C108" s="2"/>
      <c r="D108" s="2"/>
    </row>
    <row r="109" ht="15.75" customHeight="1">
      <c r="C109" s="2"/>
      <c r="D109" s="2"/>
    </row>
    <row r="110" ht="15.75" customHeight="1">
      <c r="C110" s="2"/>
      <c r="D110" s="2"/>
    </row>
    <row r="111" ht="15.75" customHeight="1">
      <c r="C111" s="2"/>
      <c r="D111" s="2"/>
    </row>
    <row r="112" ht="15.75" customHeight="1">
      <c r="C112" s="2"/>
      <c r="D112" s="2"/>
    </row>
    <row r="113" ht="15.75" customHeight="1">
      <c r="C113" s="2"/>
      <c r="D113" s="2"/>
    </row>
    <row r="114" ht="15.75" customHeight="1">
      <c r="C114" s="2"/>
      <c r="D114" s="2"/>
    </row>
    <row r="115" ht="15.75" customHeight="1">
      <c r="C115" s="2"/>
      <c r="D115" s="2"/>
    </row>
    <row r="116" ht="15.75" customHeight="1">
      <c r="C116" s="2"/>
      <c r="D116" s="2"/>
    </row>
    <row r="117" ht="15.75" customHeight="1">
      <c r="C117" s="2"/>
      <c r="D117" s="2"/>
    </row>
    <row r="118" ht="15.75" customHeight="1">
      <c r="C118" s="2"/>
      <c r="D118" s="2"/>
    </row>
    <row r="119" ht="15.75" customHeight="1">
      <c r="C119" s="2"/>
      <c r="D119" s="2"/>
    </row>
    <row r="120" ht="15.75" customHeight="1">
      <c r="C120" s="2"/>
      <c r="D120" s="2"/>
    </row>
    <row r="121" ht="15.75" customHeight="1">
      <c r="C121" s="2"/>
      <c r="D121" s="2"/>
    </row>
    <row r="122" ht="15.75" customHeight="1">
      <c r="C122" s="2"/>
      <c r="D122" s="2"/>
    </row>
    <row r="123" ht="15.75" customHeight="1">
      <c r="C123" s="2"/>
      <c r="D123" s="2"/>
    </row>
    <row r="124" ht="15.75" customHeight="1">
      <c r="C124" s="2"/>
      <c r="D124" s="2"/>
    </row>
    <row r="125" ht="15.75" customHeight="1">
      <c r="C125" s="2"/>
      <c r="D125" s="2"/>
    </row>
    <row r="126" ht="15.75" customHeight="1">
      <c r="C126" s="2"/>
      <c r="D126" s="2"/>
    </row>
    <row r="127" ht="15.75" customHeight="1">
      <c r="C127" s="2"/>
      <c r="D127" s="2"/>
    </row>
    <row r="128" ht="15.75" customHeight="1">
      <c r="C128" s="2"/>
      <c r="D128" s="2"/>
    </row>
    <row r="129" ht="15.75" customHeight="1">
      <c r="C129" s="2"/>
      <c r="D129" s="2"/>
    </row>
    <row r="130" ht="15.75" customHeight="1">
      <c r="C130" s="2"/>
      <c r="D130" s="2"/>
    </row>
    <row r="131" ht="15.75" customHeight="1">
      <c r="C131" s="2"/>
      <c r="D131" s="2"/>
    </row>
    <row r="132" ht="15.75" customHeight="1">
      <c r="C132" s="2"/>
      <c r="D132" s="2"/>
    </row>
    <row r="133" ht="15.75" customHeight="1">
      <c r="C133" s="2"/>
      <c r="D133" s="2"/>
    </row>
    <row r="134" ht="15.75" customHeight="1">
      <c r="C134" s="2"/>
      <c r="D134" s="2"/>
    </row>
    <row r="135" ht="15.75" customHeight="1">
      <c r="C135" s="2"/>
      <c r="D135" s="2"/>
    </row>
    <row r="136" ht="15.75" customHeight="1">
      <c r="C136" s="2"/>
      <c r="D136" s="2"/>
    </row>
    <row r="137" ht="15.75" customHeight="1">
      <c r="C137" s="2"/>
      <c r="D137" s="2"/>
    </row>
    <row r="138" ht="15.75" customHeight="1">
      <c r="C138" s="2"/>
      <c r="D138" s="2"/>
    </row>
    <row r="139" ht="15.75" customHeight="1">
      <c r="C139" s="2"/>
      <c r="D139" s="2"/>
    </row>
    <row r="140" ht="15.75" customHeight="1">
      <c r="C140" s="2"/>
      <c r="D140" s="2"/>
    </row>
    <row r="141" ht="15.75" customHeight="1">
      <c r="C141" s="2"/>
      <c r="D141" s="2"/>
    </row>
    <row r="142" ht="15.75" customHeight="1">
      <c r="C142" s="2"/>
      <c r="D142" s="2"/>
    </row>
    <row r="143" ht="15.75" customHeight="1">
      <c r="C143" s="2"/>
      <c r="D143" s="2"/>
    </row>
    <row r="144" ht="15.75" customHeight="1">
      <c r="C144" s="2"/>
      <c r="D144" s="2"/>
    </row>
    <row r="145" ht="15.75" customHeight="1">
      <c r="C145" s="2"/>
      <c r="D145" s="2"/>
    </row>
    <row r="146" ht="15.75" customHeight="1">
      <c r="C146" s="2"/>
      <c r="D146" s="2"/>
    </row>
    <row r="147" ht="15.75" customHeight="1">
      <c r="C147" s="2"/>
      <c r="D147" s="2"/>
    </row>
    <row r="148" ht="15.75" customHeight="1">
      <c r="C148" s="2"/>
      <c r="D148" s="2"/>
    </row>
    <row r="149" ht="15.75" customHeight="1">
      <c r="C149" s="2"/>
      <c r="D149" s="2"/>
    </row>
    <row r="150" ht="15.75" customHeight="1">
      <c r="C150" s="2"/>
      <c r="D150" s="2"/>
    </row>
    <row r="151" ht="15.75" customHeight="1">
      <c r="C151" s="2"/>
      <c r="D151" s="2"/>
    </row>
    <row r="152" ht="15.75" customHeight="1">
      <c r="C152" s="2"/>
      <c r="D152" s="2"/>
    </row>
    <row r="153" ht="15.75" customHeight="1">
      <c r="C153" s="2"/>
      <c r="D153" s="2"/>
    </row>
    <row r="154" ht="15.75" customHeight="1">
      <c r="C154" s="2"/>
      <c r="D154" s="2"/>
    </row>
    <row r="155" ht="15.75" customHeight="1">
      <c r="C155" s="2"/>
      <c r="D155" s="2"/>
    </row>
    <row r="156" ht="15.75" customHeight="1">
      <c r="C156" s="2"/>
      <c r="D156" s="2"/>
    </row>
    <row r="157" ht="15.75" customHeight="1">
      <c r="C157" s="2"/>
      <c r="D157" s="2"/>
    </row>
    <row r="158" ht="15.75" customHeight="1">
      <c r="C158" s="2"/>
      <c r="D158" s="2"/>
    </row>
    <row r="159" ht="15.75" customHeight="1">
      <c r="C159" s="2"/>
      <c r="D159" s="2"/>
    </row>
    <row r="160" ht="15.75" customHeight="1">
      <c r="C160" s="2"/>
      <c r="D160" s="2"/>
    </row>
    <row r="161" ht="15.75" customHeight="1">
      <c r="C161" s="2"/>
      <c r="D161" s="2"/>
    </row>
    <row r="162" ht="15.75" customHeight="1">
      <c r="C162" s="2"/>
      <c r="D162" s="2"/>
    </row>
    <row r="163" ht="15.75" customHeight="1">
      <c r="C163" s="2"/>
      <c r="D163" s="2"/>
    </row>
    <row r="164" ht="15.75" customHeight="1">
      <c r="C164" s="2"/>
      <c r="D164" s="2"/>
    </row>
    <row r="165" ht="15.75" customHeight="1">
      <c r="C165" s="2"/>
      <c r="D165" s="2"/>
    </row>
    <row r="166" ht="15.75" customHeight="1">
      <c r="C166" s="2"/>
      <c r="D166" s="2"/>
    </row>
    <row r="167" ht="15.75" customHeight="1">
      <c r="C167" s="2"/>
      <c r="D167" s="2"/>
    </row>
    <row r="168" ht="15.75" customHeight="1">
      <c r="C168" s="2"/>
      <c r="D168" s="2"/>
    </row>
    <row r="169" ht="15.75" customHeight="1">
      <c r="C169" s="2"/>
      <c r="D169" s="2"/>
    </row>
    <row r="170" ht="15.75" customHeight="1">
      <c r="C170" s="2"/>
      <c r="D170" s="2"/>
    </row>
    <row r="171" ht="15.75" customHeight="1">
      <c r="C171" s="2"/>
      <c r="D171" s="2"/>
    </row>
    <row r="172" ht="15.75" customHeight="1">
      <c r="C172" s="2"/>
      <c r="D172" s="2"/>
    </row>
    <row r="173" ht="15.75" customHeight="1">
      <c r="C173" s="2"/>
      <c r="D173" s="2"/>
    </row>
    <row r="174" ht="15.75" customHeight="1">
      <c r="C174" s="2"/>
      <c r="D174" s="2"/>
    </row>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2"/>
  <legacyDrawing r:id="rId3"/>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9.14"/>
    <col customWidth="1" min="2" max="2" width="12.57"/>
    <col customWidth="1" min="3" max="4" width="9.14"/>
    <col customWidth="1" min="5" max="6" width="22.29"/>
    <col customWidth="1" min="7" max="7" width="9.14"/>
    <col customWidth="1" min="8" max="8" width="23.57"/>
    <col customWidth="1" min="9" max="9" width="9.14"/>
    <col customWidth="1" min="10" max="10" width="26.14"/>
    <col customWidth="1" min="11" max="26" width="12.71"/>
  </cols>
  <sheetData>
    <row r="1">
      <c r="A1" s="2"/>
      <c r="B1" s="2"/>
      <c r="C1" s="2"/>
      <c r="D1" s="2"/>
      <c r="E1" s="2"/>
      <c r="F1" s="2"/>
      <c r="G1" s="2"/>
      <c r="H1" s="2"/>
      <c r="I1" s="2"/>
      <c r="J1" s="2"/>
      <c r="K1" s="2"/>
      <c r="L1" s="2"/>
      <c r="M1" s="2"/>
      <c r="N1" s="2"/>
      <c r="O1" s="2"/>
      <c r="P1" s="2"/>
      <c r="Q1" s="2"/>
      <c r="R1" s="2"/>
      <c r="S1" s="2"/>
      <c r="T1" s="2"/>
      <c r="U1" s="2"/>
      <c r="V1" s="2"/>
      <c r="W1" s="2"/>
      <c r="X1" s="2"/>
      <c r="Y1" s="2"/>
      <c r="Z1" s="2"/>
    </row>
    <row r="2">
      <c r="A2" s="2"/>
      <c r="B2" s="2"/>
      <c r="C2" s="2"/>
      <c r="D2" s="2"/>
      <c r="E2" s="2"/>
      <c r="F2" s="2"/>
      <c r="G2" s="2"/>
      <c r="H2" s="2"/>
      <c r="I2" s="2"/>
      <c r="J2" s="2"/>
      <c r="K2" s="2"/>
      <c r="L2" s="2"/>
      <c r="M2" s="2"/>
      <c r="N2" s="2"/>
      <c r="O2" s="2"/>
      <c r="P2" s="2"/>
      <c r="Q2" s="2"/>
      <c r="R2" s="2"/>
      <c r="S2" s="2"/>
      <c r="T2" s="2"/>
      <c r="U2" s="2"/>
      <c r="V2" s="2"/>
      <c r="W2" s="2"/>
      <c r="X2" s="2"/>
      <c r="Y2" s="2"/>
      <c r="Z2" s="2"/>
    </row>
    <row r="3">
      <c r="A3" s="2"/>
      <c r="B3" s="2"/>
      <c r="C3" s="2"/>
      <c r="D3" s="2"/>
      <c r="E3" s="2" t="s">
        <v>6193</v>
      </c>
      <c r="F3" s="2" t="s">
        <v>6194</v>
      </c>
      <c r="G3" s="2"/>
      <c r="H3" s="2"/>
      <c r="I3" s="2"/>
      <c r="J3" s="3" t="s">
        <v>6195</v>
      </c>
      <c r="K3" s="2"/>
      <c r="L3" s="2"/>
      <c r="M3" s="2"/>
      <c r="N3" s="2"/>
      <c r="O3" s="2"/>
      <c r="P3" s="2"/>
      <c r="Q3" s="2"/>
      <c r="R3" s="2"/>
      <c r="S3" s="2"/>
      <c r="T3" s="2"/>
      <c r="U3" s="2"/>
      <c r="V3" s="2"/>
      <c r="W3" s="2"/>
      <c r="X3" s="2"/>
      <c r="Y3" s="2"/>
      <c r="Z3" s="2"/>
    </row>
    <row r="4">
      <c r="A4" s="2"/>
      <c r="B4" s="2"/>
      <c r="C4" s="2"/>
      <c r="D4" s="2"/>
      <c r="E4" s="2" t="s">
        <v>6196</v>
      </c>
      <c r="F4" s="2" t="s">
        <v>6065</v>
      </c>
      <c r="G4" s="2"/>
      <c r="H4" s="2"/>
      <c r="I4" s="2"/>
      <c r="J4" s="2" t="s">
        <v>5827</v>
      </c>
      <c r="K4" s="2" t="s">
        <v>6197</v>
      </c>
      <c r="L4" s="2" t="s">
        <v>6198</v>
      </c>
      <c r="M4" s="2"/>
      <c r="N4" s="2"/>
      <c r="O4" s="2"/>
      <c r="P4" s="2"/>
      <c r="Q4" s="2"/>
      <c r="R4" s="2"/>
      <c r="S4" s="2"/>
      <c r="T4" s="2"/>
      <c r="U4" s="2"/>
      <c r="V4" s="2"/>
      <c r="W4" s="2"/>
      <c r="X4" s="2"/>
      <c r="Y4" s="2"/>
      <c r="Z4" s="2"/>
    </row>
    <row r="5">
      <c r="A5" s="2"/>
      <c r="B5" s="2"/>
      <c r="C5" s="2"/>
      <c r="D5" s="2"/>
      <c r="E5" s="2" t="s">
        <v>6199</v>
      </c>
      <c r="F5" s="2" t="s">
        <v>6067</v>
      </c>
      <c r="G5" s="2"/>
      <c r="H5" s="2"/>
      <c r="I5" s="2"/>
      <c r="J5" s="2" t="s">
        <v>5827</v>
      </c>
      <c r="K5" s="2" t="s">
        <v>6200</v>
      </c>
      <c r="L5" s="2" t="s">
        <v>6201</v>
      </c>
      <c r="M5" s="2"/>
      <c r="N5" s="2"/>
      <c r="O5" s="2"/>
      <c r="P5" s="2"/>
      <c r="Q5" s="2"/>
      <c r="R5" s="2"/>
      <c r="S5" s="2"/>
      <c r="T5" s="2"/>
      <c r="U5" s="2"/>
      <c r="V5" s="2"/>
      <c r="W5" s="2"/>
      <c r="X5" s="2"/>
      <c r="Y5" s="2"/>
      <c r="Z5" s="2"/>
    </row>
    <row r="6">
      <c r="A6" s="2"/>
      <c r="B6" s="2"/>
      <c r="C6" s="2"/>
      <c r="D6" s="2"/>
      <c r="E6" s="2" t="s">
        <v>6202</v>
      </c>
      <c r="F6" s="2" t="s">
        <v>6069</v>
      </c>
      <c r="G6" s="2"/>
      <c r="H6" s="2"/>
      <c r="I6" s="2"/>
      <c r="J6" s="2" t="s">
        <v>5827</v>
      </c>
      <c r="K6" s="2" t="s">
        <v>6203</v>
      </c>
      <c r="L6" s="2" t="s">
        <v>6204</v>
      </c>
      <c r="M6" s="2"/>
      <c r="N6" s="2"/>
      <c r="O6" s="2"/>
      <c r="P6" s="2"/>
      <c r="Q6" s="2"/>
      <c r="R6" s="2"/>
      <c r="S6" s="2"/>
      <c r="T6" s="2"/>
      <c r="U6" s="2"/>
      <c r="V6" s="2"/>
      <c r="W6" s="2"/>
      <c r="X6" s="2"/>
      <c r="Y6" s="2"/>
      <c r="Z6" s="2"/>
    </row>
    <row r="7">
      <c r="A7" s="2"/>
      <c r="B7" s="2"/>
      <c r="C7" s="2"/>
      <c r="D7" s="2"/>
      <c r="E7" s="2" t="s">
        <v>6205</v>
      </c>
      <c r="F7" s="2" t="s">
        <v>6071</v>
      </c>
      <c r="G7" s="2"/>
      <c r="H7" s="2"/>
      <c r="I7" s="2"/>
      <c r="J7" s="2" t="s">
        <v>5839</v>
      </c>
      <c r="K7" s="2" t="s">
        <v>6206</v>
      </c>
      <c r="L7" s="2" t="s">
        <v>6207</v>
      </c>
      <c r="M7" s="2"/>
      <c r="N7" s="2"/>
      <c r="O7" s="2"/>
      <c r="P7" s="2"/>
      <c r="Q7" s="2"/>
      <c r="R7" s="2"/>
      <c r="S7" s="2"/>
      <c r="T7" s="2"/>
      <c r="U7" s="2"/>
      <c r="V7" s="2"/>
      <c r="W7" s="2"/>
      <c r="X7" s="2"/>
      <c r="Y7" s="2"/>
      <c r="Z7" s="2"/>
    </row>
    <row r="8">
      <c r="A8" s="2"/>
      <c r="B8" s="2"/>
      <c r="C8" s="2"/>
      <c r="D8" s="2"/>
      <c r="E8" s="2" t="s">
        <v>6208</v>
      </c>
      <c r="F8" s="2" t="s">
        <v>6073</v>
      </c>
      <c r="G8" s="2"/>
      <c r="H8" s="2"/>
      <c r="I8" s="2"/>
      <c r="J8" s="2" t="s">
        <v>5852</v>
      </c>
      <c r="K8" s="2" t="s">
        <v>6209</v>
      </c>
      <c r="L8" s="2" t="s">
        <v>6210</v>
      </c>
      <c r="M8" s="2"/>
      <c r="N8" s="2"/>
      <c r="O8" s="2"/>
      <c r="P8" s="2"/>
      <c r="Q8" s="2"/>
      <c r="R8" s="2"/>
      <c r="S8" s="2"/>
      <c r="T8" s="2"/>
      <c r="U8" s="2"/>
      <c r="V8" s="2"/>
      <c r="W8" s="2"/>
      <c r="X8" s="2"/>
      <c r="Y8" s="2"/>
      <c r="Z8" s="2"/>
    </row>
    <row r="9">
      <c r="A9" s="2"/>
      <c r="B9" s="2"/>
      <c r="C9" s="2"/>
      <c r="D9" s="2"/>
      <c r="E9" s="2" t="s">
        <v>6211</v>
      </c>
      <c r="F9" s="2" t="s">
        <v>6075</v>
      </c>
      <c r="G9" s="2"/>
      <c r="H9" s="2"/>
      <c r="I9" s="2"/>
      <c r="J9" s="2" t="s">
        <v>1693</v>
      </c>
      <c r="K9" s="2" t="s">
        <v>6212</v>
      </c>
      <c r="L9" s="2" t="s">
        <v>6213</v>
      </c>
      <c r="M9" s="2"/>
      <c r="N9" s="2"/>
      <c r="O9" s="2"/>
      <c r="P9" s="2"/>
      <c r="Q9" s="2"/>
      <c r="R9" s="2"/>
      <c r="S9" s="2"/>
      <c r="T9" s="2"/>
      <c r="U9" s="2"/>
      <c r="V9" s="2"/>
      <c r="W9" s="2"/>
      <c r="X9" s="2"/>
      <c r="Y9" s="2"/>
      <c r="Z9" s="2"/>
    </row>
    <row r="10">
      <c r="A10" s="2"/>
      <c r="B10" s="2"/>
      <c r="C10" s="2"/>
      <c r="D10" s="2"/>
      <c r="E10" s="2" t="s">
        <v>6214</v>
      </c>
      <c r="F10" s="2" t="s">
        <v>6077</v>
      </c>
      <c r="G10" s="2"/>
      <c r="H10" s="2"/>
      <c r="I10" s="2"/>
      <c r="J10" s="2" t="s">
        <v>1693</v>
      </c>
      <c r="K10" s="2" t="s">
        <v>6215</v>
      </c>
      <c r="L10" s="2" t="s">
        <v>6216</v>
      </c>
      <c r="M10" s="2"/>
      <c r="N10" s="2"/>
      <c r="O10" s="2"/>
      <c r="P10" s="2"/>
      <c r="Q10" s="2"/>
      <c r="R10" s="2"/>
      <c r="S10" s="2"/>
      <c r="T10" s="2"/>
      <c r="U10" s="2"/>
      <c r="V10" s="2"/>
      <c r="W10" s="2"/>
      <c r="X10" s="2"/>
      <c r="Y10" s="2"/>
      <c r="Z10" s="2"/>
    </row>
    <row r="11">
      <c r="A11" s="2"/>
      <c r="B11" s="2"/>
      <c r="C11" s="2"/>
      <c r="D11" s="2"/>
      <c r="E11" s="2" t="s">
        <v>6217</v>
      </c>
      <c r="F11" s="2" t="s">
        <v>6079</v>
      </c>
      <c r="G11" s="2"/>
      <c r="H11" s="2"/>
      <c r="I11" s="2"/>
      <c r="J11" s="2" t="s">
        <v>5864</v>
      </c>
      <c r="K11" s="2" t="s">
        <v>6218</v>
      </c>
      <c r="L11" s="2" t="s">
        <v>6219</v>
      </c>
      <c r="M11" s="2"/>
      <c r="N11" s="2"/>
      <c r="O11" s="2"/>
      <c r="P11" s="2"/>
      <c r="Q11" s="2"/>
      <c r="R11" s="2"/>
      <c r="S11" s="2"/>
      <c r="T11" s="2"/>
      <c r="U11" s="2"/>
      <c r="V11" s="2"/>
      <c r="W11" s="2"/>
      <c r="X11" s="2"/>
      <c r="Y11" s="2"/>
      <c r="Z11" s="2"/>
    </row>
    <row r="12">
      <c r="A12" s="2"/>
      <c r="B12" s="2"/>
      <c r="C12" s="2"/>
      <c r="D12" s="2"/>
      <c r="E12" s="2" t="s">
        <v>6220</v>
      </c>
      <c r="F12" s="2" t="s">
        <v>6221</v>
      </c>
      <c r="G12" s="2"/>
      <c r="H12" s="2"/>
      <c r="I12" s="2"/>
      <c r="J12" s="2" t="s">
        <v>5867</v>
      </c>
      <c r="K12" s="2" t="s">
        <v>6222</v>
      </c>
      <c r="L12" s="2" t="s">
        <v>6223</v>
      </c>
      <c r="M12" s="2"/>
      <c r="N12" s="2"/>
      <c r="O12" s="2"/>
      <c r="P12" s="2"/>
      <c r="Q12" s="2"/>
      <c r="R12" s="2"/>
      <c r="S12" s="2"/>
      <c r="T12" s="2"/>
      <c r="U12" s="2"/>
      <c r="V12" s="2"/>
      <c r="W12" s="2"/>
      <c r="X12" s="2"/>
      <c r="Y12" s="2"/>
      <c r="Z12" s="2"/>
    </row>
    <row r="13">
      <c r="A13" s="2"/>
      <c r="B13" s="2"/>
      <c r="C13" s="2"/>
      <c r="D13" s="2"/>
      <c r="E13" s="2" t="s">
        <v>6224</v>
      </c>
      <c r="F13" s="2" t="s">
        <v>6081</v>
      </c>
      <c r="G13" s="2"/>
      <c r="H13" s="2"/>
      <c r="I13" s="2"/>
      <c r="J13" s="2" t="s">
        <v>5867</v>
      </c>
      <c r="K13" s="2" t="s">
        <v>6225</v>
      </c>
      <c r="L13" s="2" t="s">
        <v>6226</v>
      </c>
      <c r="M13" s="2"/>
      <c r="N13" s="2"/>
      <c r="O13" s="2"/>
      <c r="P13" s="2"/>
      <c r="Q13" s="2"/>
      <c r="R13" s="2"/>
      <c r="S13" s="2"/>
      <c r="T13" s="2"/>
      <c r="U13" s="2"/>
      <c r="V13" s="2"/>
      <c r="W13" s="2"/>
      <c r="X13" s="2"/>
      <c r="Y13" s="2"/>
      <c r="Z13" s="2"/>
    </row>
    <row r="14">
      <c r="A14" s="2"/>
      <c r="B14" s="2"/>
      <c r="C14" s="2"/>
      <c r="D14" s="2"/>
      <c r="E14" s="2" t="s">
        <v>6227</v>
      </c>
      <c r="F14" s="2" t="s">
        <v>6082</v>
      </c>
      <c r="G14" s="2"/>
      <c r="H14" s="2"/>
      <c r="I14" s="2"/>
      <c r="J14" s="2" t="s">
        <v>5867</v>
      </c>
      <c r="K14" s="2" t="s">
        <v>6228</v>
      </c>
      <c r="L14" s="2" t="s">
        <v>6229</v>
      </c>
      <c r="M14" s="2"/>
      <c r="N14" s="2"/>
      <c r="O14" s="2"/>
      <c r="P14" s="2"/>
      <c r="Q14" s="2"/>
      <c r="R14" s="2"/>
      <c r="S14" s="2"/>
      <c r="T14" s="2"/>
      <c r="U14" s="2"/>
      <c r="V14" s="2"/>
      <c r="W14" s="2"/>
      <c r="X14" s="2"/>
      <c r="Y14" s="2"/>
      <c r="Z14" s="2"/>
    </row>
    <row r="15">
      <c r="A15" s="2"/>
      <c r="B15" s="2"/>
      <c r="C15" s="2"/>
      <c r="D15" s="2"/>
      <c r="E15" s="2" t="s">
        <v>6230</v>
      </c>
      <c r="F15" s="2" t="s">
        <v>6083</v>
      </c>
      <c r="G15" s="2"/>
      <c r="H15" s="2"/>
      <c r="I15" s="2"/>
      <c r="J15" s="2" t="s">
        <v>5867</v>
      </c>
      <c r="K15" s="2" t="s">
        <v>6231</v>
      </c>
      <c r="L15" s="2" t="s">
        <v>6232</v>
      </c>
      <c r="M15" s="2"/>
      <c r="N15" s="2"/>
      <c r="O15" s="2"/>
      <c r="P15" s="2"/>
      <c r="Q15" s="2"/>
      <c r="R15" s="2"/>
      <c r="S15" s="2"/>
      <c r="T15" s="2"/>
      <c r="U15" s="2"/>
      <c r="V15" s="2"/>
      <c r="W15" s="2"/>
      <c r="X15" s="2"/>
      <c r="Y15" s="2"/>
      <c r="Z15" s="2"/>
    </row>
    <row r="16">
      <c r="A16" s="2"/>
      <c r="B16" s="2"/>
      <c r="C16" s="2"/>
      <c r="D16" s="2"/>
      <c r="E16" s="2" t="s">
        <v>6233</v>
      </c>
      <c r="F16" s="2" t="s">
        <v>6085</v>
      </c>
      <c r="G16" s="2"/>
      <c r="H16" s="2"/>
      <c r="I16" s="2"/>
      <c r="J16" s="2" t="s">
        <v>5867</v>
      </c>
      <c r="K16" s="2" t="s">
        <v>6234</v>
      </c>
      <c r="L16" s="2" t="s">
        <v>6235</v>
      </c>
      <c r="M16" s="2"/>
      <c r="N16" s="2"/>
      <c r="O16" s="2"/>
      <c r="P16" s="2"/>
      <c r="Q16" s="2"/>
      <c r="R16" s="2"/>
      <c r="S16" s="2"/>
      <c r="T16" s="2"/>
      <c r="U16" s="2"/>
      <c r="V16" s="2"/>
      <c r="W16" s="2"/>
      <c r="X16" s="2"/>
      <c r="Y16" s="2"/>
      <c r="Z16" s="2"/>
    </row>
    <row r="17">
      <c r="A17" s="2"/>
      <c r="B17" s="2"/>
      <c r="C17" s="2"/>
      <c r="D17" s="2"/>
      <c r="E17" s="2" t="s">
        <v>6236</v>
      </c>
      <c r="F17" s="2" t="s">
        <v>6087</v>
      </c>
      <c r="G17" s="2"/>
      <c r="H17" s="2"/>
      <c r="I17" s="2"/>
      <c r="J17" s="2" t="s">
        <v>5867</v>
      </c>
      <c r="K17" s="2" t="s">
        <v>6237</v>
      </c>
      <c r="L17" s="2" t="s">
        <v>6238</v>
      </c>
      <c r="M17" s="2"/>
      <c r="N17" s="2"/>
      <c r="O17" s="2"/>
      <c r="P17" s="2"/>
      <c r="Q17" s="2"/>
      <c r="R17" s="2"/>
      <c r="S17" s="2"/>
      <c r="T17" s="2"/>
      <c r="U17" s="2"/>
      <c r="V17" s="2"/>
      <c r="W17" s="2"/>
      <c r="X17" s="2"/>
      <c r="Y17" s="2"/>
      <c r="Z17" s="2"/>
    </row>
    <row r="18">
      <c r="A18" s="2"/>
      <c r="B18" s="2"/>
      <c r="C18" s="2"/>
      <c r="D18" s="2"/>
      <c r="E18" s="2" t="s">
        <v>6239</v>
      </c>
      <c r="F18" s="2" t="s">
        <v>6088</v>
      </c>
      <c r="G18" s="2"/>
      <c r="H18" s="2"/>
      <c r="I18" s="2"/>
      <c r="J18" s="2" t="s">
        <v>5867</v>
      </c>
      <c r="K18" s="2" t="s">
        <v>6240</v>
      </c>
      <c r="L18" s="2" t="s">
        <v>6241</v>
      </c>
      <c r="M18" s="2"/>
      <c r="N18" s="2"/>
      <c r="O18" s="2"/>
      <c r="P18" s="2"/>
      <c r="Q18" s="2"/>
      <c r="R18" s="2"/>
      <c r="S18" s="2"/>
      <c r="T18" s="2"/>
      <c r="U18" s="2"/>
      <c r="V18" s="2"/>
      <c r="W18" s="2"/>
      <c r="X18" s="2"/>
      <c r="Y18" s="2"/>
      <c r="Z18" s="2"/>
    </row>
    <row r="19">
      <c r="A19" s="2"/>
      <c r="B19" s="2"/>
      <c r="C19" s="2"/>
      <c r="D19" s="2"/>
      <c r="E19" s="2" t="s">
        <v>6242</v>
      </c>
      <c r="F19" s="2" t="s">
        <v>6090</v>
      </c>
      <c r="G19" s="2"/>
      <c r="H19" s="2"/>
      <c r="I19" s="2"/>
      <c r="J19" s="2"/>
      <c r="K19" s="2"/>
      <c r="L19" s="2"/>
      <c r="M19" s="2"/>
      <c r="N19" s="2"/>
      <c r="O19" s="2"/>
      <c r="P19" s="2"/>
      <c r="Q19" s="2"/>
      <c r="R19" s="2"/>
      <c r="S19" s="2"/>
      <c r="T19" s="2"/>
      <c r="U19" s="2"/>
      <c r="V19" s="2"/>
      <c r="W19" s="2"/>
      <c r="X19" s="2"/>
      <c r="Y19" s="2"/>
      <c r="Z19" s="2"/>
    </row>
    <row r="20">
      <c r="A20" s="2"/>
      <c r="B20" s="2"/>
      <c r="C20" s="2"/>
      <c r="D20" s="2"/>
      <c r="E20" s="2" t="s">
        <v>6243</v>
      </c>
      <c r="F20" s="2" t="s">
        <v>6091</v>
      </c>
      <c r="G20" s="2"/>
      <c r="H20" s="2"/>
      <c r="I20" s="2"/>
      <c r="J20" s="2"/>
      <c r="K20" s="2"/>
      <c r="L20" s="2"/>
      <c r="M20" s="2"/>
      <c r="N20" s="2"/>
      <c r="O20" s="2"/>
      <c r="P20" s="2"/>
      <c r="Q20" s="2"/>
      <c r="R20" s="2"/>
      <c r="S20" s="2"/>
      <c r="T20" s="2"/>
      <c r="U20" s="2"/>
      <c r="V20" s="2"/>
      <c r="W20" s="2"/>
      <c r="X20" s="2"/>
      <c r="Y20" s="2"/>
      <c r="Z20" s="2"/>
    </row>
    <row r="21" ht="15.75" customHeight="1">
      <c r="A21" s="2"/>
      <c r="B21" s="2"/>
      <c r="C21" s="2"/>
      <c r="D21" s="2"/>
      <c r="E21" s="2" t="s">
        <v>6244</v>
      </c>
      <c r="F21" s="2" t="s">
        <v>6093</v>
      </c>
      <c r="G21" s="2"/>
      <c r="H21" s="2"/>
      <c r="I21" s="2"/>
      <c r="J21" s="3" t="s">
        <v>6245</v>
      </c>
      <c r="K21" s="2"/>
      <c r="L21" s="2"/>
      <c r="M21" s="2"/>
      <c r="N21" s="2"/>
      <c r="O21" s="2"/>
      <c r="P21" s="2"/>
      <c r="Q21" s="2"/>
      <c r="R21" s="2"/>
      <c r="S21" s="2"/>
      <c r="T21" s="2"/>
      <c r="U21" s="2"/>
      <c r="V21" s="2"/>
      <c r="W21" s="2"/>
      <c r="X21" s="2"/>
      <c r="Y21" s="2"/>
      <c r="Z21" s="2"/>
    </row>
    <row r="22" ht="15.75" customHeight="1">
      <c r="A22" s="2"/>
      <c r="B22" s="2"/>
      <c r="C22" s="2"/>
      <c r="D22" s="2"/>
      <c r="E22" s="2" t="s">
        <v>6246</v>
      </c>
      <c r="F22" s="2" t="s">
        <v>6095</v>
      </c>
      <c r="G22" s="2"/>
      <c r="H22" s="2"/>
      <c r="I22" s="2"/>
      <c r="J22" s="2" t="s">
        <v>5688</v>
      </c>
      <c r="K22" s="2"/>
      <c r="L22" s="2" t="s">
        <v>6247</v>
      </c>
      <c r="M22" s="2"/>
      <c r="N22" s="2"/>
      <c r="O22" s="2"/>
      <c r="P22" s="2"/>
      <c r="Q22" s="2"/>
      <c r="R22" s="2"/>
      <c r="S22" s="2"/>
      <c r="T22" s="2"/>
      <c r="U22" s="2"/>
      <c r="V22" s="2"/>
      <c r="W22" s="2"/>
      <c r="X22" s="2"/>
      <c r="Y22" s="2"/>
      <c r="Z22" s="2"/>
    </row>
    <row r="23" ht="15.75" customHeight="1">
      <c r="A23" s="2"/>
      <c r="B23" s="2"/>
      <c r="C23" s="2"/>
      <c r="D23" s="2"/>
      <c r="E23" s="2" t="s">
        <v>6248</v>
      </c>
      <c r="F23" s="2" t="s">
        <v>6097</v>
      </c>
      <c r="G23" s="2"/>
      <c r="H23" s="2"/>
      <c r="I23" s="2"/>
      <c r="J23" s="2" t="s">
        <v>1735</v>
      </c>
      <c r="K23" s="2"/>
      <c r="L23" s="2" t="s">
        <v>6249</v>
      </c>
      <c r="M23" s="2"/>
      <c r="N23" s="2"/>
      <c r="O23" s="2"/>
      <c r="P23" s="2"/>
      <c r="Q23" s="2"/>
      <c r="R23" s="2"/>
      <c r="S23" s="2"/>
      <c r="T23" s="2"/>
      <c r="U23" s="2"/>
      <c r="V23" s="2"/>
      <c r="W23" s="2"/>
      <c r="X23" s="2"/>
      <c r="Y23" s="2"/>
      <c r="Z23" s="2"/>
    </row>
    <row r="24" ht="15.75" customHeight="1">
      <c r="A24" s="2"/>
      <c r="B24" s="2"/>
      <c r="C24" s="2"/>
      <c r="D24" s="2"/>
      <c r="E24" s="2" t="s">
        <v>6250</v>
      </c>
      <c r="F24" s="2" t="s">
        <v>6099</v>
      </c>
      <c r="G24" s="2"/>
      <c r="H24" s="2"/>
      <c r="I24" s="2"/>
      <c r="J24" s="2" t="s">
        <v>5983</v>
      </c>
      <c r="K24" s="2" t="s">
        <v>6251</v>
      </c>
      <c r="L24" s="2" t="s">
        <v>6252</v>
      </c>
      <c r="M24" s="2"/>
      <c r="N24" s="2"/>
      <c r="O24" s="2"/>
      <c r="P24" s="2"/>
      <c r="Q24" s="2"/>
      <c r="R24" s="2"/>
      <c r="S24" s="2"/>
      <c r="T24" s="2"/>
      <c r="U24" s="2"/>
      <c r="V24" s="2"/>
      <c r="W24" s="2"/>
      <c r="X24" s="2"/>
      <c r="Y24" s="2"/>
      <c r="Z24" s="2"/>
    </row>
    <row r="25" ht="15.75" customHeight="1">
      <c r="A25" s="2"/>
      <c r="B25" s="2"/>
      <c r="C25" s="2"/>
      <c r="D25" s="2"/>
      <c r="E25" s="2" t="s">
        <v>6253</v>
      </c>
      <c r="F25" s="2" t="s">
        <v>6101</v>
      </c>
      <c r="G25" s="2"/>
      <c r="H25" s="2"/>
      <c r="I25" s="2"/>
      <c r="J25" s="2" t="s">
        <v>5899</v>
      </c>
      <c r="K25" s="2" t="s">
        <v>6254</v>
      </c>
      <c r="L25" s="2" t="s">
        <v>6255</v>
      </c>
      <c r="M25" s="2"/>
      <c r="N25" s="2"/>
      <c r="O25" s="2"/>
      <c r="P25" s="2"/>
      <c r="Q25" s="2"/>
      <c r="R25" s="2"/>
      <c r="S25" s="2"/>
      <c r="T25" s="2"/>
      <c r="U25" s="2"/>
      <c r="V25" s="2"/>
      <c r="W25" s="2"/>
      <c r="X25" s="2"/>
      <c r="Y25" s="2"/>
      <c r="Z25" s="2"/>
    </row>
    <row r="26" ht="15.75" customHeight="1">
      <c r="A26" s="2"/>
      <c r="B26" s="2"/>
      <c r="C26" s="2"/>
      <c r="D26" s="2"/>
      <c r="E26" s="2" t="s">
        <v>6256</v>
      </c>
      <c r="F26" s="2" t="s">
        <v>6103</v>
      </c>
      <c r="G26" s="2"/>
      <c r="H26" s="2"/>
      <c r="I26" s="2"/>
      <c r="J26" s="2" t="s">
        <v>1729</v>
      </c>
      <c r="K26" s="2" t="s">
        <v>6257</v>
      </c>
      <c r="L26" s="2" t="s">
        <v>6258</v>
      </c>
      <c r="M26" s="2"/>
      <c r="N26" s="2"/>
      <c r="O26" s="2"/>
      <c r="P26" s="2"/>
      <c r="Q26" s="2"/>
      <c r="R26" s="2"/>
      <c r="S26" s="2"/>
      <c r="T26" s="2"/>
      <c r="U26" s="2"/>
      <c r="V26" s="2"/>
      <c r="W26" s="2"/>
      <c r="X26" s="2"/>
      <c r="Y26" s="2"/>
      <c r="Z26" s="2"/>
    </row>
    <row r="27" ht="15.75" customHeight="1">
      <c r="A27" s="2"/>
      <c r="B27" s="2"/>
      <c r="C27" s="2"/>
      <c r="D27" s="2"/>
      <c r="E27" s="2" t="s">
        <v>6259</v>
      </c>
      <c r="F27" s="2" t="s">
        <v>6105</v>
      </c>
      <c r="G27" s="2"/>
      <c r="H27" s="2"/>
      <c r="I27" s="2"/>
      <c r="J27" s="2" t="s">
        <v>5899</v>
      </c>
      <c r="K27" s="2" t="s">
        <v>6254</v>
      </c>
      <c r="L27" s="2" t="s">
        <v>6255</v>
      </c>
      <c r="M27" s="2"/>
      <c r="N27" s="2"/>
      <c r="O27" s="2"/>
      <c r="P27" s="2"/>
      <c r="Q27" s="2"/>
      <c r="R27" s="2"/>
      <c r="S27" s="2"/>
      <c r="T27" s="2"/>
      <c r="U27" s="2"/>
      <c r="V27" s="2"/>
      <c r="W27" s="2"/>
      <c r="X27" s="2"/>
      <c r="Y27" s="2"/>
      <c r="Z27" s="2"/>
    </row>
    <row r="28" ht="15.75" customHeight="1">
      <c r="A28" s="2"/>
      <c r="B28" s="2"/>
      <c r="C28" s="2"/>
      <c r="D28" s="2"/>
      <c r="E28" s="2" t="s">
        <v>6260</v>
      </c>
      <c r="F28" s="2" t="s">
        <v>6107</v>
      </c>
      <c r="G28" s="2"/>
      <c r="H28" s="2"/>
      <c r="I28" s="2"/>
      <c r="J28" s="2" t="s">
        <v>5983</v>
      </c>
      <c r="K28" s="2" t="s">
        <v>6251</v>
      </c>
      <c r="L28" s="2" t="s">
        <v>6252</v>
      </c>
      <c r="M28" s="2"/>
      <c r="N28" s="2"/>
      <c r="O28" s="2"/>
      <c r="P28" s="2"/>
      <c r="Q28" s="2"/>
      <c r="R28" s="2"/>
      <c r="S28" s="2"/>
      <c r="T28" s="2"/>
      <c r="U28" s="2"/>
      <c r="V28" s="2"/>
      <c r="W28" s="2"/>
      <c r="X28" s="2"/>
      <c r="Y28" s="2"/>
      <c r="Z28" s="2"/>
    </row>
    <row r="29" ht="15.75" customHeight="1">
      <c r="A29" s="2"/>
      <c r="B29" s="2"/>
      <c r="C29" s="2"/>
      <c r="D29" s="2"/>
      <c r="E29" s="2" t="s">
        <v>6261</v>
      </c>
      <c r="F29" s="2" t="s">
        <v>6108</v>
      </c>
      <c r="G29" s="2"/>
      <c r="H29" s="2"/>
      <c r="I29" s="2"/>
      <c r="J29" s="2" t="s">
        <v>6006</v>
      </c>
      <c r="K29" s="2" t="s">
        <v>6262</v>
      </c>
      <c r="L29" s="2" t="s">
        <v>6263</v>
      </c>
      <c r="M29" s="2"/>
      <c r="N29" s="2"/>
      <c r="O29" s="2"/>
      <c r="P29" s="2"/>
      <c r="Q29" s="2"/>
      <c r="R29" s="2"/>
      <c r="S29" s="2"/>
      <c r="T29" s="2"/>
      <c r="U29" s="2"/>
      <c r="V29" s="2"/>
      <c r="W29" s="2"/>
      <c r="X29" s="2"/>
      <c r="Y29" s="2"/>
      <c r="Z29" s="2"/>
    </row>
    <row r="30" ht="15.75" customHeight="1">
      <c r="A30" s="2"/>
      <c r="B30" s="2"/>
      <c r="C30" s="2"/>
      <c r="D30" s="2"/>
      <c r="E30" s="2" t="s">
        <v>6264</v>
      </c>
      <c r="F30" s="2" t="s">
        <v>6109</v>
      </c>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t="s">
        <v>6265</v>
      </c>
      <c r="F31" s="2" t="s">
        <v>6111</v>
      </c>
      <c r="G31" s="2"/>
      <c r="H31" s="2"/>
      <c r="I31" s="2"/>
      <c r="J31" s="3" t="s">
        <v>6266</v>
      </c>
      <c r="K31" s="2"/>
      <c r="L31" s="2"/>
      <c r="M31" s="2"/>
      <c r="N31" s="2"/>
      <c r="O31" s="2"/>
      <c r="P31" s="2"/>
      <c r="Q31" s="2"/>
      <c r="R31" s="2"/>
      <c r="S31" s="2"/>
      <c r="T31" s="2"/>
      <c r="U31" s="2"/>
      <c r="V31" s="2"/>
      <c r="W31" s="2"/>
      <c r="X31" s="2"/>
      <c r="Y31" s="2"/>
      <c r="Z31" s="2"/>
    </row>
    <row r="32" ht="15.75" customHeight="1">
      <c r="A32" s="2"/>
      <c r="B32" s="2"/>
      <c r="C32" s="2"/>
      <c r="D32" s="2"/>
      <c r="E32" s="2" t="s">
        <v>6267</v>
      </c>
      <c r="F32" s="2" t="s">
        <v>6113</v>
      </c>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t="s">
        <v>6268</v>
      </c>
      <c r="F33" s="2" t="s">
        <v>6115</v>
      </c>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t="s">
        <v>6269</v>
      </c>
      <c r="F34" s="2" t="s">
        <v>6117</v>
      </c>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t="s">
        <v>6270</v>
      </c>
      <c r="F35" s="2" t="s">
        <v>6118</v>
      </c>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t="s">
        <v>6271</v>
      </c>
      <c r="F36" s="2" t="s">
        <v>6119</v>
      </c>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t="s">
        <v>6272</v>
      </c>
      <c r="F37" s="2" t="s">
        <v>6121</v>
      </c>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t="s">
        <v>6273</v>
      </c>
      <c r="F38" s="2" t="s">
        <v>6123</v>
      </c>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t="s">
        <v>6274</v>
      </c>
      <c r="F39" s="2" t="s">
        <v>6124</v>
      </c>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t="s">
        <v>6275</v>
      </c>
      <c r="F40" s="2" t="s">
        <v>6126</v>
      </c>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t="s">
        <v>6276</v>
      </c>
      <c r="F41" s="2" t="s">
        <v>6127</v>
      </c>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t="s">
        <v>6277</v>
      </c>
      <c r="F42" s="2" t="s">
        <v>6129</v>
      </c>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t="s">
        <v>6278</v>
      </c>
      <c r="F43" s="2" t="s">
        <v>6130</v>
      </c>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t="s">
        <v>6279</v>
      </c>
      <c r="F44" s="2" t="s">
        <v>6132</v>
      </c>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t="s">
        <v>6280</v>
      </c>
      <c r="F45" s="2" t="s">
        <v>6134</v>
      </c>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t="s">
        <v>6281</v>
      </c>
      <c r="F46" s="2" t="s">
        <v>6136</v>
      </c>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t="s">
        <v>6282</v>
      </c>
      <c r="F47" s="2" t="s">
        <v>6138</v>
      </c>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t="s">
        <v>6283</v>
      </c>
      <c r="F48" s="2" t="s">
        <v>6140</v>
      </c>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t="s">
        <v>6284</v>
      </c>
      <c r="F49" s="2" t="s">
        <v>6141</v>
      </c>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t="s">
        <v>6285</v>
      </c>
      <c r="F50" s="2" t="s">
        <v>6143</v>
      </c>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t="s">
        <v>6286</v>
      </c>
      <c r="F51" s="2" t="s">
        <v>6145</v>
      </c>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t="s">
        <v>6287</v>
      </c>
      <c r="F52" s="2" t="s">
        <v>6147</v>
      </c>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t="s">
        <v>6288</v>
      </c>
      <c r="F53" s="2" t="s">
        <v>6149</v>
      </c>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t="s">
        <v>6289</v>
      </c>
      <c r="F54" s="2" t="s">
        <v>6151</v>
      </c>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t="s">
        <v>6290</v>
      </c>
      <c r="F55" s="2" t="s">
        <v>6153</v>
      </c>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t="s">
        <v>6291</v>
      </c>
      <c r="F56" s="2" t="s">
        <v>6155</v>
      </c>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t="s">
        <v>6292</v>
      </c>
      <c r="F57" s="2" t="s">
        <v>6157</v>
      </c>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t="s">
        <v>6293</v>
      </c>
      <c r="F58" s="2" t="s">
        <v>6159</v>
      </c>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t="s">
        <v>6294</v>
      </c>
      <c r="F59" s="2" t="s">
        <v>6160</v>
      </c>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t="s">
        <v>6295</v>
      </c>
      <c r="F60" s="2" t="s">
        <v>6162</v>
      </c>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t="s">
        <v>6296</v>
      </c>
      <c r="F61" s="2" t="s">
        <v>6163</v>
      </c>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t="s">
        <v>6297</v>
      </c>
      <c r="F62" s="2" t="s">
        <v>6165</v>
      </c>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t="s">
        <v>6298</v>
      </c>
      <c r="F63" s="2" t="s">
        <v>6166</v>
      </c>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t="s">
        <v>6299</v>
      </c>
      <c r="F64" s="2" t="s">
        <v>6167</v>
      </c>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t="s">
        <v>6300</v>
      </c>
      <c r="F65" s="2" t="s">
        <v>6169</v>
      </c>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t="s">
        <v>6301</v>
      </c>
      <c r="F66" s="2" t="s">
        <v>6171</v>
      </c>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t="s">
        <v>6302</v>
      </c>
      <c r="F67" s="2" t="s">
        <v>6173</v>
      </c>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t="s">
        <v>6303</v>
      </c>
      <c r="F68" s="2" t="s">
        <v>6175</v>
      </c>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t="s">
        <v>6304</v>
      </c>
      <c r="F69" s="2" t="s">
        <v>6177</v>
      </c>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t="s">
        <v>6305</v>
      </c>
      <c r="F70" s="2" t="s">
        <v>6179</v>
      </c>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t="s">
        <v>6306</v>
      </c>
      <c r="F71" s="2" t="s">
        <v>6181</v>
      </c>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t="s">
        <v>6307</v>
      </c>
      <c r="F72" s="2" t="s">
        <v>6308</v>
      </c>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t="s">
        <v>6309</v>
      </c>
      <c r="F73" s="2" t="s">
        <v>6310</v>
      </c>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t="s">
        <v>6311</v>
      </c>
      <c r="F74" s="2" t="s">
        <v>6312</v>
      </c>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t="s">
        <v>6313</v>
      </c>
      <c r="F75" s="2" t="s">
        <v>6314</v>
      </c>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t="s">
        <v>6315</v>
      </c>
      <c r="F76" s="2" t="s">
        <v>6316</v>
      </c>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t="s">
        <v>6317</v>
      </c>
      <c r="F77" s="2" t="s">
        <v>6318</v>
      </c>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t="s">
        <v>6319</v>
      </c>
      <c r="F78" s="2" t="s">
        <v>6320</v>
      </c>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t="s">
        <v>6321</v>
      </c>
      <c r="F79" s="2" t="s">
        <v>6322</v>
      </c>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t="s">
        <v>6323</v>
      </c>
      <c r="F80" s="2" t="s">
        <v>6324</v>
      </c>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t="s">
        <v>6325</v>
      </c>
      <c r="F81" s="2" t="s">
        <v>6326</v>
      </c>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t="s">
        <v>6327</v>
      </c>
      <c r="F82" s="2" t="s">
        <v>6328</v>
      </c>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t="s">
        <v>6329</v>
      </c>
      <c r="F83" s="2" t="s">
        <v>6330</v>
      </c>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t="s">
        <v>6331</v>
      </c>
      <c r="F84" s="2" t="s">
        <v>6332</v>
      </c>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t="s">
        <v>6333</v>
      </c>
      <c r="F85" s="2" t="s">
        <v>6334</v>
      </c>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t="s">
        <v>6335</v>
      </c>
      <c r="F86" s="2" t="s">
        <v>6336</v>
      </c>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t="s">
        <v>6337</v>
      </c>
      <c r="F87" s="2" t="s">
        <v>6338</v>
      </c>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t="s">
        <v>6339</v>
      </c>
      <c r="F88" s="2" t="s">
        <v>6340</v>
      </c>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t="s">
        <v>6341</v>
      </c>
      <c r="F89" s="2" t="s">
        <v>6342</v>
      </c>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t="s">
        <v>6343</v>
      </c>
      <c r="F90" s="2" t="s">
        <v>6344</v>
      </c>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t="s">
        <v>6345</v>
      </c>
      <c r="F91" s="2" t="s">
        <v>6346</v>
      </c>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t="s">
        <v>6347</v>
      </c>
      <c r="F92" s="2" t="s">
        <v>6348</v>
      </c>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t="s">
        <v>6349</v>
      </c>
      <c r="F93" s="2" t="s">
        <v>6343</v>
      </c>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t="s">
        <v>6350</v>
      </c>
      <c r="F94" s="2" t="s">
        <v>6345</v>
      </c>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t="s">
        <v>6351</v>
      </c>
      <c r="F95" s="2" t="s">
        <v>6347</v>
      </c>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t="s">
        <v>6352</v>
      </c>
      <c r="F96" s="2" t="s">
        <v>6353</v>
      </c>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t="s">
        <v>6354</v>
      </c>
      <c r="F97" s="2" t="s">
        <v>6355</v>
      </c>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t="s">
        <v>6356</v>
      </c>
      <c r="F98" s="2" t="s">
        <v>6357</v>
      </c>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t="s">
        <v>6358</v>
      </c>
      <c r="F99" s="2" t="s">
        <v>6359</v>
      </c>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t="s">
        <v>6360</v>
      </c>
      <c r="F100" s="2" t="s">
        <v>6361</v>
      </c>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t="s">
        <v>6362</v>
      </c>
      <c r="F101" s="2" t="s">
        <v>6363</v>
      </c>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t="s">
        <v>6364</v>
      </c>
      <c r="F102" s="2" t="s">
        <v>6365</v>
      </c>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t="s">
        <v>6366</v>
      </c>
      <c r="F103" s="2" t="s">
        <v>6367</v>
      </c>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t="s">
        <v>6368</v>
      </c>
      <c r="F104" s="2" t="s">
        <v>6369</v>
      </c>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t="s">
        <v>6370</v>
      </c>
      <c r="F105" s="2" t="s">
        <v>6371</v>
      </c>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t="s">
        <v>6372</v>
      </c>
      <c r="F106" s="2" t="s">
        <v>6373</v>
      </c>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t="s">
        <v>6374</v>
      </c>
      <c r="F107" s="2" t="s">
        <v>6375</v>
      </c>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t="s">
        <v>6376</v>
      </c>
      <c r="F108" s="2" t="s">
        <v>6377</v>
      </c>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t="s">
        <v>6378</v>
      </c>
      <c r="F109" s="2" t="s">
        <v>6379</v>
      </c>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t="s">
        <v>6380</v>
      </c>
      <c r="F110" s="2" t="s">
        <v>6381</v>
      </c>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t="s">
        <v>6382</v>
      </c>
      <c r="F111" s="2" t="s">
        <v>6383</v>
      </c>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t="s">
        <v>6384</v>
      </c>
      <c r="F112" s="2" t="s">
        <v>6385</v>
      </c>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t="s">
        <v>6386</v>
      </c>
      <c r="F113" s="2" t="s">
        <v>6387</v>
      </c>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t="s">
        <v>6388</v>
      </c>
      <c r="F114" s="2" t="s">
        <v>6389</v>
      </c>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t="s">
        <v>6390</v>
      </c>
      <c r="F115" s="2" t="s">
        <v>6391</v>
      </c>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t="s">
        <v>6392</v>
      </c>
      <c r="F116" s="2" t="s">
        <v>6393</v>
      </c>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t="s">
        <v>6394</v>
      </c>
      <c r="F117" s="2" t="s">
        <v>6395</v>
      </c>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t="s">
        <v>6396</v>
      </c>
      <c r="F118" s="2" t="s">
        <v>6397</v>
      </c>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t="s">
        <v>6398</v>
      </c>
      <c r="F119" s="2" t="s">
        <v>6399</v>
      </c>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t="s">
        <v>6400</v>
      </c>
      <c r="F120" s="2" t="s">
        <v>6401</v>
      </c>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t="s">
        <v>6402</v>
      </c>
      <c r="F121" s="2" t="s">
        <v>6403</v>
      </c>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t="s">
        <v>6404</v>
      </c>
      <c r="F122" s="2" t="s">
        <v>6405</v>
      </c>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t="s">
        <v>6406</v>
      </c>
      <c r="F123" s="2" t="s">
        <v>6407</v>
      </c>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t="s">
        <v>6408</v>
      </c>
      <c r="F124" s="2" t="s">
        <v>6409</v>
      </c>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t="s">
        <v>6410</v>
      </c>
      <c r="F125" s="2" t="s">
        <v>6411</v>
      </c>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t="s">
        <v>6412</v>
      </c>
      <c r="F126" s="2" t="s">
        <v>6413</v>
      </c>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t="s">
        <v>6414</v>
      </c>
      <c r="F127" s="2" t="s">
        <v>6415</v>
      </c>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t="s">
        <v>6416</v>
      </c>
      <c r="F128" s="2" t="s">
        <v>6417</v>
      </c>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t="s">
        <v>6418</v>
      </c>
      <c r="F129" s="2" t="s">
        <v>6419</v>
      </c>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t="s">
        <v>6420</v>
      </c>
      <c r="F130" s="2" t="s">
        <v>6421</v>
      </c>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t="s">
        <v>6422</v>
      </c>
      <c r="F131" s="2" t="s">
        <v>6423</v>
      </c>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t="s">
        <v>6424</v>
      </c>
      <c r="F132" s="2" t="s">
        <v>6425</v>
      </c>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t="s">
        <v>6426</v>
      </c>
      <c r="F133" s="2" t="s">
        <v>6427</v>
      </c>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t="s">
        <v>6428</v>
      </c>
      <c r="F134" s="2" t="s">
        <v>6429</v>
      </c>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t="s">
        <v>6430</v>
      </c>
      <c r="F135" s="2" t="s">
        <v>6431</v>
      </c>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t="s">
        <v>6432</v>
      </c>
      <c r="F136" s="2" t="s">
        <v>6433</v>
      </c>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t="s">
        <v>6434</v>
      </c>
      <c r="F137" s="2" t="s">
        <v>6435</v>
      </c>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t="s">
        <v>6436</v>
      </c>
      <c r="F138" s="2" t="s">
        <v>6437</v>
      </c>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t="s">
        <v>6438</v>
      </c>
      <c r="F139" s="2" t="s">
        <v>6439</v>
      </c>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t="s">
        <v>6440</v>
      </c>
      <c r="F140" s="2" t="s">
        <v>6441</v>
      </c>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t="s">
        <v>6442</v>
      </c>
      <c r="F141" s="2" t="s">
        <v>6443</v>
      </c>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t="s">
        <v>6444</v>
      </c>
      <c r="F142" s="2" t="s">
        <v>6445</v>
      </c>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t="s">
        <v>6446</v>
      </c>
      <c r="F143" s="2" t="s">
        <v>6447</v>
      </c>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t="s">
        <v>6448</v>
      </c>
      <c r="F144" s="2" t="s">
        <v>6449</v>
      </c>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t="s">
        <v>6450</v>
      </c>
      <c r="F145" s="2" t="s">
        <v>6451</v>
      </c>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t="s">
        <v>6452</v>
      </c>
      <c r="F146" s="2" t="s">
        <v>6453</v>
      </c>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t="s">
        <v>6454</v>
      </c>
      <c r="F147" s="2" t="s">
        <v>6455</v>
      </c>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t="s">
        <v>6456</v>
      </c>
      <c r="F148" s="2" t="s">
        <v>6457</v>
      </c>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t="s">
        <v>6458</v>
      </c>
      <c r="F149" s="2" t="s">
        <v>6459</v>
      </c>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t="s">
        <v>6460</v>
      </c>
      <c r="F150" s="2" t="s">
        <v>6461</v>
      </c>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t="s">
        <v>6462</v>
      </c>
      <c r="F151" s="2" t="s">
        <v>6463</v>
      </c>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t="s">
        <v>6464</v>
      </c>
      <c r="F152" s="2" t="s">
        <v>6465</v>
      </c>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t="s">
        <v>6466</v>
      </c>
      <c r="F153" s="2" t="s">
        <v>6467</v>
      </c>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t="s">
        <v>6468</v>
      </c>
      <c r="F154" s="2" t="s">
        <v>6469</v>
      </c>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t="s">
        <v>6470</v>
      </c>
      <c r="F155" s="2" t="s">
        <v>6471</v>
      </c>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t="s">
        <v>6472</v>
      </c>
      <c r="F156" s="2" t="s">
        <v>6473</v>
      </c>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t="s">
        <v>6474</v>
      </c>
      <c r="F157" s="2" t="s">
        <v>6475</v>
      </c>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t="s">
        <v>6476</v>
      </c>
      <c r="F158" s="2" t="s">
        <v>6477</v>
      </c>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t="s">
        <v>6478</v>
      </c>
      <c r="F159" s="2" t="s">
        <v>6479</v>
      </c>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t="s">
        <v>6480</v>
      </c>
      <c r="F160" s="2" t="s">
        <v>6481</v>
      </c>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t="s">
        <v>6482</v>
      </c>
      <c r="F161" s="2" t="s">
        <v>6483</v>
      </c>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t="s">
        <v>6484</v>
      </c>
      <c r="F162" s="2" t="s">
        <v>6485</v>
      </c>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t="s">
        <v>6486</v>
      </c>
      <c r="F163" s="2" t="s">
        <v>6487</v>
      </c>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t="s">
        <v>6488</v>
      </c>
      <c r="F164" s="2" t="s">
        <v>6489</v>
      </c>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t="s">
        <v>6490</v>
      </c>
      <c r="F165" s="2" t="s">
        <v>6491</v>
      </c>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t="s">
        <v>6492</v>
      </c>
      <c r="F166" s="2" t="s">
        <v>6493</v>
      </c>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t="s">
        <v>6494</v>
      </c>
      <c r="F167" s="2" t="s">
        <v>6495</v>
      </c>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t="s">
        <v>6496</v>
      </c>
      <c r="F168" s="2" t="s">
        <v>6497</v>
      </c>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t="s">
        <v>6498</v>
      </c>
      <c r="F169" s="2" t="s">
        <v>6499</v>
      </c>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t="s">
        <v>6500</v>
      </c>
      <c r="F170" s="2" t="s">
        <v>6501</v>
      </c>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t="s">
        <v>6502</v>
      </c>
      <c r="F171" s="2" t="s">
        <v>6503</v>
      </c>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t="s">
        <v>6504</v>
      </c>
      <c r="F172" s="2" t="s">
        <v>6505</v>
      </c>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t="s">
        <v>6506</v>
      </c>
      <c r="F173" s="2" t="s">
        <v>6507</v>
      </c>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t="s">
        <v>6508</v>
      </c>
      <c r="F174" s="2" t="s">
        <v>6509</v>
      </c>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t="s">
        <v>6510</v>
      </c>
      <c r="F175" s="2" t="s">
        <v>6511</v>
      </c>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t="s">
        <v>6512</v>
      </c>
      <c r="F176" s="2" t="s">
        <v>6513</v>
      </c>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t="s">
        <v>6514</v>
      </c>
      <c r="F177" s="2" t="s">
        <v>6515</v>
      </c>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t="s">
        <v>6516</v>
      </c>
      <c r="F178" s="2" t="s">
        <v>6517</v>
      </c>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t="s">
        <v>6518</v>
      </c>
      <c r="F179" s="2" t="s">
        <v>6519</v>
      </c>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t="s">
        <v>6520</v>
      </c>
      <c r="F180" s="2" t="s">
        <v>6521</v>
      </c>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t="s">
        <v>6522</v>
      </c>
      <c r="F181" s="2" t="s">
        <v>6523</v>
      </c>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t="s">
        <v>6524</v>
      </c>
      <c r="F182" s="2" t="s">
        <v>6525</v>
      </c>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t="s">
        <v>6526</v>
      </c>
      <c r="F183" s="2" t="s">
        <v>6527</v>
      </c>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t="s">
        <v>6528</v>
      </c>
      <c r="F184" s="2" t="s">
        <v>6529</v>
      </c>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t="s">
        <v>6530</v>
      </c>
      <c r="F185" s="2" t="s">
        <v>6531</v>
      </c>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t="s">
        <v>6532</v>
      </c>
      <c r="F186" s="2" t="s">
        <v>6533</v>
      </c>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t="s">
        <v>6534</v>
      </c>
      <c r="F187" s="2" t="s">
        <v>6535</v>
      </c>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t="s">
        <v>6536</v>
      </c>
      <c r="F188" s="2" t="s">
        <v>6537</v>
      </c>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t="s">
        <v>6538</v>
      </c>
      <c r="F189" s="2" t="s">
        <v>6539</v>
      </c>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t="s">
        <v>6540</v>
      </c>
      <c r="F190" s="2" t="s">
        <v>6541</v>
      </c>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t="s">
        <v>6542</v>
      </c>
      <c r="F191" s="2" t="s">
        <v>6543</v>
      </c>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t="s">
        <v>6544</v>
      </c>
      <c r="F192" s="2" t="s">
        <v>6545</v>
      </c>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t="s">
        <v>6546</v>
      </c>
      <c r="F193" s="2" t="s">
        <v>6547</v>
      </c>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t="s">
        <v>6548</v>
      </c>
      <c r="F194" s="2" t="s">
        <v>6549</v>
      </c>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t="s">
        <v>6550</v>
      </c>
      <c r="F195" s="2" t="s">
        <v>6551</v>
      </c>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t="s">
        <v>6552</v>
      </c>
      <c r="F196" s="2" t="s">
        <v>6553</v>
      </c>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t="s">
        <v>6554</v>
      </c>
      <c r="F197" s="2" t="s">
        <v>6555</v>
      </c>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t="s">
        <v>6556</v>
      </c>
      <c r="F198" s="2" t="s">
        <v>6557</v>
      </c>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t="s">
        <v>6558</v>
      </c>
      <c r="F199" s="2" t="s">
        <v>6559</v>
      </c>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t="s">
        <v>6560</v>
      </c>
      <c r="F200" s="2" t="s">
        <v>6561</v>
      </c>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t="s">
        <v>6562</v>
      </c>
      <c r="F201" s="2" t="s">
        <v>6563</v>
      </c>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t="s">
        <v>6564</v>
      </c>
      <c r="F202" s="2" t="s">
        <v>6565</v>
      </c>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t="s">
        <v>6566</v>
      </c>
      <c r="F203" s="2" t="s">
        <v>6567</v>
      </c>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t="s">
        <v>6568</v>
      </c>
      <c r="F204" s="2" t="s">
        <v>6569</v>
      </c>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t="s">
        <v>6570</v>
      </c>
      <c r="F205" s="2" t="s">
        <v>6206</v>
      </c>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t="s">
        <v>6571</v>
      </c>
      <c r="F206" s="2" t="s">
        <v>6572</v>
      </c>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t="s">
        <v>6573</v>
      </c>
      <c r="F207" s="2" t="s">
        <v>6574</v>
      </c>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t="s">
        <v>6575</v>
      </c>
      <c r="F208" s="2" t="s">
        <v>6576</v>
      </c>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t="s">
        <v>6577</v>
      </c>
      <c r="F209" s="2" t="s">
        <v>6578</v>
      </c>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t="s">
        <v>6579</v>
      </c>
      <c r="F210" s="2" t="s">
        <v>6580</v>
      </c>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t="s">
        <v>6581</v>
      </c>
      <c r="F211" s="2" t="s">
        <v>6582</v>
      </c>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t="s">
        <v>6583</v>
      </c>
      <c r="F212" s="2" t="s">
        <v>6584</v>
      </c>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t="s">
        <v>6585</v>
      </c>
      <c r="F213" s="2" t="s">
        <v>6586</v>
      </c>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t="s">
        <v>6587</v>
      </c>
      <c r="F214" s="2" t="s">
        <v>6588</v>
      </c>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t="s">
        <v>6589</v>
      </c>
      <c r="F215" s="2" t="s">
        <v>6590</v>
      </c>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t="s">
        <v>6591</v>
      </c>
      <c r="F216" s="2" t="s">
        <v>6592</v>
      </c>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t="s">
        <v>6593</v>
      </c>
      <c r="F217" s="2" t="s">
        <v>6594</v>
      </c>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t="s">
        <v>6595</v>
      </c>
      <c r="F218" s="2" t="s">
        <v>6596</v>
      </c>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t="s">
        <v>6597</v>
      </c>
      <c r="F219" s="2" t="s">
        <v>6598</v>
      </c>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t="s">
        <v>6599</v>
      </c>
      <c r="F220" s="2" t="s">
        <v>6600</v>
      </c>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t="s">
        <v>6601</v>
      </c>
      <c r="F221" s="2" t="s">
        <v>6602</v>
      </c>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t="s">
        <v>6603</v>
      </c>
      <c r="F222" s="2" t="s">
        <v>6604</v>
      </c>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t="s">
        <v>6605</v>
      </c>
      <c r="F223" s="2" t="s">
        <v>6606</v>
      </c>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t="s">
        <v>6607</v>
      </c>
      <c r="F224" s="2" t="s">
        <v>6608</v>
      </c>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t="s">
        <v>6609</v>
      </c>
      <c r="F225" s="2" t="s">
        <v>6610</v>
      </c>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t="s">
        <v>6611</v>
      </c>
      <c r="F226" s="2" t="s">
        <v>6612</v>
      </c>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t="s">
        <v>6613</v>
      </c>
      <c r="F227" s="2" t="s">
        <v>6614</v>
      </c>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t="s">
        <v>6615</v>
      </c>
      <c r="F228" s="2" t="s">
        <v>6616</v>
      </c>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t="s">
        <v>6617</v>
      </c>
      <c r="F229" s="2" t="s">
        <v>6618</v>
      </c>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t="s">
        <v>6619</v>
      </c>
      <c r="F230" s="2" t="s">
        <v>6620</v>
      </c>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t="s">
        <v>6621</v>
      </c>
      <c r="F231" s="2" t="s">
        <v>6622</v>
      </c>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t="s">
        <v>6623</v>
      </c>
      <c r="F232" s="2" t="s">
        <v>6624</v>
      </c>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t="s">
        <v>6625</v>
      </c>
      <c r="F233" s="2" t="s">
        <v>6626</v>
      </c>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t="s">
        <v>6627</v>
      </c>
      <c r="F234" s="2" t="s">
        <v>6628</v>
      </c>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t="s">
        <v>6629</v>
      </c>
      <c r="F235" s="2" t="s">
        <v>6630</v>
      </c>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t="s">
        <v>6631</v>
      </c>
      <c r="F236" s="2" t="s">
        <v>6632</v>
      </c>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t="s">
        <v>6633</v>
      </c>
      <c r="F237" s="2" t="s">
        <v>6634</v>
      </c>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t="s">
        <v>6635</v>
      </c>
      <c r="F238" s="2" t="s">
        <v>6636</v>
      </c>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t="s">
        <v>6637</v>
      </c>
      <c r="F239" s="2" t="s">
        <v>6638</v>
      </c>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t="s">
        <v>6639</v>
      </c>
      <c r="F240" s="2" t="s">
        <v>6640</v>
      </c>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t="s">
        <v>6641</v>
      </c>
      <c r="F241" s="2" t="s">
        <v>6642</v>
      </c>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t="s">
        <v>6643</v>
      </c>
      <c r="F242" s="2" t="s">
        <v>6644</v>
      </c>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t="s">
        <v>6645</v>
      </c>
      <c r="F243" s="2" t="s">
        <v>6646</v>
      </c>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t="s">
        <v>6647</v>
      </c>
      <c r="F244" s="2" t="s">
        <v>6648</v>
      </c>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t="s">
        <v>6649</v>
      </c>
      <c r="F245" s="2" t="s">
        <v>6650</v>
      </c>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t="s">
        <v>6651</v>
      </c>
      <c r="F246" s="2" t="s">
        <v>6652</v>
      </c>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t="s">
        <v>6653</v>
      </c>
      <c r="F247" s="2" t="s">
        <v>6654</v>
      </c>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t="s">
        <v>6655</v>
      </c>
      <c r="F248" s="2" t="s">
        <v>6656</v>
      </c>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t="s">
        <v>6657</v>
      </c>
      <c r="F249" s="2" t="s">
        <v>6658</v>
      </c>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t="s">
        <v>6659</v>
      </c>
      <c r="F250" s="2" t="s">
        <v>6660</v>
      </c>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t="s">
        <v>6661</v>
      </c>
      <c r="F251" s="2" t="s">
        <v>6662</v>
      </c>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t="s">
        <v>6663</v>
      </c>
      <c r="F252" s="2" t="s">
        <v>6664</v>
      </c>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t="s">
        <v>6665</v>
      </c>
      <c r="F253" s="2" t="s">
        <v>6209</v>
      </c>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t="s">
        <v>6666</v>
      </c>
      <c r="F254" s="2" t="s">
        <v>6667</v>
      </c>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t="s">
        <v>6668</v>
      </c>
      <c r="F255" s="2" t="s">
        <v>6669</v>
      </c>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t="s">
        <v>6670</v>
      </c>
      <c r="F256" s="2" t="s">
        <v>6671</v>
      </c>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t="s">
        <v>6672</v>
      </c>
      <c r="F257" s="2" t="s">
        <v>6673</v>
      </c>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t="s">
        <v>6674</v>
      </c>
      <c r="F258" s="2" t="s">
        <v>6675</v>
      </c>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t="s">
        <v>6676</v>
      </c>
      <c r="F259" s="2" t="s">
        <v>6677</v>
      </c>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t="s">
        <v>6678</v>
      </c>
      <c r="F260" s="2" t="s">
        <v>6679</v>
      </c>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t="s">
        <v>6680</v>
      </c>
      <c r="F261" s="2" t="s">
        <v>6681</v>
      </c>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t="s">
        <v>6682</v>
      </c>
      <c r="F262" s="2" t="s">
        <v>6683</v>
      </c>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t="s">
        <v>6684</v>
      </c>
      <c r="F263" s="2" t="s">
        <v>6685</v>
      </c>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t="s">
        <v>6686</v>
      </c>
      <c r="F264" s="2" t="s">
        <v>6687</v>
      </c>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t="s">
        <v>6688</v>
      </c>
      <c r="F265" s="2" t="s">
        <v>6689</v>
      </c>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t="s">
        <v>6690</v>
      </c>
      <c r="F266" s="2" t="s">
        <v>6691</v>
      </c>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t="s">
        <v>6692</v>
      </c>
      <c r="F267" s="2" t="s">
        <v>6693</v>
      </c>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t="s">
        <v>6694</v>
      </c>
      <c r="F268" s="2" t="s">
        <v>6695</v>
      </c>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t="s">
        <v>6696</v>
      </c>
      <c r="F269" s="2" t="s">
        <v>6697</v>
      </c>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t="s">
        <v>6698</v>
      </c>
      <c r="F270" s="2" t="s">
        <v>6699</v>
      </c>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t="s">
        <v>6700</v>
      </c>
      <c r="F271" s="2" t="s">
        <v>6701</v>
      </c>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t="s">
        <v>6702</v>
      </c>
      <c r="F272" s="2" t="s">
        <v>6703</v>
      </c>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t="s">
        <v>6704</v>
      </c>
      <c r="F273" s="2" t="s">
        <v>6705</v>
      </c>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t="s">
        <v>6706</v>
      </c>
      <c r="F274" s="2" t="s">
        <v>6707</v>
      </c>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t="s">
        <v>6708</v>
      </c>
      <c r="F275" s="2" t="s">
        <v>6709</v>
      </c>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t="s">
        <v>6710</v>
      </c>
      <c r="F276" s="2" t="s">
        <v>6711</v>
      </c>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t="s">
        <v>6712</v>
      </c>
      <c r="F277" s="2" t="s">
        <v>6713</v>
      </c>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t="s">
        <v>6714</v>
      </c>
      <c r="F278" s="2" t="s">
        <v>6715</v>
      </c>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t="s">
        <v>6716</v>
      </c>
      <c r="F279" s="2" t="s">
        <v>6717</v>
      </c>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t="s">
        <v>6718</v>
      </c>
      <c r="F280" s="2" t="s">
        <v>6719</v>
      </c>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t="s">
        <v>6720</v>
      </c>
      <c r="F281" s="2" t="s">
        <v>6721</v>
      </c>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t="s">
        <v>6722</v>
      </c>
      <c r="F282" s="2" t="s">
        <v>6723</v>
      </c>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t="s">
        <v>6724</v>
      </c>
      <c r="F283" s="2" t="s">
        <v>6725</v>
      </c>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t="s">
        <v>6726</v>
      </c>
      <c r="F284" s="2" t="s">
        <v>6727</v>
      </c>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t="s">
        <v>6728</v>
      </c>
      <c r="F285" s="2" t="s">
        <v>6729</v>
      </c>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t="s">
        <v>6730</v>
      </c>
      <c r="F286" s="2" t="s">
        <v>6731</v>
      </c>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t="s">
        <v>6732</v>
      </c>
      <c r="F287" s="2" t="s">
        <v>6212</v>
      </c>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t="s">
        <v>6733</v>
      </c>
      <c r="F288" s="2" t="s">
        <v>6215</v>
      </c>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t="s">
        <v>6734</v>
      </c>
      <c r="F289" s="2" t="s">
        <v>6735</v>
      </c>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t="s">
        <v>6736</v>
      </c>
      <c r="F290" s="2" t="s">
        <v>6737</v>
      </c>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t="s">
        <v>6738</v>
      </c>
      <c r="F291" s="2" t="s">
        <v>6739</v>
      </c>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t="s">
        <v>6740</v>
      </c>
      <c r="F292" s="2" t="s">
        <v>6741</v>
      </c>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t="s">
        <v>6742</v>
      </c>
      <c r="F293" s="2" t="s">
        <v>6743</v>
      </c>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t="s">
        <v>6744</v>
      </c>
      <c r="F294" s="2" t="s">
        <v>6745</v>
      </c>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t="s">
        <v>6746</v>
      </c>
      <c r="F295" s="2" t="s">
        <v>6747</v>
      </c>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t="s">
        <v>6748</v>
      </c>
      <c r="F296" s="2" t="s">
        <v>6749</v>
      </c>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t="s">
        <v>6750</v>
      </c>
      <c r="F297" s="2" t="s">
        <v>6751</v>
      </c>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t="s">
        <v>6752</v>
      </c>
      <c r="F298" s="2" t="s">
        <v>6753</v>
      </c>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t="s">
        <v>6754</v>
      </c>
      <c r="F299" s="2" t="s">
        <v>6755</v>
      </c>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t="s">
        <v>6756</v>
      </c>
      <c r="F300" s="2" t="s">
        <v>6757</v>
      </c>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t="s">
        <v>6758</v>
      </c>
      <c r="F301" s="2" t="s">
        <v>6759</v>
      </c>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t="s">
        <v>6760</v>
      </c>
      <c r="F302" s="2" t="s">
        <v>6761</v>
      </c>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t="s">
        <v>6762</v>
      </c>
      <c r="F303" s="2" t="s">
        <v>6763</v>
      </c>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t="s">
        <v>6764</v>
      </c>
      <c r="F304" s="2" t="s">
        <v>6765</v>
      </c>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t="s">
        <v>6766</v>
      </c>
      <c r="F305" s="2" t="s">
        <v>6767</v>
      </c>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t="s">
        <v>6768</v>
      </c>
      <c r="F306" s="2" t="s">
        <v>6769</v>
      </c>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t="s">
        <v>6770</v>
      </c>
      <c r="F307" s="2" t="s">
        <v>6771</v>
      </c>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t="s">
        <v>6772</v>
      </c>
      <c r="F308" s="2" t="s">
        <v>6773</v>
      </c>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t="s">
        <v>6774</v>
      </c>
      <c r="F309" s="2" t="s">
        <v>6775</v>
      </c>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t="s">
        <v>6776</v>
      </c>
      <c r="F310" s="2" t="s">
        <v>6777</v>
      </c>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t="s">
        <v>6778</v>
      </c>
      <c r="F311" s="2" t="s">
        <v>6779</v>
      </c>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t="s">
        <v>6780</v>
      </c>
      <c r="F312" s="2" t="s">
        <v>6781</v>
      </c>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t="s">
        <v>6782</v>
      </c>
      <c r="F313" s="2" t="s">
        <v>6783</v>
      </c>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t="s">
        <v>6784</v>
      </c>
      <c r="F314" s="2" t="s">
        <v>6785</v>
      </c>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t="s">
        <v>6786</v>
      </c>
      <c r="F315" s="2" t="s">
        <v>6787</v>
      </c>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t="s">
        <v>6788</v>
      </c>
      <c r="F316" s="2" t="s">
        <v>6789</v>
      </c>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t="s">
        <v>6790</v>
      </c>
      <c r="F317" s="2" t="s">
        <v>6791</v>
      </c>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t="s">
        <v>6792</v>
      </c>
      <c r="F318" s="2" t="s">
        <v>6793</v>
      </c>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t="s">
        <v>6794</v>
      </c>
      <c r="F319" s="2" t="s">
        <v>6218</v>
      </c>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t="s">
        <v>6795</v>
      </c>
      <c r="F320" s="2" t="s">
        <v>6796</v>
      </c>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t="s">
        <v>6797</v>
      </c>
      <c r="F321" s="2" t="s">
        <v>6798</v>
      </c>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t="s">
        <v>6799</v>
      </c>
      <c r="F322" s="2" t="s">
        <v>6800</v>
      </c>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t="s">
        <v>6801</v>
      </c>
      <c r="F323" s="2" t="s">
        <v>6802</v>
      </c>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t="s">
        <v>6803</v>
      </c>
      <c r="F324" s="2" t="s">
        <v>6804</v>
      </c>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t="s">
        <v>6805</v>
      </c>
      <c r="F325" s="2" t="s">
        <v>6806</v>
      </c>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t="s">
        <v>6807</v>
      </c>
      <c r="F326" s="2" t="s">
        <v>6808</v>
      </c>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t="s">
        <v>6809</v>
      </c>
      <c r="F327" s="2" t="s">
        <v>6810</v>
      </c>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t="s">
        <v>6811</v>
      </c>
      <c r="F328" s="2" t="s">
        <v>6222</v>
      </c>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t="s">
        <v>6812</v>
      </c>
      <c r="F329" s="2" t="s">
        <v>6225</v>
      </c>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t="s">
        <v>6813</v>
      </c>
      <c r="F330" s="2" t="s">
        <v>6228</v>
      </c>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t="s">
        <v>6814</v>
      </c>
      <c r="F331" s="2" t="s">
        <v>6231</v>
      </c>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t="s">
        <v>6815</v>
      </c>
      <c r="F332" s="2" t="s">
        <v>6234</v>
      </c>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t="s">
        <v>6816</v>
      </c>
      <c r="F333" s="2" t="s">
        <v>6237</v>
      </c>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t="s">
        <v>6817</v>
      </c>
      <c r="F334" s="2" t="s">
        <v>6240</v>
      </c>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t="s">
        <v>6818</v>
      </c>
      <c r="F335" s="2" t="s">
        <v>6819</v>
      </c>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t="s">
        <v>6820</v>
      </c>
      <c r="F336" s="2" t="s">
        <v>6821</v>
      </c>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t="s">
        <v>6822</v>
      </c>
      <c r="F337" s="2" t="s">
        <v>6823</v>
      </c>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t="s">
        <v>6824</v>
      </c>
      <c r="F338" s="2" t="s">
        <v>6825</v>
      </c>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t="s">
        <v>6826</v>
      </c>
      <c r="F339" s="2" t="s">
        <v>6827</v>
      </c>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t="s">
        <v>6828</v>
      </c>
      <c r="F340" s="2" t="s">
        <v>6829</v>
      </c>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t="s">
        <v>6830</v>
      </c>
      <c r="F341" s="2" t="s">
        <v>6831</v>
      </c>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t="s">
        <v>6832</v>
      </c>
      <c r="F342" s="2" t="s">
        <v>6833</v>
      </c>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t="s">
        <v>6834</v>
      </c>
      <c r="F343" s="2" t="s">
        <v>6835</v>
      </c>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t="s">
        <v>6836</v>
      </c>
      <c r="F344" s="2" t="s">
        <v>6837</v>
      </c>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t="s">
        <v>6838</v>
      </c>
      <c r="F345" s="2" t="s">
        <v>6839</v>
      </c>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t="s">
        <v>6840</v>
      </c>
      <c r="F346" s="2" t="s">
        <v>6841</v>
      </c>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t="s">
        <v>6842</v>
      </c>
      <c r="F347" s="2" t="s">
        <v>6843</v>
      </c>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t="s">
        <v>6844</v>
      </c>
      <c r="F348" s="2" t="s">
        <v>6845</v>
      </c>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t="s">
        <v>6846</v>
      </c>
      <c r="F349" s="2" t="s">
        <v>6847</v>
      </c>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t="s">
        <v>6848</v>
      </c>
      <c r="F350" s="2" t="s">
        <v>6849</v>
      </c>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t="s">
        <v>6850</v>
      </c>
      <c r="F351" s="2" t="s">
        <v>6851</v>
      </c>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t="s">
        <v>6852</v>
      </c>
      <c r="F352" s="2" t="s">
        <v>6853</v>
      </c>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t="s">
        <v>6854</v>
      </c>
      <c r="F353" s="2" t="s">
        <v>6855</v>
      </c>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t="s">
        <v>6856</v>
      </c>
      <c r="F354" s="2" t="s">
        <v>6857</v>
      </c>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t="s">
        <v>6858</v>
      </c>
      <c r="F355" s="2" t="s">
        <v>6859</v>
      </c>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t="s">
        <v>6860</v>
      </c>
      <c r="F356" s="2" t="s">
        <v>6861</v>
      </c>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t="s">
        <v>6862</v>
      </c>
      <c r="F357" s="2" t="s">
        <v>6863</v>
      </c>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t="s">
        <v>6864</v>
      </c>
      <c r="F358" s="2" t="s">
        <v>6865</v>
      </c>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t="s">
        <v>6866</v>
      </c>
      <c r="F359" s="2" t="s">
        <v>6867</v>
      </c>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t="s">
        <v>6868</v>
      </c>
      <c r="F360" s="2" t="s">
        <v>6869</v>
      </c>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t="s">
        <v>6870</v>
      </c>
      <c r="F361" s="2" t="s">
        <v>6871</v>
      </c>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t="s">
        <v>6872</v>
      </c>
      <c r="F362" s="2" t="s">
        <v>6873</v>
      </c>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t="s">
        <v>6874</v>
      </c>
      <c r="F363" s="2" t="s">
        <v>6875</v>
      </c>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t="s">
        <v>6876</v>
      </c>
      <c r="F364" s="2" t="s">
        <v>6877</v>
      </c>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t="s">
        <v>6878</v>
      </c>
      <c r="F365" s="2" t="s">
        <v>6879</v>
      </c>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t="s">
        <v>6880</v>
      </c>
      <c r="F366" s="2" t="s">
        <v>6881</v>
      </c>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t="s">
        <v>6882</v>
      </c>
      <c r="F367" s="2" t="s">
        <v>6883</v>
      </c>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t="s">
        <v>6884</v>
      </c>
      <c r="F368" s="2" t="s">
        <v>6885</v>
      </c>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t="s">
        <v>6886</v>
      </c>
      <c r="F369" s="2" t="s">
        <v>6887</v>
      </c>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t="s">
        <v>6888</v>
      </c>
      <c r="F370" s="2" t="s">
        <v>6889</v>
      </c>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t="s">
        <v>6890</v>
      </c>
      <c r="F371" s="2" t="s">
        <v>6891</v>
      </c>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t="s">
        <v>6892</v>
      </c>
      <c r="F372" s="2" t="s">
        <v>6893</v>
      </c>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t="s">
        <v>6894</v>
      </c>
      <c r="F373" s="2" t="s">
        <v>6895</v>
      </c>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t="s">
        <v>6896</v>
      </c>
      <c r="F374" s="2" t="s">
        <v>6897</v>
      </c>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t="s">
        <v>6898</v>
      </c>
      <c r="F375" s="2" t="s">
        <v>6899</v>
      </c>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t="s">
        <v>6900</v>
      </c>
      <c r="F376" s="2" t="s">
        <v>6901</v>
      </c>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t="s">
        <v>6902</v>
      </c>
      <c r="F377" s="2" t="s">
        <v>6903</v>
      </c>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t="s">
        <v>6904</v>
      </c>
      <c r="F378" s="2" t="s">
        <v>6905</v>
      </c>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t="s">
        <v>6906</v>
      </c>
      <c r="F379" s="2" t="s">
        <v>6907</v>
      </c>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t="s">
        <v>6908</v>
      </c>
      <c r="F380" s="2" t="s">
        <v>6909</v>
      </c>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t="s">
        <v>6910</v>
      </c>
      <c r="F381" s="2" t="s">
        <v>6911</v>
      </c>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t="s">
        <v>6912</v>
      </c>
      <c r="F382" s="2" t="s">
        <v>6913</v>
      </c>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t="s">
        <v>6914</v>
      </c>
      <c r="F383" s="2" t="s">
        <v>6915</v>
      </c>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t="s">
        <v>6916</v>
      </c>
      <c r="F384" s="2" t="s">
        <v>6917</v>
      </c>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t="s">
        <v>6918</v>
      </c>
      <c r="F385" s="2" t="s">
        <v>6919</v>
      </c>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t="s">
        <v>6920</v>
      </c>
      <c r="F386" s="2" t="s">
        <v>6921</v>
      </c>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t="s">
        <v>6922</v>
      </c>
      <c r="F387" s="2" t="s">
        <v>6923</v>
      </c>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t="s">
        <v>6924</v>
      </c>
      <c r="F388" s="2" t="s">
        <v>6925</v>
      </c>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t="s">
        <v>6926</v>
      </c>
      <c r="F389" s="2" t="s">
        <v>6927</v>
      </c>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t="s">
        <v>6928</v>
      </c>
      <c r="F390" s="2" t="s">
        <v>6929</v>
      </c>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t="s">
        <v>6930</v>
      </c>
      <c r="F391" s="2" t="s">
        <v>6931</v>
      </c>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t="s">
        <v>6932</v>
      </c>
      <c r="F392" s="2" t="s">
        <v>6933</v>
      </c>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t="s">
        <v>6934</v>
      </c>
      <c r="F393" s="2" t="s">
        <v>6935</v>
      </c>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t="s">
        <v>6936</v>
      </c>
      <c r="F394" s="2" t="s">
        <v>6937</v>
      </c>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t="s">
        <v>6938</v>
      </c>
      <c r="F395" s="2" t="s">
        <v>6939</v>
      </c>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t="s">
        <v>6940</v>
      </c>
      <c r="F396" s="2" t="s">
        <v>6941</v>
      </c>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t="s">
        <v>6942</v>
      </c>
      <c r="F397" s="2" t="s">
        <v>6943</v>
      </c>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t="s">
        <v>6944</v>
      </c>
      <c r="F398" s="2" t="s">
        <v>6945</v>
      </c>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t="s">
        <v>6946</v>
      </c>
      <c r="F399" s="2" t="s">
        <v>6947</v>
      </c>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t="s">
        <v>6948</v>
      </c>
      <c r="F400" s="2" t="s">
        <v>6949</v>
      </c>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t="s">
        <v>6950</v>
      </c>
      <c r="F401" s="2" t="s">
        <v>6951</v>
      </c>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t="s">
        <v>6952</v>
      </c>
      <c r="F402" s="2" t="s">
        <v>6953</v>
      </c>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t="s">
        <v>6954</v>
      </c>
      <c r="F403" s="2" t="s">
        <v>6955</v>
      </c>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t="s">
        <v>6956</v>
      </c>
      <c r="F404" s="2" t="s">
        <v>6957</v>
      </c>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t="s">
        <v>6958</v>
      </c>
      <c r="F405" s="2" t="s">
        <v>6959</v>
      </c>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t="s">
        <v>6960</v>
      </c>
      <c r="F406" s="2" t="s">
        <v>6961</v>
      </c>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t="s">
        <v>6962</v>
      </c>
      <c r="F407" s="2" t="s">
        <v>6963</v>
      </c>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t="s">
        <v>6964</v>
      </c>
      <c r="F408" s="2" t="s">
        <v>6965</v>
      </c>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t="s">
        <v>6966</v>
      </c>
      <c r="F409" s="2" t="s">
        <v>6967</v>
      </c>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t="s">
        <v>6968</v>
      </c>
      <c r="F410" s="2" t="s">
        <v>6969</v>
      </c>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t="s">
        <v>6970</v>
      </c>
      <c r="F411" s="2" t="s">
        <v>6971</v>
      </c>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t="s">
        <v>6972</v>
      </c>
      <c r="F412" s="2" t="s">
        <v>6973</v>
      </c>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t="s">
        <v>6974</v>
      </c>
      <c r="F413" s="2" t="s">
        <v>6975</v>
      </c>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t="s">
        <v>6976</v>
      </c>
      <c r="F414" s="2" t="s">
        <v>6977</v>
      </c>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t="s">
        <v>6978</v>
      </c>
      <c r="F415" s="2" t="s">
        <v>6979</v>
      </c>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t="s">
        <v>6980</v>
      </c>
      <c r="F416" s="2" t="s">
        <v>6981</v>
      </c>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t="s">
        <v>6982</v>
      </c>
      <c r="F417" s="2" t="s">
        <v>6983</v>
      </c>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t="s">
        <v>6984</v>
      </c>
      <c r="F418" s="2" t="s">
        <v>6985</v>
      </c>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t="s">
        <v>6986</v>
      </c>
      <c r="F419" s="2" t="s">
        <v>6987</v>
      </c>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t="s">
        <v>6988</v>
      </c>
      <c r="F420" s="2" t="s">
        <v>6989</v>
      </c>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t="s">
        <v>6990</v>
      </c>
      <c r="F421" s="2" t="s">
        <v>6991</v>
      </c>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t="s">
        <v>6992</v>
      </c>
      <c r="F422" s="2" t="s">
        <v>6993</v>
      </c>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t="s">
        <v>6994</v>
      </c>
      <c r="F423" s="2" t="s">
        <v>6995</v>
      </c>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t="s">
        <v>6996</v>
      </c>
      <c r="F424" s="2" t="s">
        <v>6997</v>
      </c>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t="s">
        <v>6998</v>
      </c>
      <c r="F425" s="2" t="s">
        <v>6999</v>
      </c>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t="s">
        <v>7000</v>
      </c>
      <c r="F426" s="2" t="s">
        <v>7001</v>
      </c>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t="s">
        <v>7002</v>
      </c>
      <c r="F427" s="2" t="s">
        <v>7003</v>
      </c>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t="s">
        <v>7004</v>
      </c>
      <c r="F428" s="2" t="s">
        <v>7005</v>
      </c>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t="s">
        <v>7006</v>
      </c>
      <c r="F429" s="2" t="s">
        <v>7007</v>
      </c>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t="s">
        <v>7008</v>
      </c>
      <c r="F430" s="2" t="s">
        <v>7009</v>
      </c>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t="s">
        <v>7010</v>
      </c>
      <c r="F431" s="2" t="s">
        <v>7011</v>
      </c>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t="s">
        <v>7012</v>
      </c>
      <c r="F432" s="2" t="s">
        <v>7013</v>
      </c>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t="s">
        <v>7014</v>
      </c>
      <c r="F433" s="2" t="s">
        <v>7015</v>
      </c>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t="s">
        <v>7016</v>
      </c>
      <c r="F434" s="2" t="s">
        <v>7017</v>
      </c>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t="s">
        <v>7018</v>
      </c>
      <c r="F435" s="2" t="s">
        <v>7019</v>
      </c>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t="s">
        <v>7020</v>
      </c>
      <c r="F436" s="2" t="s">
        <v>7021</v>
      </c>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t="s">
        <v>7022</v>
      </c>
      <c r="F437" s="2" t="s">
        <v>7023</v>
      </c>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t="s">
        <v>7024</v>
      </c>
      <c r="F438" s="2" t="s">
        <v>7025</v>
      </c>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t="s">
        <v>7026</v>
      </c>
      <c r="F439" s="2" t="s">
        <v>7027</v>
      </c>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t="s">
        <v>7028</v>
      </c>
      <c r="F440" s="2" t="s">
        <v>7029</v>
      </c>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t="s">
        <v>7030</v>
      </c>
      <c r="F441" s="2" t="s">
        <v>7031</v>
      </c>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t="s">
        <v>7032</v>
      </c>
      <c r="F442" s="2" t="s">
        <v>7033</v>
      </c>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t="s">
        <v>7034</v>
      </c>
      <c r="F443" s="2" t="s">
        <v>7035</v>
      </c>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t="s">
        <v>7036</v>
      </c>
      <c r="F444" s="2" t="s">
        <v>7037</v>
      </c>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t="s">
        <v>7038</v>
      </c>
      <c r="F445" s="2" t="s">
        <v>7039</v>
      </c>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t="s">
        <v>7040</v>
      </c>
      <c r="F446" s="2" t="s">
        <v>7041</v>
      </c>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t="s">
        <v>7042</v>
      </c>
      <c r="F447" s="2" t="s">
        <v>7043</v>
      </c>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t="s">
        <v>7044</v>
      </c>
      <c r="F448" s="2" t="s">
        <v>7045</v>
      </c>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t="s">
        <v>7046</v>
      </c>
      <c r="F449" s="2" t="s">
        <v>7047</v>
      </c>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t="s">
        <v>7048</v>
      </c>
      <c r="F450" s="2" t="s">
        <v>7049</v>
      </c>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t="s">
        <v>7050</v>
      </c>
      <c r="F451" s="2" t="s">
        <v>7051</v>
      </c>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t="s">
        <v>7052</v>
      </c>
      <c r="F452" s="2" t="s">
        <v>7053</v>
      </c>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t="s">
        <v>7054</v>
      </c>
      <c r="F453" s="2" t="s">
        <v>7055</v>
      </c>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t="s">
        <v>7056</v>
      </c>
      <c r="F454" s="2" t="s">
        <v>7057</v>
      </c>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t="s">
        <v>7058</v>
      </c>
      <c r="F455" s="2" t="s">
        <v>7059</v>
      </c>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t="s">
        <v>7060</v>
      </c>
      <c r="F456" s="2" t="s">
        <v>7061</v>
      </c>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t="s">
        <v>7062</v>
      </c>
      <c r="F457" s="2" t="s">
        <v>7063</v>
      </c>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t="s">
        <v>7064</v>
      </c>
      <c r="F458" s="2" t="s">
        <v>7065</v>
      </c>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t="s">
        <v>7066</v>
      </c>
      <c r="F459" s="2" t="s">
        <v>7067</v>
      </c>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t="s">
        <v>7068</v>
      </c>
      <c r="F460" s="2" t="s">
        <v>7069</v>
      </c>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t="s">
        <v>7070</v>
      </c>
      <c r="F461" s="2" t="s">
        <v>7071</v>
      </c>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t="s">
        <v>7072</v>
      </c>
      <c r="F462" s="2" t="s">
        <v>7073</v>
      </c>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t="s">
        <v>7074</v>
      </c>
      <c r="F463" s="2" t="s">
        <v>7075</v>
      </c>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t="s">
        <v>7076</v>
      </c>
      <c r="F464" s="2" t="s">
        <v>7077</v>
      </c>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t="s">
        <v>7078</v>
      </c>
      <c r="F465" s="2" t="s">
        <v>7079</v>
      </c>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t="s">
        <v>7080</v>
      </c>
      <c r="F466" s="2" t="s">
        <v>7081</v>
      </c>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t="s">
        <v>7082</v>
      </c>
      <c r="F467" s="2" t="s">
        <v>7083</v>
      </c>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t="s">
        <v>7084</v>
      </c>
      <c r="F468" s="2" t="s">
        <v>7085</v>
      </c>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t="s">
        <v>7086</v>
      </c>
      <c r="F469" s="2" t="s">
        <v>7087</v>
      </c>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t="s">
        <v>7088</v>
      </c>
      <c r="F470" s="2" t="s">
        <v>7089</v>
      </c>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t="s">
        <v>7090</v>
      </c>
      <c r="F471" s="2" t="s">
        <v>7091</v>
      </c>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t="s">
        <v>7092</v>
      </c>
      <c r="F472" s="2" t="s">
        <v>7093</v>
      </c>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t="s">
        <v>7094</v>
      </c>
      <c r="F473" s="2" t="s">
        <v>7095</v>
      </c>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t="s">
        <v>7096</v>
      </c>
      <c r="F474" s="2" t="s">
        <v>7097</v>
      </c>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t="s">
        <v>7098</v>
      </c>
      <c r="F475" s="2" t="s">
        <v>7099</v>
      </c>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t="s">
        <v>7100</v>
      </c>
      <c r="F476" s="2" t="s">
        <v>7101</v>
      </c>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t="s">
        <v>7102</v>
      </c>
      <c r="F477" s="2" t="s">
        <v>7103</v>
      </c>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t="s">
        <v>7104</v>
      </c>
      <c r="F478" s="2" t="s">
        <v>7105</v>
      </c>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t="s">
        <v>7106</v>
      </c>
      <c r="F479" s="2" t="s">
        <v>7107</v>
      </c>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t="s">
        <v>7108</v>
      </c>
      <c r="F480" s="2" t="s">
        <v>7109</v>
      </c>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t="s">
        <v>7110</v>
      </c>
      <c r="F481" s="2" t="s">
        <v>7111</v>
      </c>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t="s">
        <v>7112</v>
      </c>
      <c r="F482" s="2" t="s">
        <v>7113</v>
      </c>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t="s">
        <v>7114</v>
      </c>
      <c r="F483" s="2" t="s">
        <v>7115</v>
      </c>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t="s">
        <v>7116</v>
      </c>
      <c r="F484" s="2" t="s">
        <v>7117</v>
      </c>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t="s">
        <v>7118</v>
      </c>
      <c r="F485" s="2" t="s">
        <v>7119</v>
      </c>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t="s">
        <v>7120</v>
      </c>
      <c r="F486" s="2" t="s">
        <v>7121</v>
      </c>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t="s">
        <v>7122</v>
      </c>
      <c r="F487" s="2" t="s">
        <v>7123</v>
      </c>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t="s">
        <v>7124</v>
      </c>
      <c r="F488" s="2" t="s">
        <v>7125</v>
      </c>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t="s">
        <v>7126</v>
      </c>
      <c r="F489" s="2" t="s">
        <v>7127</v>
      </c>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t="s">
        <v>7128</v>
      </c>
      <c r="F490" s="2" t="s">
        <v>7129</v>
      </c>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t="s">
        <v>7130</v>
      </c>
      <c r="F491" s="2" t="s">
        <v>7131</v>
      </c>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t="s">
        <v>7132</v>
      </c>
      <c r="F492" s="2" t="s">
        <v>7133</v>
      </c>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t="s">
        <v>7134</v>
      </c>
      <c r="F493" s="2" t="s">
        <v>7135</v>
      </c>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t="s">
        <v>7136</v>
      </c>
      <c r="F494" s="2" t="s">
        <v>7137</v>
      </c>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t="s">
        <v>7138</v>
      </c>
      <c r="F495" s="2" t="s">
        <v>7139</v>
      </c>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t="s">
        <v>7140</v>
      </c>
      <c r="F496" s="2" t="s">
        <v>7141</v>
      </c>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t="s">
        <v>7142</v>
      </c>
      <c r="F497" s="2" t="s">
        <v>7143</v>
      </c>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t="s">
        <v>7144</v>
      </c>
      <c r="F498" s="2" t="s">
        <v>7145</v>
      </c>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t="s">
        <v>7146</v>
      </c>
      <c r="F499" s="2" t="s">
        <v>7147</v>
      </c>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t="s">
        <v>7148</v>
      </c>
      <c r="F500" s="2" t="s">
        <v>7149</v>
      </c>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t="s">
        <v>7150</v>
      </c>
      <c r="F501" s="2" t="s">
        <v>7151</v>
      </c>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t="s">
        <v>7152</v>
      </c>
      <c r="F502" s="2" t="s">
        <v>7153</v>
      </c>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t="s">
        <v>7154</v>
      </c>
      <c r="F503" s="2" t="s">
        <v>7155</v>
      </c>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t="s">
        <v>7156</v>
      </c>
      <c r="F504" s="2" t="s">
        <v>7157</v>
      </c>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t="s">
        <v>7158</v>
      </c>
      <c r="F505" s="2" t="s">
        <v>7159</v>
      </c>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t="s">
        <v>7160</v>
      </c>
      <c r="F506" s="2" t="s">
        <v>7161</v>
      </c>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t="s">
        <v>7162</v>
      </c>
      <c r="F507" s="2" t="s">
        <v>7163</v>
      </c>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t="s">
        <v>7164</v>
      </c>
      <c r="F508" s="2" t="s">
        <v>7165</v>
      </c>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t="s">
        <v>7166</v>
      </c>
      <c r="F509" s="2" t="s">
        <v>7167</v>
      </c>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t="s">
        <v>7168</v>
      </c>
      <c r="F510" s="2" t="s">
        <v>7169</v>
      </c>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t="s">
        <v>7170</v>
      </c>
      <c r="F511" s="2" t="s">
        <v>7171</v>
      </c>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t="s">
        <v>7172</v>
      </c>
      <c r="F512" s="2" t="s">
        <v>7173</v>
      </c>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t="s">
        <v>7174</v>
      </c>
      <c r="F513" s="2" t="s">
        <v>7175</v>
      </c>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t="s">
        <v>7176</v>
      </c>
      <c r="F514" s="2" t="s">
        <v>7177</v>
      </c>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t="s">
        <v>7178</v>
      </c>
      <c r="F515" s="2" t="s">
        <v>7179</v>
      </c>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t="s">
        <v>7180</v>
      </c>
      <c r="F516" s="2" t="s">
        <v>7181</v>
      </c>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t="s">
        <v>7182</v>
      </c>
      <c r="F517" s="2" t="s">
        <v>7183</v>
      </c>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t="s">
        <v>7184</v>
      </c>
      <c r="F518" s="2" t="s">
        <v>7185</v>
      </c>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t="s">
        <v>7186</v>
      </c>
      <c r="F519" s="2" t="s">
        <v>7187</v>
      </c>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t="s">
        <v>7188</v>
      </c>
      <c r="F520" s="2" t="s">
        <v>7189</v>
      </c>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t="s">
        <v>7190</v>
      </c>
      <c r="F521" s="2" t="s">
        <v>7191</v>
      </c>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t="s">
        <v>7192</v>
      </c>
      <c r="F522" s="2" t="s">
        <v>7193</v>
      </c>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t="s">
        <v>7194</v>
      </c>
      <c r="F523" s="2" t="s">
        <v>7195</v>
      </c>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t="s">
        <v>7196</v>
      </c>
      <c r="F524" s="2" t="s">
        <v>7197</v>
      </c>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t="s">
        <v>7198</v>
      </c>
      <c r="F525" s="2" t="s">
        <v>7199</v>
      </c>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t="s">
        <v>7200</v>
      </c>
      <c r="F526" s="2" t="s">
        <v>7201</v>
      </c>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t="s">
        <v>7202</v>
      </c>
      <c r="F527" s="2" t="s">
        <v>7203</v>
      </c>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t="s">
        <v>7204</v>
      </c>
      <c r="F528" s="2" t="s">
        <v>7205</v>
      </c>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t="s">
        <v>7206</v>
      </c>
      <c r="F529" s="2" t="s">
        <v>7207</v>
      </c>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t="s">
        <v>7208</v>
      </c>
      <c r="F530" s="2" t="s">
        <v>7209</v>
      </c>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t="s">
        <v>7210</v>
      </c>
      <c r="F531" s="2" t="s">
        <v>7211</v>
      </c>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t="s">
        <v>7212</v>
      </c>
      <c r="F532" s="2" t="s">
        <v>7213</v>
      </c>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t="s">
        <v>7214</v>
      </c>
      <c r="F533" s="2" t="s">
        <v>7215</v>
      </c>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t="s">
        <v>7216</v>
      </c>
      <c r="F534" s="2" t="s">
        <v>7217</v>
      </c>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t="s">
        <v>7218</v>
      </c>
      <c r="F535" s="2" t="s">
        <v>7219</v>
      </c>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t="s">
        <v>7220</v>
      </c>
      <c r="F536" s="2" t="s">
        <v>7221</v>
      </c>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t="s">
        <v>7222</v>
      </c>
      <c r="F537" s="2" t="s">
        <v>7223</v>
      </c>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t="s">
        <v>7224</v>
      </c>
      <c r="F538" s="2" t="s">
        <v>7225</v>
      </c>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t="s">
        <v>7226</v>
      </c>
      <c r="F539" s="2" t="s">
        <v>7227</v>
      </c>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t="s">
        <v>7228</v>
      </c>
      <c r="F540" s="2" t="s">
        <v>7229</v>
      </c>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t="s">
        <v>7230</v>
      </c>
      <c r="F541" s="2" t="s">
        <v>7231</v>
      </c>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t="s">
        <v>7232</v>
      </c>
      <c r="F542" s="2" t="s">
        <v>7233</v>
      </c>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t="s">
        <v>7234</v>
      </c>
      <c r="F543" s="2" t="s">
        <v>7235</v>
      </c>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t="s">
        <v>7236</v>
      </c>
      <c r="F544" s="2" t="s">
        <v>7237</v>
      </c>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t="s">
        <v>7238</v>
      </c>
      <c r="F545" s="2" t="s">
        <v>7239</v>
      </c>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t="s">
        <v>7240</v>
      </c>
      <c r="F546" s="2" t="s">
        <v>7241</v>
      </c>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t="s">
        <v>7242</v>
      </c>
      <c r="F547" s="2" t="s">
        <v>7243</v>
      </c>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t="s">
        <v>7244</v>
      </c>
      <c r="F548" s="2" t="s">
        <v>7245</v>
      </c>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t="s">
        <v>7246</v>
      </c>
      <c r="F549" s="2" t="s">
        <v>7247</v>
      </c>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t="s">
        <v>7248</v>
      </c>
      <c r="F550" s="2" t="s">
        <v>7249</v>
      </c>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t="s">
        <v>7250</v>
      </c>
      <c r="F551" s="2" t="s">
        <v>7251</v>
      </c>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t="s">
        <v>7252</v>
      </c>
      <c r="F552" s="2" t="s">
        <v>7253</v>
      </c>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t="s">
        <v>7254</v>
      </c>
      <c r="F553" s="2" t="s">
        <v>7255</v>
      </c>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t="s">
        <v>7256</v>
      </c>
      <c r="F554" s="2" t="s">
        <v>7257</v>
      </c>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t="s">
        <v>7258</v>
      </c>
      <c r="F555" s="2" t="s">
        <v>7259</v>
      </c>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t="s">
        <v>7260</v>
      </c>
      <c r="F556" s="2" t="s">
        <v>7261</v>
      </c>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t="s">
        <v>7262</v>
      </c>
      <c r="F557" s="2" t="s">
        <v>7263</v>
      </c>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t="s">
        <v>7264</v>
      </c>
      <c r="F558" s="2" t="s">
        <v>7265</v>
      </c>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t="s">
        <v>7266</v>
      </c>
      <c r="F559" s="2" t="s">
        <v>7267</v>
      </c>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t="s">
        <v>7268</v>
      </c>
      <c r="F560" s="2" t="s">
        <v>7269</v>
      </c>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t="s">
        <v>7270</v>
      </c>
      <c r="F561" s="2" t="s">
        <v>7271</v>
      </c>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t="s">
        <v>7272</v>
      </c>
      <c r="F562" s="2" t="s">
        <v>7273</v>
      </c>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t="s">
        <v>7274</v>
      </c>
      <c r="F563" s="2" t="s">
        <v>7275</v>
      </c>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t="s">
        <v>7276</v>
      </c>
      <c r="F564" s="2" t="s">
        <v>7277</v>
      </c>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t="s">
        <v>7278</v>
      </c>
      <c r="F565" s="2" t="s">
        <v>7279</v>
      </c>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t="s">
        <v>7280</v>
      </c>
      <c r="F566" s="2" t="s">
        <v>7281</v>
      </c>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t="s">
        <v>7282</v>
      </c>
      <c r="F567" s="2" t="s">
        <v>7283</v>
      </c>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t="s">
        <v>7284</v>
      </c>
      <c r="F568" s="2" t="s">
        <v>7285</v>
      </c>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t="s">
        <v>7286</v>
      </c>
      <c r="F569" s="2" t="s">
        <v>7287</v>
      </c>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t="s">
        <v>7288</v>
      </c>
      <c r="F570" s="2" t="s">
        <v>7289</v>
      </c>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t="s">
        <v>7290</v>
      </c>
      <c r="F571" s="2" t="s">
        <v>7291</v>
      </c>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t="s">
        <v>7292</v>
      </c>
      <c r="F572" s="2" t="s">
        <v>7293</v>
      </c>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t="s">
        <v>7294</v>
      </c>
      <c r="F573" s="2" t="s">
        <v>7295</v>
      </c>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t="s">
        <v>7296</v>
      </c>
      <c r="F574" s="2" t="s">
        <v>7297</v>
      </c>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t="s">
        <v>7298</v>
      </c>
      <c r="F575" s="2" t="s">
        <v>7299</v>
      </c>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t="s">
        <v>7300</v>
      </c>
      <c r="F576" s="2" t="s">
        <v>7301</v>
      </c>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t="s">
        <v>7302</v>
      </c>
      <c r="F577" s="2" t="s">
        <v>7303</v>
      </c>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t="s">
        <v>7304</v>
      </c>
      <c r="F578" s="2" t="s">
        <v>7305</v>
      </c>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t="s">
        <v>7306</v>
      </c>
      <c r="F579" s="2" t="s">
        <v>7307</v>
      </c>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t="s">
        <v>7308</v>
      </c>
      <c r="F580" s="2" t="s">
        <v>7309</v>
      </c>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t="s">
        <v>7310</v>
      </c>
      <c r="F581" s="2" t="s">
        <v>7311</v>
      </c>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t="s">
        <v>7312</v>
      </c>
      <c r="F582" s="2" t="s">
        <v>7313</v>
      </c>
      <c r="G582" s="2" t="s">
        <v>7314</v>
      </c>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t="s">
        <v>7315</v>
      </c>
      <c r="F583" s="2" t="s">
        <v>7316</v>
      </c>
      <c r="G583" s="2" t="s">
        <v>5184</v>
      </c>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t="s">
        <v>7317</v>
      </c>
      <c r="F584" s="2" t="s">
        <v>7318</v>
      </c>
      <c r="G584" s="2" t="s">
        <v>7319</v>
      </c>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t="s">
        <v>7320</v>
      </c>
      <c r="F585" s="2" t="s">
        <v>7321</v>
      </c>
      <c r="G585" s="2" t="s">
        <v>7322</v>
      </c>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t="s">
        <v>7323</v>
      </c>
      <c r="F586" s="2" t="s">
        <v>7324</v>
      </c>
      <c r="G586" s="2" t="s">
        <v>7325</v>
      </c>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t="s">
        <v>7326</v>
      </c>
      <c r="F587" s="2" t="s">
        <v>7327</v>
      </c>
      <c r="G587" s="2" t="s">
        <v>7328</v>
      </c>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t="s">
        <v>7329</v>
      </c>
      <c r="F588" s="2" t="s">
        <v>7330</v>
      </c>
      <c r="G588" s="2" t="s">
        <v>7331</v>
      </c>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t="s">
        <v>7332</v>
      </c>
      <c r="F589" s="2" t="s">
        <v>7333</v>
      </c>
      <c r="G589" s="2" t="s">
        <v>7334</v>
      </c>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t="s">
        <v>7335</v>
      </c>
      <c r="F590" s="2" t="s">
        <v>7336</v>
      </c>
      <c r="G590" s="2" t="s">
        <v>7337</v>
      </c>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t="s">
        <v>7338</v>
      </c>
      <c r="F591" s="2" t="s">
        <v>7339</v>
      </c>
      <c r="G591" s="2" t="s">
        <v>7340</v>
      </c>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t="s">
        <v>7341</v>
      </c>
      <c r="F592" s="2" t="s">
        <v>7342</v>
      </c>
      <c r="G592" s="2" t="s">
        <v>7343</v>
      </c>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t="s">
        <v>7344</v>
      </c>
      <c r="F593" s="2" t="s">
        <v>7345</v>
      </c>
      <c r="G593" s="2" t="s">
        <v>7346</v>
      </c>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t="s">
        <v>7347</v>
      </c>
      <c r="F594" s="2" t="s">
        <v>7348</v>
      </c>
      <c r="G594" s="2" t="s">
        <v>7349</v>
      </c>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t="s">
        <v>7350</v>
      </c>
      <c r="F595" s="2" t="s">
        <v>7351</v>
      </c>
      <c r="G595" s="2" t="s">
        <v>7352</v>
      </c>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t="s">
        <v>7353</v>
      </c>
      <c r="F596" s="2" t="s">
        <v>7354</v>
      </c>
      <c r="G596" s="2" t="s">
        <v>7355</v>
      </c>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t="s">
        <v>7356</v>
      </c>
      <c r="F597" s="2" t="s">
        <v>7357</v>
      </c>
      <c r="G597" s="2" t="s">
        <v>7358</v>
      </c>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t="s">
        <v>7359</v>
      </c>
      <c r="F598" s="2" t="s">
        <v>7360</v>
      </c>
      <c r="G598" s="2" t="s">
        <v>7361</v>
      </c>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t="s">
        <v>7362</v>
      </c>
      <c r="F599" s="2" t="s">
        <v>7363</v>
      </c>
      <c r="G599" s="2" t="s">
        <v>7364</v>
      </c>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t="s">
        <v>7365</v>
      </c>
      <c r="F600" s="2" t="s">
        <v>7366</v>
      </c>
      <c r="G600" s="2" t="s">
        <v>7367</v>
      </c>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t="s">
        <v>7368</v>
      </c>
      <c r="F601" s="2" t="s">
        <v>7369</v>
      </c>
      <c r="G601" s="2" t="s">
        <v>7370</v>
      </c>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t="s">
        <v>7371</v>
      </c>
      <c r="F602" s="2" t="s">
        <v>7372</v>
      </c>
      <c r="G602" s="2" t="s">
        <v>7373</v>
      </c>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t="s">
        <v>7374</v>
      </c>
      <c r="F603" s="2" t="s">
        <v>7375</v>
      </c>
      <c r="G603" s="2" t="s">
        <v>7376</v>
      </c>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t="s">
        <v>7377</v>
      </c>
      <c r="F604" s="2" t="s">
        <v>7378</v>
      </c>
      <c r="G604" s="2" t="s">
        <v>7379</v>
      </c>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t="s">
        <v>7380</v>
      </c>
      <c r="F605" s="2" t="s">
        <v>7381</v>
      </c>
      <c r="G605" s="2" t="s">
        <v>7382</v>
      </c>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t="s">
        <v>7383</v>
      </c>
      <c r="F606" s="2" t="s">
        <v>7384</v>
      </c>
      <c r="G606" s="2" t="s">
        <v>3318</v>
      </c>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t="s">
        <v>7385</v>
      </c>
      <c r="F607" s="2" t="s">
        <v>7386</v>
      </c>
      <c r="G607" s="2" t="s">
        <v>7387</v>
      </c>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t="s">
        <v>7388</v>
      </c>
      <c r="F608" s="2" t="s">
        <v>7389</v>
      </c>
      <c r="G608" s="2" t="s">
        <v>7390</v>
      </c>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t="s">
        <v>7391</v>
      </c>
      <c r="F609" s="2" t="s">
        <v>7392</v>
      </c>
      <c r="G609" s="2" t="s">
        <v>7393</v>
      </c>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t="s">
        <v>7394</v>
      </c>
      <c r="F610" s="2" t="s">
        <v>7395</v>
      </c>
      <c r="G610" s="2" t="s">
        <v>1881</v>
      </c>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t="s">
        <v>7396</v>
      </c>
      <c r="F611" s="2" t="s">
        <v>7397</v>
      </c>
      <c r="G611" s="2" t="s">
        <v>7398</v>
      </c>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t="s">
        <v>7399</v>
      </c>
      <c r="F612" s="2" t="s">
        <v>7400</v>
      </c>
      <c r="G612" s="2" t="s">
        <v>7401</v>
      </c>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t="s">
        <v>7402</v>
      </c>
      <c r="F613" s="2" t="s">
        <v>7403</v>
      </c>
      <c r="G613" s="2" t="s">
        <v>7404</v>
      </c>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t="s">
        <v>7405</v>
      </c>
      <c r="F614" s="2" t="s">
        <v>7406</v>
      </c>
      <c r="G614" s="2" t="s">
        <v>7407</v>
      </c>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t="s">
        <v>7408</v>
      </c>
      <c r="F615" s="2" t="s">
        <v>7409</v>
      </c>
      <c r="G615" s="2" t="s">
        <v>7410</v>
      </c>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t="s">
        <v>7411</v>
      </c>
      <c r="F616" s="2" t="s">
        <v>7412</v>
      </c>
      <c r="G616" s="2" t="s">
        <v>7413</v>
      </c>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t="s">
        <v>7414</v>
      </c>
      <c r="F617" s="2" t="s">
        <v>7415</v>
      </c>
      <c r="G617" s="2" t="s">
        <v>7416</v>
      </c>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t="s">
        <v>7417</v>
      </c>
      <c r="F618" s="2" t="s">
        <v>7418</v>
      </c>
      <c r="G618" s="2" t="s">
        <v>7419</v>
      </c>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t="s">
        <v>7420</v>
      </c>
      <c r="F619" s="2" t="s">
        <v>7421</v>
      </c>
      <c r="G619" s="2" t="s">
        <v>7422</v>
      </c>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t="s">
        <v>7423</v>
      </c>
      <c r="F620" s="2" t="s">
        <v>7424</v>
      </c>
      <c r="G620" s="2" t="s">
        <v>7425</v>
      </c>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t="s">
        <v>7426</v>
      </c>
      <c r="F621" s="2" t="s">
        <v>7427</v>
      </c>
      <c r="G621" s="2" t="s">
        <v>7428</v>
      </c>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t="s">
        <v>7429</v>
      </c>
      <c r="F622" s="2" t="s">
        <v>7430</v>
      </c>
      <c r="G622" s="2" t="s">
        <v>7431</v>
      </c>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t="s">
        <v>7432</v>
      </c>
      <c r="F623" s="2" t="s">
        <v>7433</v>
      </c>
      <c r="G623" s="2" t="s">
        <v>7434</v>
      </c>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t="s">
        <v>7435</v>
      </c>
      <c r="F624" s="2" t="s">
        <v>7436</v>
      </c>
      <c r="G624" s="2" t="s">
        <v>7437</v>
      </c>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t="s">
        <v>7438</v>
      </c>
      <c r="F625" s="2" t="s">
        <v>7439</v>
      </c>
      <c r="G625" s="2" t="s">
        <v>7440</v>
      </c>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t="s">
        <v>7441</v>
      </c>
      <c r="F626" s="2" t="s">
        <v>7442</v>
      </c>
      <c r="G626" s="2" t="s">
        <v>7443</v>
      </c>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t="s">
        <v>7444</v>
      </c>
      <c r="F627" s="2" t="s">
        <v>7445</v>
      </c>
      <c r="G627" s="2" t="s">
        <v>7446</v>
      </c>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t="s">
        <v>7447</v>
      </c>
      <c r="F628" s="2" t="s">
        <v>7448</v>
      </c>
      <c r="G628" s="2" t="s">
        <v>7449</v>
      </c>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t="s">
        <v>7450</v>
      </c>
      <c r="F629" s="2" t="s">
        <v>7451</v>
      </c>
      <c r="G629" s="2" t="s">
        <v>7452</v>
      </c>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t="s">
        <v>7453</v>
      </c>
      <c r="F630" s="2" t="s">
        <v>7454</v>
      </c>
      <c r="G630" s="2" t="s">
        <v>7455</v>
      </c>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t="s">
        <v>7456</v>
      </c>
      <c r="F631" s="2" t="s">
        <v>7457</v>
      </c>
      <c r="G631" s="2" t="s">
        <v>7458</v>
      </c>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t="s">
        <v>7459</v>
      </c>
      <c r="F632" s="2" t="s">
        <v>7460</v>
      </c>
      <c r="G632" s="2" t="s">
        <v>7461</v>
      </c>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t="s">
        <v>7462</v>
      </c>
      <c r="F633" s="2" t="s">
        <v>7463</v>
      </c>
      <c r="G633" s="2" t="s">
        <v>7464</v>
      </c>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t="s">
        <v>7465</v>
      </c>
      <c r="F634" s="2" t="s">
        <v>7466</v>
      </c>
      <c r="G634" s="2" t="s">
        <v>7467</v>
      </c>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t="s">
        <v>7468</v>
      </c>
      <c r="F635" s="2" t="s">
        <v>7469</v>
      </c>
      <c r="G635" s="2" t="s">
        <v>7470</v>
      </c>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t="s">
        <v>7471</v>
      </c>
      <c r="F636" s="2" t="s">
        <v>7472</v>
      </c>
      <c r="G636" s="2" t="s">
        <v>7473</v>
      </c>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t="s">
        <v>7474</v>
      </c>
      <c r="F637" s="2" t="s">
        <v>7475</v>
      </c>
      <c r="G637" s="2" t="s">
        <v>7476</v>
      </c>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t="s">
        <v>7477</v>
      </c>
      <c r="F638" s="2" t="s">
        <v>7478</v>
      </c>
      <c r="G638" s="2" t="s">
        <v>7479</v>
      </c>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t="s">
        <v>7480</v>
      </c>
      <c r="F639" s="2" t="s">
        <v>7481</v>
      </c>
      <c r="G639" s="2" t="s">
        <v>7482</v>
      </c>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t="s">
        <v>7483</v>
      </c>
      <c r="F640" s="2" t="s">
        <v>7484</v>
      </c>
      <c r="G640" s="2" t="s">
        <v>7485</v>
      </c>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t="s">
        <v>7486</v>
      </c>
      <c r="F641" s="2" t="s">
        <v>7487</v>
      </c>
      <c r="G641" s="2" t="s">
        <v>7488</v>
      </c>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t="s">
        <v>7489</v>
      </c>
      <c r="F642" s="2" t="s">
        <v>7490</v>
      </c>
      <c r="G642" s="2" t="s">
        <v>7491</v>
      </c>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t="s">
        <v>7492</v>
      </c>
      <c r="F643" s="2" t="s">
        <v>7493</v>
      </c>
      <c r="G643" s="2" t="s">
        <v>7494</v>
      </c>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t="s">
        <v>7495</v>
      </c>
      <c r="F644" s="2" t="s">
        <v>7496</v>
      </c>
      <c r="G644" s="2" t="s">
        <v>7497</v>
      </c>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t="s">
        <v>7498</v>
      </c>
      <c r="F645" s="2" t="s">
        <v>7499</v>
      </c>
      <c r="G645" s="2" t="s">
        <v>7500</v>
      </c>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t="s">
        <v>7501</v>
      </c>
      <c r="F646" s="2" t="s">
        <v>7502</v>
      </c>
      <c r="G646" s="2" t="s">
        <v>7503</v>
      </c>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t="s">
        <v>7504</v>
      </c>
      <c r="F647" s="2" t="s">
        <v>7505</v>
      </c>
      <c r="G647" s="2" t="s">
        <v>7506</v>
      </c>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t="s">
        <v>7507</v>
      </c>
      <c r="F648" s="2" t="s">
        <v>7508</v>
      </c>
      <c r="G648" s="2" t="s">
        <v>7509</v>
      </c>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t="s">
        <v>7510</v>
      </c>
      <c r="F649" s="2" t="s">
        <v>7511</v>
      </c>
      <c r="G649" s="2" t="s">
        <v>7512</v>
      </c>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t="s">
        <v>7513</v>
      </c>
      <c r="F650" s="2" t="s">
        <v>7514</v>
      </c>
      <c r="G650" s="2" t="s">
        <v>7515</v>
      </c>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t="s">
        <v>7516</v>
      </c>
      <c r="F651" s="2" t="s">
        <v>7517</v>
      </c>
      <c r="G651" s="2" t="s">
        <v>7518</v>
      </c>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t="s">
        <v>7519</v>
      </c>
      <c r="F652" s="2" t="s">
        <v>7520</v>
      </c>
      <c r="G652" s="2" t="s">
        <v>7521</v>
      </c>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t="s">
        <v>7522</v>
      </c>
      <c r="F653" s="2" t="s">
        <v>7523</v>
      </c>
      <c r="G653" s="2" t="s">
        <v>7524</v>
      </c>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t="s">
        <v>7525</v>
      </c>
      <c r="F654" s="2" t="s">
        <v>7526</v>
      </c>
      <c r="G654" s="2" t="s">
        <v>7527</v>
      </c>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t="s">
        <v>7528</v>
      </c>
      <c r="F655" s="2" t="s">
        <v>7529</v>
      </c>
      <c r="G655" s="2" t="s">
        <v>7530</v>
      </c>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t="s">
        <v>7531</v>
      </c>
      <c r="F656" s="2" t="s">
        <v>7532</v>
      </c>
      <c r="G656" s="2" t="s">
        <v>7533</v>
      </c>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t="s">
        <v>7534</v>
      </c>
      <c r="F657" s="2" t="s">
        <v>7535</v>
      </c>
      <c r="G657" s="2" t="s">
        <v>7536</v>
      </c>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7" right="0.7" top="0.75"/>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sSegFields">
    <pageSetUpPr/>
  </sheetPr>
  <sheetViews>
    <sheetView workbookViewId="0"/>
  </sheetViews>
  <sheetFormatPr customHeight="1" defaultColWidth="14.43" defaultRowHeight="15.0"/>
  <cols>
    <col customWidth="1" min="1" max="115" width="9.14"/>
  </cols>
  <sheetData>
    <row r="1">
      <c r="A1" s="90" t="s">
        <v>0</v>
      </c>
      <c r="B1" s="90" t="s">
        <v>5827</v>
      </c>
      <c r="C1" s="90"/>
      <c r="D1" s="90"/>
      <c r="E1" s="90"/>
      <c r="F1" s="3" t="s">
        <v>5828</v>
      </c>
      <c r="G1" s="3"/>
      <c r="H1" s="3"/>
      <c r="I1" s="3"/>
      <c r="J1" s="3" t="s">
        <v>5839</v>
      </c>
      <c r="K1" s="3"/>
      <c r="L1" s="3"/>
      <c r="M1" s="3"/>
      <c r="N1" s="3" t="s">
        <v>5845</v>
      </c>
      <c r="O1" s="3"/>
      <c r="P1" s="3"/>
      <c r="Q1" s="3"/>
      <c r="R1" s="3" t="s">
        <v>5852</v>
      </c>
      <c r="S1" s="3"/>
      <c r="T1" s="3"/>
      <c r="U1" s="3"/>
      <c r="V1" s="3" t="s">
        <v>1693</v>
      </c>
      <c r="W1" s="3"/>
      <c r="X1" s="3"/>
      <c r="Y1" s="3"/>
      <c r="Z1" s="3" t="s">
        <v>1725</v>
      </c>
      <c r="AA1" s="3"/>
      <c r="AB1" s="3"/>
      <c r="AC1" s="3"/>
      <c r="AD1" s="3" t="s">
        <v>5864</v>
      </c>
      <c r="AE1" s="3"/>
      <c r="AF1" s="3"/>
      <c r="AG1" s="3"/>
      <c r="AH1" s="3" t="s">
        <v>1714</v>
      </c>
      <c r="AI1" s="3"/>
      <c r="AJ1" s="3"/>
      <c r="AK1" s="3"/>
      <c r="AL1" s="3" t="s">
        <v>5867</v>
      </c>
      <c r="AM1" s="3"/>
      <c r="AN1" s="3"/>
      <c r="AO1" s="3"/>
      <c r="AP1" s="3" t="s">
        <v>5873</v>
      </c>
      <c r="AQ1" s="3"/>
      <c r="AR1" s="3"/>
      <c r="AS1" s="3"/>
      <c r="AT1" s="3" t="s">
        <v>1779</v>
      </c>
      <c r="AU1" s="3"/>
      <c r="AV1" s="3"/>
      <c r="AW1" s="3"/>
      <c r="AX1" s="3" t="s">
        <v>5880</v>
      </c>
      <c r="AY1" s="3"/>
      <c r="AZ1" s="3"/>
      <c r="BA1" s="3"/>
      <c r="BB1" s="3" t="s">
        <v>1701</v>
      </c>
      <c r="BC1" s="3"/>
      <c r="BD1" s="3"/>
      <c r="BE1" s="3"/>
      <c r="BF1" s="3" t="s">
        <v>1699</v>
      </c>
      <c r="BG1" s="3"/>
      <c r="BH1" s="3"/>
      <c r="BI1" s="3"/>
      <c r="BJ1" s="3" t="s">
        <v>3</v>
      </c>
      <c r="BK1" s="3"/>
      <c r="BL1" s="3"/>
      <c r="BM1" s="3"/>
      <c r="BN1" s="3" t="s">
        <v>9</v>
      </c>
      <c r="BO1" s="3"/>
      <c r="BP1" s="3"/>
      <c r="BQ1" s="3"/>
      <c r="BR1" s="3" t="s">
        <v>1718</v>
      </c>
      <c r="BS1" s="3"/>
      <c r="BT1" s="3"/>
      <c r="BU1" s="3"/>
      <c r="BV1" s="3" t="s">
        <v>5886</v>
      </c>
      <c r="BW1" s="3"/>
      <c r="BX1" s="3"/>
      <c r="BY1" s="3"/>
      <c r="BZ1" s="3" t="s">
        <v>5890</v>
      </c>
      <c r="CA1" s="3"/>
      <c r="CB1" s="3"/>
      <c r="CC1" s="3"/>
      <c r="CD1" s="3" t="s">
        <v>5895</v>
      </c>
      <c r="CE1" s="3"/>
      <c r="CF1" s="3"/>
      <c r="CG1" s="3"/>
      <c r="CH1" s="3" t="s">
        <v>5897</v>
      </c>
      <c r="CI1" s="3"/>
      <c r="CJ1" s="3"/>
      <c r="CK1" s="3"/>
      <c r="CL1" s="3" t="s">
        <v>5899</v>
      </c>
      <c r="CM1" s="3"/>
      <c r="CN1" s="3"/>
      <c r="CO1" s="3"/>
      <c r="CP1" s="3" t="s">
        <v>5902</v>
      </c>
      <c r="CQ1" s="3"/>
      <c r="CR1" s="3"/>
      <c r="CS1" s="3"/>
      <c r="CT1" s="3" t="s">
        <v>1724</v>
      </c>
      <c r="CU1" s="3"/>
      <c r="CV1" s="3"/>
      <c r="CW1" s="3"/>
      <c r="CX1" s="3" t="s">
        <v>1705</v>
      </c>
      <c r="CY1" s="3"/>
      <c r="CZ1" s="3"/>
      <c r="DA1" s="3"/>
      <c r="DB1" s="3" t="s">
        <v>1711</v>
      </c>
      <c r="DC1" s="3"/>
      <c r="DD1" s="3"/>
      <c r="DE1" s="3"/>
      <c r="DF1" s="3" t="s">
        <v>5908</v>
      </c>
      <c r="DG1" s="3"/>
      <c r="DH1" s="3"/>
      <c r="DI1" s="3"/>
      <c r="DJ1" s="3" t="s">
        <v>5911</v>
      </c>
      <c r="DK1" s="3"/>
    </row>
    <row r="2">
      <c r="A2" s="91">
        <v>1.0</v>
      </c>
      <c r="B2" s="91" t="s">
        <v>19</v>
      </c>
      <c r="C2" s="91" t="s">
        <v>6194</v>
      </c>
      <c r="D2" s="91"/>
      <c r="E2" s="91"/>
      <c r="F2" s="2" t="s">
        <v>7537</v>
      </c>
      <c r="G2" s="2" t="s">
        <v>7538</v>
      </c>
      <c r="H2" s="2"/>
      <c r="I2" s="2"/>
      <c r="J2" s="2" t="s">
        <v>7539</v>
      </c>
      <c r="K2" s="2" t="s">
        <v>7540</v>
      </c>
      <c r="L2" s="2"/>
      <c r="M2" s="2"/>
      <c r="N2" s="2" t="s">
        <v>7541</v>
      </c>
      <c r="O2" s="2" t="s">
        <v>7542</v>
      </c>
      <c r="P2" s="2"/>
      <c r="Q2" s="2"/>
      <c r="R2" s="2" t="s">
        <v>7543</v>
      </c>
      <c r="S2" s="2" t="s">
        <v>7544</v>
      </c>
      <c r="T2" s="2"/>
      <c r="U2" s="2"/>
      <c r="V2" s="2" t="s">
        <v>7545</v>
      </c>
      <c r="W2" s="2" t="s">
        <v>7546</v>
      </c>
      <c r="X2" s="2"/>
      <c r="Y2" s="2"/>
      <c r="Z2" s="2" t="s">
        <v>7547</v>
      </c>
      <c r="AA2" s="2" t="s">
        <v>7548</v>
      </c>
      <c r="AB2" s="2"/>
      <c r="AC2" s="2"/>
      <c r="AD2" s="2" t="s">
        <v>7549</v>
      </c>
      <c r="AE2" s="2" t="s">
        <v>7550</v>
      </c>
      <c r="AF2" s="2"/>
      <c r="AG2" s="2"/>
      <c r="AH2" s="2" t="s">
        <v>7551</v>
      </c>
      <c r="AI2" s="2" t="s">
        <v>7552</v>
      </c>
      <c r="AJ2" s="2"/>
      <c r="AK2" s="2"/>
      <c r="AL2" s="2" t="s">
        <v>7553</v>
      </c>
      <c r="AM2" s="2" t="s">
        <v>7554</v>
      </c>
      <c r="AN2" s="2"/>
      <c r="AO2" s="2"/>
      <c r="AP2" s="2" t="s">
        <v>7555</v>
      </c>
      <c r="AQ2" s="2" t="s">
        <v>7556</v>
      </c>
      <c r="AR2" s="2"/>
      <c r="AS2" s="2"/>
      <c r="AT2" s="2" t="s">
        <v>7557</v>
      </c>
      <c r="AU2" s="2" t="s">
        <v>7558</v>
      </c>
      <c r="AV2" s="2"/>
      <c r="AW2" s="2"/>
      <c r="AX2" s="2" t="s">
        <v>7559</v>
      </c>
      <c r="AY2" s="2" t="s">
        <v>7560</v>
      </c>
      <c r="AZ2" s="2"/>
      <c r="BA2" s="2"/>
      <c r="BB2" s="2" t="s">
        <v>7561</v>
      </c>
      <c r="BC2" s="2" t="s">
        <v>7562</v>
      </c>
      <c r="BD2" s="2"/>
      <c r="BE2" s="2"/>
      <c r="BF2" s="2" t="s">
        <v>7563</v>
      </c>
      <c r="BG2" s="2" t="s">
        <v>7564</v>
      </c>
      <c r="BH2" s="2"/>
      <c r="BI2" s="2"/>
      <c r="BJ2" s="2" t="s">
        <v>7565</v>
      </c>
      <c r="BK2" s="2" t="s">
        <v>7566</v>
      </c>
      <c r="BL2" s="2"/>
      <c r="BM2" s="2"/>
      <c r="BN2" s="2" t="s">
        <v>7567</v>
      </c>
      <c r="BO2" s="2" t="s">
        <v>7568</v>
      </c>
      <c r="BP2" s="2"/>
      <c r="BQ2" s="2"/>
      <c r="BR2" s="2" t="s">
        <v>7569</v>
      </c>
      <c r="BS2" s="2" t="s">
        <v>7570</v>
      </c>
      <c r="BT2" s="2"/>
      <c r="BU2" s="2"/>
      <c r="BV2" s="2" t="s">
        <v>7571</v>
      </c>
      <c r="BW2" s="2" t="s">
        <v>7572</v>
      </c>
      <c r="BX2" s="2"/>
      <c r="BY2" s="2"/>
      <c r="BZ2" s="2" t="s">
        <v>7573</v>
      </c>
      <c r="CA2" s="2" t="s">
        <v>7574</v>
      </c>
      <c r="CB2" s="2"/>
      <c r="CC2" s="2"/>
      <c r="CD2" s="2" t="s">
        <v>7575</v>
      </c>
      <c r="CE2" s="2" t="s">
        <v>7576</v>
      </c>
      <c r="CF2" s="2"/>
      <c r="CG2" s="2"/>
      <c r="CH2" s="2" t="s">
        <v>7577</v>
      </c>
      <c r="CI2" s="2" t="s">
        <v>7578</v>
      </c>
      <c r="CJ2" s="2"/>
      <c r="CK2" s="2"/>
      <c r="CL2" s="2" t="s">
        <v>7579</v>
      </c>
      <c r="CM2" s="2" t="s">
        <v>7580</v>
      </c>
      <c r="CN2" s="2"/>
      <c r="CO2" s="2"/>
      <c r="CP2" s="2" t="s">
        <v>7331</v>
      </c>
      <c r="CQ2" s="2" t="s">
        <v>7581</v>
      </c>
      <c r="CR2" s="2"/>
      <c r="CS2" s="2"/>
      <c r="CT2" s="2" t="s">
        <v>7376</v>
      </c>
      <c r="CU2" s="2" t="s">
        <v>7582</v>
      </c>
      <c r="CV2" s="2"/>
      <c r="CW2" s="2"/>
      <c r="CX2" s="2" t="s">
        <v>7583</v>
      </c>
      <c r="CY2" s="2" t="s">
        <v>7584</v>
      </c>
      <c r="CZ2" s="2"/>
      <c r="DA2" s="2"/>
      <c r="DB2" s="2" t="s">
        <v>7585</v>
      </c>
      <c r="DC2" s="2" t="s">
        <v>7586</v>
      </c>
      <c r="DD2" s="2"/>
      <c r="DE2" s="2"/>
      <c r="DF2" s="2" t="s">
        <v>7587</v>
      </c>
      <c r="DG2" s="2" t="s">
        <v>7588</v>
      </c>
      <c r="DH2" s="2"/>
      <c r="DI2" s="2"/>
      <c r="DJ2" s="2" t="s">
        <v>7589</v>
      </c>
      <c r="DK2" s="2" t="s">
        <v>7590</v>
      </c>
    </row>
    <row r="3">
      <c r="A3" s="91">
        <v>2.0</v>
      </c>
      <c r="B3" s="91" t="s">
        <v>6064</v>
      </c>
      <c r="C3" s="91" t="s">
        <v>6065</v>
      </c>
      <c r="D3" s="91"/>
      <c r="E3" s="91"/>
      <c r="F3" s="2" t="s">
        <v>7591</v>
      </c>
      <c r="G3" s="2" t="s">
        <v>7592</v>
      </c>
      <c r="H3" s="2"/>
      <c r="I3" s="2"/>
      <c r="J3" s="2" t="s">
        <v>7593</v>
      </c>
      <c r="K3" s="2" t="s">
        <v>7594</v>
      </c>
      <c r="L3" s="2"/>
      <c r="M3" s="2"/>
      <c r="N3" s="2" t="s">
        <v>7595</v>
      </c>
      <c r="O3" s="2" t="s">
        <v>7596</v>
      </c>
      <c r="P3" s="2"/>
      <c r="Q3" s="2"/>
      <c r="R3" s="2" t="s">
        <v>7597</v>
      </c>
      <c r="S3" s="2" t="s">
        <v>7598</v>
      </c>
      <c r="T3" s="2"/>
      <c r="U3" s="2"/>
      <c r="V3" s="2" t="s">
        <v>7599</v>
      </c>
      <c r="W3" s="2" t="s">
        <v>7600</v>
      </c>
      <c r="X3" s="2"/>
      <c r="Y3" s="2"/>
      <c r="Z3" s="2" t="s">
        <v>7601</v>
      </c>
      <c r="AA3" s="2" t="s">
        <v>7602</v>
      </c>
      <c r="AB3" s="2"/>
      <c r="AC3" s="2"/>
      <c r="AD3" s="2" t="s">
        <v>7603</v>
      </c>
      <c r="AE3" s="2" t="s">
        <v>7604</v>
      </c>
      <c r="AF3" s="2"/>
      <c r="AG3" s="2"/>
      <c r="AH3" s="2"/>
      <c r="AI3" s="2"/>
      <c r="AJ3" s="2"/>
      <c r="AK3" s="2"/>
      <c r="AL3" s="2" t="s">
        <v>7605</v>
      </c>
      <c r="AM3" s="2" t="s">
        <v>7606</v>
      </c>
      <c r="AN3" s="2"/>
      <c r="AO3" s="2"/>
      <c r="AP3" s="2" t="s">
        <v>7607</v>
      </c>
      <c r="AQ3" s="2" t="s">
        <v>7608</v>
      </c>
      <c r="AR3" s="2"/>
      <c r="AS3" s="2"/>
      <c r="AT3" s="2" t="s">
        <v>7609</v>
      </c>
      <c r="AU3" s="2" t="s">
        <v>7610</v>
      </c>
      <c r="AV3" s="2"/>
      <c r="AW3" s="2"/>
      <c r="AX3" s="2" t="s">
        <v>7611</v>
      </c>
      <c r="AY3" s="2" t="s">
        <v>7612</v>
      </c>
      <c r="AZ3" s="2"/>
      <c r="BA3" s="2"/>
      <c r="BB3" s="2" t="s">
        <v>7613</v>
      </c>
      <c r="BC3" s="2" t="s">
        <v>7614</v>
      </c>
      <c r="BD3" s="2"/>
      <c r="BE3" s="2"/>
      <c r="BF3" s="2" t="s">
        <v>2938</v>
      </c>
      <c r="BG3" s="2" t="s">
        <v>7615</v>
      </c>
      <c r="BH3" s="2"/>
      <c r="BI3" s="2"/>
      <c r="BJ3" s="2" t="s">
        <v>7616</v>
      </c>
      <c r="BK3" s="2" t="s">
        <v>7617</v>
      </c>
      <c r="BL3" s="2"/>
      <c r="BM3" s="2"/>
      <c r="BN3" s="2" t="s">
        <v>7618</v>
      </c>
      <c r="BO3" s="2" t="s">
        <v>7619</v>
      </c>
      <c r="BP3" s="2"/>
      <c r="BQ3" s="2"/>
      <c r="BR3" s="2" t="s">
        <v>7620</v>
      </c>
      <c r="BS3" s="2" t="s">
        <v>7621</v>
      </c>
      <c r="BT3" s="2"/>
      <c r="BU3" s="2"/>
      <c r="BV3" s="2" t="s">
        <v>7622</v>
      </c>
      <c r="BW3" s="2" t="s">
        <v>7623</v>
      </c>
      <c r="BX3" s="2"/>
      <c r="BY3" s="2"/>
      <c r="BZ3" s="2" t="s">
        <v>7624</v>
      </c>
      <c r="CA3" s="2" t="s">
        <v>7625</v>
      </c>
      <c r="CB3" s="2"/>
      <c r="CC3" s="2"/>
      <c r="CD3" s="2" t="s">
        <v>7626</v>
      </c>
      <c r="CE3" s="2" t="s">
        <v>7627</v>
      </c>
      <c r="CF3" s="2"/>
      <c r="CG3" s="2"/>
      <c r="CH3" s="2" t="s">
        <v>7628</v>
      </c>
      <c r="CI3" s="2" t="s">
        <v>7629</v>
      </c>
      <c r="CJ3" s="2"/>
      <c r="CK3" s="2"/>
      <c r="CL3" s="2" t="s">
        <v>7630</v>
      </c>
      <c r="CM3" s="2" t="s">
        <v>7631</v>
      </c>
      <c r="CN3" s="2"/>
      <c r="CO3" s="2"/>
      <c r="CP3" s="2" t="s">
        <v>7334</v>
      </c>
      <c r="CQ3" s="2" t="s">
        <v>7632</v>
      </c>
      <c r="CR3" s="2"/>
      <c r="CS3" s="2"/>
      <c r="CT3" s="2" t="s">
        <v>7379</v>
      </c>
      <c r="CU3" s="2" t="s">
        <v>7633</v>
      </c>
      <c r="CV3" s="2"/>
      <c r="CW3" s="2"/>
      <c r="CX3" s="2" t="s">
        <v>7634</v>
      </c>
      <c r="CY3" s="2" t="s">
        <v>7635</v>
      </c>
      <c r="CZ3" s="2"/>
      <c r="DA3" s="2"/>
      <c r="DB3" s="2" t="s">
        <v>7636</v>
      </c>
      <c r="DC3" s="2" t="s">
        <v>7637</v>
      </c>
      <c r="DD3" s="2"/>
      <c r="DE3" s="2"/>
      <c r="DF3" s="2" t="s">
        <v>7638</v>
      </c>
      <c r="DG3" s="2" t="s">
        <v>7639</v>
      </c>
      <c r="DH3" s="2"/>
      <c r="DI3" s="2"/>
      <c r="DJ3" s="2" t="s">
        <v>7640</v>
      </c>
      <c r="DK3" s="2" t="s">
        <v>7641</v>
      </c>
    </row>
    <row r="4">
      <c r="A4" s="91">
        <v>3.0</v>
      </c>
      <c r="B4" s="91" t="s">
        <v>6066</v>
      </c>
      <c r="C4" s="91" t="s">
        <v>6067</v>
      </c>
      <c r="D4" s="91"/>
      <c r="E4" s="91"/>
      <c r="F4" s="2"/>
      <c r="G4" s="2"/>
      <c r="H4" s="2"/>
      <c r="I4" s="2"/>
      <c r="J4" s="2" t="s">
        <v>7642</v>
      </c>
      <c r="K4" s="2" t="s">
        <v>7643</v>
      </c>
      <c r="L4" s="2"/>
      <c r="M4" s="2"/>
      <c r="N4" s="2" t="s">
        <v>7644</v>
      </c>
      <c r="O4" s="2" t="s">
        <v>7645</v>
      </c>
      <c r="P4" s="2"/>
      <c r="Q4" s="2"/>
      <c r="R4" s="2" t="s">
        <v>7646</v>
      </c>
      <c r="S4" s="2" t="s">
        <v>7647</v>
      </c>
      <c r="T4" s="2"/>
      <c r="U4" s="2"/>
      <c r="V4" s="2" t="s">
        <v>7648</v>
      </c>
      <c r="W4" s="2" t="s">
        <v>7649</v>
      </c>
      <c r="X4" s="2"/>
      <c r="Y4" s="2"/>
      <c r="Z4" s="2" t="s">
        <v>7650</v>
      </c>
      <c r="AA4" s="2" t="s">
        <v>7651</v>
      </c>
      <c r="AB4" s="2"/>
      <c r="AC4" s="2"/>
      <c r="AD4" s="2" t="s">
        <v>7652</v>
      </c>
      <c r="AE4" s="2" t="s">
        <v>7653</v>
      </c>
      <c r="AF4" s="2"/>
      <c r="AG4" s="2"/>
      <c r="AH4" s="2"/>
      <c r="AI4" s="2"/>
      <c r="AJ4" s="2"/>
      <c r="AK4" s="2"/>
      <c r="AL4" s="2" t="s">
        <v>7654</v>
      </c>
      <c r="AM4" s="2" t="s">
        <v>7655</v>
      </c>
      <c r="AN4" s="2"/>
      <c r="AO4" s="2"/>
      <c r="AP4" s="2" t="s">
        <v>7656</v>
      </c>
      <c r="AQ4" s="2" t="s">
        <v>7657</v>
      </c>
      <c r="AR4" s="2"/>
      <c r="AS4" s="2"/>
      <c r="AT4" s="2" t="s">
        <v>7658</v>
      </c>
      <c r="AU4" s="2" t="s">
        <v>7659</v>
      </c>
      <c r="AV4" s="2"/>
      <c r="AW4" s="2"/>
      <c r="AX4" s="2" t="s">
        <v>7660</v>
      </c>
      <c r="AY4" s="2" t="s">
        <v>7661</v>
      </c>
      <c r="AZ4" s="2"/>
      <c r="BA4" s="2"/>
      <c r="BB4" s="2" t="s">
        <v>7662</v>
      </c>
      <c r="BC4" s="2" t="s">
        <v>7663</v>
      </c>
      <c r="BD4" s="2"/>
      <c r="BE4" s="2"/>
      <c r="BF4" s="2" t="s">
        <v>7664</v>
      </c>
      <c r="BG4" s="2" t="s">
        <v>7665</v>
      </c>
      <c r="BH4" s="2"/>
      <c r="BI4" s="2"/>
      <c r="BJ4" s="2" t="s">
        <v>7666</v>
      </c>
      <c r="BK4" s="2" t="s">
        <v>7667</v>
      </c>
      <c r="BL4" s="2"/>
      <c r="BM4" s="2"/>
      <c r="BN4" s="2" t="s">
        <v>7668</v>
      </c>
      <c r="BO4" s="2" t="s">
        <v>7669</v>
      </c>
      <c r="BP4" s="2"/>
      <c r="BQ4" s="2"/>
      <c r="BR4" s="2" t="s">
        <v>7670</v>
      </c>
      <c r="BS4" s="2" t="s">
        <v>7671</v>
      </c>
      <c r="BT4" s="2"/>
      <c r="BU4" s="2"/>
      <c r="BV4" s="2"/>
      <c r="BW4" s="2"/>
      <c r="BX4" s="2"/>
      <c r="BY4" s="2"/>
      <c r="BZ4" s="2" t="s">
        <v>7672</v>
      </c>
      <c r="CA4" s="2" t="s">
        <v>7673</v>
      </c>
      <c r="CB4" s="2"/>
      <c r="CC4" s="2"/>
      <c r="CD4" s="2" t="s">
        <v>7674</v>
      </c>
      <c r="CE4" s="2" t="s">
        <v>7675</v>
      </c>
      <c r="CF4" s="2"/>
      <c r="CG4" s="2"/>
      <c r="CH4" s="2" t="s">
        <v>7676</v>
      </c>
      <c r="CI4" s="2" t="s">
        <v>7677</v>
      </c>
      <c r="CJ4" s="2"/>
      <c r="CK4" s="2"/>
      <c r="CL4" s="2" t="s">
        <v>7678</v>
      </c>
      <c r="CM4" s="2" t="s">
        <v>7679</v>
      </c>
      <c r="CN4" s="2"/>
      <c r="CO4" s="2"/>
      <c r="CP4" s="2" t="s">
        <v>7337</v>
      </c>
      <c r="CQ4" s="2" t="s">
        <v>7680</v>
      </c>
      <c r="CR4" s="2"/>
      <c r="CS4" s="2"/>
      <c r="CT4" s="2" t="s">
        <v>7382</v>
      </c>
      <c r="CU4" s="2" t="s">
        <v>7681</v>
      </c>
      <c r="CV4" s="2"/>
      <c r="CW4" s="2"/>
      <c r="CX4" s="2" t="s">
        <v>7682</v>
      </c>
      <c r="CY4" s="2" t="s">
        <v>7683</v>
      </c>
      <c r="CZ4" s="2"/>
      <c r="DA4" s="2"/>
      <c r="DB4" s="2" t="s">
        <v>7684</v>
      </c>
      <c r="DC4" s="2" t="s">
        <v>7685</v>
      </c>
      <c r="DD4" s="2"/>
      <c r="DE4" s="2"/>
      <c r="DF4" s="2" t="s">
        <v>7686</v>
      </c>
      <c r="DG4" s="2" t="s">
        <v>7687</v>
      </c>
      <c r="DH4" s="2"/>
      <c r="DI4" s="2"/>
      <c r="DJ4" s="2" t="s">
        <v>7688</v>
      </c>
      <c r="DK4" s="2" t="s">
        <v>7689</v>
      </c>
    </row>
    <row r="5">
      <c r="A5" s="91">
        <v>4.0</v>
      </c>
      <c r="B5" s="91" t="s">
        <v>6068</v>
      </c>
      <c r="C5" s="91" t="s">
        <v>6069</v>
      </c>
      <c r="D5" s="91"/>
      <c r="E5" s="91"/>
      <c r="F5" s="2"/>
      <c r="G5" s="2"/>
      <c r="H5" s="2"/>
      <c r="I5" s="2"/>
      <c r="J5" s="2" t="s">
        <v>7690</v>
      </c>
      <c r="K5" s="2" t="s">
        <v>7691</v>
      </c>
      <c r="L5" s="2"/>
      <c r="M5" s="2"/>
      <c r="N5" s="2" t="s">
        <v>7692</v>
      </c>
      <c r="O5" s="2" t="s">
        <v>7693</v>
      </c>
      <c r="P5" s="2"/>
      <c r="Q5" s="2"/>
      <c r="R5" s="2" t="s">
        <v>7694</v>
      </c>
      <c r="S5" s="2" t="s">
        <v>7695</v>
      </c>
      <c r="T5" s="2"/>
      <c r="U5" s="2"/>
      <c r="V5" s="2" t="s">
        <v>7696</v>
      </c>
      <c r="W5" s="2" t="s">
        <v>7697</v>
      </c>
      <c r="X5" s="2"/>
      <c r="Y5" s="2"/>
      <c r="Z5" s="2"/>
      <c r="AA5" s="2"/>
      <c r="AB5" s="2"/>
      <c r="AC5" s="2"/>
      <c r="AD5" s="2" t="s">
        <v>7698</v>
      </c>
      <c r="AE5" s="2" t="s">
        <v>7699</v>
      </c>
      <c r="AF5" s="2"/>
      <c r="AG5" s="2"/>
      <c r="AH5" s="2"/>
      <c r="AI5" s="2"/>
      <c r="AJ5" s="2"/>
      <c r="AK5" s="2"/>
      <c r="AL5" s="2" t="s">
        <v>7700</v>
      </c>
      <c r="AM5" s="2" t="s">
        <v>7701</v>
      </c>
      <c r="AN5" s="2"/>
      <c r="AO5" s="2"/>
      <c r="AP5" s="2" t="s">
        <v>7702</v>
      </c>
      <c r="AQ5" s="2" t="s">
        <v>7703</v>
      </c>
      <c r="AR5" s="2"/>
      <c r="AS5" s="2"/>
      <c r="AT5" s="2" t="s">
        <v>7704</v>
      </c>
      <c r="AU5" s="2" t="s">
        <v>7705</v>
      </c>
      <c r="AV5" s="2"/>
      <c r="AW5" s="2"/>
      <c r="AX5" s="2" t="s">
        <v>7706</v>
      </c>
      <c r="AY5" s="2" t="s">
        <v>7707</v>
      </c>
      <c r="AZ5" s="2"/>
      <c r="BA5" s="2"/>
      <c r="BB5" s="2" t="s">
        <v>7708</v>
      </c>
      <c r="BC5" s="2" t="s">
        <v>7709</v>
      </c>
      <c r="BD5" s="2"/>
      <c r="BE5" s="2"/>
      <c r="BF5" s="2" t="s">
        <v>7710</v>
      </c>
      <c r="BG5" s="2" t="s">
        <v>7711</v>
      </c>
      <c r="BH5" s="2"/>
      <c r="BI5" s="2"/>
      <c r="BJ5" s="2" t="s">
        <v>7712</v>
      </c>
      <c r="BK5" s="2" t="s">
        <v>7713</v>
      </c>
      <c r="BL5" s="2"/>
      <c r="BM5" s="2"/>
      <c r="BN5" s="2" t="s">
        <v>7714</v>
      </c>
      <c r="BO5" s="2" t="s">
        <v>7715</v>
      </c>
      <c r="BP5" s="2"/>
      <c r="BQ5" s="2"/>
      <c r="BR5" s="2" t="s">
        <v>7716</v>
      </c>
      <c r="BS5" s="2" t="s">
        <v>7717</v>
      </c>
      <c r="BT5" s="2"/>
      <c r="BU5" s="2"/>
      <c r="BV5" s="2"/>
      <c r="BW5" s="2"/>
      <c r="BX5" s="2"/>
      <c r="BY5" s="2"/>
      <c r="BZ5" s="2"/>
      <c r="CA5" s="2"/>
      <c r="CB5" s="2"/>
      <c r="CC5" s="2"/>
      <c r="CD5" s="2" t="s">
        <v>7718</v>
      </c>
      <c r="CE5" s="2" t="s">
        <v>7719</v>
      </c>
      <c r="CF5" s="2"/>
      <c r="CG5" s="2"/>
      <c r="CH5" s="2" t="s">
        <v>7720</v>
      </c>
      <c r="CI5" s="2" t="s">
        <v>7721</v>
      </c>
      <c r="CJ5" s="2"/>
      <c r="CK5" s="2"/>
      <c r="CL5" s="2" t="s">
        <v>7722</v>
      </c>
      <c r="CM5" s="2" t="s">
        <v>7723</v>
      </c>
      <c r="CN5" s="2"/>
      <c r="CO5" s="2"/>
      <c r="CP5" s="2" t="s">
        <v>7340</v>
      </c>
      <c r="CQ5" s="2" t="s">
        <v>7724</v>
      </c>
      <c r="CR5" s="2"/>
      <c r="CS5" s="2"/>
      <c r="CT5" s="2" t="s">
        <v>3318</v>
      </c>
      <c r="CU5" s="2" t="s">
        <v>7725</v>
      </c>
      <c r="CV5" s="2"/>
      <c r="CW5" s="2"/>
      <c r="CX5" s="2" t="s">
        <v>7726</v>
      </c>
      <c r="CY5" s="2" t="s">
        <v>7727</v>
      </c>
      <c r="CZ5" s="2"/>
      <c r="DA5" s="2"/>
      <c r="DB5" s="2" t="s">
        <v>7728</v>
      </c>
      <c r="DC5" s="2" t="s">
        <v>7729</v>
      </c>
      <c r="DD5" s="2"/>
      <c r="DE5" s="2"/>
      <c r="DF5" s="2" t="s">
        <v>7730</v>
      </c>
      <c r="DG5" s="2" t="s">
        <v>7731</v>
      </c>
      <c r="DH5" s="2"/>
      <c r="DI5" s="2"/>
      <c r="DJ5" s="2" t="s">
        <v>7732</v>
      </c>
      <c r="DK5" s="2" t="s">
        <v>7733</v>
      </c>
    </row>
    <row r="6">
      <c r="A6" s="91">
        <v>5.0</v>
      </c>
      <c r="B6" s="91" t="s">
        <v>6070</v>
      </c>
      <c r="C6" s="91" t="s">
        <v>6071</v>
      </c>
      <c r="D6" s="91"/>
      <c r="E6" s="91"/>
      <c r="F6" s="2"/>
      <c r="G6" s="2"/>
      <c r="H6" s="2"/>
      <c r="I6" s="2"/>
      <c r="J6" s="2" t="s">
        <v>7734</v>
      </c>
      <c r="K6" s="2" t="s">
        <v>7735</v>
      </c>
      <c r="L6" s="2"/>
      <c r="M6" s="2"/>
      <c r="N6" s="2" t="s">
        <v>7736</v>
      </c>
      <c r="O6" s="2" t="s">
        <v>7737</v>
      </c>
      <c r="P6" s="2"/>
      <c r="Q6" s="2"/>
      <c r="R6" s="2" t="s">
        <v>7738</v>
      </c>
      <c r="S6" s="2" t="s">
        <v>7739</v>
      </c>
      <c r="T6" s="2"/>
      <c r="U6" s="2"/>
      <c r="V6" s="2" t="s">
        <v>2522</v>
      </c>
      <c r="W6" s="2" t="s">
        <v>7740</v>
      </c>
      <c r="X6" s="2"/>
      <c r="Y6" s="2"/>
      <c r="Z6" s="2"/>
      <c r="AA6" s="2"/>
      <c r="AB6" s="2"/>
      <c r="AC6" s="2"/>
      <c r="AD6" s="2" t="s">
        <v>7741</v>
      </c>
      <c r="AE6" s="2" t="s">
        <v>7742</v>
      </c>
      <c r="AF6" s="2"/>
      <c r="AG6" s="2"/>
      <c r="AH6" s="2"/>
      <c r="AI6" s="2"/>
      <c r="AJ6" s="2"/>
      <c r="AK6" s="2"/>
      <c r="AL6" s="2" t="s">
        <v>7743</v>
      </c>
      <c r="AM6" s="2" t="s">
        <v>7744</v>
      </c>
      <c r="AN6" s="2"/>
      <c r="AO6" s="2"/>
      <c r="AP6" s="2"/>
      <c r="AQ6" s="2"/>
      <c r="AR6" s="2"/>
      <c r="AS6" s="2"/>
      <c r="AT6" s="2" t="s">
        <v>7745</v>
      </c>
      <c r="AU6" s="2" t="s">
        <v>7746</v>
      </c>
      <c r="AV6" s="2"/>
      <c r="AW6" s="2"/>
      <c r="AX6" s="2" t="s">
        <v>7747</v>
      </c>
      <c r="AY6" s="2" t="s">
        <v>7748</v>
      </c>
      <c r="AZ6" s="2"/>
      <c r="BA6" s="2"/>
      <c r="BB6" s="2" t="s">
        <v>7749</v>
      </c>
      <c r="BC6" s="2" t="s">
        <v>7750</v>
      </c>
      <c r="BD6" s="2"/>
      <c r="BE6" s="2"/>
      <c r="BF6" s="2" t="s">
        <v>7751</v>
      </c>
      <c r="BG6" s="2" t="s">
        <v>7752</v>
      </c>
      <c r="BH6" s="2"/>
      <c r="BI6" s="2"/>
      <c r="BJ6" s="2" t="s">
        <v>7753</v>
      </c>
      <c r="BK6" s="2" t="s">
        <v>7754</v>
      </c>
      <c r="BL6" s="2"/>
      <c r="BM6" s="2"/>
      <c r="BN6" s="2" t="s">
        <v>7755</v>
      </c>
      <c r="BO6" s="2" t="s">
        <v>7756</v>
      </c>
      <c r="BP6" s="2"/>
      <c r="BQ6" s="2"/>
      <c r="BR6" s="2"/>
      <c r="BS6" s="2"/>
      <c r="BT6" s="2"/>
      <c r="BU6" s="2"/>
      <c r="BV6" s="2"/>
      <c r="BW6" s="2"/>
      <c r="BX6" s="2"/>
      <c r="BY6" s="2"/>
      <c r="BZ6" s="2"/>
      <c r="CA6" s="2"/>
      <c r="CB6" s="2"/>
      <c r="CC6" s="2"/>
      <c r="CD6" s="2" t="s">
        <v>7757</v>
      </c>
      <c r="CE6" s="2" t="s">
        <v>7758</v>
      </c>
      <c r="CF6" s="2"/>
      <c r="CG6" s="2"/>
      <c r="CH6" s="2" t="s">
        <v>7759</v>
      </c>
      <c r="CI6" s="2" t="s">
        <v>7760</v>
      </c>
      <c r="CJ6" s="2"/>
      <c r="CK6" s="2"/>
      <c r="CL6" s="2" t="s">
        <v>7761</v>
      </c>
      <c r="CM6" s="2" t="s">
        <v>7762</v>
      </c>
      <c r="CN6" s="2"/>
      <c r="CO6" s="2"/>
      <c r="CP6" s="2" t="s">
        <v>7343</v>
      </c>
      <c r="CQ6" s="2" t="s">
        <v>7763</v>
      </c>
      <c r="CR6" s="2"/>
      <c r="CS6" s="2"/>
      <c r="CT6" s="2" t="s">
        <v>7387</v>
      </c>
      <c r="CU6" s="2" t="s">
        <v>7764</v>
      </c>
      <c r="CV6" s="2"/>
      <c r="CW6" s="2"/>
      <c r="CX6" s="2" t="s">
        <v>7765</v>
      </c>
      <c r="CY6" s="2" t="s">
        <v>7766</v>
      </c>
      <c r="CZ6" s="2"/>
      <c r="DA6" s="2"/>
      <c r="DB6" s="2" t="s">
        <v>7767</v>
      </c>
      <c r="DC6" s="2" t="s">
        <v>7768</v>
      </c>
      <c r="DD6" s="2"/>
      <c r="DE6" s="2"/>
      <c r="DF6" s="2" t="s">
        <v>7769</v>
      </c>
      <c r="DG6" s="2" t="s">
        <v>7770</v>
      </c>
      <c r="DH6" s="2"/>
      <c r="DI6" s="2"/>
      <c r="DJ6" s="2" t="s">
        <v>7771</v>
      </c>
      <c r="DK6" s="2" t="s">
        <v>7772</v>
      </c>
    </row>
    <row r="7">
      <c r="A7" s="91">
        <v>6.0</v>
      </c>
      <c r="B7" s="91" t="s">
        <v>6072</v>
      </c>
      <c r="C7" s="91" t="s">
        <v>6073</v>
      </c>
      <c r="D7" s="91"/>
      <c r="E7" s="91"/>
      <c r="F7" s="2"/>
      <c r="G7" s="2"/>
      <c r="H7" s="2"/>
      <c r="I7" s="2"/>
      <c r="J7" s="2" t="s">
        <v>7773</v>
      </c>
      <c r="K7" s="2" t="s">
        <v>7774</v>
      </c>
      <c r="L7" s="2"/>
      <c r="M7" s="2"/>
      <c r="N7" s="2" t="s">
        <v>7775</v>
      </c>
      <c r="O7" s="2" t="s">
        <v>7776</v>
      </c>
      <c r="P7" s="2"/>
      <c r="Q7" s="2"/>
      <c r="R7" s="2" t="s">
        <v>1154</v>
      </c>
      <c r="S7" s="2" t="s">
        <v>7777</v>
      </c>
      <c r="T7" s="2"/>
      <c r="U7" s="2"/>
      <c r="V7" s="2" t="s">
        <v>7778</v>
      </c>
      <c r="W7" s="2" t="s">
        <v>7779</v>
      </c>
      <c r="X7" s="2"/>
      <c r="Y7" s="2"/>
      <c r="Z7" s="2"/>
      <c r="AA7" s="2"/>
      <c r="AB7" s="2"/>
      <c r="AC7" s="2"/>
      <c r="AD7" s="2" t="s">
        <v>7780</v>
      </c>
      <c r="AE7" s="2" t="s">
        <v>7781</v>
      </c>
      <c r="AF7" s="2"/>
      <c r="AG7" s="2"/>
      <c r="AH7" s="2"/>
      <c r="AI7" s="2"/>
      <c r="AJ7" s="2"/>
      <c r="AK7" s="2"/>
      <c r="AL7" s="2" t="s">
        <v>7782</v>
      </c>
      <c r="AM7" s="2" t="s">
        <v>7783</v>
      </c>
      <c r="AN7" s="2"/>
      <c r="AO7" s="2"/>
      <c r="AP7" s="2"/>
      <c r="AQ7" s="2"/>
      <c r="AR7" s="2"/>
      <c r="AS7" s="2"/>
      <c r="AT7" s="2" t="s">
        <v>7784</v>
      </c>
      <c r="AU7" s="2" t="s">
        <v>7785</v>
      </c>
      <c r="AV7" s="2"/>
      <c r="AW7" s="2"/>
      <c r="AX7" s="2" t="s">
        <v>7786</v>
      </c>
      <c r="AY7" s="2" t="s">
        <v>7787</v>
      </c>
      <c r="AZ7" s="2"/>
      <c r="BA7" s="2"/>
      <c r="BB7" s="2" t="s">
        <v>7788</v>
      </c>
      <c r="BC7" s="2" t="s">
        <v>7789</v>
      </c>
      <c r="BD7" s="2"/>
      <c r="BE7" s="2"/>
      <c r="BF7" s="2" t="s">
        <v>7790</v>
      </c>
      <c r="BG7" s="2" t="s">
        <v>7791</v>
      </c>
      <c r="BH7" s="2"/>
      <c r="BI7" s="2"/>
      <c r="BJ7" s="2" t="s">
        <v>7792</v>
      </c>
      <c r="BK7" s="2" t="s">
        <v>7793</v>
      </c>
      <c r="BL7" s="2"/>
      <c r="BM7" s="2"/>
      <c r="BN7" s="2" t="s">
        <v>7794</v>
      </c>
      <c r="BO7" s="2" t="s">
        <v>7795</v>
      </c>
      <c r="BP7" s="2"/>
      <c r="BQ7" s="2"/>
      <c r="BR7" s="2"/>
      <c r="BS7" s="2"/>
      <c r="BT7" s="2"/>
      <c r="BU7" s="2"/>
      <c r="BV7" s="2"/>
      <c r="BW7" s="2"/>
      <c r="BX7" s="2"/>
      <c r="BY7" s="2"/>
      <c r="BZ7" s="2"/>
      <c r="CA7" s="2"/>
      <c r="CB7" s="2"/>
      <c r="CC7" s="2"/>
      <c r="CD7" s="2" t="s">
        <v>7796</v>
      </c>
      <c r="CE7" s="2" t="s">
        <v>7797</v>
      </c>
      <c r="CF7" s="2"/>
      <c r="CG7" s="2"/>
      <c r="CH7" s="2" t="s">
        <v>7798</v>
      </c>
      <c r="CI7" s="2" t="s">
        <v>7799</v>
      </c>
      <c r="CJ7" s="2"/>
      <c r="CK7" s="2"/>
      <c r="CL7" s="2" t="s">
        <v>7800</v>
      </c>
      <c r="CM7" s="2" t="s">
        <v>7801</v>
      </c>
      <c r="CN7" s="2"/>
      <c r="CO7" s="2"/>
      <c r="CP7" s="2" t="s">
        <v>7346</v>
      </c>
      <c r="CQ7" s="2" t="s">
        <v>7802</v>
      </c>
      <c r="CR7" s="2"/>
      <c r="CS7" s="2"/>
      <c r="CT7" s="2" t="s">
        <v>7390</v>
      </c>
      <c r="CU7" s="2" t="s">
        <v>7803</v>
      </c>
      <c r="CV7" s="2"/>
      <c r="CW7" s="2"/>
      <c r="CX7" s="2" t="s">
        <v>7804</v>
      </c>
      <c r="CY7" s="2" t="s">
        <v>7805</v>
      </c>
      <c r="CZ7" s="2"/>
      <c r="DA7" s="2"/>
      <c r="DB7" s="2" t="s">
        <v>7806</v>
      </c>
      <c r="DC7" s="2" t="s">
        <v>7807</v>
      </c>
      <c r="DD7" s="2"/>
      <c r="DE7" s="2"/>
      <c r="DF7" s="2" t="s">
        <v>7808</v>
      </c>
      <c r="DG7" s="2" t="s">
        <v>7809</v>
      </c>
      <c r="DH7" s="2"/>
      <c r="DI7" s="2"/>
      <c r="DJ7" s="2" t="s">
        <v>7810</v>
      </c>
      <c r="DK7" s="2" t="s">
        <v>7811</v>
      </c>
    </row>
    <row r="8">
      <c r="A8" s="91">
        <v>7.0</v>
      </c>
      <c r="B8" s="91" t="s">
        <v>6074</v>
      </c>
      <c r="C8" s="91" t="s">
        <v>6075</v>
      </c>
      <c r="D8" s="91"/>
      <c r="E8" s="91"/>
      <c r="F8" s="2"/>
      <c r="G8" s="2"/>
      <c r="H8" s="2"/>
      <c r="I8" s="2"/>
      <c r="J8" s="2" t="s">
        <v>7812</v>
      </c>
      <c r="K8" s="2" t="s">
        <v>7813</v>
      </c>
      <c r="L8" s="2"/>
      <c r="M8" s="2"/>
      <c r="N8" s="2" t="s">
        <v>7814</v>
      </c>
      <c r="O8" s="2" t="s">
        <v>7815</v>
      </c>
      <c r="P8" s="2"/>
      <c r="Q8" s="2"/>
      <c r="R8" s="2" t="s">
        <v>7816</v>
      </c>
      <c r="S8" s="2" t="s">
        <v>7817</v>
      </c>
      <c r="T8" s="2"/>
      <c r="U8" s="2"/>
      <c r="V8" s="2" t="s">
        <v>7818</v>
      </c>
      <c r="W8" s="2" t="s">
        <v>7819</v>
      </c>
      <c r="X8" s="2"/>
      <c r="Y8" s="2"/>
      <c r="Z8" s="2"/>
      <c r="AA8" s="2"/>
      <c r="AB8" s="2"/>
      <c r="AC8" s="2"/>
      <c r="AD8" s="2" t="s">
        <v>7820</v>
      </c>
      <c r="AE8" s="2" t="s">
        <v>7821</v>
      </c>
      <c r="AF8" s="2"/>
      <c r="AG8" s="2"/>
      <c r="AH8" s="2"/>
      <c r="AI8" s="2"/>
      <c r="AJ8" s="2"/>
      <c r="AK8" s="2"/>
      <c r="AL8" s="2" t="s">
        <v>7822</v>
      </c>
      <c r="AM8" s="2" t="s">
        <v>7823</v>
      </c>
      <c r="AN8" s="2"/>
      <c r="AO8" s="2"/>
      <c r="AP8" s="2"/>
      <c r="AQ8" s="2"/>
      <c r="AR8" s="2"/>
      <c r="AS8" s="2"/>
      <c r="AT8" s="2" t="s">
        <v>7824</v>
      </c>
      <c r="AU8" s="2" t="s">
        <v>7825</v>
      </c>
      <c r="AV8" s="2"/>
      <c r="AW8" s="2"/>
      <c r="AX8" s="2" t="s">
        <v>7826</v>
      </c>
      <c r="AY8" s="2" t="s">
        <v>7827</v>
      </c>
      <c r="AZ8" s="2"/>
      <c r="BA8" s="2"/>
      <c r="BB8" s="2" t="s">
        <v>7828</v>
      </c>
      <c r="BC8" s="2" t="s">
        <v>7829</v>
      </c>
      <c r="BD8" s="2"/>
      <c r="BE8" s="2"/>
      <c r="BF8" s="2" t="s">
        <v>7830</v>
      </c>
      <c r="BG8" s="2" t="s">
        <v>7831</v>
      </c>
      <c r="BH8" s="2"/>
      <c r="BI8" s="2"/>
      <c r="BJ8" s="2" t="s">
        <v>7832</v>
      </c>
      <c r="BK8" s="2" t="s">
        <v>7833</v>
      </c>
      <c r="BL8" s="2"/>
      <c r="BM8" s="2"/>
      <c r="BN8" s="2" t="s">
        <v>1889</v>
      </c>
      <c r="BO8" s="2" t="s">
        <v>7834</v>
      </c>
      <c r="BP8" s="2"/>
      <c r="BQ8" s="2"/>
      <c r="BR8" s="2"/>
      <c r="BS8" s="2"/>
      <c r="BT8" s="2"/>
      <c r="BU8" s="2"/>
      <c r="BV8" s="2"/>
      <c r="BW8" s="2"/>
      <c r="BX8" s="2"/>
      <c r="BY8" s="2"/>
      <c r="BZ8" s="2"/>
      <c r="CA8" s="2"/>
      <c r="CB8" s="2"/>
      <c r="CC8" s="2"/>
      <c r="CD8" s="2" t="s">
        <v>7835</v>
      </c>
      <c r="CE8" s="2" t="s">
        <v>7836</v>
      </c>
      <c r="CF8" s="2"/>
      <c r="CG8" s="2"/>
      <c r="CH8" s="2" t="s">
        <v>7837</v>
      </c>
      <c r="CI8" s="2" t="s">
        <v>7838</v>
      </c>
      <c r="CJ8" s="2"/>
      <c r="CK8" s="2"/>
      <c r="CL8" s="2" t="s">
        <v>7839</v>
      </c>
      <c r="CM8" s="2" t="s">
        <v>7840</v>
      </c>
      <c r="CN8" s="2"/>
      <c r="CO8" s="2"/>
      <c r="CP8" s="2" t="s">
        <v>7349</v>
      </c>
      <c r="CQ8" s="2" t="s">
        <v>7841</v>
      </c>
      <c r="CR8" s="2"/>
      <c r="CS8" s="2"/>
      <c r="CT8" s="2" t="s">
        <v>7393</v>
      </c>
      <c r="CU8" s="2" t="s">
        <v>7842</v>
      </c>
      <c r="CV8" s="2"/>
      <c r="CW8" s="2"/>
      <c r="CX8" s="2" t="s">
        <v>7843</v>
      </c>
      <c r="CY8" s="2" t="s">
        <v>7844</v>
      </c>
      <c r="CZ8" s="2"/>
      <c r="DA8" s="2"/>
      <c r="DB8" s="2" t="s">
        <v>7845</v>
      </c>
      <c r="DC8" s="2" t="s">
        <v>7846</v>
      </c>
      <c r="DD8" s="2"/>
      <c r="DE8" s="2"/>
      <c r="DF8" s="2" t="s">
        <v>7847</v>
      </c>
      <c r="DG8" s="2" t="s">
        <v>7848</v>
      </c>
      <c r="DH8" s="2"/>
      <c r="DI8" s="2"/>
      <c r="DJ8" s="2" t="s">
        <v>7849</v>
      </c>
      <c r="DK8" s="2" t="s">
        <v>7850</v>
      </c>
    </row>
    <row r="9">
      <c r="A9" s="91">
        <v>8.0</v>
      </c>
      <c r="B9" s="91" t="s">
        <v>6076</v>
      </c>
      <c r="C9" s="91" t="s">
        <v>6077</v>
      </c>
      <c r="D9" s="91"/>
      <c r="E9" s="91"/>
      <c r="F9" s="2"/>
      <c r="G9" s="2"/>
      <c r="H9" s="2"/>
      <c r="I9" s="2"/>
      <c r="J9" s="2" t="s">
        <v>7851</v>
      </c>
      <c r="K9" s="2" t="s">
        <v>7852</v>
      </c>
      <c r="L9" s="2"/>
      <c r="M9" s="2"/>
      <c r="N9" s="2" t="s">
        <v>7853</v>
      </c>
      <c r="O9" s="2" t="s">
        <v>7854</v>
      </c>
      <c r="P9" s="2"/>
      <c r="Q9" s="2"/>
      <c r="R9" s="2" t="s">
        <v>4487</v>
      </c>
      <c r="S9" s="2" t="s">
        <v>7855</v>
      </c>
      <c r="T9" s="2"/>
      <c r="U9" s="2"/>
      <c r="V9" s="2" t="s">
        <v>7856</v>
      </c>
      <c r="W9" s="2" t="s">
        <v>7857</v>
      </c>
      <c r="X9" s="2"/>
      <c r="Y9" s="2"/>
      <c r="Z9" s="2"/>
      <c r="AA9" s="2"/>
      <c r="AB9" s="2"/>
      <c r="AC9" s="2"/>
      <c r="AD9" s="2" t="s">
        <v>7858</v>
      </c>
      <c r="AE9" s="2" t="s">
        <v>7859</v>
      </c>
      <c r="AF9" s="2"/>
      <c r="AG9" s="2"/>
      <c r="AH9" s="2"/>
      <c r="AI9" s="2"/>
      <c r="AJ9" s="2"/>
      <c r="AK9" s="2"/>
      <c r="AL9" s="2"/>
      <c r="AM9" s="2"/>
      <c r="AN9" s="2"/>
      <c r="AO9" s="2"/>
      <c r="AP9" s="2"/>
      <c r="AQ9" s="2"/>
      <c r="AR9" s="2"/>
      <c r="AS9" s="2"/>
      <c r="AT9" s="2" t="s">
        <v>7860</v>
      </c>
      <c r="AU9" s="2" t="s">
        <v>7861</v>
      </c>
      <c r="AV9" s="2"/>
      <c r="AW9" s="2"/>
      <c r="AX9" s="2" t="s">
        <v>7862</v>
      </c>
      <c r="AY9" s="2" t="s">
        <v>7863</v>
      </c>
      <c r="AZ9" s="2"/>
      <c r="BA9" s="2"/>
      <c r="BB9" s="2"/>
      <c r="BC9" s="2"/>
      <c r="BD9" s="2"/>
      <c r="BE9" s="2"/>
      <c r="BF9" s="2" t="s">
        <v>7864</v>
      </c>
      <c r="BG9" s="2" t="s">
        <v>7865</v>
      </c>
      <c r="BH9" s="2"/>
      <c r="BI9" s="2"/>
      <c r="BJ9" s="2" t="s">
        <v>7866</v>
      </c>
      <c r="BK9" s="2" t="s">
        <v>7867</v>
      </c>
      <c r="BL9" s="2"/>
      <c r="BM9" s="2"/>
      <c r="BN9" s="2" t="s">
        <v>7868</v>
      </c>
      <c r="BO9" s="2" t="s">
        <v>7869</v>
      </c>
      <c r="BP9" s="2"/>
      <c r="BQ9" s="2"/>
      <c r="BR9" s="2"/>
      <c r="BS9" s="2"/>
      <c r="BT9" s="2"/>
      <c r="BU9" s="2"/>
      <c r="BV9" s="2"/>
      <c r="BW9" s="2"/>
      <c r="BX9" s="2"/>
      <c r="BY9" s="2"/>
      <c r="BZ9" s="2"/>
      <c r="CA9" s="2"/>
      <c r="CB9" s="2"/>
      <c r="CC9" s="2"/>
      <c r="CD9" s="2" t="s">
        <v>7870</v>
      </c>
      <c r="CE9" s="2" t="s">
        <v>7871</v>
      </c>
      <c r="CF9" s="2"/>
      <c r="CG9" s="2"/>
      <c r="CH9" s="2" t="s">
        <v>7872</v>
      </c>
      <c r="CI9" s="2" t="s">
        <v>7873</v>
      </c>
      <c r="CJ9" s="2"/>
      <c r="CK9" s="2"/>
      <c r="CL9" s="2" t="s">
        <v>7874</v>
      </c>
      <c r="CM9" s="2" t="s">
        <v>7875</v>
      </c>
      <c r="CN9" s="2"/>
      <c r="CO9" s="2"/>
      <c r="CP9" s="2" t="s">
        <v>7352</v>
      </c>
      <c r="CQ9" s="2" t="s">
        <v>7876</v>
      </c>
      <c r="CR9" s="2"/>
      <c r="CS9" s="2"/>
      <c r="CT9" s="2" t="s">
        <v>1881</v>
      </c>
      <c r="CU9" s="2" t="s">
        <v>7877</v>
      </c>
      <c r="CV9" s="2"/>
      <c r="CW9" s="2"/>
      <c r="CX9" s="2" t="s">
        <v>7878</v>
      </c>
      <c r="CY9" s="2" t="s">
        <v>7879</v>
      </c>
      <c r="CZ9" s="2"/>
      <c r="DA9" s="2"/>
      <c r="DB9" s="2" t="s">
        <v>7880</v>
      </c>
      <c r="DC9" s="2" t="s">
        <v>7881</v>
      </c>
      <c r="DD9" s="2"/>
      <c r="DE9" s="2"/>
      <c r="DF9" s="2" t="s">
        <v>7882</v>
      </c>
      <c r="DG9" s="2" t="s">
        <v>7883</v>
      </c>
      <c r="DH9" s="2"/>
      <c r="DI9" s="2"/>
      <c r="DJ9" s="2" t="s">
        <v>7884</v>
      </c>
      <c r="DK9" s="2" t="s">
        <v>7885</v>
      </c>
    </row>
    <row r="10">
      <c r="A10" s="91">
        <v>9.0</v>
      </c>
      <c r="B10" s="91" t="s">
        <v>6078</v>
      </c>
      <c r="C10" s="91" t="s">
        <v>6079</v>
      </c>
      <c r="D10" s="91"/>
      <c r="E10" s="91"/>
      <c r="F10" s="2"/>
      <c r="G10" s="2"/>
      <c r="H10" s="2"/>
      <c r="I10" s="2"/>
      <c r="J10" s="2" t="s">
        <v>7886</v>
      </c>
      <c r="K10" s="2" t="s">
        <v>7887</v>
      </c>
      <c r="L10" s="2"/>
      <c r="M10" s="2"/>
      <c r="N10" s="2" t="s">
        <v>7888</v>
      </c>
      <c r="O10" s="2" t="s">
        <v>7889</v>
      </c>
      <c r="P10" s="2"/>
      <c r="Q10" s="2"/>
      <c r="R10" s="2" t="s">
        <v>7890</v>
      </c>
      <c r="S10" s="2" t="s">
        <v>7891</v>
      </c>
      <c r="T10" s="2"/>
      <c r="U10" s="2"/>
      <c r="V10" s="2" t="s">
        <v>7892</v>
      </c>
      <c r="W10" s="2" t="s">
        <v>7893</v>
      </c>
      <c r="X10" s="2"/>
      <c r="Y10" s="2"/>
      <c r="Z10" s="2"/>
      <c r="AA10" s="2"/>
      <c r="AB10" s="2"/>
      <c r="AC10" s="2"/>
      <c r="AD10" s="2" t="s">
        <v>7894</v>
      </c>
      <c r="AE10" s="2" t="s">
        <v>7895</v>
      </c>
      <c r="AF10" s="2"/>
      <c r="AG10" s="2"/>
      <c r="AH10" s="2"/>
      <c r="AI10" s="2"/>
      <c r="AJ10" s="2"/>
      <c r="AK10" s="2"/>
      <c r="AL10" s="2"/>
      <c r="AM10" s="2"/>
      <c r="AN10" s="2"/>
      <c r="AO10" s="2"/>
      <c r="AP10" s="2"/>
      <c r="AQ10" s="2"/>
      <c r="AR10" s="2"/>
      <c r="AS10" s="2"/>
      <c r="AT10" s="2" t="s">
        <v>7896</v>
      </c>
      <c r="AU10" s="2" t="s">
        <v>7897</v>
      </c>
      <c r="AV10" s="2"/>
      <c r="AW10" s="2"/>
      <c r="AX10" s="2" t="s">
        <v>1944</v>
      </c>
      <c r="AY10" s="2" t="s">
        <v>7898</v>
      </c>
      <c r="AZ10" s="2"/>
      <c r="BA10" s="2"/>
      <c r="BB10" s="2"/>
      <c r="BC10" s="2"/>
      <c r="BD10" s="2"/>
      <c r="BE10" s="2"/>
      <c r="BF10" s="2" t="s">
        <v>7899</v>
      </c>
      <c r="BG10" s="2" t="s">
        <v>7900</v>
      </c>
      <c r="BH10" s="2"/>
      <c r="BI10" s="2"/>
      <c r="BJ10" s="2" t="s">
        <v>7901</v>
      </c>
      <c r="BK10" s="2" t="s">
        <v>7902</v>
      </c>
      <c r="BL10" s="2"/>
      <c r="BM10" s="2"/>
      <c r="BN10" s="2" t="s">
        <v>7903</v>
      </c>
      <c r="BO10" s="2" t="s">
        <v>7904</v>
      </c>
      <c r="BP10" s="2"/>
      <c r="BQ10" s="2"/>
      <c r="BR10" s="2"/>
      <c r="BS10" s="2"/>
      <c r="BT10" s="2"/>
      <c r="BU10" s="2"/>
      <c r="BV10" s="2"/>
      <c r="BW10" s="2"/>
      <c r="BX10" s="2"/>
      <c r="BY10" s="2"/>
      <c r="BZ10" s="2"/>
      <c r="CA10" s="2"/>
      <c r="CB10" s="2"/>
      <c r="CC10" s="2"/>
      <c r="CD10" s="2"/>
      <c r="CE10" s="2"/>
      <c r="CF10" s="2"/>
      <c r="CG10" s="2"/>
      <c r="CH10" s="2" t="s">
        <v>7905</v>
      </c>
      <c r="CI10" s="2" t="s">
        <v>7906</v>
      </c>
      <c r="CJ10" s="2"/>
      <c r="CK10" s="2"/>
      <c r="CL10" s="2" t="s">
        <v>7907</v>
      </c>
      <c r="CM10" s="2" t="s">
        <v>7908</v>
      </c>
      <c r="CN10" s="2"/>
      <c r="CO10" s="2"/>
      <c r="CP10" s="2" t="s">
        <v>7355</v>
      </c>
      <c r="CQ10" s="2" t="s">
        <v>7909</v>
      </c>
      <c r="CR10" s="2"/>
      <c r="CS10" s="2"/>
      <c r="CT10" s="2" t="s">
        <v>7398</v>
      </c>
      <c r="CU10" s="2" t="s">
        <v>7910</v>
      </c>
      <c r="CV10" s="2"/>
      <c r="CW10" s="2"/>
      <c r="CX10" s="2" t="s">
        <v>7911</v>
      </c>
      <c r="CY10" s="2" t="s">
        <v>7912</v>
      </c>
      <c r="CZ10" s="2"/>
      <c r="DA10" s="2"/>
      <c r="DB10" s="2" t="s">
        <v>7913</v>
      </c>
      <c r="DC10" s="2" t="s">
        <v>7914</v>
      </c>
      <c r="DD10" s="2"/>
      <c r="DE10" s="2"/>
      <c r="DF10" s="2" t="s">
        <v>7915</v>
      </c>
      <c r="DG10" s="2" t="s">
        <v>7916</v>
      </c>
      <c r="DH10" s="2"/>
      <c r="DI10" s="2"/>
      <c r="DJ10" s="2" t="s">
        <v>7917</v>
      </c>
      <c r="DK10" s="2" t="s">
        <v>7918</v>
      </c>
    </row>
    <row r="11">
      <c r="A11" s="91">
        <v>10.0</v>
      </c>
      <c r="B11" s="91" t="s">
        <v>6080</v>
      </c>
      <c r="C11" s="91" t="s">
        <v>6081</v>
      </c>
      <c r="D11" s="91"/>
      <c r="E11" s="91"/>
      <c r="F11" s="2"/>
      <c r="G11" s="2"/>
      <c r="H11" s="2"/>
      <c r="I11" s="2"/>
      <c r="J11" s="2" t="s">
        <v>7919</v>
      </c>
      <c r="K11" s="2" t="s">
        <v>7920</v>
      </c>
      <c r="L11" s="2"/>
      <c r="M11" s="2"/>
      <c r="N11" s="2" t="s">
        <v>7921</v>
      </c>
      <c r="O11" s="2" t="s">
        <v>7922</v>
      </c>
      <c r="P11" s="2"/>
      <c r="Q11" s="2"/>
      <c r="R11" s="2" t="s">
        <v>7923</v>
      </c>
      <c r="S11" s="2" t="s">
        <v>7924</v>
      </c>
      <c r="T11" s="2"/>
      <c r="U11" s="2"/>
      <c r="V11" s="2" t="s">
        <v>7925</v>
      </c>
      <c r="W11" s="2" t="s">
        <v>7926</v>
      </c>
      <c r="X11" s="2"/>
      <c r="Y11" s="2"/>
      <c r="Z11" s="2"/>
      <c r="AA11" s="2"/>
      <c r="AB11" s="2"/>
      <c r="AC11" s="2"/>
      <c r="AD11" s="2" t="s">
        <v>7927</v>
      </c>
      <c r="AE11" s="2" t="s">
        <v>7928</v>
      </c>
      <c r="AF11" s="2"/>
      <c r="AG11" s="2"/>
      <c r="AH11" s="2"/>
      <c r="AI11" s="2"/>
      <c r="AJ11" s="2"/>
      <c r="AK11" s="2"/>
      <c r="AL11" s="2"/>
      <c r="AM11" s="2"/>
      <c r="AN11" s="2"/>
      <c r="AO11" s="2"/>
      <c r="AP11" s="2"/>
      <c r="AQ11" s="2"/>
      <c r="AR11" s="2"/>
      <c r="AS11" s="2"/>
      <c r="AT11" s="2" t="s">
        <v>7929</v>
      </c>
      <c r="AU11" s="2" t="s">
        <v>7930</v>
      </c>
      <c r="AV11" s="2"/>
      <c r="AW11" s="2"/>
      <c r="AX11" s="2"/>
      <c r="AY11" s="2"/>
      <c r="AZ11" s="2"/>
      <c r="BA11" s="2"/>
      <c r="BB11" s="2"/>
      <c r="BC11" s="2"/>
      <c r="BD11" s="2"/>
      <c r="BE11" s="2"/>
      <c r="BF11" s="2" t="s">
        <v>7931</v>
      </c>
      <c r="BG11" s="2" t="s">
        <v>7932</v>
      </c>
      <c r="BH11" s="2"/>
      <c r="BI11" s="2"/>
      <c r="BJ11" s="2" t="s">
        <v>7933</v>
      </c>
      <c r="BK11" s="2" t="s">
        <v>7934</v>
      </c>
      <c r="BL11" s="2"/>
      <c r="BM11" s="2"/>
      <c r="BN11" s="2" t="s">
        <v>7935</v>
      </c>
      <c r="BO11" s="2" t="s">
        <v>7936</v>
      </c>
      <c r="BP11" s="2"/>
      <c r="BQ11" s="2"/>
      <c r="BR11" s="2"/>
      <c r="BS11" s="2"/>
      <c r="BT11" s="2"/>
      <c r="BU11" s="2"/>
      <c r="BV11" s="2"/>
      <c r="BW11" s="2"/>
      <c r="BX11" s="2"/>
      <c r="BY11" s="2"/>
      <c r="BZ11" s="2"/>
      <c r="CA11" s="2"/>
      <c r="CB11" s="2"/>
      <c r="CC11" s="2"/>
      <c r="CD11" s="2"/>
      <c r="CE11" s="2"/>
      <c r="CF11" s="2"/>
      <c r="CG11" s="2"/>
      <c r="CH11" s="2" t="s">
        <v>7937</v>
      </c>
      <c r="CI11" s="2" t="s">
        <v>7938</v>
      </c>
      <c r="CJ11" s="2"/>
      <c r="CK11" s="2"/>
      <c r="CL11" s="2" t="s">
        <v>7939</v>
      </c>
      <c r="CM11" s="2" t="s">
        <v>7940</v>
      </c>
      <c r="CN11" s="2"/>
      <c r="CO11" s="2"/>
      <c r="CP11" s="2" t="s">
        <v>7358</v>
      </c>
      <c r="CQ11" s="2" t="s">
        <v>7941</v>
      </c>
      <c r="CR11" s="2"/>
      <c r="CS11" s="2"/>
      <c r="CT11" s="2" t="s">
        <v>7401</v>
      </c>
      <c r="CU11" s="2" t="s">
        <v>7942</v>
      </c>
      <c r="CV11" s="2"/>
      <c r="CW11" s="2"/>
      <c r="CX11" s="2" t="s">
        <v>7943</v>
      </c>
      <c r="CY11" s="2" t="s">
        <v>7944</v>
      </c>
      <c r="CZ11" s="2"/>
      <c r="DA11" s="2"/>
      <c r="DB11" s="2" t="s">
        <v>7945</v>
      </c>
      <c r="DC11" s="2" t="s">
        <v>7946</v>
      </c>
      <c r="DD11" s="2"/>
      <c r="DE11" s="2"/>
      <c r="DF11" s="2" t="s">
        <v>7947</v>
      </c>
      <c r="DG11" s="2" t="s">
        <v>7948</v>
      </c>
      <c r="DH11" s="2"/>
      <c r="DI11" s="2"/>
      <c r="DJ11" s="2" t="s">
        <v>7949</v>
      </c>
      <c r="DK11" s="2" t="s">
        <v>7950</v>
      </c>
    </row>
    <row r="12">
      <c r="A12" s="91">
        <v>11.0</v>
      </c>
      <c r="B12" s="91" t="s">
        <v>1617</v>
      </c>
      <c r="C12" s="91" t="s">
        <v>6082</v>
      </c>
      <c r="D12" s="91"/>
      <c r="E12" s="91"/>
      <c r="F12" s="2"/>
      <c r="G12" s="2"/>
      <c r="H12" s="2"/>
      <c r="I12" s="2"/>
      <c r="J12" s="2" t="s">
        <v>7951</v>
      </c>
      <c r="K12" s="2" t="s">
        <v>7952</v>
      </c>
      <c r="L12" s="2"/>
      <c r="M12" s="2"/>
      <c r="N12" s="2" t="s">
        <v>7953</v>
      </c>
      <c r="O12" s="2" t="s">
        <v>7954</v>
      </c>
      <c r="P12" s="2"/>
      <c r="Q12" s="2"/>
      <c r="R12" s="2" t="s">
        <v>7955</v>
      </c>
      <c r="S12" s="2" t="s">
        <v>7956</v>
      </c>
      <c r="T12" s="2"/>
      <c r="U12" s="2"/>
      <c r="V12" s="2" t="s">
        <v>7957</v>
      </c>
      <c r="W12" s="2" t="s">
        <v>7958</v>
      </c>
      <c r="X12" s="2"/>
      <c r="Y12" s="2"/>
      <c r="Z12" s="2"/>
      <c r="AA12" s="2"/>
      <c r="AB12" s="2"/>
      <c r="AC12" s="2"/>
      <c r="AD12" s="2" t="s">
        <v>7959</v>
      </c>
      <c r="AE12" s="2" t="s">
        <v>7960</v>
      </c>
      <c r="AF12" s="2"/>
      <c r="AG12" s="2"/>
      <c r="AH12" s="2"/>
      <c r="AI12" s="2"/>
      <c r="AJ12" s="2"/>
      <c r="AK12" s="2"/>
      <c r="AL12" s="2"/>
      <c r="AM12" s="2"/>
      <c r="AN12" s="2"/>
      <c r="AO12" s="2"/>
      <c r="AP12" s="2"/>
      <c r="AQ12" s="2"/>
      <c r="AR12" s="2"/>
      <c r="AS12" s="2"/>
      <c r="AT12" s="2" t="s">
        <v>7961</v>
      </c>
      <c r="AU12" s="2" t="s">
        <v>7962</v>
      </c>
      <c r="AV12" s="2"/>
      <c r="AW12" s="2"/>
      <c r="AX12" s="2"/>
      <c r="AY12" s="2"/>
      <c r="AZ12" s="2"/>
      <c r="BA12" s="2"/>
      <c r="BB12" s="2"/>
      <c r="BC12" s="2"/>
      <c r="BD12" s="2"/>
      <c r="BE12" s="2"/>
      <c r="BF12" s="2" t="s">
        <v>7963</v>
      </c>
      <c r="BG12" s="2" t="s">
        <v>7964</v>
      </c>
      <c r="BH12" s="2"/>
      <c r="BI12" s="2"/>
      <c r="BJ12" s="2"/>
      <c r="BK12" s="2"/>
      <c r="BL12" s="2"/>
      <c r="BM12" s="2"/>
      <c r="BN12" s="2" t="s">
        <v>7965</v>
      </c>
      <c r="BO12" s="2" t="s">
        <v>7966</v>
      </c>
      <c r="BP12" s="2"/>
      <c r="BQ12" s="2"/>
      <c r="BR12" s="2"/>
      <c r="BS12" s="2"/>
      <c r="BT12" s="2"/>
      <c r="BU12" s="2"/>
      <c r="BV12" s="2"/>
      <c r="BW12" s="2"/>
      <c r="BX12" s="2"/>
      <c r="BY12" s="2"/>
      <c r="BZ12" s="2"/>
      <c r="CA12" s="2"/>
      <c r="CB12" s="2"/>
      <c r="CC12" s="2"/>
      <c r="CD12" s="2"/>
      <c r="CE12" s="2"/>
      <c r="CF12" s="2"/>
      <c r="CG12" s="2"/>
      <c r="CH12" s="2" t="s">
        <v>7967</v>
      </c>
      <c r="CI12" s="2" t="s">
        <v>7968</v>
      </c>
      <c r="CJ12" s="2"/>
      <c r="CK12" s="2"/>
      <c r="CL12" s="2" t="s">
        <v>7969</v>
      </c>
      <c r="CM12" s="2" t="s">
        <v>7970</v>
      </c>
      <c r="CN12" s="2"/>
      <c r="CO12" s="2"/>
      <c r="CP12" s="2" t="s">
        <v>7361</v>
      </c>
      <c r="CQ12" s="2" t="s">
        <v>7971</v>
      </c>
      <c r="CR12" s="2"/>
      <c r="CS12" s="2"/>
      <c r="CT12" s="2" t="s">
        <v>7404</v>
      </c>
      <c r="CU12" s="2" t="s">
        <v>7972</v>
      </c>
      <c r="CV12" s="2"/>
      <c r="CW12" s="2"/>
      <c r="CX12" s="2" t="s">
        <v>7973</v>
      </c>
      <c r="CY12" s="2" t="s">
        <v>7974</v>
      </c>
      <c r="CZ12" s="2"/>
      <c r="DA12" s="2"/>
      <c r="DB12" s="2" t="s">
        <v>7975</v>
      </c>
      <c r="DC12" s="2" t="s">
        <v>7976</v>
      </c>
      <c r="DD12" s="2"/>
      <c r="DE12" s="2"/>
      <c r="DF12" s="2" t="s">
        <v>7977</v>
      </c>
      <c r="DG12" s="2" t="s">
        <v>7978</v>
      </c>
      <c r="DH12" s="2"/>
      <c r="DI12" s="2"/>
      <c r="DJ12" s="2" t="s">
        <v>7979</v>
      </c>
      <c r="DK12" s="2" t="s">
        <v>7980</v>
      </c>
    </row>
    <row r="13">
      <c r="A13" s="91">
        <v>12.0</v>
      </c>
      <c r="B13" s="91" t="s">
        <v>53</v>
      </c>
      <c r="C13" s="91" t="s">
        <v>6083</v>
      </c>
      <c r="D13" s="91"/>
      <c r="E13" s="91"/>
      <c r="F13" s="2"/>
      <c r="G13" s="2"/>
      <c r="H13" s="2"/>
      <c r="I13" s="2"/>
      <c r="J13" s="2" t="s">
        <v>7981</v>
      </c>
      <c r="K13" s="2" t="s">
        <v>7982</v>
      </c>
      <c r="L13" s="2"/>
      <c r="M13" s="2"/>
      <c r="N13" s="2" t="s">
        <v>7983</v>
      </c>
      <c r="O13" s="2" t="s">
        <v>7984</v>
      </c>
      <c r="P13" s="2"/>
      <c r="Q13" s="2"/>
      <c r="R13" s="2" t="s">
        <v>5214</v>
      </c>
      <c r="S13" s="2" t="s">
        <v>7985</v>
      </c>
      <c r="T13" s="2"/>
      <c r="U13" s="2"/>
      <c r="V13" s="2" t="s">
        <v>7986</v>
      </c>
      <c r="W13" s="2" t="s">
        <v>7987</v>
      </c>
      <c r="X13" s="2"/>
      <c r="Y13" s="2"/>
      <c r="Z13" s="2"/>
      <c r="AA13" s="2"/>
      <c r="AB13" s="2"/>
      <c r="AC13" s="2"/>
      <c r="AD13" s="2" t="s">
        <v>2397</v>
      </c>
      <c r="AE13" s="2" t="s">
        <v>7988</v>
      </c>
      <c r="AF13" s="2"/>
      <c r="AG13" s="2"/>
      <c r="AH13" s="2"/>
      <c r="AI13" s="2"/>
      <c r="AJ13" s="2"/>
      <c r="AK13" s="2"/>
      <c r="AL13" s="2"/>
      <c r="AM13" s="2"/>
      <c r="AN13" s="2"/>
      <c r="AO13" s="2"/>
      <c r="AP13" s="2"/>
      <c r="AQ13" s="2"/>
      <c r="AR13" s="2"/>
      <c r="AS13" s="2"/>
      <c r="AT13" s="2" t="s">
        <v>7989</v>
      </c>
      <c r="AU13" s="2" t="s">
        <v>7990</v>
      </c>
      <c r="AV13" s="2"/>
      <c r="AW13" s="2"/>
      <c r="AX13" s="2"/>
      <c r="AY13" s="2"/>
      <c r="AZ13" s="2"/>
      <c r="BA13" s="2"/>
      <c r="BB13" s="2"/>
      <c r="BC13" s="2"/>
      <c r="BD13" s="2"/>
      <c r="BE13" s="2"/>
      <c r="BF13" s="2" t="s">
        <v>7991</v>
      </c>
      <c r="BG13" s="2" t="s">
        <v>7992</v>
      </c>
      <c r="BH13" s="2"/>
      <c r="BI13" s="2"/>
      <c r="BJ13" s="2"/>
      <c r="BK13" s="2"/>
      <c r="BL13" s="2"/>
      <c r="BM13" s="2"/>
      <c r="BN13" s="2" t="s">
        <v>7993</v>
      </c>
      <c r="BO13" s="2" t="s">
        <v>7994</v>
      </c>
      <c r="BP13" s="2"/>
      <c r="BQ13" s="2"/>
      <c r="BR13" s="2"/>
      <c r="BS13" s="2"/>
      <c r="BT13" s="2"/>
      <c r="BU13" s="2"/>
      <c r="BV13" s="2"/>
      <c r="BW13" s="2"/>
      <c r="BX13" s="2"/>
      <c r="BY13" s="2"/>
      <c r="BZ13" s="2"/>
      <c r="CA13" s="2"/>
      <c r="CB13" s="2"/>
      <c r="CC13" s="2"/>
      <c r="CD13" s="2"/>
      <c r="CE13" s="2"/>
      <c r="CF13" s="2"/>
      <c r="CG13" s="2"/>
      <c r="CH13" s="2" t="s">
        <v>7995</v>
      </c>
      <c r="CI13" s="2" t="s">
        <v>7996</v>
      </c>
      <c r="CJ13" s="2"/>
      <c r="CK13" s="2"/>
      <c r="CL13" s="2" t="s">
        <v>7997</v>
      </c>
      <c r="CM13" s="2" t="s">
        <v>7998</v>
      </c>
      <c r="CN13" s="2"/>
      <c r="CO13" s="2"/>
      <c r="CP13" s="2" t="s">
        <v>7364</v>
      </c>
      <c r="CQ13" s="2" t="s">
        <v>7999</v>
      </c>
      <c r="CR13" s="2"/>
      <c r="CS13" s="2"/>
      <c r="CT13" s="2" t="s">
        <v>7407</v>
      </c>
      <c r="CU13" s="2" t="s">
        <v>8000</v>
      </c>
      <c r="CV13" s="2"/>
      <c r="CW13" s="2"/>
      <c r="CX13" s="2" t="s">
        <v>2440</v>
      </c>
      <c r="CY13" s="2" t="s">
        <v>8001</v>
      </c>
      <c r="CZ13" s="2"/>
      <c r="DA13" s="2"/>
      <c r="DB13" s="2" t="s">
        <v>8002</v>
      </c>
      <c r="DC13" s="2" t="s">
        <v>8003</v>
      </c>
      <c r="DD13" s="2"/>
      <c r="DE13" s="2"/>
      <c r="DF13" s="2" t="s">
        <v>8004</v>
      </c>
      <c r="DG13" s="2" t="s">
        <v>8005</v>
      </c>
      <c r="DH13" s="2"/>
      <c r="DI13" s="2"/>
      <c r="DJ13" s="2" t="s">
        <v>8006</v>
      </c>
      <c r="DK13" s="2" t="s">
        <v>8007</v>
      </c>
    </row>
    <row r="14">
      <c r="A14" s="91">
        <v>13.0</v>
      </c>
      <c r="B14" s="91" t="s">
        <v>6084</v>
      </c>
      <c r="C14" s="91" t="s">
        <v>6085</v>
      </c>
      <c r="D14" s="91"/>
      <c r="E14" s="91"/>
      <c r="F14" s="2"/>
      <c r="G14" s="2"/>
      <c r="H14" s="2"/>
      <c r="I14" s="2"/>
      <c r="J14" s="2" t="s">
        <v>8008</v>
      </c>
      <c r="K14" s="2" t="s">
        <v>8009</v>
      </c>
      <c r="L14" s="2"/>
      <c r="M14" s="2"/>
      <c r="N14" s="2" t="s">
        <v>8010</v>
      </c>
      <c r="O14" s="2" t="s">
        <v>8011</v>
      </c>
      <c r="P14" s="2"/>
      <c r="Q14" s="2"/>
      <c r="R14" s="2" t="s">
        <v>8012</v>
      </c>
      <c r="S14" s="2" t="s">
        <v>8013</v>
      </c>
      <c r="T14" s="2"/>
      <c r="U14" s="2"/>
      <c r="V14" s="2" t="s">
        <v>8014</v>
      </c>
      <c r="W14" s="2" t="s">
        <v>8015</v>
      </c>
      <c r="X14" s="2"/>
      <c r="Y14" s="2"/>
      <c r="Z14" s="2"/>
      <c r="AA14" s="2"/>
      <c r="AB14" s="2"/>
      <c r="AC14" s="2"/>
      <c r="AD14" s="2" t="s">
        <v>8016</v>
      </c>
      <c r="AE14" s="2" t="s">
        <v>8017</v>
      </c>
      <c r="AF14" s="2"/>
      <c r="AG14" s="2"/>
      <c r="AH14" s="2"/>
      <c r="AI14" s="2"/>
      <c r="AJ14" s="2"/>
      <c r="AK14" s="2"/>
      <c r="AL14" s="2"/>
      <c r="AM14" s="2"/>
      <c r="AN14" s="2"/>
      <c r="AO14" s="2"/>
      <c r="AP14" s="2"/>
      <c r="AQ14" s="2"/>
      <c r="AR14" s="2"/>
      <c r="AS14" s="2"/>
      <c r="AT14" s="2" t="s">
        <v>8018</v>
      </c>
      <c r="AU14" s="2" t="s">
        <v>8019</v>
      </c>
      <c r="AV14" s="2"/>
      <c r="AW14" s="2"/>
      <c r="AX14" s="2"/>
      <c r="AY14" s="2"/>
      <c r="AZ14" s="2"/>
      <c r="BA14" s="2"/>
      <c r="BB14" s="2"/>
      <c r="BC14" s="2"/>
      <c r="BD14" s="2"/>
      <c r="BE14" s="2"/>
      <c r="BF14" s="2" t="s">
        <v>8020</v>
      </c>
      <c r="BG14" s="2" t="s">
        <v>8021</v>
      </c>
      <c r="BH14" s="2"/>
      <c r="BI14" s="2"/>
      <c r="BJ14" s="2"/>
      <c r="BK14" s="2"/>
      <c r="BL14" s="2"/>
      <c r="BM14" s="2"/>
      <c r="BN14" s="2" t="s">
        <v>8022</v>
      </c>
      <c r="BO14" s="2" t="s">
        <v>8023</v>
      </c>
      <c r="BP14" s="2"/>
      <c r="BQ14" s="2"/>
      <c r="BR14" s="2"/>
      <c r="BS14" s="2"/>
      <c r="BT14" s="2"/>
      <c r="BU14" s="2"/>
      <c r="BV14" s="2"/>
      <c r="BW14" s="2"/>
      <c r="BX14" s="2"/>
      <c r="BY14" s="2"/>
      <c r="BZ14" s="2"/>
      <c r="CA14" s="2"/>
      <c r="CB14" s="2"/>
      <c r="CC14" s="2"/>
      <c r="CD14" s="2"/>
      <c r="CE14" s="2"/>
      <c r="CF14" s="2"/>
      <c r="CG14" s="2"/>
      <c r="CH14" s="2" t="s">
        <v>8024</v>
      </c>
      <c r="CI14" s="2" t="s">
        <v>8025</v>
      </c>
      <c r="CJ14" s="2"/>
      <c r="CK14" s="2"/>
      <c r="CL14" s="2" t="s">
        <v>8026</v>
      </c>
      <c r="CM14" s="2" t="s">
        <v>8027</v>
      </c>
      <c r="CN14" s="2"/>
      <c r="CO14" s="2"/>
      <c r="CP14" s="2" t="s">
        <v>7367</v>
      </c>
      <c r="CQ14" s="2" t="s">
        <v>8028</v>
      </c>
      <c r="CR14" s="2"/>
      <c r="CS14" s="2"/>
      <c r="CT14" s="2" t="s">
        <v>7410</v>
      </c>
      <c r="CU14" s="2" t="s">
        <v>8029</v>
      </c>
      <c r="CV14" s="2"/>
      <c r="CW14" s="2"/>
      <c r="CX14" s="2" t="s">
        <v>8030</v>
      </c>
      <c r="CY14" s="2" t="s">
        <v>8031</v>
      </c>
      <c r="CZ14" s="2"/>
      <c r="DA14" s="2"/>
      <c r="DB14" s="2" t="s">
        <v>8032</v>
      </c>
      <c r="DC14" s="2" t="s">
        <v>8033</v>
      </c>
      <c r="DD14" s="2"/>
      <c r="DE14" s="2"/>
      <c r="DF14" s="2" t="s">
        <v>8034</v>
      </c>
      <c r="DG14" s="2" t="s">
        <v>8035</v>
      </c>
      <c r="DH14" s="2"/>
      <c r="DI14" s="2"/>
      <c r="DJ14" s="2" t="s">
        <v>8036</v>
      </c>
      <c r="DK14" s="2" t="s">
        <v>8037</v>
      </c>
    </row>
    <row r="15">
      <c r="A15" s="91">
        <v>14.0</v>
      </c>
      <c r="B15" s="91" t="s">
        <v>6086</v>
      </c>
      <c r="C15" s="91" t="s">
        <v>6087</v>
      </c>
      <c r="D15" s="91"/>
      <c r="E15" s="91"/>
      <c r="F15" s="2"/>
      <c r="G15" s="2"/>
      <c r="H15" s="2"/>
      <c r="I15" s="2"/>
      <c r="J15" s="2" t="s">
        <v>8038</v>
      </c>
      <c r="K15" s="2" t="s">
        <v>8039</v>
      </c>
      <c r="L15" s="2"/>
      <c r="M15" s="2"/>
      <c r="N15" s="2" t="s">
        <v>8040</v>
      </c>
      <c r="O15" s="2" t="s">
        <v>8041</v>
      </c>
      <c r="P15" s="2"/>
      <c r="Q15" s="2"/>
      <c r="R15" s="2" t="s">
        <v>8042</v>
      </c>
      <c r="S15" s="2" t="s">
        <v>8043</v>
      </c>
      <c r="T15" s="2"/>
      <c r="U15" s="2"/>
      <c r="V15" s="2" t="s">
        <v>8044</v>
      </c>
      <c r="W15" s="2" t="s">
        <v>8045</v>
      </c>
      <c r="X15" s="2"/>
      <c r="Y15" s="2"/>
      <c r="Z15" s="2"/>
      <c r="AA15" s="2"/>
      <c r="AB15" s="2"/>
      <c r="AC15" s="2"/>
      <c r="AD15" s="2" t="s">
        <v>8046</v>
      </c>
      <c r="AE15" s="2" t="s">
        <v>8047</v>
      </c>
      <c r="AF15" s="2"/>
      <c r="AG15" s="2"/>
      <c r="AH15" s="2"/>
      <c r="AI15" s="2"/>
      <c r="AJ15" s="2"/>
      <c r="AK15" s="2"/>
      <c r="AL15" s="2"/>
      <c r="AM15" s="2"/>
      <c r="AN15" s="2"/>
      <c r="AO15" s="2"/>
      <c r="AP15" s="2"/>
      <c r="AQ15" s="2"/>
      <c r="AR15" s="2"/>
      <c r="AS15" s="2"/>
      <c r="AT15" s="2" t="s">
        <v>8048</v>
      </c>
      <c r="AU15" s="2" t="s">
        <v>8049</v>
      </c>
      <c r="AV15" s="2"/>
      <c r="AW15" s="2"/>
      <c r="AX15" s="2"/>
      <c r="AY15" s="2"/>
      <c r="AZ15" s="2"/>
      <c r="BA15" s="2"/>
      <c r="BB15" s="2"/>
      <c r="BC15" s="2"/>
      <c r="BD15" s="2"/>
      <c r="BE15" s="2"/>
      <c r="BF15" s="2" t="s">
        <v>8050</v>
      </c>
      <c r="BG15" s="2" t="s">
        <v>8051</v>
      </c>
      <c r="BH15" s="2"/>
      <c r="BI15" s="2"/>
      <c r="BJ15" s="2"/>
      <c r="BK15" s="2"/>
      <c r="BL15" s="2"/>
      <c r="BM15" s="2"/>
      <c r="BN15" s="2" t="s">
        <v>8052</v>
      </c>
      <c r="BO15" s="2" t="s">
        <v>8053</v>
      </c>
      <c r="BP15" s="2"/>
      <c r="BQ15" s="2"/>
      <c r="BR15" s="2"/>
      <c r="BS15" s="2"/>
      <c r="BT15" s="2"/>
      <c r="BU15" s="2"/>
      <c r="BV15" s="2"/>
      <c r="BW15" s="2"/>
      <c r="BX15" s="2"/>
      <c r="BY15" s="2"/>
      <c r="BZ15" s="2"/>
      <c r="CA15" s="2"/>
      <c r="CB15" s="2"/>
      <c r="CC15" s="2"/>
      <c r="CD15" s="2"/>
      <c r="CE15" s="2"/>
      <c r="CF15" s="2"/>
      <c r="CG15" s="2"/>
      <c r="CH15" s="2" t="s">
        <v>8054</v>
      </c>
      <c r="CI15" s="2" t="s">
        <v>8055</v>
      </c>
      <c r="CJ15" s="2"/>
      <c r="CK15" s="2"/>
      <c r="CL15" s="2" t="s">
        <v>8056</v>
      </c>
      <c r="CM15" s="2" t="s">
        <v>8057</v>
      </c>
      <c r="CN15" s="2"/>
      <c r="CO15" s="2"/>
      <c r="CP15" s="2" t="s">
        <v>7370</v>
      </c>
      <c r="CQ15" s="2" t="s">
        <v>8058</v>
      </c>
      <c r="CR15" s="2"/>
      <c r="CS15" s="2"/>
      <c r="CT15" s="2" t="s">
        <v>7413</v>
      </c>
      <c r="CU15" s="2" t="s">
        <v>8059</v>
      </c>
      <c r="CV15" s="2"/>
      <c r="CW15" s="2"/>
      <c r="CX15" s="2" t="s">
        <v>8060</v>
      </c>
      <c r="CY15" s="2" t="s">
        <v>8061</v>
      </c>
      <c r="CZ15" s="2"/>
      <c r="DA15" s="2"/>
      <c r="DB15" s="2" t="s">
        <v>8062</v>
      </c>
      <c r="DC15" s="2" t="s">
        <v>8063</v>
      </c>
      <c r="DD15" s="2"/>
      <c r="DE15" s="2"/>
      <c r="DF15" s="2" t="s">
        <v>8064</v>
      </c>
      <c r="DG15" s="2" t="s">
        <v>8065</v>
      </c>
      <c r="DH15" s="2"/>
      <c r="DI15" s="2"/>
      <c r="DJ15" s="2" t="s">
        <v>8066</v>
      </c>
      <c r="DK15" s="2" t="s">
        <v>8067</v>
      </c>
    </row>
    <row r="16">
      <c r="A16" s="91">
        <v>15.0</v>
      </c>
      <c r="B16" s="91" t="s">
        <v>485</v>
      </c>
      <c r="C16" s="91" t="s">
        <v>6088</v>
      </c>
      <c r="D16" s="91"/>
      <c r="E16" s="91"/>
      <c r="F16" s="2"/>
      <c r="G16" s="2"/>
      <c r="H16" s="2"/>
      <c r="I16" s="2"/>
      <c r="J16" s="2" t="s">
        <v>8068</v>
      </c>
      <c r="K16" s="2" t="s">
        <v>8069</v>
      </c>
      <c r="L16" s="2"/>
      <c r="M16" s="2"/>
      <c r="N16" s="2" t="s">
        <v>8070</v>
      </c>
      <c r="O16" s="2" t="s">
        <v>8071</v>
      </c>
      <c r="P16" s="2"/>
      <c r="Q16" s="2"/>
      <c r="R16" s="2" t="s">
        <v>8072</v>
      </c>
      <c r="S16" s="2" t="s">
        <v>8073</v>
      </c>
      <c r="T16" s="2"/>
      <c r="U16" s="2"/>
      <c r="V16" s="2" t="s">
        <v>8074</v>
      </c>
      <c r="W16" s="2" t="s">
        <v>8075</v>
      </c>
      <c r="X16" s="2"/>
      <c r="Y16" s="2"/>
      <c r="Z16" s="2"/>
      <c r="AA16" s="2"/>
      <c r="AB16" s="2"/>
      <c r="AC16" s="2"/>
      <c r="AD16" s="2" t="s">
        <v>8076</v>
      </c>
      <c r="AE16" s="2" t="s">
        <v>8077</v>
      </c>
      <c r="AF16" s="2"/>
      <c r="AG16" s="2"/>
      <c r="AH16" s="2"/>
      <c r="AI16" s="2"/>
      <c r="AJ16" s="2"/>
      <c r="AK16" s="2"/>
      <c r="AL16" s="2"/>
      <c r="AM16" s="2"/>
      <c r="AN16" s="2"/>
      <c r="AO16" s="2"/>
      <c r="AP16" s="2"/>
      <c r="AQ16" s="2"/>
      <c r="AR16" s="2"/>
      <c r="AS16" s="2"/>
      <c r="AT16" s="2" t="s">
        <v>8078</v>
      </c>
      <c r="AU16" s="2" t="s">
        <v>8079</v>
      </c>
      <c r="AV16" s="2"/>
      <c r="AW16" s="2"/>
      <c r="AX16" s="2"/>
      <c r="AY16" s="2"/>
      <c r="AZ16" s="2"/>
      <c r="BA16" s="2"/>
      <c r="BB16" s="2"/>
      <c r="BC16" s="2"/>
      <c r="BD16" s="2"/>
      <c r="BE16" s="2"/>
      <c r="BF16" s="2" t="s">
        <v>8080</v>
      </c>
      <c r="BG16" s="2" t="s">
        <v>8081</v>
      </c>
      <c r="BH16" s="2"/>
      <c r="BI16" s="2"/>
      <c r="BJ16" s="2"/>
      <c r="BK16" s="2"/>
      <c r="BL16" s="2"/>
      <c r="BM16" s="2"/>
      <c r="BN16" s="2" t="s">
        <v>8082</v>
      </c>
      <c r="BO16" s="2" t="s">
        <v>8083</v>
      </c>
      <c r="BP16" s="2"/>
      <c r="BQ16" s="2"/>
      <c r="BR16" s="2"/>
      <c r="BS16" s="2"/>
      <c r="BT16" s="2"/>
      <c r="BU16" s="2"/>
      <c r="BV16" s="2"/>
      <c r="BW16" s="2"/>
      <c r="BX16" s="2"/>
      <c r="BY16" s="2"/>
      <c r="BZ16" s="2"/>
      <c r="CA16" s="2"/>
      <c r="CB16" s="2"/>
      <c r="CC16" s="2"/>
      <c r="CD16" s="2"/>
      <c r="CE16" s="2"/>
      <c r="CF16" s="2"/>
      <c r="CG16" s="2"/>
      <c r="CH16" s="2" t="s">
        <v>8084</v>
      </c>
      <c r="CI16" s="2" t="s">
        <v>8085</v>
      </c>
      <c r="CJ16" s="2"/>
      <c r="CK16" s="2"/>
      <c r="CL16" s="2" t="s">
        <v>8086</v>
      </c>
      <c r="CM16" s="2" t="s">
        <v>8087</v>
      </c>
      <c r="CN16" s="2"/>
      <c r="CO16" s="2"/>
      <c r="CP16" s="2" t="s">
        <v>7373</v>
      </c>
      <c r="CQ16" s="2" t="s">
        <v>8088</v>
      </c>
      <c r="CR16" s="2"/>
      <c r="CS16" s="2"/>
      <c r="CT16" s="2" t="s">
        <v>7416</v>
      </c>
      <c r="CU16" s="2" t="s">
        <v>8089</v>
      </c>
      <c r="CV16" s="2"/>
      <c r="CW16" s="2"/>
      <c r="CX16" s="2" t="s">
        <v>8090</v>
      </c>
      <c r="CY16" s="2" t="s">
        <v>8091</v>
      </c>
      <c r="CZ16" s="2"/>
      <c r="DA16" s="2"/>
      <c r="DB16" s="2"/>
      <c r="DC16" s="2"/>
      <c r="DD16" s="2"/>
      <c r="DE16" s="2"/>
      <c r="DF16" s="2" t="s">
        <v>8092</v>
      </c>
      <c r="DG16" s="2" t="s">
        <v>8093</v>
      </c>
      <c r="DH16" s="2"/>
      <c r="DI16" s="2"/>
      <c r="DJ16" s="2" t="s">
        <v>8094</v>
      </c>
      <c r="DK16" s="2" t="s">
        <v>8095</v>
      </c>
    </row>
    <row r="17">
      <c r="A17" s="91">
        <v>16.0</v>
      </c>
      <c r="B17" s="91" t="s">
        <v>6089</v>
      </c>
      <c r="C17" s="91" t="s">
        <v>6090</v>
      </c>
      <c r="D17" s="91"/>
      <c r="E17" s="91"/>
      <c r="F17" s="2"/>
      <c r="G17" s="2"/>
      <c r="H17" s="2"/>
      <c r="I17" s="2"/>
      <c r="J17" s="2" t="s">
        <v>8096</v>
      </c>
      <c r="K17" s="2" t="s">
        <v>8097</v>
      </c>
      <c r="L17" s="2"/>
      <c r="M17" s="2"/>
      <c r="N17" s="2" t="s">
        <v>8098</v>
      </c>
      <c r="O17" s="2" t="s">
        <v>8099</v>
      </c>
      <c r="P17" s="2"/>
      <c r="Q17" s="2"/>
      <c r="R17" s="2" t="s">
        <v>8100</v>
      </c>
      <c r="S17" s="2" t="s">
        <v>8101</v>
      </c>
      <c r="T17" s="2"/>
      <c r="U17" s="2"/>
      <c r="V17" s="2" t="s">
        <v>8102</v>
      </c>
      <c r="W17" s="2" t="s">
        <v>8103</v>
      </c>
      <c r="X17" s="2"/>
      <c r="Y17" s="2"/>
      <c r="Z17" s="2"/>
      <c r="AA17" s="2"/>
      <c r="AB17" s="2"/>
      <c r="AC17" s="2"/>
      <c r="AD17" s="2" t="s">
        <v>8104</v>
      </c>
      <c r="AE17" s="2" t="s">
        <v>8105</v>
      </c>
      <c r="AF17" s="2"/>
      <c r="AG17" s="2"/>
      <c r="AH17" s="2"/>
      <c r="AI17" s="2"/>
      <c r="AJ17" s="2"/>
      <c r="AK17" s="2"/>
      <c r="AL17" s="2"/>
      <c r="AM17" s="2"/>
      <c r="AN17" s="2"/>
      <c r="AO17" s="2"/>
      <c r="AP17" s="2"/>
      <c r="AQ17" s="2"/>
      <c r="AR17" s="2"/>
      <c r="AS17" s="2"/>
      <c r="AT17" s="2" t="s">
        <v>8106</v>
      </c>
      <c r="AU17" s="2" t="s">
        <v>8107</v>
      </c>
      <c r="AV17" s="2"/>
      <c r="AW17" s="2"/>
      <c r="AX17" s="2"/>
      <c r="AY17" s="2"/>
      <c r="AZ17" s="2"/>
      <c r="BA17" s="2"/>
      <c r="BB17" s="2"/>
      <c r="BC17" s="2"/>
      <c r="BD17" s="2"/>
      <c r="BE17" s="2"/>
      <c r="BF17" s="2" t="s">
        <v>8108</v>
      </c>
      <c r="BG17" s="2" t="s">
        <v>8109</v>
      </c>
      <c r="BH17" s="2"/>
      <c r="BI17" s="2"/>
      <c r="BJ17" s="2"/>
      <c r="BK17" s="2"/>
      <c r="BL17" s="2"/>
      <c r="BM17" s="2"/>
      <c r="BN17" s="2" t="s">
        <v>8110</v>
      </c>
      <c r="BO17" s="2" t="s">
        <v>8111</v>
      </c>
      <c r="BP17" s="2"/>
      <c r="BQ17" s="2"/>
      <c r="BR17" s="2"/>
      <c r="BS17" s="2"/>
      <c r="BT17" s="2"/>
      <c r="BU17" s="2"/>
      <c r="BV17" s="2"/>
      <c r="BW17" s="2"/>
      <c r="BX17" s="2"/>
      <c r="BY17" s="2"/>
      <c r="BZ17" s="2"/>
      <c r="CA17" s="2"/>
      <c r="CB17" s="2"/>
      <c r="CC17" s="2"/>
      <c r="CD17" s="2"/>
      <c r="CE17" s="2"/>
      <c r="CF17" s="2"/>
      <c r="CG17" s="2"/>
      <c r="CH17" s="2" t="s">
        <v>8112</v>
      </c>
      <c r="CI17" s="2" t="s">
        <v>8113</v>
      </c>
      <c r="CJ17" s="2"/>
      <c r="CK17" s="2"/>
      <c r="CL17" s="2" t="s">
        <v>8114</v>
      </c>
      <c r="CM17" s="2" t="s">
        <v>8115</v>
      </c>
      <c r="CN17" s="2"/>
      <c r="CO17" s="2"/>
      <c r="CP17" s="2"/>
      <c r="CQ17" s="2"/>
      <c r="CR17" s="2"/>
      <c r="CS17" s="2"/>
      <c r="CT17" s="2" t="s">
        <v>7419</v>
      </c>
      <c r="CU17" s="2" t="s">
        <v>8116</v>
      </c>
      <c r="CV17" s="2"/>
      <c r="CW17" s="2"/>
      <c r="CX17" s="2" t="s">
        <v>8117</v>
      </c>
      <c r="CY17" s="2" t="s">
        <v>8118</v>
      </c>
      <c r="CZ17" s="2"/>
      <c r="DA17" s="2"/>
      <c r="DB17" s="2"/>
      <c r="DC17" s="2"/>
      <c r="DD17" s="2"/>
      <c r="DE17" s="2"/>
      <c r="DF17" s="2" t="s">
        <v>8119</v>
      </c>
      <c r="DG17" s="2" t="s">
        <v>8120</v>
      </c>
      <c r="DH17" s="2"/>
      <c r="DI17" s="2"/>
      <c r="DJ17" s="2" t="s">
        <v>8121</v>
      </c>
      <c r="DK17" s="2" t="s">
        <v>8122</v>
      </c>
    </row>
    <row r="18">
      <c r="A18" s="91">
        <v>17.0</v>
      </c>
      <c r="B18" s="91" t="s">
        <v>5223</v>
      </c>
      <c r="C18" s="91" t="s">
        <v>6091</v>
      </c>
      <c r="D18" s="91"/>
      <c r="E18" s="91"/>
      <c r="F18" s="2"/>
      <c r="G18" s="2"/>
      <c r="H18" s="2"/>
      <c r="I18" s="2"/>
      <c r="J18" s="2" t="s">
        <v>8123</v>
      </c>
      <c r="K18" s="2" t="s">
        <v>8124</v>
      </c>
      <c r="L18" s="2"/>
      <c r="M18" s="2"/>
      <c r="N18" s="2" t="s">
        <v>8125</v>
      </c>
      <c r="O18" s="2" t="s">
        <v>8126</v>
      </c>
      <c r="P18" s="2"/>
      <c r="Q18" s="2"/>
      <c r="R18" s="2" t="s">
        <v>8127</v>
      </c>
      <c r="S18" s="2" t="s">
        <v>8128</v>
      </c>
      <c r="T18" s="2"/>
      <c r="U18" s="2"/>
      <c r="V18" s="2" t="s">
        <v>8129</v>
      </c>
      <c r="W18" s="2" t="s">
        <v>8130</v>
      </c>
      <c r="X18" s="2"/>
      <c r="Y18" s="2"/>
      <c r="Z18" s="2"/>
      <c r="AA18" s="2"/>
      <c r="AB18" s="2"/>
      <c r="AC18" s="2"/>
      <c r="AD18" s="2" t="s">
        <v>8131</v>
      </c>
      <c r="AE18" s="2" t="s">
        <v>8132</v>
      </c>
      <c r="AF18" s="2"/>
      <c r="AG18" s="2"/>
      <c r="AH18" s="2"/>
      <c r="AI18" s="2"/>
      <c r="AJ18" s="2"/>
      <c r="AK18" s="2"/>
      <c r="AL18" s="2"/>
      <c r="AM18" s="2"/>
      <c r="AN18" s="2"/>
      <c r="AO18" s="2"/>
      <c r="AP18" s="2"/>
      <c r="AQ18" s="2"/>
      <c r="AR18" s="2"/>
      <c r="AS18" s="2"/>
      <c r="AT18" s="2" t="s">
        <v>8133</v>
      </c>
      <c r="AU18" s="2" t="s">
        <v>8134</v>
      </c>
      <c r="AV18" s="2"/>
      <c r="AW18" s="2"/>
      <c r="AX18" s="2"/>
      <c r="AY18" s="2"/>
      <c r="AZ18" s="2"/>
      <c r="BA18" s="2"/>
      <c r="BB18" s="2"/>
      <c r="BC18" s="2"/>
      <c r="BD18" s="2"/>
      <c r="BE18" s="2"/>
      <c r="BF18" s="2" t="s">
        <v>8135</v>
      </c>
      <c r="BG18" s="2" t="s">
        <v>8136</v>
      </c>
      <c r="BH18" s="2"/>
      <c r="BI18" s="2"/>
      <c r="BJ18" s="2"/>
      <c r="BK18" s="2"/>
      <c r="BL18" s="2"/>
      <c r="BM18" s="2"/>
      <c r="BN18" s="2" t="s">
        <v>8137</v>
      </c>
      <c r="BO18" s="2" t="s">
        <v>8138</v>
      </c>
      <c r="BP18" s="2"/>
      <c r="BQ18" s="2"/>
      <c r="BR18" s="2"/>
      <c r="BS18" s="2"/>
      <c r="BT18" s="2"/>
      <c r="BU18" s="2"/>
      <c r="BV18" s="2"/>
      <c r="BW18" s="2"/>
      <c r="BX18" s="2"/>
      <c r="BY18" s="2"/>
      <c r="BZ18" s="2"/>
      <c r="CA18" s="2"/>
      <c r="CB18" s="2"/>
      <c r="CC18" s="2"/>
      <c r="CD18" s="2"/>
      <c r="CE18" s="2"/>
      <c r="CF18" s="2"/>
      <c r="CG18" s="2"/>
      <c r="CH18" s="2" t="s">
        <v>8139</v>
      </c>
      <c r="CI18" s="2" t="s">
        <v>8140</v>
      </c>
      <c r="CJ18" s="2"/>
      <c r="CK18" s="2"/>
      <c r="CL18" s="2" t="s">
        <v>8141</v>
      </c>
      <c r="CM18" s="2" t="s">
        <v>8142</v>
      </c>
      <c r="CN18" s="2"/>
      <c r="CO18" s="2"/>
      <c r="CP18" s="2"/>
      <c r="CQ18" s="2"/>
      <c r="CR18" s="2"/>
      <c r="CS18" s="2"/>
      <c r="CT18" s="2" t="s">
        <v>7422</v>
      </c>
      <c r="CU18" s="2" t="s">
        <v>8143</v>
      </c>
      <c r="CV18" s="2"/>
      <c r="CW18" s="2"/>
      <c r="CX18" s="2" t="s">
        <v>8144</v>
      </c>
      <c r="CY18" s="2" t="s">
        <v>8145</v>
      </c>
      <c r="CZ18" s="2"/>
      <c r="DA18" s="2"/>
      <c r="DB18" s="2"/>
      <c r="DC18" s="2"/>
      <c r="DD18" s="2"/>
      <c r="DE18" s="2"/>
      <c r="DF18" s="2" t="s">
        <v>8146</v>
      </c>
      <c r="DG18" s="2" t="s">
        <v>8147</v>
      </c>
      <c r="DH18" s="2"/>
      <c r="DI18" s="2"/>
      <c r="DJ18" s="2" t="s">
        <v>8148</v>
      </c>
      <c r="DK18" s="2" t="s">
        <v>8149</v>
      </c>
    </row>
    <row r="19">
      <c r="A19" s="91">
        <v>18.0</v>
      </c>
      <c r="B19" s="91" t="s">
        <v>6092</v>
      </c>
      <c r="C19" s="91" t="s">
        <v>6093</v>
      </c>
      <c r="D19" s="91"/>
      <c r="E19" s="91"/>
      <c r="F19" s="2"/>
      <c r="G19" s="2"/>
      <c r="H19" s="2"/>
      <c r="I19" s="2"/>
      <c r="J19" s="2" t="s">
        <v>8150</v>
      </c>
      <c r="K19" s="2" t="s">
        <v>8151</v>
      </c>
      <c r="L19" s="2"/>
      <c r="M19" s="2"/>
      <c r="N19" s="2" t="s">
        <v>8152</v>
      </c>
      <c r="O19" s="2" t="s">
        <v>8153</v>
      </c>
      <c r="P19" s="2"/>
      <c r="Q19" s="2"/>
      <c r="R19" s="2" t="s">
        <v>8154</v>
      </c>
      <c r="S19" s="2" t="s">
        <v>8155</v>
      </c>
      <c r="T19" s="2"/>
      <c r="U19" s="2"/>
      <c r="V19" s="2" t="s">
        <v>8156</v>
      </c>
      <c r="W19" s="2" t="s">
        <v>8157</v>
      </c>
      <c r="X19" s="2"/>
      <c r="Y19" s="2"/>
      <c r="Z19" s="2"/>
      <c r="AA19" s="2"/>
      <c r="AB19" s="2"/>
      <c r="AC19" s="2"/>
      <c r="AD19" s="2" t="s">
        <v>8158</v>
      </c>
      <c r="AE19" s="2" t="s">
        <v>8159</v>
      </c>
      <c r="AF19" s="2"/>
      <c r="AG19" s="2"/>
      <c r="AH19" s="2"/>
      <c r="AI19" s="2"/>
      <c r="AJ19" s="2"/>
      <c r="AK19" s="2"/>
      <c r="AL19" s="2"/>
      <c r="AM19" s="2"/>
      <c r="AN19" s="2"/>
      <c r="AO19" s="2"/>
      <c r="AP19" s="2"/>
      <c r="AQ19" s="2"/>
      <c r="AR19" s="2"/>
      <c r="AS19" s="2"/>
      <c r="AT19" s="2" t="s">
        <v>8160</v>
      </c>
      <c r="AU19" s="2" t="s">
        <v>8161</v>
      </c>
      <c r="AV19" s="2"/>
      <c r="AW19" s="2"/>
      <c r="AX19" s="2"/>
      <c r="AY19" s="2"/>
      <c r="AZ19" s="2"/>
      <c r="BA19" s="2"/>
      <c r="BB19" s="2"/>
      <c r="BC19" s="2"/>
      <c r="BD19" s="2"/>
      <c r="BE19" s="2"/>
      <c r="BF19" s="2" t="s">
        <v>8162</v>
      </c>
      <c r="BG19" s="2" t="s">
        <v>8163</v>
      </c>
      <c r="BH19" s="2"/>
      <c r="BI19" s="2"/>
      <c r="BJ19" s="2"/>
      <c r="BK19" s="2"/>
      <c r="BL19" s="2"/>
      <c r="BM19" s="2"/>
      <c r="BN19" s="2" t="s">
        <v>2291</v>
      </c>
      <c r="BO19" s="2" t="s">
        <v>8164</v>
      </c>
      <c r="BP19" s="2"/>
      <c r="BQ19" s="2"/>
      <c r="BR19" s="2"/>
      <c r="BS19" s="2"/>
      <c r="BT19" s="2"/>
      <c r="BU19" s="2"/>
      <c r="BV19" s="2"/>
      <c r="BW19" s="2"/>
      <c r="BX19" s="2"/>
      <c r="BY19" s="2"/>
      <c r="BZ19" s="2"/>
      <c r="CA19" s="2"/>
      <c r="CB19" s="2"/>
      <c r="CC19" s="2"/>
      <c r="CD19" s="2"/>
      <c r="CE19" s="2"/>
      <c r="CF19" s="2"/>
      <c r="CG19" s="2"/>
      <c r="CH19" s="2" t="s">
        <v>8165</v>
      </c>
      <c r="CI19" s="2" t="s">
        <v>8166</v>
      </c>
      <c r="CJ19" s="2"/>
      <c r="CK19" s="2"/>
      <c r="CL19" s="2" t="s">
        <v>8167</v>
      </c>
      <c r="CM19" s="2" t="s">
        <v>8168</v>
      </c>
      <c r="CN19" s="2"/>
      <c r="CO19" s="2"/>
      <c r="CP19" s="2"/>
      <c r="CQ19" s="2"/>
      <c r="CR19" s="2"/>
      <c r="CS19" s="2"/>
      <c r="CT19" s="2" t="s">
        <v>7425</v>
      </c>
      <c r="CU19" s="2" t="s">
        <v>8169</v>
      </c>
      <c r="CV19" s="2"/>
      <c r="CW19" s="2"/>
      <c r="CX19" s="2" t="s">
        <v>8170</v>
      </c>
      <c r="CY19" s="2" t="s">
        <v>8171</v>
      </c>
      <c r="CZ19" s="2"/>
      <c r="DA19" s="2"/>
      <c r="DB19" s="2"/>
      <c r="DC19" s="2"/>
      <c r="DD19" s="2"/>
      <c r="DE19" s="2"/>
      <c r="DF19" s="2" t="s">
        <v>8172</v>
      </c>
      <c r="DG19" s="2" t="s">
        <v>8173</v>
      </c>
      <c r="DH19" s="2"/>
      <c r="DI19" s="2"/>
      <c r="DJ19" s="2" t="s">
        <v>8174</v>
      </c>
      <c r="DK19" s="2" t="s">
        <v>8175</v>
      </c>
    </row>
    <row r="20">
      <c r="A20" s="91">
        <v>19.0</v>
      </c>
      <c r="B20" s="91" t="s">
        <v>6094</v>
      </c>
      <c r="C20" s="91" t="s">
        <v>6095</v>
      </c>
      <c r="D20" s="91"/>
      <c r="E20" s="91"/>
      <c r="F20" s="2"/>
      <c r="G20" s="2"/>
      <c r="H20" s="2"/>
      <c r="I20" s="2"/>
      <c r="J20" s="2" t="s">
        <v>8176</v>
      </c>
      <c r="K20" s="2" t="s">
        <v>8177</v>
      </c>
      <c r="L20" s="2"/>
      <c r="M20" s="2"/>
      <c r="N20" s="2" t="s">
        <v>8178</v>
      </c>
      <c r="O20" s="2" t="s">
        <v>8179</v>
      </c>
      <c r="P20" s="2"/>
      <c r="Q20" s="2"/>
      <c r="R20" s="2" t="s">
        <v>8180</v>
      </c>
      <c r="S20" s="2" t="s">
        <v>8181</v>
      </c>
      <c r="T20" s="2"/>
      <c r="U20" s="2"/>
      <c r="V20" s="2" t="s">
        <v>8182</v>
      </c>
      <c r="W20" s="2" t="s">
        <v>8183</v>
      </c>
      <c r="X20" s="2"/>
      <c r="Y20" s="2"/>
      <c r="Z20" s="2"/>
      <c r="AA20" s="2"/>
      <c r="AB20" s="2"/>
      <c r="AC20" s="2"/>
      <c r="AD20" s="2" t="s">
        <v>8184</v>
      </c>
      <c r="AE20" s="2" t="s">
        <v>8185</v>
      </c>
      <c r="AF20" s="2"/>
      <c r="AG20" s="2"/>
      <c r="AH20" s="2"/>
      <c r="AI20" s="2"/>
      <c r="AJ20" s="2"/>
      <c r="AK20" s="2"/>
      <c r="AL20" s="2"/>
      <c r="AM20" s="2"/>
      <c r="AN20" s="2"/>
      <c r="AO20" s="2"/>
      <c r="AP20" s="2"/>
      <c r="AQ20" s="2"/>
      <c r="AR20" s="2"/>
      <c r="AS20" s="2"/>
      <c r="AT20" s="2" t="s">
        <v>8186</v>
      </c>
      <c r="AU20" s="2" t="s">
        <v>8187</v>
      </c>
      <c r="AV20" s="2"/>
      <c r="AW20" s="2"/>
      <c r="AX20" s="2"/>
      <c r="AY20" s="2"/>
      <c r="AZ20" s="2"/>
      <c r="BA20" s="2"/>
      <c r="BB20" s="2"/>
      <c r="BC20" s="2"/>
      <c r="BD20" s="2"/>
      <c r="BE20" s="2"/>
      <c r="BF20" s="2" t="s">
        <v>8188</v>
      </c>
      <c r="BG20" s="2" t="s">
        <v>8189</v>
      </c>
      <c r="BH20" s="2"/>
      <c r="BI20" s="2"/>
      <c r="BJ20" s="2"/>
      <c r="BK20" s="2"/>
      <c r="BL20" s="2"/>
      <c r="BM20" s="2"/>
      <c r="BN20" s="2" t="s">
        <v>8190</v>
      </c>
      <c r="BO20" s="2" t="s">
        <v>8191</v>
      </c>
      <c r="BP20" s="2"/>
      <c r="BQ20" s="2"/>
      <c r="BR20" s="2"/>
      <c r="BS20" s="2"/>
      <c r="BT20" s="2"/>
      <c r="BU20" s="2"/>
      <c r="BV20" s="2"/>
      <c r="BW20" s="2"/>
      <c r="BX20" s="2"/>
      <c r="BY20" s="2"/>
      <c r="BZ20" s="2"/>
      <c r="CA20" s="2"/>
      <c r="CB20" s="2"/>
      <c r="CC20" s="2"/>
      <c r="CD20" s="2"/>
      <c r="CE20" s="2"/>
      <c r="CF20" s="2"/>
      <c r="CG20" s="2"/>
      <c r="CH20" s="2" t="s">
        <v>8192</v>
      </c>
      <c r="CI20" s="2" t="s">
        <v>8193</v>
      </c>
      <c r="CJ20" s="2"/>
      <c r="CK20" s="2"/>
      <c r="CL20" s="2" t="s">
        <v>8194</v>
      </c>
      <c r="CM20" s="2" t="s">
        <v>8195</v>
      </c>
      <c r="CN20" s="2"/>
      <c r="CO20" s="2"/>
      <c r="CP20" s="2"/>
      <c r="CQ20" s="2"/>
      <c r="CR20" s="2"/>
      <c r="CS20" s="2"/>
      <c r="CT20" s="2" t="s">
        <v>7428</v>
      </c>
      <c r="CU20" s="2" t="s">
        <v>8196</v>
      </c>
      <c r="CV20" s="2"/>
      <c r="CW20" s="2"/>
      <c r="CX20" s="2" t="s">
        <v>8197</v>
      </c>
      <c r="CY20" s="2" t="s">
        <v>8198</v>
      </c>
      <c r="CZ20" s="2"/>
      <c r="DA20" s="2"/>
      <c r="DB20" s="2"/>
      <c r="DC20" s="2"/>
      <c r="DD20" s="2"/>
      <c r="DE20" s="2"/>
      <c r="DF20" s="2" t="s">
        <v>8199</v>
      </c>
      <c r="DG20" s="2" t="s">
        <v>8200</v>
      </c>
      <c r="DH20" s="2"/>
      <c r="DI20" s="2"/>
      <c r="DJ20" s="2" t="s">
        <v>8201</v>
      </c>
      <c r="DK20" s="2" t="s">
        <v>8202</v>
      </c>
    </row>
    <row r="21" ht="15.75" customHeight="1">
      <c r="A21" s="91">
        <v>20.0</v>
      </c>
      <c r="B21" s="91" t="s">
        <v>6096</v>
      </c>
      <c r="C21" s="91" t="s">
        <v>6097</v>
      </c>
      <c r="D21" s="91"/>
      <c r="E21" s="91"/>
      <c r="F21" s="2"/>
      <c r="G21" s="2"/>
      <c r="H21" s="2"/>
      <c r="I21" s="2"/>
      <c r="J21" s="2" t="s">
        <v>8203</v>
      </c>
      <c r="K21" s="2" t="s">
        <v>8204</v>
      </c>
      <c r="L21" s="2"/>
      <c r="M21" s="2"/>
      <c r="N21" s="2" t="s">
        <v>8205</v>
      </c>
      <c r="O21" s="2" t="s">
        <v>8206</v>
      </c>
      <c r="P21" s="2"/>
      <c r="Q21" s="2"/>
      <c r="R21" s="2" t="s">
        <v>8207</v>
      </c>
      <c r="S21" s="2" t="s">
        <v>8208</v>
      </c>
      <c r="T21" s="2"/>
      <c r="U21" s="2"/>
      <c r="V21" s="2" t="s">
        <v>8209</v>
      </c>
      <c r="W21" s="2" t="s">
        <v>8210</v>
      </c>
      <c r="X21" s="2"/>
      <c r="Y21" s="2"/>
      <c r="Z21" s="2"/>
      <c r="AA21" s="2"/>
      <c r="AB21" s="2"/>
      <c r="AC21" s="2"/>
      <c r="AD21" s="2" t="s">
        <v>8211</v>
      </c>
      <c r="AE21" s="2" t="s">
        <v>8212</v>
      </c>
      <c r="AF21" s="2"/>
      <c r="AG21" s="2"/>
      <c r="AH21" s="2"/>
      <c r="AI21" s="2"/>
      <c r="AJ21" s="2"/>
      <c r="AK21" s="2"/>
      <c r="AL21" s="2"/>
      <c r="AM21" s="2"/>
      <c r="AN21" s="2"/>
      <c r="AO21" s="2"/>
      <c r="AP21" s="2"/>
      <c r="AQ21" s="2"/>
      <c r="AR21" s="2"/>
      <c r="AS21" s="2"/>
      <c r="AT21" s="2" t="s">
        <v>8213</v>
      </c>
      <c r="AU21" s="2" t="s">
        <v>8214</v>
      </c>
      <c r="AV21" s="2"/>
      <c r="AW21" s="2"/>
      <c r="AX21" s="2"/>
      <c r="AY21" s="2"/>
      <c r="AZ21" s="2"/>
      <c r="BA21" s="2"/>
      <c r="BB21" s="2"/>
      <c r="BC21" s="2"/>
      <c r="BD21" s="2"/>
      <c r="BE21" s="2"/>
      <c r="BF21" s="2" t="s">
        <v>8215</v>
      </c>
      <c r="BG21" s="2" t="s">
        <v>8216</v>
      </c>
      <c r="BH21" s="2"/>
      <c r="BI21" s="2"/>
      <c r="BJ21" s="2"/>
      <c r="BK21" s="2"/>
      <c r="BL21" s="2"/>
      <c r="BM21" s="2"/>
      <c r="BN21" s="2" t="s">
        <v>8217</v>
      </c>
      <c r="BO21" s="2" t="s">
        <v>8218</v>
      </c>
      <c r="BP21" s="2"/>
      <c r="BQ21" s="2"/>
      <c r="BR21" s="2"/>
      <c r="BS21" s="2"/>
      <c r="BT21" s="2"/>
      <c r="BU21" s="2"/>
      <c r="BV21" s="2"/>
      <c r="BW21" s="2"/>
      <c r="BX21" s="2"/>
      <c r="BY21" s="2"/>
      <c r="BZ21" s="2"/>
      <c r="CA21" s="2"/>
      <c r="CB21" s="2"/>
      <c r="CC21" s="2"/>
      <c r="CD21" s="2"/>
      <c r="CE21" s="2"/>
      <c r="CF21" s="2"/>
      <c r="CG21" s="2"/>
      <c r="CH21" s="2" t="s">
        <v>8219</v>
      </c>
      <c r="CI21" s="2" t="s">
        <v>8220</v>
      </c>
      <c r="CJ21" s="2"/>
      <c r="CK21" s="2"/>
      <c r="CL21" s="2" t="s">
        <v>8221</v>
      </c>
      <c r="CM21" s="2" t="s">
        <v>8222</v>
      </c>
      <c r="CN21" s="2"/>
      <c r="CO21" s="2"/>
      <c r="CP21" s="2"/>
      <c r="CQ21" s="2"/>
      <c r="CR21" s="2"/>
      <c r="CS21" s="2"/>
      <c r="CT21" s="2" t="s">
        <v>7431</v>
      </c>
      <c r="CU21" s="2" t="s">
        <v>8223</v>
      </c>
      <c r="CV21" s="2"/>
      <c r="CW21" s="2"/>
      <c r="CX21" s="2" t="s">
        <v>8224</v>
      </c>
      <c r="CY21" s="2" t="s">
        <v>8225</v>
      </c>
      <c r="CZ21" s="2"/>
      <c r="DA21" s="2"/>
      <c r="DB21" s="2"/>
      <c r="DC21" s="2"/>
      <c r="DD21" s="2"/>
      <c r="DE21" s="2"/>
      <c r="DF21" s="2" t="s">
        <v>8226</v>
      </c>
      <c r="DG21" s="2" t="s">
        <v>8227</v>
      </c>
      <c r="DH21" s="2"/>
      <c r="DI21" s="2"/>
      <c r="DJ21" s="2" t="s">
        <v>8228</v>
      </c>
      <c r="DK21" s="2" t="s">
        <v>8229</v>
      </c>
    </row>
    <row r="22" ht="15.75" customHeight="1">
      <c r="A22" s="91">
        <v>21.0</v>
      </c>
      <c r="B22" s="91" t="s">
        <v>6098</v>
      </c>
      <c r="C22" s="91" t="s">
        <v>6099</v>
      </c>
      <c r="D22" s="91"/>
      <c r="E22" s="91"/>
      <c r="F22" s="2"/>
      <c r="G22" s="2"/>
      <c r="H22" s="2"/>
      <c r="I22" s="2"/>
      <c r="J22" s="2" t="s">
        <v>8230</v>
      </c>
      <c r="K22" s="2" t="s">
        <v>8231</v>
      </c>
      <c r="L22" s="2"/>
      <c r="M22" s="2"/>
      <c r="N22" s="2" t="s">
        <v>8232</v>
      </c>
      <c r="O22" s="2" t="s">
        <v>8233</v>
      </c>
      <c r="P22" s="2"/>
      <c r="Q22" s="2"/>
      <c r="R22" s="2" t="s">
        <v>8234</v>
      </c>
      <c r="S22" s="2" t="s">
        <v>8235</v>
      </c>
      <c r="T22" s="2"/>
      <c r="U22" s="2"/>
      <c r="V22" s="2" t="s">
        <v>4258</v>
      </c>
      <c r="W22" s="2" t="s">
        <v>8236</v>
      </c>
      <c r="X22" s="2"/>
      <c r="Y22" s="2"/>
      <c r="Z22" s="2"/>
      <c r="AA22" s="2"/>
      <c r="AB22" s="2"/>
      <c r="AC22" s="2"/>
      <c r="AD22" s="2" t="s">
        <v>8237</v>
      </c>
      <c r="AE22" s="2" t="s">
        <v>8238</v>
      </c>
      <c r="AF22" s="2"/>
      <c r="AG22" s="2"/>
      <c r="AH22" s="2"/>
      <c r="AI22" s="2"/>
      <c r="AJ22" s="2"/>
      <c r="AK22" s="2"/>
      <c r="AL22" s="2"/>
      <c r="AM22" s="2"/>
      <c r="AN22" s="2"/>
      <c r="AO22" s="2"/>
      <c r="AP22" s="2"/>
      <c r="AQ22" s="2"/>
      <c r="AR22" s="2"/>
      <c r="AS22" s="2"/>
      <c r="AT22" s="2" t="s">
        <v>8239</v>
      </c>
      <c r="AU22" s="2" t="s">
        <v>8240</v>
      </c>
      <c r="AV22" s="2"/>
      <c r="AW22" s="2"/>
      <c r="AX22" s="2"/>
      <c r="AY22" s="2"/>
      <c r="AZ22" s="2"/>
      <c r="BA22" s="2"/>
      <c r="BB22" s="2"/>
      <c r="BC22" s="2"/>
      <c r="BD22" s="2"/>
      <c r="BE22" s="2"/>
      <c r="BF22" s="2" t="s">
        <v>8241</v>
      </c>
      <c r="BG22" s="2" t="s">
        <v>8242</v>
      </c>
      <c r="BH22" s="2"/>
      <c r="BI22" s="2"/>
      <c r="BJ22" s="2"/>
      <c r="BK22" s="2"/>
      <c r="BL22" s="2"/>
      <c r="BM22" s="2"/>
      <c r="BN22" s="2" t="s">
        <v>8243</v>
      </c>
      <c r="BO22" s="2" t="s">
        <v>8244</v>
      </c>
      <c r="BP22" s="2"/>
      <c r="BQ22" s="2"/>
      <c r="BR22" s="2"/>
      <c r="BS22" s="2"/>
      <c r="BT22" s="2"/>
      <c r="BU22" s="2"/>
      <c r="BV22" s="2"/>
      <c r="BW22" s="2"/>
      <c r="BX22" s="2"/>
      <c r="BY22" s="2"/>
      <c r="BZ22" s="2"/>
      <c r="CA22" s="2"/>
      <c r="CB22" s="2"/>
      <c r="CC22" s="2"/>
      <c r="CD22" s="2"/>
      <c r="CE22" s="2"/>
      <c r="CF22" s="2"/>
      <c r="CG22" s="2"/>
      <c r="CH22" s="2"/>
      <c r="CI22" s="2"/>
      <c r="CJ22" s="2"/>
      <c r="CK22" s="2"/>
      <c r="CL22" s="2" t="s">
        <v>8245</v>
      </c>
      <c r="CM22" s="2" t="s">
        <v>8246</v>
      </c>
      <c r="CN22" s="2"/>
      <c r="CO22" s="2"/>
      <c r="CP22" s="2"/>
      <c r="CQ22" s="2"/>
      <c r="CR22" s="2"/>
      <c r="CS22" s="2"/>
      <c r="CT22" s="2" t="s">
        <v>7434</v>
      </c>
      <c r="CU22" s="2" t="s">
        <v>8247</v>
      </c>
      <c r="CV22" s="2"/>
      <c r="CW22" s="2"/>
      <c r="CX22" s="2" t="s">
        <v>8248</v>
      </c>
      <c r="CY22" s="2" t="s">
        <v>8249</v>
      </c>
      <c r="CZ22" s="2"/>
      <c r="DA22" s="2"/>
      <c r="DB22" s="2"/>
      <c r="DC22" s="2"/>
      <c r="DD22" s="2"/>
      <c r="DE22" s="2"/>
      <c r="DF22" s="2" t="s">
        <v>8250</v>
      </c>
      <c r="DG22" s="2" t="s">
        <v>8251</v>
      </c>
      <c r="DH22" s="2"/>
      <c r="DI22" s="2"/>
      <c r="DJ22" s="2" t="s">
        <v>8252</v>
      </c>
      <c r="DK22" s="2" t="s">
        <v>8253</v>
      </c>
    </row>
    <row r="23" ht="15.75" customHeight="1">
      <c r="A23" s="91">
        <v>22.0</v>
      </c>
      <c r="B23" s="91" t="s">
        <v>6100</v>
      </c>
      <c r="C23" s="91" t="s">
        <v>6101</v>
      </c>
      <c r="D23" s="91"/>
      <c r="E23" s="91"/>
      <c r="F23" s="2"/>
      <c r="G23" s="2"/>
      <c r="H23" s="2"/>
      <c r="I23" s="2"/>
      <c r="J23" s="2" t="s">
        <v>8254</v>
      </c>
      <c r="K23" s="2" t="s">
        <v>8255</v>
      </c>
      <c r="L23" s="2"/>
      <c r="M23" s="2"/>
      <c r="N23" s="2" t="s">
        <v>8256</v>
      </c>
      <c r="O23" s="2" t="s">
        <v>8257</v>
      </c>
      <c r="P23" s="2"/>
      <c r="Q23" s="2"/>
      <c r="R23" s="2" t="s">
        <v>8258</v>
      </c>
      <c r="S23" s="2" t="s">
        <v>8259</v>
      </c>
      <c r="T23" s="2"/>
      <c r="U23" s="2"/>
      <c r="V23" s="2" t="s">
        <v>8260</v>
      </c>
      <c r="W23" s="2" t="s">
        <v>8261</v>
      </c>
      <c r="X23" s="2"/>
      <c r="Y23" s="2"/>
      <c r="Z23" s="2"/>
      <c r="AA23" s="2"/>
      <c r="AB23" s="2"/>
      <c r="AC23" s="2"/>
      <c r="AD23" s="2"/>
      <c r="AE23" s="2"/>
      <c r="AF23" s="2"/>
      <c r="AG23" s="2"/>
      <c r="AH23" s="2"/>
      <c r="AI23" s="2"/>
      <c r="AJ23" s="2"/>
      <c r="AK23" s="2"/>
      <c r="AL23" s="2"/>
      <c r="AM23" s="2"/>
      <c r="AN23" s="2"/>
      <c r="AO23" s="2"/>
      <c r="AP23" s="2"/>
      <c r="AQ23" s="2"/>
      <c r="AR23" s="2"/>
      <c r="AS23" s="2"/>
      <c r="AT23" s="2" t="s">
        <v>8262</v>
      </c>
      <c r="AU23" s="2" t="s">
        <v>8263</v>
      </c>
      <c r="AV23" s="2"/>
      <c r="AW23" s="2"/>
      <c r="AX23" s="2"/>
      <c r="AY23" s="2"/>
      <c r="AZ23" s="2"/>
      <c r="BA23" s="2"/>
      <c r="BB23" s="2"/>
      <c r="BC23" s="2"/>
      <c r="BD23" s="2"/>
      <c r="BE23" s="2"/>
      <c r="BF23" s="2" t="s">
        <v>8264</v>
      </c>
      <c r="BG23" s="2" t="s">
        <v>8265</v>
      </c>
      <c r="BH23" s="2"/>
      <c r="BI23" s="2"/>
      <c r="BJ23" s="2"/>
      <c r="BK23" s="2"/>
      <c r="BL23" s="2"/>
      <c r="BM23" s="2"/>
      <c r="BN23" s="2" t="s">
        <v>8266</v>
      </c>
      <c r="BO23" s="2" t="s">
        <v>8267</v>
      </c>
      <c r="BP23" s="2"/>
      <c r="BQ23" s="2"/>
      <c r="BR23" s="2"/>
      <c r="BS23" s="2"/>
      <c r="BT23" s="2"/>
      <c r="BU23" s="2"/>
      <c r="BV23" s="2"/>
      <c r="BW23" s="2"/>
      <c r="BX23" s="2"/>
      <c r="BY23" s="2"/>
      <c r="BZ23" s="2"/>
      <c r="CA23" s="2"/>
      <c r="CB23" s="2"/>
      <c r="CC23" s="2"/>
      <c r="CD23" s="2"/>
      <c r="CE23" s="2"/>
      <c r="CF23" s="2"/>
      <c r="CG23" s="2"/>
      <c r="CH23" s="2"/>
      <c r="CI23" s="2"/>
      <c r="CJ23" s="2"/>
      <c r="CK23" s="2"/>
      <c r="CL23" s="2" t="s">
        <v>8268</v>
      </c>
      <c r="CM23" s="2" t="s">
        <v>8269</v>
      </c>
      <c r="CN23" s="2"/>
      <c r="CO23" s="2"/>
      <c r="CP23" s="2"/>
      <c r="CQ23" s="2"/>
      <c r="CR23" s="2"/>
      <c r="CS23" s="2"/>
      <c r="CT23" s="2" t="s">
        <v>7437</v>
      </c>
      <c r="CU23" s="2" t="s">
        <v>8270</v>
      </c>
      <c r="CV23" s="2"/>
      <c r="CW23" s="2"/>
      <c r="CX23" s="2" t="s">
        <v>8271</v>
      </c>
      <c r="CY23" s="2" t="s">
        <v>8272</v>
      </c>
      <c r="CZ23" s="2"/>
      <c r="DA23" s="2"/>
      <c r="DB23" s="2"/>
      <c r="DC23" s="2"/>
      <c r="DD23" s="2"/>
      <c r="DE23" s="2"/>
      <c r="DF23" s="2" t="s">
        <v>8273</v>
      </c>
      <c r="DG23" s="2" t="s">
        <v>8274</v>
      </c>
      <c r="DH23" s="2"/>
      <c r="DI23" s="2"/>
      <c r="DJ23" s="2" t="s">
        <v>8275</v>
      </c>
      <c r="DK23" s="2" t="s">
        <v>8276</v>
      </c>
    </row>
    <row r="24" ht="15.75" customHeight="1">
      <c r="A24" s="91">
        <v>23.0</v>
      </c>
      <c r="B24" s="91" t="s">
        <v>6102</v>
      </c>
      <c r="C24" s="91" t="s">
        <v>6103</v>
      </c>
      <c r="D24" s="91"/>
      <c r="E24" s="91"/>
      <c r="F24" s="2"/>
      <c r="G24" s="2"/>
      <c r="H24" s="2"/>
      <c r="I24" s="2"/>
      <c r="J24" s="2" t="s">
        <v>8277</v>
      </c>
      <c r="K24" s="2" t="s">
        <v>8278</v>
      </c>
      <c r="L24" s="2"/>
      <c r="M24" s="2"/>
      <c r="N24" s="2" t="s">
        <v>8279</v>
      </c>
      <c r="O24" s="2" t="s">
        <v>8280</v>
      </c>
      <c r="P24" s="2"/>
      <c r="Q24" s="2"/>
      <c r="R24" s="2" t="s">
        <v>8281</v>
      </c>
      <c r="S24" s="2" t="s">
        <v>8282</v>
      </c>
      <c r="T24" s="2"/>
      <c r="U24" s="2"/>
      <c r="V24" s="2" t="s">
        <v>4505</v>
      </c>
      <c r="W24" s="2" t="s">
        <v>8283</v>
      </c>
      <c r="X24" s="2"/>
      <c r="Y24" s="2"/>
      <c r="Z24" s="2"/>
      <c r="AA24" s="2"/>
      <c r="AB24" s="2"/>
      <c r="AC24" s="2"/>
      <c r="AD24" s="2"/>
      <c r="AE24" s="2"/>
      <c r="AF24" s="2"/>
      <c r="AG24" s="2"/>
      <c r="AH24" s="2"/>
      <c r="AI24" s="2"/>
      <c r="AJ24" s="2"/>
      <c r="AK24" s="2"/>
      <c r="AL24" s="2"/>
      <c r="AM24" s="2"/>
      <c r="AN24" s="2"/>
      <c r="AO24" s="2"/>
      <c r="AP24" s="2"/>
      <c r="AQ24" s="2"/>
      <c r="AR24" s="2"/>
      <c r="AS24" s="2"/>
      <c r="AT24" s="2" t="s">
        <v>8284</v>
      </c>
      <c r="AU24" s="2" t="s">
        <v>8285</v>
      </c>
      <c r="AV24" s="2"/>
      <c r="AW24" s="2"/>
      <c r="AX24" s="2"/>
      <c r="AY24" s="2"/>
      <c r="AZ24" s="2"/>
      <c r="BA24" s="2"/>
      <c r="BB24" s="2"/>
      <c r="BC24" s="2"/>
      <c r="BD24" s="2"/>
      <c r="BE24" s="2"/>
      <c r="BF24" s="2" t="s">
        <v>8286</v>
      </c>
      <c r="BG24" s="2" t="s">
        <v>8287</v>
      </c>
      <c r="BH24" s="2"/>
      <c r="BI24" s="2"/>
      <c r="BJ24" s="2"/>
      <c r="BK24" s="2"/>
      <c r="BL24" s="2"/>
      <c r="BM24" s="2"/>
      <c r="BN24" s="2" t="s">
        <v>8288</v>
      </c>
      <c r="BO24" s="2" t="s">
        <v>8289</v>
      </c>
      <c r="BP24" s="2"/>
      <c r="BQ24" s="2"/>
      <c r="BR24" s="2"/>
      <c r="BS24" s="2"/>
      <c r="BT24" s="2"/>
      <c r="BU24" s="2"/>
      <c r="BV24" s="2"/>
      <c r="BW24" s="2"/>
      <c r="BX24" s="2"/>
      <c r="BY24" s="2"/>
      <c r="BZ24" s="2"/>
      <c r="CA24" s="2"/>
      <c r="CB24" s="2"/>
      <c r="CC24" s="2"/>
      <c r="CD24" s="2"/>
      <c r="CE24" s="2"/>
      <c r="CF24" s="2"/>
      <c r="CG24" s="2"/>
      <c r="CH24" s="2"/>
      <c r="CI24" s="2"/>
      <c r="CJ24" s="2"/>
      <c r="CK24" s="2"/>
      <c r="CL24" s="2" t="s">
        <v>8290</v>
      </c>
      <c r="CM24" s="2" t="s">
        <v>8291</v>
      </c>
      <c r="CN24" s="2"/>
      <c r="CO24" s="2"/>
      <c r="CP24" s="2"/>
      <c r="CQ24" s="2"/>
      <c r="CR24" s="2"/>
      <c r="CS24" s="2"/>
      <c r="CT24" s="2" t="s">
        <v>7440</v>
      </c>
      <c r="CU24" s="2" t="s">
        <v>8292</v>
      </c>
      <c r="CV24" s="2"/>
      <c r="CW24" s="2"/>
      <c r="CX24" s="2" t="s">
        <v>8293</v>
      </c>
      <c r="CY24" s="2" t="s">
        <v>8294</v>
      </c>
      <c r="CZ24" s="2"/>
      <c r="DA24" s="2"/>
      <c r="DB24" s="2"/>
      <c r="DC24" s="2"/>
      <c r="DD24" s="2"/>
      <c r="DE24" s="2"/>
      <c r="DF24" s="2" t="s">
        <v>8295</v>
      </c>
      <c r="DG24" s="2" t="s">
        <v>8296</v>
      </c>
      <c r="DH24" s="2"/>
      <c r="DI24" s="2"/>
      <c r="DJ24" s="2" t="s">
        <v>8297</v>
      </c>
      <c r="DK24" s="2" t="s">
        <v>8298</v>
      </c>
    </row>
    <row r="25" ht="15.75" customHeight="1">
      <c r="A25" s="91">
        <v>24.0</v>
      </c>
      <c r="B25" s="91" t="s">
        <v>6104</v>
      </c>
      <c r="C25" s="91" t="s">
        <v>6105</v>
      </c>
      <c r="D25" s="91"/>
      <c r="E25" s="91"/>
      <c r="F25" s="2"/>
      <c r="G25" s="2"/>
      <c r="H25" s="2"/>
      <c r="I25" s="2"/>
      <c r="J25" s="2" t="s">
        <v>8299</v>
      </c>
      <c r="K25" s="2" t="s">
        <v>8300</v>
      </c>
      <c r="L25" s="2"/>
      <c r="M25" s="2"/>
      <c r="N25" s="2" t="s">
        <v>8301</v>
      </c>
      <c r="O25" s="2" t="s">
        <v>8302</v>
      </c>
      <c r="P25" s="2"/>
      <c r="Q25" s="2"/>
      <c r="R25" s="2" t="s">
        <v>8303</v>
      </c>
      <c r="S25" s="2" t="s">
        <v>8304</v>
      </c>
      <c r="T25" s="2"/>
      <c r="U25" s="2"/>
      <c r="V25" s="2" t="s">
        <v>4594</v>
      </c>
      <c r="W25" s="2" t="s">
        <v>8305</v>
      </c>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t="s">
        <v>8306</v>
      </c>
      <c r="BG25" s="2" t="s">
        <v>8307</v>
      </c>
      <c r="BH25" s="2"/>
      <c r="BI25" s="2"/>
      <c r="BJ25" s="2"/>
      <c r="BK25" s="2"/>
      <c r="BL25" s="2"/>
      <c r="BM25" s="2"/>
      <c r="BN25" s="2" t="s">
        <v>8308</v>
      </c>
      <c r="BO25" s="2" t="s">
        <v>8309</v>
      </c>
      <c r="BP25" s="2"/>
      <c r="BQ25" s="2"/>
      <c r="BR25" s="2"/>
      <c r="BS25" s="2"/>
      <c r="BT25" s="2"/>
      <c r="BU25" s="2"/>
      <c r="BV25" s="2"/>
      <c r="BW25" s="2"/>
      <c r="BX25" s="2"/>
      <c r="BY25" s="2"/>
      <c r="BZ25" s="2"/>
      <c r="CA25" s="2"/>
      <c r="CB25" s="2"/>
      <c r="CC25" s="2"/>
      <c r="CD25" s="2"/>
      <c r="CE25" s="2"/>
      <c r="CF25" s="2"/>
      <c r="CG25" s="2"/>
      <c r="CH25" s="2"/>
      <c r="CI25" s="2"/>
      <c r="CJ25" s="2"/>
      <c r="CK25" s="2"/>
      <c r="CL25" s="2" t="s">
        <v>8310</v>
      </c>
      <c r="CM25" s="2" t="s">
        <v>8311</v>
      </c>
      <c r="CN25" s="2"/>
      <c r="CO25" s="2"/>
      <c r="CP25" s="2"/>
      <c r="CQ25" s="2"/>
      <c r="CR25" s="2"/>
      <c r="CS25" s="2"/>
      <c r="CT25" s="2" t="s">
        <v>7443</v>
      </c>
      <c r="CU25" s="2" t="s">
        <v>8312</v>
      </c>
      <c r="CV25" s="2"/>
      <c r="CW25" s="2"/>
      <c r="CX25" s="2" t="s">
        <v>8313</v>
      </c>
      <c r="CY25" s="2" t="s">
        <v>8314</v>
      </c>
      <c r="CZ25" s="2"/>
      <c r="DA25" s="2"/>
      <c r="DB25" s="2"/>
      <c r="DC25" s="2"/>
      <c r="DD25" s="2"/>
      <c r="DE25" s="2"/>
      <c r="DF25" s="2" t="s">
        <v>8315</v>
      </c>
      <c r="DG25" s="2" t="s">
        <v>8316</v>
      </c>
      <c r="DH25" s="2"/>
      <c r="DI25" s="2"/>
      <c r="DJ25" s="2" t="s">
        <v>8317</v>
      </c>
      <c r="DK25" s="2" t="s">
        <v>8318</v>
      </c>
    </row>
    <row r="26" ht="15.75" customHeight="1">
      <c r="A26" s="91">
        <v>25.0</v>
      </c>
      <c r="B26" s="91" t="s">
        <v>6106</v>
      </c>
      <c r="C26" s="91" t="s">
        <v>6107</v>
      </c>
      <c r="D26" s="91"/>
      <c r="E26" s="91"/>
      <c r="F26" s="2"/>
      <c r="G26" s="2"/>
      <c r="H26" s="2"/>
      <c r="I26" s="2"/>
      <c r="J26" s="2" t="s">
        <v>8319</v>
      </c>
      <c r="K26" s="2" t="s">
        <v>8320</v>
      </c>
      <c r="L26" s="2"/>
      <c r="M26" s="2"/>
      <c r="N26" s="2" t="s">
        <v>8321</v>
      </c>
      <c r="O26" s="2" t="s">
        <v>8322</v>
      </c>
      <c r="P26" s="2"/>
      <c r="Q26" s="2"/>
      <c r="R26" s="2" t="s">
        <v>8323</v>
      </c>
      <c r="S26" s="2" t="s">
        <v>8324</v>
      </c>
      <c r="T26" s="2"/>
      <c r="U26" s="2"/>
      <c r="V26" s="2" t="s">
        <v>8325</v>
      </c>
      <c r="W26" s="2" t="s">
        <v>8326</v>
      </c>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t="s">
        <v>8327</v>
      </c>
      <c r="BG26" s="2" t="s">
        <v>8328</v>
      </c>
      <c r="BH26" s="2"/>
      <c r="BI26" s="2"/>
      <c r="BJ26" s="2"/>
      <c r="BK26" s="2"/>
      <c r="BL26" s="2"/>
      <c r="BM26" s="2"/>
      <c r="BN26" s="2" t="s">
        <v>8329</v>
      </c>
      <c r="BO26" s="2" t="s">
        <v>8330</v>
      </c>
      <c r="BP26" s="2"/>
      <c r="BQ26" s="2"/>
      <c r="BR26" s="2"/>
      <c r="BS26" s="2"/>
      <c r="BT26" s="2"/>
      <c r="BU26" s="2"/>
      <c r="BV26" s="2"/>
      <c r="BW26" s="2"/>
      <c r="BX26" s="2"/>
      <c r="BY26" s="2"/>
      <c r="BZ26" s="2"/>
      <c r="CA26" s="2"/>
      <c r="CB26" s="2"/>
      <c r="CC26" s="2"/>
      <c r="CD26" s="2"/>
      <c r="CE26" s="2"/>
      <c r="CF26" s="2"/>
      <c r="CG26" s="2"/>
      <c r="CH26" s="2"/>
      <c r="CI26" s="2"/>
      <c r="CJ26" s="2"/>
      <c r="CK26" s="2"/>
      <c r="CL26" s="2" t="s">
        <v>8331</v>
      </c>
      <c r="CM26" s="2" t="s">
        <v>8332</v>
      </c>
      <c r="CN26" s="2"/>
      <c r="CO26" s="2"/>
      <c r="CP26" s="2"/>
      <c r="CQ26" s="2"/>
      <c r="CR26" s="2"/>
      <c r="CS26" s="2"/>
      <c r="CT26" s="2" t="s">
        <v>7446</v>
      </c>
      <c r="CU26" s="2" t="s">
        <v>8333</v>
      </c>
      <c r="CV26" s="2"/>
      <c r="CW26" s="2"/>
      <c r="CX26" s="2"/>
      <c r="CY26" s="2"/>
      <c r="CZ26" s="2"/>
      <c r="DA26" s="2"/>
      <c r="DB26" s="2"/>
      <c r="DC26" s="2"/>
      <c r="DD26" s="2"/>
      <c r="DE26" s="2"/>
      <c r="DF26" s="2" t="s">
        <v>8334</v>
      </c>
      <c r="DG26" s="2" t="s">
        <v>8335</v>
      </c>
      <c r="DH26" s="2"/>
      <c r="DI26" s="2"/>
      <c r="DJ26" s="2" t="s">
        <v>8336</v>
      </c>
      <c r="DK26" s="2" t="s">
        <v>8337</v>
      </c>
    </row>
    <row r="27" ht="15.75" customHeight="1">
      <c r="A27" s="91">
        <v>26.0</v>
      </c>
      <c r="B27" s="91" t="s">
        <v>1608</v>
      </c>
      <c r="C27" s="91" t="s">
        <v>6108</v>
      </c>
      <c r="D27" s="91"/>
      <c r="E27" s="91"/>
      <c r="F27" s="2"/>
      <c r="G27" s="2"/>
      <c r="H27" s="2"/>
      <c r="I27" s="2"/>
      <c r="J27" s="2" t="s">
        <v>8338</v>
      </c>
      <c r="K27" s="2" t="s">
        <v>8339</v>
      </c>
      <c r="L27" s="2"/>
      <c r="M27" s="2"/>
      <c r="N27" s="2"/>
      <c r="O27" s="2"/>
      <c r="P27" s="2"/>
      <c r="Q27" s="2"/>
      <c r="R27" s="2" t="s">
        <v>8340</v>
      </c>
      <c r="S27" s="2" t="s">
        <v>8341</v>
      </c>
      <c r="T27" s="2"/>
      <c r="U27" s="2"/>
      <c r="V27" s="2" t="s">
        <v>8342</v>
      </c>
      <c r="W27" s="2" t="s">
        <v>8343</v>
      </c>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t="s">
        <v>8344</v>
      </c>
      <c r="BG27" s="2" t="s">
        <v>8345</v>
      </c>
      <c r="BH27" s="2"/>
      <c r="BI27" s="2"/>
      <c r="BJ27" s="2"/>
      <c r="BK27" s="2"/>
      <c r="BL27" s="2"/>
      <c r="BM27" s="2"/>
      <c r="BN27" s="2" t="s">
        <v>8346</v>
      </c>
      <c r="BO27" s="2" t="s">
        <v>8347</v>
      </c>
      <c r="BP27" s="2"/>
      <c r="BQ27" s="2"/>
      <c r="BR27" s="2"/>
      <c r="BS27" s="2"/>
      <c r="BT27" s="2"/>
      <c r="BU27" s="2"/>
      <c r="BV27" s="2"/>
      <c r="BW27" s="2"/>
      <c r="BX27" s="2"/>
      <c r="BY27" s="2"/>
      <c r="BZ27" s="2"/>
      <c r="CA27" s="2"/>
      <c r="CB27" s="2"/>
      <c r="CC27" s="2"/>
      <c r="CD27" s="2"/>
      <c r="CE27" s="2"/>
      <c r="CF27" s="2"/>
      <c r="CG27" s="2"/>
      <c r="CH27" s="2"/>
      <c r="CI27" s="2"/>
      <c r="CJ27" s="2"/>
      <c r="CK27" s="2"/>
      <c r="CL27" s="2" t="s">
        <v>8348</v>
      </c>
      <c r="CM27" s="2" t="s">
        <v>8349</v>
      </c>
      <c r="CN27" s="2"/>
      <c r="CO27" s="2"/>
      <c r="CP27" s="2"/>
      <c r="CQ27" s="2"/>
      <c r="CR27" s="2"/>
      <c r="CS27" s="2"/>
      <c r="CT27" s="2" t="s">
        <v>7449</v>
      </c>
      <c r="CU27" s="2" t="s">
        <v>8350</v>
      </c>
      <c r="CV27" s="2"/>
      <c r="CW27" s="2"/>
      <c r="CX27" s="2"/>
      <c r="CY27" s="2"/>
      <c r="CZ27" s="2"/>
      <c r="DA27" s="2"/>
      <c r="DB27" s="2"/>
      <c r="DC27" s="2"/>
      <c r="DD27" s="2"/>
      <c r="DE27" s="2"/>
      <c r="DF27" s="2" t="s">
        <v>8351</v>
      </c>
      <c r="DG27" s="2" t="s">
        <v>8352</v>
      </c>
      <c r="DH27" s="2"/>
      <c r="DI27" s="2"/>
      <c r="DJ27" s="2" t="s">
        <v>8353</v>
      </c>
      <c r="DK27" s="2" t="s">
        <v>8354</v>
      </c>
    </row>
    <row r="28" ht="15.75" customHeight="1">
      <c r="A28" s="91">
        <v>27.0</v>
      </c>
      <c r="B28" s="91" t="s">
        <v>1627</v>
      </c>
      <c r="C28" s="91" t="s">
        <v>6109</v>
      </c>
      <c r="D28" s="91"/>
      <c r="E28" s="91"/>
      <c r="F28" s="2"/>
      <c r="G28" s="2"/>
      <c r="H28" s="2"/>
      <c r="I28" s="2"/>
      <c r="J28" s="2" t="s">
        <v>8355</v>
      </c>
      <c r="K28" s="2" t="s">
        <v>8356</v>
      </c>
      <c r="L28" s="2"/>
      <c r="M28" s="2"/>
      <c r="N28" s="2"/>
      <c r="O28" s="2"/>
      <c r="P28" s="2"/>
      <c r="Q28" s="2"/>
      <c r="R28" s="2" t="s">
        <v>8357</v>
      </c>
      <c r="S28" s="2" t="s">
        <v>8358</v>
      </c>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t="s">
        <v>8359</v>
      </c>
      <c r="BG28" s="2" t="s">
        <v>8360</v>
      </c>
      <c r="BH28" s="2"/>
      <c r="BI28" s="2"/>
      <c r="BJ28" s="2"/>
      <c r="BK28" s="2"/>
      <c r="BL28" s="2"/>
      <c r="BM28" s="2"/>
      <c r="BN28" s="2" t="s">
        <v>8361</v>
      </c>
      <c r="BO28" s="2" t="s">
        <v>8362</v>
      </c>
      <c r="BP28" s="2"/>
      <c r="BQ28" s="2"/>
      <c r="BR28" s="2"/>
      <c r="BS28" s="2"/>
      <c r="BT28" s="2"/>
      <c r="BU28" s="2"/>
      <c r="BV28" s="2"/>
      <c r="BW28" s="2"/>
      <c r="BX28" s="2"/>
      <c r="BY28" s="2"/>
      <c r="BZ28" s="2"/>
      <c r="CA28" s="2"/>
      <c r="CB28" s="2"/>
      <c r="CC28" s="2"/>
      <c r="CD28" s="2"/>
      <c r="CE28" s="2"/>
      <c r="CF28" s="2"/>
      <c r="CG28" s="2"/>
      <c r="CH28" s="2"/>
      <c r="CI28" s="2"/>
      <c r="CJ28" s="2"/>
      <c r="CK28" s="2"/>
      <c r="CL28" s="2" t="s">
        <v>8363</v>
      </c>
      <c r="CM28" s="2" t="s">
        <v>8364</v>
      </c>
      <c r="CN28" s="2"/>
      <c r="CO28" s="2"/>
      <c r="CP28" s="2"/>
      <c r="CQ28" s="2"/>
      <c r="CR28" s="2"/>
      <c r="CS28" s="2"/>
      <c r="CT28" s="2" t="s">
        <v>7452</v>
      </c>
      <c r="CU28" s="2" t="s">
        <v>8365</v>
      </c>
      <c r="CV28" s="2"/>
      <c r="CW28" s="2"/>
      <c r="CX28" s="2"/>
      <c r="CY28" s="2"/>
      <c r="CZ28" s="2"/>
      <c r="DA28" s="2"/>
      <c r="DB28" s="2"/>
      <c r="DC28" s="2"/>
      <c r="DD28" s="2"/>
      <c r="DE28" s="2"/>
      <c r="DF28" s="2" t="s">
        <v>8366</v>
      </c>
      <c r="DG28" s="2" t="s">
        <v>8367</v>
      </c>
      <c r="DH28" s="2"/>
      <c r="DI28" s="2"/>
      <c r="DJ28" s="2" t="s">
        <v>8368</v>
      </c>
      <c r="DK28" s="2" t="s">
        <v>8369</v>
      </c>
    </row>
    <row r="29" ht="15.75" customHeight="1">
      <c r="A29" s="91">
        <v>28.0</v>
      </c>
      <c r="B29" s="91" t="s">
        <v>6110</v>
      </c>
      <c r="C29" s="91" t="s">
        <v>6111</v>
      </c>
      <c r="D29" s="91"/>
      <c r="E29" s="91"/>
      <c r="F29" s="2"/>
      <c r="G29" s="2"/>
      <c r="H29" s="2"/>
      <c r="I29" s="2"/>
      <c r="J29" s="2"/>
      <c r="K29" s="2"/>
      <c r="L29" s="2"/>
      <c r="M29" s="2"/>
      <c r="N29" s="2"/>
      <c r="O29" s="2"/>
      <c r="P29" s="2"/>
      <c r="Q29" s="2"/>
      <c r="R29" s="2" t="s">
        <v>8370</v>
      </c>
      <c r="S29" s="2" t="s">
        <v>8371</v>
      </c>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t="s">
        <v>8372</v>
      </c>
      <c r="BG29" s="2" t="s">
        <v>8373</v>
      </c>
      <c r="BH29" s="2"/>
      <c r="BI29" s="2"/>
      <c r="BJ29" s="2"/>
      <c r="BK29" s="2"/>
      <c r="BL29" s="2"/>
      <c r="BM29" s="2"/>
      <c r="BN29" s="2" t="s">
        <v>8374</v>
      </c>
      <c r="BO29" s="2" t="s">
        <v>8375</v>
      </c>
      <c r="BP29" s="2"/>
      <c r="BQ29" s="2"/>
      <c r="BR29" s="2"/>
      <c r="BS29" s="2"/>
      <c r="BT29" s="2"/>
      <c r="BU29" s="2"/>
      <c r="BV29" s="2"/>
      <c r="BW29" s="2"/>
      <c r="BX29" s="2"/>
      <c r="BY29" s="2"/>
      <c r="BZ29" s="2"/>
      <c r="CA29" s="2"/>
      <c r="CB29" s="2"/>
      <c r="CC29" s="2"/>
      <c r="CD29" s="2"/>
      <c r="CE29" s="2"/>
      <c r="CF29" s="2"/>
      <c r="CG29" s="2"/>
      <c r="CH29" s="2"/>
      <c r="CI29" s="2"/>
      <c r="CJ29" s="2"/>
      <c r="CK29" s="2"/>
      <c r="CL29" s="2" t="s">
        <v>8376</v>
      </c>
      <c r="CM29" s="2" t="s">
        <v>8377</v>
      </c>
      <c r="CN29" s="2"/>
      <c r="CO29" s="2"/>
      <c r="CP29" s="2"/>
      <c r="CQ29" s="2"/>
      <c r="CR29" s="2"/>
      <c r="CS29" s="2"/>
      <c r="CT29" s="2" t="s">
        <v>7455</v>
      </c>
      <c r="CU29" s="2" t="s">
        <v>8378</v>
      </c>
      <c r="CV29" s="2"/>
      <c r="CW29" s="2"/>
      <c r="CX29" s="2"/>
      <c r="CY29" s="2"/>
      <c r="CZ29" s="2"/>
      <c r="DA29" s="2"/>
      <c r="DB29" s="2"/>
      <c r="DC29" s="2"/>
      <c r="DD29" s="2"/>
      <c r="DE29" s="2"/>
      <c r="DF29" s="2" t="s">
        <v>8379</v>
      </c>
      <c r="DG29" s="2" t="s">
        <v>8380</v>
      </c>
      <c r="DH29" s="2"/>
      <c r="DI29" s="2"/>
      <c r="DJ29" s="2" t="s">
        <v>8381</v>
      </c>
      <c r="DK29" s="2" t="s">
        <v>8382</v>
      </c>
    </row>
    <row r="30" ht="15.75" customHeight="1">
      <c r="A30" s="91">
        <v>29.0</v>
      </c>
      <c r="B30" s="91" t="s">
        <v>6112</v>
      </c>
      <c r="C30" s="91" t="s">
        <v>6113</v>
      </c>
      <c r="D30" s="91"/>
      <c r="E30" s="91"/>
      <c r="F30" s="2"/>
      <c r="G30" s="2"/>
      <c r="H30" s="2"/>
      <c r="I30" s="2"/>
      <c r="J30" s="2"/>
      <c r="K30" s="2"/>
      <c r="L30" s="2"/>
      <c r="M30" s="2"/>
      <c r="N30" s="2"/>
      <c r="O30" s="2"/>
      <c r="P30" s="2"/>
      <c r="Q30" s="2"/>
      <c r="R30" s="2" t="s">
        <v>8383</v>
      </c>
      <c r="S30" s="2" t="s">
        <v>8384</v>
      </c>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t="s">
        <v>8385</v>
      </c>
      <c r="BG30" s="2" t="s">
        <v>8386</v>
      </c>
      <c r="BH30" s="2"/>
      <c r="BI30" s="2"/>
      <c r="BJ30" s="2"/>
      <c r="BK30" s="2"/>
      <c r="BL30" s="2"/>
      <c r="BM30" s="2"/>
      <c r="BN30" s="2" t="s">
        <v>8387</v>
      </c>
      <c r="BO30" s="2" t="s">
        <v>8388</v>
      </c>
      <c r="BP30" s="2"/>
      <c r="BQ30" s="2"/>
      <c r="BR30" s="2"/>
      <c r="BS30" s="2"/>
      <c r="BT30" s="2"/>
      <c r="BU30" s="2"/>
      <c r="BV30" s="2"/>
      <c r="BW30" s="2"/>
      <c r="BX30" s="2"/>
      <c r="BY30" s="2"/>
      <c r="BZ30" s="2"/>
      <c r="CA30" s="2"/>
      <c r="CB30" s="2"/>
      <c r="CC30" s="2"/>
      <c r="CD30" s="2"/>
      <c r="CE30" s="2"/>
      <c r="CF30" s="2"/>
      <c r="CG30" s="2"/>
      <c r="CH30" s="2"/>
      <c r="CI30" s="2"/>
      <c r="CJ30" s="2"/>
      <c r="CK30" s="2"/>
      <c r="CL30" s="2" t="s">
        <v>8389</v>
      </c>
      <c r="CM30" s="2" t="s">
        <v>8390</v>
      </c>
      <c r="CN30" s="2"/>
      <c r="CO30" s="2"/>
      <c r="CP30" s="2"/>
      <c r="CQ30" s="2"/>
      <c r="CR30" s="2"/>
      <c r="CS30" s="2"/>
      <c r="CT30" s="2" t="s">
        <v>7458</v>
      </c>
      <c r="CU30" s="2" t="s">
        <v>8391</v>
      </c>
      <c r="CV30" s="2"/>
      <c r="CW30" s="2"/>
      <c r="CX30" s="2"/>
      <c r="CY30" s="2"/>
      <c r="CZ30" s="2"/>
      <c r="DA30" s="2"/>
      <c r="DB30" s="2"/>
      <c r="DC30" s="2"/>
      <c r="DD30" s="2"/>
      <c r="DE30" s="2"/>
      <c r="DF30" s="2" t="s">
        <v>8392</v>
      </c>
      <c r="DG30" s="2" t="s">
        <v>8393</v>
      </c>
      <c r="DH30" s="2"/>
      <c r="DI30" s="2"/>
      <c r="DJ30" s="2" t="s">
        <v>8394</v>
      </c>
      <c r="DK30" s="2" t="s">
        <v>8395</v>
      </c>
    </row>
    <row r="31" ht="15.75" customHeight="1">
      <c r="A31" s="91">
        <v>30.0</v>
      </c>
      <c r="B31" s="91" t="s">
        <v>6114</v>
      </c>
      <c r="C31" s="91" t="s">
        <v>6115</v>
      </c>
      <c r="D31" s="91"/>
      <c r="E31" s="91"/>
      <c r="F31" s="2"/>
      <c r="G31" s="2"/>
      <c r="H31" s="2"/>
      <c r="I31" s="2"/>
      <c r="J31" s="2"/>
      <c r="K31" s="2"/>
      <c r="L31" s="2"/>
      <c r="M31" s="2"/>
      <c r="N31" s="2"/>
      <c r="O31" s="2"/>
      <c r="P31" s="2"/>
      <c r="Q31" s="2"/>
      <c r="R31" s="2" t="s">
        <v>8396</v>
      </c>
      <c r="S31" s="2" t="s">
        <v>8397</v>
      </c>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8398</v>
      </c>
      <c r="BO31" s="2" t="s">
        <v>8399</v>
      </c>
      <c r="BP31" s="2"/>
      <c r="BQ31" s="2"/>
      <c r="BR31" s="2"/>
      <c r="BS31" s="2"/>
      <c r="BT31" s="2"/>
      <c r="BU31" s="2"/>
      <c r="BV31" s="2"/>
      <c r="BW31" s="2"/>
      <c r="BX31" s="2"/>
      <c r="BY31" s="2"/>
      <c r="BZ31" s="2"/>
      <c r="CA31" s="2"/>
      <c r="CB31" s="2"/>
      <c r="CC31" s="2"/>
      <c r="CD31" s="2"/>
      <c r="CE31" s="2"/>
      <c r="CF31" s="2"/>
      <c r="CG31" s="2"/>
      <c r="CH31" s="2"/>
      <c r="CI31" s="2"/>
      <c r="CJ31" s="2"/>
      <c r="CK31" s="2"/>
      <c r="CL31" s="2" t="s">
        <v>8400</v>
      </c>
      <c r="CM31" s="2" t="s">
        <v>8401</v>
      </c>
      <c r="CN31" s="2"/>
      <c r="CO31" s="2"/>
      <c r="CP31" s="2"/>
      <c r="CQ31" s="2"/>
      <c r="CR31" s="2"/>
      <c r="CS31" s="2"/>
      <c r="CT31" s="2" t="s">
        <v>7461</v>
      </c>
      <c r="CU31" s="2" t="s">
        <v>8402</v>
      </c>
      <c r="CV31" s="2"/>
      <c r="CW31" s="2"/>
      <c r="CX31" s="2"/>
      <c r="CY31" s="2"/>
      <c r="CZ31" s="2"/>
      <c r="DA31" s="2"/>
      <c r="DB31" s="2"/>
      <c r="DC31" s="2"/>
      <c r="DD31" s="2"/>
      <c r="DE31" s="2"/>
      <c r="DF31" s="2" t="s">
        <v>8403</v>
      </c>
      <c r="DG31" s="2" t="s">
        <v>8404</v>
      </c>
      <c r="DH31" s="2"/>
      <c r="DI31" s="2"/>
      <c r="DJ31" s="2" t="s">
        <v>8405</v>
      </c>
      <c r="DK31" s="2" t="s">
        <v>8406</v>
      </c>
    </row>
    <row r="32" ht="15.75" customHeight="1">
      <c r="A32" s="91">
        <v>31.0</v>
      </c>
      <c r="B32" s="91" t="s">
        <v>6116</v>
      </c>
      <c r="C32" s="91" t="s">
        <v>6117</v>
      </c>
      <c r="D32" s="91"/>
      <c r="E32" s="91"/>
      <c r="F32" s="2"/>
      <c r="G32" s="2"/>
      <c r="H32" s="2"/>
      <c r="I32" s="2"/>
      <c r="J32" s="2"/>
      <c r="K32" s="2"/>
      <c r="L32" s="2"/>
      <c r="M32" s="2"/>
      <c r="N32" s="2"/>
      <c r="O32" s="2"/>
      <c r="P32" s="2"/>
      <c r="Q32" s="2"/>
      <c r="R32" s="2" t="s">
        <v>8407</v>
      </c>
      <c r="S32" s="2" t="s">
        <v>8408</v>
      </c>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8409</v>
      </c>
      <c r="BO32" s="2" t="s">
        <v>8410</v>
      </c>
      <c r="BP32" s="2"/>
      <c r="BQ32" s="2"/>
      <c r="BR32" s="2"/>
      <c r="BS32" s="2"/>
      <c r="BT32" s="2"/>
      <c r="BU32" s="2"/>
      <c r="BV32" s="2"/>
      <c r="BW32" s="2"/>
      <c r="BX32" s="2"/>
      <c r="BY32" s="2"/>
      <c r="BZ32" s="2"/>
      <c r="CA32" s="2"/>
      <c r="CB32" s="2"/>
      <c r="CC32" s="2"/>
      <c r="CD32" s="2"/>
      <c r="CE32" s="2"/>
      <c r="CF32" s="2"/>
      <c r="CG32" s="2"/>
      <c r="CH32" s="2"/>
      <c r="CI32" s="2"/>
      <c r="CJ32" s="2"/>
      <c r="CK32" s="2"/>
      <c r="CL32" s="2" t="s">
        <v>8411</v>
      </c>
      <c r="CM32" s="2" t="s">
        <v>8412</v>
      </c>
      <c r="CN32" s="2"/>
      <c r="CO32" s="2"/>
      <c r="CP32" s="2"/>
      <c r="CQ32" s="2"/>
      <c r="CR32" s="2"/>
      <c r="CS32" s="2"/>
      <c r="CT32" s="2" t="s">
        <v>7464</v>
      </c>
      <c r="CU32" s="2" t="s">
        <v>8413</v>
      </c>
      <c r="CV32" s="2"/>
      <c r="CW32" s="2"/>
      <c r="CX32" s="2"/>
      <c r="CY32" s="2"/>
      <c r="CZ32" s="2"/>
      <c r="DA32" s="2"/>
      <c r="DB32" s="2"/>
      <c r="DC32" s="2"/>
      <c r="DD32" s="2"/>
      <c r="DE32" s="2"/>
      <c r="DF32" s="2" t="s">
        <v>8414</v>
      </c>
      <c r="DG32" s="2" t="s">
        <v>8415</v>
      </c>
      <c r="DH32" s="2"/>
      <c r="DI32" s="2"/>
      <c r="DJ32" s="2" t="s">
        <v>8416</v>
      </c>
      <c r="DK32" s="2" t="s">
        <v>8417</v>
      </c>
    </row>
    <row r="33" ht="15.75" customHeight="1">
      <c r="A33" s="91">
        <v>32.0</v>
      </c>
      <c r="B33" s="91" t="s">
        <v>560</v>
      </c>
      <c r="C33" s="91" t="s">
        <v>6118</v>
      </c>
      <c r="D33" s="91"/>
      <c r="E33" s="91"/>
      <c r="F33" s="2"/>
      <c r="G33" s="2"/>
      <c r="H33" s="2"/>
      <c r="I33" s="2"/>
      <c r="J33" s="2"/>
      <c r="K33" s="2"/>
      <c r="L33" s="2"/>
      <c r="M33" s="2"/>
      <c r="N33" s="2"/>
      <c r="O33" s="2"/>
      <c r="P33" s="2"/>
      <c r="Q33" s="2"/>
      <c r="R33" s="2" t="s">
        <v>5407</v>
      </c>
      <c r="S33" s="2" t="s">
        <v>8418</v>
      </c>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t="s">
        <v>8419</v>
      </c>
      <c r="BO33" s="2" t="s">
        <v>8420</v>
      </c>
      <c r="BP33" s="2"/>
      <c r="BQ33" s="2"/>
      <c r="BR33" s="2"/>
      <c r="BS33" s="2"/>
      <c r="BT33" s="2"/>
      <c r="BU33" s="2"/>
      <c r="BV33" s="2"/>
      <c r="BW33" s="2"/>
      <c r="BX33" s="2"/>
      <c r="BY33" s="2"/>
      <c r="BZ33" s="2"/>
      <c r="CA33" s="2"/>
      <c r="CB33" s="2"/>
      <c r="CC33" s="2"/>
      <c r="CD33" s="2"/>
      <c r="CE33" s="2"/>
      <c r="CF33" s="2"/>
      <c r="CG33" s="2"/>
      <c r="CH33" s="2"/>
      <c r="CI33" s="2"/>
      <c r="CJ33" s="2"/>
      <c r="CK33" s="2"/>
      <c r="CL33" s="2" t="s">
        <v>8421</v>
      </c>
      <c r="CM33" s="2" t="s">
        <v>8422</v>
      </c>
      <c r="CN33" s="2"/>
      <c r="CO33" s="2"/>
      <c r="CP33" s="2"/>
      <c r="CQ33" s="2"/>
      <c r="CR33" s="2"/>
      <c r="CS33" s="2"/>
      <c r="CT33" s="2" t="s">
        <v>7467</v>
      </c>
      <c r="CU33" s="2" t="s">
        <v>8423</v>
      </c>
      <c r="CV33" s="2"/>
      <c r="CW33" s="2"/>
      <c r="CX33" s="2"/>
      <c r="CY33" s="2"/>
      <c r="CZ33" s="2"/>
      <c r="DA33" s="2"/>
      <c r="DB33" s="2"/>
      <c r="DC33" s="2"/>
      <c r="DD33" s="2"/>
      <c r="DE33" s="2"/>
      <c r="DF33" s="2" t="s">
        <v>8424</v>
      </c>
      <c r="DG33" s="2" t="s">
        <v>8425</v>
      </c>
      <c r="DH33" s="2"/>
      <c r="DI33" s="2"/>
      <c r="DJ33" s="2" t="s">
        <v>8426</v>
      </c>
      <c r="DK33" s="2" t="s">
        <v>8427</v>
      </c>
    </row>
    <row r="34" ht="15.75" customHeight="1">
      <c r="A34" s="91">
        <v>33.0</v>
      </c>
      <c r="B34" s="91" t="s">
        <v>2653</v>
      </c>
      <c r="C34" s="91" t="s">
        <v>6119</v>
      </c>
      <c r="D34" s="91"/>
      <c r="E34" s="91"/>
      <c r="F34" s="2"/>
      <c r="G34" s="2"/>
      <c r="H34" s="2"/>
      <c r="I34" s="2"/>
      <c r="J34" s="2"/>
      <c r="K34" s="2"/>
      <c r="L34" s="2"/>
      <c r="M34" s="2"/>
      <c r="N34" s="2"/>
      <c r="O34" s="2"/>
      <c r="P34" s="2"/>
      <c r="Q34" s="2"/>
      <c r="R34" s="2" t="s">
        <v>8428</v>
      </c>
      <c r="S34" s="2" t="s">
        <v>8429</v>
      </c>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t="s">
        <v>8430</v>
      </c>
      <c r="BO34" s="2" t="s">
        <v>8431</v>
      </c>
      <c r="BP34" s="2"/>
      <c r="BQ34" s="2"/>
      <c r="BR34" s="2"/>
      <c r="BS34" s="2"/>
      <c r="BT34" s="2"/>
      <c r="BU34" s="2"/>
      <c r="BV34" s="2"/>
      <c r="BW34" s="2"/>
      <c r="BX34" s="2"/>
      <c r="BY34" s="2"/>
      <c r="BZ34" s="2"/>
      <c r="CA34" s="2"/>
      <c r="CB34" s="2"/>
      <c r="CC34" s="2"/>
      <c r="CD34" s="2"/>
      <c r="CE34" s="2"/>
      <c r="CF34" s="2"/>
      <c r="CG34" s="2"/>
      <c r="CH34" s="2"/>
      <c r="CI34" s="2"/>
      <c r="CJ34" s="2"/>
      <c r="CK34" s="2"/>
      <c r="CL34" s="2" t="s">
        <v>8432</v>
      </c>
      <c r="CM34" s="2" t="s">
        <v>8433</v>
      </c>
      <c r="CN34" s="2"/>
      <c r="CO34" s="2"/>
      <c r="CP34" s="2"/>
      <c r="CQ34" s="2"/>
      <c r="CR34" s="2"/>
      <c r="CS34" s="2"/>
      <c r="CT34" s="2" t="s">
        <v>7470</v>
      </c>
      <c r="CU34" s="2" t="s">
        <v>8434</v>
      </c>
      <c r="CV34" s="2"/>
      <c r="CW34" s="2"/>
      <c r="CX34" s="2"/>
      <c r="CY34" s="2"/>
      <c r="CZ34" s="2"/>
      <c r="DA34" s="2"/>
      <c r="DB34" s="2"/>
      <c r="DC34" s="2"/>
      <c r="DD34" s="2"/>
      <c r="DE34" s="2"/>
      <c r="DF34" s="2" t="s">
        <v>8435</v>
      </c>
      <c r="DG34" s="2" t="s">
        <v>8436</v>
      </c>
      <c r="DH34" s="2"/>
      <c r="DI34" s="2"/>
      <c r="DJ34" s="2" t="s">
        <v>8437</v>
      </c>
      <c r="DK34" s="2" t="s">
        <v>8438</v>
      </c>
    </row>
    <row r="35" ht="15.75" customHeight="1">
      <c r="A35" s="91">
        <v>34.0</v>
      </c>
      <c r="B35" s="91" t="s">
        <v>6120</v>
      </c>
      <c r="C35" s="91" t="s">
        <v>6121</v>
      </c>
      <c r="D35" s="91"/>
      <c r="E35" s="91"/>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t="s">
        <v>8439</v>
      </c>
      <c r="BO35" s="2" t="s">
        <v>8440</v>
      </c>
      <c r="BP35" s="2"/>
      <c r="BQ35" s="2"/>
      <c r="BR35" s="2"/>
      <c r="BS35" s="2"/>
      <c r="BT35" s="2"/>
      <c r="BU35" s="2"/>
      <c r="BV35" s="2"/>
      <c r="BW35" s="2"/>
      <c r="BX35" s="2"/>
      <c r="BY35" s="2"/>
      <c r="BZ35" s="2"/>
      <c r="CA35" s="2"/>
      <c r="CB35" s="2"/>
      <c r="CC35" s="2"/>
      <c r="CD35" s="2"/>
      <c r="CE35" s="2"/>
      <c r="CF35" s="2"/>
      <c r="CG35" s="2"/>
      <c r="CH35" s="2"/>
      <c r="CI35" s="2"/>
      <c r="CJ35" s="2"/>
      <c r="CK35" s="2"/>
      <c r="CL35" s="2" t="s">
        <v>8441</v>
      </c>
      <c r="CM35" s="2" t="s">
        <v>8442</v>
      </c>
      <c r="CN35" s="2"/>
      <c r="CO35" s="2"/>
      <c r="CP35" s="2"/>
      <c r="CQ35" s="2"/>
      <c r="CR35" s="2"/>
      <c r="CS35" s="2"/>
      <c r="CT35" s="2" t="s">
        <v>7473</v>
      </c>
      <c r="CU35" s="2" t="s">
        <v>8443</v>
      </c>
      <c r="CV35" s="2"/>
      <c r="CW35" s="2"/>
      <c r="CX35" s="2"/>
      <c r="CY35" s="2"/>
      <c r="CZ35" s="2"/>
      <c r="DA35" s="2"/>
      <c r="DB35" s="2"/>
      <c r="DC35" s="2"/>
      <c r="DD35" s="2"/>
      <c r="DE35" s="2"/>
      <c r="DF35" s="2" t="s">
        <v>8444</v>
      </c>
      <c r="DG35" s="2" t="s">
        <v>8445</v>
      </c>
      <c r="DH35" s="2"/>
      <c r="DI35" s="2"/>
      <c r="DJ35" s="2" t="s">
        <v>8446</v>
      </c>
      <c r="DK35" s="2" t="s">
        <v>8447</v>
      </c>
    </row>
    <row r="36" ht="15.75" customHeight="1">
      <c r="A36" s="91">
        <v>35.0</v>
      </c>
      <c r="B36" s="91" t="s">
        <v>6122</v>
      </c>
      <c r="C36" s="91" t="s">
        <v>6123</v>
      </c>
      <c r="D36" s="91"/>
      <c r="E36" s="91"/>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t="s">
        <v>8448</v>
      </c>
      <c r="BO36" s="2" t="s">
        <v>8449</v>
      </c>
      <c r="BP36" s="2"/>
      <c r="BQ36" s="2"/>
      <c r="BR36" s="2"/>
      <c r="BS36" s="2"/>
      <c r="BT36" s="2"/>
      <c r="BU36" s="2"/>
      <c r="BV36" s="2"/>
      <c r="BW36" s="2"/>
      <c r="BX36" s="2"/>
      <c r="BY36" s="2"/>
      <c r="BZ36" s="2"/>
      <c r="CA36" s="2"/>
      <c r="CB36" s="2"/>
      <c r="CC36" s="2"/>
      <c r="CD36" s="2"/>
      <c r="CE36" s="2"/>
      <c r="CF36" s="2"/>
      <c r="CG36" s="2"/>
      <c r="CH36" s="2"/>
      <c r="CI36" s="2"/>
      <c r="CJ36" s="2"/>
      <c r="CK36" s="2"/>
      <c r="CL36" s="2" t="s">
        <v>8450</v>
      </c>
      <c r="CM36" s="2" t="s">
        <v>8451</v>
      </c>
      <c r="CN36" s="2"/>
      <c r="CO36" s="2"/>
      <c r="CP36" s="2"/>
      <c r="CQ36" s="2"/>
      <c r="CR36" s="2"/>
      <c r="CS36" s="2"/>
      <c r="CT36" s="2" t="s">
        <v>7476</v>
      </c>
      <c r="CU36" s="2" t="s">
        <v>8452</v>
      </c>
      <c r="CV36" s="2"/>
      <c r="CW36" s="2"/>
      <c r="CX36" s="2"/>
      <c r="CY36" s="2"/>
      <c r="CZ36" s="2"/>
      <c r="DA36" s="2"/>
      <c r="DB36" s="2"/>
      <c r="DC36" s="2"/>
      <c r="DD36" s="2"/>
      <c r="DE36" s="2"/>
      <c r="DF36" s="2" t="s">
        <v>8453</v>
      </c>
      <c r="DG36" s="2" t="s">
        <v>8454</v>
      </c>
      <c r="DH36" s="2"/>
      <c r="DI36" s="2"/>
      <c r="DJ36" s="2" t="s">
        <v>8455</v>
      </c>
      <c r="DK36" s="2" t="s">
        <v>8456</v>
      </c>
    </row>
    <row r="37" ht="15.75" customHeight="1">
      <c r="A37" s="91">
        <v>36.0</v>
      </c>
      <c r="B37" s="91" t="s">
        <v>169</v>
      </c>
      <c r="C37" s="91" t="s">
        <v>6124</v>
      </c>
      <c r="D37" s="91"/>
      <c r="E37" s="91"/>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t="s">
        <v>8457</v>
      </c>
      <c r="BO37" s="2" t="s">
        <v>8458</v>
      </c>
      <c r="BP37" s="2"/>
      <c r="BQ37" s="2"/>
      <c r="BR37" s="2"/>
      <c r="BS37" s="2"/>
      <c r="BT37" s="2"/>
      <c r="BU37" s="2"/>
      <c r="BV37" s="2"/>
      <c r="BW37" s="2"/>
      <c r="BX37" s="2"/>
      <c r="BY37" s="2"/>
      <c r="BZ37" s="2"/>
      <c r="CA37" s="2"/>
      <c r="CB37" s="2"/>
      <c r="CC37" s="2"/>
      <c r="CD37" s="2"/>
      <c r="CE37" s="2"/>
      <c r="CF37" s="2"/>
      <c r="CG37" s="2"/>
      <c r="CH37" s="2"/>
      <c r="CI37" s="2"/>
      <c r="CJ37" s="2"/>
      <c r="CK37" s="2"/>
      <c r="CL37" s="2" t="s">
        <v>8459</v>
      </c>
      <c r="CM37" s="2" t="s">
        <v>8460</v>
      </c>
      <c r="CN37" s="2"/>
      <c r="CO37" s="2"/>
      <c r="CP37" s="2"/>
      <c r="CQ37" s="2"/>
      <c r="CR37" s="2"/>
      <c r="CS37" s="2"/>
      <c r="CT37" s="2" t="s">
        <v>7479</v>
      </c>
      <c r="CU37" s="2" t="s">
        <v>8461</v>
      </c>
      <c r="CV37" s="2"/>
      <c r="CW37" s="2"/>
      <c r="CX37" s="2"/>
      <c r="CY37" s="2"/>
      <c r="CZ37" s="2"/>
      <c r="DA37" s="2"/>
      <c r="DB37" s="2"/>
      <c r="DC37" s="2"/>
      <c r="DD37" s="2"/>
      <c r="DE37" s="2"/>
      <c r="DF37" s="2" t="s">
        <v>8462</v>
      </c>
      <c r="DG37" s="2" t="s">
        <v>8463</v>
      </c>
      <c r="DH37" s="2"/>
      <c r="DI37" s="2"/>
      <c r="DJ37" s="2" t="s">
        <v>8464</v>
      </c>
      <c r="DK37" s="2" t="s">
        <v>8465</v>
      </c>
    </row>
    <row r="38" ht="15.75" customHeight="1">
      <c r="A38" s="91">
        <v>37.0</v>
      </c>
      <c r="B38" s="91" t="s">
        <v>6125</v>
      </c>
      <c r="C38" s="91" t="s">
        <v>6126</v>
      </c>
      <c r="D38" s="91"/>
      <c r="E38" s="91"/>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t="s">
        <v>8466</v>
      </c>
      <c r="BO38" s="2" t="s">
        <v>8467</v>
      </c>
      <c r="BP38" s="2"/>
      <c r="BQ38" s="2"/>
      <c r="BR38" s="2"/>
      <c r="BS38" s="2"/>
      <c r="BT38" s="2"/>
      <c r="BU38" s="2"/>
      <c r="BV38" s="2"/>
      <c r="BW38" s="2"/>
      <c r="BX38" s="2"/>
      <c r="BY38" s="2"/>
      <c r="BZ38" s="2"/>
      <c r="CA38" s="2"/>
      <c r="CB38" s="2"/>
      <c r="CC38" s="2"/>
      <c r="CD38" s="2"/>
      <c r="CE38" s="2"/>
      <c r="CF38" s="2"/>
      <c r="CG38" s="2"/>
      <c r="CH38" s="2"/>
      <c r="CI38" s="2"/>
      <c r="CJ38" s="2"/>
      <c r="CK38" s="2"/>
      <c r="CL38" s="2" t="s">
        <v>8468</v>
      </c>
      <c r="CM38" s="2" t="s">
        <v>8469</v>
      </c>
      <c r="CN38" s="2"/>
      <c r="CO38" s="2"/>
      <c r="CP38" s="2"/>
      <c r="CQ38" s="2"/>
      <c r="CR38" s="2"/>
      <c r="CS38" s="2"/>
      <c r="CT38" s="2" t="s">
        <v>7482</v>
      </c>
      <c r="CU38" s="2" t="s">
        <v>8470</v>
      </c>
      <c r="CV38" s="2"/>
      <c r="CW38" s="2"/>
      <c r="CX38" s="2"/>
      <c r="CY38" s="2"/>
      <c r="CZ38" s="2"/>
      <c r="DA38" s="2"/>
      <c r="DB38" s="2"/>
      <c r="DC38" s="2"/>
      <c r="DD38" s="2"/>
      <c r="DE38" s="2"/>
      <c r="DF38" s="2" t="s">
        <v>8471</v>
      </c>
      <c r="DG38" s="2" t="s">
        <v>8472</v>
      </c>
      <c r="DH38" s="2"/>
      <c r="DI38" s="2"/>
      <c r="DJ38" s="2" t="s">
        <v>8473</v>
      </c>
      <c r="DK38" s="2" t="s">
        <v>8474</v>
      </c>
    </row>
    <row r="39" ht="15.75" customHeight="1">
      <c r="A39" s="91">
        <v>38.0</v>
      </c>
      <c r="B39" s="91" t="s">
        <v>3430</v>
      </c>
      <c r="C39" s="91" t="s">
        <v>6127</v>
      </c>
      <c r="D39" s="91"/>
      <c r="E39" s="91"/>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t="s">
        <v>8475</v>
      </c>
      <c r="BO39" s="2" t="s">
        <v>8476</v>
      </c>
      <c r="BP39" s="2"/>
      <c r="BQ39" s="2"/>
      <c r="BR39" s="2"/>
      <c r="BS39" s="2"/>
      <c r="BT39" s="2"/>
      <c r="BU39" s="2"/>
      <c r="BV39" s="2"/>
      <c r="BW39" s="2"/>
      <c r="BX39" s="2"/>
      <c r="BY39" s="2"/>
      <c r="BZ39" s="2"/>
      <c r="CA39" s="2"/>
      <c r="CB39" s="2"/>
      <c r="CC39" s="2"/>
      <c r="CD39" s="2"/>
      <c r="CE39" s="2"/>
      <c r="CF39" s="2"/>
      <c r="CG39" s="2"/>
      <c r="CH39" s="2"/>
      <c r="CI39" s="2"/>
      <c r="CJ39" s="2"/>
      <c r="CK39" s="2"/>
      <c r="CL39" s="2" t="s">
        <v>8477</v>
      </c>
      <c r="CM39" s="2" t="s">
        <v>8478</v>
      </c>
      <c r="CN39" s="2"/>
      <c r="CO39" s="2"/>
      <c r="CP39" s="2"/>
      <c r="CQ39" s="2"/>
      <c r="CR39" s="2"/>
      <c r="CS39" s="2"/>
      <c r="CT39" s="2" t="s">
        <v>7485</v>
      </c>
      <c r="CU39" s="2" t="s">
        <v>8479</v>
      </c>
      <c r="CV39" s="2"/>
      <c r="CW39" s="2"/>
      <c r="CX39" s="2"/>
      <c r="CY39" s="2"/>
      <c r="CZ39" s="2"/>
      <c r="DA39" s="2"/>
      <c r="DB39" s="2"/>
      <c r="DC39" s="2"/>
      <c r="DD39" s="2"/>
      <c r="DE39" s="2"/>
      <c r="DF39" s="2" t="s">
        <v>8480</v>
      </c>
      <c r="DG39" s="2" t="s">
        <v>8481</v>
      </c>
      <c r="DH39" s="2"/>
      <c r="DI39" s="2"/>
      <c r="DJ39" s="2" t="s">
        <v>8482</v>
      </c>
      <c r="DK39" s="2" t="s">
        <v>8483</v>
      </c>
    </row>
    <row r="40" ht="15.75" customHeight="1">
      <c r="A40" s="91">
        <v>39.0</v>
      </c>
      <c r="B40" s="91" t="s">
        <v>6128</v>
      </c>
      <c r="C40" s="91" t="s">
        <v>6129</v>
      </c>
      <c r="D40" s="91"/>
      <c r="E40" s="91"/>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t="s">
        <v>8484</v>
      </c>
      <c r="BO40" s="2" t="s">
        <v>8485</v>
      </c>
      <c r="BP40" s="2"/>
      <c r="BQ40" s="2"/>
      <c r="BR40" s="2"/>
      <c r="BS40" s="2"/>
      <c r="BT40" s="2"/>
      <c r="BU40" s="2"/>
      <c r="BV40" s="2"/>
      <c r="BW40" s="2"/>
      <c r="BX40" s="2"/>
      <c r="BY40" s="2"/>
      <c r="BZ40" s="2"/>
      <c r="CA40" s="2"/>
      <c r="CB40" s="2"/>
      <c r="CC40" s="2"/>
      <c r="CD40" s="2"/>
      <c r="CE40" s="2"/>
      <c r="CF40" s="2"/>
      <c r="CG40" s="2"/>
      <c r="CH40" s="2"/>
      <c r="CI40" s="2"/>
      <c r="CJ40" s="2"/>
      <c r="CK40" s="2"/>
      <c r="CL40" s="2" t="s">
        <v>8486</v>
      </c>
      <c r="CM40" s="2" t="s">
        <v>8487</v>
      </c>
      <c r="CN40" s="2"/>
      <c r="CO40" s="2"/>
      <c r="CP40" s="2"/>
      <c r="CQ40" s="2"/>
      <c r="CR40" s="2"/>
      <c r="CS40" s="2"/>
      <c r="CT40" s="2" t="s">
        <v>7488</v>
      </c>
      <c r="CU40" s="2" t="s">
        <v>8488</v>
      </c>
      <c r="CV40" s="2"/>
      <c r="CW40" s="2"/>
      <c r="CX40" s="2"/>
      <c r="CY40" s="2"/>
      <c r="CZ40" s="2"/>
      <c r="DA40" s="2"/>
      <c r="DB40" s="2"/>
      <c r="DC40" s="2"/>
      <c r="DD40" s="2"/>
      <c r="DE40" s="2"/>
      <c r="DF40" s="2" t="s">
        <v>8489</v>
      </c>
      <c r="DG40" s="2" t="s">
        <v>8490</v>
      </c>
      <c r="DH40" s="2"/>
      <c r="DI40" s="2"/>
      <c r="DJ40" s="2" t="s">
        <v>8491</v>
      </c>
      <c r="DK40" s="2" t="s">
        <v>8492</v>
      </c>
    </row>
    <row r="41" ht="15.75" customHeight="1">
      <c r="A41" s="91">
        <v>40.0</v>
      </c>
      <c r="B41" s="91" t="s">
        <v>2388</v>
      </c>
      <c r="C41" s="91" t="s">
        <v>6130</v>
      </c>
      <c r="D41" s="91"/>
      <c r="E41" s="91"/>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t="s">
        <v>8493</v>
      </c>
      <c r="BO41" s="2" t="s">
        <v>8494</v>
      </c>
      <c r="BP41" s="2"/>
      <c r="BQ41" s="2"/>
      <c r="BR41" s="2"/>
      <c r="BS41" s="2"/>
      <c r="BT41" s="2"/>
      <c r="BU41" s="2"/>
      <c r="BV41" s="2"/>
      <c r="BW41" s="2"/>
      <c r="BX41" s="2"/>
      <c r="BY41" s="2"/>
      <c r="BZ41" s="2"/>
      <c r="CA41" s="2"/>
      <c r="CB41" s="2"/>
      <c r="CC41" s="2"/>
      <c r="CD41" s="2"/>
      <c r="CE41" s="2"/>
      <c r="CF41" s="2"/>
      <c r="CG41" s="2"/>
      <c r="CH41" s="2"/>
      <c r="CI41" s="2"/>
      <c r="CJ41" s="2"/>
      <c r="CK41" s="2"/>
      <c r="CL41" s="2" t="s">
        <v>8495</v>
      </c>
      <c r="CM41" s="2" t="s">
        <v>8496</v>
      </c>
      <c r="CN41" s="2"/>
      <c r="CO41" s="2"/>
      <c r="CP41" s="2"/>
      <c r="CQ41" s="2"/>
      <c r="CR41" s="2"/>
      <c r="CS41" s="2"/>
      <c r="CT41" s="2" t="s">
        <v>7491</v>
      </c>
      <c r="CU41" s="2" t="s">
        <v>8497</v>
      </c>
      <c r="CV41" s="2"/>
      <c r="CW41" s="2"/>
      <c r="CX41" s="2"/>
      <c r="CY41" s="2"/>
      <c r="CZ41" s="2"/>
      <c r="DA41" s="2"/>
      <c r="DB41" s="2"/>
      <c r="DC41" s="2"/>
      <c r="DD41" s="2"/>
      <c r="DE41" s="2"/>
      <c r="DF41" s="2" t="s">
        <v>8498</v>
      </c>
      <c r="DG41" s="2" t="s">
        <v>8499</v>
      </c>
      <c r="DH41" s="2"/>
      <c r="DI41" s="2"/>
      <c r="DJ41" s="2" t="s">
        <v>8500</v>
      </c>
      <c r="DK41" s="2" t="s">
        <v>8501</v>
      </c>
    </row>
    <row r="42" ht="15.75" customHeight="1">
      <c r="A42" s="91">
        <v>41.0</v>
      </c>
      <c r="B42" s="91" t="s">
        <v>6131</v>
      </c>
      <c r="C42" s="91" t="s">
        <v>6132</v>
      </c>
      <c r="D42" s="91"/>
      <c r="E42" s="91"/>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t="s">
        <v>8502</v>
      </c>
      <c r="BO42" s="2" t="s">
        <v>8503</v>
      </c>
      <c r="BP42" s="2"/>
      <c r="BQ42" s="2"/>
      <c r="BR42" s="2"/>
      <c r="BS42" s="2"/>
      <c r="BT42" s="2"/>
      <c r="BU42" s="2"/>
      <c r="BV42" s="2"/>
      <c r="BW42" s="2"/>
      <c r="BX42" s="2"/>
      <c r="BY42" s="2"/>
      <c r="BZ42" s="2"/>
      <c r="CA42" s="2"/>
      <c r="CB42" s="2"/>
      <c r="CC42" s="2"/>
      <c r="CD42" s="2"/>
      <c r="CE42" s="2"/>
      <c r="CF42" s="2"/>
      <c r="CG42" s="2"/>
      <c r="CH42" s="2"/>
      <c r="CI42" s="2"/>
      <c r="CJ42" s="2"/>
      <c r="CK42" s="2"/>
      <c r="CL42" s="2" t="s">
        <v>8504</v>
      </c>
      <c r="CM42" s="2" t="s">
        <v>8505</v>
      </c>
      <c r="CN42" s="2"/>
      <c r="CO42" s="2"/>
      <c r="CP42" s="2"/>
      <c r="CQ42" s="2"/>
      <c r="CR42" s="2"/>
      <c r="CS42" s="2"/>
      <c r="CT42" s="2" t="s">
        <v>7494</v>
      </c>
      <c r="CU42" s="2" t="s">
        <v>8506</v>
      </c>
      <c r="CV42" s="2"/>
      <c r="CW42" s="2"/>
      <c r="CX42" s="2"/>
      <c r="CY42" s="2"/>
      <c r="CZ42" s="2"/>
      <c r="DA42" s="2"/>
      <c r="DB42" s="2"/>
      <c r="DC42" s="2"/>
      <c r="DD42" s="2"/>
      <c r="DE42" s="2"/>
      <c r="DF42" s="2" t="s">
        <v>8507</v>
      </c>
      <c r="DG42" s="2" t="s">
        <v>8508</v>
      </c>
      <c r="DH42" s="2"/>
      <c r="DI42" s="2"/>
      <c r="DJ42" s="2" t="s">
        <v>8509</v>
      </c>
      <c r="DK42" s="2" t="s">
        <v>8510</v>
      </c>
    </row>
    <row r="43" ht="15.75" customHeight="1">
      <c r="A43" s="91">
        <v>42.0</v>
      </c>
      <c r="B43" s="91" t="s">
        <v>6133</v>
      </c>
      <c r="C43" s="91" t="s">
        <v>6134</v>
      </c>
      <c r="D43" s="91"/>
      <c r="E43" s="91"/>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t="s">
        <v>8511</v>
      </c>
      <c r="BO43" s="2" t="s">
        <v>8512</v>
      </c>
      <c r="BP43" s="2"/>
      <c r="BQ43" s="2"/>
      <c r="BR43" s="2"/>
      <c r="BS43" s="2"/>
      <c r="BT43" s="2"/>
      <c r="BU43" s="2"/>
      <c r="BV43" s="2"/>
      <c r="BW43" s="2"/>
      <c r="BX43" s="2"/>
      <c r="BY43" s="2"/>
      <c r="BZ43" s="2"/>
      <c r="CA43" s="2"/>
      <c r="CB43" s="2"/>
      <c r="CC43" s="2"/>
      <c r="CD43" s="2"/>
      <c r="CE43" s="2"/>
      <c r="CF43" s="2"/>
      <c r="CG43" s="2"/>
      <c r="CH43" s="2"/>
      <c r="CI43" s="2"/>
      <c r="CJ43" s="2"/>
      <c r="CK43" s="2"/>
      <c r="CL43" s="2" t="s">
        <v>8513</v>
      </c>
      <c r="CM43" s="2" t="s">
        <v>8514</v>
      </c>
      <c r="CN43" s="2"/>
      <c r="CO43" s="2"/>
      <c r="CP43" s="2"/>
      <c r="CQ43" s="2"/>
      <c r="CR43" s="2"/>
      <c r="CS43" s="2"/>
      <c r="CT43" s="2" t="s">
        <v>7497</v>
      </c>
      <c r="CU43" s="2" t="s">
        <v>8515</v>
      </c>
      <c r="CV43" s="2"/>
      <c r="CW43" s="2"/>
      <c r="CX43" s="2"/>
      <c r="CY43" s="2"/>
      <c r="CZ43" s="2"/>
      <c r="DA43" s="2"/>
      <c r="DB43" s="2"/>
      <c r="DC43" s="2"/>
      <c r="DD43" s="2"/>
      <c r="DE43" s="2"/>
      <c r="DF43" s="2" t="s">
        <v>8516</v>
      </c>
      <c r="DG43" s="2" t="s">
        <v>8517</v>
      </c>
      <c r="DH43" s="2"/>
      <c r="DI43" s="2"/>
      <c r="DJ43" s="2" t="s">
        <v>8518</v>
      </c>
      <c r="DK43" s="2" t="s">
        <v>8519</v>
      </c>
    </row>
    <row r="44" ht="15.75" customHeight="1">
      <c r="A44" s="91">
        <v>43.0</v>
      </c>
      <c r="B44" s="91" t="s">
        <v>6135</v>
      </c>
      <c r="C44" s="91" t="s">
        <v>6136</v>
      </c>
      <c r="D44" s="91"/>
      <c r="E44" s="91"/>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t="s">
        <v>8520</v>
      </c>
      <c r="BO44" s="2" t="s">
        <v>8521</v>
      </c>
      <c r="BP44" s="2"/>
      <c r="BQ44" s="2"/>
      <c r="BR44" s="2"/>
      <c r="BS44" s="2"/>
      <c r="BT44" s="2"/>
      <c r="BU44" s="2"/>
      <c r="BV44" s="2"/>
      <c r="BW44" s="2"/>
      <c r="BX44" s="2"/>
      <c r="BY44" s="2"/>
      <c r="BZ44" s="2"/>
      <c r="CA44" s="2"/>
      <c r="CB44" s="2"/>
      <c r="CC44" s="2"/>
      <c r="CD44" s="2"/>
      <c r="CE44" s="2"/>
      <c r="CF44" s="2"/>
      <c r="CG44" s="2"/>
      <c r="CH44" s="2"/>
      <c r="CI44" s="2"/>
      <c r="CJ44" s="2"/>
      <c r="CK44" s="2"/>
      <c r="CL44" s="2" t="s">
        <v>8522</v>
      </c>
      <c r="CM44" s="2" t="s">
        <v>8523</v>
      </c>
      <c r="CN44" s="2"/>
      <c r="CO44" s="2"/>
      <c r="CP44" s="2"/>
      <c r="CQ44" s="2"/>
      <c r="CR44" s="2"/>
      <c r="CS44" s="2"/>
      <c r="CT44" s="2" t="s">
        <v>7500</v>
      </c>
      <c r="CU44" s="2" t="s">
        <v>8524</v>
      </c>
      <c r="CV44" s="2"/>
      <c r="CW44" s="2"/>
      <c r="CX44" s="2"/>
      <c r="CY44" s="2"/>
      <c r="CZ44" s="2"/>
      <c r="DA44" s="2"/>
      <c r="DB44" s="2"/>
      <c r="DC44" s="2"/>
      <c r="DD44" s="2"/>
      <c r="DE44" s="2"/>
      <c r="DF44" s="2" t="s">
        <v>8525</v>
      </c>
      <c r="DG44" s="2" t="s">
        <v>8526</v>
      </c>
      <c r="DH44" s="2"/>
      <c r="DI44" s="2"/>
      <c r="DJ44" s="2" t="s">
        <v>8527</v>
      </c>
      <c r="DK44" s="2" t="s">
        <v>8528</v>
      </c>
    </row>
    <row r="45" ht="15.75" customHeight="1">
      <c r="A45" s="91">
        <v>44.0</v>
      </c>
      <c r="B45" s="91" t="s">
        <v>6137</v>
      </c>
      <c r="C45" s="91" t="s">
        <v>6138</v>
      </c>
      <c r="D45" s="91"/>
      <c r="E45" s="91"/>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t="s">
        <v>8529</v>
      </c>
      <c r="BO45" s="2" t="s">
        <v>8530</v>
      </c>
      <c r="BP45" s="2"/>
      <c r="BQ45" s="2"/>
      <c r="BR45" s="2"/>
      <c r="BS45" s="2"/>
      <c r="BT45" s="2"/>
      <c r="BU45" s="2"/>
      <c r="BV45" s="2"/>
      <c r="BW45" s="2"/>
      <c r="BX45" s="2"/>
      <c r="BY45" s="2"/>
      <c r="BZ45" s="2"/>
      <c r="CA45" s="2"/>
      <c r="CB45" s="2"/>
      <c r="CC45" s="2"/>
      <c r="CD45" s="2"/>
      <c r="CE45" s="2"/>
      <c r="CF45" s="2"/>
      <c r="CG45" s="2"/>
      <c r="CH45" s="2"/>
      <c r="CI45" s="2"/>
      <c r="CJ45" s="2"/>
      <c r="CK45" s="2"/>
      <c r="CL45" s="2" t="s">
        <v>8531</v>
      </c>
      <c r="CM45" s="2" t="s">
        <v>8532</v>
      </c>
      <c r="CN45" s="2"/>
      <c r="CO45" s="2"/>
      <c r="CP45" s="2"/>
      <c r="CQ45" s="2"/>
      <c r="CR45" s="2"/>
      <c r="CS45" s="2"/>
      <c r="CT45" s="2" t="s">
        <v>7503</v>
      </c>
      <c r="CU45" s="2" t="s">
        <v>8533</v>
      </c>
      <c r="CV45" s="2"/>
      <c r="CW45" s="2"/>
      <c r="CX45" s="2"/>
      <c r="CY45" s="2"/>
      <c r="CZ45" s="2"/>
      <c r="DA45" s="2"/>
      <c r="DB45" s="2"/>
      <c r="DC45" s="2"/>
      <c r="DD45" s="2"/>
      <c r="DE45" s="2"/>
      <c r="DF45" s="2" t="s">
        <v>8534</v>
      </c>
      <c r="DG45" s="2" t="s">
        <v>8535</v>
      </c>
      <c r="DH45" s="2"/>
      <c r="DI45" s="2"/>
      <c r="DJ45" s="2" t="s">
        <v>8536</v>
      </c>
      <c r="DK45" s="2" t="s">
        <v>8537</v>
      </c>
    </row>
    <row r="46" ht="15.75" customHeight="1">
      <c r="A46" s="91">
        <v>45.0</v>
      </c>
      <c r="B46" s="91" t="s">
        <v>6139</v>
      </c>
      <c r="C46" s="91" t="s">
        <v>6140</v>
      </c>
      <c r="D46" s="91"/>
      <c r="E46" s="91"/>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t="s">
        <v>8538</v>
      </c>
      <c r="BO46" s="2" t="s">
        <v>8539</v>
      </c>
      <c r="BP46" s="2"/>
      <c r="BQ46" s="2"/>
      <c r="BR46" s="2"/>
      <c r="BS46" s="2"/>
      <c r="BT46" s="2"/>
      <c r="BU46" s="2"/>
      <c r="BV46" s="2"/>
      <c r="BW46" s="2"/>
      <c r="BX46" s="2"/>
      <c r="BY46" s="2"/>
      <c r="BZ46" s="2"/>
      <c r="CA46" s="2"/>
      <c r="CB46" s="2"/>
      <c r="CC46" s="2"/>
      <c r="CD46" s="2"/>
      <c r="CE46" s="2"/>
      <c r="CF46" s="2"/>
      <c r="CG46" s="2"/>
      <c r="CH46" s="2"/>
      <c r="CI46" s="2"/>
      <c r="CJ46" s="2"/>
      <c r="CK46" s="2"/>
      <c r="CL46" s="2" t="s">
        <v>8540</v>
      </c>
      <c r="CM46" s="2" t="s">
        <v>8541</v>
      </c>
      <c r="CN46" s="2"/>
      <c r="CO46" s="2"/>
      <c r="CP46" s="2"/>
      <c r="CQ46" s="2"/>
      <c r="CR46" s="2"/>
      <c r="CS46" s="2"/>
      <c r="CT46" s="2" t="s">
        <v>7506</v>
      </c>
      <c r="CU46" s="2" t="s">
        <v>8542</v>
      </c>
      <c r="CV46" s="2"/>
      <c r="CW46" s="2"/>
      <c r="CX46" s="2"/>
      <c r="CY46" s="2"/>
      <c r="CZ46" s="2"/>
      <c r="DA46" s="2"/>
      <c r="DB46" s="2"/>
      <c r="DC46" s="2"/>
      <c r="DD46" s="2"/>
      <c r="DE46" s="2"/>
      <c r="DF46" s="2" t="s">
        <v>8543</v>
      </c>
      <c r="DG46" s="2" t="s">
        <v>8544</v>
      </c>
      <c r="DH46" s="2"/>
      <c r="DI46" s="2"/>
      <c r="DJ46" s="2" t="s">
        <v>8545</v>
      </c>
      <c r="DK46" s="2" t="s">
        <v>8546</v>
      </c>
    </row>
    <row r="47" ht="15.75" customHeight="1">
      <c r="A47" s="91">
        <v>46.0</v>
      </c>
      <c r="B47" s="91" t="s">
        <v>6139</v>
      </c>
      <c r="C47" s="91" t="s">
        <v>6141</v>
      </c>
      <c r="D47" s="91"/>
      <c r="E47" s="91"/>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t="s">
        <v>8547</v>
      </c>
      <c r="BO47" s="2" t="s">
        <v>8548</v>
      </c>
      <c r="BP47" s="2"/>
      <c r="BQ47" s="2"/>
      <c r="BR47" s="2"/>
      <c r="BS47" s="2"/>
      <c r="BT47" s="2"/>
      <c r="BU47" s="2"/>
      <c r="BV47" s="2"/>
      <c r="BW47" s="2"/>
      <c r="BX47" s="2"/>
      <c r="BY47" s="2"/>
      <c r="BZ47" s="2"/>
      <c r="CA47" s="2"/>
      <c r="CB47" s="2"/>
      <c r="CC47" s="2"/>
      <c r="CD47" s="2"/>
      <c r="CE47" s="2"/>
      <c r="CF47" s="2"/>
      <c r="CG47" s="2"/>
      <c r="CH47" s="2"/>
      <c r="CI47" s="2"/>
      <c r="CJ47" s="2"/>
      <c r="CK47" s="2"/>
      <c r="CL47" s="2" t="s">
        <v>8549</v>
      </c>
      <c r="CM47" s="2" t="s">
        <v>8550</v>
      </c>
      <c r="CN47" s="2"/>
      <c r="CO47" s="2"/>
      <c r="CP47" s="2"/>
      <c r="CQ47" s="2"/>
      <c r="CR47" s="2"/>
      <c r="CS47" s="2"/>
      <c r="CT47" s="2" t="s">
        <v>7509</v>
      </c>
      <c r="CU47" s="2" t="s">
        <v>8551</v>
      </c>
      <c r="CV47" s="2"/>
      <c r="CW47" s="2"/>
      <c r="CX47" s="2"/>
      <c r="CY47" s="2"/>
      <c r="CZ47" s="2"/>
      <c r="DA47" s="2"/>
      <c r="DB47" s="2"/>
      <c r="DC47" s="2"/>
      <c r="DD47" s="2"/>
      <c r="DE47" s="2"/>
      <c r="DF47" s="2" t="s">
        <v>8552</v>
      </c>
      <c r="DG47" s="2" t="s">
        <v>8553</v>
      </c>
      <c r="DH47" s="2"/>
      <c r="DI47" s="2"/>
      <c r="DJ47" s="2" t="s">
        <v>8554</v>
      </c>
      <c r="DK47" s="2" t="s">
        <v>8555</v>
      </c>
    </row>
    <row r="48" ht="15.75" customHeight="1">
      <c r="A48" s="91">
        <v>47.0</v>
      </c>
      <c r="B48" s="91" t="s">
        <v>6142</v>
      </c>
      <c r="C48" s="91" t="s">
        <v>6143</v>
      </c>
      <c r="D48" s="91"/>
      <c r="E48" s="91"/>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t="s">
        <v>8556</v>
      </c>
      <c r="BO48" s="2" t="s">
        <v>8557</v>
      </c>
      <c r="BP48" s="2"/>
      <c r="BQ48" s="2"/>
      <c r="BR48" s="2"/>
      <c r="BS48" s="2"/>
      <c r="BT48" s="2"/>
      <c r="BU48" s="2"/>
      <c r="BV48" s="2"/>
      <c r="BW48" s="2"/>
      <c r="BX48" s="2"/>
      <c r="BY48" s="2"/>
      <c r="BZ48" s="2"/>
      <c r="CA48" s="2"/>
      <c r="CB48" s="2"/>
      <c r="CC48" s="2"/>
      <c r="CD48" s="2"/>
      <c r="CE48" s="2"/>
      <c r="CF48" s="2"/>
      <c r="CG48" s="2"/>
      <c r="CH48" s="2"/>
      <c r="CI48" s="2"/>
      <c r="CJ48" s="2"/>
      <c r="CK48" s="2"/>
      <c r="CL48" s="2" t="s">
        <v>8558</v>
      </c>
      <c r="CM48" s="2" t="s">
        <v>8559</v>
      </c>
      <c r="CN48" s="2"/>
      <c r="CO48" s="2"/>
      <c r="CP48" s="2"/>
      <c r="CQ48" s="2"/>
      <c r="CR48" s="2"/>
      <c r="CS48" s="2"/>
      <c r="CT48" s="2" t="s">
        <v>7512</v>
      </c>
      <c r="CU48" s="2" t="s">
        <v>8560</v>
      </c>
      <c r="CV48" s="2"/>
      <c r="CW48" s="2"/>
      <c r="CX48" s="2"/>
      <c r="CY48" s="2"/>
      <c r="CZ48" s="2"/>
      <c r="DA48" s="2"/>
      <c r="DB48" s="2"/>
      <c r="DC48" s="2"/>
      <c r="DD48" s="2"/>
      <c r="DE48" s="2"/>
      <c r="DF48" s="2" t="s">
        <v>8561</v>
      </c>
      <c r="DG48" s="2" t="s">
        <v>8562</v>
      </c>
      <c r="DH48" s="2"/>
      <c r="DI48" s="2"/>
      <c r="DJ48" s="2" t="s">
        <v>8563</v>
      </c>
      <c r="DK48" s="2" t="s">
        <v>8564</v>
      </c>
    </row>
    <row r="49" ht="15.75" customHeight="1">
      <c r="A49" s="91">
        <v>48.0</v>
      </c>
      <c r="B49" s="91" t="s">
        <v>6144</v>
      </c>
      <c r="C49" s="91" t="s">
        <v>6145</v>
      </c>
      <c r="D49" s="91"/>
      <c r="E49" s="91"/>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t="s">
        <v>8565</v>
      </c>
      <c r="BO49" s="2" t="s">
        <v>8566</v>
      </c>
      <c r="BP49" s="2"/>
      <c r="BQ49" s="2"/>
      <c r="BR49" s="2"/>
      <c r="BS49" s="2"/>
      <c r="BT49" s="2"/>
      <c r="BU49" s="2"/>
      <c r="BV49" s="2"/>
      <c r="BW49" s="2"/>
      <c r="BX49" s="2"/>
      <c r="BY49" s="2"/>
      <c r="BZ49" s="2"/>
      <c r="CA49" s="2"/>
      <c r="CB49" s="2"/>
      <c r="CC49" s="2"/>
      <c r="CD49" s="2"/>
      <c r="CE49" s="2"/>
      <c r="CF49" s="2"/>
      <c r="CG49" s="2"/>
      <c r="CH49" s="2"/>
      <c r="CI49" s="2"/>
      <c r="CJ49" s="2"/>
      <c r="CK49" s="2"/>
      <c r="CL49" s="2" t="s">
        <v>8567</v>
      </c>
      <c r="CM49" s="2" t="s">
        <v>8568</v>
      </c>
      <c r="CN49" s="2"/>
      <c r="CO49" s="2"/>
      <c r="CP49" s="2"/>
      <c r="CQ49" s="2"/>
      <c r="CR49" s="2"/>
      <c r="CS49" s="2"/>
      <c r="CT49" s="2" t="s">
        <v>7515</v>
      </c>
      <c r="CU49" s="2" t="s">
        <v>8569</v>
      </c>
      <c r="CV49" s="2"/>
      <c r="CW49" s="2"/>
      <c r="CX49" s="2"/>
      <c r="CY49" s="2"/>
      <c r="CZ49" s="2"/>
      <c r="DA49" s="2"/>
      <c r="DB49" s="2"/>
      <c r="DC49" s="2"/>
      <c r="DD49" s="2"/>
      <c r="DE49" s="2"/>
      <c r="DF49" s="2" t="s">
        <v>8570</v>
      </c>
      <c r="DG49" s="2" t="s">
        <v>8571</v>
      </c>
      <c r="DH49" s="2"/>
      <c r="DI49" s="2"/>
      <c r="DJ49" s="2" t="s">
        <v>8572</v>
      </c>
      <c r="DK49" s="2" t="s">
        <v>8573</v>
      </c>
    </row>
    <row r="50" ht="15.75" customHeight="1">
      <c r="A50" s="91">
        <v>49.0</v>
      </c>
      <c r="B50" s="91" t="s">
        <v>6146</v>
      </c>
      <c r="C50" s="91" t="s">
        <v>6147</v>
      </c>
      <c r="D50" s="91"/>
      <c r="E50" s="91"/>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t="s">
        <v>8574</v>
      </c>
      <c r="BO50" s="2" t="s">
        <v>8575</v>
      </c>
      <c r="BP50" s="2"/>
      <c r="BQ50" s="2"/>
      <c r="BR50" s="2"/>
      <c r="BS50" s="2"/>
      <c r="BT50" s="2"/>
      <c r="BU50" s="2"/>
      <c r="BV50" s="2"/>
      <c r="BW50" s="2"/>
      <c r="BX50" s="2"/>
      <c r="BY50" s="2"/>
      <c r="BZ50" s="2"/>
      <c r="CA50" s="2"/>
      <c r="CB50" s="2"/>
      <c r="CC50" s="2"/>
      <c r="CD50" s="2"/>
      <c r="CE50" s="2"/>
      <c r="CF50" s="2"/>
      <c r="CG50" s="2"/>
      <c r="CH50" s="2"/>
      <c r="CI50" s="2"/>
      <c r="CJ50" s="2"/>
      <c r="CK50" s="2"/>
      <c r="CL50" s="2" t="s">
        <v>8576</v>
      </c>
      <c r="CM50" s="2" t="s">
        <v>8577</v>
      </c>
      <c r="CN50" s="2"/>
      <c r="CO50" s="2"/>
      <c r="CP50" s="2"/>
      <c r="CQ50" s="2"/>
      <c r="CR50" s="2"/>
      <c r="CS50" s="2"/>
      <c r="CT50" s="2" t="s">
        <v>7518</v>
      </c>
      <c r="CU50" s="2" t="s">
        <v>8578</v>
      </c>
      <c r="CV50" s="2"/>
      <c r="CW50" s="2"/>
      <c r="CX50" s="2"/>
      <c r="CY50" s="2"/>
      <c r="CZ50" s="2"/>
      <c r="DA50" s="2"/>
      <c r="DB50" s="2"/>
      <c r="DC50" s="2"/>
      <c r="DD50" s="2"/>
      <c r="DE50" s="2"/>
      <c r="DF50" s="2" t="s">
        <v>8579</v>
      </c>
      <c r="DG50" s="2" t="s">
        <v>8580</v>
      </c>
      <c r="DH50" s="2"/>
      <c r="DI50" s="2"/>
      <c r="DJ50" s="2" t="s">
        <v>8581</v>
      </c>
      <c r="DK50" s="2" t="s">
        <v>8582</v>
      </c>
    </row>
    <row r="51" ht="15.75" customHeight="1">
      <c r="A51" s="91">
        <v>50.0</v>
      </c>
      <c r="B51" s="91" t="s">
        <v>6148</v>
      </c>
      <c r="C51" s="91" t="s">
        <v>6149</v>
      </c>
      <c r="D51" s="91"/>
      <c r="E51" s="91"/>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t="s">
        <v>8583</v>
      </c>
      <c r="BO51" s="2" t="s">
        <v>8584</v>
      </c>
      <c r="BP51" s="2"/>
      <c r="BQ51" s="2"/>
      <c r="BR51" s="2"/>
      <c r="BS51" s="2"/>
      <c r="BT51" s="2"/>
      <c r="BU51" s="2"/>
      <c r="BV51" s="2"/>
      <c r="BW51" s="2"/>
      <c r="BX51" s="2"/>
      <c r="BY51" s="2"/>
      <c r="BZ51" s="2"/>
      <c r="CA51" s="2"/>
      <c r="CB51" s="2"/>
      <c r="CC51" s="2"/>
      <c r="CD51" s="2"/>
      <c r="CE51" s="2"/>
      <c r="CF51" s="2"/>
      <c r="CG51" s="2"/>
      <c r="CH51" s="2"/>
      <c r="CI51" s="2"/>
      <c r="CJ51" s="2"/>
      <c r="CK51" s="2"/>
      <c r="CL51" s="2" t="s">
        <v>8585</v>
      </c>
      <c r="CM51" s="2" t="s">
        <v>8586</v>
      </c>
      <c r="CN51" s="2"/>
      <c r="CO51" s="2"/>
      <c r="CP51" s="2"/>
      <c r="CQ51" s="2"/>
      <c r="CR51" s="2"/>
      <c r="CS51" s="2"/>
      <c r="CT51" s="2" t="s">
        <v>7521</v>
      </c>
      <c r="CU51" s="2" t="s">
        <v>8587</v>
      </c>
      <c r="CV51" s="2"/>
      <c r="CW51" s="2"/>
      <c r="CX51" s="2"/>
      <c r="CY51" s="2"/>
      <c r="CZ51" s="2"/>
      <c r="DA51" s="2"/>
      <c r="DB51" s="2"/>
      <c r="DC51" s="2"/>
      <c r="DD51" s="2"/>
      <c r="DE51" s="2"/>
      <c r="DF51" s="2" t="s">
        <v>8588</v>
      </c>
      <c r="DG51" s="2" t="s">
        <v>8589</v>
      </c>
      <c r="DH51" s="2"/>
      <c r="DI51" s="2"/>
      <c r="DJ51" s="2" t="s">
        <v>8590</v>
      </c>
      <c r="DK51" s="2" t="s">
        <v>8591</v>
      </c>
    </row>
    <row r="52" ht="15.75" customHeight="1">
      <c r="A52" s="91">
        <v>51.0</v>
      </c>
      <c r="B52" s="91" t="s">
        <v>6150</v>
      </c>
      <c r="C52" s="91" t="s">
        <v>6151</v>
      </c>
      <c r="D52" s="91"/>
      <c r="E52" s="91"/>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t="s">
        <v>8592</v>
      </c>
      <c r="BO52" s="2" t="s">
        <v>8593</v>
      </c>
      <c r="BP52" s="2"/>
      <c r="BQ52" s="2"/>
      <c r="BR52" s="2"/>
      <c r="BS52" s="2"/>
      <c r="BT52" s="2"/>
      <c r="BU52" s="2"/>
      <c r="BV52" s="2"/>
      <c r="BW52" s="2"/>
      <c r="BX52" s="2"/>
      <c r="BY52" s="2"/>
      <c r="BZ52" s="2"/>
      <c r="CA52" s="2"/>
      <c r="CB52" s="2"/>
      <c r="CC52" s="2"/>
      <c r="CD52" s="2"/>
      <c r="CE52" s="2"/>
      <c r="CF52" s="2"/>
      <c r="CG52" s="2"/>
      <c r="CH52" s="2"/>
      <c r="CI52" s="2"/>
      <c r="CJ52" s="2"/>
      <c r="CK52" s="2"/>
      <c r="CL52" s="2" t="s">
        <v>8594</v>
      </c>
      <c r="CM52" s="2" t="s">
        <v>8595</v>
      </c>
      <c r="CN52" s="2"/>
      <c r="CO52" s="2"/>
      <c r="CP52" s="2"/>
      <c r="CQ52" s="2"/>
      <c r="CR52" s="2"/>
      <c r="CS52" s="2"/>
      <c r="CT52" s="2" t="s">
        <v>7524</v>
      </c>
      <c r="CU52" s="2" t="s">
        <v>8596</v>
      </c>
      <c r="CV52" s="2"/>
      <c r="CW52" s="2"/>
      <c r="CX52" s="2"/>
      <c r="CY52" s="2"/>
      <c r="CZ52" s="2"/>
      <c r="DA52" s="2"/>
      <c r="DB52" s="2"/>
      <c r="DC52" s="2"/>
      <c r="DD52" s="2"/>
      <c r="DE52" s="2"/>
      <c r="DF52" s="2" t="s">
        <v>8597</v>
      </c>
      <c r="DG52" s="2" t="s">
        <v>8598</v>
      </c>
      <c r="DH52" s="2"/>
      <c r="DI52" s="2"/>
      <c r="DJ52" s="2" t="s">
        <v>8599</v>
      </c>
      <c r="DK52" s="2" t="s">
        <v>8600</v>
      </c>
    </row>
    <row r="53" ht="15.75" customHeight="1">
      <c r="A53" s="91">
        <v>52.0</v>
      </c>
      <c r="B53" s="91" t="s">
        <v>6152</v>
      </c>
      <c r="C53" s="91" t="s">
        <v>6153</v>
      </c>
      <c r="D53" s="91"/>
      <c r="E53" s="91"/>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t="s">
        <v>8601</v>
      </c>
      <c r="BO53" s="2" t="s">
        <v>8602</v>
      </c>
      <c r="BP53" s="2"/>
      <c r="BQ53" s="2"/>
      <c r="BR53" s="2"/>
      <c r="BS53" s="2"/>
      <c r="BT53" s="2"/>
      <c r="BU53" s="2"/>
      <c r="BV53" s="2"/>
      <c r="BW53" s="2"/>
      <c r="BX53" s="2"/>
      <c r="BY53" s="2"/>
      <c r="BZ53" s="2"/>
      <c r="CA53" s="2"/>
      <c r="CB53" s="2"/>
      <c r="CC53" s="2"/>
      <c r="CD53" s="2"/>
      <c r="CE53" s="2"/>
      <c r="CF53" s="2"/>
      <c r="CG53" s="2"/>
      <c r="CH53" s="2"/>
      <c r="CI53" s="2"/>
      <c r="CJ53" s="2"/>
      <c r="CK53" s="2"/>
      <c r="CL53" s="2" t="s">
        <v>8603</v>
      </c>
      <c r="CM53" s="2" t="s">
        <v>8604</v>
      </c>
      <c r="CN53" s="2"/>
      <c r="CO53" s="2"/>
      <c r="CP53" s="2"/>
      <c r="CQ53" s="2"/>
      <c r="CR53" s="2"/>
      <c r="CS53" s="2"/>
      <c r="CT53" s="2" t="s">
        <v>7527</v>
      </c>
      <c r="CU53" s="2" t="s">
        <v>8605</v>
      </c>
      <c r="CV53" s="2"/>
      <c r="CW53" s="2"/>
      <c r="CX53" s="2"/>
      <c r="CY53" s="2"/>
      <c r="CZ53" s="2"/>
      <c r="DA53" s="2"/>
      <c r="DB53" s="2"/>
      <c r="DC53" s="2"/>
      <c r="DD53" s="2"/>
      <c r="DE53" s="2"/>
      <c r="DF53" s="2" t="s">
        <v>8606</v>
      </c>
      <c r="DG53" s="2" t="s">
        <v>8607</v>
      </c>
      <c r="DH53" s="2"/>
      <c r="DI53" s="2"/>
      <c r="DJ53" s="2" t="s">
        <v>8608</v>
      </c>
      <c r="DK53" s="2" t="s">
        <v>8609</v>
      </c>
    </row>
    <row r="54" ht="15.75" customHeight="1">
      <c r="A54" s="91">
        <v>53.0</v>
      </c>
      <c r="B54" s="91" t="s">
        <v>6154</v>
      </c>
      <c r="C54" s="91" t="s">
        <v>6155</v>
      </c>
      <c r="D54" s="91"/>
      <c r="E54" s="91"/>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t="s">
        <v>8610</v>
      </c>
      <c r="BO54" s="2" t="s">
        <v>8611</v>
      </c>
      <c r="BP54" s="2"/>
      <c r="BQ54" s="2"/>
      <c r="BR54" s="2"/>
      <c r="BS54" s="2"/>
      <c r="BT54" s="2"/>
      <c r="BU54" s="2"/>
      <c r="BV54" s="2"/>
      <c r="BW54" s="2"/>
      <c r="BX54" s="2"/>
      <c r="BY54" s="2"/>
      <c r="BZ54" s="2"/>
      <c r="CA54" s="2"/>
      <c r="CB54" s="2"/>
      <c r="CC54" s="2"/>
      <c r="CD54" s="2"/>
      <c r="CE54" s="2"/>
      <c r="CF54" s="2"/>
      <c r="CG54" s="2"/>
      <c r="CH54" s="2"/>
      <c r="CI54" s="2"/>
      <c r="CJ54" s="2"/>
      <c r="CK54" s="2"/>
      <c r="CL54" s="2" t="s">
        <v>8612</v>
      </c>
      <c r="CM54" s="2" t="s">
        <v>8613</v>
      </c>
      <c r="CN54" s="2"/>
      <c r="CO54" s="2"/>
      <c r="CP54" s="2"/>
      <c r="CQ54" s="2"/>
      <c r="CR54" s="2"/>
      <c r="CS54" s="2"/>
      <c r="CT54" s="2" t="s">
        <v>7530</v>
      </c>
      <c r="CU54" s="2" t="s">
        <v>8614</v>
      </c>
      <c r="CV54" s="2"/>
      <c r="CW54" s="2"/>
      <c r="CX54" s="2"/>
      <c r="CY54" s="2"/>
      <c r="CZ54" s="2"/>
      <c r="DA54" s="2"/>
      <c r="DB54" s="2"/>
      <c r="DC54" s="2"/>
      <c r="DD54" s="2"/>
      <c r="DE54" s="2"/>
      <c r="DF54" s="2" t="s">
        <v>8615</v>
      </c>
      <c r="DG54" s="2" t="s">
        <v>8616</v>
      </c>
      <c r="DH54" s="2"/>
      <c r="DI54" s="2"/>
      <c r="DJ54" s="2" t="s">
        <v>8617</v>
      </c>
      <c r="DK54" s="2" t="s">
        <v>8618</v>
      </c>
    </row>
    <row r="55" ht="15.75" customHeight="1">
      <c r="A55" s="91">
        <v>54.0</v>
      </c>
      <c r="B55" s="91" t="s">
        <v>6156</v>
      </c>
      <c r="C55" s="91" t="s">
        <v>6157</v>
      </c>
      <c r="D55" s="91"/>
      <c r="E55" s="91"/>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t="s">
        <v>8619</v>
      </c>
      <c r="BO55" s="2" t="s">
        <v>8620</v>
      </c>
      <c r="BP55" s="2"/>
      <c r="BQ55" s="2"/>
      <c r="BR55" s="2"/>
      <c r="BS55" s="2"/>
      <c r="BT55" s="2"/>
      <c r="BU55" s="2"/>
      <c r="BV55" s="2"/>
      <c r="BW55" s="2"/>
      <c r="BX55" s="2"/>
      <c r="BY55" s="2"/>
      <c r="BZ55" s="2"/>
      <c r="CA55" s="2"/>
      <c r="CB55" s="2"/>
      <c r="CC55" s="2"/>
      <c r="CD55" s="2"/>
      <c r="CE55" s="2"/>
      <c r="CF55" s="2"/>
      <c r="CG55" s="2"/>
      <c r="CH55" s="2"/>
      <c r="CI55" s="2"/>
      <c r="CJ55" s="2"/>
      <c r="CK55" s="2"/>
      <c r="CL55" s="2" t="s">
        <v>8621</v>
      </c>
      <c r="CM55" s="2" t="s">
        <v>8622</v>
      </c>
      <c r="CN55" s="2"/>
      <c r="CO55" s="2"/>
      <c r="CP55" s="2"/>
      <c r="CQ55" s="2"/>
      <c r="CR55" s="2"/>
      <c r="CS55" s="2"/>
      <c r="CT55" s="2" t="s">
        <v>7533</v>
      </c>
      <c r="CU55" s="2" t="s">
        <v>8623</v>
      </c>
      <c r="CV55" s="2"/>
      <c r="CW55" s="2"/>
      <c r="CX55" s="2"/>
      <c r="CY55" s="2"/>
      <c r="CZ55" s="2"/>
      <c r="DA55" s="2"/>
      <c r="DB55" s="2"/>
      <c r="DC55" s="2"/>
      <c r="DD55" s="2"/>
      <c r="DE55" s="2"/>
      <c r="DF55" s="2" t="s">
        <v>8624</v>
      </c>
      <c r="DG55" s="2" t="s">
        <v>8625</v>
      </c>
      <c r="DH55" s="2"/>
      <c r="DI55" s="2"/>
      <c r="DJ55" s="2" t="s">
        <v>8626</v>
      </c>
      <c r="DK55" s="2" t="s">
        <v>8627</v>
      </c>
    </row>
    <row r="56" ht="15.75" customHeight="1">
      <c r="A56" s="91">
        <v>55.0</v>
      </c>
      <c r="B56" s="91" t="s">
        <v>6158</v>
      </c>
      <c r="C56" s="91" t="s">
        <v>6159</v>
      </c>
      <c r="D56" s="91"/>
      <c r="E56" s="91"/>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t="s">
        <v>8628</v>
      </c>
      <c r="BO56" s="2" t="s">
        <v>8629</v>
      </c>
      <c r="BP56" s="2"/>
      <c r="BQ56" s="2"/>
      <c r="BR56" s="2"/>
      <c r="BS56" s="2"/>
      <c r="BT56" s="2"/>
      <c r="BU56" s="2"/>
      <c r="BV56" s="2"/>
      <c r="BW56" s="2"/>
      <c r="BX56" s="2"/>
      <c r="BY56" s="2"/>
      <c r="BZ56" s="2"/>
      <c r="CA56" s="2"/>
      <c r="CB56" s="2"/>
      <c r="CC56" s="2"/>
      <c r="CD56" s="2"/>
      <c r="CE56" s="2"/>
      <c r="CF56" s="2"/>
      <c r="CG56" s="2"/>
      <c r="CH56" s="2"/>
      <c r="CI56" s="2"/>
      <c r="CJ56" s="2"/>
      <c r="CK56" s="2"/>
      <c r="CL56" s="2" t="s">
        <v>8630</v>
      </c>
      <c r="CM56" s="2" t="s">
        <v>8631</v>
      </c>
      <c r="CN56" s="2"/>
      <c r="CO56" s="2"/>
      <c r="CP56" s="2"/>
      <c r="CQ56" s="2"/>
      <c r="CR56" s="2"/>
      <c r="CS56" s="2"/>
      <c r="CT56" s="2" t="s">
        <v>7536</v>
      </c>
      <c r="CU56" s="2" t="s">
        <v>8632</v>
      </c>
      <c r="CV56" s="2"/>
      <c r="CW56" s="2"/>
      <c r="CX56" s="2"/>
      <c r="CY56" s="2"/>
      <c r="CZ56" s="2"/>
      <c r="DA56" s="2"/>
      <c r="DB56" s="2"/>
      <c r="DC56" s="2"/>
      <c r="DD56" s="2"/>
      <c r="DE56" s="2"/>
      <c r="DF56" s="2" t="s">
        <v>8633</v>
      </c>
      <c r="DG56" s="2" t="s">
        <v>8634</v>
      </c>
      <c r="DH56" s="2"/>
      <c r="DI56" s="2"/>
      <c r="DJ56" s="2" t="s">
        <v>8635</v>
      </c>
      <c r="DK56" s="2" t="s">
        <v>8636</v>
      </c>
    </row>
    <row r="57" ht="15.75" customHeight="1">
      <c r="A57" s="91">
        <v>56.0</v>
      </c>
      <c r="B57" s="91" t="s">
        <v>500</v>
      </c>
      <c r="C57" s="91" t="s">
        <v>6160</v>
      </c>
      <c r="D57" s="91"/>
      <c r="E57" s="91"/>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t="s">
        <v>8637</v>
      </c>
      <c r="BO57" s="2" t="s">
        <v>8638</v>
      </c>
      <c r="BP57" s="2"/>
      <c r="BQ57" s="2"/>
      <c r="BR57" s="2"/>
      <c r="BS57" s="2"/>
      <c r="BT57" s="2"/>
      <c r="BU57" s="2"/>
      <c r="BV57" s="2"/>
      <c r="BW57" s="2"/>
      <c r="BX57" s="2"/>
      <c r="BY57" s="2"/>
      <c r="BZ57" s="2"/>
      <c r="CA57" s="2"/>
      <c r="CB57" s="2"/>
      <c r="CC57" s="2"/>
      <c r="CD57" s="2"/>
      <c r="CE57" s="2"/>
      <c r="CF57" s="2"/>
      <c r="CG57" s="2"/>
      <c r="CH57" s="2"/>
      <c r="CI57" s="2"/>
      <c r="CJ57" s="2"/>
      <c r="CK57" s="2"/>
      <c r="CL57" s="2" t="s">
        <v>8639</v>
      </c>
      <c r="CM57" s="2" t="s">
        <v>8640</v>
      </c>
      <c r="CN57" s="2"/>
      <c r="CO57" s="2"/>
      <c r="CP57" s="2"/>
      <c r="CQ57" s="2"/>
      <c r="CR57" s="2"/>
      <c r="CS57" s="2"/>
      <c r="CT57" s="2"/>
      <c r="CU57" s="2"/>
      <c r="CV57" s="2"/>
      <c r="CW57" s="2"/>
      <c r="CX57" s="2"/>
      <c r="CY57" s="2"/>
      <c r="CZ57" s="2"/>
      <c r="DA57" s="2"/>
      <c r="DB57" s="2"/>
      <c r="DC57" s="2"/>
      <c r="DD57" s="2"/>
      <c r="DE57" s="2"/>
      <c r="DF57" s="2" t="s">
        <v>8641</v>
      </c>
      <c r="DG57" s="2" t="s">
        <v>8642</v>
      </c>
      <c r="DH57" s="2"/>
      <c r="DI57" s="2"/>
      <c r="DJ57" s="2" t="s">
        <v>8643</v>
      </c>
      <c r="DK57" s="2" t="s">
        <v>8644</v>
      </c>
    </row>
    <row r="58" ht="15.75" customHeight="1">
      <c r="A58" s="91">
        <v>57.0</v>
      </c>
      <c r="B58" s="91" t="s">
        <v>6161</v>
      </c>
      <c r="C58" s="91" t="s">
        <v>6162</v>
      </c>
      <c r="D58" s="91"/>
      <c r="E58" s="91"/>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t="s">
        <v>8645</v>
      </c>
      <c r="BO58" s="2" t="s">
        <v>8646</v>
      </c>
      <c r="BP58" s="2"/>
      <c r="BQ58" s="2"/>
      <c r="BR58" s="2"/>
      <c r="BS58" s="2"/>
      <c r="BT58" s="2"/>
      <c r="BU58" s="2"/>
      <c r="BV58" s="2"/>
      <c r="BW58" s="2"/>
      <c r="BX58" s="2"/>
      <c r="BY58" s="2"/>
      <c r="BZ58" s="2"/>
      <c r="CA58" s="2"/>
      <c r="CB58" s="2"/>
      <c r="CC58" s="2"/>
      <c r="CD58" s="2"/>
      <c r="CE58" s="2"/>
      <c r="CF58" s="2"/>
      <c r="CG58" s="2"/>
      <c r="CH58" s="2"/>
      <c r="CI58" s="2"/>
      <c r="CJ58" s="2"/>
      <c r="CK58" s="2"/>
      <c r="CL58" s="2" t="s">
        <v>8647</v>
      </c>
      <c r="CM58" s="2" t="s">
        <v>8648</v>
      </c>
      <c r="CN58" s="2"/>
      <c r="CO58" s="2"/>
      <c r="CP58" s="2"/>
      <c r="CQ58" s="2"/>
      <c r="CR58" s="2"/>
      <c r="CS58" s="2"/>
      <c r="CT58" s="2"/>
      <c r="CU58" s="2"/>
      <c r="CV58" s="2"/>
      <c r="CW58" s="2"/>
      <c r="CX58" s="2"/>
      <c r="CY58" s="2"/>
      <c r="CZ58" s="2"/>
      <c r="DA58" s="2"/>
      <c r="DB58" s="2"/>
      <c r="DC58" s="2"/>
      <c r="DD58" s="2"/>
      <c r="DE58" s="2"/>
      <c r="DF58" s="2" t="s">
        <v>8649</v>
      </c>
      <c r="DG58" s="2" t="s">
        <v>8650</v>
      </c>
      <c r="DH58" s="2"/>
      <c r="DI58" s="2"/>
      <c r="DJ58" s="2"/>
      <c r="DK58" s="2"/>
    </row>
    <row r="59" ht="15.75" customHeight="1">
      <c r="A59" s="91">
        <v>58.0</v>
      </c>
      <c r="B59" s="91" t="s">
        <v>508</v>
      </c>
      <c r="C59" s="91" t="s">
        <v>6163</v>
      </c>
      <c r="D59" s="91"/>
      <c r="E59" s="91"/>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t="s">
        <v>8651</v>
      </c>
      <c r="BO59" s="2" t="s">
        <v>8652</v>
      </c>
      <c r="BP59" s="2"/>
      <c r="BQ59" s="2"/>
      <c r="BR59" s="2"/>
      <c r="BS59" s="2"/>
      <c r="BT59" s="2"/>
      <c r="BU59" s="2"/>
      <c r="BV59" s="2"/>
      <c r="BW59" s="2"/>
      <c r="BX59" s="2"/>
      <c r="BY59" s="2"/>
      <c r="BZ59" s="2"/>
      <c r="CA59" s="2"/>
      <c r="CB59" s="2"/>
      <c r="CC59" s="2"/>
      <c r="CD59" s="2"/>
      <c r="CE59" s="2"/>
      <c r="CF59" s="2"/>
      <c r="CG59" s="2"/>
      <c r="CH59" s="2"/>
      <c r="CI59" s="2"/>
      <c r="CJ59" s="2"/>
      <c r="CK59" s="2"/>
      <c r="CL59" s="2" t="s">
        <v>8653</v>
      </c>
      <c r="CM59" s="2" t="s">
        <v>8654</v>
      </c>
      <c r="CN59" s="2"/>
      <c r="CO59" s="2"/>
      <c r="CP59" s="2"/>
      <c r="CQ59" s="2"/>
      <c r="CR59" s="2"/>
      <c r="CS59" s="2"/>
      <c r="CT59" s="2"/>
      <c r="CU59" s="2"/>
      <c r="CV59" s="2"/>
      <c r="CW59" s="2"/>
      <c r="CX59" s="2"/>
      <c r="CY59" s="2"/>
      <c r="CZ59" s="2"/>
      <c r="DA59" s="2"/>
      <c r="DB59" s="2"/>
      <c r="DC59" s="2"/>
      <c r="DD59" s="2"/>
      <c r="DE59" s="2"/>
      <c r="DF59" s="2" t="s">
        <v>8655</v>
      </c>
      <c r="DG59" s="2" t="s">
        <v>8656</v>
      </c>
      <c r="DH59" s="2"/>
      <c r="DI59" s="2"/>
      <c r="DJ59" s="2"/>
      <c r="DK59" s="2"/>
    </row>
    <row r="60" ht="15.75" customHeight="1">
      <c r="A60" s="91">
        <v>59.0</v>
      </c>
      <c r="B60" s="91" t="s">
        <v>6164</v>
      </c>
      <c r="C60" s="91" t="s">
        <v>6165</v>
      </c>
      <c r="D60" s="91"/>
      <c r="E60" s="91"/>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t="s">
        <v>8657</v>
      </c>
      <c r="BO60" s="2" t="s">
        <v>8658</v>
      </c>
      <c r="BP60" s="2"/>
      <c r="BQ60" s="2"/>
      <c r="BR60" s="2"/>
      <c r="BS60" s="2"/>
      <c r="BT60" s="2"/>
      <c r="BU60" s="2"/>
      <c r="BV60" s="2"/>
      <c r="BW60" s="2"/>
      <c r="BX60" s="2"/>
      <c r="BY60" s="2"/>
      <c r="BZ60" s="2"/>
      <c r="CA60" s="2"/>
      <c r="CB60" s="2"/>
      <c r="CC60" s="2"/>
      <c r="CD60" s="2"/>
      <c r="CE60" s="2"/>
      <c r="CF60" s="2"/>
      <c r="CG60" s="2"/>
      <c r="CH60" s="2"/>
      <c r="CI60" s="2"/>
      <c r="CJ60" s="2"/>
      <c r="CK60" s="2"/>
      <c r="CL60" s="2" t="s">
        <v>8659</v>
      </c>
      <c r="CM60" s="2" t="s">
        <v>8660</v>
      </c>
      <c r="CN60" s="2"/>
      <c r="CO60" s="2"/>
      <c r="CP60" s="2"/>
      <c r="CQ60" s="2"/>
      <c r="CR60" s="2"/>
      <c r="CS60" s="2"/>
      <c r="CT60" s="2"/>
      <c r="CU60" s="2"/>
      <c r="CV60" s="2"/>
      <c r="CW60" s="2"/>
      <c r="CX60" s="2"/>
      <c r="CY60" s="2"/>
      <c r="CZ60" s="2"/>
      <c r="DA60" s="2"/>
      <c r="DB60" s="2"/>
      <c r="DC60" s="2"/>
      <c r="DD60" s="2"/>
      <c r="DE60" s="2"/>
      <c r="DF60" s="2" t="s">
        <v>8661</v>
      </c>
      <c r="DG60" s="2" t="s">
        <v>8662</v>
      </c>
      <c r="DH60" s="2"/>
      <c r="DI60" s="2"/>
      <c r="DJ60" s="2"/>
      <c r="DK60" s="2"/>
    </row>
    <row r="61" ht="15.75" customHeight="1">
      <c r="A61" s="91">
        <v>60.0</v>
      </c>
      <c r="B61" s="91" t="s">
        <v>511</v>
      </c>
      <c r="C61" s="91" t="s">
        <v>6166</v>
      </c>
      <c r="D61" s="91"/>
      <c r="E61" s="91"/>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t="s">
        <v>8663</v>
      </c>
      <c r="BO61" s="2" t="s">
        <v>8664</v>
      </c>
      <c r="BP61" s="2"/>
      <c r="BQ61" s="2"/>
      <c r="BR61" s="2"/>
      <c r="BS61" s="2"/>
      <c r="BT61" s="2"/>
      <c r="BU61" s="2"/>
      <c r="BV61" s="2"/>
      <c r="BW61" s="2"/>
      <c r="BX61" s="2"/>
      <c r="BY61" s="2"/>
      <c r="BZ61" s="2"/>
      <c r="CA61" s="2"/>
      <c r="CB61" s="2"/>
      <c r="CC61" s="2"/>
      <c r="CD61" s="2"/>
      <c r="CE61" s="2"/>
      <c r="CF61" s="2"/>
      <c r="CG61" s="2"/>
      <c r="CH61" s="2"/>
      <c r="CI61" s="2"/>
      <c r="CJ61" s="2"/>
      <c r="CK61" s="2"/>
      <c r="CL61" s="2" t="s">
        <v>8665</v>
      </c>
      <c r="CM61" s="2" t="s">
        <v>8666</v>
      </c>
      <c r="CN61" s="2"/>
      <c r="CO61" s="2"/>
      <c r="CP61" s="2"/>
      <c r="CQ61" s="2"/>
      <c r="CR61" s="2"/>
      <c r="CS61" s="2"/>
      <c r="CT61" s="2"/>
      <c r="CU61" s="2"/>
      <c r="CV61" s="2"/>
      <c r="CW61" s="2"/>
      <c r="CX61" s="2"/>
      <c r="CY61" s="2"/>
      <c r="CZ61" s="2"/>
      <c r="DA61" s="2"/>
      <c r="DB61" s="2"/>
      <c r="DC61" s="2"/>
      <c r="DD61" s="2"/>
      <c r="DE61" s="2"/>
      <c r="DF61" s="2" t="s">
        <v>8667</v>
      </c>
      <c r="DG61" s="2" t="s">
        <v>8668</v>
      </c>
      <c r="DH61" s="2"/>
      <c r="DI61" s="2"/>
      <c r="DJ61" s="2"/>
      <c r="DK61" s="2"/>
    </row>
    <row r="62" ht="15.75" customHeight="1">
      <c r="A62" s="91">
        <v>61.0</v>
      </c>
      <c r="B62" s="91" t="s">
        <v>536</v>
      </c>
      <c r="C62" s="91" t="s">
        <v>6167</v>
      </c>
      <c r="D62" s="91"/>
      <c r="E62" s="91"/>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8669</v>
      </c>
      <c r="BO62" s="2" t="s">
        <v>8670</v>
      </c>
      <c r="BP62" s="2"/>
      <c r="BQ62" s="2"/>
      <c r="BR62" s="2"/>
      <c r="BS62" s="2"/>
      <c r="BT62" s="2"/>
      <c r="BU62" s="2"/>
      <c r="BV62" s="2"/>
      <c r="BW62" s="2"/>
      <c r="BX62" s="2"/>
      <c r="BY62" s="2"/>
      <c r="BZ62" s="2"/>
      <c r="CA62" s="2"/>
      <c r="CB62" s="2"/>
      <c r="CC62" s="2"/>
      <c r="CD62" s="2"/>
      <c r="CE62" s="2"/>
      <c r="CF62" s="2"/>
      <c r="CG62" s="2"/>
      <c r="CH62" s="2"/>
      <c r="CI62" s="2"/>
      <c r="CJ62" s="2"/>
      <c r="CK62" s="2"/>
      <c r="CL62" s="2" t="s">
        <v>8671</v>
      </c>
      <c r="CM62" s="2" t="s">
        <v>8672</v>
      </c>
      <c r="CN62" s="2"/>
      <c r="CO62" s="2"/>
      <c r="CP62" s="2"/>
      <c r="CQ62" s="2"/>
      <c r="CR62" s="2"/>
      <c r="CS62" s="2"/>
      <c r="CT62" s="2"/>
      <c r="CU62" s="2"/>
      <c r="CV62" s="2"/>
      <c r="CW62" s="2"/>
      <c r="CX62" s="2"/>
      <c r="CY62" s="2"/>
      <c r="CZ62" s="2"/>
      <c r="DA62" s="2"/>
      <c r="DB62" s="2"/>
      <c r="DC62" s="2"/>
      <c r="DD62" s="2"/>
      <c r="DE62" s="2"/>
      <c r="DF62" s="2" t="s">
        <v>8673</v>
      </c>
      <c r="DG62" s="2" t="s">
        <v>8674</v>
      </c>
      <c r="DH62" s="2"/>
      <c r="DI62" s="2"/>
      <c r="DJ62" s="2"/>
      <c r="DK62" s="2"/>
    </row>
    <row r="63" ht="15.75" customHeight="1">
      <c r="A63" s="91">
        <v>62.0</v>
      </c>
      <c r="B63" s="91" t="s">
        <v>6168</v>
      </c>
      <c r="C63" s="91" t="s">
        <v>6169</v>
      </c>
      <c r="D63" s="91"/>
      <c r="E63" s="91"/>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t="s">
        <v>8675</v>
      </c>
      <c r="BO63" s="2" t="s">
        <v>8676</v>
      </c>
      <c r="BP63" s="2"/>
      <c r="BQ63" s="2"/>
      <c r="BR63" s="2"/>
      <c r="BS63" s="2"/>
      <c r="BT63" s="2"/>
      <c r="BU63" s="2"/>
      <c r="BV63" s="2"/>
      <c r="BW63" s="2"/>
      <c r="BX63" s="2"/>
      <c r="BY63" s="2"/>
      <c r="BZ63" s="2"/>
      <c r="CA63" s="2"/>
      <c r="CB63" s="2"/>
      <c r="CC63" s="2"/>
      <c r="CD63" s="2"/>
      <c r="CE63" s="2"/>
      <c r="CF63" s="2"/>
      <c r="CG63" s="2"/>
      <c r="CH63" s="2"/>
      <c r="CI63" s="2"/>
      <c r="CJ63" s="2"/>
      <c r="CK63" s="2"/>
      <c r="CL63" s="2" t="s">
        <v>8677</v>
      </c>
      <c r="CM63" s="2" t="s">
        <v>8678</v>
      </c>
      <c r="CN63" s="2"/>
      <c r="CO63" s="2"/>
      <c r="CP63" s="2"/>
      <c r="CQ63" s="2"/>
      <c r="CR63" s="2"/>
      <c r="CS63" s="2"/>
      <c r="CT63" s="2"/>
      <c r="CU63" s="2"/>
      <c r="CV63" s="2"/>
      <c r="CW63" s="2"/>
      <c r="CX63" s="2"/>
      <c r="CY63" s="2"/>
      <c r="CZ63" s="2"/>
      <c r="DA63" s="2"/>
      <c r="DB63" s="2"/>
      <c r="DC63" s="2"/>
      <c r="DD63" s="2"/>
      <c r="DE63" s="2"/>
      <c r="DF63" s="2" t="s">
        <v>8679</v>
      </c>
      <c r="DG63" s="2" t="s">
        <v>8680</v>
      </c>
      <c r="DH63" s="2"/>
      <c r="DI63" s="2"/>
      <c r="DJ63" s="2"/>
      <c r="DK63" s="2"/>
    </row>
    <row r="64" ht="15.75" customHeight="1">
      <c r="A64" s="91">
        <v>63.0</v>
      </c>
      <c r="B64" s="91" t="s">
        <v>6170</v>
      </c>
      <c r="C64" s="91" t="s">
        <v>6171</v>
      </c>
      <c r="D64" s="91"/>
      <c r="E64" s="91"/>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8681</v>
      </c>
      <c r="BO64" s="2" t="s">
        <v>8682</v>
      </c>
      <c r="BP64" s="2"/>
      <c r="BQ64" s="2"/>
      <c r="BR64" s="2"/>
      <c r="BS64" s="2"/>
      <c r="BT64" s="2"/>
      <c r="BU64" s="2"/>
      <c r="BV64" s="2"/>
      <c r="BW64" s="2"/>
      <c r="BX64" s="2"/>
      <c r="BY64" s="2"/>
      <c r="BZ64" s="2"/>
      <c r="CA64" s="2"/>
      <c r="CB64" s="2"/>
      <c r="CC64" s="2"/>
      <c r="CD64" s="2"/>
      <c r="CE64" s="2"/>
      <c r="CF64" s="2"/>
      <c r="CG64" s="2"/>
      <c r="CH64" s="2"/>
      <c r="CI64" s="2"/>
      <c r="CJ64" s="2"/>
      <c r="CK64" s="2"/>
      <c r="CL64" s="2" t="s">
        <v>8683</v>
      </c>
      <c r="CM64" s="2" t="s">
        <v>8684</v>
      </c>
      <c r="CN64" s="2"/>
      <c r="CO64" s="2"/>
      <c r="CP64" s="2"/>
      <c r="CQ64" s="2"/>
      <c r="CR64" s="2"/>
      <c r="CS64" s="2"/>
      <c r="CT64" s="2"/>
      <c r="CU64" s="2"/>
      <c r="CV64" s="2"/>
      <c r="CW64" s="2"/>
      <c r="CX64" s="2"/>
      <c r="CY64" s="2"/>
      <c r="CZ64" s="2"/>
      <c r="DA64" s="2"/>
      <c r="DB64" s="2"/>
      <c r="DC64" s="2"/>
      <c r="DD64" s="2"/>
      <c r="DE64" s="2"/>
      <c r="DF64" s="2" t="s">
        <v>8685</v>
      </c>
      <c r="DG64" s="2" t="s">
        <v>8686</v>
      </c>
      <c r="DH64" s="2"/>
      <c r="DI64" s="2"/>
      <c r="DJ64" s="2"/>
      <c r="DK64" s="2"/>
    </row>
    <row r="65" ht="15.75" customHeight="1">
      <c r="A65" s="91">
        <v>64.0</v>
      </c>
      <c r="B65" s="91" t="s">
        <v>6172</v>
      </c>
      <c r="C65" s="91" t="s">
        <v>6173</v>
      </c>
      <c r="D65" s="91"/>
      <c r="E65" s="91"/>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t="s">
        <v>8687</v>
      </c>
      <c r="CM65" s="2" t="s">
        <v>8688</v>
      </c>
      <c r="CN65" s="2"/>
      <c r="CO65" s="2"/>
      <c r="CP65" s="2"/>
      <c r="CQ65" s="2"/>
      <c r="CR65" s="2"/>
      <c r="CS65" s="2"/>
      <c r="CT65" s="2"/>
      <c r="CU65" s="2"/>
      <c r="CV65" s="2"/>
      <c r="CW65" s="2"/>
      <c r="CX65" s="2"/>
      <c r="CY65" s="2"/>
      <c r="CZ65" s="2"/>
      <c r="DA65" s="2"/>
      <c r="DB65" s="2"/>
      <c r="DC65" s="2"/>
      <c r="DD65" s="2"/>
      <c r="DE65" s="2"/>
      <c r="DF65" s="2" t="s">
        <v>8689</v>
      </c>
      <c r="DG65" s="2" t="s">
        <v>8690</v>
      </c>
      <c r="DH65" s="2"/>
      <c r="DI65" s="2"/>
      <c r="DJ65" s="2"/>
      <c r="DK65" s="2"/>
    </row>
    <row r="66" ht="15.75" customHeight="1">
      <c r="A66" s="91">
        <v>65.0</v>
      </c>
      <c r="B66" s="91" t="s">
        <v>6174</v>
      </c>
      <c r="C66" s="91" t="s">
        <v>6175</v>
      </c>
      <c r="D66" s="91"/>
      <c r="E66" s="91"/>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t="s">
        <v>8691</v>
      </c>
      <c r="CM66" s="2" t="s">
        <v>8692</v>
      </c>
      <c r="CN66" s="2"/>
      <c r="CO66" s="2"/>
      <c r="CP66" s="2"/>
      <c r="CQ66" s="2"/>
      <c r="CR66" s="2"/>
      <c r="CS66" s="2"/>
      <c r="CT66" s="2"/>
      <c r="CU66" s="2"/>
      <c r="CV66" s="2"/>
      <c r="CW66" s="2"/>
      <c r="CX66" s="2"/>
      <c r="CY66" s="2"/>
      <c r="CZ66" s="2"/>
      <c r="DA66" s="2"/>
      <c r="DB66" s="2"/>
      <c r="DC66" s="2"/>
      <c r="DD66" s="2"/>
      <c r="DE66" s="2"/>
      <c r="DF66" s="2" t="s">
        <v>8693</v>
      </c>
      <c r="DG66" s="2" t="s">
        <v>8694</v>
      </c>
      <c r="DH66" s="2"/>
      <c r="DI66" s="2"/>
      <c r="DJ66" s="2"/>
      <c r="DK66" s="2"/>
    </row>
    <row r="67" ht="15.75" customHeight="1">
      <c r="A67" s="91">
        <v>66.0</v>
      </c>
      <c r="B67" s="91" t="s">
        <v>6176</v>
      </c>
      <c r="C67" s="91" t="s">
        <v>6177</v>
      </c>
      <c r="D67" s="91"/>
      <c r="E67" s="91"/>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t="s">
        <v>7314</v>
      </c>
      <c r="CM67" s="2" t="s">
        <v>8695</v>
      </c>
      <c r="CN67" s="2"/>
      <c r="CO67" s="2"/>
      <c r="CP67" s="2"/>
      <c r="CQ67" s="2"/>
      <c r="CR67" s="2"/>
      <c r="CS67" s="2"/>
      <c r="CT67" s="2"/>
      <c r="CU67" s="2"/>
      <c r="CV67" s="2"/>
      <c r="CW67" s="2"/>
      <c r="CX67" s="2"/>
      <c r="CY67" s="2"/>
      <c r="CZ67" s="2"/>
      <c r="DA67" s="2"/>
      <c r="DB67" s="2"/>
      <c r="DC67" s="2"/>
      <c r="DD67" s="2"/>
      <c r="DE67" s="2"/>
      <c r="DF67" s="2" t="s">
        <v>8696</v>
      </c>
      <c r="DG67" s="2" t="s">
        <v>8697</v>
      </c>
      <c r="DH67" s="2"/>
      <c r="DI67" s="2"/>
      <c r="DJ67" s="2"/>
      <c r="DK67" s="2"/>
    </row>
    <row r="68" ht="15.75" customHeight="1">
      <c r="A68" s="91">
        <v>67.0</v>
      </c>
      <c r="B68" s="91" t="s">
        <v>6178</v>
      </c>
      <c r="C68" s="91" t="s">
        <v>6179</v>
      </c>
      <c r="D68" s="91"/>
      <c r="E68" s="91"/>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t="s">
        <v>5184</v>
      </c>
      <c r="CM68" s="2" t="s">
        <v>8698</v>
      </c>
      <c r="CN68" s="2"/>
      <c r="CO68" s="2"/>
      <c r="CP68" s="2"/>
      <c r="CQ68" s="2"/>
      <c r="CR68" s="2"/>
      <c r="CS68" s="2"/>
      <c r="CT68" s="2"/>
      <c r="CU68" s="2"/>
      <c r="CV68" s="2"/>
      <c r="CW68" s="2"/>
      <c r="CX68" s="2"/>
      <c r="CY68" s="2"/>
      <c r="CZ68" s="2"/>
      <c r="DA68" s="2"/>
      <c r="DB68" s="2"/>
      <c r="DC68" s="2"/>
      <c r="DD68" s="2"/>
      <c r="DE68" s="2"/>
      <c r="DF68" s="2" t="s">
        <v>8699</v>
      </c>
      <c r="DG68" s="2" t="s">
        <v>8700</v>
      </c>
      <c r="DH68" s="2"/>
      <c r="DI68" s="2"/>
      <c r="DJ68" s="2"/>
      <c r="DK68" s="2"/>
    </row>
    <row r="69" ht="15.75" customHeight="1">
      <c r="A69" s="91">
        <v>68.0</v>
      </c>
      <c r="B69" s="91" t="s">
        <v>6180</v>
      </c>
      <c r="C69" s="91" t="s">
        <v>6181</v>
      </c>
      <c r="D69" s="91"/>
      <c r="E69" s="91"/>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t="s">
        <v>7319</v>
      </c>
      <c r="CM69" s="2" t="s">
        <v>8701</v>
      </c>
      <c r="CN69" s="2"/>
      <c r="CO69" s="2"/>
      <c r="CP69" s="2"/>
      <c r="CQ69" s="2"/>
      <c r="CR69" s="2"/>
      <c r="CS69" s="2"/>
      <c r="CT69" s="2"/>
      <c r="CU69" s="2"/>
      <c r="CV69" s="2"/>
      <c r="CW69" s="2"/>
      <c r="CX69" s="2"/>
      <c r="CY69" s="2"/>
      <c r="CZ69" s="2"/>
      <c r="DA69" s="2"/>
      <c r="DB69" s="2"/>
      <c r="DC69" s="2"/>
      <c r="DD69" s="2"/>
      <c r="DE69" s="2"/>
      <c r="DF69" s="2" t="s">
        <v>8702</v>
      </c>
      <c r="DG69" s="2" t="s">
        <v>8703</v>
      </c>
      <c r="DH69" s="2"/>
      <c r="DI69" s="2"/>
      <c r="DJ69" s="2"/>
      <c r="DK69" s="2"/>
    </row>
    <row r="70" ht="15.75" customHeight="1">
      <c r="A70" s="91">
        <v>69.0</v>
      </c>
      <c r="B70" s="92" t="s">
        <v>8704</v>
      </c>
      <c r="C70" s="93" t="s">
        <v>6308</v>
      </c>
      <c r="D70" s="91"/>
      <c r="E70" s="91"/>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t="s">
        <v>7322</v>
      </c>
      <c r="CM70" s="2" t="s">
        <v>8705</v>
      </c>
      <c r="CN70" s="2"/>
      <c r="CO70" s="2"/>
      <c r="CP70" s="2"/>
      <c r="CQ70" s="2"/>
      <c r="CR70" s="2"/>
      <c r="CS70" s="2"/>
      <c r="CT70" s="2"/>
      <c r="CU70" s="2"/>
      <c r="CV70" s="2"/>
      <c r="CW70" s="2"/>
      <c r="CX70" s="2"/>
      <c r="CY70" s="2"/>
      <c r="CZ70" s="2"/>
      <c r="DA70" s="2"/>
      <c r="DB70" s="2"/>
      <c r="DC70" s="2"/>
      <c r="DD70" s="2"/>
      <c r="DE70" s="2"/>
      <c r="DF70" s="2" t="s">
        <v>8706</v>
      </c>
      <c r="DG70" s="2" t="s">
        <v>8707</v>
      </c>
      <c r="DH70" s="2"/>
      <c r="DI70" s="2"/>
      <c r="DJ70" s="2"/>
      <c r="DK70" s="2"/>
    </row>
    <row r="71" ht="15.75" customHeight="1">
      <c r="A71" s="91">
        <v>70.0</v>
      </c>
      <c r="B71" s="94" t="s">
        <v>8708</v>
      </c>
      <c r="C71" s="95" t="s">
        <v>6310</v>
      </c>
      <c r="D71" s="91"/>
      <c r="E71" s="91"/>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t="s">
        <v>7325</v>
      </c>
      <c r="CM71" s="2" t="s">
        <v>8709</v>
      </c>
      <c r="CN71" s="2"/>
      <c r="CO71" s="2"/>
      <c r="CP71" s="2"/>
      <c r="CQ71" s="2"/>
      <c r="CR71" s="2"/>
      <c r="CS71" s="2"/>
      <c r="CT71" s="2"/>
      <c r="CU71" s="2"/>
      <c r="CV71" s="2"/>
      <c r="CW71" s="2"/>
      <c r="CX71" s="2"/>
      <c r="CY71" s="2"/>
      <c r="CZ71" s="2"/>
      <c r="DA71" s="2"/>
      <c r="DB71" s="2"/>
      <c r="DC71" s="2"/>
      <c r="DD71" s="2"/>
      <c r="DE71" s="2"/>
      <c r="DF71" s="2" t="s">
        <v>8710</v>
      </c>
      <c r="DG71" s="2" t="s">
        <v>8711</v>
      </c>
      <c r="DH71" s="2"/>
      <c r="DI71" s="2"/>
      <c r="DJ71" s="2"/>
      <c r="DK71" s="2"/>
    </row>
    <row r="72" ht="15.75" customHeight="1">
      <c r="A72" s="91">
        <v>71.0</v>
      </c>
      <c r="B72" s="94" t="s">
        <v>8712</v>
      </c>
      <c r="C72" s="95" t="s">
        <v>6312</v>
      </c>
      <c r="D72" s="91"/>
      <c r="E72" s="91"/>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t="s">
        <v>7328</v>
      </c>
      <c r="CM72" s="2" t="s">
        <v>8713</v>
      </c>
      <c r="CN72" s="2"/>
      <c r="CO72" s="2"/>
      <c r="CP72" s="2"/>
      <c r="CQ72" s="2"/>
      <c r="CR72" s="2"/>
      <c r="CS72" s="2"/>
      <c r="CT72" s="2"/>
      <c r="CU72" s="2"/>
      <c r="CV72" s="2"/>
      <c r="CW72" s="2"/>
      <c r="CX72" s="2"/>
      <c r="CY72" s="2"/>
      <c r="CZ72" s="2"/>
      <c r="DA72" s="2"/>
      <c r="DB72" s="2"/>
      <c r="DC72" s="2"/>
      <c r="DD72" s="2"/>
      <c r="DE72" s="2"/>
      <c r="DF72" s="2" t="s">
        <v>8714</v>
      </c>
      <c r="DG72" s="2" t="s">
        <v>8715</v>
      </c>
      <c r="DH72" s="2"/>
      <c r="DI72" s="2"/>
      <c r="DJ72" s="2"/>
      <c r="DK72" s="2"/>
    </row>
    <row r="73" ht="15.75" customHeight="1">
      <c r="A73" s="91">
        <v>72.0</v>
      </c>
      <c r="B73" s="94" t="s">
        <v>1875</v>
      </c>
      <c r="C73" s="95" t="s">
        <v>6314</v>
      </c>
      <c r="D73" s="91"/>
      <c r="E73" s="91"/>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t="s">
        <v>8716</v>
      </c>
      <c r="DG73" s="2" t="s">
        <v>8717</v>
      </c>
      <c r="DH73" s="2"/>
      <c r="DI73" s="2"/>
      <c r="DJ73" s="2"/>
      <c r="DK73" s="2"/>
    </row>
    <row r="74" ht="15.75" customHeight="1">
      <c r="A74" s="91">
        <v>73.0</v>
      </c>
      <c r="B74" s="94" t="s">
        <v>8718</v>
      </c>
      <c r="C74" s="95" t="s">
        <v>6316</v>
      </c>
      <c r="D74" s="91"/>
      <c r="E74" s="91"/>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t="s">
        <v>8719</v>
      </c>
      <c r="DG74" s="2" t="s">
        <v>8720</v>
      </c>
      <c r="DH74" s="2"/>
      <c r="DI74" s="2"/>
      <c r="DJ74" s="2"/>
      <c r="DK74" s="2"/>
    </row>
    <row r="75" ht="15.75" customHeight="1">
      <c r="A75" s="91">
        <v>74.0</v>
      </c>
      <c r="B75" s="94" t="s">
        <v>8721</v>
      </c>
      <c r="C75" s="95" t="s">
        <v>6318</v>
      </c>
      <c r="D75" s="91"/>
      <c r="E75" s="91"/>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t="s">
        <v>8722</v>
      </c>
      <c r="DG75" s="2" t="s">
        <v>8723</v>
      </c>
      <c r="DH75" s="2"/>
      <c r="DI75" s="2"/>
      <c r="DJ75" s="2"/>
      <c r="DK75" s="2"/>
    </row>
    <row r="76" ht="15.75" customHeight="1">
      <c r="A76" s="91">
        <v>75.0</v>
      </c>
      <c r="B76" s="94" t="s">
        <v>8724</v>
      </c>
      <c r="C76" s="95" t="s">
        <v>6320</v>
      </c>
      <c r="D76" s="91"/>
      <c r="E76" s="91"/>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t="s">
        <v>8725</v>
      </c>
      <c r="DG76" s="2" t="s">
        <v>8726</v>
      </c>
      <c r="DH76" s="2"/>
      <c r="DI76" s="2"/>
      <c r="DJ76" s="2"/>
      <c r="DK76" s="2"/>
    </row>
    <row r="77" ht="15.75" customHeight="1">
      <c r="A77" s="91">
        <v>76.0</v>
      </c>
      <c r="B77" s="94" t="s">
        <v>6060</v>
      </c>
      <c r="C77" s="95" t="s">
        <v>6322</v>
      </c>
      <c r="D77" s="91"/>
      <c r="E77" s="91"/>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t="s">
        <v>3823</v>
      </c>
      <c r="DG77" s="2" t="s">
        <v>8727</v>
      </c>
      <c r="DH77" s="2"/>
      <c r="DI77" s="2"/>
      <c r="DJ77" s="2"/>
      <c r="DK77" s="2"/>
    </row>
    <row r="78" ht="15.75" customHeight="1">
      <c r="A78" s="91">
        <v>77.0</v>
      </c>
      <c r="B78" s="94" t="s">
        <v>8728</v>
      </c>
      <c r="C78" s="95" t="s">
        <v>6324</v>
      </c>
      <c r="D78" s="91"/>
      <c r="E78" s="91"/>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t="s">
        <v>8729</v>
      </c>
      <c r="DG78" s="2" t="s">
        <v>8730</v>
      </c>
      <c r="DH78" s="2"/>
      <c r="DI78" s="2"/>
      <c r="DJ78" s="2"/>
      <c r="DK78" s="2"/>
    </row>
    <row r="79" ht="15.75" customHeight="1">
      <c r="A79" s="91">
        <v>78.0</v>
      </c>
      <c r="B79" s="94" t="s">
        <v>8731</v>
      </c>
      <c r="C79" s="95" t="s">
        <v>6326</v>
      </c>
      <c r="D79" s="91"/>
      <c r="E79" s="91"/>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t="s">
        <v>8732</v>
      </c>
      <c r="DG79" s="2" t="s">
        <v>8733</v>
      </c>
      <c r="DH79" s="2"/>
      <c r="DI79" s="2"/>
      <c r="DJ79" s="2"/>
      <c r="DK79" s="2"/>
    </row>
    <row r="80" ht="15.75" customHeight="1">
      <c r="A80" s="91">
        <v>79.0</v>
      </c>
      <c r="B80" s="94" t="s">
        <v>8734</v>
      </c>
      <c r="C80" s="95" t="s">
        <v>6328</v>
      </c>
      <c r="D80" s="91"/>
      <c r="E80" s="91"/>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t="s">
        <v>8735</v>
      </c>
      <c r="DG80" s="2" t="s">
        <v>8736</v>
      </c>
      <c r="DH80" s="2"/>
      <c r="DI80" s="2"/>
      <c r="DJ80" s="2"/>
      <c r="DK80" s="2"/>
    </row>
    <row r="81" ht="15.75" customHeight="1">
      <c r="A81" s="91">
        <v>80.0</v>
      </c>
      <c r="B81" s="94" t="s">
        <v>8737</v>
      </c>
      <c r="C81" s="95" t="s">
        <v>6330</v>
      </c>
      <c r="D81" s="91"/>
      <c r="E81" s="91"/>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t="s">
        <v>8738</v>
      </c>
      <c r="DG81" s="2" t="s">
        <v>8739</v>
      </c>
      <c r="DH81" s="2"/>
      <c r="DI81" s="2"/>
      <c r="DJ81" s="2"/>
      <c r="DK81" s="2"/>
    </row>
    <row r="82" ht="15.75" customHeight="1">
      <c r="A82" s="91">
        <v>81.0</v>
      </c>
      <c r="B82" s="94" t="s">
        <v>8740</v>
      </c>
      <c r="C82" s="95" t="s">
        <v>6332</v>
      </c>
      <c r="D82" s="91"/>
      <c r="E82" s="91"/>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t="s">
        <v>8741</v>
      </c>
      <c r="DG82" s="2" t="s">
        <v>8742</v>
      </c>
      <c r="DH82" s="2"/>
      <c r="DI82" s="2"/>
      <c r="DJ82" s="2"/>
      <c r="DK82" s="2"/>
    </row>
    <row r="83" ht="15.75" customHeight="1">
      <c r="A83" s="91">
        <v>82.0</v>
      </c>
      <c r="B83" s="94" t="s">
        <v>8743</v>
      </c>
      <c r="C83" s="95" t="s">
        <v>6334</v>
      </c>
      <c r="D83" s="91"/>
      <c r="E83" s="91"/>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t="s">
        <v>8744</v>
      </c>
      <c r="DG83" s="2" t="s">
        <v>8745</v>
      </c>
      <c r="DH83" s="2"/>
      <c r="DI83" s="2"/>
      <c r="DJ83" s="2"/>
      <c r="DK83" s="2"/>
    </row>
    <row r="84" ht="15.75" customHeight="1">
      <c r="A84" s="91">
        <v>83.0</v>
      </c>
      <c r="B84" s="94" t="s">
        <v>8746</v>
      </c>
      <c r="C84" s="95" t="s">
        <v>6336</v>
      </c>
      <c r="D84" s="91"/>
      <c r="E84" s="91"/>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t="s">
        <v>8747</v>
      </c>
      <c r="DG84" s="2" t="s">
        <v>8748</v>
      </c>
      <c r="DH84" s="2"/>
      <c r="DI84" s="2"/>
      <c r="DJ84" s="2"/>
      <c r="DK84" s="2"/>
    </row>
    <row r="85" ht="15.75" customHeight="1">
      <c r="A85" s="91">
        <v>84.0</v>
      </c>
      <c r="B85" s="94" t="s">
        <v>8749</v>
      </c>
      <c r="C85" s="95" t="s">
        <v>6338</v>
      </c>
      <c r="D85" s="91"/>
      <c r="E85" s="91"/>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t="s">
        <v>8750</v>
      </c>
      <c r="DG85" s="2" t="s">
        <v>8751</v>
      </c>
      <c r="DH85" s="2"/>
      <c r="DI85" s="2"/>
      <c r="DJ85" s="2"/>
      <c r="DK85" s="2"/>
    </row>
    <row r="86" ht="15.75" customHeight="1">
      <c r="A86" s="91">
        <v>85.0</v>
      </c>
      <c r="B86" s="96" t="s">
        <v>8752</v>
      </c>
      <c r="C86" s="97" t="s">
        <v>6340</v>
      </c>
      <c r="D86" s="91"/>
      <c r="E86" s="91"/>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t="s">
        <v>3389</v>
      </c>
      <c r="DG86" s="2" t="s">
        <v>8753</v>
      </c>
      <c r="DH86" s="2"/>
      <c r="DI86" s="2"/>
      <c r="DJ86" s="2"/>
      <c r="DK86" s="2"/>
    </row>
    <row r="87" ht="15.75" customHeight="1">
      <c r="A87" s="91">
        <v>86.0</v>
      </c>
      <c r="B87" s="92" t="s">
        <v>8754</v>
      </c>
      <c r="C87" s="93" t="s">
        <v>6342</v>
      </c>
      <c r="D87" s="91"/>
      <c r="E87" s="91"/>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t="s">
        <v>8755</v>
      </c>
      <c r="DG87" s="2" t="s">
        <v>8756</v>
      </c>
      <c r="DH87" s="2"/>
      <c r="DI87" s="2"/>
      <c r="DJ87" s="2"/>
      <c r="DK87" s="2"/>
    </row>
    <row r="88" ht="15.75" customHeight="1">
      <c r="A88" s="91">
        <v>87.0</v>
      </c>
      <c r="B88" s="94" t="s">
        <v>8757</v>
      </c>
      <c r="C88" s="95" t="s">
        <v>6344</v>
      </c>
      <c r="D88" s="91"/>
      <c r="E88" s="91"/>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t="s">
        <v>8758</v>
      </c>
      <c r="DG88" s="2" t="s">
        <v>8759</v>
      </c>
      <c r="DH88" s="2"/>
      <c r="DI88" s="2"/>
      <c r="DJ88" s="2"/>
      <c r="DK88" s="2"/>
    </row>
    <row r="89" ht="15.75" customHeight="1">
      <c r="A89" s="91">
        <v>88.0</v>
      </c>
      <c r="B89" s="94" t="s">
        <v>1406</v>
      </c>
      <c r="C89" s="95" t="s">
        <v>6346</v>
      </c>
      <c r="D89" s="91"/>
      <c r="E89" s="91"/>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t="s">
        <v>8760</v>
      </c>
      <c r="DG89" s="2" t="s">
        <v>8761</v>
      </c>
      <c r="DH89" s="2"/>
      <c r="DI89" s="2"/>
      <c r="DJ89" s="2"/>
      <c r="DK89" s="2"/>
    </row>
    <row r="90" ht="15.75" customHeight="1">
      <c r="A90" s="91">
        <v>89.0</v>
      </c>
      <c r="B90" s="96" t="s">
        <v>8762</v>
      </c>
      <c r="C90" s="97" t="s">
        <v>6348</v>
      </c>
      <c r="D90" s="91"/>
      <c r="E90" s="91"/>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t="s">
        <v>8763</v>
      </c>
      <c r="DG90" s="2" t="s">
        <v>8764</v>
      </c>
      <c r="DH90" s="2"/>
      <c r="DI90" s="2"/>
      <c r="DJ90" s="2"/>
      <c r="DK90" s="2"/>
    </row>
    <row r="91" ht="15.75" customHeight="1">
      <c r="A91" s="91">
        <v>90.0</v>
      </c>
      <c r="B91" s="92" t="s">
        <v>8765</v>
      </c>
      <c r="C91" s="93" t="s">
        <v>8766</v>
      </c>
      <c r="D91" s="91"/>
      <c r="E91" s="91"/>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t="s">
        <v>8767</v>
      </c>
      <c r="DG91" s="2" t="s">
        <v>8768</v>
      </c>
      <c r="DH91" s="2"/>
      <c r="DI91" s="2"/>
      <c r="DJ91" s="2"/>
      <c r="DK91" s="2"/>
    </row>
    <row r="92" ht="15.75" customHeight="1">
      <c r="A92" s="91">
        <v>91.0</v>
      </c>
      <c r="B92" s="94" t="s">
        <v>8769</v>
      </c>
      <c r="C92" s="95" t="s">
        <v>8770</v>
      </c>
      <c r="D92" s="91"/>
      <c r="E92" s="91"/>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t="s">
        <v>8771</v>
      </c>
      <c r="DG92" s="2" t="s">
        <v>8772</v>
      </c>
      <c r="DH92" s="2"/>
      <c r="DI92" s="2"/>
      <c r="DJ92" s="2"/>
      <c r="DK92" s="2"/>
    </row>
    <row r="93" ht="15.75" customHeight="1">
      <c r="A93" s="91">
        <v>92.0</v>
      </c>
      <c r="B93" s="94" t="s">
        <v>8773</v>
      </c>
      <c r="C93" s="95" t="s">
        <v>8774</v>
      </c>
      <c r="D93" s="91"/>
      <c r="E93" s="91"/>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t="s">
        <v>8775</v>
      </c>
      <c r="DG93" s="2" t="s">
        <v>8776</v>
      </c>
      <c r="DH93" s="2"/>
      <c r="DI93" s="2"/>
      <c r="DJ93" s="2"/>
      <c r="DK93" s="2"/>
    </row>
    <row r="94" ht="15.75" customHeight="1">
      <c r="A94" s="91">
        <v>93.0</v>
      </c>
      <c r="B94" s="94" t="s">
        <v>3317</v>
      </c>
      <c r="C94" s="95" t="s">
        <v>8777</v>
      </c>
      <c r="D94" s="91"/>
      <c r="E94" s="91"/>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t="s">
        <v>8778</v>
      </c>
      <c r="DG94" s="2" t="s">
        <v>8779</v>
      </c>
      <c r="DH94" s="2"/>
      <c r="DI94" s="2"/>
      <c r="DJ94" s="2"/>
      <c r="DK94" s="2"/>
    </row>
    <row r="95" ht="15.75" customHeight="1">
      <c r="A95" s="91">
        <v>94.0</v>
      </c>
      <c r="B95" s="94" t="s">
        <v>8780</v>
      </c>
      <c r="C95" s="95" t="s">
        <v>8781</v>
      </c>
      <c r="D95" s="91"/>
      <c r="E95" s="91"/>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t="s">
        <v>8782</v>
      </c>
      <c r="DG95" s="2" t="s">
        <v>8783</v>
      </c>
      <c r="DH95" s="2"/>
      <c r="DI95" s="2"/>
      <c r="DJ95" s="2"/>
      <c r="DK95" s="2"/>
    </row>
    <row r="96" ht="15.75" customHeight="1">
      <c r="A96" s="91">
        <v>95.0</v>
      </c>
      <c r="B96" s="94" t="s">
        <v>8784</v>
      </c>
      <c r="C96" s="95" t="s">
        <v>8785</v>
      </c>
      <c r="D96" s="91"/>
      <c r="E96" s="91"/>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t="s">
        <v>1952</v>
      </c>
      <c r="DG96" s="2" t="s">
        <v>8786</v>
      </c>
      <c r="DH96" s="2"/>
      <c r="DI96" s="2"/>
      <c r="DJ96" s="2"/>
      <c r="DK96" s="2"/>
    </row>
    <row r="97" ht="15.75" customHeight="1">
      <c r="A97" s="91">
        <v>96.0</v>
      </c>
      <c r="B97" s="94" t="s">
        <v>8787</v>
      </c>
      <c r="C97" s="95" t="s">
        <v>8788</v>
      </c>
      <c r="D97" s="91"/>
      <c r="E97" s="91"/>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t="s">
        <v>4332</v>
      </c>
      <c r="DG97" s="2" t="s">
        <v>8789</v>
      </c>
      <c r="DH97" s="2"/>
      <c r="DI97" s="2"/>
      <c r="DJ97" s="2"/>
      <c r="DK97" s="2"/>
    </row>
    <row r="98" ht="15.75" customHeight="1">
      <c r="A98" s="91">
        <v>97.0</v>
      </c>
      <c r="B98" s="94" t="s">
        <v>8790</v>
      </c>
      <c r="C98" s="95" t="s">
        <v>8791</v>
      </c>
      <c r="D98" s="91"/>
      <c r="E98" s="91"/>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t="s">
        <v>8792</v>
      </c>
      <c r="DG98" s="2" t="s">
        <v>8793</v>
      </c>
      <c r="DH98" s="2"/>
      <c r="DI98" s="2"/>
      <c r="DJ98" s="2"/>
      <c r="DK98" s="2"/>
    </row>
    <row r="99" ht="15.75" customHeight="1">
      <c r="A99" s="91">
        <v>98.0</v>
      </c>
      <c r="B99" s="94" t="s">
        <v>8794</v>
      </c>
      <c r="C99" s="95" t="s">
        <v>8795</v>
      </c>
      <c r="D99" s="91"/>
      <c r="E99" s="91"/>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t="s">
        <v>8796</v>
      </c>
      <c r="DG99" s="2" t="s">
        <v>8797</v>
      </c>
      <c r="DH99" s="2"/>
      <c r="DI99" s="2"/>
      <c r="DJ99" s="2"/>
      <c r="DK99" s="2"/>
    </row>
    <row r="100" ht="15.75" customHeight="1">
      <c r="A100" s="91">
        <v>99.0</v>
      </c>
      <c r="B100" s="94" t="s">
        <v>8798</v>
      </c>
      <c r="C100" s="95" t="s">
        <v>8799</v>
      </c>
      <c r="D100" s="91"/>
      <c r="E100" s="91"/>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t="s">
        <v>8800</v>
      </c>
      <c r="DG100" s="2" t="s">
        <v>8801</v>
      </c>
      <c r="DH100" s="2"/>
      <c r="DI100" s="2"/>
      <c r="DJ100" s="2"/>
      <c r="DK100" s="2"/>
    </row>
    <row r="101" ht="15.75" customHeight="1">
      <c r="A101" s="91">
        <v>100.0</v>
      </c>
      <c r="B101" s="94" t="s">
        <v>8802</v>
      </c>
      <c r="C101" s="95" t="s">
        <v>8803</v>
      </c>
      <c r="D101" s="91"/>
      <c r="E101" s="91"/>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t="s">
        <v>8804</v>
      </c>
      <c r="DG101" s="2" t="s">
        <v>8805</v>
      </c>
      <c r="DH101" s="2"/>
      <c r="DI101" s="2"/>
      <c r="DJ101" s="2"/>
      <c r="DK101" s="2"/>
    </row>
    <row r="102" ht="15.75" customHeight="1">
      <c r="A102" s="91">
        <v>101.0</v>
      </c>
      <c r="B102" s="94" t="s">
        <v>8806</v>
      </c>
      <c r="C102" s="95" t="s">
        <v>8807</v>
      </c>
      <c r="D102" s="91"/>
      <c r="E102" s="91"/>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t="s">
        <v>3176</v>
      </c>
      <c r="DG102" s="2" t="s">
        <v>8808</v>
      </c>
      <c r="DH102" s="2"/>
      <c r="DI102" s="2"/>
      <c r="DJ102" s="2"/>
      <c r="DK102" s="2"/>
    </row>
    <row r="103" ht="15.75" customHeight="1">
      <c r="A103" s="91">
        <v>102.0</v>
      </c>
      <c r="B103" s="94" t="s">
        <v>8809</v>
      </c>
      <c r="C103" s="95" t="s">
        <v>8810</v>
      </c>
      <c r="D103" s="91"/>
      <c r="E103" s="91"/>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t="s">
        <v>8811</v>
      </c>
      <c r="DG103" s="2" t="s">
        <v>8812</v>
      </c>
      <c r="DH103" s="2"/>
      <c r="DI103" s="2"/>
      <c r="DJ103" s="2"/>
      <c r="DK103" s="2"/>
    </row>
    <row r="104" ht="15.75" customHeight="1">
      <c r="A104" s="91">
        <v>103.0</v>
      </c>
      <c r="B104" s="94" t="s">
        <v>8813</v>
      </c>
      <c r="C104" s="95" t="s">
        <v>8814</v>
      </c>
      <c r="D104" s="91"/>
      <c r="E104" s="91"/>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t="s">
        <v>8815</v>
      </c>
      <c r="DG104" s="2" t="s">
        <v>8816</v>
      </c>
      <c r="DH104" s="2"/>
      <c r="DI104" s="2"/>
      <c r="DJ104" s="2"/>
      <c r="DK104" s="2"/>
    </row>
    <row r="105" ht="15.75" customHeight="1">
      <c r="A105" s="91">
        <v>104.0</v>
      </c>
      <c r="B105" s="94" t="s">
        <v>8817</v>
      </c>
      <c r="C105" s="95" t="s">
        <v>8818</v>
      </c>
      <c r="D105" s="91"/>
      <c r="E105" s="91"/>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t="s">
        <v>8819</v>
      </c>
      <c r="DG105" s="2" t="s">
        <v>8820</v>
      </c>
      <c r="DH105" s="2"/>
      <c r="DI105" s="2"/>
      <c r="DJ105" s="2"/>
      <c r="DK105" s="2"/>
    </row>
    <row r="106" ht="15.75" customHeight="1">
      <c r="A106" s="91">
        <v>105.0</v>
      </c>
      <c r="B106" s="94" t="s">
        <v>8821</v>
      </c>
      <c r="C106" s="95" t="s">
        <v>8822</v>
      </c>
      <c r="D106" s="91"/>
      <c r="E106" s="91"/>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t="s">
        <v>8823</v>
      </c>
      <c r="DG106" s="2" t="s">
        <v>8824</v>
      </c>
      <c r="DH106" s="2"/>
      <c r="DI106" s="2"/>
      <c r="DJ106" s="2"/>
      <c r="DK106" s="2"/>
    </row>
    <row r="107" ht="15.75" customHeight="1">
      <c r="A107" s="91">
        <v>106.0</v>
      </c>
      <c r="B107" s="94" t="s">
        <v>8825</v>
      </c>
      <c r="C107" s="95" t="s">
        <v>8826</v>
      </c>
      <c r="D107" s="91"/>
      <c r="E107" s="91"/>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t="s">
        <v>8827</v>
      </c>
      <c r="DG107" s="2" t="s">
        <v>8828</v>
      </c>
      <c r="DH107" s="2"/>
      <c r="DI107" s="2"/>
      <c r="DJ107" s="2"/>
      <c r="DK107" s="2"/>
    </row>
    <row r="108" ht="15.75" customHeight="1">
      <c r="A108" s="91">
        <v>107.0</v>
      </c>
      <c r="B108" s="94" t="s">
        <v>8829</v>
      </c>
      <c r="C108" s="95" t="s">
        <v>8830</v>
      </c>
      <c r="D108" s="91"/>
      <c r="E108" s="91"/>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t="s">
        <v>8831</v>
      </c>
      <c r="DG108" s="2" t="s">
        <v>8832</v>
      </c>
      <c r="DH108" s="2"/>
      <c r="DI108" s="2"/>
      <c r="DJ108" s="2"/>
      <c r="DK108" s="2"/>
    </row>
    <row r="109" ht="15.75" customHeight="1">
      <c r="A109" s="91">
        <v>108.0</v>
      </c>
      <c r="B109" s="96" t="s">
        <v>8833</v>
      </c>
      <c r="C109" s="97" t="s">
        <v>8834</v>
      </c>
      <c r="D109" s="91"/>
      <c r="E109" s="91"/>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t="s">
        <v>8835</v>
      </c>
      <c r="DG109" s="2" t="s">
        <v>8836</v>
      </c>
      <c r="DH109" s="2"/>
      <c r="DI109" s="2"/>
      <c r="DJ109" s="2"/>
      <c r="DK109" s="2"/>
    </row>
    <row r="110" ht="15.75" customHeight="1">
      <c r="A110" s="91">
        <v>109.0</v>
      </c>
      <c r="B110" s="92" t="s">
        <v>8837</v>
      </c>
      <c r="C110" s="93" t="s">
        <v>8838</v>
      </c>
      <c r="D110" s="91"/>
      <c r="E110" s="91"/>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t="s">
        <v>8839</v>
      </c>
      <c r="DG110" s="2" t="s">
        <v>8840</v>
      </c>
      <c r="DH110" s="2"/>
      <c r="DI110" s="2"/>
      <c r="DJ110" s="2"/>
      <c r="DK110" s="2"/>
    </row>
    <row r="111" ht="15.75" customHeight="1">
      <c r="A111" s="91">
        <v>110.0</v>
      </c>
      <c r="B111" s="96" t="s">
        <v>8841</v>
      </c>
      <c r="C111" s="97" t="s">
        <v>8842</v>
      </c>
      <c r="D111" s="91"/>
      <c r="E111" s="91"/>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t="s">
        <v>8843</v>
      </c>
      <c r="DG111" s="2" t="s">
        <v>8844</v>
      </c>
      <c r="DH111" s="2"/>
      <c r="DI111" s="2"/>
      <c r="DJ111" s="2"/>
      <c r="DK111" s="2"/>
    </row>
    <row r="112" ht="15.75" customHeight="1">
      <c r="A112" s="91">
        <v>111.0</v>
      </c>
      <c r="B112" s="92" t="s">
        <v>8845</v>
      </c>
      <c r="C112" s="93" t="s">
        <v>8846</v>
      </c>
      <c r="D112" s="91"/>
      <c r="E112" s="91"/>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t="s">
        <v>8847</v>
      </c>
      <c r="DG112" s="2" t="s">
        <v>8848</v>
      </c>
      <c r="DH112" s="2"/>
      <c r="DI112" s="2"/>
      <c r="DJ112" s="2"/>
      <c r="DK112" s="2"/>
    </row>
    <row r="113" ht="15.75" customHeight="1">
      <c r="A113" s="91">
        <v>112.0</v>
      </c>
      <c r="B113" s="94" t="s">
        <v>8849</v>
      </c>
      <c r="C113" s="95" t="s">
        <v>8850</v>
      </c>
      <c r="D113" s="91"/>
      <c r="E113" s="91"/>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t="s">
        <v>8851</v>
      </c>
      <c r="DG113" s="2" t="s">
        <v>8852</v>
      </c>
      <c r="DH113" s="2"/>
      <c r="DI113" s="2"/>
      <c r="DJ113" s="2"/>
      <c r="DK113" s="2"/>
    </row>
    <row r="114" ht="15.75" customHeight="1">
      <c r="A114" s="91">
        <v>113.0</v>
      </c>
      <c r="B114" s="94" t="s">
        <v>8853</v>
      </c>
      <c r="C114" s="95" t="s">
        <v>8854</v>
      </c>
      <c r="D114" s="91"/>
      <c r="E114" s="91"/>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t="s">
        <v>8855</v>
      </c>
      <c r="DG114" s="2" t="s">
        <v>8856</v>
      </c>
      <c r="DH114" s="2"/>
      <c r="DI114" s="2"/>
      <c r="DJ114" s="2"/>
      <c r="DK114" s="2"/>
    </row>
    <row r="115" ht="15.75" customHeight="1">
      <c r="A115" s="91">
        <v>114.0</v>
      </c>
      <c r="B115" s="94" t="s">
        <v>8857</v>
      </c>
      <c r="C115" s="95" t="s">
        <v>8858</v>
      </c>
      <c r="D115" s="91"/>
      <c r="E115" s="91"/>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t="s">
        <v>8859</v>
      </c>
      <c r="DG115" s="2" t="s">
        <v>8860</v>
      </c>
      <c r="DH115" s="2"/>
      <c r="DI115" s="2"/>
      <c r="DJ115" s="2"/>
      <c r="DK115" s="2"/>
    </row>
    <row r="116" ht="15.75" customHeight="1">
      <c r="A116" s="91">
        <v>115.0</v>
      </c>
      <c r="B116" s="94" t="s">
        <v>8861</v>
      </c>
      <c r="C116" s="95" t="s">
        <v>8862</v>
      </c>
      <c r="D116" s="91"/>
      <c r="E116" s="91"/>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t="s">
        <v>8863</v>
      </c>
      <c r="DG116" s="2" t="s">
        <v>8864</v>
      </c>
      <c r="DH116" s="2"/>
      <c r="DI116" s="2"/>
      <c r="DJ116" s="2"/>
      <c r="DK116" s="2"/>
    </row>
    <row r="117" ht="15.75" customHeight="1">
      <c r="A117" s="91">
        <v>116.0</v>
      </c>
      <c r="B117" s="94" t="s">
        <v>8865</v>
      </c>
      <c r="C117" s="95" t="s">
        <v>8866</v>
      </c>
      <c r="D117" s="91"/>
      <c r="E117" s="91"/>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t="s">
        <v>8867</v>
      </c>
      <c r="DG117" s="2" t="s">
        <v>8868</v>
      </c>
      <c r="DH117" s="2"/>
      <c r="DI117" s="2"/>
      <c r="DJ117" s="2"/>
      <c r="DK117" s="2"/>
    </row>
    <row r="118" ht="15.75" customHeight="1">
      <c r="A118" s="91">
        <v>117.0</v>
      </c>
      <c r="B118" s="94" t="s">
        <v>8869</v>
      </c>
      <c r="C118" s="95" t="s">
        <v>8870</v>
      </c>
      <c r="D118" s="91"/>
      <c r="E118" s="91"/>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t="s">
        <v>8871</v>
      </c>
      <c r="DG118" s="2" t="s">
        <v>8872</v>
      </c>
      <c r="DH118" s="2"/>
      <c r="DI118" s="2"/>
      <c r="DJ118" s="2"/>
      <c r="DK118" s="2"/>
    </row>
    <row r="119" ht="15.75" customHeight="1">
      <c r="A119" s="91">
        <v>118.0</v>
      </c>
      <c r="B119" s="94" t="s">
        <v>8873</v>
      </c>
      <c r="C119" s="95" t="s">
        <v>8874</v>
      </c>
      <c r="D119" s="91"/>
      <c r="E119" s="91"/>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t="s">
        <v>8875</v>
      </c>
      <c r="DG119" s="2" t="s">
        <v>8876</v>
      </c>
      <c r="DH119" s="2"/>
      <c r="DI119" s="2"/>
      <c r="DJ119" s="2"/>
      <c r="DK119" s="2"/>
    </row>
    <row r="120" ht="15.75" customHeight="1">
      <c r="A120" s="91">
        <v>119.0</v>
      </c>
      <c r="B120" s="94" t="s">
        <v>8877</v>
      </c>
      <c r="C120" s="95" t="s">
        <v>8878</v>
      </c>
      <c r="D120" s="91"/>
      <c r="E120" s="91"/>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t="s">
        <v>8879</v>
      </c>
      <c r="DG120" s="2" t="s">
        <v>8880</v>
      </c>
      <c r="DH120" s="2"/>
      <c r="DI120" s="2"/>
      <c r="DJ120" s="2"/>
      <c r="DK120" s="2"/>
    </row>
    <row r="121" ht="15.75" customHeight="1">
      <c r="A121" s="91">
        <v>120.0</v>
      </c>
      <c r="B121" s="94" t="s">
        <v>8881</v>
      </c>
      <c r="C121" s="95" t="s">
        <v>8882</v>
      </c>
      <c r="D121" s="91"/>
      <c r="E121" s="91"/>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t="s">
        <v>8883</v>
      </c>
      <c r="DG121" s="2" t="s">
        <v>8884</v>
      </c>
      <c r="DH121" s="2"/>
      <c r="DI121" s="2"/>
      <c r="DJ121" s="2"/>
      <c r="DK121" s="2"/>
    </row>
    <row r="122" ht="15.75" customHeight="1">
      <c r="A122" s="91">
        <v>121.0</v>
      </c>
      <c r="B122" s="94" t="s">
        <v>8885</v>
      </c>
      <c r="C122" s="95" t="s">
        <v>8886</v>
      </c>
      <c r="D122" s="91"/>
      <c r="E122" s="91"/>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t="s">
        <v>8887</v>
      </c>
      <c r="DG122" s="2" t="s">
        <v>8888</v>
      </c>
      <c r="DH122" s="2"/>
      <c r="DI122" s="2"/>
      <c r="DJ122" s="2"/>
      <c r="DK122" s="2"/>
    </row>
    <row r="123" ht="15.75" customHeight="1">
      <c r="A123" s="91">
        <v>122.0</v>
      </c>
      <c r="B123" s="94" t="s">
        <v>8889</v>
      </c>
      <c r="C123" s="95" t="s">
        <v>8890</v>
      </c>
      <c r="D123" s="91"/>
      <c r="E123" s="91"/>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t="s">
        <v>8891</v>
      </c>
      <c r="DG123" s="2" t="s">
        <v>8892</v>
      </c>
      <c r="DH123" s="2"/>
      <c r="DI123" s="2"/>
      <c r="DJ123" s="2"/>
      <c r="DK123" s="2"/>
    </row>
    <row r="124" ht="15.75" customHeight="1">
      <c r="A124" s="91">
        <v>123.0</v>
      </c>
      <c r="B124" s="94" t="s">
        <v>4155</v>
      </c>
      <c r="C124" s="95" t="s">
        <v>8893</v>
      </c>
      <c r="D124" s="91"/>
      <c r="E124" s="91"/>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row>
    <row r="125" ht="15.75" customHeight="1">
      <c r="A125" s="91">
        <v>124.0</v>
      </c>
      <c r="B125" s="94" t="s">
        <v>8894</v>
      </c>
      <c r="C125" s="95" t="s">
        <v>8895</v>
      </c>
      <c r="D125" s="91"/>
      <c r="E125" s="91"/>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row>
    <row r="126" ht="15.75" customHeight="1">
      <c r="A126" s="91">
        <v>125.0</v>
      </c>
      <c r="B126" s="94" t="s">
        <v>8896</v>
      </c>
      <c r="C126" s="95" t="s">
        <v>8897</v>
      </c>
      <c r="D126" s="91"/>
      <c r="E126" s="91"/>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row>
    <row r="127" ht="15.75" customHeight="1">
      <c r="A127" s="91">
        <v>126.0</v>
      </c>
      <c r="B127" s="94" t="s">
        <v>8898</v>
      </c>
      <c r="C127" s="95" t="s">
        <v>8899</v>
      </c>
      <c r="D127" s="91"/>
      <c r="E127" s="91"/>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row>
    <row r="128" ht="15.75" customHeight="1">
      <c r="A128" s="91">
        <v>127.0</v>
      </c>
      <c r="B128" s="94" t="s">
        <v>8900</v>
      </c>
      <c r="C128" s="95" t="s">
        <v>8901</v>
      </c>
      <c r="D128" s="91"/>
      <c r="E128" s="91"/>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row>
    <row r="129" ht="15.75" customHeight="1">
      <c r="A129" s="91">
        <v>128.0</v>
      </c>
      <c r="B129" s="94" t="s">
        <v>8902</v>
      </c>
      <c r="C129" s="95" t="s">
        <v>8903</v>
      </c>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row>
    <row r="130" ht="15.75" customHeight="1">
      <c r="A130" s="91">
        <v>129.0</v>
      </c>
      <c r="B130" s="94" t="s">
        <v>8904</v>
      </c>
      <c r="C130" s="95" t="s">
        <v>8905</v>
      </c>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row>
    <row r="131" ht="15.75" customHeight="1">
      <c r="A131" s="91">
        <v>130.0</v>
      </c>
      <c r="B131" s="94" t="s">
        <v>8906</v>
      </c>
      <c r="C131" s="95" t="s">
        <v>8907</v>
      </c>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row>
    <row r="132" ht="15.75" customHeight="1">
      <c r="A132" s="91">
        <v>131.0</v>
      </c>
      <c r="B132" s="94" t="s">
        <v>8908</v>
      </c>
      <c r="C132" s="95" t="s">
        <v>8909</v>
      </c>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row>
    <row r="133" ht="15.75" customHeight="1">
      <c r="A133" s="91">
        <v>132.0</v>
      </c>
      <c r="B133" s="94" t="s">
        <v>8910</v>
      </c>
      <c r="C133" s="95" t="s">
        <v>8911</v>
      </c>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row>
    <row r="134" ht="15.75" customHeight="1">
      <c r="A134" s="91">
        <v>133.0</v>
      </c>
      <c r="B134" s="94" t="s">
        <v>8912</v>
      </c>
      <c r="C134" s="95" t="s">
        <v>8913</v>
      </c>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row>
    <row r="135" ht="15.75" customHeight="1">
      <c r="A135" s="91">
        <v>134.0</v>
      </c>
      <c r="B135" s="94" t="s">
        <v>8914</v>
      </c>
      <c r="C135" s="95" t="s">
        <v>8915</v>
      </c>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row>
    <row r="136" ht="15.75" customHeight="1">
      <c r="A136" s="91">
        <v>135.0</v>
      </c>
      <c r="B136" s="94" t="s">
        <v>8916</v>
      </c>
      <c r="C136" s="95" t="s">
        <v>8917</v>
      </c>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row>
    <row r="137" ht="15.75" customHeight="1">
      <c r="A137" s="91">
        <v>136.0</v>
      </c>
      <c r="B137" s="94" t="s">
        <v>8918</v>
      </c>
      <c r="C137" s="95" t="s">
        <v>8919</v>
      </c>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row>
    <row r="138" ht="15.75" customHeight="1">
      <c r="A138" s="91">
        <v>137.0</v>
      </c>
      <c r="B138" s="94" t="s">
        <v>8920</v>
      </c>
      <c r="C138" s="95" t="s">
        <v>8921</v>
      </c>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row>
    <row r="139" ht="15.75" customHeight="1">
      <c r="A139" s="91">
        <v>138.0</v>
      </c>
      <c r="B139" s="94" t="s">
        <v>8922</v>
      </c>
      <c r="C139" s="95" t="s">
        <v>8923</v>
      </c>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row>
    <row r="140" ht="15.75" customHeight="1">
      <c r="A140" s="91">
        <v>139.0</v>
      </c>
      <c r="B140" s="94" t="s">
        <v>8924</v>
      </c>
      <c r="C140" s="95" t="s">
        <v>8925</v>
      </c>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row>
    <row r="141" ht="15.75" customHeight="1">
      <c r="A141" s="91">
        <v>140.0</v>
      </c>
      <c r="B141" s="94" t="s">
        <v>8926</v>
      </c>
      <c r="C141" s="95" t="s">
        <v>8927</v>
      </c>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row>
    <row r="142" ht="15.75" customHeight="1">
      <c r="A142" s="91">
        <v>141.0</v>
      </c>
      <c r="B142" s="94" t="s">
        <v>8928</v>
      </c>
      <c r="C142" s="95" t="s">
        <v>8929</v>
      </c>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row>
    <row r="143" ht="15.75" customHeight="1">
      <c r="A143" s="91">
        <v>142.0</v>
      </c>
      <c r="B143" s="94" t="s">
        <v>8930</v>
      </c>
      <c r="C143" s="95" t="s">
        <v>8931</v>
      </c>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row>
    <row r="144" ht="15.75" customHeight="1">
      <c r="A144" s="91">
        <v>143.0</v>
      </c>
      <c r="B144" s="94" t="s">
        <v>8932</v>
      </c>
      <c r="C144" s="95" t="s">
        <v>8933</v>
      </c>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row>
    <row r="145" ht="15.75" customHeight="1">
      <c r="A145" s="91">
        <v>144.0</v>
      </c>
      <c r="B145" s="94" t="s">
        <v>8934</v>
      </c>
      <c r="C145" s="95" t="s">
        <v>8935</v>
      </c>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row>
    <row r="146" ht="15.75" customHeight="1">
      <c r="A146" s="91">
        <v>145.0</v>
      </c>
      <c r="B146" s="94" t="s">
        <v>8936</v>
      </c>
      <c r="C146" s="95" t="s">
        <v>8937</v>
      </c>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row>
    <row r="147" ht="15.75" customHeight="1">
      <c r="A147" s="91">
        <v>146.0</v>
      </c>
      <c r="B147" s="94" t="s">
        <v>8938</v>
      </c>
      <c r="C147" s="95" t="s">
        <v>8939</v>
      </c>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row>
    <row r="148" ht="15.75" customHeight="1">
      <c r="A148" s="91">
        <v>147.0</v>
      </c>
      <c r="B148" s="94" t="s">
        <v>8940</v>
      </c>
      <c r="C148" s="95" t="s">
        <v>8941</v>
      </c>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row>
    <row r="149" ht="15.75" customHeight="1">
      <c r="A149" s="91">
        <v>148.0</v>
      </c>
      <c r="B149" s="94" t="s">
        <v>8942</v>
      </c>
      <c r="C149" s="95" t="s">
        <v>8943</v>
      </c>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row>
    <row r="150" ht="15.75" customHeight="1">
      <c r="A150" s="91">
        <v>149.0</v>
      </c>
      <c r="B150" s="94" t="s">
        <v>8944</v>
      </c>
      <c r="C150" s="95" t="s">
        <v>8945</v>
      </c>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row>
    <row r="151" ht="15.75" customHeight="1">
      <c r="A151" s="91">
        <v>150.0</v>
      </c>
      <c r="B151" s="94" t="s">
        <v>8946</v>
      </c>
      <c r="C151" s="95" t="s">
        <v>8947</v>
      </c>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row>
    <row r="152" ht="15.75" customHeight="1">
      <c r="A152" s="91">
        <v>151.0</v>
      </c>
      <c r="B152" s="94" t="s">
        <v>8948</v>
      </c>
      <c r="C152" s="95" t="s">
        <v>8949</v>
      </c>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row>
    <row r="153" ht="15.75" customHeight="1">
      <c r="A153" s="91">
        <v>152.0</v>
      </c>
      <c r="B153" s="94" t="s">
        <v>8950</v>
      </c>
      <c r="C153" s="95" t="s">
        <v>8951</v>
      </c>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row>
    <row r="154" ht="15.75" customHeight="1">
      <c r="A154" s="91">
        <v>153.0</v>
      </c>
      <c r="B154" s="94" t="s">
        <v>3879</v>
      </c>
      <c r="C154" s="95" t="s">
        <v>8952</v>
      </c>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row>
    <row r="155" ht="15.75" customHeight="1">
      <c r="A155" s="91">
        <v>154.0</v>
      </c>
      <c r="B155" s="94" t="s">
        <v>8953</v>
      </c>
      <c r="C155" s="95" t="s">
        <v>8954</v>
      </c>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row>
    <row r="156" ht="15.75" customHeight="1">
      <c r="A156" s="91">
        <v>155.0</v>
      </c>
      <c r="B156" s="94" t="s">
        <v>2641</v>
      </c>
      <c r="C156" s="95" t="s">
        <v>8955</v>
      </c>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row>
    <row r="157" ht="15.75" customHeight="1">
      <c r="A157" s="91">
        <v>156.0</v>
      </c>
      <c r="B157" s="94" t="s">
        <v>8956</v>
      </c>
      <c r="C157" s="95" t="s">
        <v>8957</v>
      </c>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row>
    <row r="158" ht="15.75" customHeight="1">
      <c r="A158" s="91">
        <v>157.0</v>
      </c>
      <c r="B158" s="94" t="s">
        <v>8958</v>
      </c>
      <c r="C158" s="95" t="s">
        <v>8959</v>
      </c>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row>
    <row r="159" ht="15.75" customHeight="1">
      <c r="A159" s="91">
        <v>158.0</v>
      </c>
      <c r="B159" s="94" t="s">
        <v>8960</v>
      </c>
      <c r="C159" s="95" t="s">
        <v>8961</v>
      </c>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row>
    <row r="160" ht="15.75" customHeight="1">
      <c r="A160" s="91">
        <v>159.0</v>
      </c>
      <c r="B160" s="94" t="s">
        <v>8962</v>
      </c>
      <c r="C160" s="95" t="s">
        <v>8963</v>
      </c>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row>
    <row r="161" ht="15.75" customHeight="1">
      <c r="A161" s="91">
        <v>160.0</v>
      </c>
      <c r="B161" s="94" t="s">
        <v>8964</v>
      </c>
      <c r="C161" s="95" t="s">
        <v>8965</v>
      </c>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row>
    <row r="162" ht="15.75" customHeight="1">
      <c r="A162" s="91">
        <v>161.0</v>
      </c>
      <c r="B162" s="94" t="s">
        <v>8966</v>
      </c>
      <c r="C162" s="95" t="s">
        <v>8967</v>
      </c>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row>
    <row r="163" ht="15.75" customHeight="1">
      <c r="A163" s="91">
        <v>162.0</v>
      </c>
      <c r="B163" s="94" t="s">
        <v>8968</v>
      </c>
      <c r="C163" s="95" t="s">
        <v>8969</v>
      </c>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row>
    <row r="164" ht="15.75" customHeight="1">
      <c r="A164" s="91">
        <v>163.0</v>
      </c>
      <c r="B164" s="94" t="s">
        <v>8970</v>
      </c>
      <c r="C164" s="95" t="s">
        <v>8971</v>
      </c>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row>
    <row r="165" ht="15.75" customHeight="1">
      <c r="A165" s="91">
        <v>164.0</v>
      </c>
      <c r="B165" s="94" t="s">
        <v>8972</v>
      </c>
      <c r="C165" s="95" t="s">
        <v>8973</v>
      </c>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row>
    <row r="166" ht="15.75" customHeight="1">
      <c r="A166" s="91">
        <v>165.0</v>
      </c>
      <c r="B166" s="94" t="s">
        <v>8974</v>
      </c>
      <c r="C166" s="95" t="s">
        <v>8975</v>
      </c>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row>
    <row r="167" ht="15.75" customHeight="1">
      <c r="A167" s="91">
        <v>166.0</v>
      </c>
      <c r="B167" s="94" t="s">
        <v>8976</v>
      </c>
      <c r="C167" s="95" t="s">
        <v>8977</v>
      </c>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row>
    <row r="168" ht="15.75" customHeight="1">
      <c r="A168" s="91">
        <v>167.0</v>
      </c>
      <c r="B168" s="94" t="s">
        <v>8978</v>
      </c>
      <c r="C168" s="95" t="s">
        <v>8979</v>
      </c>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row>
    <row r="169" ht="15.75" customHeight="1">
      <c r="A169" s="91">
        <v>168.0</v>
      </c>
      <c r="B169" s="94" t="s">
        <v>8980</v>
      </c>
      <c r="C169" s="95" t="s">
        <v>8981</v>
      </c>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row>
    <row r="170" ht="15.75" customHeight="1">
      <c r="A170" s="91">
        <v>169.0</v>
      </c>
      <c r="B170" s="94" t="s">
        <v>8982</v>
      </c>
      <c r="C170" s="95" t="s">
        <v>8983</v>
      </c>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row>
    <row r="171" ht="15.75" customHeight="1">
      <c r="A171" s="91">
        <v>170.0</v>
      </c>
      <c r="B171" s="94" t="s">
        <v>8984</v>
      </c>
      <c r="C171" s="95" t="s">
        <v>8985</v>
      </c>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row>
    <row r="172" ht="15.75" customHeight="1">
      <c r="A172" s="91">
        <v>171.0</v>
      </c>
      <c r="B172" s="96" t="s">
        <v>8986</v>
      </c>
      <c r="C172" s="97" t="s">
        <v>8987</v>
      </c>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row>
    <row r="173" ht="15.75" customHeight="1">
      <c r="A173" s="91">
        <v>172.0</v>
      </c>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row>
    <row r="174" ht="15.75" customHeight="1">
      <c r="A174" s="91">
        <v>173.0</v>
      </c>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row>
    <row r="175" ht="15.75" customHeight="1">
      <c r="A175" s="91">
        <v>174.0</v>
      </c>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row>
    <row r="176" ht="15.75" customHeight="1">
      <c r="A176" s="91">
        <v>175.0</v>
      </c>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row>
    <row r="177" ht="15.75" customHeight="1">
      <c r="A177" s="91">
        <v>176.0</v>
      </c>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row>
    <row r="178" ht="15.75" customHeight="1">
      <c r="A178" s="91">
        <v>177.0</v>
      </c>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row>
    <row r="179" ht="15.75" customHeight="1">
      <c r="A179" s="91">
        <v>178.0</v>
      </c>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row>
    <row r="180" ht="15.75" customHeight="1">
      <c r="A180" s="91">
        <v>179.0</v>
      </c>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row>
    <row r="181" ht="15.75" customHeight="1">
      <c r="A181" s="91">
        <v>180.0</v>
      </c>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row>
    <row r="182" ht="15.75" customHeight="1">
      <c r="A182" s="91">
        <v>181.0</v>
      </c>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row>
    <row r="183" ht="15.75" customHeight="1">
      <c r="A183" s="91">
        <v>182.0</v>
      </c>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row>
    <row r="184" ht="15.75" customHeight="1">
      <c r="A184" s="91">
        <v>183.0</v>
      </c>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row>
    <row r="185" ht="15.75" customHeight="1">
      <c r="A185" s="91">
        <v>184.0</v>
      </c>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row>
    <row r="186" ht="15.75" customHeight="1">
      <c r="A186" s="91">
        <v>185.0</v>
      </c>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row>
    <row r="187" ht="15.75" customHeight="1">
      <c r="A187" s="91">
        <v>186.0</v>
      </c>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row>
    <row r="188" ht="15.75" customHeight="1">
      <c r="A188" s="91">
        <v>187.0</v>
      </c>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row>
    <row r="189" ht="15.75" customHeight="1">
      <c r="A189" s="91">
        <v>188.0</v>
      </c>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row>
    <row r="190" ht="15.75" customHeight="1">
      <c r="A190" s="91">
        <v>189.0</v>
      </c>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row>
    <row r="191" ht="15.75" customHeight="1">
      <c r="A191" s="91">
        <v>190.0</v>
      </c>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row>
    <row r="192" ht="15.75" customHeight="1">
      <c r="A192" s="91">
        <v>191.0</v>
      </c>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row>
    <row r="193" ht="15.75" customHeight="1">
      <c r="A193" s="91">
        <v>192.0</v>
      </c>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row>
    <row r="194" ht="15.75" customHeight="1">
      <c r="A194" s="91">
        <v>193.0</v>
      </c>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row>
    <row r="195" ht="15.75" customHeight="1">
      <c r="A195" s="91">
        <v>194.0</v>
      </c>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row>
    <row r="196" ht="15.75" customHeight="1">
      <c r="A196" s="91">
        <v>195.0</v>
      </c>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row>
    <row r="197" ht="15.75" customHeight="1">
      <c r="A197" s="91">
        <v>196.0</v>
      </c>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row>
    <row r="198" ht="15.75" customHeight="1">
      <c r="A198" s="91">
        <v>197.0</v>
      </c>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row>
    <row r="199" ht="15.75" customHeight="1">
      <c r="A199" s="91">
        <v>198.0</v>
      </c>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row>
    <row r="200" ht="15.75" customHeight="1">
      <c r="A200" s="91">
        <v>199.0</v>
      </c>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row>
    <row r="201" ht="15.75" customHeight="1">
      <c r="A201" s="91">
        <v>200.0</v>
      </c>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row>
    <row r="202" ht="15.75" customHeight="1">
      <c r="A202" s="91"/>
      <c r="B202" s="91"/>
      <c r="C202" s="91"/>
      <c r="D202" s="91"/>
      <c r="E202" s="91"/>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row>
    <row r="203" ht="15.75" customHeight="1">
      <c r="A203" s="91"/>
      <c r="B203" s="91"/>
      <c r="C203" s="91"/>
      <c r="D203" s="91"/>
      <c r="E203" s="91"/>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row>
    <row r="204" ht="15.75" customHeight="1">
      <c r="A204" s="91"/>
      <c r="B204" s="91"/>
      <c r="C204" s="91"/>
      <c r="D204" s="91"/>
      <c r="E204" s="91"/>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row>
    <row r="205" ht="15.75" customHeight="1">
      <c r="A205" s="91"/>
      <c r="B205" s="91"/>
      <c r="C205" s="91"/>
      <c r="D205" s="91"/>
      <c r="E205" s="91"/>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row>
    <row r="206" ht="15.75" customHeight="1">
      <c r="A206" s="91"/>
      <c r="B206" s="91"/>
      <c r="C206" s="91"/>
      <c r="D206" s="91"/>
      <c r="E206" s="91"/>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row>
    <row r="207" ht="15.75" customHeight="1">
      <c r="A207" s="91"/>
      <c r="B207" s="91"/>
      <c r="C207" s="91"/>
      <c r="D207" s="91"/>
      <c r="E207" s="91"/>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row>
    <row r="208" ht="15.75" customHeight="1">
      <c r="A208" s="91"/>
      <c r="B208" s="91"/>
      <c r="C208" s="91"/>
      <c r="D208" s="91"/>
      <c r="E208" s="91"/>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row>
    <row r="209" ht="15.75" customHeight="1">
      <c r="A209" s="91"/>
      <c r="B209" s="91"/>
      <c r="C209" s="91"/>
      <c r="D209" s="91"/>
      <c r="E209" s="91"/>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row>
    <row r="210" ht="15.75" customHeight="1">
      <c r="A210" s="91"/>
      <c r="B210" s="91"/>
      <c r="C210" s="91"/>
      <c r="D210" s="91"/>
      <c r="E210" s="91"/>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row>
    <row r="211" ht="15.75" customHeight="1">
      <c r="A211" s="91"/>
      <c r="B211" s="91"/>
      <c r="C211" s="91"/>
      <c r="D211" s="91"/>
      <c r="E211" s="91"/>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row>
    <row r="212" ht="15.75" customHeight="1">
      <c r="A212" s="91"/>
      <c r="B212" s="91"/>
      <c r="C212" s="91"/>
      <c r="D212" s="91"/>
      <c r="E212" s="91"/>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row>
    <row r="213" ht="15.75" customHeight="1">
      <c r="A213" s="91"/>
      <c r="B213" s="91"/>
      <c r="C213" s="91"/>
      <c r="D213" s="91"/>
      <c r="E213" s="91"/>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row>
    <row r="214" ht="15.75" customHeight="1">
      <c r="A214" s="91"/>
      <c r="B214" s="91"/>
      <c r="C214" s="91"/>
      <c r="D214" s="91"/>
      <c r="E214" s="91"/>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row>
    <row r="215" ht="15.75" customHeight="1">
      <c r="A215" s="91"/>
      <c r="B215" s="91"/>
      <c r="C215" s="91"/>
      <c r="D215" s="91"/>
      <c r="E215" s="91"/>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row>
    <row r="216" ht="15.75" customHeight="1">
      <c r="A216" s="91"/>
      <c r="B216" s="91"/>
      <c r="C216" s="91"/>
      <c r="D216" s="91"/>
      <c r="E216" s="91"/>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row>
    <row r="217" ht="15.75" customHeight="1">
      <c r="A217" s="91"/>
      <c r="B217" s="91"/>
      <c r="C217" s="91"/>
      <c r="D217" s="91"/>
      <c r="E217" s="91"/>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row>
    <row r="218" ht="15.75" customHeight="1">
      <c r="A218" s="91"/>
      <c r="B218" s="91"/>
      <c r="C218" s="91"/>
      <c r="D218" s="91"/>
      <c r="E218" s="91"/>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row>
    <row r="219" ht="15.75" customHeight="1">
      <c r="A219" s="91"/>
      <c r="B219" s="91"/>
      <c r="C219" s="91"/>
      <c r="D219" s="91"/>
      <c r="E219" s="91"/>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row>
    <row r="220" ht="15.75" customHeight="1">
      <c r="A220" s="91"/>
      <c r="B220" s="91"/>
      <c r="C220" s="91"/>
      <c r="D220" s="91"/>
      <c r="E220" s="91"/>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row>
    <row r="221" ht="15.75" customHeight="1">
      <c r="A221" s="91"/>
      <c r="B221" s="91"/>
      <c r="C221" s="91"/>
      <c r="D221" s="91"/>
      <c r="E221" s="91"/>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row>
    <row r="222" ht="15.75" customHeight="1">
      <c r="A222" s="91"/>
      <c r="B222" s="91"/>
      <c r="C222" s="91"/>
      <c r="D222" s="91"/>
      <c r="E222" s="91"/>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row>
    <row r="223" ht="15.75" customHeight="1">
      <c r="A223" s="91"/>
      <c r="B223" s="91"/>
      <c r="C223" s="91"/>
      <c r="D223" s="91"/>
      <c r="E223" s="91"/>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row>
    <row r="224" ht="15.75" customHeight="1">
      <c r="A224" s="91"/>
      <c r="B224" s="91"/>
      <c r="C224" s="91"/>
      <c r="D224" s="91"/>
      <c r="E224" s="91"/>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row>
    <row r="225" ht="15.75" customHeight="1">
      <c r="A225" s="91"/>
      <c r="B225" s="91"/>
      <c r="C225" s="91"/>
      <c r="D225" s="91"/>
      <c r="E225" s="91"/>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row>
    <row r="226" ht="15.75" customHeight="1">
      <c r="A226" s="91"/>
      <c r="B226" s="91"/>
      <c r="C226" s="91"/>
      <c r="D226" s="91"/>
      <c r="E226" s="91"/>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row>
    <row r="227" ht="15.75" customHeight="1">
      <c r="A227" s="91"/>
      <c r="B227" s="91"/>
      <c r="C227" s="91"/>
      <c r="D227" s="91"/>
      <c r="E227" s="91"/>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row>
    <row r="228" ht="15.75" customHeight="1">
      <c r="A228" s="91"/>
      <c r="B228" s="91"/>
      <c r="C228" s="91"/>
      <c r="D228" s="91"/>
      <c r="E228" s="91"/>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row>
    <row r="229" ht="15.75" customHeight="1">
      <c r="A229" s="91"/>
      <c r="B229" s="91"/>
      <c r="C229" s="91"/>
      <c r="D229" s="91"/>
      <c r="E229" s="91"/>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row>
    <row r="230" ht="15.75" customHeight="1">
      <c r="A230" s="91"/>
      <c r="B230" s="91"/>
      <c r="C230" s="91"/>
      <c r="D230" s="91"/>
      <c r="E230" s="91"/>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row>
    <row r="231" ht="15.75" customHeight="1">
      <c r="A231" s="91"/>
      <c r="B231" s="91"/>
      <c r="C231" s="91"/>
      <c r="D231" s="91"/>
      <c r="E231" s="91"/>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row>
    <row r="232" ht="15.75" customHeight="1">
      <c r="A232" s="91"/>
      <c r="B232" s="91"/>
      <c r="C232" s="91"/>
      <c r="D232" s="91"/>
      <c r="E232" s="91"/>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row>
    <row r="233" ht="15.75" customHeight="1">
      <c r="A233" s="91"/>
      <c r="B233" s="91"/>
      <c r="C233" s="91"/>
      <c r="D233" s="91"/>
      <c r="E233" s="91"/>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row>
    <row r="234" ht="15.75" customHeight="1">
      <c r="A234" s="91"/>
      <c r="B234" s="91"/>
      <c r="C234" s="91"/>
      <c r="D234" s="91"/>
      <c r="E234" s="91"/>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row>
    <row r="235" ht="15.75" customHeight="1">
      <c r="A235" s="91"/>
      <c r="B235" s="91"/>
      <c r="C235" s="91"/>
      <c r="D235" s="91"/>
      <c r="E235" s="91"/>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row>
    <row r="236" ht="15.75" customHeight="1">
      <c r="A236" s="91"/>
      <c r="B236" s="91"/>
      <c r="C236" s="91"/>
      <c r="D236" s="91"/>
      <c r="E236" s="91"/>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row>
    <row r="237" ht="15.75" customHeight="1">
      <c r="A237" s="91"/>
      <c r="B237" s="91"/>
      <c r="C237" s="91"/>
      <c r="D237" s="91"/>
      <c r="E237" s="91"/>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row>
    <row r="238" ht="15.75" customHeight="1">
      <c r="A238" s="91"/>
      <c r="B238" s="91"/>
      <c r="C238" s="91"/>
      <c r="D238" s="91"/>
      <c r="E238" s="91"/>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row>
    <row r="239" ht="15.75" customHeight="1">
      <c r="A239" s="91"/>
      <c r="B239" s="91"/>
      <c r="C239" s="91"/>
      <c r="D239" s="91"/>
      <c r="E239" s="91"/>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row>
    <row r="240" ht="15.75" customHeight="1">
      <c r="A240" s="91"/>
      <c r="B240" s="91"/>
      <c r="C240" s="91"/>
      <c r="D240" s="91"/>
      <c r="E240" s="91"/>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row>
    <row r="241" ht="15.75" customHeight="1">
      <c r="A241" s="91"/>
      <c r="B241" s="91"/>
      <c r="C241" s="91"/>
      <c r="D241" s="91"/>
      <c r="E241" s="91"/>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row>
    <row r="242" ht="15.75" customHeight="1">
      <c r="A242" s="91"/>
      <c r="B242" s="91"/>
      <c r="C242" s="91"/>
      <c r="D242" s="91"/>
      <c r="E242" s="91"/>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row>
    <row r="243" ht="15.75" customHeight="1">
      <c r="A243" s="91"/>
      <c r="B243" s="91"/>
      <c r="C243" s="91"/>
      <c r="D243" s="91"/>
      <c r="E243" s="91"/>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row>
    <row r="244" ht="15.75" customHeight="1">
      <c r="A244" s="91"/>
      <c r="B244" s="91"/>
      <c r="C244" s="91"/>
      <c r="D244" s="91"/>
      <c r="E244" s="91"/>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row>
    <row r="245" ht="15.75" customHeight="1">
      <c r="A245" s="91"/>
      <c r="B245" s="91"/>
      <c r="C245" s="91"/>
      <c r="D245" s="91"/>
      <c r="E245" s="91"/>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row>
    <row r="246" ht="15.75" customHeight="1">
      <c r="A246" s="91"/>
      <c r="B246" s="91"/>
      <c r="C246" s="91"/>
      <c r="D246" s="91"/>
      <c r="E246" s="91"/>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row>
    <row r="247" ht="15.75" customHeight="1">
      <c r="A247" s="91"/>
      <c r="B247" s="91"/>
      <c r="C247" s="91"/>
      <c r="D247" s="91"/>
      <c r="E247" s="91"/>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row>
    <row r="248" ht="15.75" customHeight="1">
      <c r="A248" s="91"/>
      <c r="B248" s="91"/>
      <c r="C248" s="91"/>
      <c r="D248" s="91"/>
      <c r="E248" s="91"/>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row>
    <row r="249" ht="15.75" customHeight="1">
      <c r="A249" s="91"/>
      <c r="B249" s="91"/>
      <c r="C249" s="91"/>
      <c r="D249" s="91"/>
      <c r="E249" s="91"/>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row>
    <row r="250" ht="15.75" customHeight="1">
      <c r="A250" s="91"/>
      <c r="B250" s="91"/>
      <c r="C250" s="91"/>
      <c r="D250" s="91"/>
      <c r="E250" s="91"/>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row>
    <row r="251" ht="15.75" customHeight="1">
      <c r="A251" s="91"/>
      <c r="B251" s="91"/>
      <c r="C251" s="91"/>
      <c r="D251" s="91"/>
      <c r="E251" s="91"/>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row>
    <row r="252" ht="15.75" customHeight="1">
      <c r="A252" s="91"/>
      <c r="B252" s="91"/>
      <c r="C252" s="91"/>
      <c r="D252" s="91"/>
      <c r="E252" s="91"/>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row>
    <row r="253" ht="15.75" customHeight="1">
      <c r="A253" s="91"/>
      <c r="B253" s="91"/>
      <c r="C253" s="91"/>
      <c r="D253" s="91"/>
      <c r="E253" s="91"/>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row>
    <row r="254" ht="15.75" customHeight="1">
      <c r="A254" s="91"/>
      <c r="B254" s="91"/>
      <c r="C254" s="91"/>
      <c r="D254" s="91"/>
      <c r="E254" s="91"/>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row>
    <row r="255" ht="15.75" customHeight="1">
      <c r="A255" s="91"/>
      <c r="B255" s="91"/>
      <c r="C255" s="91"/>
      <c r="D255" s="91"/>
      <c r="E255" s="91"/>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row>
    <row r="256" ht="15.75" customHeight="1">
      <c r="A256" s="91"/>
      <c r="B256" s="91"/>
      <c r="C256" s="91"/>
      <c r="D256" s="91"/>
      <c r="E256" s="91"/>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row>
    <row r="257" ht="15.75" customHeight="1">
      <c r="A257" s="91"/>
      <c r="B257" s="91"/>
      <c r="C257" s="91"/>
      <c r="D257" s="91"/>
      <c r="E257" s="91"/>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row>
    <row r="258" ht="15.75" customHeight="1">
      <c r="A258" s="91"/>
      <c r="B258" s="91"/>
      <c r="C258" s="91"/>
      <c r="D258" s="91"/>
      <c r="E258" s="91"/>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row>
    <row r="259" ht="15.75" customHeight="1">
      <c r="A259" s="91"/>
      <c r="B259" s="91"/>
      <c r="C259" s="91"/>
      <c r="D259" s="91"/>
      <c r="E259" s="91"/>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row>
    <row r="260" ht="15.75" customHeight="1">
      <c r="A260" s="91"/>
      <c r="B260" s="91"/>
      <c r="C260" s="91"/>
      <c r="D260" s="91"/>
      <c r="E260" s="91"/>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row>
    <row r="261" ht="15.75" customHeight="1">
      <c r="A261" s="91"/>
      <c r="B261" s="91"/>
      <c r="C261" s="91"/>
      <c r="D261" s="91"/>
      <c r="E261" s="91"/>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row>
    <row r="262" ht="15.75" customHeight="1">
      <c r="A262" s="91"/>
      <c r="B262" s="91"/>
      <c r="C262" s="91"/>
      <c r="D262" s="91"/>
      <c r="E262" s="91"/>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row>
    <row r="263" ht="15.75" customHeight="1">
      <c r="A263" s="91"/>
      <c r="B263" s="91"/>
      <c r="C263" s="91"/>
      <c r="D263" s="91"/>
      <c r="E263" s="91"/>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row>
    <row r="264" ht="15.75" customHeight="1">
      <c r="A264" s="91"/>
      <c r="B264" s="91"/>
      <c r="C264" s="91"/>
      <c r="D264" s="91"/>
      <c r="E264" s="91"/>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row>
    <row r="265" ht="15.75" customHeight="1">
      <c r="A265" s="91"/>
      <c r="B265" s="91"/>
      <c r="C265" s="91"/>
      <c r="D265" s="91"/>
      <c r="E265" s="91"/>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row>
    <row r="266" ht="15.75" customHeight="1">
      <c r="A266" s="91"/>
      <c r="B266" s="91"/>
      <c r="C266" s="91"/>
      <c r="D266" s="91"/>
      <c r="E266" s="91"/>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row>
    <row r="267" ht="15.75" customHeight="1">
      <c r="A267" s="91"/>
      <c r="B267" s="91"/>
      <c r="C267" s="91"/>
      <c r="D267" s="91"/>
      <c r="E267" s="91"/>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row>
    <row r="268" ht="15.75" customHeight="1">
      <c r="A268" s="91"/>
      <c r="B268" s="91"/>
      <c r="C268" s="91"/>
      <c r="D268" s="91"/>
      <c r="E268" s="91"/>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row>
    <row r="269" ht="15.75" customHeight="1">
      <c r="A269" s="91"/>
      <c r="B269" s="91"/>
      <c r="C269" s="91"/>
      <c r="D269" s="91"/>
      <c r="E269" s="91"/>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row>
    <row r="270" ht="15.75" customHeight="1">
      <c r="A270" s="91"/>
      <c r="B270" s="91"/>
      <c r="C270" s="91"/>
      <c r="D270" s="91"/>
      <c r="E270" s="91"/>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row>
    <row r="271" ht="15.75" customHeight="1">
      <c r="A271" s="91"/>
      <c r="B271" s="91"/>
      <c r="C271" s="91"/>
      <c r="D271" s="91"/>
      <c r="E271" s="91"/>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row>
    <row r="272" ht="15.75" customHeight="1">
      <c r="A272" s="91"/>
      <c r="B272" s="91"/>
      <c r="C272" s="91"/>
      <c r="D272" s="91"/>
      <c r="E272" s="91"/>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row>
    <row r="273" ht="15.75" customHeight="1">
      <c r="A273" s="91"/>
      <c r="B273" s="91"/>
      <c r="C273" s="91"/>
      <c r="D273" s="91"/>
      <c r="E273" s="91"/>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row>
    <row r="274" ht="15.75" customHeight="1">
      <c r="A274" s="91"/>
      <c r="B274" s="91"/>
      <c r="C274" s="91"/>
      <c r="D274" s="91"/>
      <c r="E274" s="91"/>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row>
    <row r="275" ht="15.75" customHeight="1">
      <c r="A275" s="91"/>
      <c r="B275" s="91"/>
      <c r="C275" s="91"/>
      <c r="D275" s="91"/>
      <c r="E275" s="91"/>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row>
    <row r="276" ht="15.75" customHeight="1">
      <c r="A276" s="91"/>
      <c r="B276" s="91"/>
      <c r="C276" s="91"/>
      <c r="D276" s="91"/>
      <c r="E276" s="91"/>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row>
    <row r="277" ht="15.75" customHeight="1">
      <c r="A277" s="91"/>
      <c r="B277" s="91"/>
      <c r="C277" s="91"/>
      <c r="D277" s="91"/>
      <c r="E277" s="91"/>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row>
    <row r="278" ht="15.75" customHeight="1">
      <c r="A278" s="91"/>
      <c r="B278" s="91"/>
      <c r="C278" s="91"/>
      <c r="D278" s="91"/>
      <c r="E278" s="91"/>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row>
    <row r="279" ht="15.75" customHeight="1">
      <c r="A279" s="91"/>
      <c r="B279" s="91"/>
      <c r="C279" s="91"/>
      <c r="D279" s="91"/>
      <c r="E279" s="91"/>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row>
    <row r="280" ht="15.75" customHeight="1">
      <c r="A280" s="91"/>
      <c r="B280" s="91"/>
      <c r="C280" s="91"/>
      <c r="D280" s="91"/>
      <c r="E280" s="91"/>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row>
    <row r="281" ht="15.75" customHeight="1">
      <c r="A281" s="91"/>
      <c r="B281" s="91"/>
      <c r="C281" s="91"/>
      <c r="D281" s="91"/>
      <c r="E281" s="91"/>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row>
    <row r="282" ht="15.75" customHeight="1">
      <c r="A282" s="91"/>
      <c r="B282" s="91"/>
      <c r="C282" s="91"/>
      <c r="D282" s="91"/>
      <c r="E282" s="91"/>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row>
    <row r="283" ht="15.75" customHeight="1">
      <c r="A283" s="91"/>
      <c r="B283" s="91"/>
      <c r="C283" s="91"/>
      <c r="D283" s="91"/>
      <c r="E283" s="91"/>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row>
    <row r="284" ht="15.75" customHeight="1">
      <c r="A284" s="91"/>
      <c r="B284" s="91"/>
      <c r="C284" s="91"/>
      <c r="D284" s="91"/>
      <c r="E284" s="91"/>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row>
    <row r="285" ht="15.75" customHeight="1">
      <c r="A285" s="91"/>
      <c r="B285" s="91"/>
      <c r="C285" s="91"/>
      <c r="D285" s="91"/>
      <c r="E285" s="91"/>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row>
    <row r="286" ht="15.75" customHeight="1">
      <c r="A286" s="91"/>
      <c r="B286" s="91"/>
      <c r="C286" s="91"/>
      <c r="D286" s="91"/>
      <c r="E286" s="91"/>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row>
    <row r="287" ht="15.75" customHeight="1">
      <c r="A287" s="91"/>
      <c r="B287" s="91"/>
      <c r="C287" s="91"/>
      <c r="D287" s="91"/>
      <c r="E287" s="91"/>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row>
    <row r="288" ht="15.75" customHeight="1">
      <c r="A288" s="91"/>
      <c r="B288" s="91"/>
      <c r="C288" s="91"/>
      <c r="D288" s="91"/>
      <c r="E288" s="91"/>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row>
    <row r="289" ht="15.75" customHeight="1">
      <c r="A289" s="91"/>
      <c r="B289" s="91"/>
      <c r="C289" s="91"/>
      <c r="D289" s="91"/>
      <c r="E289" s="91"/>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row>
    <row r="290" ht="15.75" customHeight="1">
      <c r="A290" s="91"/>
      <c r="B290" s="91"/>
      <c r="C290" s="91"/>
      <c r="D290" s="91"/>
      <c r="E290" s="91"/>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row>
    <row r="291" ht="15.75" customHeight="1">
      <c r="A291" s="91"/>
      <c r="B291" s="91"/>
      <c r="C291" s="91"/>
      <c r="D291" s="91"/>
      <c r="E291" s="91"/>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row>
    <row r="292" ht="15.75" customHeight="1">
      <c r="A292" s="91"/>
      <c r="B292" s="91"/>
      <c r="C292" s="91"/>
      <c r="D292" s="91"/>
      <c r="E292" s="91"/>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row>
    <row r="293" ht="15.75" customHeight="1">
      <c r="A293" s="91"/>
      <c r="B293" s="91"/>
      <c r="C293" s="91"/>
      <c r="D293" s="91"/>
      <c r="E293" s="91"/>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row>
    <row r="294" ht="15.75" customHeight="1">
      <c r="A294" s="91"/>
      <c r="B294" s="91"/>
      <c r="C294" s="91"/>
      <c r="D294" s="91"/>
      <c r="E294" s="91"/>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row>
    <row r="295" ht="15.75" customHeight="1">
      <c r="A295" s="91"/>
      <c r="B295" s="91"/>
      <c r="C295" s="91"/>
      <c r="D295" s="91"/>
      <c r="E295" s="91"/>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row>
    <row r="296" ht="15.75" customHeight="1">
      <c r="A296" s="91"/>
      <c r="B296" s="91"/>
      <c r="C296" s="91"/>
      <c r="D296" s="91"/>
      <c r="E296" s="91"/>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row>
    <row r="297" ht="15.75" customHeight="1">
      <c r="A297" s="91"/>
      <c r="B297" s="91"/>
      <c r="C297" s="91"/>
      <c r="D297" s="91"/>
      <c r="E297" s="91"/>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row>
    <row r="298" ht="15.75" customHeight="1">
      <c r="A298" s="91"/>
      <c r="B298" s="91"/>
      <c r="C298" s="91"/>
      <c r="D298" s="91"/>
      <c r="E298" s="91"/>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row>
    <row r="299" ht="15.75" customHeight="1">
      <c r="A299" s="91"/>
      <c r="B299" s="91"/>
      <c r="C299" s="91"/>
      <c r="D299" s="91"/>
      <c r="E299" s="91"/>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row>
    <row r="300" ht="15.75" customHeight="1">
      <c r="A300" s="91"/>
      <c r="B300" s="91"/>
      <c r="C300" s="91"/>
      <c r="D300" s="91"/>
      <c r="E300" s="91"/>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row>
    <row r="301" ht="15.75" customHeight="1">
      <c r="A301" s="91"/>
      <c r="B301" s="91"/>
      <c r="C301" s="91"/>
      <c r="D301" s="91"/>
      <c r="E301" s="91"/>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row>
    <row r="302" ht="15.75" customHeight="1">
      <c r="A302" s="91"/>
      <c r="B302" s="91"/>
      <c r="C302" s="91"/>
      <c r="D302" s="91"/>
      <c r="E302" s="91"/>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row>
    <row r="303" ht="15.75" customHeight="1">
      <c r="A303" s="91"/>
      <c r="B303" s="91"/>
      <c r="C303" s="91"/>
      <c r="D303" s="91"/>
      <c r="E303" s="91"/>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row>
    <row r="304" ht="15.75" customHeight="1">
      <c r="A304" s="91"/>
      <c r="B304" s="91"/>
      <c r="C304" s="91"/>
      <c r="D304" s="91"/>
      <c r="E304" s="91"/>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row>
    <row r="305" ht="15.75" customHeight="1">
      <c r="A305" s="91"/>
      <c r="B305" s="91"/>
      <c r="C305" s="91"/>
      <c r="D305" s="91"/>
      <c r="E305" s="91"/>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row>
    <row r="306" ht="15.75" customHeight="1">
      <c r="A306" s="91"/>
      <c r="B306" s="91"/>
      <c r="C306" s="91"/>
      <c r="D306" s="91"/>
      <c r="E306" s="91"/>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row>
    <row r="307" ht="15.75" customHeight="1">
      <c r="A307" s="91"/>
      <c r="B307" s="91"/>
      <c r="C307" s="91"/>
      <c r="D307" s="91"/>
      <c r="E307" s="91"/>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row>
    <row r="308" ht="15.75" customHeight="1">
      <c r="A308" s="91"/>
      <c r="B308" s="91"/>
      <c r="C308" s="91"/>
      <c r="D308" s="91"/>
      <c r="E308" s="91"/>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row>
    <row r="309" ht="15.75" customHeight="1">
      <c r="A309" s="91"/>
      <c r="B309" s="91"/>
      <c r="C309" s="91"/>
      <c r="D309" s="91"/>
      <c r="E309" s="91"/>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row>
    <row r="310" ht="15.75" customHeight="1">
      <c r="A310" s="91"/>
      <c r="B310" s="91"/>
      <c r="C310" s="91"/>
      <c r="D310" s="91"/>
      <c r="E310" s="91"/>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row>
    <row r="311" ht="15.75" customHeight="1">
      <c r="A311" s="91"/>
      <c r="B311" s="91"/>
      <c r="C311" s="91"/>
      <c r="D311" s="91"/>
      <c r="E311" s="91"/>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row>
    <row r="312" ht="15.75" customHeight="1">
      <c r="A312" s="91"/>
      <c r="B312" s="91"/>
      <c r="C312" s="91"/>
      <c r="D312" s="91"/>
      <c r="E312" s="91"/>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row>
    <row r="313" ht="15.75" customHeight="1">
      <c r="A313" s="91"/>
      <c r="B313" s="91"/>
      <c r="C313" s="91"/>
      <c r="D313" s="91"/>
      <c r="E313" s="91"/>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row>
    <row r="314" ht="15.75" customHeight="1">
      <c r="A314" s="91"/>
      <c r="B314" s="91"/>
      <c r="C314" s="91"/>
      <c r="D314" s="91"/>
      <c r="E314" s="91"/>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row>
    <row r="315" ht="15.75" customHeight="1">
      <c r="A315" s="91"/>
      <c r="B315" s="91"/>
      <c r="C315" s="91"/>
      <c r="D315" s="91"/>
      <c r="E315" s="91"/>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row>
    <row r="316" ht="15.75" customHeight="1">
      <c r="A316" s="91"/>
      <c r="B316" s="91"/>
      <c r="C316" s="91"/>
      <c r="D316" s="91"/>
      <c r="E316" s="91"/>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row>
    <row r="317" ht="15.75" customHeight="1">
      <c r="A317" s="91"/>
      <c r="B317" s="91"/>
      <c r="C317" s="91"/>
      <c r="D317" s="91"/>
      <c r="E317" s="91"/>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row>
    <row r="318" ht="15.75" customHeight="1">
      <c r="A318" s="91"/>
      <c r="B318" s="91"/>
      <c r="C318" s="91"/>
      <c r="D318" s="91"/>
      <c r="E318" s="91"/>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row>
    <row r="319" ht="15.75" customHeight="1">
      <c r="A319" s="91"/>
      <c r="B319" s="91"/>
      <c r="C319" s="91"/>
      <c r="D319" s="91"/>
      <c r="E319" s="91"/>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row>
    <row r="320" ht="15.75" customHeight="1">
      <c r="A320" s="91"/>
      <c r="B320" s="91"/>
      <c r="C320" s="91"/>
      <c r="D320" s="91"/>
      <c r="E320" s="91"/>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row>
    <row r="321" ht="15.75" customHeight="1">
      <c r="A321" s="91"/>
      <c r="B321" s="91"/>
      <c r="C321" s="91"/>
      <c r="D321" s="91"/>
      <c r="E321" s="91"/>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row>
    <row r="322" ht="15.75" customHeight="1">
      <c r="A322" s="91"/>
      <c r="B322" s="91"/>
      <c r="C322" s="91"/>
      <c r="D322" s="91"/>
      <c r="E322" s="91"/>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row>
    <row r="323" ht="15.75" customHeight="1">
      <c r="A323" s="91"/>
      <c r="B323" s="91"/>
      <c r="C323" s="91"/>
      <c r="D323" s="91"/>
      <c r="E323" s="91"/>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row>
    <row r="324" ht="15.75" customHeight="1">
      <c r="A324" s="91"/>
      <c r="B324" s="91"/>
      <c r="C324" s="91"/>
      <c r="D324" s="91"/>
      <c r="E324" s="91"/>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row>
    <row r="325" ht="15.75" customHeight="1">
      <c r="A325" s="91"/>
      <c r="B325" s="91"/>
      <c r="C325" s="91"/>
      <c r="D325" s="91"/>
      <c r="E325" s="91"/>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row>
    <row r="326" ht="15.75" customHeight="1">
      <c r="A326" s="91"/>
      <c r="B326" s="91"/>
      <c r="C326" s="91"/>
      <c r="D326" s="91"/>
      <c r="E326" s="91"/>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row>
    <row r="327" ht="15.75" customHeight="1">
      <c r="A327" s="91"/>
      <c r="B327" s="91"/>
      <c r="C327" s="91"/>
      <c r="D327" s="91"/>
      <c r="E327" s="91"/>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row>
    <row r="328" ht="15.75" customHeight="1">
      <c r="A328" s="91"/>
      <c r="B328" s="91"/>
      <c r="C328" s="91"/>
      <c r="D328" s="91"/>
      <c r="E328" s="91"/>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row>
    <row r="329" ht="15.75" customHeight="1">
      <c r="A329" s="91"/>
      <c r="B329" s="91"/>
      <c r="C329" s="91"/>
      <c r="D329" s="91"/>
      <c r="E329" s="91"/>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row>
    <row r="330" ht="15.75" customHeight="1">
      <c r="A330" s="91"/>
      <c r="B330" s="91"/>
      <c r="C330" s="91"/>
      <c r="D330" s="91"/>
      <c r="E330" s="91"/>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row>
    <row r="331" ht="15.75" customHeight="1">
      <c r="A331" s="91"/>
      <c r="B331" s="91"/>
      <c r="C331" s="91"/>
      <c r="D331" s="91"/>
      <c r="E331" s="91"/>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row>
    <row r="332" ht="15.75" customHeight="1">
      <c r="A332" s="91"/>
      <c r="B332" s="91"/>
      <c r="C332" s="91"/>
      <c r="D332" s="91"/>
      <c r="E332" s="91"/>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row>
    <row r="333" ht="15.75" customHeight="1">
      <c r="A333" s="91"/>
      <c r="B333" s="91"/>
      <c r="C333" s="91"/>
      <c r="D333" s="91"/>
      <c r="E333" s="91"/>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row>
    <row r="334" ht="15.75" customHeight="1">
      <c r="A334" s="91"/>
      <c r="B334" s="91"/>
      <c r="C334" s="91"/>
      <c r="D334" s="91"/>
      <c r="E334" s="91"/>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row>
    <row r="335" ht="15.75" customHeight="1">
      <c r="A335" s="91"/>
      <c r="B335" s="91"/>
      <c r="C335" s="91"/>
      <c r="D335" s="91"/>
      <c r="E335" s="91"/>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row>
    <row r="336" ht="15.75" customHeight="1">
      <c r="A336" s="91"/>
      <c r="B336" s="91"/>
      <c r="C336" s="91"/>
      <c r="D336" s="91"/>
      <c r="E336" s="91"/>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row>
    <row r="337" ht="15.75" customHeight="1">
      <c r="A337" s="91"/>
      <c r="B337" s="91"/>
      <c r="C337" s="91"/>
      <c r="D337" s="91"/>
      <c r="E337" s="91"/>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row>
    <row r="338" ht="15.75" customHeight="1">
      <c r="A338" s="91"/>
      <c r="B338" s="91"/>
      <c r="C338" s="91"/>
      <c r="D338" s="91"/>
      <c r="E338" s="91"/>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row>
    <row r="339" ht="15.75" customHeight="1">
      <c r="A339" s="91"/>
      <c r="B339" s="91"/>
      <c r="C339" s="91"/>
      <c r="D339" s="91"/>
      <c r="E339" s="91"/>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row>
    <row r="340" ht="15.75" customHeight="1">
      <c r="A340" s="91"/>
      <c r="B340" s="91"/>
      <c r="C340" s="91"/>
      <c r="D340" s="91"/>
      <c r="E340" s="91"/>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row>
    <row r="341" ht="15.75" customHeight="1">
      <c r="A341" s="91"/>
      <c r="B341" s="91"/>
      <c r="C341" s="91"/>
      <c r="D341" s="91"/>
      <c r="E341" s="91"/>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row>
    <row r="342" ht="15.75" customHeight="1">
      <c r="A342" s="91"/>
      <c r="B342" s="91"/>
      <c r="C342" s="91"/>
      <c r="D342" s="91"/>
      <c r="E342" s="91"/>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row>
    <row r="343" ht="15.75" customHeight="1">
      <c r="A343" s="91"/>
      <c r="B343" s="91"/>
      <c r="C343" s="91"/>
      <c r="D343" s="91"/>
      <c r="E343" s="91"/>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row>
    <row r="344" ht="15.75" customHeight="1">
      <c r="A344" s="91"/>
      <c r="B344" s="91"/>
      <c r="C344" s="91"/>
      <c r="D344" s="91"/>
      <c r="E344" s="91"/>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row>
    <row r="345" ht="15.75" customHeight="1">
      <c r="A345" s="91"/>
      <c r="B345" s="91"/>
      <c r="C345" s="91"/>
      <c r="D345" s="91"/>
      <c r="E345" s="91"/>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row>
    <row r="346" ht="15.75" customHeight="1">
      <c r="A346" s="91"/>
      <c r="B346" s="91"/>
      <c r="C346" s="91"/>
      <c r="D346" s="91"/>
      <c r="E346" s="91"/>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row>
    <row r="347" ht="15.75" customHeight="1">
      <c r="A347" s="91"/>
      <c r="B347" s="91"/>
      <c r="C347" s="91"/>
      <c r="D347" s="91"/>
      <c r="E347" s="91"/>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row>
    <row r="348" ht="15.75" customHeight="1">
      <c r="A348" s="91"/>
      <c r="B348" s="91"/>
      <c r="C348" s="91"/>
      <c r="D348" s="91"/>
      <c r="E348" s="91"/>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row>
    <row r="349" ht="15.75" customHeight="1">
      <c r="A349" s="91"/>
      <c r="B349" s="91"/>
      <c r="C349" s="91"/>
      <c r="D349" s="91"/>
      <c r="E349" s="91"/>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row>
    <row r="350" ht="15.75" customHeight="1">
      <c r="A350" s="91"/>
      <c r="B350" s="91"/>
      <c r="C350" s="91"/>
      <c r="D350" s="91"/>
      <c r="E350" s="91"/>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row>
    <row r="351" ht="15.75" customHeight="1">
      <c r="A351" s="91"/>
      <c r="B351" s="91"/>
      <c r="C351" s="91"/>
      <c r="D351" s="91"/>
      <c r="E351" s="91"/>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row>
    <row r="352" ht="15.75" customHeight="1">
      <c r="A352" s="91"/>
      <c r="B352" s="91"/>
      <c r="C352" s="91"/>
      <c r="D352" s="91"/>
      <c r="E352" s="91"/>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row>
    <row r="353" ht="15.75" customHeight="1">
      <c r="A353" s="91"/>
      <c r="B353" s="91"/>
      <c r="C353" s="91"/>
      <c r="D353" s="91"/>
      <c r="E353" s="91"/>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row>
    <row r="354" ht="15.75" customHeight="1">
      <c r="A354" s="91"/>
      <c r="B354" s="91"/>
      <c r="C354" s="91"/>
      <c r="D354" s="91"/>
      <c r="E354" s="91"/>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row>
    <row r="355" ht="15.75" customHeight="1">
      <c r="A355" s="91"/>
      <c r="B355" s="91"/>
      <c r="C355" s="91"/>
      <c r="D355" s="91"/>
      <c r="E355" s="91"/>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row>
    <row r="356" ht="15.75" customHeight="1">
      <c r="A356" s="91"/>
      <c r="B356" s="91"/>
      <c r="C356" s="91"/>
      <c r="D356" s="91"/>
      <c r="E356" s="91"/>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row>
    <row r="357" ht="15.75" customHeight="1">
      <c r="A357" s="91"/>
      <c r="B357" s="91"/>
      <c r="C357" s="91"/>
      <c r="D357" s="91"/>
      <c r="E357" s="91"/>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row>
    <row r="358" ht="15.75" customHeight="1">
      <c r="A358" s="91"/>
      <c r="B358" s="91"/>
      <c r="C358" s="91"/>
      <c r="D358" s="91"/>
      <c r="E358" s="91"/>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row>
    <row r="359" ht="15.75" customHeight="1">
      <c r="A359" s="91"/>
      <c r="B359" s="91"/>
      <c r="C359" s="91"/>
      <c r="D359" s="91"/>
      <c r="E359" s="91"/>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row>
    <row r="360" ht="15.75" customHeight="1">
      <c r="A360" s="91"/>
      <c r="B360" s="91"/>
      <c r="C360" s="91"/>
      <c r="D360" s="91"/>
      <c r="E360" s="91"/>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row>
    <row r="361" ht="15.75" customHeight="1">
      <c r="A361" s="91"/>
      <c r="B361" s="91"/>
      <c r="C361" s="91"/>
      <c r="D361" s="91"/>
      <c r="E361" s="91"/>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row>
    <row r="362" ht="15.75" customHeight="1">
      <c r="A362" s="91"/>
      <c r="B362" s="91"/>
      <c r="C362" s="91"/>
      <c r="D362" s="91"/>
      <c r="E362" s="91"/>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row>
    <row r="363" ht="15.75" customHeight="1">
      <c r="A363" s="91"/>
      <c r="B363" s="91"/>
      <c r="C363" s="91"/>
      <c r="D363" s="91"/>
      <c r="E363" s="91"/>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row>
    <row r="364" ht="15.75" customHeight="1">
      <c r="A364" s="91"/>
      <c r="B364" s="91"/>
      <c r="C364" s="91"/>
      <c r="D364" s="91"/>
      <c r="E364" s="91"/>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row>
    <row r="365" ht="15.75" customHeight="1">
      <c r="A365" s="91"/>
      <c r="B365" s="91"/>
      <c r="C365" s="91"/>
      <c r="D365" s="91"/>
      <c r="E365" s="91"/>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row>
    <row r="366" ht="15.75" customHeight="1">
      <c r="A366" s="91"/>
      <c r="B366" s="91"/>
      <c r="C366" s="91"/>
      <c r="D366" s="91"/>
      <c r="E366" s="91"/>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row>
    <row r="367" ht="15.75" customHeight="1">
      <c r="A367" s="91"/>
      <c r="B367" s="91"/>
      <c r="C367" s="91"/>
      <c r="D367" s="91"/>
      <c r="E367" s="91"/>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row>
    <row r="368" ht="15.75" customHeight="1">
      <c r="A368" s="91"/>
      <c r="B368" s="91"/>
      <c r="C368" s="91"/>
      <c r="D368" s="91"/>
      <c r="E368" s="91"/>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row>
    <row r="369" ht="15.75" customHeight="1">
      <c r="A369" s="91"/>
      <c r="B369" s="91"/>
      <c r="C369" s="91"/>
      <c r="D369" s="91"/>
      <c r="E369" s="91"/>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row>
    <row r="370" ht="15.75" customHeight="1">
      <c r="A370" s="91"/>
      <c r="B370" s="91"/>
      <c r="C370" s="91"/>
      <c r="D370" s="91"/>
      <c r="E370" s="91"/>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row>
    <row r="371" ht="15.75" customHeight="1">
      <c r="A371" s="91"/>
      <c r="B371" s="91"/>
      <c r="C371" s="91"/>
      <c r="D371" s="91"/>
      <c r="E371" s="91"/>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row>
    <row r="372" ht="15.75" customHeight="1">
      <c r="A372" s="91"/>
      <c r="B372" s="91"/>
      <c r="C372" s="91"/>
      <c r="D372" s="91"/>
      <c r="E372" s="91"/>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row>
    <row r="373" ht="15.75" customHeight="1">
      <c r="A373" s="91"/>
      <c r="B373" s="91"/>
      <c r="C373" s="91"/>
      <c r="D373" s="91"/>
      <c r="E373" s="91"/>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row>
    <row r="374" ht="15.75" customHeight="1">
      <c r="A374" s="91"/>
      <c r="B374" s="91"/>
      <c r="C374" s="91"/>
      <c r="D374" s="91"/>
      <c r="E374" s="91"/>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row>
    <row r="375" ht="15.75" customHeight="1">
      <c r="A375" s="91"/>
      <c r="B375" s="91"/>
      <c r="C375" s="91"/>
      <c r="D375" s="91"/>
      <c r="E375" s="91"/>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row>
    <row r="376" ht="15.75" customHeight="1">
      <c r="A376" s="91"/>
      <c r="B376" s="91"/>
      <c r="C376" s="91"/>
      <c r="D376" s="91"/>
      <c r="E376" s="91"/>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row>
    <row r="377" ht="15.75" customHeight="1">
      <c r="A377" s="91"/>
      <c r="B377" s="91"/>
      <c r="C377" s="91"/>
      <c r="D377" s="91"/>
      <c r="E377" s="91"/>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row>
    <row r="378" ht="15.75" customHeight="1">
      <c r="A378" s="91"/>
      <c r="B378" s="91"/>
      <c r="C378" s="91"/>
      <c r="D378" s="91"/>
      <c r="E378" s="91"/>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row>
    <row r="379" ht="15.75" customHeight="1">
      <c r="A379" s="91"/>
      <c r="B379" s="91"/>
      <c r="C379" s="91"/>
      <c r="D379" s="91"/>
      <c r="E379" s="91"/>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row>
    <row r="380" ht="15.75" customHeight="1">
      <c r="A380" s="91"/>
      <c r="B380" s="91"/>
      <c r="C380" s="91"/>
      <c r="D380" s="91"/>
      <c r="E380" s="91"/>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row>
    <row r="381" ht="15.75" customHeight="1">
      <c r="A381" s="91"/>
      <c r="B381" s="91"/>
      <c r="C381" s="91"/>
      <c r="D381" s="91"/>
      <c r="E381" s="91"/>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row>
    <row r="382" ht="15.75" customHeight="1">
      <c r="A382" s="91"/>
      <c r="B382" s="91"/>
      <c r="C382" s="91"/>
      <c r="D382" s="91"/>
      <c r="E382" s="91"/>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row>
    <row r="383" ht="15.75" customHeight="1">
      <c r="A383" s="91"/>
      <c r="B383" s="91"/>
      <c r="C383" s="91"/>
      <c r="D383" s="91"/>
      <c r="E383" s="91"/>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row>
    <row r="384" ht="15.75" customHeight="1">
      <c r="A384" s="91"/>
      <c r="B384" s="91"/>
      <c r="C384" s="91"/>
      <c r="D384" s="91"/>
      <c r="E384" s="91"/>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row>
    <row r="385" ht="15.75" customHeight="1">
      <c r="A385" s="91"/>
      <c r="B385" s="91"/>
      <c r="C385" s="91"/>
      <c r="D385" s="91"/>
      <c r="E385" s="91"/>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row>
    <row r="386" ht="15.75" customHeight="1">
      <c r="A386" s="91"/>
      <c r="B386" s="91"/>
      <c r="C386" s="91"/>
      <c r="D386" s="91"/>
      <c r="E386" s="91"/>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row>
    <row r="387" ht="15.75" customHeight="1">
      <c r="A387" s="91"/>
      <c r="B387" s="91"/>
      <c r="C387" s="91"/>
      <c r="D387" s="91"/>
      <c r="E387" s="91"/>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row>
    <row r="388" ht="15.75" customHeight="1">
      <c r="A388" s="91"/>
      <c r="B388" s="91"/>
      <c r="C388" s="91"/>
      <c r="D388" s="91"/>
      <c r="E388" s="91"/>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row>
    <row r="389" ht="15.75" customHeight="1">
      <c r="A389" s="91"/>
      <c r="B389" s="91"/>
      <c r="C389" s="91"/>
      <c r="D389" s="91"/>
      <c r="E389" s="91"/>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row>
    <row r="390" ht="15.75" customHeight="1">
      <c r="A390" s="91"/>
      <c r="B390" s="91"/>
      <c r="C390" s="91"/>
      <c r="D390" s="91"/>
      <c r="E390" s="91"/>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row>
    <row r="391" ht="15.75" customHeight="1">
      <c r="A391" s="91"/>
      <c r="B391" s="91"/>
      <c r="C391" s="91"/>
      <c r="D391" s="91"/>
      <c r="E391" s="91"/>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row>
    <row r="392" ht="15.75" customHeight="1">
      <c r="A392" s="91"/>
      <c r="B392" s="91"/>
      <c r="C392" s="91"/>
      <c r="D392" s="91"/>
      <c r="E392" s="91"/>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row>
    <row r="393" ht="15.75" customHeight="1">
      <c r="A393" s="91"/>
      <c r="B393" s="91"/>
      <c r="C393" s="91"/>
      <c r="D393" s="91"/>
      <c r="E393" s="91"/>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row>
    <row r="394" ht="15.75" customHeight="1">
      <c r="A394" s="91"/>
      <c r="B394" s="91"/>
      <c r="C394" s="91"/>
      <c r="D394" s="91"/>
      <c r="E394" s="91"/>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row>
    <row r="395" ht="15.75" customHeight="1">
      <c r="A395" s="91"/>
      <c r="B395" s="91"/>
      <c r="C395" s="91"/>
      <c r="D395" s="91"/>
      <c r="E395" s="91"/>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row>
    <row r="396" ht="15.75" customHeight="1">
      <c r="A396" s="91"/>
      <c r="B396" s="91"/>
      <c r="C396" s="91"/>
      <c r="D396" s="91"/>
      <c r="E396" s="91"/>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row>
    <row r="397" ht="15.75" customHeight="1">
      <c r="A397" s="91"/>
      <c r="B397" s="91"/>
      <c r="C397" s="91"/>
      <c r="D397" s="91"/>
      <c r="E397" s="91"/>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row>
    <row r="398" ht="15.75" customHeight="1">
      <c r="A398" s="91"/>
      <c r="B398" s="91"/>
      <c r="C398" s="91"/>
      <c r="D398" s="91"/>
      <c r="E398" s="91"/>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row>
    <row r="399" ht="15.75" customHeight="1">
      <c r="A399" s="91"/>
      <c r="B399" s="91"/>
      <c r="C399" s="91"/>
      <c r="D399" s="91"/>
      <c r="E399" s="91"/>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row>
    <row r="400" ht="15.75" customHeight="1">
      <c r="A400" s="91"/>
      <c r="B400" s="91"/>
      <c r="C400" s="91"/>
      <c r="D400" s="91"/>
      <c r="E400" s="91"/>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row>
    <row r="401" ht="15.75" customHeight="1">
      <c r="A401" s="91"/>
      <c r="B401" s="91"/>
      <c r="C401" s="91"/>
      <c r="D401" s="91"/>
      <c r="E401" s="91"/>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row>
    <row r="402" ht="15.75" customHeight="1">
      <c r="A402" s="91"/>
      <c r="B402" s="91"/>
      <c r="C402" s="91"/>
      <c r="D402" s="91"/>
      <c r="E402" s="91"/>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row>
    <row r="403" ht="15.75" customHeight="1">
      <c r="A403" s="91"/>
      <c r="B403" s="91"/>
      <c r="C403" s="91"/>
      <c r="D403" s="91"/>
      <c r="E403" s="91"/>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row>
    <row r="404" ht="15.75" customHeight="1">
      <c r="A404" s="91"/>
      <c r="B404" s="91"/>
      <c r="C404" s="91"/>
      <c r="D404" s="91"/>
      <c r="E404" s="91"/>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row>
    <row r="405" ht="15.75" customHeight="1">
      <c r="A405" s="91"/>
      <c r="B405" s="91"/>
      <c r="C405" s="91"/>
      <c r="D405" s="91"/>
      <c r="E405" s="91"/>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row>
    <row r="406" ht="15.75" customHeight="1">
      <c r="A406" s="91"/>
      <c r="B406" s="91"/>
      <c r="C406" s="91"/>
      <c r="D406" s="91"/>
      <c r="E406" s="91"/>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row>
    <row r="407" ht="15.75" customHeight="1">
      <c r="A407" s="91"/>
      <c r="B407" s="91"/>
      <c r="C407" s="91"/>
      <c r="D407" s="91"/>
      <c r="E407" s="91"/>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row>
    <row r="408" ht="15.75" customHeight="1">
      <c r="A408" s="91"/>
      <c r="B408" s="91"/>
      <c r="C408" s="91"/>
      <c r="D408" s="91"/>
      <c r="E408" s="91"/>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row>
    <row r="409" ht="15.75" customHeight="1">
      <c r="A409" s="91"/>
      <c r="B409" s="91"/>
      <c r="C409" s="91"/>
      <c r="D409" s="91"/>
      <c r="E409" s="91"/>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row>
    <row r="410" ht="15.75" customHeight="1">
      <c r="A410" s="91"/>
      <c r="B410" s="91"/>
      <c r="C410" s="91"/>
      <c r="D410" s="91"/>
      <c r="E410" s="91"/>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row>
    <row r="411" ht="15.75" customHeight="1">
      <c r="A411" s="91"/>
      <c r="B411" s="91"/>
      <c r="C411" s="91"/>
      <c r="D411" s="91"/>
      <c r="E411" s="91"/>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row>
    <row r="412" ht="15.75" customHeight="1">
      <c r="A412" s="91"/>
      <c r="B412" s="91"/>
      <c r="C412" s="91"/>
      <c r="D412" s="91"/>
      <c r="E412" s="91"/>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row>
    <row r="413" ht="15.75" customHeight="1">
      <c r="A413" s="91"/>
      <c r="B413" s="91"/>
      <c r="C413" s="91"/>
      <c r="D413" s="91"/>
      <c r="E413" s="91"/>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row>
    <row r="414" ht="15.75" customHeight="1">
      <c r="A414" s="91"/>
      <c r="B414" s="91"/>
      <c r="C414" s="91"/>
      <c r="D414" s="91"/>
      <c r="E414" s="91"/>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row>
    <row r="415" ht="15.75" customHeight="1">
      <c r="A415" s="91"/>
      <c r="B415" s="91"/>
      <c r="C415" s="91"/>
      <c r="D415" s="91"/>
      <c r="E415" s="91"/>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row>
    <row r="416" ht="15.75" customHeight="1">
      <c r="A416" s="91"/>
      <c r="B416" s="91"/>
      <c r="C416" s="91"/>
      <c r="D416" s="91"/>
      <c r="E416" s="91"/>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row>
    <row r="417" ht="15.75" customHeight="1">
      <c r="A417" s="91"/>
      <c r="B417" s="91"/>
      <c r="C417" s="91"/>
      <c r="D417" s="91"/>
      <c r="E417" s="91"/>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row>
    <row r="418" ht="15.75" customHeight="1">
      <c r="A418" s="91"/>
      <c r="B418" s="91"/>
      <c r="C418" s="91"/>
      <c r="D418" s="91"/>
      <c r="E418" s="91"/>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row>
    <row r="419" ht="15.75" customHeight="1">
      <c r="A419" s="91"/>
      <c r="B419" s="91"/>
      <c r="C419" s="91"/>
      <c r="D419" s="91"/>
      <c r="E419" s="91"/>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row>
    <row r="420" ht="15.75" customHeight="1">
      <c r="A420" s="91"/>
      <c r="B420" s="91"/>
      <c r="C420" s="91"/>
      <c r="D420" s="91"/>
      <c r="E420" s="91"/>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row>
    <row r="421" ht="15.75" customHeight="1">
      <c r="A421" s="91"/>
      <c r="B421" s="91"/>
      <c r="C421" s="91"/>
      <c r="D421" s="91"/>
      <c r="E421" s="91"/>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row>
    <row r="422" ht="15.75" customHeight="1">
      <c r="A422" s="91"/>
      <c r="B422" s="91"/>
      <c r="C422" s="91"/>
      <c r="D422" s="91"/>
      <c r="E422" s="91"/>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row>
    <row r="423" ht="15.75" customHeight="1">
      <c r="A423" s="91"/>
      <c r="B423" s="91"/>
      <c r="C423" s="91"/>
      <c r="D423" s="91"/>
      <c r="E423" s="91"/>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row>
    <row r="424" ht="15.75" customHeight="1">
      <c r="A424" s="91"/>
      <c r="B424" s="91"/>
      <c r="C424" s="91"/>
      <c r="D424" s="91"/>
      <c r="E424" s="91"/>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row>
    <row r="425" ht="15.75" customHeight="1">
      <c r="A425" s="91"/>
      <c r="B425" s="91"/>
      <c r="C425" s="91"/>
      <c r="D425" s="91"/>
      <c r="E425" s="91"/>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row>
    <row r="426" ht="15.75" customHeight="1">
      <c r="A426" s="91"/>
      <c r="B426" s="91"/>
      <c r="C426" s="91"/>
      <c r="D426" s="91"/>
      <c r="E426" s="91"/>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row>
    <row r="427" ht="15.75" customHeight="1">
      <c r="A427" s="91"/>
      <c r="B427" s="91"/>
      <c r="C427" s="91"/>
      <c r="D427" s="91"/>
      <c r="E427" s="91"/>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row>
    <row r="428" ht="15.75" customHeight="1">
      <c r="A428" s="91"/>
      <c r="B428" s="91"/>
      <c r="C428" s="91"/>
      <c r="D428" s="91"/>
      <c r="E428" s="91"/>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row>
    <row r="429" ht="15.75" customHeight="1">
      <c r="A429" s="91"/>
      <c r="B429" s="91"/>
      <c r="C429" s="91"/>
      <c r="D429" s="91"/>
      <c r="E429" s="91"/>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row>
    <row r="430" ht="15.75" customHeight="1">
      <c r="A430" s="91"/>
      <c r="B430" s="91"/>
      <c r="C430" s="91"/>
      <c r="D430" s="91"/>
      <c r="E430" s="91"/>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row>
    <row r="431" ht="15.75" customHeight="1">
      <c r="A431" s="91"/>
      <c r="B431" s="91"/>
      <c r="C431" s="91"/>
      <c r="D431" s="91"/>
      <c r="E431" s="91"/>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row>
    <row r="432" ht="15.75" customHeight="1">
      <c r="A432" s="91"/>
      <c r="B432" s="91"/>
      <c r="C432" s="91"/>
      <c r="D432" s="91"/>
      <c r="E432" s="91"/>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row>
    <row r="433" ht="15.75" customHeight="1">
      <c r="A433" s="91"/>
      <c r="B433" s="91"/>
      <c r="C433" s="91"/>
      <c r="D433" s="91"/>
      <c r="E433" s="91"/>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row>
    <row r="434" ht="15.75" customHeight="1">
      <c r="A434" s="91"/>
      <c r="B434" s="91"/>
      <c r="C434" s="91"/>
      <c r="D434" s="91"/>
      <c r="E434" s="91"/>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row>
    <row r="435" ht="15.75" customHeight="1">
      <c r="A435" s="91"/>
      <c r="B435" s="91"/>
      <c r="C435" s="91"/>
      <c r="D435" s="91"/>
      <c r="E435" s="91"/>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row>
    <row r="436" ht="15.75" customHeight="1">
      <c r="A436" s="91"/>
      <c r="B436" s="91"/>
      <c r="C436" s="91"/>
      <c r="D436" s="91"/>
      <c r="E436" s="91"/>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row>
    <row r="437" ht="15.75" customHeight="1">
      <c r="A437" s="91"/>
      <c r="B437" s="91"/>
      <c r="C437" s="91"/>
      <c r="D437" s="91"/>
      <c r="E437" s="91"/>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row>
    <row r="438" ht="15.75" customHeight="1">
      <c r="A438" s="91"/>
      <c r="B438" s="91"/>
      <c r="C438" s="91"/>
      <c r="D438" s="91"/>
      <c r="E438" s="91"/>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row>
    <row r="439" ht="15.75" customHeight="1">
      <c r="A439" s="91"/>
      <c r="B439" s="91"/>
      <c r="C439" s="91"/>
      <c r="D439" s="91"/>
      <c r="E439" s="91"/>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row>
    <row r="440" ht="15.75" customHeight="1">
      <c r="A440" s="91"/>
      <c r="B440" s="91"/>
      <c r="C440" s="91"/>
      <c r="D440" s="91"/>
      <c r="E440" s="91"/>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row>
    <row r="441" ht="15.75" customHeight="1">
      <c r="A441" s="91"/>
      <c r="B441" s="91"/>
      <c r="C441" s="91"/>
      <c r="D441" s="91"/>
      <c r="E441" s="91"/>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row>
    <row r="442" ht="15.75" customHeight="1">
      <c r="A442" s="91"/>
      <c r="B442" s="91"/>
      <c r="C442" s="91"/>
      <c r="D442" s="91"/>
      <c r="E442" s="91"/>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row>
    <row r="443" ht="15.75" customHeight="1">
      <c r="A443" s="91"/>
      <c r="B443" s="91"/>
      <c r="C443" s="91"/>
      <c r="D443" s="91"/>
      <c r="E443" s="91"/>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row>
    <row r="444" ht="15.75" customHeight="1">
      <c r="A444" s="91"/>
      <c r="B444" s="91"/>
      <c r="C444" s="91"/>
      <c r="D444" s="91"/>
      <c r="E444" s="91"/>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row>
    <row r="445" ht="15.75" customHeight="1">
      <c r="A445" s="91"/>
      <c r="B445" s="91"/>
      <c r="C445" s="91"/>
      <c r="D445" s="91"/>
      <c r="E445" s="91"/>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row>
    <row r="446" ht="15.75" customHeight="1">
      <c r="A446" s="91"/>
      <c r="B446" s="91"/>
      <c r="C446" s="91"/>
      <c r="D446" s="91"/>
      <c r="E446" s="91"/>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row>
    <row r="447" ht="15.75" customHeight="1">
      <c r="A447" s="91"/>
      <c r="B447" s="91"/>
      <c r="C447" s="91"/>
      <c r="D447" s="91"/>
      <c r="E447" s="91"/>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row>
    <row r="448" ht="15.75" customHeight="1">
      <c r="A448" s="91"/>
      <c r="B448" s="91"/>
      <c r="C448" s="91"/>
      <c r="D448" s="91"/>
      <c r="E448" s="91"/>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row>
    <row r="449" ht="15.75" customHeight="1">
      <c r="A449" s="91"/>
      <c r="B449" s="91"/>
      <c r="C449" s="91"/>
      <c r="D449" s="91"/>
      <c r="E449" s="91"/>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row>
    <row r="450" ht="15.75" customHeight="1">
      <c r="A450" s="91"/>
      <c r="B450" s="91"/>
      <c r="C450" s="91"/>
      <c r="D450" s="91"/>
      <c r="E450" s="91"/>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row>
    <row r="451" ht="15.75" customHeight="1">
      <c r="A451" s="91"/>
      <c r="B451" s="91"/>
      <c r="C451" s="91"/>
      <c r="D451" s="91"/>
      <c r="E451" s="91"/>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row>
    <row r="452" ht="15.75" customHeight="1">
      <c r="A452" s="91"/>
      <c r="B452" s="91"/>
      <c r="C452" s="91"/>
      <c r="D452" s="91"/>
      <c r="E452" s="91"/>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row>
    <row r="453" ht="15.75" customHeight="1">
      <c r="A453" s="91"/>
      <c r="B453" s="91"/>
      <c r="C453" s="91"/>
      <c r="D453" s="91"/>
      <c r="E453" s="91"/>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row>
    <row r="454" ht="15.75" customHeight="1">
      <c r="A454" s="91"/>
      <c r="B454" s="91"/>
      <c r="C454" s="91"/>
      <c r="D454" s="91"/>
      <c r="E454" s="91"/>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row>
    <row r="455" ht="15.75" customHeight="1">
      <c r="A455" s="91"/>
      <c r="B455" s="91"/>
      <c r="C455" s="91"/>
      <c r="D455" s="91"/>
      <c r="E455" s="91"/>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row>
    <row r="456" ht="15.75" customHeight="1">
      <c r="A456" s="91"/>
      <c r="B456" s="91"/>
      <c r="C456" s="91"/>
      <c r="D456" s="91"/>
      <c r="E456" s="91"/>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row>
    <row r="457" ht="15.75" customHeight="1">
      <c r="A457" s="91"/>
      <c r="B457" s="91"/>
      <c r="C457" s="91"/>
      <c r="D457" s="91"/>
      <c r="E457" s="91"/>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row>
    <row r="458" ht="15.75" customHeight="1">
      <c r="A458" s="91"/>
      <c r="B458" s="91"/>
      <c r="C458" s="91"/>
      <c r="D458" s="91"/>
      <c r="E458" s="91"/>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row>
    <row r="459" ht="15.75" customHeight="1">
      <c r="A459" s="91"/>
      <c r="B459" s="91"/>
      <c r="C459" s="91"/>
      <c r="D459" s="91"/>
      <c r="E459" s="91"/>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row>
    <row r="460" ht="15.75" customHeight="1">
      <c r="A460" s="91"/>
      <c r="B460" s="91"/>
      <c r="C460" s="91"/>
      <c r="D460" s="91"/>
      <c r="E460" s="91"/>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row>
    <row r="461" ht="15.75" customHeight="1">
      <c r="A461" s="91"/>
      <c r="B461" s="91"/>
      <c r="C461" s="91"/>
      <c r="D461" s="91"/>
      <c r="E461" s="91"/>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row>
    <row r="462" ht="15.75" customHeight="1">
      <c r="A462" s="91"/>
      <c r="B462" s="91"/>
      <c r="C462" s="91"/>
      <c r="D462" s="91"/>
      <c r="E462" s="91"/>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row>
    <row r="463" ht="15.75" customHeight="1">
      <c r="A463" s="91"/>
      <c r="B463" s="91"/>
      <c r="C463" s="91"/>
      <c r="D463" s="91"/>
      <c r="E463" s="91"/>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row>
    <row r="464" ht="15.75" customHeight="1">
      <c r="A464" s="91"/>
      <c r="B464" s="91"/>
      <c r="C464" s="91"/>
      <c r="D464" s="91"/>
      <c r="E464" s="91"/>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row>
    <row r="465" ht="15.75" customHeight="1">
      <c r="A465" s="91"/>
      <c r="B465" s="91"/>
      <c r="C465" s="91"/>
      <c r="D465" s="91"/>
      <c r="E465" s="91"/>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row>
    <row r="466" ht="15.75" customHeight="1">
      <c r="A466" s="91"/>
      <c r="B466" s="91"/>
      <c r="C466" s="91"/>
      <c r="D466" s="91"/>
      <c r="E466" s="91"/>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row>
    <row r="467" ht="15.75" customHeight="1">
      <c r="A467" s="91"/>
      <c r="B467" s="91"/>
      <c r="C467" s="91"/>
      <c r="D467" s="91"/>
      <c r="E467" s="91"/>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row>
    <row r="468" ht="15.75" customHeight="1">
      <c r="A468" s="91"/>
      <c r="B468" s="91"/>
      <c r="C468" s="91"/>
      <c r="D468" s="91"/>
      <c r="E468" s="91"/>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row>
    <row r="469" ht="15.75" customHeight="1">
      <c r="A469" s="91"/>
      <c r="B469" s="91"/>
      <c r="C469" s="91"/>
      <c r="D469" s="91"/>
      <c r="E469" s="91"/>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row>
    <row r="470" ht="15.75" customHeight="1">
      <c r="A470" s="91"/>
      <c r="B470" s="91"/>
      <c r="C470" s="91"/>
      <c r="D470" s="91"/>
      <c r="E470" s="91"/>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row>
    <row r="471" ht="15.75" customHeight="1">
      <c r="A471" s="91"/>
      <c r="B471" s="91"/>
      <c r="C471" s="91"/>
      <c r="D471" s="91"/>
      <c r="E471" s="91"/>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row>
    <row r="472" ht="15.75" customHeight="1">
      <c r="A472" s="91"/>
      <c r="B472" s="91"/>
      <c r="C472" s="91"/>
      <c r="D472" s="91"/>
      <c r="E472" s="91"/>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row>
    <row r="473" ht="15.75" customHeight="1">
      <c r="A473" s="91"/>
      <c r="B473" s="91"/>
      <c r="C473" s="91"/>
      <c r="D473" s="91"/>
      <c r="E473" s="91"/>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row>
    <row r="474" ht="15.75" customHeight="1">
      <c r="A474" s="91"/>
      <c r="B474" s="91"/>
      <c r="C474" s="91"/>
      <c r="D474" s="91"/>
      <c r="E474" s="91"/>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row>
    <row r="475" ht="15.75" customHeight="1">
      <c r="A475" s="91"/>
      <c r="B475" s="91"/>
      <c r="C475" s="91"/>
      <c r="D475" s="91"/>
      <c r="E475" s="91"/>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row>
    <row r="476" ht="15.75" customHeight="1">
      <c r="A476" s="91"/>
      <c r="B476" s="91"/>
      <c r="C476" s="91"/>
      <c r="D476" s="91"/>
      <c r="E476" s="91"/>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row>
    <row r="477" ht="15.75" customHeight="1">
      <c r="A477" s="91"/>
      <c r="B477" s="91"/>
      <c r="C477" s="91"/>
      <c r="D477" s="91"/>
      <c r="E477" s="91"/>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row>
    <row r="478" ht="15.75" customHeight="1">
      <c r="A478" s="91"/>
      <c r="B478" s="91"/>
      <c r="C478" s="91"/>
      <c r="D478" s="91"/>
      <c r="E478" s="91"/>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row>
    <row r="479" ht="15.75" customHeight="1">
      <c r="A479" s="91"/>
      <c r="B479" s="91"/>
      <c r="C479" s="91"/>
      <c r="D479" s="91"/>
      <c r="E479" s="91"/>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row>
    <row r="480" ht="15.75" customHeight="1">
      <c r="A480" s="91"/>
      <c r="B480" s="91"/>
      <c r="C480" s="91"/>
      <c r="D480" s="91"/>
      <c r="E480" s="91"/>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row>
    <row r="481" ht="15.75" customHeight="1">
      <c r="A481" s="91"/>
      <c r="B481" s="91"/>
      <c r="C481" s="91"/>
      <c r="D481" s="91"/>
      <c r="E481" s="91"/>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row>
    <row r="482" ht="15.75" customHeight="1">
      <c r="A482" s="91"/>
      <c r="B482" s="91"/>
      <c r="C482" s="91"/>
      <c r="D482" s="91"/>
      <c r="E482" s="91"/>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row>
    <row r="483" ht="15.75" customHeight="1">
      <c r="A483" s="91"/>
      <c r="B483" s="91"/>
      <c r="C483" s="91"/>
      <c r="D483" s="91"/>
      <c r="E483" s="91"/>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row>
    <row r="484" ht="15.75" customHeight="1">
      <c r="A484" s="91"/>
      <c r="B484" s="91"/>
      <c r="C484" s="91"/>
      <c r="D484" s="91"/>
      <c r="E484" s="91"/>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row>
    <row r="485" ht="15.75" customHeight="1">
      <c r="A485" s="91"/>
      <c r="B485" s="91"/>
      <c r="C485" s="91"/>
      <c r="D485" s="91"/>
      <c r="E485" s="91"/>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row>
    <row r="486" ht="15.75" customHeight="1">
      <c r="A486" s="91"/>
      <c r="B486" s="91"/>
      <c r="C486" s="91"/>
      <c r="D486" s="91"/>
      <c r="E486" s="91"/>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row>
    <row r="487" ht="15.75" customHeight="1">
      <c r="A487" s="91"/>
      <c r="B487" s="91"/>
      <c r="C487" s="91"/>
      <c r="D487" s="91"/>
      <c r="E487" s="91"/>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row>
    <row r="488" ht="15.75" customHeight="1">
      <c r="A488" s="91"/>
      <c r="B488" s="91"/>
      <c r="C488" s="91"/>
      <c r="D488" s="91"/>
      <c r="E488" s="91"/>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row>
    <row r="489" ht="15.75" customHeight="1">
      <c r="A489" s="91"/>
      <c r="B489" s="91"/>
      <c r="C489" s="91"/>
      <c r="D489" s="91"/>
      <c r="E489" s="91"/>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row>
    <row r="490" ht="15.75" customHeight="1">
      <c r="A490" s="91"/>
      <c r="B490" s="91"/>
      <c r="C490" s="91"/>
      <c r="D490" s="91"/>
      <c r="E490" s="91"/>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row>
    <row r="491" ht="15.75" customHeight="1">
      <c r="A491" s="91"/>
      <c r="B491" s="91"/>
      <c r="C491" s="91"/>
      <c r="D491" s="91"/>
      <c r="E491" s="91"/>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row>
    <row r="492" ht="15.75" customHeight="1">
      <c r="A492" s="91"/>
      <c r="B492" s="91"/>
      <c r="C492" s="91"/>
      <c r="D492" s="91"/>
      <c r="E492" s="91"/>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row>
    <row r="493" ht="15.75" customHeight="1">
      <c r="A493" s="91"/>
      <c r="B493" s="91"/>
      <c r="C493" s="91"/>
      <c r="D493" s="91"/>
      <c r="E493" s="91"/>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row>
    <row r="494" ht="15.75" customHeight="1">
      <c r="A494" s="91"/>
      <c r="B494" s="91"/>
      <c r="C494" s="91"/>
      <c r="D494" s="91"/>
      <c r="E494" s="91"/>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row>
    <row r="495" ht="15.75" customHeight="1">
      <c r="A495" s="91"/>
      <c r="B495" s="91"/>
      <c r="C495" s="91"/>
      <c r="D495" s="91"/>
      <c r="E495" s="91"/>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row>
    <row r="496" ht="15.75" customHeight="1">
      <c r="A496" s="91"/>
      <c r="B496" s="91"/>
      <c r="C496" s="91"/>
      <c r="D496" s="91"/>
      <c r="E496" s="91"/>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row>
    <row r="497" ht="15.75" customHeight="1">
      <c r="A497" s="91"/>
      <c r="B497" s="91"/>
      <c r="C497" s="91"/>
      <c r="D497" s="91"/>
      <c r="E497" s="91"/>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row>
    <row r="498" ht="15.75" customHeight="1">
      <c r="A498" s="91"/>
      <c r="B498" s="91"/>
      <c r="C498" s="91"/>
      <c r="D498" s="91"/>
      <c r="E498" s="91"/>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row>
    <row r="499" ht="15.75" customHeight="1">
      <c r="A499" s="91"/>
      <c r="B499" s="91"/>
      <c r="C499" s="91"/>
      <c r="D499" s="91"/>
      <c r="E499" s="91"/>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row>
    <row r="500" ht="15.75" customHeight="1">
      <c r="A500" s="91"/>
      <c r="B500" s="91"/>
      <c r="C500" s="91"/>
      <c r="D500" s="91"/>
      <c r="E500" s="91"/>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row>
    <row r="501" ht="15.75" customHeight="1">
      <c r="A501" s="91"/>
      <c r="B501" s="91"/>
      <c r="C501" s="91"/>
      <c r="D501" s="91"/>
      <c r="E501" s="91"/>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row>
    <row r="502" ht="15.75" customHeight="1">
      <c r="A502" s="91"/>
      <c r="B502" s="91"/>
      <c r="C502" s="91"/>
      <c r="D502" s="91"/>
      <c r="E502" s="91"/>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row>
    <row r="503" ht="15.75" customHeight="1">
      <c r="A503" s="91"/>
      <c r="B503" s="91"/>
      <c r="C503" s="91"/>
      <c r="D503" s="91"/>
      <c r="E503" s="91"/>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row>
    <row r="504" ht="15.75" customHeight="1">
      <c r="A504" s="91"/>
      <c r="B504" s="91"/>
      <c r="C504" s="91"/>
      <c r="D504" s="91"/>
      <c r="E504" s="91"/>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row>
    <row r="505" ht="15.75" customHeight="1">
      <c r="A505" s="91"/>
      <c r="B505" s="91"/>
      <c r="C505" s="91"/>
      <c r="D505" s="91"/>
      <c r="E505" s="91"/>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row>
    <row r="506" ht="15.75" customHeight="1">
      <c r="A506" s="91"/>
      <c r="B506" s="91"/>
      <c r="C506" s="91"/>
      <c r="D506" s="91"/>
      <c r="E506" s="91"/>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row>
    <row r="507" ht="15.75" customHeight="1">
      <c r="A507" s="91"/>
      <c r="B507" s="91"/>
      <c r="C507" s="91"/>
      <c r="D507" s="91"/>
      <c r="E507" s="91"/>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row>
    <row r="508" ht="15.75" customHeight="1">
      <c r="A508" s="91"/>
      <c r="B508" s="91"/>
      <c r="C508" s="91"/>
      <c r="D508" s="91"/>
      <c r="E508" s="91"/>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row>
    <row r="509" ht="15.75" customHeight="1">
      <c r="A509" s="91"/>
      <c r="B509" s="91"/>
      <c r="C509" s="91"/>
      <c r="D509" s="91"/>
      <c r="E509" s="91"/>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row>
    <row r="510" ht="15.75" customHeight="1">
      <c r="A510" s="91"/>
      <c r="B510" s="91"/>
      <c r="C510" s="91"/>
      <c r="D510" s="91"/>
      <c r="E510" s="91"/>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row>
    <row r="511" ht="15.75" customHeight="1">
      <c r="A511" s="91"/>
      <c r="B511" s="91"/>
      <c r="C511" s="91"/>
      <c r="D511" s="91"/>
      <c r="E511" s="91"/>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row>
    <row r="512" ht="15.75" customHeight="1">
      <c r="A512" s="91"/>
      <c r="B512" s="91"/>
      <c r="C512" s="91"/>
      <c r="D512" s="91"/>
      <c r="E512" s="91"/>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row>
    <row r="513" ht="15.75" customHeight="1">
      <c r="A513" s="91"/>
      <c r="B513" s="91"/>
      <c r="C513" s="91"/>
      <c r="D513" s="91"/>
      <c r="E513" s="91"/>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row>
    <row r="514" ht="15.75" customHeight="1">
      <c r="A514" s="91"/>
      <c r="B514" s="91"/>
      <c r="C514" s="91"/>
      <c r="D514" s="91"/>
      <c r="E514" s="91"/>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row>
    <row r="515" ht="15.75" customHeight="1">
      <c r="A515" s="91"/>
      <c r="B515" s="91"/>
      <c r="C515" s="91"/>
      <c r="D515" s="91"/>
      <c r="E515" s="91"/>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row>
    <row r="516" ht="15.75" customHeight="1">
      <c r="A516" s="91"/>
      <c r="B516" s="91"/>
      <c r="C516" s="91"/>
      <c r="D516" s="91"/>
      <c r="E516" s="91"/>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row>
    <row r="517" ht="15.75" customHeight="1">
      <c r="A517" s="91"/>
      <c r="B517" s="91"/>
      <c r="C517" s="91"/>
      <c r="D517" s="91"/>
      <c r="E517" s="91"/>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row>
    <row r="518" ht="15.75" customHeight="1">
      <c r="A518" s="91"/>
      <c r="B518" s="91"/>
      <c r="C518" s="91"/>
      <c r="D518" s="91"/>
      <c r="E518" s="91"/>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row>
    <row r="519" ht="15.75" customHeight="1">
      <c r="A519" s="91"/>
      <c r="B519" s="91"/>
      <c r="C519" s="91"/>
      <c r="D519" s="91"/>
      <c r="E519" s="91"/>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row>
    <row r="520" ht="15.75" customHeight="1">
      <c r="A520" s="91"/>
      <c r="B520" s="91"/>
      <c r="C520" s="91"/>
      <c r="D520" s="91"/>
      <c r="E520" s="91"/>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row>
    <row r="521" ht="15.75" customHeight="1">
      <c r="A521" s="91"/>
      <c r="B521" s="91"/>
      <c r="C521" s="91"/>
      <c r="D521" s="91"/>
      <c r="E521" s="91"/>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row>
    <row r="522" ht="15.75" customHeight="1">
      <c r="A522" s="91"/>
      <c r="B522" s="91"/>
      <c r="C522" s="91"/>
      <c r="D522" s="91"/>
      <c r="E522" s="91"/>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row>
    <row r="523" ht="15.75" customHeight="1">
      <c r="A523" s="91"/>
      <c r="B523" s="91"/>
      <c r="C523" s="91"/>
      <c r="D523" s="91"/>
      <c r="E523" s="91"/>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row>
    <row r="524" ht="15.75" customHeight="1">
      <c r="A524" s="91"/>
      <c r="B524" s="91"/>
      <c r="C524" s="91"/>
      <c r="D524" s="91"/>
      <c r="E524" s="91"/>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row>
    <row r="525" ht="15.75" customHeight="1">
      <c r="A525" s="91"/>
      <c r="B525" s="91"/>
      <c r="C525" s="91"/>
      <c r="D525" s="91"/>
      <c r="E525" s="91"/>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row>
    <row r="526" ht="15.75" customHeight="1">
      <c r="A526" s="91"/>
      <c r="B526" s="91"/>
      <c r="C526" s="91"/>
      <c r="D526" s="91"/>
      <c r="E526" s="91"/>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row>
    <row r="527" ht="15.75" customHeight="1">
      <c r="A527" s="91"/>
      <c r="B527" s="91"/>
      <c r="C527" s="91"/>
      <c r="D527" s="91"/>
      <c r="E527" s="91"/>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row>
    <row r="528" ht="15.75" customHeight="1">
      <c r="A528" s="91"/>
      <c r="B528" s="91"/>
      <c r="C528" s="91"/>
      <c r="D528" s="91"/>
      <c r="E528" s="91"/>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row>
    <row r="529" ht="15.75" customHeight="1">
      <c r="A529" s="91"/>
      <c r="B529" s="91"/>
      <c r="C529" s="91"/>
      <c r="D529" s="91"/>
      <c r="E529" s="91"/>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row>
    <row r="530" ht="15.75" customHeight="1">
      <c r="A530" s="91"/>
      <c r="B530" s="91"/>
      <c r="C530" s="91"/>
      <c r="D530" s="91"/>
      <c r="E530" s="91"/>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row>
    <row r="531" ht="15.75" customHeight="1">
      <c r="A531" s="91"/>
      <c r="B531" s="91"/>
      <c r="C531" s="91"/>
      <c r="D531" s="91"/>
      <c r="E531" s="91"/>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row>
    <row r="532" ht="15.75" customHeight="1">
      <c r="A532" s="91"/>
      <c r="B532" s="91"/>
      <c r="C532" s="91"/>
      <c r="D532" s="91"/>
      <c r="E532" s="91"/>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row>
    <row r="533" ht="15.75" customHeight="1">
      <c r="A533" s="91"/>
      <c r="B533" s="91"/>
      <c r="C533" s="91"/>
      <c r="D533" s="91"/>
      <c r="E533" s="91"/>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row>
    <row r="534" ht="15.75" customHeight="1">
      <c r="A534" s="91"/>
      <c r="B534" s="91"/>
      <c r="C534" s="91"/>
      <c r="D534" s="91"/>
      <c r="E534" s="91"/>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row>
    <row r="535" ht="15.75" customHeight="1">
      <c r="A535" s="91"/>
      <c r="B535" s="91"/>
      <c r="C535" s="91"/>
      <c r="D535" s="91"/>
      <c r="E535" s="91"/>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row>
    <row r="536" ht="15.75" customHeight="1">
      <c r="A536" s="91"/>
      <c r="B536" s="91"/>
      <c r="C536" s="91"/>
      <c r="D536" s="91"/>
      <c r="E536" s="91"/>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row>
    <row r="537" ht="15.75" customHeight="1">
      <c r="A537" s="91"/>
      <c r="B537" s="91"/>
      <c r="C537" s="91"/>
      <c r="D537" s="91"/>
      <c r="E537" s="91"/>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row>
    <row r="538" ht="15.75" customHeight="1">
      <c r="A538" s="91"/>
      <c r="B538" s="91"/>
      <c r="C538" s="91"/>
      <c r="D538" s="91"/>
      <c r="E538" s="91"/>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row>
    <row r="539" ht="15.75" customHeight="1">
      <c r="A539" s="91"/>
      <c r="B539" s="91"/>
      <c r="C539" s="91"/>
      <c r="D539" s="91"/>
      <c r="E539" s="91"/>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row>
    <row r="540" ht="15.75" customHeight="1">
      <c r="A540" s="91"/>
      <c r="B540" s="91"/>
      <c r="C540" s="91"/>
      <c r="D540" s="91"/>
      <c r="E540" s="91"/>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row>
    <row r="541" ht="15.75" customHeight="1">
      <c r="A541" s="91"/>
      <c r="B541" s="91"/>
      <c r="C541" s="91"/>
      <c r="D541" s="91"/>
      <c r="E541" s="91"/>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row>
    <row r="542" ht="15.75" customHeight="1">
      <c r="A542" s="91"/>
      <c r="B542" s="91"/>
      <c r="C542" s="91"/>
      <c r="D542" s="91"/>
      <c r="E542" s="91"/>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row>
    <row r="543" ht="15.75" customHeight="1">
      <c r="A543" s="91"/>
      <c r="B543" s="91"/>
      <c r="C543" s="91"/>
      <c r="D543" s="91"/>
      <c r="E543" s="91"/>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row>
    <row r="544" ht="15.75" customHeight="1">
      <c r="A544" s="91"/>
      <c r="B544" s="91"/>
      <c r="C544" s="91"/>
      <c r="D544" s="91"/>
      <c r="E544" s="91"/>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row>
    <row r="545" ht="15.75" customHeight="1">
      <c r="A545" s="91"/>
      <c r="B545" s="91"/>
      <c r="C545" s="91"/>
      <c r="D545" s="91"/>
      <c r="E545" s="91"/>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row>
    <row r="546" ht="15.75" customHeight="1">
      <c r="A546" s="91"/>
      <c r="B546" s="91"/>
      <c r="C546" s="91"/>
      <c r="D546" s="91"/>
      <c r="E546" s="91"/>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row>
    <row r="547" ht="15.75" customHeight="1">
      <c r="A547" s="91"/>
      <c r="B547" s="91"/>
      <c r="C547" s="91"/>
      <c r="D547" s="91"/>
      <c r="E547" s="91"/>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row>
    <row r="548" ht="15.75" customHeight="1">
      <c r="A548" s="91"/>
      <c r="B548" s="91"/>
      <c r="C548" s="91"/>
      <c r="D548" s="91"/>
      <c r="E548" s="91"/>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row>
    <row r="549" ht="15.75" customHeight="1">
      <c r="A549" s="91"/>
      <c r="B549" s="91"/>
      <c r="C549" s="91"/>
      <c r="D549" s="91"/>
      <c r="E549" s="91"/>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row>
    <row r="550" ht="15.75" customHeight="1">
      <c r="A550" s="91"/>
      <c r="B550" s="91"/>
      <c r="C550" s="91"/>
      <c r="D550" s="91"/>
      <c r="E550" s="91"/>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row>
    <row r="551" ht="15.75" customHeight="1">
      <c r="A551" s="91"/>
      <c r="B551" s="91"/>
      <c r="C551" s="91"/>
      <c r="D551" s="91"/>
      <c r="E551" s="91"/>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row>
    <row r="552" ht="15.75" customHeight="1">
      <c r="A552" s="91"/>
      <c r="B552" s="91"/>
      <c r="C552" s="91"/>
      <c r="D552" s="91"/>
      <c r="E552" s="91"/>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row>
    <row r="553" ht="15.75" customHeight="1">
      <c r="A553" s="91"/>
      <c r="B553" s="91"/>
      <c r="C553" s="91"/>
      <c r="D553" s="91"/>
      <c r="E553" s="91"/>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row>
    <row r="554" ht="15.75" customHeight="1">
      <c r="A554" s="91"/>
      <c r="B554" s="91"/>
      <c r="C554" s="91"/>
      <c r="D554" s="91"/>
      <c r="E554" s="91"/>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row>
    <row r="555" ht="15.75" customHeight="1">
      <c r="A555" s="91"/>
      <c r="B555" s="91"/>
      <c r="C555" s="91"/>
      <c r="D555" s="91"/>
      <c r="E555" s="91"/>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row>
    <row r="556" ht="15.75" customHeight="1">
      <c r="A556" s="91"/>
      <c r="B556" s="91"/>
      <c r="C556" s="91"/>
      <c r="D556" s="91"/>
      <c r="E556" s="91"/>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row>
    <row r="557" ht="15.75" customHeight="1">
      <c r="A557" s="91"/>
      <c r="B557" s="91"/>
      <c r="C557" s="91"/>
      <c r="D557" s="91"/>
      <c r="E557" s="91"/>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row>
    <row r="558" ht="15.75" customHeight="1">
      <c r="A558" s="91"/>
      <c r="B558" s="91"/>
      <c r="C558" s="91"/>
      <c r="D558" s="91"/>
      <c r="E558" s="91"/>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row>
    <row r="559" ht="15.75" customHeight="1">
      <c r="A559" s="91"/>
      <c r="B559" s="91"/>
      <c r="C559" s="91"/>
      <c r="D559" s="91"/>
      <c r="E559" s="91"/>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row>
    <row r="560" ht="15.75" customHeight="1">
      <c r="A560" s="91"/>
      <c r="B560" s="91"/>
      <c r="C560" s="91"/>
      <c r="D560" s="91"/>
      <c r="E560" s="91"/>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row>
    <row r="561" ht="15.75" customHeight="1">
      <c r="A561" s="91"/>
      <c r="B561" s="91"/>
      <c r="C561" s="91"/>
      <c r="D561" s="91"/>
      <c r="E561" s="91"/>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row>
    <row r="562" ht="15.75" customHeight="1">
      <c r="A562" s="91"/>
      <c r="B562" s="91"/>
      <c r="C562" s="91"/>
      <c r="D562" s="91"/>
      <c r="E562" s="91"/>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row>
    <row r="563" ht="15.75" customHeight="1">
      <c r="A563" s="91"/>
      <c r="B563" s="91"/>
      <c r="C563" s="91"/>
      <c r="D563" s="91"/>
      <c r="E563" s="91"/>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row>
    <row r="564" ht="15.75" customHeight="1">
      <c r="A564" s="91"/>
      <c r="B564" s="91"/>
      <c r="C564" s="91"/>
      <c r="D564" s="91"/>
      <c r="E564" s="91"/>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row>
    <row r="565" ht="15.75" customHeight="1">
      <c r="A565" s="91"/>
      <c r="B565" s="91"/>
      <c r="C565" s="91"/>
      <c r="D565" s="91"/>
      <c r="E565" s="91"/>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row>
    <row r="566" ht="15.75" customHeight="1">
      <c r="A566" s="91"/>
      <c r="B566" s="91"/>
      <c r="C566" s="91"/>
      <c r="D566" s="91"/>
      <c r="E566" s="91"/>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row>
    <row r="567" ht="15.75" customHeight="1">
      <c r="A567" s="91"/>
      <c r="B567" s="91"/>
      <c r="C567" s="91"/>
      <c r="D567" s="91"/>
      <c r="E567" s="91"/>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row>
    <row r="568" ht="15.75" customHeight="1">
      <c r="A568" s="91"/>
      <c r="B568" s="91"/>
      <c r="C568" s="91"/>
      <c r="D568" s="91"/>
      <c r="E568" s="91"/>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row>
    <row r="569" ht="15.75" customHeight="1">
      <c r="A569" s="91"/>
      <c r="B569" s="91"/>
      <c r="C569" s="91"/>
      <c r="D569" s="91"/>
      <c r="E569" s="91"/>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row>
    <row r="570" ht="15.75" customHeight="1">
      <c r="A570" s="91"/>
      <c r="B570" s="91"/>
      <c r="C570" s="91"/>
      <c r="D570" s="91"/>
      <c r="E570" s="91"/>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row>
    <row r="571" ht="15.75" customHeight="1">
      <c r="A571" s="91"/>
      <c r="B571" s="91"/>
      <c r="C571" s="91"/>
      <c r="D571" s="91"/>
      <c r="E571" s="91"/>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row>
    <row r="572" ht="15.75" customHeight="1">
      <c r="A572" s="91"/>
      <c r="B572" s="91"/>
      <c r="C572" s="91"/>
      <c r="D572" s="91"/>
      <c r="E572" s="91"/>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row>
    <row r="573" ht="15.75" customHeight="1">
      <c r="A573" s="91"/>
      <c r="B573" s="91"/>
      <c r="C573" s="91"/>
      <c r="D573" s="91"/>
      <c r="E573" s="91"/>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row>
    <row r="574" ht="15.75" customHeight="1">
      <c r="A574" s="91"/>
      <c r="B574" s="91"/>
      <c r="C574" s="91"/>
      <c r="D574" s="91"/>
      <c r="E574" s="91"/>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row>
    <row r="575" ht="15.75" customHeight="1">
      <c r="A575" s="91"/>
      <c r="B575" s="91"/>
      <c r="C575" s="91"/>
      <c r="D575" s="91"/>
      <c r="E575" s="91"/>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row>
    <row r="576" ht="15.75" customHeight="1">
      <c r="A576" s="91"/>
      <c r="B576" s="91"/>
      <c r="C576" s="91"/>
      <c r="D576" s="91"/>
      <c r="E576" s="91"/>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row>
    <row r="577" ht="15.75" customHeight="1">
      <c r="A577" s="91"/>
      <c r="B577" s="91"/>
      <c r="C577" s="91"/>
      <c r="D577" s="91"/>
      <c r="E577" s="91"/>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row>
    <row r="578" ht="15.75" customHeight="1">
      <c r="A578" s="91"/>
      <c r="B578" s="91"/>
      <c r="C578" s="91"/>
      <c r="D578" s="91"/>
      <c r="E578" s="91"/>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row>
    <row r="579" ht="15.75" customHeight="1">
      <c r="A579" s="91"/>
      <c r="B579" s="91"/>
      <c r="C579" s="91"/>
      <c r="D579" s="91"/>
      <c r="E579" s="91"/>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row>
    <row r="580" ht="15.75" customHeight="1">
      <c r="A580" s="91"/>
      <c r="B580" s="91"/>
      <c r="C580" s="91"/>
      <c r="D580" s="91"/>
      <c r="E580" s="91"/>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row>
    <row r="581" ht="15.75" customHeight="1">
      <c r="A581" s="91"/>
      <c r="B581" s="91"/>
      <c r="C581" s="91"/>
      <c r="D581" s="91"/>
      <c r="E581" s="91"/>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row>
    <row r="582" ht="15.75" customHeight="1">
      <c r="A582" s="91"/>
      <c r="B582" s="91"/>
      <c r="C582" s="91"/>
      <c r="D582" s="91"/>
      <c r="E582" s="91"/>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row>
    <row r="583" ht="15.75" customHeight="1">
      <c r="A583" s="91"/>
      <c r="B583" s="91"/>
      <c r="C583" s="91"/>
      <c r="D583" s="91"/>
      <c r="E583" s="91"/>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row>
    <row r="584" ht="15.75" customHeight="1">
      <c r="A584" s="91"/>
      <c r="B584" s="91"/>
      <c r="C584" s="91"/>
      <c r="D584" s="91"/>
      <c r="E584" s="91"/>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row>
    <row r="585" ht="15.75" customHeight="1">
      <c r="A585" s="91"/>
      <c r="B585" s="91"/>
      <c r="C585" s="91"/>
      <c r="D585" s="91"/>
      <c r="E585" s="91"/>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row>
    <row r="586" ht="15.75" customHeight="1">
      <c r="A586" s="91"/>
      <c r="B586" s="91"/>
      <c r="C586" s="91"/>
      <c r="D586" s="91"/>
      <c r="E586" s="91"/>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row>
    <row r="587" ht="15.75" customHeight="1">
      <c r="A587" s="91"/>
      <c r="B587" s="91"/>
      <c r="C587" s="91"/>
      <c r="D587" s="91"/>
      <c r="E587" s="91"/>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row>
    <row r="588" ht="15.75" customHeight="1">
      <c r="A588" s="91"/>
      <c r="B588" s="91"/>
      <c r="C588" s="91"/>
      <c r="D588" s="91"/>
      <c r="E588" s="91"/>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row>
    <row r="589" ht="15.75" customHeight="1">
      <c r="A589" s="91"/>
      <c r="B589" s="91"/>
      <c r="C589" s="91"/>
      <c r="D589" s="91"/>
      <c r="E589" s="91"/>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row>
    <row r="590" ht="15.75" customHeight="1">
      <c r="A590" s="91"/>
      <c r="B590" s="91"/>
      <c r="C590" s="91"/>
      <c r="D590" s="91"/>
      <c r="E590" s="91"/>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row>
    <row r="591" ht="15.75" customHeight="1">
      <c r="A591" s="91"/>
      <c r="B591" s="91"/>
      <c r="C591" s="91"/>
      <c r="D591" s="91"/>
      <c r="E591" s="91"/>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row>
    <row r="592" ht="15.75" customHeight="1">
      <c r="A592" s="91"/>
      <c r="B592" s="91"/>
      <c r="C592" s="91"/>
      <c r="D592" s="91"/>
      <c r="E592" s="91"/>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row>
    <row r="593" ht="15.75" customHeight="1">
      <c r="A593" s="91"/>
      <c r="B593" s="91"/>
      <c r="C593" s="91"/>
      <c r="D593" s="91"/>
      <c r="E593" s="91"/>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row>
    <row r="594" ht="15.75" customHeight="1">
      <c r="A594" s="91"/>
      <c r="B594" s="91"/>
      <c r="C594" s="91"/>
      <c r="D594" s="91"/>
      <c r="E594" s="91"/>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row>
    <row r="595" ht="15.75" customHeight="1">
      <c r="A595" s="91"/>
      <c r="B595" s="91"/>
      <c r="C595" s="91"/>
      <c r="D595" s="91"/>
      <c r="E595" s="91"/>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row>
    <row r="596" ht="15.75" customHeight="1">
      <c r="A596" s="91"/>
      <c r="B596" s="91"/>
      <c r="C596" s="91"/>
      <c r="D596" s="91"/>
      <c r="E596" s="91"/>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row>
    <row r="597" ht="15.75" customHeight="1">
      <c r="A597" s="91"/>
      <c r="B597" s="91"/>
      <c r="C597" s="91"/>
      <c r="D597" s="91"/>
      <c r="E597" s="91"/>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row>
    <row r="598" ht="15.75" customHeight="1">
      <c r="A598" s="91"/>
      <c r="B598" s="91"/>
      <c r="C598" s="91"/>
      <c r="D598" s="91"/>
      <c r="E598" s="91"/>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row>
    <row r="599" ht="15.75" customHeight="1">
      <c r="A599" s="91"/>
      <c r="B599" s="91"/>
      <c r="C599" s="91"/>
      <c r="D599" s="91"/>
      <c r="E599" s="91"/>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row>
    <row r="600" ht="15.75" customHeight="1">
      <c r="A600" s="91"/>
      <c r="B600" s="91"/>
      <c r="C600" s="91"/>
      <c r="D600" s="91"/>
      <c r="E600" s="91"/>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row>
    <row r="601" ht="15.75" customHeight="1">
      <c r="A601" s="91"/>
      <c r="B601" s="91"/>
      <c r="C601" s="91"/>
      <c r="D601" s="91"/>
      <c r="E601" s="91"/>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row>
    <row r="602" ht="15.75" customHeight="1">
      <c r="A602" s="91"/>
      <c r="B602" s="91"/>
      <c r="C602" s="91"/>
      <c r="D602" s="91"/>
      <c r="E602" s="91"/>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row>
    <row r="603" ht="15.75" customHeight="1">
      <c r="A603" s="91"/>
      <c r="B603" s="91"/>
      <c r="C603" s="91"/>
      <c r="D603" s="91"/>
      <c r="E603" s="91"/>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row>
    <row r="604" ht="15.75" customHeight="1">
      <c r="A604" s="91"/>
      <c r="B604" s="91"/>
      <c r="C604" s="91"/>
      <c r="D604" s="91"/>
      <c r="E604" s="91"/>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row>
    <row r="605" ht="15.75" customHeight="1">
      <c r="A605" s="91"/>
      <c r="B605" s="91"/>
      <c r="C605" s="91"/>
      <c r="D605" s="91"/>
      <c r="E605" s="91"/>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row>
    <row r="606" ht="15.75" customHeight="1">
      <c r="A606" s="91"/>
      <c r="B606" s="91"/>
      <c r="C606" s="91"/>
      <c r="D606" s="91"/>
      <c r="E606" s="91"/>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row>
    <row r="607" ht="15.75" customHeight="1">
      <c r="A607" s="91"/>
      <c r="B607" s="91"/>
      <c r="C607" s="91"/>
      <c r="D607" s="91"/>
      <c r="E607" s="91"/>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row>
    <row r="608" ht="15.75" customHeight="1">
      <c r="A608" s="91"/>
      <c r="B608" s="91"/>
      <c r="C608" s="91"/>
      <c r="D608" s="91"/>
      <c r="E608" s="91"/>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row>
    <row r="609" ht="15.75" customHeight="1">
      <c r="A609" s="91"/>
      <c r="B609" s="91"/>
      <c r="C609" s="91"/>
      <c r="D609" s="91"/>
      <c r="E609" s="91"/>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row>
    <row r="610" ht="15.75" customHeight="1">
      <c r="A610" s="91"/>
      <c r="B610" s="91"/>
      <c r="C610" s="91"/>
      <c r="D610" s="91"/>
      <c r="E610" s="91"/>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row>
    <row r="611" ht="15.75" customHeight="1">
      <c r="A611" s="91"/>
      <c r="B611" s="91"/>
      <c r="C611" s="91"/>
      <c r="D611" s="91"/>
      <c r="E611" s="91"/>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row>
    <row r="612" ht="15.75" customHeight="1">
      <c r="A612" s="91"/>
      <c r="B612" s="91"/>
      <c r="C612" s="91"/>
      <c r="D612" s="91"/>
      <c r="E612" s="91"/>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row>
    <row r="613" ht="15.75" customHeight="1">
      <c r="A613" s="91"/>
      <c r="B613" s="91"/>
      <c r="C613" s="91"/>
      <c r="D613" s="91"/>
      <c r="E613" s="91"/>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row>
    <row r="614" ht="15.75" customHeight="1">
      <c r="A614" s="91"/>
      <c r="B614" s="91"/>
      <c r="C614" s="91"/>
      <c r="D614" s="91"/>
      <c r="E614" s="91"/>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row>
    <row r="615" ht="15.75" customHeight="1">
      <c r="A615" s="91"/>
      <c r="B615" s="91"/>
      <c r="C615" s="91"/>
      <c r="D615" s="91"/>
      <c r="E615" s="91"/>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row>
    <row r="616" ht="15.75" customHeight="1">
      <c r="A616" s="91"/>
      <c r="B616" s="91"/>
      <c r="C616" s="91"/>
      <c r="D616" s="91"/>
      <c r="E616" s="91"/>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row>
    <row r="617" ht="15.75" customHeight="1">
      <c r="A617" s="91"/>
      <c r="B617" s="91"/>
      <c r="C617" s="91"/>
      <c r="D617" s="91"/>
      <c r="E617" s="91"/>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row>
    <row r="618" ht="15.75" customHeight="1">
      <c r="A618" s="91"/>
      <c r="B618" s="91"/>
      <c r="C618" s="91"/>
      <c r="D618" s="91"/>
      <c r="E618" s="91"/>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row>
    <row r="619" ht="15.75" customHeight="1">
      <c r="A619" s="91"/>
      <c r="B619" s="91"/>
      <c r="C619" s="91"/>
      <c r="D619" s="91"/>
      <c r="E619" s="91"/>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row>
    <row r="620" ht="15.75" customHeight="1">
      <c r="A620" s="91"/>
      <c r="B620" s="91"/>
      <c r="C620" s="91"/>
      <c r="D620" s="91"/>
      <c r="E620" s="91"/>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row>
    <row r="621" ht="15.75" customHeight="1">
      <c r="A621" s="91"/>
      <c r="B621" s="91"/>
      <c r="C621" s="91"/>
      <c r="D621" s="91"/>
      <c r="E621" s="91"/>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row>
    <row r="622" ht="15.75" customHeight="1">
      <c r="A622" s="91"/>
      <c r="B622" s="91"/>
      <c r="C622" s="91"/>
      <c r="D622" s="91"/>
      <c r="E622" s="91"/>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row>
    <row r="623" ht="15.75" customHeight="1">
      <c r="A623" s="91"/>
      <c r="B623" s="91"/>
      <c r="C623" s="91"/>
      <c r="D623" s="91"/>
      <c r="E623" s="91"/>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row>
    <row r="624" ht="15.75" customHeight="1">
      <c r="A624" s="91"/>
      <c r="B624" s="91"/>
      <c r="C624" s="91"/>
      <c r="D624" s="91"/>
      <c r="E624" s="91"/>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row>
    <row r="625" ht="15.75" customHeight="1">
      <c r="A625" s="91"/>
      <c r="B625" s="91"/>
      <c r="C625" s="91"/>
      <c r="D625" s="91"/>
      <c r="E625" s="91"/>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row>
    <row r="626" ht="15.75" customHeight="1">
      <c r="A626" s="91"/>
      <c r="B626" s="91"/>
      <c r="C626" s="91"/>
      <c r="D626" s="91"/>
      <c r="E626" s="91"/>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row>
    <row r="627" ht="15.75" customHeight="1">
      <c r="A627" s="91"/>
      <c r="B627" s="91"/>
      <c r="C627" s="91"/>
      <c r="D627" s="91"/>
      <c r="E627" s="91"/>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row>
    <row r="628" ht="15.75" customHeight="1">
      <c r="A628" s="91"/>
      <c r="B628" s="91"/>
      <c r="C628" s="91"/>
      <c r="D628" s="91"/>
      <c r="E628" s="91"/>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row>
    <row r="629" ht="15.75" customHeight="1">
      <c r="A629" s="91"/>
      <c r="B629" s="91"/>
      <c r="C629" s="91"/>
      <c r="D629" s="91"/>
      <c r="E629" s="91"/>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row>
    <row r="630" ht="15.75" customHeight="1">
      <c r="A630" s="91"/>
      <c r="B630" s="91"/>
      <c r="C630" s="91"/>
      <c r="D630" s="91"/>
      <c r="E630" s="91"/>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row>
    <row r="631" ht="15.75" customHeight="1">
      <c r="A631" s="91"/>
      <c r="B631" s="91"/>
      <c r="C631" s="91"/>
      <c r="D631" s="91"/>
      <c r="E631" s="91"/>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row>
    <row r="632" ht="15.75" customHeight="1">
      <c r="A632" s="91"/>
      <c r="B632" s="91"/>
      <c r="C632" s="91"/>
      <c r="D632" s="91"/>
      <c r="E632" s="91"/>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row>
    <row r="633" ht="15.75" customHeight="1">
      <c r="A633" s="91"/>
      <c r="B633" s="91"/>
      <c r="C633" s="91"/>
      <c r="D633" s="91"/>
      <c r="E633" s="91"/>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row>
    <row r="634" ht="15.75" customHeight="1">
      <c r="A634" s="91"/>
      <c r="B634" s="91"/>
      <c r="C634" s="91"/>
      <c r="D634" s="91"/>
      <c r="E634" s="91"/>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row>
    <row r="635" ht="15.75" customHeight="1">
      <c r="A635" s="91"/>
      <c r="B635" s="91"/>
      <c r="C635" s="91"/>
      <c r="D635" s="91"/>
      <c r="E635" s="91"/>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row>
    <row r="636" ht="15.75" customHeight="1">
      <c r="A636" s="91"/>
      <c r="B636" s="91"/>
      <c r="C636" s="91"/>
      <c r="D636" s="91"/>
      <c r="E636" s="91"/>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row>
    <row r="637" ht="15.75" customHeight="1">
      <c r="A637" s="91"/>
      <c r="B637" s="91"/>
      <c r="C637" s="91"/>
      <c r="D637" s="91"/>
      <c r="E637" s="91"/>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row>
    <row r="638" ht="15.75" customHeight="1">
      <c r="A638" s="91"/>
      <c r="B638" s="91"/>
      <c r="C638" s="91"/>
      <c r="D638" s="91"/>
      <c r="E638" s="91"/>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row>
    <row r="639" ht="15.75" customHeight="1">
      <c r="A639" s="91"/>
      <c r="B639" s="91"/>
      <c r="C639" s="91"/>
      <c r="D639" s="91"/>
      <c r="E639" s="91"/>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row>
    <row r="640" ht="15.75" customHeight="1">
      <c r="A640" s="91"/>
      <c r="B640" s="91"/>
      <c r="C640" s="91"/>
      <c r="D640" s="91"/>
      <c r="E640" s="91"/>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row>
    <row r="641" ht="15.75" customHeight="1">
      <c r="A641" s="91"/>
      <c r="B641" s="91"/>
      <c r="C641" s="91"/>
      <c r="D641" s="91"/>
      <c r="E641" s="91"/>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row>
    <row r="642" ht="15.75" customHeight="1">
      <c r="A642" s="91"/>
      <c r="B642" s="91"/>
      <c r="C642" s="91"/>
      <c r="D642" s="91"/>
      <c r="E642" s="91"/>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row>
    <row r="643" ht="15.75" customHeight="1">
      <c r="A643" s="91"/>
      <c r="B643" s="91"/>
      <c r="C643" s="91"/>
      <c r="D643" s="91"/>
      <c r="E643" s="91"/>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row>
    <row r="644" ht="15.75" customHeight="1">
      <c r="A644" s="91"/>
      <c r="B644" s="91"/>
      <c r="C644" s="91"/>
      <c r="D644" s="91"/>
      <c r="E644" s="91"/>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row>
    <row r="645" ht="15.75" customHeight="1">
      <c r="A645" s="91"/>
      <c r="B645" s="91"/>
      <c r="C645" s="91"/>
      <c r="D645" s="91"/>
      <c r="E645" s="91"/>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row>
    <row r="646" ht="15.75" customHeight="1">
      <c r="A646" s="91"/>
      <c r="B646" s="91"/>
      <c r="C646" s="91"/>
      <c r="D646" s="91"/>
      <c r="E646" s="91"/>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row>
    <row r="647" ht="15.75" customHeight="1">
      <c r="A647" s="91"/>
      <c r="B647" s="91"/>
      <c r="C647" s="91"/>
      <c r="D647" s="91"/>
      <c r="E647" s="91"/>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row>
    <row r="648" ht="15.75" customHeight="1">
      <c r="A648" s="91"/>
      <c r="B648" s="91"/>
      <c r="C648" s="91"/>
      <c r="D648" s="91"/>
      <c r="E648" s="91"/>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row>
    <row r="649" ht="15.75" customHeight="1">
      <c r="A649" s="91"/>
      <c r="B649" s="91"/>
      <c r="C649" s="91"/>
      <c r="D649" s="91"/>
      <c r="E649" s="91"/>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row>
    <row r="650" ht="15.75" customHeight="1">
      <c r="A650" s="91"/>
      <c r="B650" s="91"/>
      <c r="C650" s="91"/>
      <c r="D650" s="91"/>
      <c r="E650" s="91"/>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row>
    <row r="651" ht="15.75" customHeight="1">
      <c r="A651" s="91"/>
      <c r="B651" s="91"/>
      <c r="C651" s="91"/>
      <c r="D651" s="91"/>
      <c r="E651" s="91"/>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row>
    <row r="652" ht="15.75" customHeight="1">
      <c r="A652" s="91"/>
      <c r="B652" s="91"/>
      <c r="C652" s="91"/>
      <c r="D652" s="91"/>
      <c r="E652" s="91"/>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row>
    <row r="653" ht="15.75" customHeight="1">
      <c r="A653" s="91"/>
      <c r="B653" s="91"/>
      <c r="C653" s="91"/>
      <c r="D653" s="91"/>
      <c r="E653" s="91"/>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row>
    <row r="654" ht="15.75" customHeight="1">
      <c r="A654" s="91"/>
      <c r="B654" s="91"/>
      <c r="C654" s="91"/>
      <c r="D654" s="91"/>
      <c r="E654" s="91"/>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row>
    <row r="655" ht="15.75" customHeight="1">
      <c r="A655" s="91"/>
      <c r="B655" s="91"/>
      <c r="C655" s="91"/>
      <c r="D655" s="91"/>
      <c r="E655" s="91"/>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row>
    <row r="656" ht="15.75" customHeight="1">
      <c r="A656" s="91"/>
      <c r="B656" s="91"/>
      <c r="C656" s="91"/>
      <c r="D656" s="91"/>
      <c r="E656" s="91"/>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row>
    <row r="657" ht="15.75" customHeight="1">
      <c r="A657" s="91"/>
      <c r="B657" s="91"/>
      <c r="C657" s="91"/>
      <c r="D657" s="91"/>
      <c r="E657" s="91"/>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row>
    <row r="658" ht="15.75" customHeight="1">
      <c r="A658" s="91"/>
      <c r="B658" s="91"/>
      <c r="C658" s="91"/>
      <c r="D658" s="91"/>
      <c r="E658" s="91"/>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row>
    <row r="659" ht="15.75" customHeight="1">
      <c r="A659" s="91"/>
      <c r="B659" s="91"/>
      <c r="C659" s="91"/>
      <c r="D659" s="91"/>
      <c r="E659" s="91"/>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row>
    <row r="660" ht="15.75" customHeight="1">
      <c r="A660" s="91"/>
      <c r="B660" s="91"/>
      <c r="C660" s="91"/>
      <c r="D660" s="91"/>
      <c r="E660" s="91"/>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row>
    <row r="661" ht="15.75" customHeight="1">
      <c r="A661" s="91"/>
      <c r="B661" s="91"/>
      <c r="C661" s="91"/>
      <c r="D661" s="91"/>
      <c r="E661" s="91"/>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row>
    <row r="662" ht="15.75" customHeight="1">
      <c r="A662" s="91"/>
      <c r="B662" s="91"/>
      <c r="C662" s="91"/>
      <c r="D662" s="91"/>
      <c r="E662" s="91"/>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row>
    <row r="663" ht="15.75" customHeight="1">
      <c r="A663" s="91"/>
      <c r="B663" s="91"/>
      <c r="C663" s="91"/>
      <c r="D663" s="91"/>
      <c r="E663" s="91"/>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row>
    <row r="664" ht="15.75" customHeight="1">
      <c r="A664" s="91"/>
      <c r="B664" s="91"/>
      <c r="C664" s="91"/>
      <c r="D664" s="91"/>
      <c r="E664" s="91"/>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row>
    <row r="665" ht="15.75" customHeight="1">
      <c r="A665" s="91"/>
      <c r="B665" s="91"/>
      <c r="C665" s="91"/>
      <c r="D665" s="91"/>
      <c r="E665" s="91"/>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row>
    <row r="666" ht="15.75" customHeight="1">
      <c r="A666" s="91"/>
      <c r="B666" s="91"/>
      <c r="C666" s="91"/>
      <c r="D666" s="91"/>
      <c r="E666" s="91"/>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row>
    <row r="667" ht="15.75" customHeight="1">
      <c r="A667" s="91"/>
      <c r="B667" s="91"/>
      <c r="C667" s="91"/>
      <c r="D667" s="91"/>
      <c r="E667" s="91"/>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row>
    <row r="668" ht="15.75" customHeight="1">
      <c r="A668" s="91"/>
      <c r="B668" s="91"/>
      <c r="C668" s="91"/>
      <c r="D668" s="91"/>
      <c r="E668" s="91"/>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row>
    <row r="669" ht="15.75" customHeight="1">
      <c r="A669" s="91"/>
      <c r="B669" s="91"/>
      <c r="C669" s="91"/>
      <c r="D669" s="91"/>
      <c r="E669" s="91"/>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row>
    <row r="670" ht="15.75" customHeight="1">
      <c r="A670" s="91"/>
      <c r="B670" s="91"/>
      <c r="C670" s="91"/>
      <c r="D670" s="91"/>
      <c r="E670" s="91"/>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row>
    <row r="671" ht="15.75" customHeight="1">
      <c r="A671" s="91"/>
      <c r="B671" s="91"/>
      <c r="C671" s="91"/>
      <c r="D671" s="91"/>
      <c r="E671" s="91"/>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row>
    <row r="672" ht="15.75" customHeight="1">
      <c r="A672" s="91"/>
      <c r="B672" s="91"/>
      <c r="C672" s="91"/>
      <c r="D672" s="91"/>
      <c r="E672" s="91"/>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row>
    <row r="673" ht="15.75" customHeight="1">
      <c r="A673" s="91"/>
      <c r="B673" s="91"/>
      <c r="C673" s="91"/>
      <c r="D673" s="91"/>
      <c r="E673" s="91"/>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row>
    <row r="674" ht="15.75" customHeight="1">
      <c r="A674" s="91"/>
      <c r="B674" s="91"/>
      <c r="C674" s="91"/>
      <c r="D674" s="91"/>
      <c r="E674" s="91"/>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row>
    <row r="675" ht="15.75" customHeight="1">
      <c r="A675" s="91"/>
      <c r="B675" s="91"/>
      <c r="C675" s="91"/>
      <c r="D675" s="91"/>
      <c r="E675" s="91"/>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row>
    <row r="676" ht="15.75" customHeight="1">
      <c r="A676" s="91"/>
      <c r="B676" s="91"/>
      <c r="C676" s="91"/>
      <c r="D676" s="91"/>
      <c r="E676" s="91"/>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row>
    <row r="677" ht="15.75" customHeight="1">
      <c r="A677" s="91"/>
      <c r="B677" s="91"/>
      <c r="C677" s="91"/>
      <c r="D677" s="91"/>
      <c r="E677" s="91"/>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row>
    <row r="678" ht="15.75" customHeight="1">
      <c r="A678" s="91"/>
      <c r="B678" s="91"/>
      <c r="C678" s="91"/>
      <c r="D678" s="91"/>
      <c r="E678" s="91"/>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row>
    <row r="679" ht="15.75" customHeight="1">
      <c r="A679" s="91"/>
      <c r="B679" s="91"/>
      <c r="C679" s="91"/>
      <c r="D679" s="91"/>
      <c r="E679" s="91"/>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row>
    <row r="680" ht="15.75" customHeight="1">
      <c r="A680" s="91"/>
      <c r="B680" s="91"/>
      <c r="C680" s="91"/>
      <c r="D680" s="91"/>
      <c r="E680" s="91"/>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row>
    <row r="681" ht="15.75" customHeight="1">
      <c r="A681" s="91"/>
      <c r="B681" s="91"/>
      <c r="C681" s="91"/>
      <c r="D681" s="91"/>
      <c r="E681" s="91"/>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row>
    <row r="682" ht="15.75" customHeight="1">
      <c r="A682" s="91"/>
      <c r="B682" s="91"/>
      <c r="C682" s="91"/>
      <c r="D682" s="91"/>
      <c r="E682" s="91"/>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row>
    <row r="683" ht="15.75" customHeight="1">
      <c r="A683" s="91"/>
      <c r="B683" s="91"/>
      <c r="C683" s="91"/>
      <c r="D683" s="91"/>
      <c r="E683" s="91"/>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row>
    <row r="684" ht="15.75" customHeight="1">
      <c r="A684" s="91"/>
      <c r="B684" s="91"/>
      <c r="C684" s="91"/>
      <c r="D684" s="91"/>
      <c r="E684" s="91"/>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row>
    <row r="685" ht="15.75" customHeight="1">
      <c r="A685" s="91"/>
      <c r="B685" s="91"/>
      <c r="C685" s="91"/>
      <c r="D685" s="91"/>
      <c r="E685" s="91"/>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row>
    <row r="686" ht="15.75" customHeight="1">
      <c r="A686" s="91"/>
      <c r="B686" s="91"/>
      <c r="C686" s="91"/>
      <c r="D686" s="91"/>
      <c r="E686" s="91"/>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row>
    <row r="687" ht="15.75" customHeight="1">
      <c r="A687" s="91"/>
      <c r="B687" s="91"/>
      <c r="C687" s="91"/>
      <c r="D687" s="91"/>
      <c r="E687" s="91"/>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row>
    <row r="688" ht="15.75" customHeight="1">
      <c r="A688" s="91"/>
      <c r="B688" s="91"/>
      <c r="C688" s="91"/>
      <c r="D688" s="91"/>
      <c r="E688" s="91"/>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row>
    <row r="689" ht="15.75" customHeight="1">
      <c r="A689" s="91"/>
      <c r="B689" s="91"/>
      <c r="C689" s="91"/>
      <c r="D689" s="91"/>
      <c r="E689" s="91"/>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row>
    <row r="690" ht="15.75" customHeight="1">
      <c r="A690" s="91"/>
      <c r="B690" s="91"/>
      <c r="C690" s="91"/>
      <c r="D690" s="91"/>
      <c r="E690" s="91"/>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row>
    <row r="691" ht="15.75" customHeight="1">
      <c r="A691" s="91"/>
      <c r="B691" s="91"/>
      <c r="C691" s="91"/>
      <c r="D691" s="91"/>
      <c r="E691" s="91"/>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row>
    <row r="692" ht="15.75" customHeight="1">
      <c r="A692" s="91"/>
      <c r="B692" s="91"/>
      <c r="C692" s="91"/>
      <c r="D692" s="91"/>
      <c r="E692" s="91"/>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row>
    <row r="693" ht="15.75" customHeight="1">
      <c r="A693" s="91"/>
      <c r="B693" s="91"/>
      <c r="C693" s="91"/>
      <c r="D693" s="91"/>
      <c r="E693" s="91"/>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row>
    <row r="694" ht="15.75" customHeight="1">
      <c r="A694" s="91"/>
      <c r="B694" s="91"/>
      <c r="C694" s="91"/>
      <c r="D694" s="91"/>
      <c r="E694" s="91"/>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row>
    <row r="695" ht="15.75" customHeight="1">
      <c r="A695" s="91"/>
      <c r="B695" s="91"/>
      <c r="C695" s="91"/>
      <c r="D695" s="91"/>
      <c r="E695" s="91"/>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row>
    <row r="696" ht="15.75" customHeight="1">
      <c r="A696" s="91"/>
      <c r="B696" s="91"/>
      <c r="C696" s="91"/>
      <c r="D696" s="91"/>
      <c r="E696" s="91"/>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row>
    <row r="697" ht="15.75" customHeight="1">
      <c r="A697" s="91"/>
      <c r="B697" s="91"/>
      <c r="C697" s="91"/>
      <c r="D697" s="91"/>
      <c r="E697" s="91"/>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row>
    <row r="698" ht="15.75" customHeight="1">
      <c r="A698" s="91"/>
      <c r="B698" s="91"/>
      <c r="C698" s="91"/>
      <c r="D698" s="91"/>
      <c r="E698" s="91"/>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row>
    <row r="699" ht="15.75" customHeight="1">
      <c r="A699" s="91"/>
      <c r="B699" s="91"/>
      <c r="C699" s="91"/>
      <c r="D699" s="91"/>
      <c r="E699" s="91"/>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row>
    <row r="700" ht="15.75" customHeight="1">
      <c r="A700" s="91"/>
      <c r="B700" s="91"/>
      <c r="C700" s="91"/>
      <c r="D700" s="91"/>
      <c r="E700" s="91"/>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row>
    <row r="701" ht="15.75" customHeight="1">
      <c r="A701" s="91"/>
      <c r="B701" s="91"/>
      <c r="C701" s="91"/>
      <c r="D701" s="91"/>
      <c r="E701" s="91"/>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row>
    <row r="702" ht="15.75" customHeight="1">
      <c r="A702" s="91"/>
      <c r="B702" s="91"/>
      <c r="C702" s="91"/>
      <c r="D702" s="91"/>
      <c r="E702" s="91"/>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row>
    <row r="703" ht="15.75" customHeight="1">
      <c r="A703" s="91"/>
      <c r="B703" s="91"/>
      <c r="C703" s="91"/>
      <c r="D703" s="91"/>
      <c r="E703" s="91"/>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row>
    <row r="704" ht="15.75" customHeight="1">
      <c r="A704" s="91"/>
      <c r="B704" s="91"/>
      <c r="C704" s="91"/>
      <c r="D704" s="91"/>
      <c r="E704" s="91"/>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row>
    <row r="705" ht="15.75" customHeight="1">
      <c r="A705" s="91"/>
      <c r="B705" s="91"/>
      <c r="C705" s="91"/>
      <c r="D705" s="91"/>
      <c r="E705" s="91"/>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row>
    <row r="706" ht="15.75" customHeight="1">
      <c r="A706" s="91"/>
      <c r="B706" s="91"/>
      <c r="C706" s="91"/>
      <c r="D706" s="91"/>
      <c r="E706" s="91"/>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row>
    <row r="707" ht="15.75" customHeight="1">
      <c r="A707" s="91"/>
      <c r="B707" s="91"/>
      <c r="C707" s="91"/>
      <c r="D707" s="91"/>
      <c r="E707" s="91"/>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row>
    <row r="708" ht="15.75" customHeight="1">
      <c r="A708" s="91"/>
      <c r="B708" s="91"/>
      <c r="C708" s="91"/>
      <c r="D708" s="91"/>
      <c r="E708" s="91"/>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row>
    <row r="709" ht="15.75" customHeight="1">
      <c r="A709" s="91"/>
      <c r="B709" s="91"/>
      <c r="C709" s="91"/>
      <c r="D709" s="91"/>
      <c r="E709" s="91"/>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row>
    <row r="710" ht="15.75" customHeight="1">
      <c r="A710" s="91"/>
      <c r="B710" s="91"/>
      <c r="C710" s="91"/>
      <c r="D710" s="91"/>
      <c r="E710" s="91"/>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row>
    <row r="711" ht="15.75" customHeight="1">
      <c r="A711" s="91"/>
      <c r="B711" s="91"/>
      <c r="C711" s="91"/>
      <c r="D711" s="91"/>
      <c r="E711" s="91"/>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row>
    <row r="712" ht="15.75" customHeight="1">
      <c r="A712" s="91"/>
      <c r="B712" s="91"/>
      <c r="C712" s="91"/>
      <c r="D712" s="91"/>
      <c r="E712" s="91"/>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row>
    <row r="713" ht="15.75" customHeight="1">
      <c r="A713" s="91"/>
      <c r="B713" s="91"/>
      <c r="C713" s="91"/>
      <c r="D713" s="91"/>
      <c r="E713" s="91"/>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row>
    <row r="714" ht="15.75" customHeight="1">
      <c r="A714" s="91"/>
      <c r="B714" s="91"/>
      <c r="C714" s="91"/>
      <c r="D714" s="91"/>
      <c r="E714" s="91"/>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row>
    <row r="715" ht="15.75" customHeight="1">
      <c r="A715" s="91"/>
      <c r="B715" s="91"/>
      <c r="C715" s="91"/>
      <c r="D715" s="91"/>
      <c r="E715" s="91"/>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row>
    <row r="716" ht="15.75" customHeight="1">
      <c r="A716" s="91"/>
      <c r="B716" s="91"/>
      <c r="C716" s="91"/>
      <c r="D716" s="91"/>
      <c r="E716" s="91"/>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row>
    <row r="717" ht="15.75" customHeight="1">
      <c r="A717" s="91"/>
      <c r="B717" s="91"/>
      <c r="C717" s="91"/>
      <c r="D717" s="91"/>
      <c r="E717" s="91"/>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row>
    <row r="718" ht="15.75" customHeight="1">
      <c r="A718" s="91"/>
      <c r="B718" s="91"/>
      <c r="C718" s="91"/>
      <c r="D718" s="91"/>
      <c r="E718" s="91"/>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row>
    <row r="719" ht="15.75" customHeight="1">
      <c r="A719" s="91"/>
      <c r="B719" s="91"/>
      <c r="C719" s="91"/>
      <c r="D719" s="91"/>
      <c r="E719" s="91"/>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row>
    <row r="720" ht="15.75" customHeight="1">
      <c r="A720" s="91"/>
      <c r="B720" s="91"/>
      <c r="C720" s="91"/>
      <c r="D720" s="91"/>
      <c r="E720" s="91"/>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row>
    <row r="721" ht="15.75" customHeight="1">
      <c r="A721" s="91"/>
      <c r="B721" s="91"/>
      <c r="C721" s="91"/>
      <c r="D721" s="91"/>
      <c r="E721" s="91"/>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row>
    <row r="722" ht="15.75" customHeight="1">
      <c r="A722" s="91"/>
      <c r="B722" s="91"/>
      <c r="C722" s="91"/>
      <c r="D722" s="91"/>
      <c r="E722" s="91"/>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row>
    <row r="723" ht="15.75" customHeight="1">
      <c r="A723" s="91"/>
      <c r="B723" s="91"/>
      <c r="C723" s="91"/>
      <c r="D723" s="91"/>
      <c r="E723" s="91"/>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row>
    <row r="724" ht="15.75" customHeight="1">
      <c r="A724" s="91"/>
      <c r="B724" s="91"/>
      <c r="C724" s="91"/>
      <c r="D724" s="91"/>
      <c r="E724" s="91"/>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row>
    <row r="725" ht="15.75" customHeight="1">
      <c r="A725" s="91"/>
      <c r="B725" s="91"/>
      <c r="C725" s="91"/>
      <c r="D725" s="91"/>
      <c r="E725" s="91"/>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row>
    <row r="726" ht="15.75" customHeight="1">
      <c r="A726" s="91"/>
      <c r="B726" s="91"/>
      <c r="C726" s="91"/>
      <c r="D726" s="91"/>
      <c r="E726" s="91"/>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row>
    <row r="727" ht="15.75" customHeight="1">
      <c r="A727" s="91"/>
      <c r="B727" s="91"/>
      <c r="C727" s="91"/>
      <c r="D727" s="91"/>
      <c r="E727" s="91"/>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row>
    <row r="728" ht="15.75" customHeight="1">
      <c r="A728" s="91"/>
      <c r="B728" s="91"/>
      <c r="C728" s="91"/>
      <c r="D728" s="91"/>
      <c r="E728" s="91"/>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row>
    <row r="729" ht="15.75" customHeight="1">
      <c r="A729" s="91"/>
      <c r="B729" s="91"/>
      <c r="C729" s="91"/>
      <c r="D729" s="91"/>
      <c r="E729" s="91"/>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row>
    <row r="730" ht="15.75" customHeight="1">
      <c r="A730" s="91"/>
      <c r="B730" s="91"/>
      <c r="C730" s="91"/>
      <c r="D730" s="91"/>
      <c r="E730" s="91"/>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row>
    <row r="731" ht="15.75" customHeight="1">
      <c r="A731" s="91"/>
      <c r="B731" s="91"/>
      <c r="C731" s="91"/>
      <c r="D731" s="91"/>
      <c r="E731" s="91"/>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row>
    <row r="732" ht="15.75" customHeight="1">
      <c r="A732" s="91"/>
      <c r="B732" s="91"/>
      <c r="C732" s="91"/>
      <c r="D732" s="91"/>
      <c r="E732" s="91"/>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row>
    <row r="733" ht="15.75" customHeight="1">
      <c r="A733" s="91"/>
      <c r="B733" s="91"/>
      <c r="C733" s="91"/>
      <c r="D733" s="91"/>
      <c r="E733" s="91"/>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row>
    <row r="734" ht="15.75" customHeight="1">
      <c r="A734" s="91"/>
      <c r="B734" s="91"/>
      <c r="C734" s="91"/>
      <c r="D734" s="91"/>
      <c r="E734" s="91"/>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row>
    <row r="735" ht="15.75" customHeight="1">
      <c r="A735" s="91"/>
      <c r="B735" s="91"/>
      <c r="C735" s="91"/>
      <c r="D735" s="91"/>
      <c r="E735" s="91"/>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row>
    <row r="736" ht="15.75" customHeight="1">
      <c r="A736" s="91"/>
      <c r="B736" s="91"/>
      <c r="C736" s="91"/>
      <c r="D736" s="91"/>
      <c r="E736" s="91"/>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row>
    <row r="737" ht="15.75" customHeight="1">
      <c r="A737" s="91"/>
      <c r="B737" s="91"/>
      <c r="C737" s="91"/>
      <c r="D737" s="91"/>
      <c r="E737" s="91"/>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row>
    <row r="738" ht="15.75" customHeight="1">
      <c r="A738" s="91"/>
      <c r="B738" s="91"/>
      <c r="C738" s="91"/>
      <c r="D738" s="91"/>
      <c r="E738" s="91"/>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row>
    <row r="739" ht="15.75" customHeight="1">
      <c r="A739" s="91"/>
      <c r="B739" s="91"/>
      <c r="C739" s="91"/>
      <c r="D739" s="91"/>
      <c r="E739" s="91"/>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row>
    <row r="740" ht="15.75" customHeight="1">
      <c r="A740" s="91"/>
      <c r="B740" s="91"/>
      <c r="C740" s="91"/>
      <c r="D740" s="91"/>
      <c r="E740" s="91"/>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row>
    <row r="741" ht="15.75" customHeight="1">
      <c r="A741" s="91"/>
      <c r="B741" s="91"/>
      <c r="C741" s="91"/>
      <c r="D741" s="91"/>
      <c r="E741" s="91"/>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row>
    <row r="742" ht="15.75" customHeight="1">
      <c r="A742" s="91"/>
      <c r="B742" s="91"/>
      <c r="C742" s="91"/>
      <c r="D742" s="91"/>
      <c r="E742" s="91"/>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row>
    <row r="743" ht="15.75" customHeight="1">
      <c r="A743" s="91"/>
      <c r="B743" s="91"/>
      <c r="C743" s="91"/>
      <c r="D743" s="91"/>
      <c r="E743" s="91"/>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row>
    <row r="744" ht="15.75" customHeight="1">
      <c r="A744" s="91"/>
      <c r="B744" s="91"/>
      <c r="C744" s="91"/>
      <c r="D744" s="91"/>
      <c r="E744" s="91"/>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row>
    <row r="745" ht="15.75" customHeight="1">
      <c r="A745" s="91"/>
      <c r="B745" s="91"/>
      <c r="C745" s="91"/>
      <c r="D745" s="91"/>
      <c r="E745" s="91"/>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row>
    <row r="746" ht="15.75" customHeight="1">
      <c r="A746" s="91"/>
      <c r="B746" s="91"/>
      <c r="C746" s="91"/>
      <c r="D746" s="91"/>
      <c r="E746" s="91"/>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row>
    <row r="747" ht="15.75" customHeight="1">
      <c r="A747" s="91"/>
      <c r="B747" s="91"/>
      <c r="C747" s="91"/>
      <c r="D747" s="91"/>
      <c r="E747" s="91"/>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row>
    <row r="748" ht="15.75" customHeight="1">
      <c r="A748" s="91"/>
      <c r="B748" s="91"/>
      <c r="C748" s="91"/>
      <c r="D748" s="91"/>
      <c r="E748" s="91"/>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row>
    <row r="749" ht="15.75" customHeight="1">
      <c r="A749" s="91"/>
      <c r="B749" s="91"/>
      <c r="C749" s="91"/>
      <c r="D749" s="91"/>
      <c r="E749" s="91"/>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row>
    <row r="750" ht="15.75" customHeight="1">
      <c r="A750" s="91"/>
      <c r="B750" s="91"/>
      <c r="C750" s="91"/>
      <c r="D750" s="91"/>
      <c r="E750" s="91"/>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row>
    <row r="751" ht="15.75" customHeight="1">
      <c r="A751" s="91"/>
      <c r="B751" s="91"/>
      <c r="C751" s="91"/>
      <c r="D751" s="91"/>
      <c r="E751" s="91"/>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row>
    <row r="752" ht="15.75" customHeight="1">
      <c r="A752" s="91"/>
      <c r="B752" s="91"/>
      <c r="C752" s="91"/>
      <c r="D752" s="91"/>
      <c r="E752" s="91"/>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row>
    <row r="753" ht="15.75" customHeight="1">
      <c r="A753" s="91"/>
      <c r="B753" s="91"/>
      <c r="C753" s="91"/>
      <c r="D753" s="91"/>
      <c r="E753" s="91"/>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row>
    <row r="754" ht="15.75" customHeight="1">
      <c r="A754" s="91"/>
      <c r="B754" s="91"/>
      <c r="C754" s="91"/>
      <c r="D754" s="91"/>
      <c r="E754" s="91"/>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row>
    <row r="755" ht="15.75" customHeight="1">
      <c r="A755" s="91"/>
      <c r="B755" s="91"/>
      <c r="C755" s="91"/>
      <c r="D755" s="91"/>
      <c r="E755" s="91"/>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row>
    <row r="756" ht="15.75" customHeight="1">
      <c r="A756" s="91"/>
      <c r="B756" s="91"/>
      <c r="C756" s="91"/>
      <c r="D756" s="91"/>
      <c r="E756" s="91"/>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row>
    <row r="757" ht="15.75" customHeight="1">
      <c r="A757" s="91"/>
      <c r="B757" s="91"/>
      <c r="C757" s="91"/>
      <c r="D757" s="91"/>
      <c r="E757" s="91"/>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row>
    <row r="758" ht="15.75" customHeight="1">
      <c r="A758" s="91"/>
      <c r="B758" s="91"/>
      <c r="C758" s="91"/>
      <c r="D758" s="91"/>
      <c r="E758" s="91"/>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row>
    <row r="759" ht="15.75" customHeight="1">
      <c r="A759" s="91"/>
      <c r="B759" s="91"/>
      <c r="C759" s="91"/>
      <c r="D759" s="91"/>
      <c r="E759" s="91"/>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row>
    <row r="760" ht="15.75" customHeight="1">
      <c r="A760" s="91"/>
      <c r="B760" s="91"/>
      <c r="C760" s="91"/>
      <c r="D760" s="91"/>
      <c r="E760" s="91"/>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row>
    <row r="761" ht="15.75" customHeight="1">
      <c r="A761" s="91"/>
      <c r="B761" s="91"/>
      <c r="C761" s="91"/>
      <c r="D761" s="91"/>
      <c r="E761" s="91"/>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row>
    <row r="762" ht="15.75" customHeight="1">
      <c r="A762" s="91"/>
      <c r="B762" s="91"/>
      <c r="C762" s="91"/>
      <c r="D762" s="91"/>
      <c r="E762" s="91"/>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row>
    <row r="763" ht="15.75" customHeight="1">
      <c r="A763" s="91"/>
      <c r="B763" s="91"/>
      <c r="C763" s="91"/>
      <c r="D763" s="91"/>
      <c r="E763" s="91"/>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row>
    <row r="764" ht="15.75" customHeight="1">
      <c r="A764" s="91"/>
      <c r="B764" s="91"/>
      <c r="C764" s="91"/>
      <c r="D764" s="91"/>
      <c r="E764" s="91"/>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row>
    <row r="765" ht="15.75" customHeight="1">
      <c r="A765" s="91"/>
      <c r="B765" s="91"/>
      <c r="C765" s="91"/>
      <c r="D765" s="91"/>
      <c r="E765" s="91"/>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row>
    <row r="766" ht="15.75" customHeight="1">
      <c r="A766" s="91"/>
      <c r="B766" s="91"/>
      <c r="C766" s="91"/>
      <c r="D766" s="91"/>
      <c r="E766" s="91"/>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row>
    <row r="767" ht="15.75" customHeight="1">
      <c r="A767" s="91"/>
      <c r="B767" s="91"/>
      <c r="C767" s="91"/>
      <c r="D767" s="91"/>
      <c r="E767" s="91"/>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row>
    <row r="768" ht="15.75" customHeight="1">
      <c r="A768" s="91"/>
      <c r="B768" s="91"/>
      <c r="C768" s="91"/>
      <c r="D768" s="91"/>
      <c r="E768" s="91"/>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row>
    <row r="769" ht="15.75" customHeight="1">
      <c r="A769" s="91"/>
      <c r="B769" s="91"/>
      <c r="C769" s="91"/>
      <c r="D769" s="91"/>
      <c r="E769" s="91"/>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row>
    <row r="770" ht="15.75" customHeight="1">
      <c r="A770" s="91"/>
      <c r="B770" s="91"/>
      <c r="C770" s="91"/>
      <c r="D770" s="91"/>
      <c r="E770" s="91"/>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row>
    <row r="771" ht="15.75" customHeight="1">
      <c r="A771" s="91"/>
      <c r="B771" s="91"/>
      <c r="C771" s="91"/>
      <c r="D771" s="91"/>
      <c r="E771" s="91"/>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row>
    <row r="772" ht="15.75" customHeight="1">
      <c r="A772" s="91"/>
      <c r="B772" s="91"/>
      <c r="C772" s="91"/>
      <c r="D772" s="91"/>
      <c r="E772" s="91"/>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row>
    <row r="773" ht="15.75" customHeight="1">
      <c r="A773" s="91"/>
      <c r="B773" s="91"/>
      <c r="C773" s="91"/>
      <c r="D773" s="91"/>
      <c r="E773" s="91"/>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row>
    <row r="774" ht="15.75" customHeight="1">
      <c r="A774" s="91"/>
      <c r="B774" s="91"/>
      <c r="C774" s="91"/>
      <c r="D774" s="91"/>
      <c r="E774" s="91"/>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row>
    <row r="775" ht="15.75" customHeight="1">
      <c r="A775" s="91"/>
      <c r="B775" s="91"/>
      <c r="C775" s="91"/>
      <c r="D775" s="91"/>
      <c r="E775" s="91"/>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row>
    <row r="776" ht="15.75" customHeight="1">
      <c r="A776" s="91"/>
      <c r="B776" s="91"/>
      <c r="C776" s="91"/>
      <c r="D776" s="91"/>
      <c r="E776" s="91"/>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row>
    <row r="777" ht="15.75" customHeight="1">
      <c r="A777" s="91"/>
      <c r="B777" s="91"/>
      <c r="C777" s="91"/>
      <c r="D777" s="91"/>
      <c r="E777" s="91"/>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row>
    <row r="778" ht="15.75" customHeight="1">
      <c r="A778" s="91"/>
      <c r="B778" s="91"/>
      <c r="C778" s="91"/>
      <c r="D778" s="91"/>
      <c r="E778" s="91"/>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row>
    <row r="779" ht="15.75" customHeight="1">
      <c r="A779" s="91"/>
      <c r="B779" s="91"/>
      <c r="C779" s="91"/>
      <c r="D779" s="91"/>
      <c r="E779" s="91"/>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row>
    <row r="780" ht="15.75" customHeight="1">
      <c r="A780" s="91"/>
      <c r="B780" s="91"/>
      <c r="C780" s="91"/>
      <c r="D780" s="91"/>
      <c r="E780" s="91"/>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row>
    <row r="781" ht="15.75" customHeight="1">
      <c r="A781" s="91"/>
      <c r="B781" s="91"/>
      <c r="C781" s="91"/>
      <c r="D781" s="91"/>
      <c r="E781" s="91"/>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row>
    <row r="782" ht="15.75" customHeight="1">
      <c r="A782" s="91"/>
      <c r="B782" s="91"/>
      <c r="C782" s="91"/>
      <c r="D782" s="91"/>
      <c r="E782" s="91"/>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row>
    <row r="783" ht="15.75" customHeight="1">
      <c r="A783" s="91"/>
      <c r="B783" s="91"/>
      <c r="C783" s="91"/>
      <c r="D783" s="91"/>
      <c r="E783" s="91"/>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row>
    <row r="784" ht="15.75" customHeight="1">
      <c r="A784" s="91"/>
      <c r="B784" s="91"/>
      <c r="C784" s="91"/>
      <c r="D784" s="91"/>
      <c r="E784" s="91"/>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row>
    <row r="785" ht="15.75" customHeight="1">
      <c r="A785" s="91"/>
      <c r="B785" s="91"/>
      <c r="C785" s="91"/>
      <c r="D785" s="91"/>
      <c r="E785" s="91"/>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row>
    <row r="786" ht="15.75" customHeight="1">
      <c r="A786" s="91"/>
      <c r="B786" s="91"/>
      <c r="C786" s="91"/>
      <c r="D786" s="91"/>
      <c r="E786" s="91"/>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row>
    <row r="787" ht="15.75" customHeight="1">
      <c r="A787" s="91"/>
      <c r="B787" s="91"/>
      <c r="C787" s="91"/>
      <c r="D787" s="91"/>
      <c r="E787" s="91"/>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row>
    <row r="788" ht="15.75" customHeight="1">
      <c r="A788" s="91"/>
      <c r="B788" s="91"/>
      <c r="C788" s="91"/>
      <c r="D788" s="91"/>
      <c r="E788" s="91"/>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row>
    <row r="789" ht="15.75" customHeight="1">
      <c r="A789" s="91"/>
      <c r="B789" s="91"/>
      <c r="C789" s="91"/>
      <c r="D789" s="91"/>
      <c r="E789" s="91"/>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row>
    <row r="790" ht="15.75" customHeight="1">
      <c r="A790" s="91"/>
      <c r="B790" s="91"/>
      <c r="C790" s="91"/>
      <c r="D790" s="91"/>
      <c r="E790" s="91"/>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row>
    <row r="791" ht="15.75" customHeight="1">
      <c r="A791" s="91"/>
      <c r="B791" s="91"/>
      <c r="C791" s="91"/>
      <c r="D791" s="91"/>
      <c r="E791" s="91"/>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row>
    <row r="792" ht="15.75" customHeight="1">
      <c r="A792" s="91"/>
      <c r="B792" s="91"/>
      <c r="C792" s="91"/>
      <c r="D792" s="91"/>
      <c r="E792" s="91"/>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row>
    <row r="793" ht="15.75" customHeight="1">
      <c r="A793" s="91"/>
      <c r="B793" s="91"/>
      <c r="C793" s="91"/>
      <c r="D793" s="91"/>
      <c r="E793" s="91"/>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row>
    <row r="794" ht="15.75" customHeight="1">
      <c r="A794" s="91"/>
      <c r="B794" s="91"/>
      <c r="C794" s="91"/>
      <c r="D794" s="91"/>
      <c r="E794" s="91"/>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row>
    <row r="795" ht="15.75" customHeight="1">
      <c r="A795" s="91"/>
      <c r="B795" s="91"/>
      <c r="C795" s="91"/>
      <c r="D795" s="91"/>
      <c r="E795" s="91"/>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row>
    <row r="796" ht="15.75" customHeight="1">
      <c r="A796" s="91"/>
      <c r="B796" s="91"/>
      <c r="C796" s="91"/>
      <c r="D796" s="91"/>
      <c r="E796" s="91"/>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row>
    <row r="797" ht="15.75" customHeight="1">
      <c r="A797" s="91"/>
      <c r="B797" s="91"/>
      <c r="C797" s="91"/>
      <c r="D797" s="91"/>
      <c r="E797" s="91"/>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row>
    <row r="798" ht="15.75" customHeight="1">
      <c r="A798" s="91"/>
      <c r="B798" s="91"/>
      <c r="C798" s="91"/>
      <c r="D798" s="91"/>
      <c r="E798" s="91"/>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row>
    <row r="799" ht="15.75" customHeight="1">
      <c r="A799" s="91"/>
      <c r="B799" s="91"/>
      <c r="C799" s="91"/>
      <c r="D799" s="91"/>
      <c r="E799" s="91"/>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row>
    <row r="800" ht="15.75" customHeight="1">
      <c r="A800" s="91"/>
      <c r="B800" s="91"/>
      <c r="C800" s="91"/>
      <c r="D800" s="91"/>
      <c r="E800" s="91"/>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row>
    <row r="801" ht="15.75" customHeight="1">
      <c r="A801" s="91"/>
      <c r="B801" s="91"/>
      <c r="C801" s="91"/>
      <c r="D801" s="91"/>
      <c r="E801" s="91"/>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row>
    <row r="802" ht="15.75" customHeight="1">
      <c r="A802" s="91"/>
      <c r="B802" s="91"/>
      <c r="C802" s="91"/>
      <c r="D802" s="91"/>
      <c r="E802" s="91"/>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row>
    <row r="803" ht="15.75" customHeight="1">
      <c r="A803" s="91"/>
      <c r="B803" s="91"/>
      <c r="C803" s="91"/>
      <c r="D803" s="91"/>
      <c r="E803" s="91"/>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row>
    <row r="804" ht="15.75" customHeight="1">
      <c r="A804" s="91"/>
      <c r="B804" s="91"/>
      <c r="C804" s="91"/>
      <c r="D804" s="91"/>
      <c r="E804" s="91"/>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row>
    <row r="805" ht="15.75" customHeight="1">
      <c r="A805" s="91"/>
      <c r="B805" s="91"/>
      <c r="C805" s="91"/>
      <c r="D805" s="91"/>
      <c r="E805" s="91"/>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row>
    <row r="806" ht="15.75" customHeight="1">
      <c r="A806" s="91"/>
      <c r="B806" s="91"/>
      <c r="C806" s="91"/>
      <c r="D806" s="91"/>
      <c r="E806" s="91"/>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row>
    <row r="807" ht="15.75" customHeight="1">
      <c r="A807" s="91"/>
      <c r="B807" s="91"/>
      <c r="C807" s="91"/>
      <c r="D807" s="91"/>
      <c r="E807" s="91"/>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row>
    <row r="808" ht="15.75" customHeight="1">
      <c r="A808" s="91"/>
      <c r="B808" s="91"/>
      <c r="C808" s="91"/>
      <c r="D808" s="91"/>
      <c r="E808" s="91"/>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row>
    <row r="809" ht="15.75" customHeight="1">
      <c r="A809" s="91"/>
      <c r="B809" s="91"/>
      <c r="C809" s="91"/>
      <c r="D809" s="91"/>
      <c r="E809" s="91"/>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row>
    <row r="810" ht="15.75" customHeight="1">
      <c r="A810" s="91"/>
      <c r="B810" s="91"/>
      <c r="C810" s="91"/>
      <c r="D810" s="91"/>
      <c r="E810" s="91"/>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row>
    <row r="811" ht="15.75" customHeight="1">
      <c r="A811" s="91"/>
      <c r="B811" s="91"/>
      <c r="C811" s="91"/>
      <c r="D811" s="91"/>
      <c r="E811" s="91"/>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row>
    <row r="812" ht="15.75" customHeight="1">
      <c r="A812" s="91"/>
      <c r="B812" s="91"/>
      <c r="C812" s="91"/>
      <c r="D812" s="91"/>
      <c r="E812" s="91"/>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row>
    <row r="813" ht="15.75" customHeight="1">
      <c r="A813" s="91"/>
      <c r="B813" s="91"/>
      <c r="C813" s="91"/>
      <c r="D813" s="91"/>
      <c r="E813" s="91"/>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row>
    <row r="814" ht="15.75" customHeight="1">
      <c r="A814" s="91"/>
      <c r="B814" s="91"/>
      <c r="C814" s="91"/>
      <c r="D814" s="91"/>
      <c r="E814" s="91"/>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row>
    <row r="815" ht="15.75" customHeight="1">
      <c r="A815" s="91"/>
      <c r="B815" s="91"/>
      <c r="C815" s="91"/>
      <c r="D815" s="91"/>
      <c r="E815" s="91"/>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row>
    <row r="816" ht="15.75" customHeight="1">
      <c r="A816" s="91"/>
      <c r="B816" s="91"/>
      <c r="C816" s="91"/>
      <c r="D816" s="91"/>
      <c r="E816" s="91"/>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row>
    <row r="817" ht="15.75" customHeight="1">
      <c r="A817" s="91"/>
      <c r="B817" s="91"/>
      <c r="C817" s="91"/>
      <c r="D817" s="91"/>
      <c r="E817" s="91"/>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row>
    <row r="818" ht="15.75" customHeight="1">
      <c r="A818" s="91"/>
      <c r="B818" s="91"/>
      <c r="C818" s="91"/>
      <c r="D818" s="91"/>
      <c r="E818" s="91"/>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row>
    <row r="819" ht="15.75" customHeight="1">
      <c r="A819" s="91"/>
      <c r="B819" s="91"/>
      <c r="C819" s="91"/>
      <c r="D819" s="91"/>
      <c r="E819" s="91"/>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row>
    <row r="820" ht="15.75" customHeight="1">
      <c r="A820" s="91"/>
      <c r="B820" s="91"/>
      <c r="C820" s="91"/>
      <c r="D820" s="91"/>
      <c r="E820" s="91"/>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row>
    <row r="821" ht="15.75" customHeight="1">
      <c r="A821" s="91"/>
      <c r="B821" s="91"/>
      <c r="C821" s="91"/>
      <c r="D821" s="91"/>
      <c r="E821" s="91"/>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row>
    <row r="822" ht="15.75" customHeight="1">
      <c r="A822" s="91"/>
      <c r="B822" s="91"/>
      <c r="C822" s="91"/>
      <c r="D822" s="91"/>
      <c r="E822" s="91"/>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row>
    <row r="823" ht="15.75" customHeight="1">
      <c r="A823" s="91"/>
      <c r="B823" s="91"/>
      <c r="C823" s="91"/>
      <c r="D823" s="91"/>
      <c r="E823" s="91"/>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row>
    <row r="824" ht="15.75" customHeight="1">
      <c r="A824" s="91"/>
      <c r="B824" s="91"/>
      <c r="C824" s="91"/>
      <c r="D824" s="91"/>
      <c r="E824" s="91"/>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row>
    <row r="825" ht="15.75" customHeight="1">
      <c r="A825" s="91"/>
      <c r="B825" s="91"/>
      <c r="C825" s="91"/>
      <c r="D825" s="91"/>
      <c r="E825" s="91"/>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row>
    <row r="826" ht="15.75" customHeight="1">
      <c r="A826" s="91"/>
      <c r="B826" s="91"/>
      <c r="C826" s="91"/>
      <c r="D826" s="91"/>
      <c r="E826" s="91"/>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row>
    <row r="827" ht="15.75" customHeight="1">
      <c r="A827" s="91"/>
      <c r="B827" s="91"/>
      <c r="C827" s="91"/>
      <c r="D827" s="91"/>
      <c r="E827" s="91"/>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row>
    <row r="828" ht="15.75" customHeight="1">
      <c r="A828" s="91"/>
      <c r="B828" s="91"/>
      <c r="C828" s="91"/>
      <c r="D828" s="91"/>
      <c r="E828" s="91"/>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row>
    <row r="829" ht="15.75" customHeight="1">
      <c r="A829" s="91"/>
      <c r="B829" s="91"/>
      <c r="C829" s="91"/>
      <c r="D829" s="91"/>
      <c r="E829" s="91"/>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row>
    <row r="830" ht="15.75" customHeight="1">
      <c r="A830" s="91"/>
      <c r="B830" s="91"/>
      <c r="C830" s="91"/>
      <c r="D830" s="91"/>
      <c r="E830" s="91"/>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row>
    <row r="831" ht="15.75" customHeight="1">
      <c r="A831" s="91"/>
      <c r="B831" s="91"/>
      <c r="C831" s="91"/>
      <c r="D831" s="91"/>
      <c r="E831" s="91"/>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row>
    <row r="832" ht="15.75" customHeight="1">
      <c r="A832" s="91"/>
      <c r="B832" s="91"/>
      <c r="C832" s="91"/>
      <c r="D832" s="91"/>
      <c r="E832" s="91"/>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row>
    <row r="833" ht="15.75" customHeight="1">
      <c r="A833" s="91"/>
      <c r="B833" s="91"/>
      <c r="C833" s="91"/>
      <c r="D833" s="91"/>
      <c r="E833" s="91"/>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row>
    <row r="834" ht="15.75" customHeight="1">
      <c r="A834" s="91"/>
      <c r="B834" s="91"/>
      <c r="C834" s="91"/>
      <c r="D834" s="91"/>
      <c r="E834" s="91"/>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row>
    <row r="835" ht="15.75" customHeight="1">
      <c r="A835" s="91"/>
      <c r="B835" s="91"/>
      <c r="C835" s="91"/>
      <c r="D835" s="91"/>
      <c r="E835" s="91"/>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row>
    <row r="836" ht="15.75" customHeight="1">
      <c r="A836" s="91"/>
      <c r="B836" s="91"/>
      <c r="C836" s="91"/>
      <c r="D836" s="91"/>
      <c r="E836" s="91"/>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row>
    <row r="837" ht="15.75" customHeight="1">
      <c r="A837" s="91"/>
      <c r="B837" s="91"/>
      <c r="C837" s="91"/>
      <c r="D837" s="91"/>
      <c r="E837" s="91"/>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row>
    <row r="838" ht="15.75" customHeight="1">
      <c r="A838" s="91"/>
      <c r="B838" s="91"/>
      <c r="C838" s="91"/>
      <c r="D838" s="91"/>
      <c r="E838" s="91"/>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row>
    <row r="839" ht="15.75" customHeight="1">
      <c r="A839" s="91"/>
      <c r="B839" s="91"/>
      <c r="C839" s="91"/>
      <c r="D839" s="91"/>
      <c r="E839" s="91"/>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row>
    <row r="840" ht="15.75" customHeight="1">
      <c r="A840" s="91"/>
      <c r="B840" s="91"/>
      <c r="C840" s="91"/>
      <c r="D840" s="91"/>
      <c r="E840" s="91"/>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row>
    <row r="841" ht="15.75" customHeight="1">
      <c r="A841" s="91"/>
      <c r="B841" s="91"/>
      <c r="C841" s="91"/>
      <c r="D841" s="91"/>
      <c r="E841" s="91"/>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row>
    <row r="842" ht="15.75" customHeight="1">
      <c r="A842" s="91"/>
      <c r="B842" s="91"/>
      <c r="C842" s="91"/>
      <c r="D842" s="91"/>
      <c r="E842" s="91"/>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row>
    <row r="843" ht="15.75" customHeight="1">
      <c r="A843" s="91"/>
      <c r="B843" s="91"/>
      <c r="C843" s="91"/>
      <c r="D843" s="91"/>
      <c r="E843" s="91"/>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row>
    <row r="844" ht="15.75" customHeight="1">
      <c r="A844" s="91"/>
      <c r="B844" s="91"/>
      <c r="C844" s="91"/>
      <c r="D844" s="91"/>
      <c r="E844" s="91"/>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row>
    <row r="845" ht="15.75" customHeight="1">
      <c r="A845" s="91"/>
      <c r="B845" s="91"/>
      <c r="C845" s="91"/>
      <c r="D845" s="91"/>
      <c r="E845" s="91"/>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row>
    <row r="846" ht="15.75" customHeight="1">
      <c r="A846" s="91"/>
      <c r="B846" s="91"/>
      <c r="C846" s="91"/>
      <c r="D846" s="91"/>
      <c r="E846" s="91"/>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row>
    <row r="847" ht="15.75" customHeight="1">
      <c r="A847" s="91"/>
      <c r="B847" s="91"/>
      <c r="C847" s="91"/>
      <c r="D847" s="91"/>
      <c r="E847" s="91"/>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row>
    <row r="848" ht="15.75" customHeight="1">
      <c r="A848" s="91"/>
      <c r="B848" s="91"/>
      <c r="C848" s="91"/>
      <c r="D848" s="91"/>
      <c r="E848" s="91"/>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row>
    <row r="849" ht="15.75" customHeight="1">
      <c r="A849" s="91"/>
      <c r="B849" s="91"/>
      <c r="C849" s="91"/>
      <c r="D849" s="91"/>
      <c r="E849" s="91"/>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row>
    <row r="850" ht="15.75" customHeight="1">
      <c r="A850" s="91"/>
      <c r="B850" s="91"/>
      <c r="C850" s="91"/>
      <c r="D850" s="91"/>
      <c r="E850" s="91"/>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row>
    <row r="851" ht="15.75" customHeight="1">
      <c r="A851" s="91"/>
      <c r="B851" s="91"/>
      <c r="C851" s="91"/>
      <c r="D851" s="91"/>
      <c r="E851" s="91"/>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row>
    <row r="852" ht="15.75" customHeight="1">
      <c r="A852" s="91"/>
      <c r="B852" s="91"/>
      <c r="C852" s="91"/>
      <c r="D852" s="91"/>
      <c r="E852" s="91"/>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row>
    <row r="853" ht="15.75" customHeight="1">
      <c r="A853" s="91"/>
      <c r="B853" s="91"/>
      <c r="C853" s="91"/>
      <c r="D853" s="91"/>
      <c r="E853" s="91"/>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row>
    <row r="854" ht="15.75" customHeight="1">
      <c r="A854" s="91"/>
      <c r="B854" s="91"/>
      <c r="C854" s="91"/>
      <c r="D854" s="91"/>
      <c r="E854" s="91"/>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row>
    <row r="855" ht="15.75" customHeight="1">
      <c r="A855" s="91"/>
      <c r="B855" s="91"/>
      <c r="C855" s="91"/>
      <c r="D855" s="91"/>
      <c r="E855" s="91"/>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row>
    <row r="856" ht="15.75" customHeight="1">
      <c r="A856" s="91"/>
      <c r="B856" s="91"/>
      <c r="C856" s="91"/>
      <c r="D856" s="91"/>
      <c r="E856" s="91"/>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row>
    <row r="857" ht="15.75" customHeight="1">
      <c r="A857" s="91"/>
      <c r="B857" s="91"/>
      <c r="C857" s="91"/>
      <c r="D857" s="91"/>
      <c r="E857" s="91"/>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row>
    <row r="858" ht="15.75" customHeight="1">
      <c r="A858" s="91"/>
      <c r="B858" s="91"/>
      <c r="C858" s="91"/>
      <c r="D858" s="91"/>
      <c r="E858" s="91"/>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row>
    <row r="859" ht="15.75" customHeight="1">
      <c r="A859" s="91"/>
      <c r="B859" s="91"/>
      <c r="C859" s="91"/>
      <c r="D859" s="91"/>
      <c r="E859" s="91"/>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row>
    <row r="860" ht="15.75" customHeight="1">
      <c r="A860" s="91"/>
      <c r="B860" s="91"/>
      <c r="C860" s="91"/>
      <c r="D860" s="91"/>
      <c r="E860" s="91"/>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row>
    <row r="861" ht="15.75" customHeight="1">
      <c r="A861" s="91"/>
      <c r="B861" s="91"/>
      <c r="C861" s="91"/>
      <c r="D861" s="91"/>
      <c r="E861" s="91"/>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row>
    <row r="862" ht="15.75" customHeight="1">
      <c r="A862" s="91"/>
      <c r="B862" s="91"/>
      <c r="C862" s="91"/>
      <c r="D862" s="91"/>
      <c r="E862" s="91"/>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row>
    <row r="863" ht="15.75" customHeight="1">
      <c r="A863" s="91"/>
      <c r="B863" s="91"/>
      <c r="C863" s="91"/>
      <c r="D863" s="91"/>
      <c r="E863" s="91"/>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row>
    <row r="864" ht="15.75" customHeight="1">
      <c r="A864" s="91"/>
      <c r="B864" s="91"/>
      <c r="C864" s="91"/>
      <c r="D864" s="91"/>
      <c r="E864" s="91"/>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row>
    <row r="865" ht="15.75" customHeight="1">
      <c r="A865" s="91"/>
      <c r="B865" s="91"/>
      <c r="C865" s="91"/>
      <c r="D865" s="91"/>
      <c r="E865" s="91"/>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row>
    <row r="866" ht="15.75" customHeight="1">
      <c r="A866" s="91"/>
      <c r="B866" s="91"/>
      <c r="C866" s="91"/>
      <c r="D866" s="91"/>
      <c r="E866" s="91"/>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row>
    <row r="867" ht="15.75" customHeight="1">
      <c r="A867" s="91"/>
      <c r="B867" s="91"/>
      <c r="C867" s="91"/>
      <c r="D867" s="91"/>
      <c r="E867" s="91"/>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row>
    <row r="868" ht="15.75" customHeight="1">
      <c r="A868" s="91"/>
      <c r="B868" s="91"/>
      <c r="C868" s="91"/>
      <c r="D868" s="91"/>
      <c r="E868" s="91"/>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row>
    <row r="869" ht="15.75" customHeight="1">
      <c r="A869" s="91"/>
      <c r="B869" s="91"/>
      <c r="C869" s="91"/>
      <c r="D869" s="91"/>
      <c r="E869" s="91"/>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row>
    <row r="870" ht="15.75" customHeight="1">
      <c r="A870" s="91"/>
      <c r="B870" s="91"/>
      <c r="C870" s="91"/>
      <c r="D870" s="91"/>
      <c r="E870" s="91"/>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row>
    <row r="871" ht="15.75" customHeight="1">
      <c r="A871" s="91"/>
      <c r="B871" s="91"/>
      <c r="C871" s="91"/>
      <c r="D871" s="91"/>
      <c r="E871" s="91"/>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row>
    <row r="872" ht="15.75" customHeight="1">
      <c r="A872" s="91"/>
      <c r="B872" s="91"/>
      <c r="C872" s="91"/>
      <c r="D872" s="91"/>
      <c r="E872" s="91"/>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row>
    <row r="873" ht="15.75" customHeight="1">
      <c r="A873" s="91"/>
      <c r="B873" s="91"/>
      <c r="C873" s="91"/>
      <c r="D873" s="91"/>
      <c r="E873" s="91"/>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row>
    <row r="874" ht="15.75" customHeight="1">
      <c r="A874" s="91"/>
      <c r="B874" s="91"/>
      <c r="C874" s="91"/>
      <c r="D874" s="91"/>
      <c r="E874" s="91"/>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row>
    <row r="875" ht="15.75" customHeight="1">
      <c r="A875" s="91"/>
      <c r="B875" s="91"/>
      <c r="C875" s="91"/>
      <c r="D875" s="91"/>
      <c r="E875" s="91"/>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row>
    <row r="876" ht="15.75" customHeight="1">
      <c r="A876" s="91"/>
      <c r="B876" s="91"/>
      <c r="C876" s="91"/>
      <c r="D876" s="91"/>
      <c r="E876" s="91"/>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row>
    <row r="877" ht="15.75" customHeight="1">
      <c r="A877" s="91"/>
      <c r="B877" s="91"/>
      <c r="C877" s="91"/>
      <c r="D877" s="91"/>
      <c r="E877" s="91"/>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row>
    <row r="878" ht="15.75" customHeight="1">
      <c r="A878" s="91"/>
      <c r="B878" s="91"/>
      <c r="C878" s="91"/>
      <c r="D878" s="91"/>
      <c r="E878" s="91"/>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row>
    <row r="879" ht="15.75" customHeight="1">
      <c r="A879" s="91"/>
      <c r="B879" s="91"/>
      <c r="C879" s="91"/>
      <c r="D879" s="91"/>
      <c r="E879" s="91"/>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row>
    <row r="880" ht="15.75" customHeight="1">
      <c r="A880" s="91"/>
      <c r="B880" s="91"/>
      <c r="C880" s="91"/>
      <c r="D880" s="91"/>
      <c r="E880" s="91"/>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row>
    <row r="881" ht="15.75" customHeight="1">
      <c r="A881" s="91"/>
      <c r="B881" s="91"/>
      <c r="C881" s="91"/>
      <c r="D881" s="91"/>
      <c r="E881" s="91"/>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row>
    <row r="882" ht="15.75" customHeight="1">
      <c r="A882" s="91"/>
      <c r="B882" s="91"/>
      <c r="C882" s="91"/>
      <c r="D882" s="91"/>
      <c r="E882" s="91"/>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row>
    <row r="883" ht="15.75" customHeight="1">
      <c r="A883" s="91"/>
      <c r="B883" s="91"/>
      <c r="C883" s="91"/>
      <c r="D883" s="91"/>
      <c r="E883" s="91"/>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row>
    <row r="884" ht="15.75" customHeight="1">
      <c r="A884" s="91"/>
      <c r="B884" s="91"/>
      <c r="C884" s="91"/>
      <c r="D884" s="91"/>
      <c r="E884" s="91"/>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row>
    <row r="885" ht="15.75" customHeight="1">
      <c r="A885" s="91"/>
      <c r="B885" s="91"/>
      <c r="C885" s="91"/>
      <c r="D885" s="91"/>
      <c r="E885" s="91"/>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row>
    <row r="886" ht="15.75" customHeight="1">
      <c r="A886" s="91"/>
      <c r="B886" s="91"/>
      <c r="C886" s="91"/>
      <c r="D886" s="91"/>
      <c r="E886" s="91"/>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row>
    <row r="887" ht="15.75" customHeight="1">
      <c r="A887" s="91"/>
      <c r="B887" s="91"/>
      <c r="C887" s="91"/>
      <c r="D887" s="91"/>
      <c r="E887" s="91"/>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row>
    <row r="888" ht="15.75" customHeight="1">
      <c r="A888" s="91"/>
      <c r="B888" s="91"/>
      <c r="C888" s="91"/>
      <c r="D888" s="91"/>
      <c r="E888" s="91"/>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row>
    <row r="889" ht="15.75" customHeight="1">
      <c r="A889" s="91"/>
      <c r="B889" s="91"/>
      <c r="C889" s="91"/>
      <c r="D889" s="91"/>
      <c r="E889" s="91"/>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row>
    <row r="890" ht="15.75" customHeight="1">
      <c r="A890" s="91"/>
      <c r="B890" s="91"/>
      <c r="C890" s="91"/>
      <c r="D890" s="91"/>
      <c r="E890" s="91"/>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row>
    <row r="891" ht="15.75" customHeight="1">
      <c r="A891" s="91"/>
      <c r="B891" s="91"/>
      <c r="C891" s="91"/>
      <c r="D891" s="91"/>
      <c r="E891" s="91"/>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row>
    <row r="892" ht="15.75" customHeight="1">
      <c r="A892" s="91"/>
      <c r="B892" s="91"/>
      <c r="C892" s="91"/>
      <c r="D892" s="91"/>
      <c r="E892" s="91"/>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row>
    <row r="893" ht="15.75" customHeight="1">
      <c r="A893" s="91"/>
      <c r="B893" s="91"/>
      <c r="C893" s="91"/>
      <c r="D893" s="91"/>
      <c r="E893" s="91"/>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row>
    <row r="894" ht="15.75" customHeight="1">
      <c r="A894" s="91"/>
      <c r="B894" s="91"/>
      <c r="C894" s="91"/>
      <c r="D894" s="91"/>
      <c r="E894" s="91"/>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row>
    <row r="895" ht="15.75" customHeight="1">
      <c r="A895" s="91"/>
      <c r="B895" s="91"/>
      <c r="C895" s="91"/>
      <c r="D895" s="91"/>
      <c r="E895" s="91"/>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row>
    <row r="896" ht="15.75" customHeight="1">
      <c r="A896" s="91"/>
      <c r="B896" s="91"/>
      <c r="C896" s="91"/>
      <c r="D896" s="91"/>
      <c r="E896" s="91"/>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row>
    <row r="897" ht="15.75" customHeight="1">
      <c r="A897" s="91"/>
      <c r="B897" s="91"/>
      <c r="C897" s="91"/>
      <c r="D897" s="91"/>
      <c r="E897" s="91"/>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row>
    <row r="898" ht="15.75" customHeight="1">
      <c r="A898" s="91"/>
      <c r="B898" s="91"/>
      <c r="C898" s="91"/>
      <c r="D898" s="91"/>
      <c r="E898" s="91"/>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row>
    <row r="899" ht="15.75" customHeight="1">
      <c r="A899" s="91"/>
      <c r="B899" s="91"/>
      <c r="C899" s="91"/>
      <c r="D899" s="91"/>
      <c r="E899" s="91"/>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row>
    <row r="900" ht="15.75" customHeight="1">
      <c r="A900" s="91"/>
      <c r="B900" s="91"/>
      <c r="C900" s="91"/>
      <c r="D900" s="91"/>
      <c r="E900" s="91"/>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row>
    <row r="901" ht="15.75" customHeight="1">
      <c r="A901" s="91"/>
      <c r="B901" s="91"/>
      <c r="C901" s="91"/>
      <c r="D901" s="91"/>
      <c r="E901" s="91"/>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row>
    <row r="902" ht="15.75" customHeight="1">
      <c r="A902" s="91"/>
      <c r="B902" s="91"/>
      <c r="C902" s="91"/>
      <c r="D902" s="91"/>
      <c r="E902" s="91"/>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row>
    <row r="903" ht="15.75" customHeight="1">
      <c r="A903" s="91"/>
      <c r="B903" s="91"/>
      <c r="C903" s="91"/>
      <c r="D903" s="91"/>
      <c r="E903" s="91"/>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row>
    <row r="904" ht="15.75" customHeight="1">
      <c r="A904" s="91"/>
      <c r="B904" s="91"/>
      <c r="C904" s="91"/>
      <c r="D904" s="91"/>
      <c r="E904" s="91"/>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row>
    <row r="905" ht="15.75" customHeight="1">
      <c r="A905" s="91"/>
      <c r="B905" s="91"/>
      <c r="C905" s="91"/>
      <c r="D905" s="91"/>
      <c r="E905" s="91"/>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row>
    <row r="906" ht="15.75" customHeight="1">
      <c r="A906" s="91"/>
      <c r="B906" s="91"/>
      <c r="C906" s="91"/>
      <c r="D906" s="91"/>
      <c r="E906" s="91"/>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row>
    <row r="907" ht="15.75" customHeight="1">
      <c r="A907" s="91"/>
      <c r="B907" s="91"/>
      <c r="C907" s="91"/>
      <c r="D907" s="91"/>
      <c r="E907" s="91"/>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row>
    <row r="908" ht="15.75" customHeight="1">
      <c r="A908" s="91"/>
      <c r="B908" s="91"/>
      <c r="C908" s="91"/>
      <c r="D908" s="91"/>
      <c r="E908" s="91"/>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row>
    <row r="909" ht="15.75" customHeight="1">
      <c r="A909" s="91"/>
      <c r="B909" s="91"/>
      <c r="C909" s="91"/>
      <c r="D909" s="91"/>
      <c r="E909" s="91"/>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row>
    <row r="910" ht="15.75" customHeight="1">
      <c r="A910" s="91"/>
      <c r="B910" s="91"/>
      <c r="C910" s="91"/>
      <c r="D910" s="91"/>
      <c r="E910" s="91"/>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row>
    <row r="911" ht="15.75" customHeight="1">
      <c r="A911" s="91"/>
      <c r="B911" s="91"/>
      <c r="C911" s="91"/>
      <c r="D911" s="91"/>
      <c r="E911" s="91"/>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row>
    <row r="912" ht="15.75" customHeight="1">
      <c r="A912" s="91"/>
      <c r="B912" s="91"/>
      <c r="C912" s="91"/>
      <c r="D912" s="91"/>
      <c r="E912" s="91"/>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row>
    <row r="913" ht="15.75" customHeight="1">
      <c r="A913" s="91"/>
      <c r="B913" s="91"/>
      <c r="C913" s="91"/>
      <c r="D913" s="91"/>
      <c r="E913" s="91"/>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row>
    <row r="914" ht="15.75" customHeight="1">
      <c r="A914" s="91"/>
      <c r="B914" s="91"/>
      <c r="C914" s="91"/>
      <c r="D914" s="91"/>
      <c r="E914" s="91"/>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row>
    <row r="915" ht="15.75" customHeight="1">
      <c r="A915" s="91"/>
      <c r="B915" s="91"/>
      <c r="C915" s="91"/>
      <c r="D915" s="91"/>
      <c r="E915" s="91"/>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row>
    <row r="916" ht="15.75" customHeight="1">
      <c r="A916" s="91"/>
      <c r="B916" s="91"/>
      <c r="C916" s="91"/>
      <c r="D916" s="91"/>
      <c r="E916" s="91"/>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row>
    <row r="917" ht="15.75" customHeight="1">
      <c r="A917" s="91"/>
      <c r="B917" s="91"/>
      <c r="C917" s="91"/>
      <c r="D917" s="91"/>
      <c r="E917" s="91"/>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row>
    <row r="918" ht="15.75" customHeight="1">
      <c r="A918" s="91"/>
      <c r="B918" s="91"/>
      <c r="C918" s="91"/>
      <c r="D918" s="91"/>
      <c r="E918" s="91"/>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row>
    <row r="919" ht="15.75" customHeight="1">
      <c r="A919" s="91"/>
      <c r="B919" s="91"/>
      <c r="C919" s="91"/>
      <c r="D919" s="91"/>
      <c r="E919" s="91"/>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row>
    <row r="920" ht="15.75" customHeight="1">
      <c r="A920" s="91"/>
      <c r="B920" s="91"/>
      <c r="C920" s="91"/>
      <c r="D920" s="91"/>
      <c r="E920" s="91"/>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row>
    <row r="921" ht="15.75" customHeight="1">
      <c r="A921" s="91"/>
      <c r="B921" s="91"/>
      <c r="C921" s="91"/>
      <c r="D921" s="91"/>
      <c r="E921" s="91"/>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row>
    <row r="922" ht="15.75" customHeight="1">
      <c r="A922" s="91"/>
      <c r="B922" s="91"/>
      <c r="C922" s="91"/>
      <c r="D922" s="91"/>
      <c r="E922" s="91"/>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row>
    <row r="923" ht="15.75" customHeight="1">
      <c r="A923" s="91"/>
      <c r="B923" s="91"/>
      <c r="C923" s="91"/>
      <c r="D923" s="91"/>
      <c r="E923" s="91"/>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row>
    <row r="924" ht="15.75" customHeight="1">
      <c r="A924" s="91"/>
      <c r="B924" s="91"/>
      <c r="C924" s="91"/>
      <c r="D924" s="91"/>
      <c r="E924" s="91"/>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row>
    <row r="925" ht="15.75" customHeight="1">
      <c r="A925" s="91"/>
      <c r="B925" s="91"/>
      <c r="C925" s="91"/>
      <c r="D925" s="91"/>
      <c r="E925" s="91"/>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row>
    <row r="926" ht="15.75" customHeight="1">
      <c r="A926" s="91"/>
      <c r="B926" s="91"/>
      <c r="C926" s="91"/>
      <c r="D926" s="91"/>
      <c r="E926" s="91"/>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row>
    <row r="927" ht="15.75" customHeight="1">
      <c r="A927" s="91"/>
      <c r="B927" s="91"/>
      <c r="C927" s="91"/>
      <c r="D927" s="91"/>
      <c r="E927" s="91"/>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row>
    <row r="928" ht="15.75" customHeight="1">
      <c r="A928" s="91"/>
      <c r="B928" s="91"/>
      <c r="C928" s="91"/>
      <c r="D928" s="91"/>
      <c r="E928" s="91"/>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row>
    <row r="929" ht="15.75" customHeight="1">
      <c r="A929" s="91"/>
      <c r="B929" s="91"/>
      <c r="C929" s="91"/>
      <c r="D929" s="91"/>
      <c r="E929" s="91"/>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row>
    <row r="930" ht="15.75" customHeight="1">
      <c r="A930" s="91"/>
      <c r="B930" s="91"/>
      <c r="C930" s="91"/>
      <c r="D930" s="91"/>
      <c r="E930" s="91"/>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row>
    <row r="931" ht="15.75" customHeight="1">
      <c r="A931" s="91"/>
      <c r="B931" s="91"/>
      <c r="C931" s="91"/>
      <c r="D931" s="91"/>
      <c r="E931" s="91"/>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row>
    <row r="932" ht="15.75" customHeight="1">
      <c r="A932" s="91"/>
      <c r="B932" s="91"/>
      <c r="C932" s="91"/>
      <c r="D932" s="91"/>
      <c r="E932" s="91"/>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row>
    <row r="933" ht="15.75" customHeight="1">
      <c r="A933" s="91"/>
      <c r="B933" s="91"/>
      <c r="C933" s="91"/>
      <c r="D933" s="91"/>
      <c r="E933" s="91"/>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row>
    <row r="934" ht="15.75" customHeight="1">
      <c r="A934" s="91"/>
      <c r="B934" s="91"/>
      <c r="C934" s="91"/>
      <c r="D934" s="91"/>
      <c r="E934" s="91"/>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row>
    <row r="935" ht="15.75" customHeight="1">
      <c r="A935" s="91"/>
      <c r="B935" s="91"/>
      <c r="C935" s="91"/>
      <c r="D935" s="91"/>
      <c r="E935" s="91"/>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row>
    <row r="936" ht="15.75" customHeight="1">
      <c r="A936" s="91"/>
      <c r="B936" s="91"/>
      <c r="C936" s="91"/>
      <c r="D936" s="91"/>
      <c r="E936" s="91"/>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row>
    <row r="937" ht="15.75" customHeight="1">
      <c r="A937" s="91"/>
      <c r="B937" s="91"/>
      <c r="C937" s="91"/>
      <c r="D937" s="91"/>
      <c r="E937" s="91"/>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row>
    <row r="938" ht="15.75" customHeight="1">
      <c r="A938" s="91"/>
      <c r="B938" s="91"/>
      <c r="C938" s="91"/>
      <c r="D938" s="91"/>
      <c r="E938" s="91"/>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row>
    <row r="939" ht="15.75" customHeight="1">
      <c r="A939" s="91"/>
      <c r="B939" s="91"/>
      <c r="C939" s="91"/>
      <c r="D939" s="91"/>
      <c r="E939" s="91"/>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row>
    <row r="940" ht="15.75" customHeight="1">
      <c r="A940" s="91"/>
      <c r="B940" s="91"/>
      <c r="C940" s="91"/>
      <c r="D940" s="91"/>
      <c r="E940" s="91"/>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row>
    <row r="941" ht="15.75" customHeight="1">
      <c r="A941" s="91"/>
      <c r="B941" s="91"/>
      <c r="C941" s="91"/>
      <c r="D941" s="91"/>
      <c r="E941" s="91"/>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row>
    <row r="942" ht="15.75" customHeight="1">
      <c r="A942" s="91"/>
      <c r="B942" s="91"/>
      <c r="C942" s="91"/>
      <c r="D942" s="91"/>
      <c r="E942" s="91"/>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row>
    <row r="943" ht="15.75" customHeight="1">
      <c r="A943" s="91"/>
      <c r="B943" s="91"/>
      <c r="C943" s="91"/>
      <c r="D943" s="91"/>
      <c r="E943" s="91"/>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row>
    <row r="944" ht="15.75" customHeight="1">
      <c r="A944" s="91"/>
      <c r="B944" s="91"/>
      <c r="C944" s="91"/>
      <c r="D944" s="91"/>
      <c r="E944" s="91"/>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row>
    <row r="945" ht="15.75" customHeight="1">
      <c r="A945" s="91"/>
      <c r="B945" s="91"/>
      <c r="C945" s="91"/>
      <c r="D945" s="91"/>
      <c r="E945" s="91"/>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row>
    <row r="946" ht="15.75" customHeight="1">
      <c r="A946" s="91"/>
      <c r="B946" s="91"/>
      <c r="C946" s="91"/>
      <c r="D946" s="91"/>
      <c r="E946" s="91"/>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row>
    <row r="947" ht="15.75" customHeight="1">
      <c r="A947" s="91"/>
      <c r="B947" s="91"/>
      <c r="C947" s="91"/>
      <c r="D947" s="91"/>
      <c r="E947" s="91"/>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row>
    <row r="948" ht="15.75" customHeight="1">
      <c r="A948" s="91"/>
      <c r="B948" s="91"/>
      <c r="C948" s="91"/>
      <c r="D948" s="91"/>
      <c r="E948" s="91"/>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row>
    <row r="949" ht="15.75" customHeight="1">
      <c r="A949" s="91"/>
      <c r="B949" s="91"/>
      <c r="C949" s="91"/>
      <c r="D949" s="91"/>
      <c r="E949" s="91"/>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row>
    <row r="950" ht="15.75" customHeight="1">
      <c r="A950" s="91"/>
      <c r="B950" s="91"/>
      <c r="C950" s="91"/>
      <c r="D950" s="91"/>
      <c r="E950" s="91"/>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row>
    <row r="951" ht="15.75" customHeight="1">
      <c r="A951" s="91"/>
      <c r="B951" s="91"/>
      <c r="C951" s="91"/>
      <c r="D951" s="91"/>
      <c r="E951" s="91"/>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row>
    <row r="952" ht="15.75" customHeight="1">
      <c r="A952" s="91"/>
      <c r="B952" s="91"/>
      <c r="C952" s="91"/>
      <c r="D952" s="91"/>
      <c r="E952" s="91"/>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row>
    <row r="953" ht="15.75" customHeight="1">
      <c r="A953" s="91"/>
      <c r="B953" s="91"/>
      <c r="C953" s="91"/>
      <c r="D953" s="91"/>
      <c r="E953" s="91"/>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row>
    <row r="954" ht="15.75" customHeight="1">
      <c r="A954" s="91"/>
      <c r="B954" s="91"/>
      <c r="C954" s="91"/>
      <c r="D954" s="91"/>
      <c r="E954" s="91"/>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row>
    <row r="955" ht="15.75" customHeight="1">
      <c r="A955" s="91"/>
      <c r="B955" s="91"/>
      <c r="C955" s="91"/>
      <c r="D955" s="91"/>
      <c r="E955" s="91"/>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row>
    <row r="956" ht="15.75" customHeight="1">
      <c r="A956" s="91"/>
      <c r="B956" s="91"/>
      <c r="C956" s="91"/>
      <c r="D956" s="91"/>
      <c r="E956" s="91"/>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row>
    <row r="957" ht="15.75" customHeight="1">
      <c r="A957" s="91"/>
      <c r="B957" s="91"/>
      <c r="C957" s="91"/>
      <c r="D957" s="91"/>
      <c r="E957" s="91"/>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row>
    <row r="958" ht="15.75" customHeight="1">
      <c r="A958" s="91"/>
      <c r="B958" s="91"/>
      <c r="C958" s="91"/>
      <c r="D958" s="91"/>
      <c r="E958" s="91"/>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row>
    <row r="959" ht="15.75" customHeight="1">
      <c r="A959" s="91"/>
      <c r="B959" s="91"/>
      <c r="C959" s="91"/>
      <c r="D959" s="91"/>
      <c r="E959" s="91"/>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row>
    <row r="960" ht="15.75" customHeight="1">
      <c r="A960" s="91"/>
      <c r="B960" s="91"/>
      <c r="C960" s="91"/>
      <c r="D960" s="91"/>
      <c r="E960" s="91"/>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row>
    <row r="961" ht="15.75" customHeight="1">
      <c r="A961" s="91"/>
      <c r="B961" s="91"/>
      <c r="C961" s="91"/>
      <c r="D961" s="91"/>
      <c r="E961" s="91"/>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row>
    <row r="962" ht="15.75" customHeight="1">
      <c r="A962" s="91"/>
      <c r="B962" s="91"/>
      <c r="C962" s="91"/>
      <c r="D962" s="91"/>
      <c r="E962" s="91"/>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row>
    <row r="963" ht="15.75" customHeight="1">
      <c r="A963" s="91"/>
      <c r="B963" s="91"/>
      <c r="C963" s="91"/>
      <c r="D963" s="91"/>
      <c r="E963" s="91"/>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row>
    <row r="964" ht="15.75" customHeight="1">
      <c r="A964" s="91"/>
      <c r="B964" s="91"/>
      <c r="C964" s="91"/>
      <c r="D964" s="91"/>
      <c r="E964" s="91"/>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row>
    <row r="965" ht="15.75" customHeight="1">
      <c r="A965" s="91"/>
      <c r="B965" s="91"/>
      <c r="C965" s="91"/>
      <c r="D965" s="91"/>
      <c r="E965" s="91"/>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row>
    <row r="966" ht="15.75" customHeight="1">
      <c r="A966" s="91"/>
      <c r="B966" s="91"/>
      <c r="C966" s="91"/>
      <c r="D966" s="91"/>
      <c r="E966" s="91"/>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row>
    <row r="967" ht="15.75" customHeight="1">
      <c r="A967" s="91"/>
      <c r="B967" s="91"/>
      <c r="C967" s="91"/>
      <c r="D967" s="91"/>
      <c r="E967" s="91"/>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row>
    <row r="968" ht="15.75" customHeight="1">
      <c r="A968" s="91"/>
      <c r="B968" s="91"/>
      <c r="C968" s="91"/>
      <c r="D968" s="91"/>
      <c r="E968" s="91"/>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row>
    <row r="969" ht="15.75" customHeight="1">
      <c r="A969" s="91"/>
      <c r="B969" s="91"/>
      <c r="C969" s="91"/>
      <c r="D969" s="91"/>
      <c r="E969" s="91"/>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row>
    <row r="970" ht="15.75" customHeight="1">
      <c r="A970" s="91"/>
      <c r="B970" s="91"/>
      <c r="C970" s="91"/>
      <c r="D970" s="91"/>
      <c r="E970" s="91"/>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row>
    <row r="971" ht="15.75" customHeight="1">
      <c r="A971" s="91"/>
      <c r="B971" s="91"/>
      <c r="C971" s="91"/>
      <c r="D971" s="91"/>
      <c r="E971" s="91"/>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row>
    <row r="972" ht="15.75" customHeight="1">
      <c r="A972" s="91"/>
      <c r="B972" s="91"/>
      <c r="C972" s="91"/>
      <c r="D972" s="91"/>
      <c r="E972" s="91"/>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row>
    <row r="973" ht="15.75" customHeight="1">
      <c r="A973" s="91"/>
      <c r="B973" s="91"/>
      <c r="C973" s="91"/>
      <c r="D973" s="91"/>
      <c r="E973" s="91"/>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row>
    <row r="974" ht="15.75" customHeight="1">
      <c r="A974" s="91"/>
      <c r="B974" s="91"/>
      <c r="C974" s="91"/>
      <c r="D974" s="91"/>
      <c r="E974" s="91"/>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row>
    <row r="975" ht="15.75" customHeight="1">
      <c r="A975" s="91"/>
      <c r="B975" s="91"/>
      <c r="C975" s="91"/>
      <c r="D975" s="91"/>
      <c r="E975" s="91"/>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row>
    <row r="976" ht="15.75" customHeight="1">
      <c r="A976" s="91"/>
      <c r="B976" s="91"/>
      <c r="C976" s="91"/>
      <c r="D976" s="91"/>
      <c r="E976" s="91"/>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row>
    <row r="977" ht="15.75" customHeight="1">
      <c r="A977" s="91"/>
      <c r="B977" s="91"/>
      <c r="C977" s="91"/>
      <c r="D977" s="91"/>
      <c r="E977" s="91"/>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row>
    <row r="978" ht="15.75" customHeight="1">
      <c r="A978" s="91"/>
      <c r="B978" s="91"/>
      <c r="C978" s="91"/>
      <c r="D978" s="91"/>
      <c r="E978" s="91"/>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row>
    <row r="979" ht="15.75" customHeight="1">
      <c r="A979" s="91"/>
      <c r="B979" s="91"/>
      <c r="C979" s="91"/>
      <c r="D979" s="91"/>
      <c r="E979" s="91"/>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row>
    <row r="980" ht="15.75" customHeight="1">
      <c r="A980" s="91"/>
      <c r="B980" s="91"/>
      <c r="C980" s="91"/>
      <c r="D980" s="91"/>
      <c r="E980" s="91"/>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row>
    <row r="981" ht="15.75" customHeight="1">
      <c r="A981" s="91"/>
      <c r="B981" s="91"/>
      <c r="C981" s="91"/>
      <c r="D981" s="91"/>
      <c r="E981" s="91"/>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row>
    <row r="982" ht="15.75" customHeight="1">
      <c r="A982" s="91"/>
      <c r="B982" s="91"/>
      <c r="C982" s="91"/>
      <c r="D982" s="91"/>
      <c r="E982" s="91"/>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row>
    <row r="983" ht="15.75" customHeight="1">
      <c r="A983" s="91"/>
      <c r="B983" s="91"/>
      <c r="C983" s="91"/>
      <c r="D983" s="91"/>
      <c r="E983" s="91"/>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row>
    <row r="984" ht="15.75" customHeight="1">
      <c r="A984" s="91"/>
      <c r="B984" s="91"/>
      <c r="C984" s="91"/>
      <c r="D984" s="91"/>
      <c r="E984" s="91"/>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row>
    <row r="985" ht="15.75" customHeight="1">
      <c r="A985" s="91"/>
      <c r="B985" s="91"/>
      <c r="C985" s="91"/>
      <c r="D985" s="91"/>
      <c r="E985" s="91"/>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row>
    <row r="986" ht="15.75" customHeight="1">
      <c r="A986" s="91"/>
      <c r="B986" s="91"/>
      <c r="C986" s="91"/>
      <c r="D986" s="91"/>
      <c r="E986" s="91"/>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row>
    <row r="987" ht="15.75" customHeight="1">
      <c r="A987" s="91"/>
      <c r="B987" s="91"/>
      <c r="C987" s="91"/>
      <c r="D987" s="91"/>
      <c r="E987" s="91"/>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row>
    <row r="988" ht="15.75" customHeight="1">
      <c r="A988" s="91"/>
      <c r="B988" s="91"/>
      <c r="C988" s="91"/>
      <c r="D988" s="91"/>
      <c r="E988" s="91"/>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row>
    <row r="989" ht="15.75" customHeight="1">
      <c r="A989" s="91"/>
      <c r="B989" s="91"/>
      <c r="C989" s="91"/>
      <c r="D989" s="91"/>
      <c r="E989" s="91"/>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row>
    <row r="990" ht="15.75" customHeight="1">
      <c r="A990" s="91"/>
      <c r="B990" s="91"/>
      <c r="C990" s="91"/>
      <c r="D990" s="91"/>
      <c r="E990" s="91"/>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row>
    <row r="991" ht="15.75" customHeight="1">
      <c r="A991" s="91"/>
      <c r="B991" s="91"/>
      <c r="C991" s="91"/>
      <c r="D991" s="91"/>
      <c r="E991" s="91"/>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row>
    <row r="992" ht="15.75" customHeight="1">
      <c r="A992" s="91"/>
      <c r="B992" s="91"/>
      <c r="C992" s="91"/>
      <c r="D992" s="91"/>
      <c r="E992" s="91"/>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row>
    <row r="993" ht="15.75" customHeight="1">
      <c r="A993" s="91"/>
      <c r="B993" s="91"/>
      <c r="C993" s="91"/>
      <c r="D993" s="91"/>
      <c r="E993" s="91"/>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row>
    <row r="994" ht="15.75" customHeight="1">
      <c r="A994" s="91"/>
      <c r="B994" s="91"/>
      <c r="C994" s="91"/>
      <c r="D994" s="91"/>
      <c r="E994" s="91"/>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row>
    <row r="995" ht="15.75" customHeight="1">
      <c r="A995" s="91"/>
      <c r="B995" s="91"/>
      <c r="C995" s="91"/>
      <c r="D995" s="91"/>
      <c r="E995" s="91"/>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row>
    <row r="996" ht="15.75" customHeight="1">
      <c r="A996" s="91"/>
      <c r="B996" s="91"/>
      <c r="C996" s="91"/>
      <c r="D996" s="91"/>
      <c r="E996" s="91"/>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row>
    <row r="997" ht="15.75" customHeight="1">
      <c r="A997" s="91"/>
      <c r="B997" s="91"/>
      <c r="C997" s="91"/>
      <c r="D997" s="91"/>
      <c r="E997" s="91"/>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row>
    <row r="998" ht="15.75" customHeight="1">
      <c r="A998" s="91"/>
      <c r="B998" s="91"/>
      <c r="C998" s="91"/>
      <c r="D998" s="91"/>
      <c r="E998" s="91"/>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row>
    <row r="999" ht="15.75" customHeight="1">
      <c r="A999" s="91"/>
      <c r="B999" s="91"/>
      <c r="C999" s="91"/>
      <c r="D999" s="91"/>
      <c r="E999" s="91"/>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row>
    <row r="1000" ht="15.75" customHeight="1">
      <c r="A1000" s="91"/>
      <c r="B1000" s="91"/>
      <c r="C1000" s="91"/>
      <c r="D1000" s="91"/>
      <c r="E1000" s="91"/>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row>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25" width="9.14"/>
    <col customWidth="1" min="26" max="26" width="8.71"/>
    <col customWidth="1" min="27" max="29" width="9.14"/>
    <col customWidth="1" min="30" max="30" width="8.71"/>
    <col customWidth="1" min="31" max="33" width="9.14"/>
    <col customWidth="1" min="34" max="34" width="8.71"/>
    <col customWidth="1" min="35" max="37" width="9.14"/>
    <col customWidth="1" min="38" max="38" width="8.71"/>
    <col customWidth="1" min="39" max="41" width="9.14"/>
    <col customWidth="1" min="42" max="42" width="8.71"/>
    <col customWidth="1" min="43" max="45" width="9.14"/>
    <col customWidth="1" min="46" max="46" width="8.71"/>
    <col customWidth="1" min="47" max="49" width="9.14"/>
    <col customWidth="1" min="50" max="50" width="8.71"/>
    <col customWidth="1" min="51" max="53" width="9.14"/>
    <col customWidth="1" min="54" max="54" width="8.71"/>
    <col customWidth="1" min="55" max="57" width="9.14"/>
    <col customWidth="1" min="58" max="58" width="8.71"/>
    <col customWidth="1" min="59" max="61" width="9.14"/>
    <col customWidth="1" min="62" max="62" width="8.71"/>
    <col customWidth="1" min="63" max="65" width="9.14"/>
    <col customWidth="1" min="66" max="66" width="8.71"/>
    <col customWidth="1" min="67" max="69" width="9.14"/>
    <col customWidth="1" min="70" max="70" width="8.71"/>
    <col customWidth="1" min="71" max="73" width="9.14"/>
    <col customWidth="1" min="74" max="74" width="8.71"/>
    <col customWidth="1" min="75" max="77" width="9.14"/>
    <col customWidth="1" min="78" max="78" width="8.71"/>
    <col customWidth="1" min="79" max="81" width="9.14"/>
    <col customWidth="1" min="82" max="82" width="8.71"/>
    <col customWidth="1" min="83" max="85" width="9.14"/>
    <col customWidth="1" min="86" max="86" width="8.71"/>
    <col customWidth="1" min="87" max="89" width="9.14"/>
    <col customWidth="1" min="90" max="90" width="8.71"/>
    <col customWidth="1" min="91" max="93" width="9.14"/>
    <col customWidth="1" min="94" max="94" width="8.71"/>
    <col customWidth="1" min="95" max="97" width="9.14"/>
    <col customWidth="1" min="98" max="98" width="8.71"/>
    <col customWidth="1" min="99" max="101" width="9.14"/>
    <col customWidth="1" min="102" max="102" width="8.71"/>
    <col customWidth="1" min="103" max="105" width="9.14"/>
    <col customWidth="1" min="106" max="106" width="8.71"/>
    <col customWidth="1" min="107" max="109" width="9.14"/>
    <col customWidth="1" min="110" max="110" width="8.71"/>
    <col customWidth="1" min="111" max="113" width="9.14"/>
    <col customWidth="1" min="114" max="114" width="8.71"/>
    <col customWidth="1" min="115" max="117" width="9.14"/>
    <col customWidth="1" min="118" max="118" width="8.71"/>
    <col customWidth="1" min="119" max="121" width="9.14"/>
    <col customWidth="1" min="122" max="122" width="8.71"/>
    <col customWidth="1" min="123" max="125" width="9.14"/>
    <col customWidth="1" min="126" max="126" width="8.71"/>
    <col customWidth="1" min="127" max="129" width="9.14"/>
    <col customWidth="1" min="130" max="130" width="8.71"/>
    <col customWidth="1" min="131" max="133" width="9.14"/>
    <col customWidth="1" min="134" max="135" width="8.71"/>
  </cols>
  <sheetData>
    <row r="1">
      <c r="A1" s="90" t="s">
        <v>0</v>
      </c>
      <c r="B1" s="90" t="s">
        <v>5827</v>
      </c>
      <c r="C1" s="90"/>
      <c r="D1" s="90"/>
      <c r="E1" s="90"/>
      <c r="F1" s="90" t="s">
        <v>5838</v>
      </c>
      <c r="G1" s="90"/>
      <c r="H1" s="90"/>
      <c r="I1" s="90"/>
      <c r="J1" s="90" t="s">
        <v>5844</v>
      </c>
      <c r="K1" s="90"/>
      <c r="L1" s="90"/>
      <c r="M1" s="90"/>
      <c r="N1" s="90" t="s">
        <v>5851</v>
      </c>
      <c r="O1" s="90"/>
      <c r="P1" s="90"/>
      <c r="Q1" s="90"/>
      <c r="R1" s="90" t="s">
        <v>5856</v>
      </c>
      <c r="S1" s="90"/>
      <c r="T1" s="90"/>
      <c r="U1" s="90"/>
      <c r="V1" s="90" t="s">
        <v>5860</v>
      </c>
      <c r="W1" s="90"/>
      <c r="X1" s="90"/>
      <c r="Y1" s="90"/>
      <c r="Z1" s="3" t="s">
        <v>5828</v>
      </c>
      <c r="AA1" s="3"/>
      <c r="AB1" s="3"/>
      <c r="AC1" s="3"/>
      <c r="AD1" s="3" t="s">
        <v>5839</v>
      </c>
      <c r="AE1" s="3"/>
      <c r="AF1" s="3"/>
      <c r="AG1" s="3"/>
      <c r="AH1" s="3" t="s">
        <v>5845</v>
      </c>
      <c r="AI1" s="3"/>
      <c r="AJ1" s="3"/>
      <c r="AK1" s="3"/>
      <c r="AL1" s="3" t="s">
        <v>5852</v>
      </c>
      <c r="AM1" s="3"/>
      <c r="AN1" s="3"/>
      <c r="AO1" s="3"/>
      <c r="AP1" s="3" t="s">
        <v>1693</v>
      </c>
      <c r="AQ1" s="3"/>
      <c r="AR1" s="3"/>
      <c r="AS1" s="3"/>
      <c r="AT1" s="3" t="s">
        <v>1725</v>
      </c>
      <c r="AU1" s="3"/>
      <c r="AV1" s="3"/>
      <c r="AW1" s="3"/>
      <c r="AX1" s="3" t="s">
        <v>5864</v>
      </c>
      <c r="AY1" s="3"/>
      <c r="AZ1" s="3"/>
      <c r="BA1" s="3"/>
      <c r="BB1" s="3" t="s">
        <v>1714</v>
      </c>
      <c r="BC1" s="3"/>
      <c r="BD1" s="3"/>
      <c r="BE1" s="3"/>
      <c r="BF1" s="3" t="s">
        <v>5867</v>
      </c>
      <c r="BG1" s="3"/>
      <c r="BH1" s="3"/>
      <c r="BI1" s="3"/>
      <c r="BJ1" s="3" t="s">
        <v>5873</v>
      </c>
      <c r="BK1" s="3"/>
      <c r="BL1" s="3"/>
      <c r="BM1" s="3"/>
      <c r="BN1" s="3" t="s">
        <v>1779</v>
      </c>
      <c r="BO1" s="3"/>
      <c r="BP1" s="3"/>
      <c r="BQ1" s="3"/>
      <c r="BR1" s="3" t="s">
        <v>5880</v>
      </c>
      <c r="BS1" s="3"/>
      <c r="BT1" s="3"/>
      <c r="BU1" s="3"/>
      <c r="BV1" s="3" t="s">
        <v>1701</v>
      </c>
      <c r="BW1" s="3"/>
      <c r="BX1" s="3"/>
      <c r="BY1" s="3"/>
      <c r="BZ1" s="3" t="s">
        <v>1699</v>
      </c>
      <c r="CA1" s="3"/>
      <c r="CB1" s="3"/>
      <c r="CC1" s="3"/>
      <c r="CD1" s="3" t="s">
        <v>3</v>
      </c>
      <c r="CE1" s="3"/>
      <c r="CF1" s="3"/>
      <c r="CG1" s="3"/>
      <c r="CH1" s="3" t="s">
        <v>9</v>
      </c>
      <c r="CI1" s="3"/>
      <c r="CJ1" s="3"/>
      <c r="CK1" s="3"/>
      <c r="CL1" s="3" t="s">
        <v>1718</v>
      </c>
      <c r="CM1" s="3"/>
      <c r="CN1" s="3"/>
      <c r="CO1" s="3"/>
      <c r="CP1" s="3" t="s">
        <v>5886</v>
      </c>
      <c r="CQ1" s="3"/>
      <c r="CR1" s="3"/>
      <c r="CS1" s="3"/>
      <c r="CT1" s="3" t="s">
        <v>5890</v>
      </c>
      <c r="CU1" s="3"/>
      <c r="CV1" s="3"/>
      <c r="CW1" s="3"/>
      <c r="CX1" s="3" t="s">
        <v>5895</v>
      </c>
      <c r="CY1" s="3"/>
      <c r="CZ1" s="3"/>
      <c r="DA1" s="3"/>
      <c r="DB1" s="3" t="s">
        <v>5897</v>
      </c>
      <c r="DC1" s="3"/>
      <c r="DD1" s="3"/>
      <c r="DE1" s="3"/>
      <c r="DF1" s="3" t="s">
        <v>5899</v>
      </c>
      <c r="DG1" s="3"/>
      <c r="DH1" s="3"/>
      <c r="DI1" s="3"/>
      <c r="DJ1" s="3" t="s">
        <v>5902</v>
      </c>
      <c r="DK1" s="3"/>
      <c r="DL1" s="3"/>
      <c r="DM1" s="3"/>
      <c r="DN1" s="3" t="s">
        <v>1724</v>
      </c>
      <c r="DO1" s="3"/>
      <c r="DP1" s="3"/>
      <c r="DQ1" s="3"/>
      <c r="DR1" s="3" t="s">
        <v>1705</v>
      </c>
      <c r="DS1" s="3"/>
      <c r="DT1" s="3"/>
      <c r="DU1" s="3"/>
      <c r="DV1" s="3" t="s">
        <v>1711</v>
      </c>
      <c r="DW1" s="3"/>
      <c r="DX1" s="3"/>
      <c r="DY1" s="3"/>
      <c r="DZ1" s="3" t="s">
        <v>5908</v>
      </c>
      <c r="EA1" s="3"/>
      <c r="EB1" s="3"/>
      <c r="EC1" s="3"/>
      <c r="ED1" s="3" t="s">
        <v>5911</v>
      </c>
      <c r="EE1" s="3"/>
    </row>
    <row r="2">
      <c r="A2" s="91">
        <v>1.0</v>
      </c>
      <c r="B2" s="91" t="s">
        <v>19</v>
      </c>
      <c r="C2" s="91" t="s">
        <v>6194</v>
      </c>
      <c r="D2" s="91"/>
      <c r="E2" s="91"/>
      <c r="F2" s="91" t="s">
        <v>8704</v>
      </c>
      <c r="G2" s="91" t="s">
        <v>6308</v>
      </c>
      <c r="H2" s="91"/>
      <c r="I2" s="91"/>
      <c r="J2" s="91" t="s">
        <v>8754</v>
      </c>
      <c r="K2" s="91" t="s">
        <v>6342</v>
      </c>
      <c r="L2" s="91"/>
      <c r="M2" s="91"/>
      <c r="N2" s="91" t="s">
        <v>8765</v>
      </c>
      <c r="O2" s="91" t="s">
        <v>8766</v>
      </c>
      <c r="P2" s="91"/>
      <c r="Q2" s="91"/>
      <c r="R2" s="91" t="s">
        <v>8837</v>
      </c>
      <c r="S2" s="91" t="s">
        <v>8838</v>
      </c>
      <c r="T2" s="91"/>
      <c r="U2" s="91"/>
      <c r="V2" s="91" t="s">
        <v>8845</v>
      </c>
      <c r="W2" s="91" t="s">
        <v>8846</v>
      </c>
      <c r="X2" s="91"/>
      <c r="Y2" s="91"/>
      <c r="Z2" s="1" t="s">
        <v>7537</v>
      </c>
      <c r="AA2" s="2" t="s">
        <v>7538</v>
      </c>
      <c r="AB2" s="2"/>
      <c r="AC2" s="2"/>
      <c r="AD2" s="1" t="s">
        <v>7539</v>
      </c>
      <c r="AE2" s="2" t="s">
        <v>7540</v>
      </c>
      <c r="AF2" s="2"/>
      <c r="AG2" s="2"/>
      <c r="AH2" s="1" t="s">
        <v>7541</v>
      </c>
      <c r="AI2" s="2" t="s">
        <v>7542</v>
      </c>
      <c r="AJ2" s="2"/>
      <c r="AK2" s="2"/>
      <c r="AL2" s="1" t="s">
        <v>7543</v>
      </c>
      <c r="AM2" s="2" t="s">
        <v>7544</v>
      </c>
      <c r="AN2" s="2"/>
      <c r="AO2" s="2"/>
      <c r="AP2" s="1" t="s">
        <v>7545</v>
      </c>
      <c r="AQ2" s="2" t="s">
        <v>7546</v>
      </c>
      <c r="AR2" s="2"/>
      <c r="AS2" s="2"/>
      <c r="AT2" s="1" t="s">
        <v>7547</v>
      </c>
      <c r="AU2" s="2" t="s">
        <v>7548</v>
      </c>
      <c r="AV2" s="2"/>
      <c r="AW2" s="2"/>
      <c r="AX2" s="1" t="s">
        <v>7549</v>
      </c>
      <c r="AY2" s="2" t="s">
        <v>7550</v>
      </c>
      <c r="AZ2" s="2"/>
      <c r="BA2" s="2"/>
      <c r="BB2" s="1" t="s">
        <v>7551</v>
      </c>
      <c r="BC2" s="2" t="s">
        <v>7552</v>
      </c>
      <c r="BD2" s="2"/>
      <c r="BE2" s="2"/>
      <c r="BF2" s="1" t="s">
        <v>7553</v>
      </c>
      <c r="BG2" s="2" t="s">
        <v>7554</v>
      </c>
      <c r="BH2" s="2"/>
      <c r="BI2" s="2"/>
      <c r="BJ2" s="1" t="s">
        <v>7555</v>
      </c>
      <c r="BK2" s="2" t="s">
        <v>7556</v>
      </c>
      <c r="BL2" s="2"/>
      <c r="BM2" s="2"/>
      <c r="BN2" s="1" t="s">
        <v>7557</v>
      </c>
      <c r="BO2" s="2" t="s">
        <v>7558</v>
      </c>
      <c r="BP2" s="2"/>
      <c r="BQ2" s="2"/>
      <c r="BR2" s="1" t="s">
        <v>7559</v>
      </c>
      <c r="BS2" s="2" t="s">
        <v>7560</v>
      </c>
      <c r="BT2" s="2"/>
      <c r="BU2" s="2"/>
      <c r="BV2" s="1" t="s">
        <v>7561</v>
      </c>
      <c r="BW2" s="2" t="s">
        <v>7562</v>
      </c>
      <c r="BX2" s="2"/>
      <c r="BY2" s="2"/>
      <c r="BZ2" s="1" t="s">
        <v>7563</v>
      </c>
      <c r="CA2" s="2" t="s">
        <v>7564</v>
      </c>
      <c r="CB2" s="2"/>
      <c r="CC2" s="2"/>
      <c r="CD2" s="1" t="s">
        <v>7565</v>
      </c>
      <c r="CE2" s="2" t="s">
        <v>7566</v>
      </c>
      <c r="CF2" s="2"/>
      <c r="CG2" s="2"/>
      <c r="CH2" s="1" t="s">
        <v>7567</v>
      </c>
      <c r="CI2" s="2" t="s">
        <v>7568</v>
      </c>
      <c r="CJ2" s="2"/>
      <c r="CK2" s="2"/>
      <c r="CL2" s="1" t="s">
        <v>7569</v>
      </c>
      <c r="CM2" s="2" t="s">
        <v>7570</v>
      </c>
      <c r="CN2" s="2"/>
      <c r="CO2" s="2"/>
      <c r="CP2" s="1" t="s">
        <v>7571</v>
      </c>
      <c r="CQ2" s="2" t="s">
        <v>7572</v>
      </c>
      <c r="CR2" s="2"/>
      <c r="CS2" s="2"/>
      <c r="CT2" s="1" t="s">
        <v>7573</v>
      </c>
      <c r="CU2" s="2" t="s">
        <v>7574</v>
      </c>
      <c r="CV2" s="2"/>
      <c r="CW2" s="2"/>
      <c r="CX2" s="1" t="s">
        <v>7575</v>
      </c>
      <c r="CY2" s="2" t="s">
        <v>7576</v>
      </c>
      <c r="CZ2" s="2"/>
      <c r="DA2" s="2"/>
      <c r="DB2" s="1" t="s">
        <v>7577</v>
      </c>
      <c r="DC2" s="2" t="s">
        <v>7578</v>
      </c>
      <c r="DD2" s="2"/>
      <c r="DE2" s="2"/>
      <c r="DF2" s="1" t="s">
        <v>7579</v>
      </c>
      <c r="DG2" s="2" t="s">
        <v>7580</v>
      </c>
      <c r="DH2" s="2"/>
      <c r="DI2" s="2"/>
      <c r="DJ2" s="1" t="s">
        <v>7331</v>
      </c>
      <c r="DK2" s="2" t="s">
        <v>7581</v>
      </c>
      <c r="DL2" s="2"/>
      <c r="DM2" s="2"/>
      <c r="DN2" s="1" t="s">
        <v>7376</v>
      </c>
      <c r="DO2" s="2" t="s">
        <v>7582</v>
      </c>
      <c r="DP2" s="2"/>
      <c r="DQ2" s="2"/>
      <c r="DR2" s="1" t="s">
        <v>7583</v>
      </c>
      <c r="DS2" s="2" t="s">
        <v>7584</v>
      </c>
      <c r="DT2" s="2"/>
      <c r="DU2" s="2"/>
      <c r="DV2" s="1" t="s">
        <v>7585</v>
      </c>
      <c r="DW2" s="2" t="s">
        <v>7586</v>
      </c>
      <c r="DX2" s="2"/>
      <c r="DY2" s="2"/>
      <c r="DZ2" s="1" t="s">
        <v>7587</v>
      </c>
      <c r="EA2" s="2" t="s">
        <v>7588</v>
      </c>
      <c r="EB2" s="2"/>
      <c r="EC2" s="2"/>
      <c r="ED2" s="1" t="s">
        <v>7589</v>
      </c>
      <c r="EE2" s="1" t="s">
        <v>7590</v>
      </c>
    </row>
    <row r="3">
      <c r="A3" s="91">
        <v>2.0</v>
      </c>
      <c r="B3" s="91" t="s">
        <v>6064</v>
      </c>
      <c r="C3" s="91" t="s">
        <v>6065</v>
      </c>
      <c r="D3" s="91"/>
      <c r="E3" s="91"/>
      <c r="F3" s="91" t="s">
        <v>8708</v>
      </c>
      <c r="G3" s="91" t="s">
        <v>6310</v>
      </c>
      <c r="H3" s="91"/>
      <c r="I3" s="91"/>
      <c r="J3" s="91" t="s">
        <v>8757</v>
      </c>
      <c r="K3" s="91" t="s">
        <v>6344</v>
      </c>
      <c r="L3" s="91"/>
      <c r="M3" s="91"/>
      <c r="N3" s="91" t="s">
        <v>8769</v>
      </c>
      <c r="O3" s="91" t="s">
        <v>8770</v>
      </c>
      <c r="P3" s="91"/>
      <c r="Q3" s="91"/>
      <c r="R3" s="91" t="s">
        <v>8841</v>
      </c>
      <c r="S3" s="91" t="s">
        <v>8842</v>
      </c>
      <c r="T3" s="91"/>
      <c r="U3" s="91"/>
      <c r="V3" s="91" t="s">
        <v>8849</v>
      </c>
      <c r="W3" s="91" t="s">
        <v>8850</v>
      </c>
      <c r="X3" s="91"/>
      <c r="Y3" s="91"/>
      <c r="Z3" s="1" t="s">
        <v>7591</v>
      </c>
      <c r="AA3" s="2" t="s">
        <v>7592</v>
      </c>
      <c r="AB3" s="2"/>
      <c r="AC3" s="2"/>
      <c r="AD3" s="1" t="s">
        <v>7593</v>
      </c>
      <c r="AE3" s="2" t="s">
        <v>7594</v>
      </c>
      <c r="AF3" s="2"/>
      <c r="AG3" s="2"/>
      <c r="AH3" s="1" t="s">
        <v>7595</v>
      </c>
      <c r="AI3" s="2" t="s">
        <v>7596</v>
      </c>
      <c r="AJ3" s="2"/>
      <c r="AK3" s="2"/>
      <c r="AL3" s="1" t="s">
        <v>7597</v>
      </c>
      <c r="AM3" s="2" t="s">
        <v>7598</v>
      </c>
      <c r="AN3" s="2"/>
      <c r="AO3" s="2"/>
      <c r="AP3" s="1" t="s">
        <v>7599</v>
      </c>
      <c r="AQ3" s="2" t="s">
        <v>7600</v>
      </c>
      <c r="AR3" s="2"/>
      <c r="AS3" s="2"/>
      <c r="AT3" s="1" t="s">
        <v>7601</v>
      </c>
      <c r="AU3" s="2" t="s">
        <v>7602</v>
      </c>
      <c r="AV3" s="2"/>
      <c r="AW3" s="2"/>
      <c r="AX3" s="1" t="s">
        <v>7603</v>
      </c>
      <c r="AY3" s="2" t="s">
        <v>7604</v>
      </c>
      <c r="AZ3" s="2"/>
      <c r="BA3" s="2"/>
      <c r="BC3" s="2"/>
      <c r="BD3" s="2"/>
      <c r="BE3" s="2"/>
      <c r="BF3" s="1" t="s">
        <v>7605</v>
      </c>
      <c r="BG3" s="2" t="s">
        <v>7606</v>
      </c>
      <c r="BH3" s="2"/>
      <c r="BI3" s="2"/>
      <c r="BJ3" s="1" t="s">
        <v>7607</v>
      </c>
      <c r="BK3" s="2" t="s">
        <v>7608</v>
      </c>
      <c r="BL3" s="2"/>
      <c r="BM3" s="2"/>
      <c r="BN3" s="1" t="s">
        <v>7609</v>
      </c>
      <c r="BO3" s="2" t="s">
        <v>7610</v>
      </c>
      <c r="BP3" s="2"/>
      <c r="BQ3" s="2"/>
      <c r="BR3" s="1" t="s">
        <v>7611</v>
      </c>
      <c r="BS3" s="2" t="s">
        <v>7612</v>
      </c>
      <c r="BT3" s="2"/>
      <c r="BU3" s="2"/>
      <c r="BV3" s="1" t="s">
        <v>7613</v>
      </c>
      <c r="BW3" s="2" t="s">
        <v>7614</v>
      </c>
      <c r="BX3" s="2"/>
      <c r="BY3" s="2"/>
      <c r="BZ3" s="1" t="s">
        <v>2938</v>
      </c>
      <c r="CA3" s="2" t="s">
        <v>7615</v>
      </c>
      <c r="CB3" s="2"/>
      <c r="CC3" s="2"/>
      <c r="CD3" s="1" t="s">
        <v>7616</v>
      </c>
      <c r="CE3" s="2" t="s">
        <v>7617</v>
      </c>
      <c r="CF3" s="2"/>
      <c r="CG3" s="2"/>
      <c r="CH3" s="1" t="s">
        <v>7618</v>
      </c>
      <c r="CI3" s="2" t="s">
        <v>7619</v>
      </c>
      <c r="CJ3" s="2"/>
      <c r="CK3" s="2"/>
      <c r="CL3" s="1" t="s">
        <v>7620</v>
      </c>
      <c r="CM3" s="2" t="s">
        <v>7621</v>
      </c>
      <c r="CN3" s="2"/>
      <c r="CO3" s="2"/>
      <c r="CP3" s="1" t="s">
        <v>7622</v>
      </c>
      <c r="CQ3" s="2" t="s">
        <v>7623</v>
      </c>
      <c r="CR3" s="2"/>
      <c r="CS3" s="2"/>
      <c r="CT3" s="1" t="s">
        <v>7624</v>
      </c>
      <c r="CU3" s="2" t="s">
        <v>7625</v>
      </c>
      <c r="CV3" s="2"/>
      <c r="CW3" s="2"/>
      <c r="CX3" s="1" t="s">
        <v>7626</v>
      </c>
      <c r="CY3" s="2" t="s">
        <v>7627</v>
      </c>
      <c r="CZ3" s="2"/>
      <c r="DA3" s="2"/>
      <c r="DB3" s="1" t="s">
        <v>7628</v>
      </c>
      <c r="DC3" s="2" t="s">
        <v>7629</v>
      </c>
      <c r="DD3" s="2"/>
      <c r="DE3" s="2"/>
      <c r="DF3" s="1" t="s">
        <v>7630</v>
      </c>
      <c r="DG3" s="2" t="s">
        <v>7631</v>
      </c>
      <c r="DH3" s="2"/>
      <c r="DI3" s="2"/>
      <c r="DJ3" s="1" t="s">
        <v>7334</v>
      </c>
      <c r="DK3" s="2" t="s">
        <v>7632</v>
      </c>
      <c r="DL3" s="2"/>
      <c r="DM3" s="2"/>
      <c r="DN3" s="1" t="s">
        <v>7379</v>
      </c>
      <c r="DO3" s="2" t="s">
        <v>7633</v>
      </c>
      <c r="DP3" s="2"/>
      <c r="DQ3" s="2"/>
      <c r="DR3" s="1" t="s">
        <v>7634</v>
      </c>
      <c r="DS3" s="2" t="s">
        <v>7635</v>
      </c>
      <c r="DT3" s="2"/>
      <c r="DU3" s="2"/>
      <c r="DV3" s="1" t="s">
        <v>7636</v>
      </c>
      <c r="DW3" s="2" t="s">
        <v>7637</v>
      </c>
      <c r="DX3" s="2"/>
      <c r="DY3" s="2"/>
      <c r="DZ3" s="1" t="s">
        <v>7638</v>
      </c>
      <c r="EA3" s="2" t="s">
        <v>7639</v>
      </c>
      <c r="EB3" s="2"/>
      <c r="EC3" s="2"/>
      <c r="ED3" s="1" t="s">
        <v>7640</v>
      </c>
      <c r="EE3" s="1" t="s">
        <v>7641</v>
      </c>
    </row>
    <row r="4">
      <c r="A4" s="91">
        <v>3.0</v>
      </c>
      <c r="B4" s="91" t="s">
        <v>6066</v>
      </c>
      <c r="C4" s="91" t="s">
        <v>6067</v>
      </c>
      <c r="D4" s="91"/>
      <c r="E4" s="91"/>
      <c r="F4" s="91" t="s">
        <v>8712</v>
      </c>
      <c r="G4" s="91" t="s">
        <v>6312</v>
      </c>
      <c r="H4" s="91"/>
      <c r="I4" s="91"/>
      <c r="J4" s="91" t="s">
        <v>1406</v>
      </c>
      <c r="K4" s="91" t="s">
        <v>6346</v>
      </c>
      <c r="L4" s="91"/>
      <c r="M4" s="91"/>
      <c r="N4" s="91" t="s">
        <v>8773</v>
      </c>
      <c r="O4" s="91" t="s">
        <v>8774</v>
      </c>
      <c r="P4" s="91"/>
      <c r="Q4" s="91"/>
      <c r="R4" s="91"/>
      <c r="S4" s="91"/>
      <c r="T4" s="91"/>
      <c r="U4" s="91"/>
      <c r="V4" s="91" t="s">
        <v>8853</v>
      </c>
      <c r="W4" s="91" t="s">
        <v>8854</v>
      </c>
      <c r="X4" s="91"/>
      <c r="Y4" s="91"/>
      <c r="AA4" s="2"/>
      <c r="AB4" s="2"/>
      <c r="AC4" s="2"/>
      <c r="AD4" s="1" t="s">
        <v>7642</v>
      </c>
      <c r="AE4" s="2" t="s">
        <v>7643</v>
      </c>
      <c r="AF4" s="2"/>
      <c r="AG4" s="2"/>
      <c r="AH4" s="1" t="s">
        <v>7644</v>
      </c>
      <c r="AI4" s="2" t="s">
        <v>7645</v>
      </c>
      <c r="AJ4" s="2"/>
      <c r="AK4" s="2"/>
      <c r="AL4" s="1" t="s">
        <v>7646</v>
      </c>
      <c r="AM4" s="2" t="s">
        <v>7647</v>
      </c>
      <c r="AN4" s="2"/>
      <c r="AO4" s="2"/>
      <c r="AP4" s="1" t="s">
        <v>7648</v>
      </c>
      <c r="AQ4" s="2" t="s">
        <v>7649</v>
      </c>
      <c r="AR4" s="2"/>
      <c r="AS4" s="2"/>
      <c r="AT4" s="1" t="s">
        <v>7650</v>
      </c>
      <c r="AU4" s="2" t="s">
        <v>7651</v>
      </c>
      <c r="AV4" s="2"/>
      <c r="AW4" s="2"/>
      <c r="AX4" s="1" t="s">
        <v>7652</v>
      </c>
      <c r="AY4" s="2" t="s">
        <v>7653</v>
      </c>
      <c r="AZ4" s="2"/>
      <c r="BA4" s="2"/>
      <c r="BC4" s="2"/>
      <c r="BD4" s="2"/>
      <c r="BE4" s="2"/>
      <c r="BF4" s="1" t="s">
        <v>7654</v>
      </c>
      <c r="BG4" s="2" t="s">
        <v>7655</v>
      </c>
      <c r="BH4" s="2"/>
      <c r="BI4" s="2"/>
      <c r="BJ4" s="1" t="s">
        <v>7656</v>
      </c>
      <c r="BK4" s="2" t="s">
        <v>7657</v>
      </c>
      <c r="BL4" s="2"/>
      <c r="BM4" s="2"/>
      <c r="BN4" s="1" t="s">
        <v>7658</v>
      </c>
      <c r="BO4" s="2" t="s">
        <v>7659</v>
      </c>
      <c r="BP4" s="2"/>
      <c r="BQ4" s="2"/>
      <c r="BR4" s="1" t="s">
        <v>7660</v>
      </c>
      <c r="BS4" s="2" t="s">
        <v>7661</v>
      </c>
      <c r="BT4" s="2"/>
      <c r="BU4" s="2"/>
      <c r="BV4" s="1" t="s">
        <v>7662</v>
      </c>
      <c r="BW4" s="2" t="s">
        <v>7663</v>
      </c>
      <c r="BX4" s="2"/>
      <c r="BY4" s="2"/>
      <c r="BZ4" s="1" t="s">
        <v>7664</v>
      </c>
      <c r="CA4" s="2" t="s">
        <v>7665</v>
      </c>
      <c r="CB4" s="2"/>
      <c r="CC4" s="2"/>
      <c r="CD4" s="1" t="s">
        <v>7666</v>
      </c>
      <c r="CE4" s="2" t="s">
        <v>7667</v>
      </c>
      <c r="CF4" s="2"/>
      <c r="CG4" s="2"/>
      <c r="CH4" s="1" t="s">
        <v>7668</v>
      </c>
      <c r="CI4" s="2" t="s">
        <v>7669</v>
      </c>
      <c r="CJ4" s="2"/>
      <c r="CK4" s="2"/>
      <c r="CL4" s="1" t="s">
        <v>7670</v>
      </c>
      <c r="CM4" s="2" t="s">
        <v>7671</v>
      </c>
      <c r="CN4" s="2"/>
      <c r="CO4" s="2"/>
      <c r="CQ4" s="2"/>
      <c r="CR4" s="2"/>
      <c r="CS4" s="2"/>
      <c r="CT4" s="1" t="s">
        <v>7672</v>
      </c>
      <c r="CU4" s="2" t="s">
        <v>7673</v>
      </c>
      <c r="CV4" s="2"/>
      <c r="CW4" s="2"/>
      <c r="CX4" s="1" t="s">
        <v>7674</v>
      </c>
      <c r="CY4" s="2" t="s">
        <v>7675</v>
      </c>
      <c r="CZ4" s="2"/>
      <c r="DA4" s="2"/>
      <c r="DB4" s="1" t="s">
        <v>7676</v>
      </c>
      <c r="DC4" s="2" t="s">
        <v>7677</v>
      </c>
      <c r="DD4" s="2"/>
      <c r="DE4" s="2"/>
      <c r="DF4" s="1" t="s">
        <v>7678</v>
      </c>
      <c r="DG4" s="2" t="s">
        <v>7679</v>
      </c>
      <c r="DH4" s="2"/>
      <c r="DI4" s="2"/>
      <c r="DJ4" s="1" t="s">
        <v>7337</v>
      </c>
      <c r="DK4" s="2" t="s">
        <v>7680</v>
      </c>
      <c r="DL4" s="2"/>
      <c r="DM4" s="2"/>
      <c r="DN4" s="1" t="s">
        <v>7382</v>
      </c>
      <c r="DO4" s="2" t="s">
        <v>7681</v>
      </c>
      <c r="DP4" s="2"/>
      <c r="DQ4" s="2"/>
      <c r="DR4" s="1" t="s">
        <v>7682</v>
      </c>
      <c r="DS4" s="2" t="s">
        <v>7683</v>
      </c>
      <c r="DT4" s="2"/>
      <c r="DU4" s="2"/>
      <c r="DV4" s="1" t="s">
        <v>7684</v>
      </c>
      <c r="DW4" s="2" t="s">
        <v>7685</v>
      </c>
      <c r="DX4" s="2"/>
      <c r="DY4" s="2"/>
      <c r="DZ4" s="1" t="s">
        <v>7686</v>
      </c>
      <c r="EA4" s="2" t="s">
        <v>7687</v>
      </c>
      <c r="EB4" s="2"/>
      <c r="EC4" s="2"/>
      <c r="ED4" s="1" t="s">
        <v>7688</v>
      </c>
      <c r="EE4" s="1" t="s">
        <v>7689</v>
      </c>
    </row>
    <row r="5">
      <c r="A5" s="91">
        <v>4.0</v>
      </c>
      <c r="B5" s="91" t="s">
        <v>6068</v>
      </c>
      <c r="C5" s="91" t="s">
        <v>6069</v>
      </c>
      <c r="D5" s="91"/>
      <c r="E5" s="91"/>
      <c r="F5" s="91" t="s">
        <v>1875</v>
      </c>
      <c r="G5" s="91" t="s">
        <v>6314</v>
      </c>
      <c r="H5" s="91"/>
      <c r="I5" s="91"/>
      <c r="J5" s="91" t="s">
        <v>8762</v>
      </c>
      <c r="K5" s="91" t="s">
        <v>6348</v>
      </c>
      <c r="L5" s="91"/>
      <c r="M5" s="91"/>
      <c r="N5" s="91" t="s">
        <v>3317</v>
      </c>
      <c r="O5" s="91" t="s">
        <v>8777</v>
      </c>
      <c r="P5" s="91"/>
      <c r="Q5" s="91"/>
      <c r="R5" s="91"/>
      <c r="S5" s="91"/>
      <c r="T5" s="91"/>
      <c r="U5" s="91"/>
      <c r="V5" s="91" t="s">
        <v>8857</v>
      </c>
      <c r="W5" s="91" t="s">
        <v>8858</v>
      </c>
      <c r="X5" s="91"/>
      <c r="Y5" s="91"/>
      <c r="AA5" s="2"/>
      <c r="AB5" s="2"/>
      <c r="AC5" s="2"/>
      <c r="AD5" s="1" t="s">
        <v>7690</v>
      </c>
      <c r="AE5" s="2" t="s">
        <v>7691</v>
      </c>
      <c r="AF5" s="2"/>
      <c r="AG5" s="2"/>
      <c r="AH5" s="1" t="s">
        <v>7692</v>
      </c>
      <c r="AI5" s="2" t="s">
        <v>7693</v>
      </c>
      <c r="AJ5" s="2"/>
      <c r="AK5" s="2"/>
      <c r="AL5" s="1" t="s">
        <v>7694</v>
      </c>
      <c r="AM5" s="2" t="s">
        <v>7695</v>
      </c>
      <c r="AN5" s="2"/>
      <c r="AO5" s="2"/>
      <c r="AP5" s="1" t="s">
        <v>7696</v>
      </c>
      <c r="AQ5" s="2" t="s">
        <v>7697</v>
      </c>
      <c r="AR5" s="2"/>
      <c r="AS5" s="2"/>
      <c r="AU5" s="2"/>
      <c r="AV5" s="2"/>
      <c r="AW5" s="2"/>
      <c r="AX5" s="1" t="s">
        <v>7698</v>
      </c>
      <c r="AY5" s="2" t="s">
        <v>7699</v>
      </c>
      <c r="AZ5" s="2"/>
      <c r="BA5" s="2"/>
      <c r="BC5" s="2"/>
      <c r="BD5" s="2"/>
      <c r="BE5" s="2"/>
      <c r="BF5" s="1" t="s">
        <v>7700</v>
      </c>
      <c r="BG5" s="2" t="s">
        <v>7701</v>
      </c>
      <c r="BH5" s="2"/>
      <c r="BI5" s="2"/>
      <c r="BJ5" s="1" t="s">
        <v>7702</v>
      </c>
      <c r="BK5" s="2" t="s">
        <v>7703</v>
      </c>
      <c r="BL5" s="2"/>
      <c r="BM5" s="2"/>
      <c r="BN5" s="1" t="s">
        <v>7704</v>
      </c>
      <c r="BO5" s="2" t="s">
        <v>7705</v>
      </c>
      <c r="BP5" s="2"/>
      <c r="BQ5" s="2"/>
      <c r="BR5" s="1" t="s">
        <v>7706</v>
      </c>
      <c r="BS5" s="2" t="s">
        <v>7707</v>
      </c>
      <c r="BT5" s="2"/>
      <c r="BU5" s="2"/>
      <c r="BV5" s="1" t="s">
        <v>7708</v>
      </c>
      <c r="BW5" s="2" t="s">
        <v>7709</v>
      </c>
      <c r="BX5" s="2"/>
      <c r="BY5" s="2"/>
      <c r="BZ5" s="1" t="s">
        <v>7710</v>
      </c>
      <c r="CA5" s="2" t="s">
        <v>7711</v>
      </c>
      <c r="CB5" s="2"/>
      <c r="CC5" s="2"/>
      <c r="CD5" s="1" t="s">
        <v>7712</v>
      </c>
      <c r="CE5" s="2" t="s">
        <v>7713</v>
      </c>
      <c r="CF5" s="2"/>
      <c r="CG5" s="2"/>
      <c r="CH5" s="1" t="s">
        <v>7714</v>
      </c>
      <c r="CI5" s="2" t="s">
        <v>7715</v>
      </c>
      <c r="CJ5" s="2"/>
      <c r="CK5" s="2"/>
      <c r="CL5" s="1" t="s">
        <v>7716</v>
      </c>
      <c r="CM5" s="2" t="s">
        <v>7717</v>
      </c>
      <c r="CN5" s="2"/>
      <c r="CO5" s="2"/>
      <c r="CQ5" s="2"/>
      <c r="CR5" s="2"/>
      <c r="CS5" s="2"/>
      <c r="CU5" s="2"/>
      <c r="CV5" s="2"/>
      <c r="CW5" s="2"/>
      <c r="CX5" s="1" t="s">
        <v>7718</v>
      </c>
      <c r="CY5" s="2" t="s">
        <v>7719</v>
      </c>
      <c r="CZ5" s="2"/>
      <c r="DA5" s="2"/>
      <c r="DB5" s="1" t="s">
        <v>7720</v>
      </c>
      <c r="DC5" s="2" t="s">
        <v>7721</v>
      </c>
      <c r="DD5" s="2"/>
      <c r="DE5" s="2"/>
      <c r="DF5" s="1" t="s">
        <v>7722</v>
      </c>
      <c r="DG5" s="2" t="s">
        <v>7723</v>
      </c>
      <c r="DH5" s="2"/>
      <c r="DI5" s="2"/>
      <c r="DJ5" s="1" t="s">
        <v>7340</v>
      </c>
      <c r="DK5" s="2" t="s">
        <v>7724</v>
      </c>
      <c r="DL5" s="2"/>
      <c r="DM5" s="2"/>
      <c r="DN5" s="1" t="s">
        <v>3318</v>
      </c>
      <c r="DO5" s="2" t="s">
        <v>7725</v>
      </c>
      <c r="DP5" s="2"/>
      <c r="DQ5" s="2"/>
      <c r="DR5" s="1" t="s">
        <v>7726</v>
      </c>
      <c r="DS5" s="2" t="s">
        <v>7727</v>
      </c>
      <c r="DT5" s="2"/>
      <c r="DU5" s="2"/>
      <c r="DV5" s="1" t="s">
        <v>7728</v>
      </c>
      <c r="DW5" s="2" t="s">
        <v>7729</v>
      </c>
      <c r="DX5" s="2"/>
      <c r="DY5" s="2"/>
      <c r="DZ5" s="1" t="s">
        <v>7730</v>
      </c>
      <c r="EA5" s="2" t="s">
        <v>7731</v>
      </c>
      <c r="EB5" s="2"/>
      <c r="EC5" s="2"/>
      <c r="ED5" s="1" t="s">
        <v>7732</v>
      </c>
      <c r="EE5" s="1" t="s">
        <v>7733</v>
      </c>
    </row>
    <row r="6">
      <c r="A6" s="91">
        <v>5.0</v>
      </c>
      <c r="B6" s="91" t="s">
        <v>6070</v>
      </c>
      <c r="C6" s="91" t="s">
        <v>6071</v>
      </c>
      <c r="D6" s="91"/>
      <c r="E6" s="91"/>
      <c r="F6" s="91" t="s">
        <v>8718</v>
      </c>
      <c r="G6" s="91" t="s">
        <v>6316</v>
      </c>
      <c r="H6" s="91"/>
      <c r="I6" s="91"/>
      <c r="J6" s="91"/>
      <c r="K6" s="91"/>
      <c r="L6" s="91"/>
      <c r="M6" s="91"/>
      <c r="N6" s="91" t="s">
        <v>8780</v>
      </c>
      <c r="O6" s="91" t="s">
        <v>8781</v>
      </c>
      <c r="P6" s="91"/>
      <c r="Q6" s="91"/>
      <c r="R6" s="91"/>
      <c r="S6" s="91"/>
      <c r="T6" s="91"/>
      <c r="U6" s="91"/>
      <c r="V6" s="91" t="s">
        <v>8861</v>
      </c>
      <c r="W6" s="91" t="s">
        <v>8862</v>
      </c>
      <c r="X6" s="91"/>
      <c r="Y6" s="91"/>
      <c r="AA6" s="2"/>
      <c r="AB6" s="2"/>
      <c r="AC6" s="2"/>
      <c r="AD6" s="1" t="s">
        <v>7734</v>
      </c>
      <c r="AE6" s="2" t="s">
        <v>7735</v>
      </c>
      <c r="AF6" s="2"/>
      <c r="AG6" s="2"/>
      <c r="AH6" s="1" t="s">
        <v>7736</v>
      </c>
      <c r="AI6" s="2" t="s">
        <v>7737</v>
      </c>
      <c r="AJ6" s="2"/>
      <c r="AK6" s="2"/>
      <c r="AL6" s="1" t="s">
        <v>7738</v>
      </c>
      <c r="AM6" s="2" t="s">
        <v>7739</v>
      </c>
      <c r="AN6" s="2"/>
      <c r="AO6" s="2"/>
      <c r="AP6" s="1" t="s">
        <v>2522</v>
      </c>
      <c r="AQ6" s="2" t="s">
        <v>7740</v>
      </c>
      <c r="AR6" s="2"/>
      <c r="AS6" s="2"/>
      <c r="AU6" s="2"/>
      <c r="AV6" s="2"/>
      <c r="AW6" s="2"/>
      <c r="AX6" s="1" t="s">
        <v>7741</v>
      </c>
      <c r="AY6" s="2" t="s">
        <v>7742</v>
      </c>
      <c r="AZ6" s="2"/>
      <c r="BA6" s="2"/>
      <c r="BC6" s="2"/>
      <c r="BD6" s="2"/>
      <c r="BE6" s="2"/>
      <c r="BF6" s="1" t="s">
        <v>7743</v>
      </c>
      <c r="BG6" s="2" t="s">
        <v>7744</v>
      </c>
      <c r="BH6" s="2"/>
      <c r="BI6" s="2"/>
      <c r="BK6" s="2"/>
      <c r="BL6" s="2"/>
      <c r="BM6" s="2"/>
      <c r="BN6" s="1" t="s">
        <v>7745</v>
      </c>
      <c r="BO6" s="2" t="s">
        <v>7746</v>
      </c>
      <c r="BP6" s="2"/>
      <c r="BQ6" s="2"/>
      <c r="BR6" s="1" t="s">
        <v>7747</v>
      </c>
      <c r="BS6" s="2" t="s">
        <v>7748</v>
      </c>
      <c r="BT6" s="2"/>
      <c r="BU6" s="2"/>
      <c r="BV6" s="1" t="s">
        <v>7749</v>
      </c>
      <c r="BW6" s="2" t="s">
        <v>7750</v>
      </c>
      <c r="BX6" s="2"/>
      <c r="BY6" s="2"/>
      <c r="BZ6" s="1" t="s">
        <v>7751</v>
      </c>
      <c r="CA6" s="2" t="s">
        <v>7752</v>
      </c>
      <c r="CB6" s="2"/>
      <c r="CC6" s="2"/>
      <c r="CD6" s="1" t="s">
        <v>7753</v>
      </c>
      <c r="CE6" s="2" t="s">
        <v>7754</v>
      </c>
      <c r="CF6" s="2"/>
      <c r="CG6" s="2"/>
      <c r="CH6" s="1" t="s">
        <v>7755</v>
      </c>
      <c r="CI6" s="2" t="s">
        <v>7756</v>
      </c>
      <c r="CJ6" s="2"/>
      <c r="CK6" s="2"/>
      <c r="CM6" s="2"/>
      <c r="CN6" s="2"/>
      <c r="CO6" s="2"/>
      <c r="CQ6" s="2"/>
      <c r="CR6" s="2"/>
      <c r="CS6" s="2"/>
      <c r="CU6" s="2"/>
      <c r="CV6" s="2"/>
      <c r="CW6" s="2"/>
      <c r="CX6" s="1" t="s">
        <v>7757</v>
      </c>
      <c r="CY6" s="2" t="s">
        <v>7758</v>
      </c>
      <c r="CZ6" s="2"/>
      <c r="DA6" s="2"/>
      <c r="DB6" s="1" t="s">
        <v>7759</v>
      </c>
      <c r="DC6" s="2" t="s">
        <v>7760</v>
      </c>
      <c r="DD6" s="2"/>
      <c r="DE6" s="2"/>
      <c r="DF6" s="1" t="s">
        <v>7761</v>
      </c>
      <c r="DG6" s="2" t="s">
        <v>7762</v>
      </c>
      <c r="DH6" s="2"/>
      <c r="DI6" s="2"/>
      <c r="DJ6" s="1" t="s">
        <v>7343</v>
      </c>
      <c r="DK6" s="2" t="s">
        <v>7763</v>
      </c>
      <c r="DL6" s="2"/>
      <c r="DM6" s="2"/>
      <c r="DN6" s="1" t="s">
        <v>7387</v>
      </c>
      <c r="DO6" s="2" t="s">
        <v>7764</v>
      </c>
      <c r="DP6" s="2"/>
      <c r="DQ6" s="2"/>
      <c r="DR6" s="1" t="s">
        <v>7765</v>
      </c>
      <c r="DS6" s="2" t="s">
        <v>7766</v>
      </c>
      <c r="DT6" s="2"/>
      <c r="DU6" s="2"/>
      <c r="DV6" s="1" t="s">
        <v>7767</v>
      </c>
      <c r="DW6" s="2" t="s">
        <v>7768</v>
      </c>
      <c r="DX6" s="2"/>
      <c r="DY6" s="2"/>
      <c r="DZ6" s="1" t="s">
        <v>7769</v>
      </c>
      <c r="EA6" s="2" t="s">
        <v>7770</v>
      </c>
      <c r="EB6" s="2"/>
      <c r="EC6" s="2"/>
      <c r="ED6" s="1" t="s">
        <v>7771</v>
      </c>
      <c r="EE6" s="1" t="s">
        <v>7772</v>
      </c>
    </row>
    <row r="7">
      <c r="A7" s="91">
        <v>6.0</v>
      </c>
      <c r="B7" s="91" t="s">
        <v>6072</v>
      </c>
      <c r="C7" s="91" t="s">
        <v>6073</v>
      </c>
      <c r="D7" s="91"/>
      <c r="E7" s="91"/>
      <c r="F7" s="91" t="s">
        <v>8721</v>
      </c>
      <c r="G7" s="91" t="s">
        <v>6318</v>
      </c>
      <c r="H7" s="91"/>
      <c r="I7" s="91"/>
      <c r="J7" s="91"/>
      <c r="K7" s="91"/>
      <c r="L7" s="91"/>
      <c r="M7" s="91"/>
      <c r="N7" s="91" t="s">
        <v>8784</v>
      </c>
      <c r="O7" s="91" t="s">
        <v>8785</v>
      </c>
      <c r="P7" s="91"/>
      <c r="Q7" s="91"/>
      <c r="R7" s="91"/>
      <c r="S7" s="91"/>
      <c r="T7" s="91"/>
      <c r="U7" s="91"/>
      <c r="V7" s="91" t="s">
        <v>8865</v>
      </c>
      <c r="W7" s="91" t="s">
        <v>8866</v>
      </c>
      <c r="X7" s="91"/>
      <c r="Y7" s="91"/>
      <c r="AA7" s="2"/>
      <c r="AB7" s="2"/>
      <c r="AC7" s="2"/>
      <c r="AD7" s="1" t="s">
        <v>7773</v>
      </c>
      <c r="AE7" s="2" t="s">
        <v>7774</v>
      </c>
      <c r="AF7" s="2"/>
      <c r="AG7" s="2"/>
      <c r="AH7" s="1" t="s">
        <v>7775</v>
      </c>
      <c r="AI7" s="2" t="s">
        <v>7776</v>
      </c>
      <c r="AJ7" s="2"/>
      <c r="AK7" s="2"/>
      <c r="AL7" s="1" t="s">
        <v>1154</v>
      </c>
      <c r="AM7" s="2" t="s">
        <v>7777</v>
      </c>
      <c r="AN7" s="2"/>
      <c r="AO7" s="2"/>
      <c r="AP7" s="1" t="s">
        <v>7778</v>
      </c>
      <c r="AQ7" s="2" t="s">
        <v>7779</v>
      </c>
      <c r="AR7" s="2"/>
      <c r="AS7" s="2"/>
      <c r="AU7" s="2"/>
      <c r="AV7" s="2"/>
      <c r="AW7" s="2"/>
      <c r="AX7" s="1" t="s">
        <v>7780</v>
      </c>
      <c r="AY7" s="2" t="s">
        <v>7781</v>
      </c>
      <c r="AZ7" s="2"/>
      <c r="BA7" s="2"/>
      <c r="BC7" s="2"/>
      <c r="BD7" s="2"/>
      <c r="BE7" s="2"/>
      <c r="BF7" s="1" t="s">
        <v>7782</v>
      </c>
      <c r="BG7" s="2" t="s">
        <v>7783</v>
      </c>
      <c r="BH7" s="2"/>
      <c r="BI7" s="2"/>
      <c r="BK7" s="2"/>
      <c r="BL7" s="2"/>
      <c r="BM7" s="2"/>
      <c r="BN7" s="1" t="s">
        <v>7784</v>
      </c>
      <c r="BO7" s="2" t="s">
        <v>7785</v>
      </c>
      <c r="BP7" s="2"/>
      <c r="BQ7" s="2"/>
      <c r="BR7" s="1" t="s">
        <v>7786</v>
      </c>
      <c r="BS7" s="2" t="s">
        <v>7787</v>
      </c>
      <c r="BT7" s="2"/>
      <c r="BU7" s="2"/>
      <c r="BV7" s="1" t="s">
        <v>7788</v>
      </c>
      <c r="BW7" s="2" t="s">
        <v>7789</v>
      </c>
      <c r="BX7" s="2"/>
      <c r="BY7" s="2"/>
      <c r="BZ7" s="1" t="s">
        <v>7790</v>
      </c>
      <c r="CA7" s="2" t="s">
        <v>7791</v>
      </c>
      <c r="CB7" s="2"/>
      <c r="CC7" s="2"/>
      <c r="CD7" s="1" t="s">
        <v>7792</v>
      </c>
      <c r="CE7" s="2" t="s">
        <v>7793</v>
      </c>
      <c r="CF7" s="2"/>
      <c r="CG7" s="2"/>
      <c r="CH7" s="1" t="s">
        <v>7794</v>
      </c>
      <c r="CI7" s="2" t="s">
        <v>7795</v>
      </c>
      <c r="CJ7" s="2"/>
      <c r="CK7" s="2"/>
      <c r="CM7" s="2"/>
      <c r="CN7" s="2"/>
      <c r="CO7" s="2"/>
      <c r="CQ7" s="2"/>
      <c r="CR7" s="2"/>
      <c r="CS7" s="2"/>
      <c r="CU7" s="2"/>
      <c r="CV7" s="2"/>
      <c r="CW7" s="2"/>
      <c r="CX7" s="1" t="s">
        <v>7796</v>
      </c>
      <c r="CY7" s="2" t="s">
        <v>7797</v>
      </c>
      <c r="CZ7" s="2"/>
      <c r="DA7" s="2"/>
      <c r="DB7" s="1" t="s">
        <v>7798</v>
      </c>
      <c r="DC7" s="2" t="s">
        <v>7799</v>
      </c>
      <c r="DD7" s="2"/>
      <c r="DE7" s="2"/>
      <c r="DF7" s="1" t="s">
        <v>7800</v>
      </c>
      <c r="DG7" s="2" t="s">
        <v>7801</v>
      </c>
      <c r="DH7" s="2"/>
      <c r="DI7" s="2"/>
      <c r="DJ7" s="1" t="s">
        <v>7346</v>
      </c>
      <c r="DK7" s="2" t="s">
        <v>7802</v>
      </c>
      <c r="DL7" s="2"/>
      <c r="DM7" s="2"/>
      <c r="DN7" s="1" t="s">
        <v>7390</v>
      </c>
      <c r="DO7" s="2" t="s">
        <v>7803</v>
      </c>
      <c r="DP7" s="2"/>
      <c r="DQ7" s="2"/>
      <c r="DR7" s="1" t="s">
        <v>7804</v>
      </c>
      <c r="DS7" s="2" t="s">
        <v>7805</v>
      </c>
      <c r="DT7" s="2"/>
      <c r="DU7" s="2"/>
      <c r="DV7" s="1" t="s">
        <v>7806</v>
      </c>
      <c r="DW7" s="2" t="s">
        <v>7807</v>
      </c>
      <c r="DX7" s="2"/>
      <c r="DY7" s="2"/>
      <c r="DZ7" s="1" t="s">
        <v>7808</v>
      </c>
      <c r="EA7" s="2" t="s">
        <v>7809</v>
      </c>
      <c r="EB7" s="2"/>
      <c r="EC7" s="2"/>
      <c r="ED7" s="1" t="s">
        <v>7810</v>
      </c>
      <c r="EE7" s="1" t="s">
        <v>7811</v>
      </c>
    </row>
    <row r="8">
      <c r="A8" s="91">
        <v>7.0</v>
      </c>
      <c r="B8" s="91" t="s">
        <v>6074</v>
      </c>
      <c r="C8" s="91" t="s">
        <v>6075</v>
      </c>
      <c r="D8" s="91"/>
      <c r="E8" s="91"/>
      <c r="F8" s="91" t="s">
        <v>8724</v>
      </c>
      <c r="G8" s="91" t="s">
        <v>6320</v>
      </c>
      <c r="H8" s="91"/>
      <c r="I8" s="91"/>
      <c r="J8" s="91"/>
      <c r="K8" s="91"/>
      <c r="L8" s="91"/>
      <c r="M8" s="91"/>
      <c r="N8" s="91" t="s">
        <v>8787</v>
      </c>
      <c r="O8" s="91" t="s">
        <v>8788</v>
      </c>
      <c r="P8" s="91"/>
      <c r="Q8" s="91"/>
      <c r="R8" s="91"/>
      <c r="S8" s="91"/>
      <c r="T8" s="91"/>
      <c r="U8" s="91"/>
      <c r="V8" s="91" t="s">
        <v>8869</v>
      </c>
      <c r="W8" s="91" t="s">
        <v>8870</v>
      </c>
      <c r="X8" s="91"/>
      <c r="Y8" s="91"/>
      <c r="AA8" s="2"/>
      <c r="AB8" s="2"/>
      <c r="AC8" s="2"/>
      <c r="AD8" s="1" t="s">
        <v>7812</v>
      </c>
      <c r="AE8" s="2" t="s">
        <v>7813</v>
      </c>
      <c r="AF8" s="2"/>
      <c r="AG8" s="2"/>
      <c r="AH8" s="1" t="s">
        <v>7814</v>
      </c>
      <c r="AI8" s="2" t="s">
        <v>7815</v>
      </c>
      <c r="AJ8" s="2"/>
      <c r="AK8" s="2"/>
      <c r="AL8" s="1" t="s">
        <v>7816</v>
      </c>
      <c r="AM8" s="2" t="s">
        <v>7817</v>
      </c>
      <c r="AN8" s="2"/>
      <c r="AO8" s="2"/>
      <c r="AP8" s="1" t="s">
        <v>7818</v>
      </c>
      <c r="AQ8" s="2" t="s">
        <v>7819</v>
      </c>
      <c r="AR8" s="2"/>
      <c r="AS8" s="2"/>
      <c r="AU8" s="2"/>
      <c r="AV8" s="2"/>
      <c r="AW8" s="2"/>
      <c r="AX8" s="1" t="s">
        <v>7820</v>
      </c>
      <c r="AY8" s="2" t="s">
        <v>7821</v>
      </c>
      <c r="AZ8" s="2"/>
      <c r="BA8" s="2"/>
      <c r="BC8" s="2"/>
      <c r="BD8" s="2"/>
      <c r="BE8" s="2"/>
      <c r="BF8" s="1" t="s">
        <v>7822</v>
      </c>
      <c r="BG8" s="2" t="s">
        <v>7823</v>
      </c>
      <c r="BH8" s="2"/>
      <c r="BI8" s="2"/>
      <c r="BK8" s="2"/>
      <c r="BL8" s="2"/>
      <c r="BM8" s="2"/>
      <c r="BN8" s="1" t="s">
        <v>7824</v>
      </c>
      <c r="BO8" s="2" t="s">
        <v>7825</v>
      </c>
      <c r="BP8" s="2"/>
      <c r="BQ8" s="2"/>
      <c r="BR8" s="1" t="s">
        <v>7826</v>
      </c>
      <c r="BS8" s="2" t="s">
        <v>7827</v>
      </c>
      <c r="BT8" s="2"/>
      <c r="BU8" s="2"/>
      <c r="BV8" s="1" t="s">
        <v>7828</v>
      </c>
      <c r="BW8" s="2" t="s">
        <v>7829</v>
      </c>
      <c r="BX8" s="2"/>
      <c r="BY8" s="2"/>
      <c r="BZ8" s="1" t="s">
        <v>7830</v>
      </c>
      <c r="CA8" s="2" t="s">
        <v>7831</v>
      </c>
      <c r="CB8" s="2"/>
      <c r="CC8" s="2"/>
      <c r="CD8" s="1" t="s">
        <v>7832</v>
      </c>
      <c r="CE8" s="2" t="s">
        <v>7833</v>
      </c>
      <c r="CF8" s="2"/>
      <c r="CG8" s="2"/>
      <c r="CH8" s="1" t="s">
        <v>1889</v>
      </c>
      <c r="CI8" s="2" t="s">
        <v>7834</v>
      </c>
      <c r="CJ8" s="2"/>
      <c r="CK8" s="2"/>
      <c r="CM8" s="2"/>
      <c r="CN8" s="2"/>
      <c r="CO8" s="2"/>
      <c r="CQ8" s="2"/>
      <c r="CR8" s="2"/>
      <c r="CS8" s="2"/>
      <c r="CU8" s="2"/>
      <c r="CV8" s="2"/>
      <c r="CW8" s="2"/>
      <c r="CX8" s="1" t="s">
        <v>7835</v>
      </c>
      <c r="CY8" s="2" t="s">
        <v>7836</v>
      </c>
      <c r="CZ8" s="2"/>
      <c r="DA8" s="2"/>
      <c r="DB8" s="1" t="s">
        <v>7837</v>
      </c>
      <c r="DC8" s="2" t="s">
        <v>7838</v>
      </c>
      <c r="DD8" s="2"/>
      <c r="DE8" s="2"/>
      <c r="DF8" s="1" t="s">
        <v>7839</v>
      </c>
      <c r="DG8" s="2" t="s">
        <v>7840</v>
      </c>
      <c r="DH8" s="2"/>
      <c r="DI8" s="2"/>
      <c r="DJ8" s="1" t="s">
        <v>7349</v>
      </c>
      <c r="DK8" s="2" t="s">
        <v>7841</v>
      </c>
      <c r="DL8" s="2"/>
      <c r="DM8" s="2"/>
      <c r="DN8" s="1" t="s">
        <v>7393</v>
      </c>
      <c r="DO8" s="2" t="s">
        <v>7842</v>
      </c>
      <c r="DP8" s="2"/>
      <c r="DQ8" s="2"/>
      <c r="DR8" s="1" t="s">
        <v>7843</v>
      </c>
      <c r="DS8" s="2" t="s">
        <v>7844</v>
      </c>
      <c r="DT8" s="2"/>
      <c r="DU8" s="2"/>
      <c r="DV8" s="1" t="s">
        <v>7845</v>
      </c>
      <c r="DW8" s="2" t="s">
        <v>7846</v>
      </c>
      <c r="DX8" s="2"/>
      <c r="DY8" s="2"/>
      <c r="DZ8" s="1" t="s">
        <v>7847</v>
      </c>
      <c r="EA8" s="2" t="s">
        <v>7848</v>
      </c>
      <c r="EB8" s="2"/>
      <c r="EC8" s="2"/>
      <c r="ED8" s="1" t="s">
        <v>7849</v>
      </c>
      <c r="EE8" s="1" t="s">
        <v>7850</v>
      </c>
    </row>
    <row r="9">
      <c r="A9" s="91">
        <v>8.0</v>
      </c>
      <c r="B9" s="91" t="s">
        <v>6076</v>
      </c>
      <c r="C9" s="91" t="s">
        <v>6077</v>
      </c>
      <c r="D9" s="91"/>
      <c r="E9" s="91"/>
      <c r="F9" s="91" t="s">
        <v>6060</v>
      </c>
      <c r="G9" s="91" t="s">
        <v>6322</v>
      </c>
      <c r="H9" s="91"/>
      <c r="I9" s="91"/>
      <c r="J9" s="91"/>
      <c r="K9" s="91"/>
      <c r="L9" s="91"/>
      <c r="M9" s="91"/>
      <c r="N9" s="91" t="s">
        <v>8790</v>
      </c>
      <c r="O9" s="91" t="s">
        <v>8791</v>
      </c>
      <c r="P9" s="91"/>
      <c r="Q9" s="91"/>
      <c r="R9" s="91"/>
      <c r="S9" s="91"/>
      <c r="T9" s="91"/>
      <c r="U9" s="91"/>
      <c r="V9" s="91" t="s">
        <v>8873</v>
      </c>
      <c r="W9" s="91" t="s">
        <v>8874</v>
      </c>
      <c r="X9" s="91"/>
      <c r="Y9" s="91"/>
      <c r="AA9" s="2"/>
      <c r="AB9" s="2"/>
      <c r="AC9" s="2"/>
      <c r="AD9" s="1" t="s">
        <v>7851</v>
      </c>
      <c r="AE9" s="2" t="s">
        <v>7852</v>
      </c>
      <c r="AF9" s="2"/>
      <c r="AG9" s="2"/>
      <c r="AH9" s="1" t="s">
        <v>7853</v>
      </c>
      <c r="AI9" s="2" t="s">
        <v>7854</v>
      </c>
      <c r="AJ9" s="2"/>
      <c r="AK9" s="2"/>
      <c r="AL9" s="1" t="s">
        <v>4487</v>
      </c>
      <c r="AM9" s="2" t="s">
        <v>7855</v>
      </c>
      <c r="AN9" s="2"/>
      <c r="AO9" s="2"/>
      <c r="AP9" s="1" t="s">
        <v>7856</v>
      </c>
      <c r="AQ9" s="2" t="s">
        <v>7857</v>
      </c>
      <c r="AR9" s="2"/>
      <c r="AS9" s="2"/>
      <c r="AU9" s="2"/>
      <c r="AV9" s="2"/>
      <c r="AW9" s="2"/>
      <c r="AX9" s="1" t="s">
        <v>7858</v>
      </c>
      <c r="AY9" s="2" t="s">
        <v>7859</v>
      </c>
      <c r="AZ9" s="2"/>
      <c r="BA9" s="2"/>
      <c r="BC9" s="2"/>
      <c r="BD9" s="2"/>
      <c r="BE9" s="2"/>
      <c r="BG9" s="2"/>
      <c r="BH9" s="2"/>
      <c r="BI9" s="2"/>
      <c r="BK9" s="2"/>
      <c r="BL9" s="2"/>
      <c r="BM9" s="2"/>
      <c r="BN9" s="1" t="s">
        <v>7860</v>
      </c>
      <c r="BO9" s="2" t="s">
        <v>7861</v>
      </c>
      <c r="BP9" s="2"/>
      <c r="BQ9" s="2"/>
      <c r="BR9" s="1" t="s">
        <v>7862</v>
      </c>
      <c r="BS9" s="2" t="s">
        <v>7863</v>
      </c>
      <c r="BT9" s="2"/>
      <c r="BU9" s="2"/>
      <c r="BW9" s="2"/>
      <c r="BX9" s="2"/>
      <c r="BY9" s="2"/>
      <c r="BZ9" s="1" t="s">
        <v>7864</v>
      </c>
      <c r="CA9" s="2" t="s">
        <v>7865</v>
      </c>
      <c r="CB9" s="2"/>
      <c r="CC9" s="2"/>
      <c r="CD9" s="1" t="s">
        <v>7866</v>
      </c>
      <c r="CE9" s="2" t="s">
        <v>7867</v>
      </c>
      <c r="CF9" s="2"/>
      <c r="CG9" s="2"/>
      <c r="CH9" s="1" t="s">
        <v>7868</v>
      </c>
      <c r="CI9" s="2" t="s">
        <v>7869</v>
      </c>
      <c r="CJ9" s="2"/>
      <c r="CK9" s="2"/>
      <c r="CM9" s="2"/>
      <c r="CN9" s="2"/>
      <c r="CO9" s="2"/>
      <c r="CQ9" s="2"/>
      <c r="CR9" s="2"/>
      <c r="CS9" s="2"/>
      <c r="CU9" s="2"/>
      <c r="CV9" s="2"/>
      <c r="CW9" s="2"/>
      <c r="CX9" s="1" t="s">
        <v>7870</v>
      </c>
      <c r="CY9" s="2" t="s">
        <v>7871</v>
      </c>
      <c r="CZ9" s="2"/>
      <c r="DA9" s="2"/>
      <c r="DB9" s="1" t="s">
        <v>7872</v>
      </c>
      <c r="DC9" s="2" t="s">
        <v>7873</v>
      </c>
      <c r="DD9" s="2"/>
      <c r="DE9" s="2"/>
      <c r="DF9" s="1" t="s">
        <v>7874</v>
      </c>
      <c r="DG9" s="2" t="s">
        <v>7875</v>
      </c>
      <c r="DH9" s="2"/>
      <c r="DI9" s="2"/>
      <c r="DJ9" s="1" t="s">
        <v>7352</v>
      </c>
      <c r="DK9" s="2" t="s">
        <v>7876</v>
      </c>
      <c r="DL9" s="2"/>
      <c r="DM9" s="2"/>
      <c r="DN9" s="1" t="s">
        <v>1881</v>
      </c>
      <c r="DO9" s="2" t="s">
        <v>7877</v>
      </c>
      <c r="DP9" s="2"/>
      <c r="DQ9" s="2"/>
      <c r="DR9" s="1" t="s">
        <v>7878</v>
      </c>
      <c r="DS9" s="2" t="s">
        <v>7879</v>
      </c>
      <c r="DT9" s="2"/>
      <c r="DU9" s="2"/>
      <c r="DV9" s="1" t="s">
        <v>7880</v>
      </c>
      <c r="DW9" s="2" t="s">
        <v>7881</v>
      </c>
      <c r="DX9" s="2"/>
      <c r="DY9" s="2"/>
      <c r="DZ9" s="1" t="s">
        <v>7882</v>
      </c>
      <c r="EA9" s="2" t="s">
        <v>7883</v>
      </c>
      <c r="EB9" s="2"/>
      <c r="EC9" s="2"/>
      <c r="ED9" s="1" t="s">
        <v>7884</v>
      </c>
      <c r="EE9" s="1" t="s">
        <v>7885</v>
      </c>
    </row>
    <row r="10">
      <c r="A10" s="91">
        <v>9.0</v>
      </c>
      <c r="B10" s="91" t="s">
        <v>6078</v>
      </c>
      <c r="C10" s="91" t="s">
        <v>6079</v>
      </c>
      <c r="D10" s="91"/>
      <c r="E10" s="91"/>
      <c r="F10" s="91" t="s">
        <v>8728</v>
      </c>
      <c r="G10" s="91" t="s">
        <v>6324</v>
      </c>
      <c r="H10" s="91"/>
      <c r="I10" s="91"/>
      <c r="J10" s="91"/>
      <c r="K10" s="91"/>
      <c r="L10" s="91"/>
      <c r="M10" s="91"/>
      <c r="N10" s="91" t="s">
        <v>8794</v>
      </c>
      <c r="O10" s="91" t="s">
        <v>8795</v>
      </c>
      <c r="P10" s="91"/>
      <c r="Q10" s="91"/>
      <c r="R10" s="91"/>
      <c r="S10" s="91"/>
      <c r="T10" s="91"/>
      <c r="U10" s="91"/>
      <c r="V10" s="91" t="s">
        <v>8877</v>
      </c>
      <c r="W10" s="91" t="s">
        <v>8878</v>
      </c>
      <c r="X10" s="91"/>
      <c r="Y10" s="91"/>
      <c r="AA10" s="2"/>
      <c r="AB10" s="2"/>
      <c r="AC10" s="2"/>
      <c r="AD10" s="1" t="s">
        <v>7886</v>
      </c>
      <c r="AE10" s="2" t="s">
        <v>7887</v>
      </c>
      <c r="AF10" s="2"/>
      <c r="AG10" s="2"/>
      <c r="AH10" s="1" t="s">
        <v>7888</v>
      </c>
      <c r="AI10" s="2" t="s">
        <v>7889</v>
      </c>
      <c r="AJ10" s="2"/>
      <c r="AK10" s="2"/>
      <c r="AL10" s="1" t="s">
        <v>7890</v>
      </c>
      <c r="AM10" s="2" t="s">
        <v>7891</v>
      </c>
      <c r="AN10" s="2"/>
      <c r="AO10" s="2"/>
      <c r="AP10" s="1" t="s">
        <v>7892</v>
      </c>
      <c r="AQ10" s="2" t="s">
        <v>7893</v>
      </c>
      <c r="AR10" s="2"/>
      <c r="AS10" s="2"/>
      <c r="AU10" s="2"/>
      <c r="AV10" s="2"/>
      <c r="AW10" s="2"/>
      <c r="AX10" s="1" t="s">
        <v>7894</v>
      </c>
      <c r="AY10" s="2" t="s">
        <v>7895</v>
      </c>
      <c r="AZ10" s="2"/>
      <c r="BA10" s="2"/>
      <c r="BC10" s="2"/>
      <c r="BD10" s="2"/>
      <c r="BE10" s="2"/>
      <c r="BG10" s="2"/>
      <c r="BH10" s="2"/>
      <c r="BI10" s="2"/>
      <c r="BK10" s="2"/>
      <c r="BL10" s="2"/>
      <c r="BM10" s="2"/>
      <c r="BN10" s="1" t="s">
        <v>7896</v>
      </c>
      <c r="BO10" s="2" t="s">
        <v>7897</v>
      </c>
      <c r="BP10" s="2"/>
      <c r="BQ10" s="2"/>
      <c r="BR10" s="1" t="s">
        <v>1944</v>
      </c>
      <c r="BS10" s="2" t="s">
        <v>7898</v>
      </c>
      <c r="BT10" s="2"/>
      <c r="BU10" s="2"/>
      <c r="BW10" s="2"/>
      <c r="BX10" s="2"/>
      <c r="BY10" s="2"/>
      <c r="BZ10" s="1" t="s">
        <v>7899</v>
      </c>
      <c r="CA10" s="2" t="s">
        <v>7900</v>
      </c>
      <c r="CB10" s="2"/>
      <c r="CC10" s="2"/>
      <c r="CD10" s="1" t="s">
        <v>7901</v>
      </c>
      <c r="CE10" s="2" t="s">
        <v>7902</v>
      </c>
      <c r="CF10" s="2"/>
      <c r="CG10" s="2"/>
      <c r="CH10" s="1" t="s">
        <v>7903</v>
      </c>
      <c r="CI10" s="2" t="s">
        <v>7904</v>
      </c>
      <c r="CJ10" s="2"/>
      <c r="CK10" s="2"/>
      <c r="CM10" s="2"/>
      <c r="CN10" s="2"/>
      <c r="CO10" s="2"/>
      <c r="CQ10" s="2"/>
      <c r="CR10" s="2"/>
      <c r="CS10" s="2"/>
      <c r="CU10" s="2"/>
      <c r="CV10" s="2"/>
      <c r="CW10" s="2"/>
      <c r="CY10" s="2"/>
      <c r="CZ10" s="2"/>
      <c r="DA10" s="2"/>
      <c r="DB10" s="1" t="s">
        <v>7905</v>
      </c>
      <c r="DC10" s="2" t="s">
        <v>7906</v>
      </c>
      <c r="DD10" s="2"/>
      <c r="DE10" s="2"/>
      <c r="DF10" s="1" t="s">
        <v>7907</v>
      </c>
      <c r="DG10" s="2" t="s">
        <v>7908</v>
      </c>
      <c r="DH10" s="2"/>
      <c r="DI10" s="2"/>
      <c r="DJ10" s="1" t="s">
        <v>7355</v>
      </c>
      <c r="DK10" s="2" t="s">
        <v>7909</v>
      </c>
      <c r="DL10" s="2"/>
      <c r="DM10" s="2"/>
      <c r="DN10" s="1" t="s">
        <v>7398</v>
      </c>
      <c r="DO10" s="2" t="s">
        <v>7910</v>
      </c>
      <c r="DP10" s="2"/>
      <c r="DQ10" s="2"/>
      <c r="DR10" s="1" t="s">
        <v>7911</v>
      </c>
      <c r="DS10" s="2" t="s">
        <v>7912</v>
      </c>
      <c r="DT10" s="2"/>
      <c r="DU10" s="2"/>
      <c r="DV10" s="1" t="s">
        <v>7913</v>
      </c>
      <c r="DW10" s="2" t="s">
        <v>7914</v>
      </c>
      <c r="DX10" s="2"/>
      <c r="DY10" s="2"/>
      <c r="DZ10" s="1" t="s">
        <v>7915</v>
      </c>
      <c r="EA10" s="2" t="s">
        <v>7916</v>
      </c>
      <c r="EB10" s="2"/>
      <c r="EC10" s="2"/>
      <c r="ED10" s="1" t="s">
        <v>7917</v>
      </c>
      <c r="EE10" s="1" t="s">
        <v>7918</v>
      </c>
    </row>
    <row r="11">
      <c r="A11" s="91">
        <v>10.0</v>
      </c>
      <c r="B11" s="91" t="s">
        <v>6080</v>
      </c>
      <c r="C11" s="91" t="s">
        <v>6081</v>
      </c>
      <c r="D11" s="91"/>
      <c r="E11" s="91"/>
      <c r="F11" s="91" t="s">
        <v>8731</v>
      </c>
      <c r="G11" s="91" t="s">
        <v>6326</v>
      </c>
      <c r="H11" s="91"/>
      <c r="I11" s="91"/>
      <c r="J11" s="91"/>
      <c r="K11" s="91"/>
      <c r="L11" s="91"/>
      <c r="M11" s="91"/>
      <c r="N11" s="91" t="s">
        <v>8798</v>
      </c>
      <c r="O11" s="91" t="s">
        <v>8799</v>
      </c>
      <c r="P11" s="91"/>
      <c r="Q11" s="91"/>
      <c r="R11" s="91"/>
      <c r="S11" s="91"/>
      <c r="T11" s="91"/>
      <c r="U11" s="91"/>
      <c r="V11" s="91" t="s">
        <v>8881</v>
      </c>
      <c r="W11" s="91" t="s">
        <v>8882</v>
      </c>
      <c r="X11" s="91"/>
      <c r="Y11" s="91"/>
      <c r="AA11" s="2"/>
      <c r="AB11" s="2"/>
      <c r="AC11" s="2"/>
      <c r="AD11" s="1" t="s">
        <v>7919</v>
      </c>
      <c r="AE11" s="2" t="s">
        <v>7920</v>
      </c>
      <c r="AF11" s="2"/>
      <c r="AG11" s="2"/>
      <c r="AH11" s="1" t="s">
        <v>7921</v>
      </c>
      <c r="AI11" s="2" t="s">
        <v>7922</v>
      </c>
      <c r="AJ11" s="2"/>
      <c r="AK11" s="2"/>
      <c r="AL11" s="1" t="s">
        <v>7923</v>
      </c>
      <c r="AM11" s="2" t="s">
        <v>7924</v>
      </c>
      <c r="AN11" s="2"/>
      <c r="AO11" s="2"/>
      <c r="AP11" s="1" t="s">
        <v>7925</v>
      </c>
      <c r="AQ11" s="2" t="s">
        <v>7926</v>
      </c>
      <c r="AR11" s="2"/>
      <c r="AS11" s="2"/>
      <c r="AU11" s="2"/>
      <c r="AV11" s="2"/>
      <c r="AW11" s="2"/>
      <c r="AX11" s="1" t="s">
        <v>7927</v>
      </c>
      <c r="AY11" s="2" t="s">
        <v>7928</v>
      </c>
      <c r="AZ11" s="2"/>
      <c r="BA11" s="2"/>
      <c r="BC11" s="2"/>
      <c r="BD11" s="2"/>
      <c r="BE11" s="2"/>
      <c r="BG11" s="2"/>
      <c r="BH11" s="2"/>
      <c r="BI11" s="2"/>
      <c r="BK11" s="2"/>
      <c r="BL11" s="2"/>
      <c r="BM11" s="2"/>
      <c r="BN11" s="1" t="s">
        <v>7929</v>
      </c>
      <c r="BO11" s="2" t="s">
        <v>7930</v>
      </c>
      <c r="BP11" s="2"/>
      <c r="BQ11" s="2"/>
      <c r="BS11" s="2"/>
      <c r="BT11" s="2"/>
      <c r="BU11" s="2"/>
      <c r="BW11" s="2"/>
      <c r="BX11" s="2"/>
      <c r="BY11" s="2"/>
      <c r="BZ11" s="1" t="s">
        <v>7931</v>
      </c>
      <c r="CA11" s="2" t="s">
        <v>7932</v>
      </c>
      <c r="CB11" s="2"/>
      <c r="CC11" s="2"/>
      <c r="CD11" s="1" t="s">
        <v>7933</v>
      </c>
      <c r="CE11" s="2" t="s">
        <v>7934</v>
      </c>
      <c r="CF11" s="2"/>
      <c r="CG11" s="2"/>
      <c r="CH11" s="1" t="s">
        <v>7935</v>
      </c>
      <c r="CI11" s="2" t="s">
        <v>7936</v>
      </c>
      <c r="CJ11" s="2"/>
      <c r="CK11" s="2"/>
      <c r="CM11" s="2"/>
      <c r="CN11" s="2"/>
      <c r="CO11" s="2"/>
      <c r="CQ11" s="2"/>
      <c r="CR11" s="2"/>
      <c r="CS11" s="2"/>
      <c r="CU11" s="2"/>
      <c r="CV11" s="2"/>
      <c r="CW11" s="2"/>
      <c r="CY11" s="2"/>
      <c r="CZ11" s="2"/>
      <c r="DA11" s="2"/>
      <c r="DB11" s="1" t="s">
        <v>7937</v>
      </c>
      <c r="DC11" s="2" t="s">
        <v>7938</v>
      </c>
      <c r="DD11" s="2"/>
      <c r="DE11" s="2"/>
      <c r="DF11" s="1" t="s">
        <v>7939</v>
      </c>
      <c r="DG11" s="2" t="s">
        <v>7940</v>
      </c>
      <c r="DH11" s="2"/>
      <c r="DI11" s="2"/>
      <c r="DJ11" s="1" t="s">
        <v>7358</v>
      </c>
      <c r="DK11" s="2" t="s">
        <v>7941</v>
      </c>
      <c r="DL11" s="2"/>
      <c r="DM11" s="2"/>
      <c r="DN11" s="1" t="s">
        <v>7401</v>
      </c>
      <c r="DO11" s="2" t="s">
        <v>7942</v>
      </c>
      <c r="DP11" s="2"/>
      <c r="DQ11" s="2"/>
      <c r="DR11" s="1" t="s">
        <v>7943</v>
      </c>
      <c r="DS11" s="2" t="s">
        <v>7944</v>
      </c>
      <c r="DT11" s="2"/>
      <c r="DU11" s="2"/>
      <c r="DV11" s="1" t="s">
        <v>7945</v>
      </c>
      <c r="DW11" s="2" t="s">
        <v>7946</v>
      </c>
      <c r="DX11" s="2"/>
      <c r="DY11" s="2"/>
      <c r="DZ11" s="1" t="s">
        <v>7947</v>
      </c>
      <c r="EA11" s="2" t="s">
        <v>7948</v>
      </c>
      <c r="EB11" s="2"/>
      <c r="EC11" s="2"/>
      <c r="ED11" s="1" t="s">
        <v>7949</v>
      </c>
      <c r="EE11" s="1" t="s">
        <v>7950</v>
      </c>
    </row>
    <row r="12">
      <c r="A12" s="91">
        <v>11.0</v>
      </c>
      <c r="B12" s="91" t="s">
        <v>1617</v>
      </c>
      <c r="C12" s="91" t="s">
        <v>6082</v>
      </c>
      <c r="D12" s="91"/>
      <c r="E12" s="91"/>
      <c r="F12" s="91" t="s">
        <v>8734</v>
      </c>
      <c r="G12" s="91" t="s">
        <v>6328</v>
      </c>
      <c r="H12" s="91"/>
      <c r="I12" s="91"/>
      <c r="J12" s="91"/>
      <c r="K12" s="91"/>
      <c r="L12" s="91"/>
      <c r="M12" s="91"/>
      <c r="N12" s="91" t="s">
        <v>8802</v>
      </c>
      <c r="O12" s="91" t="s">
        <v>8803</v>
      </c>
      <c r="P12" s="91"/>
      <c r="Q12" s="91"/>
      <c r="R12" s="91"/>
      <c r="S12" s="91"/>
      <c r="T12" s="91"/>
      <c r="U12" s="91"/>
      <c r="V12" s="91" t="s">
        <v>8885</v>
      </c>
      <c r="W12" s="91" t="s">
        <v>8886</v>
      </c>
      <c r="X12" s="91"/>
      <c r="Y12" s="91"/>
      <c r="AA12" s="2"/>
      <c r="AB12" s="2"/>
      <c r="AC12" s="2"/>
      <c r="AD12" s="1" t="s">
        <v>7951</v>
      </c>
      <c r="AE12" s="2" t="s">
        <v>7952</v>
      </c>
      <c r="AF12" s="2"/>
      <c r="AG12" s="2"/>
      <c r="AH12" s="1" t="s">
        <v>7953</v>
      </c>
      <c r="AI12" s="2" t="s">
        <v>7954</v>
      </c>
      <c r="AJ12" s="2"/>
      <c r="AK12" s="2"/>
      <c r="AL12" s="1" t="s">
        <v>7955</v>
      </c>
      <c r="AM12" s="2" t="s">
        <v>7956</v>
      </c>
      <c r="AN12" s="2"/>
      <c r="AO12" s="2"/>
      <c r="AP12" s="1" t="s">
        <v>7957</v>
      </c>
      <c r="AQ12" s="2" t="s">
        <v>7958</v>
      </c>
      <c r="AR12" s="2"/>
      <c r="AS12" s="2"/>
      <c r="AU12" s="2"/>
      <c r="AV12" s="2"/>
      <c r="AW12" s="2"/>
      <c r="AX12" s="1" t="s">
        <v>7959</v>
      </c>
      <c r="AY12" s="2" t="s">
        <v>7960</v>
      </c>
      <c r="AZ12" s="2"/>
      <c r="BA12" s="2"/>
      <c r="BC12" s="2"/>
      <c r="BD12" s="2"/>
      <c r="BE12" s="2"/>
      <c r="BG12" s="2"/>
      <c r="BH12" s="2"/>
      <c r="BI12" s="2"/>
      <c r="BK12" s="2"/>
      <c r="BL12" s="2"/>
      <c r="BM12" s="2"/>
      <c r="BN12" s="1" t="s">
        <v>7961</v>
      </c>
      <c r="BO12" s="2" t="s">
        <v>7962</v>
      </c>
      <c r="BP12" s="2"/>
      <c r="BQ12" s="2"/>
      <c r="BS12" s="2"/>
      <c r="BT12" s="2"/>
      <c r="BU12" s="2"/>
      <c r="BW12" s="2"/>
      <c r="BX12" s="2"/>
      <c r="BY12" s="2"/>
      <c r="BZ12" s="1" t="s">
        <v>7963</v>
      </c>
      <c r="CA12" s="2" t="s">
        <v>7964</v>
      </c>
      <c r="CB12" s="2"/>
      <c r="CC12" s="2"/>
      <c r="CE12" s="2"/>
      <c r="CF12" s="2"/>
      <c r="CG12" s="2"/>
      <c r="CH12" s="1" t="s">
        <v>7965</v>
      </c>
      <c r="CI12" s="2" t="s">
        <v>7966</v>
      </c>
      <c r="CJ12" s="2"/>
      <c r="CK12" s="2"/>
      <c r="CM12" s="2"/>
      <c r="CN12" s="2"/>
      <c r="CO12" s="2"/>
      <c r="CQ12" s="2"/>
      <c r="CR12" s="2"/>
      <c r="CS12" s="2"/>
      <c r="CU12" s="2"/>
      <c r="CV12" s="2"/>
      <c r="CW12" s="2"/>
      <c r="CY12" s="2"/>
      <c r="CZ12" s="2"/>
      <c r="DA12" s="2"/>
      <c r="DB12" s="1" t="s">
        <v>7967</v>
      </c>
      <c r="DC12" s="2" t="s">
        <v>7968</v>
      </c>
      <c r="DD12" s="2"/>
      <c r="DE12" s="2"/>
      <c r="DF12" s="1" t="s">
        <v>7969</v>
      </c>
      <c r="DG12" s="2" t="s">
        <v>7970</v>
      </c>
      <c r="DH12" s="2"/>
      <c r="DI12" s="2"/>
      <c r="DJ12" s="1" t="s">
        <v>7361</v>
      </c>
      <c r="DK12" s="2" t="s">
        <v>7971</v>
      </c>
      <c r="DL12" s="2"/>
      <c r="DM12" s="2"/>
      <c r="DN12" s="1" t="s">
        <v>7404</v>
      </c>
      <c r="DO12" s="2" t="s">
        <v>7972</v>
      </c>
      <c r="DP12" s="2"/>
      <c r="DQ12" s="2"/>
      <c r="DR12" s="1" t="s">
        <v>7973</v>
      </c>
      <c r="DS12" s="2" t="s">
        <v>7974</v>
      </c>
      <c r="DT12" s="2"/>
      <c r="DU12" s="2"/>
      <c r="DV12" s="1" t="s">
        <v>7975</v>
      </c>
      <c r="DW12" s="2" t="s">
        <v>7976</v>
      </c>
      <c r="DX12" s="2"/>
      <c r="DY12" s="2"/>
      <c r="DZ12" s="1" t="s">
        <v>7977</v>
      </c>
      <c r="EA12" s="2" t="s">
        <v>7978</v>
      </c>
      <c r="EB12" s="2"/>
      <c r="EC12" s="2"/>
      <c r="ED12" s="1" t="s">
        <v>7979</v>
      </c>
      <c r="EE12" s="1" t="s">
        <v>7980</v>
      </c>
    </row>
    <row r="13">
      <c r="A13" s="91">
        <v>12.0</v>
      </c>
      <c r="B13" s="91" t="s">
        <v>53</v>
      </c>
      <c r="C13" s="91" t="s">
        <v>6083</v>
      </c>
      <c r="D13" s="91"/>
      <c r="E13" s="91"/>
      <c r="F13" s="91" t="s">
        <v>8737</v>
      </c>
      <c r="G13" s="91" t="s">
        <v>6330</v>
      </c>
      <c r="H13" s="91"/>
      <c r="I13" s="91"/>
      <c r="J13" s="91"/>
      <c r="K13" s="91"/>
      <c r="L13" s="91"/>
      <c r="M13" s="91"/>
      <c r="N13" s="91" t="s">
        <v>8806</v>
      </c>
      <c r="O13" s="91" t="s">
        <v>8807</v>
      </c>
      <c r="P13" s="91"/>
      <c r="Q13" s="91"/>
      <c r="R13" s="91"/>
      <c r="S13" s="91"/>
      <c r="T13" s="91"/>
      <c r="U13" s="91"/>
      <c r="V13" s="91" t="s">
        <v>8889</v>
      </c>
      <c r="W13" s="91" t="s">
        <v>8890</v>
      </c>
      <c r="X13" s="91"/>
      <c r="Y13" s="91"/>
      <c r="AA13" s="2"/>
      <c r="AB13" s="2"/>
      <c r="AC13" s="2"/>
      <c r="AD13" s="1" t="s">
        <v>7981</v>
      </c>
      <c r="AE13" s="2" t="s">
        <v>7982</v>
      </c>
      <c r="AF13" s="2"/>
      <c r="AG13" s="2"/>
      <c r="AH13" s="1" t="s">
        <v>7983</v>
      </c>
      <c r="AI13" s="2" t="s">
        <v>7984</v>
      </c>
      <c r="AJ13" s="2"/>
      <c r="AK13" s="2"/>
      <c r="AL13" s="1" t="s">
        <v>5214</v>
      </c>
      <c r="AM13" s="2" t="s">
        <v>7985</v>
      </c>
      <c r="AN13" s="2"/>
      <c r="AO13" s="2"/>
      <c r="AP13" s="1" t="s">
        <v>7986</v>
      </c>
      <c r="AQ13" s="2" t="s">
        <v>7987</v>
      </c>
      <c r="AR13" s="2"/>
      <c r="AS13" s="2"/>
      <c r="AU13" s="2"/>
      <c r="AV13" s="2"/>
      <c r="AW13" s="2"/>
      <c r="AX13" s="1" t="s">
        <v>2397</v>
      </c>
      <c r="AY13" s="2" t="s">
        <v>7988</v>
      </c>
      <c r="AZ13" s="2"/>
      <c r="BA13" s="2"/>
      <c r="BC13" s="2"/>
      <c r="BD13" s="2"/>
      <c r="BE13" s="2"/>
      <c r="BG13" s="2"/>
      <c r="BH13" s="2"/>
      <c r="BI13" s="2"/>
      <c r="BK13" s="2"/>
      <c r="BL13" s="2"/>
      <c r="BM13" s="2"/>
      <c r="BN13" s="1" t="s">
        <v>7989</v>
      </c>
      <c r="BO13" s="2" t="s">
        <v>7990</v>
      </c>
      <c r="BP13" s="2"/>
      <c r="BQ13" s="2"/>
      <c r="BS13" s="2"/>
      <c r="BT13" s="2"/>
      <c r="BU13" s="2"/>
      <c r="BW13" s="2"/>
      <c r="BX13" s="2"/>
      <c r="BY13" s="2"/>
      <c r="BZ13" s="1" t="s">
        <v>7991</v>
      </c>
      <c r="CA13" s="2" t="s">
        <v>7992</v>
      </c>
      <c r="CB13" s="2"/>
      <c r="CC13" s="2"/>
      <c r="CE13" s="2"/>
      <c r="CF13" s="2"/>
      <c r="CG13" s="2"/>
      <c r="CH13" s="1" t="s">
        <v>7993</v>
      </c>
      <c r="CI13" s="2" t="s">
        <v>7994</v>
      </c>
      <c r="CJ13" s="2"/>
      <c r="CK13" s="2"/>
      <c r="CM13" s="2"/>
      <c r="CN13" s="2"/>
      <c r="CO13" s="2"/>
      <c r="CQ13" s="2"/>
      <c r="CR13" s="2"/>
      <c r="CS13" s="2"/>
      <c r="CU13" s="2"/>
      <c r="CV13" s="2"/>
      <c r="CW13" s="2"/>
      <c r="CY13" s="2"/>
      <c r="CZ13" s="2"/>
      <c r="DA13" s="2"/>
      <c r="DB13" s="1" t="s">
        <v>7995</v>
      </c>
      <c r="DC13" s="2" t="s">
        <v>7996</v>
      </c>
      <c r="DD13" s="2"/>
      <c r="DE13" s="2"/>
      <c r="DF13" s="1" t="s">
        <v>7997</v>
      </c>
      <c r="DG13" s="2" t="s">
        <v>7998</v>
      </c>
      <c r="DH13" s="2"/>
      <c r="DI13" s="2"/>
      <c r="DJ13" s="1" t="s">
        <v>7364</v>
      </c>
      <c r="DK13" s="2" t="s">
        <v>7999</v>
      </c>
      <c r="DL13" s="2"/>
      <c r="DM13" s="2"/>
      <c r="DN13" s="1" t="s">
        <v>7407</v>
      </c>
      <c r="DO13" s="2" t="s">
        <v>8000</v>
      </c>
      <c r="DP13" s="2"/>
      <c r="DQ13" s="2"/>
      <c r="DR13" s="1" t="s">
        <v>2440</v>
      </c>
      <c r="DS13" s="2" t="s">
        <v>8001</v>
      </c>
      <c r="DT13" s="2"/>
      <c r="DU13" s="2"/>
      <c r="DV13" s="1" t="s">
        <v>8002</v>
      </c>
      <c r="DW13" s="2" t="s">
        <v>8003</v>
      </c>
      <c r="DX13" s="2"/>
      <c r="DY13" s="2"/>
      <c r="DZ13" s="1" t="s">
        <v>8004</v>
      </c>
      <c r="EA13" s="2" t="s">
        <v>8005</v>
      </c>
      <c r="EB13" s="2"/>
      <c r="EC13" s="2"/>
      <c r="ED13" s="1" t="s">
        <v>8006</v>
      </c>
      <c r="EE13" s="1" t="s">
        <v>8007</v>
      </c>
    </row>
    <row r="14">
      <c r="A14" s="91">
        <v>13.0</v>
      </c>
      <c r="B14" s="91" t="s">
        <v>6084</v>
      </c>
      <c r="C14" s="91" t="s">
        <v>6085</v>
      </c>
      <c r="D14" s="91"/>
      <c r="E14" s="91"/>
      <c r="F14" s="91" t="s">
        <v>8740</v>
      </c>
      <c r="G14" s="91" t="s">
        <v>6332</v>
      </c>
      <c r="H14" s="91"/>
      <c r="I14" s="91"/>
      <c r="J14" s="91"/>
      <c r="K14" s="91"/>
      <c r="L14" s="91"/>
      <c r="M14" s="91"/>
      <c r="N14" s="91" t="s">
        <v>8809</v>
      </c>
      <c r="O14" s="91" t="s">
        <v>8810</v>
      </c>
      <c r="P14" s="91"/>
      <c r="Q14" s="91"/>
      <c r="R14" s="91"/>
      <c r="S14" s="91"/>
      <c r="T14" s="91"/>
      <c r="U14" s="91"/>
      <c r="V14" s="91" t="s">
        <v>4155</v>
      </c>
      <c r="W14" s="91" t="s">
        <v>8893</v>
      </c>
      <c r="X14" s="91"/>
      <c r="Y14" s="91"/>
      <c r="AA14" s="2"/>
      <c r="AB14" s="2"/>
      <c r="AC14" s="2"/>
      <c r="AD14" s="1" t="s">
        <v>8008</v>
      </c>
      <c r="AE14" s="2" t="s">
        <v>8009</v>
      </c>
      <c r="AF14" s="2"/>
      <c r="AG14" s="2"/>
      <c r="AH14" s="1" t="s">
        <v>8010</v>
      </c>
      <c r="AI14" s="2" t="s">
        <v>8011</v>
      </c>
      <c r="AJ14" s="2"/>
      <c r="AK14" s="2"/>
      <c r="AL14" s="1" t="s">
        <v>8012</v>
      </c>
      <c r="AM14" s="2" t="s">
        <v>8013</v>
      </c>
      <c r="AN14" s="2"/>
      <c r="AO14" s="2"/>
      <c r="AP14" s="1" t="s">
        <v>8014</v>
      </c>
      <c r="AQ14" s="2" t="s">
        <v>8015</v>
      </c>
      <c r="AR14" s="2"/>
      <c r="AS14" s="2"/>
      <c r="AU14" s="2"/>
      <c r="AV14" s="2"/>
      <c r="AW14" s="2"/>
      <c r="AX14" s="1" t="s">
        <v>8016</v>
      </c>
      <c r="AY14" s="2" t="s">
        <v>8017</v>
      </c>
      <c r="AZ14" s="2"/>
      <c r="BA14" s="2"/>
      <c r="BC14" s="2"/>
      <c r="BD14" s="2"/>
      <c r="BE14" s="2"/>
      <c r="BG14" s="2"/>
      <c r="BH14" s="2"/>
      <c r="BI14" s="2"/>
      <c r="BK14" s="2"/>
      <c r="BL14" s="2"/>
      <c r="BM14" s="2"/>
      <c r="BN14" s="1" t="s">
        <v>8018</v>
      </c>
      <c r="BO14" s="2" t="s">
        <v>8019</v>
      </c>
      <c r="BP14" s="2"/>
      <c r="BQ14" s="2"/>
      <c r="BS14" s="2"/>
      <c r="BT14" s="2"/>
      <c r="BU14" s="2"/>
      <c r="BW14" s="2"/>
      <c r="BX14" s="2"/>
      <c r="BY14" s="2"/>
      <c r="BZ14" s="1" t="s">
        <v>8020</v>
      </c>
      <c r="CA14" s="2" t="s">
        <v>8021</v>
      </c>
      <c r="CB14" s="2"/>
      <c r="CC14" s="2"/>
      <c r="CE14" s="2"/>
      <c r="CF14" s="2"/>
      <c r="CG14" s="2"/>
      <c r="CH14" s="1" t="s">
        <v>8022</v>
      </c>
      <c r="CI14" s="2" t="s">
        <v>8023</v>
      </c>
      <c r="CJ14" s="2"/>
      <c r="CK14" s="2"/>
      <c r="CM14" s="2"/>
      <c r="CN14" s="2"/>
      <c r="CO14" s="2"/>
      <c r="CQ14" s="2"/>
      <c r="CR14" s="2"/>
      <c r="CS14" s="2"/>
      <c r="CU14" s="2"/>
      <c r="CV14" s="2"/>
      <c r="CW14" s="2"/>
      <c r="CY14" s="2"/>
      <c r="CZ14" s="2"/>
      <c r="DA14" s="2"/>
      <c r="DB14" s="1" t="s">
        <v>8024</v>
      </c>
      <c r="DC14" s="2" t="s">
        <v>8025</v>
      </c>
      <c r="DD14" s="2"/>
      <c r="DE14" s="2"/>
      <c r="DF14" s="1" t="s">
        <v>8026</v>
      </c>
      <c r="DG14" s="2" t="s">
        <v>8027</v>
      </c>
      <c r="DH14" s="2"/>
      <c r="DI14" s="2"/>
      <c r="DJ14" s="1" t="s">
        <v>7367</v>
      </c>
      <c r="DK14" s="2" t="s">
        <v>8028</v>
      </c>
      <c r="DL14" s="2"/>
      <c r="DM14" s="2"/>
      <c r="DN14" s="1" t="s">
        <v>7410</v>
      </c>
      <c r="DO14" s="2" t="s">
        <v>8029</v>
      </c>
      <c r="DP14" s="2"/>
      <c r="DQ14" s="2"/>
      <c r="DR14" s="1" t="s">
        <v>8030</v>
      </c>
      <c r="DS14" s="2" t="s">
        <v>8031</v>
      </c>
      <c r="DT14" s="2"/>
      <c r="DU14" s="2"/>
      <c r="DV14" s="1" t="s">
        <v>8032</v>
      </c>
      <c r="DW14" s="2" t="s">
        <v>8033</v>
      </c>
      <c r="DX14" s="2"/>
      <c r="DY14" s="2"/>
      <c r="DZ14" s="1" t="s">
        <v>8034</v>
      </c>
      <c r="EA14" s="2" t="s">
        <v>8035</v>
      </c>
      <c r="EB14" s="2"/>
      <c r="EC14" s="2"/>
      <c r="ED14" s="1" t="s">
        <v>8036</v>
      </c>
      <c r="EE14" s="1" t="s">
        <v>8037</v>
      </c>
    </row>
    <row r="15">
      <c r="A15" s="91">
        <v>14.0</v>
      </c>
      <c r="B15" s="91" t="s">
        <v>6086</v>
      </c>
      <c r="C15" s="91" t="s">
        <v>6087</v>
      </c>
      <c r="D15" s="91"/>
      <c r="E15" s="91"/>
      <c r="F15" s="91" t="s">
        <v>8743</v>
      </c>
      <c r="G15" s="91" t="s">
        <v>6334</v>
      </c>
      <c r="H15" s="91"/>
      <c r="I15" s="91"/>
      <c r="J15" s="91"/>
      <c r="K15" s="91"/>
      <c r="L15" s="91"/>
      <c r="M15" s="91"/>
      <c r="N15" s="91" t="s">
        <v>8813</v>
      </c>
      <c r="O15" s="91" t="s">
        <v>8814</v>
      </c>
      <c r="P15" s="91"/>
      <c r="Q15" s="91"/>
      <c r="R15" s="91"/>
      <c r="S15" s="91"/>
      <c r="T15" s="91"/>
      <c r="U15" s="91"/>
      <c r="V15" s="91" t="s">
        <v>8894</v>
      </c>
      <c r="W15" s="91" t="s">
        <v>8895</v>
      </c>
      <c r="X15" s="91"/>
      <c r="Y15" s="91"/>
      <c r="AA15" s="2"/>
      <c r="AB15" s="2"/>
      <c r="AC15" s="2"/>
      <c r="AD15" s="1" t="s">
        <v>8038</v>
      </c>
      <c r="AE15" s="2" t="s">
        <v>8039</v>
      </c>
      <c r="AF15" s="2"/>
      <c r="AG15" s="2"/>
      <c r="AH15" s="1" t="s">
        <v>8040</v>
      </c>
      <c r="AI15" s="2" t="s">
        <v>8041</v>
      </c>
      <c r="AJ15" s="2"/>
      <c r="AK15" s="2"/>
      <c r="AL15" s="1" t="s">
        <v>8042</v>
      </c>
      <c r="AM15" s="2" t="s">
        <v>8043</v>
      </c>
      <c r="AN15" s="2"/>
      <c r="AO15" s="2"/>
      <c r="AP15" s="1" t="s">
        <v>8044</v>
      </c>
      <c r="AQ15" s="2" t="s">
        <v>8045</v>
      </c>
      <c r="AR15" s="2"/>
      <c r="AS15" s="2"/>
      <c r="AU15" s="2"/>
      <c r="AV15" s="2"/>
      <c r="AW15" s="2"/>
      <c r="AX15" s="1" t="s">
        <v>8046</v>
      </c>
      <c r="AY15" s="2" t="s">
        <v>8047</v>
      </c>
      <c r="AZ15" s="2"/>
      <c r="BA15" s="2"/>
      <c r="BC15" s="2"/>
      <c r="BD15" s="2"/>
      <c r="BE15" s="2"/>
      <c r="BG15" s="2"/>
      <c r="BH15" s="2"/>
      <c r="BI15" s="2"/>
      <c r="BK15" s="2"/>
      <c r="BL15" s="2"/>
      <c r="BM15" s="2"/>
      <c r="BN15" s="1" t="s">
        <v>8048</v>
      </c>
      <c r="BO15" s="2" t="s">
        <v>8049</v>
      </c>
      <c r="BP15" s="2"/>
      <c r="BQ15" s="2"/>
      <c r="BS15" s="2"/>
      <c r="BT15" s="2"/>
      <c r="BU15" s="2"/>
      <c r="BW15" s="2"/>
      <c r="BX15" s="2"/>
      <c r="BY15" s="2"/>
      <c r="BZ15" s="1" t="s">
        <v>8050</v>
      </c>
      <c r="CA15" s="2" t="s">
        <v>8051</v>
      </c>
      <c r="CB15" s="2"/>
      <c r="CC15" s="2"/>
      <c r="CE15" s="2"/>
      <c r="CF15" s="2"/>
      <c r="CG15" s="2"/>
      <c r="CH15" s="1" t="s">
        <v>8052</v>
      </c>
      <c r="CI15" s="2" t="s">
        <v>8053</v>
      </c>
      <c r="CJ15" s="2"/>
      <c r="CK15" s="2"/>
      <c r="CM15" s="2"/>
      <c r="CN15" s="2"/>
      <c r="CO15" s="2"/>
      <c r="CQ15" s="2"/>
      <c r="CR15" s="2"/>
      <c r="CS15" s="2"/>
      <c r="CU15" s="2"/>
      <c r="CV15" s="2"/>
      <c r="CW15" s="2"/>
      <c r="CY15" s="2"/>
      <c r="CZ15" s="2"/>
      <c r="DA15" s="2"/>
      <c r="DB15" s="1" t="s">
        <v>8054</v>
      </c>
      <c r="DC15" s="2" t="s">
        <v>8055</v>
      </c>
      <c r="DD15" s="2"/>
      <c r="DE15" s="2"/>
      <c r="DF15" s="1" t="s">
        <v>8056</v>
      </c>
      <c r="DG15" s="2" t="s">
        <v>8057</v>
      </c>
      <c r="DH15" s="2"/>
      <c r="DI15" s="2"/>
      <c r="DJ15" s="1" t="s">
        <v>7370</v>
      </c>
      <c r="DK15" s="2" t="s">
        <v>8058</v>
      </c>
      <c r="DL15" s="2"/>
      <c r="DM15" s="2"/>
      <c r="DN15" s="1" t="s">
        <v>7413</v>
      </c>
      <c r="DO15" s="2" t="s">
        <v>8059</v>
      </c>
      <c r="DP15" s="2"/>
      <c r="DQ15" s="2"/>
      <c r="DR15" s="1" t="s">
        <v>8060</v>
      </c>
      <c r="DS15" s="2" t="s">
        <v>8061</v>
      </c>
      <c r="DT15" s="2"/>
      <c r="DU15" s="2"/>
      <c r="DV15" s="1" t="s">
        <v>8062</v>
      </c>
      <c r="DW15" s="2" t="s">
        <v>8063</v>
      </c>
      <c r="DX15" s="2"/>
      <c r="DY15" s="2"/>
      <c r="DZ15" s="1" t="s">
        <v>8064</v>
      </c>
      <c r="EA15" s="2" t="s">
        <v>8065</v>
      </c>
      <c r="EB15" s="2"/>
      <c r="EC15" s="2"/>
      <c r="ED15" s="1" t="s">
        <v>8066</v>
      </c>
      <c r="EE15" s="1" t="s">
        <v>8067</v>
      </c>
    </row>
    <row r="16">
      <c r="A16" s="91">
        <v>15.0</v>
      </c>
      <c r="B16" s="91" t="s">
        <v>485</v>
      </c>
      <c r="C16" s="91" t="s">
        <v>6088</v>
      </c>
      <c r="D16" s="91"/>
      <c r="E16" s="91"/>
      <c r="F16" s="91" t="s">
        <v>8746</v>
      </c>
      <c r="G16" s="91" t="s">
        <v>6336</v>
      </c>
      <c r="H16" s="91"/>
      <c r="I16" s="91"/>
      <c r="J16" s="91"/>
      <c r="K16" s="91"/>
      <c r="L16" s="91"/>
      <c r="M16" s="91"/>
      <c r="N16" s="91" t="s">
        <v>8817</v>
      </c>
      <c r="O16" s="91" t="s">
        <v>8818</v>
      </c>
      <c r="P16" s="91"/>
      <c r="Q16" s="91"/>
      <c r="R16" s="91"/>
      <c r="S16" s="91"/>
      <c r="T16" s="91"/>
      <c r="U16" s="91"/>
      <c r="V16" s="91" t="s">
        <v>8896</v>
      </c>
      <c r="W16" s="91" t="s">
        <v>8897</v>
      </c>
      <c r="X16" s="91"/>
      <c r="Y16" s="91"/>
      <c r="AA16" s="2"/>
      <c r="AB16" s="2"/>
      <c r="AC16" s="2"/>
      <c r="AD16" s="1" t="s">
        <v>8068</v>
      </c>
      <c r="AE16" s="2" t="s">
        <v>8069</v>
      </c>
      <c r="AF16" s="2"/>
      <c r="AG16" s="2"/>
      <c r="AH16" s="1" t="s">
        <v>8070</v>
      </c>
      <c r="AI16" s="2" t="s">
        <v>8071</v>
      </c>
      <c r="AJ16" s="2"/>
      <c r="AK16" s="2"/>
      <c r="AL16" s="1" t="s">
        <v>8072</v>
      </c>
      <c r="AM16" s="2" t="s">
        <v>8073</v>
      </c>
      <c r="AN16" s="2"/>
      <c r="AO16" s="2"/>
      <c r="AP16" s="1" t="s">
        <v>8074</v>
      </c>
      <c r="AQ16" s="2" t="s">
        <v>8075</v>
      </c>
      <c r="AR16" s="2"/>
      <c r="AS16" s="2"/>
      <c r="AU16" s="2"/>
      <c r="AV16" s="2"/>
      <c r="AW16" s="2"/>
      <c r="AX16" s="1" t="s">
        <v>8076</v>
      </c>
      <c r="AY16" s="2" t="s">
        <v>8077</v>
      </c>
      <c r="AZ16" s="2"/>
      <c r="BA16" s="2"/>
      <c r="BC16" s="2"/>
      <c r="BD16" s="2"/>
      <c r="BE16" s="2"/>
      <c r="BG16" s="2"/>
      <c r="BH16" s="2"/>
      <c r="BI16" s="2"/>
      <c r="BK16" s="2"/>
      <c r="BL16" s="2"/>
      <c r="BM16" s="2"/>
      <c r="BN16" s="1" t="s">
        <v>8078</v>
      </c>
      <c r="BO16" s="2" t="s">
        <v>8079</v>
      </c>
      <c r="BP16" s="2"/>
      <c r="BQ16" s="2"/>
      <c r="BS16" s="2"/>
      <c r="BT16" s="2"/>
      <c r="BU16" s="2"/>
      <c r="BW16" s="2"/>
      <c r="BX16" s="2"/>
      <c r="BY16" s="2"/>
      <c r="BZ16" s="1" t="s">
        <v>8080</v>
      </c>
      <c r="CA16" s="2" t="s">
        <v>8081</v>
      </c>
      <c r="CB16" s="2"/>
      <c r="CC16" s="2"/>
      <c r="CE16" s="2"/>
      <c r="CF16" s="2"/>
      <c r="CG16" s="2"/>
      <c r="CH16" s="1" t="s">
        <v>8082</v>
      </c>
      <c r="CI16" s="2" t="s">
        <v>8083</v>
      </c>
      <c r="CJ16" s="2"/>
      <c r="CK16" s="2"/>
      <c r="CM16" s="2"/>
      <c r="CN16" s="2"/>
      <c r="CO16" s="2"/>
      <c r="CQ16" s="2"/>
      <c r="CR16" s="2"/>
      <c r="CS16" s="2"/>
      <c r="CU16" s="2"/>
      <c r="CV16" s="2"/>
      <c r="CW16" s="2"/>
      <c r="CY16" s="2"/>
      <c r="CZ16" s="2"/>
      <c r="DA16" s="2"/>
      <c r="DB16" s="1" t="s">
        <v>8084</v>
      </c>
      <c r="DC16" s="2" t="s">
        <v>8085</v>
      </c>
      <c r="DD16" s="2"/>
      <c r="DE16" s="2"/>
      <c r="DF16" s="1" t="s">
        <v>8086</v>
      </c>
      <c r="DG16" s="2" t="s">
        <v>8087</v>
      </c>
      <c r="DH16" s="2"/>
      <c r="DI16" s="2"/>
      <c r="DJ16" s="1" t="s">
        <v>7373</v>
      </c>
      <c r="DK16" s="2" t="s">
        <v>8088</v>
      </c>
      <c r="DL16" s="2"/>
      <c r="DM16" s="2"/>
      <c r="DN16" s="1" t="s">
        <v>7416</v>
      </c>
      <c r="DO16" s="2" t="s">
        <v>8089</v>
      </c>
      <c r="DP16" s="2"/>
      <c r="DQ16" s="2"/>
      <c r="DR16" s="1" t="s">
        <v>8090</v>
      </c>
      <c r="DS16" s="2" t="s">
        <v>8091</v>
      </c>
      <c r="DT16" s="2"/>
      <c r="DU16" s="2"/>
      <c r="DW16" s="2"/>
      <c r="DX16" s="2"/>
      <c r="DY16" s="2"/>
      <c r="DZ16" s="1" t="s">
        <v>8092</v>
      </c>
      <c r="EA16" s="2" t="s">
        <v>8093</v>
      </c>
      <c r="EB16" s="2"/>
      <c r="EC16" s="2"/>
      <c r="ED16" s="1" t="s">
        <v>8094</v>
      </c>
      <c r="EE16" s="1" t="s">
        <v>8095</v>
      </c>
    </row>
    <row r="17">
      <c r="A17" s="91">
        <v>16.0</v>
      </c>
      <c r="B17" s="91" t="s">
        <v>6089</v>
      </c>
      <c r="C17" s="91" t="s">
        <v>6090</v>
      </c>
      <c r="D17" s="91"/>
      <c r="E17" s="91"/>
      <c r="F17" s="91" t="s">
        <v>8749</v>
      </c>
      <c r="G17" s="91" t="s">
        <v>6338</v>
      </c>
      <c r="H17" s="91"/>
      <c r="I17" s="91"/>
      <c r="J17" s="91"/>
      <c r="K17" s="91"/>
      <c r="L17" s="91"/>
      <c r="M17" s="91"/>
      <c r="N17" s="91" t="s">
        <v>8821</v>
      </c>
      <c r="O17" s="91" t="s">
        <v>8822</v>
      </c>
      <c r="P17" s="91"/>
      <c r="Q17" s="91"/>
      <c r="R17" s="91"/>
      <c r="S17" s="91"/>
      <c r="T17" s="91"/>
      <c r="U17" s="91"/>
      <c r="V17" s="91" t="s">
        <v>8898</v>
      </c>
      <c r="W17" s="91" t="s">
        <v>8899</v>
      </c>
      <c r="X17" s="91"/>
      <c r="Y17" s="91"/>
      <c r="AA17" s="2"/>
      <c r="AB17" s="2"/>
      <c r="AC17" s="2"/>
      <c r="AD17" s="1" t="s">
        <v>8096</v>
      </c>
      <c r="AE17" s="2" t="s">
        <v>8097</v>
      </c>
      <c r="AF17" s="2"/>
      <c r="AG17" s="2"/>
      <c r="AH17" s="1" t="s">
        <v>8098</v>
      </c>
      <c r="AI17" s="2" t="s">
        <v>8099</v>
      </c>
      <c r="AJ17" s="2"/>
      <c r="AK17" s="2"/>
      <c r="AL17" s="1" t="s">
        <v>8100</v>
      </c>
      <c r="AM17" s="2" t="s">
        <v>8101</v>
      </c>
      <c r="AN17" s="2"/>
      <c r="AO17" s="2"/>
      <c r="AP17" s="1" t="s">
        <v>8102</v>
      </c>
      <c r="AQ17" s="2" t="s">
        <v>8103</v>
      </c>
      <c r="AR17" s="2"/>
      <c r="AS17" s="2"/>
      <c r="AU17" s="2"/>
      <c r="AV17" s="2"/>
      <c r="AW17" s="2"/>
      <c r="AX17" s="1" t="s">
        <v>8104</v>
      </c>
      <c r="AY17" s="2" t="s">
        <v>8105</v>
      </c>
      <c r="AZ17" s="2"/>
      <c r="BA17" s="2"/>
      <c r="BC17" s="2"/>
      <c r="BD17" s="2"/>
      <c r="BE17" s="2"/>
      <c r="BG17" s="2"/>
      <c r="BH17" s="2"/>
      <c r="BI17" s="2"/>
      <c r="BK17" s="2"/>
      <c r="BL17" s="2"/>
      <c r="BM17" s="2"/>
      <c r="BN17" s="1" t="s">
        <v>8106</v>
      </c>
      <c r="BO17" s="2" t="s">
        <v>8107</v>
      </c>
      <c r="BP17" s="2"/>
      <c r="BQ17" s="2"/>
      <c r="BS17" s="2"/>
      <c r="BT17" s="2"/>
      <c r="BU17" s="2"/>
      <c r="BW17" s="2"/>
      <c r="BX17" s="2"/>
      <c r="BY17" s="2"/>
      <c r="BZ17" s="1" t="s">
        <v>8108</v>
      </c>
      <c r="CA17" s="2" t="s">
        <v>8109</v>
      </c>
      <c r="CB17" s="2"/>
      <c r="CC17" s="2"/>
      <c r="CE17" s="2"/>
      <c r="CF17" s="2"/>
      <c r="CG17" s="2"/>
      <c r="CH17" s="1" t="s">
        <v>8110</v>
      </c>
      <c r="CI17" s="2" t="s">
        <v>8111</v>
      </c>
      <c r="CJ17" s="2"/>
      <c r="CK17" s="2"/>
      <c r="CM17" s="2"/>
      <c r="CN17" s="2"/>
      <c r="CO17" s="2"/>
      <c r="CQ17" s="2"/>
      <c r="CR17" s="2"/>
      <c r="CS17" s="2"/>
      <c r="CU17" s="2"/>
      <c r="CV17" s="2"/>
      <c r="CW17" s="2"/>
      <c r="CY17" s="2"/>
      <c r="CZ17" s="2"/>
      <c r="DA17" s="2"/>
      <c r="DB17" s="1" t="s">
        <v>8112</v>
      </c>
      <c r="DC17" s="2" t="s">
        <v>8113</v>
      </c>
      <c r="DD17" s="2"/>
      <c r="DE17" s="2"/>
      <c r="DF17" s="1" t="s">
        <v>8114</v>
      </c>
      <c r="DG17" s="2" t="s">
        <v>8115</v>
      </c>
      <c r="DH17" s="2"/>
      <c r="DI17" s="2"/>
      <c r="DK17" s="2"/>
      <c r="DL17" s="2"/>
      <c r="DM17" s="2"/>
      <c r="DN17" s="1" t="s">
        <v>7419</v>
      </c>
      <c r="DO17" s="2" t="s">
        <v>8116</v>
      </c>
      <c r="DP17" s="2"/>
      <c r="DQ17" s="2"/>
      <c r="DR17" s="1" t="s">
        <v>8117</v>
      </c>
      <c r="DS17" s="2" t="s">
        <v>8118</v>
      </c>
      <c r="DT17" s="2"/>
      <c r="DU17" s="2"/>
      <c r="DW17" s="2"/>
      <c r="DX17" s="2"/>
      <c r="DY17" s="2"/>
      <c r="DZ17" s="1" t="s">
        <v>8119</v>
      </c>
      <c r="EA17" s="2" t="s">
        <v>8120</v>
      </c>
      <c r="EB17" s="2"/>
      <c r="EC17" s="2"/>
      <c r="ED17" s="1" t="s">
        <v>8121</v>
      </c>
      <c r="EE17" s="1" t="s">
        <v>8122</v>
      </c>
    </row>
    <row r="18">
      <c r="A18" s="91">
        <v>17.0</v>
      </c>
      <c r="B18" s="91" t="s">
        <v>5223</v>
      </c>
      <c r="C18" s="91" t="s">
        <v>6091</v>
      </c>
      <c r="D18" s="91"/>
      <c r="E18" s="91"/>
      <c r="F18" s="91" t="s">
        <v>8752</v>
      </c>
      <c r="G18" s="91" t="s">
        <v>6340</v>
      </c>
      <c r="H18" s="91"/>
      <c r="I18" s="91"/>
      <c r="J18" s="91"/>
      <c r="K18" s="91"/>
      <c r="L18" s="91"/>
      <c r="M18" s="91"/>
      <c r="N18" s="91" t="s">
        <v>8825</v>
      </c>
      <c r="O18" s="91" t="s">
        <v>8826</v>
      </c>
      <c r="P18" s="91"/>
      <c r="Q18" s="91"/>
      <c r="R18" s="91"/>
      <c r="S18" s="91"/>
      <c r="T18" s="91"/>
      <c r="U18" s="91"/>
      <c r="V18" s="91" t="s">
        <v>8900</v>
      </c>
      <c r="W18" s="91" t="s">
        <v>8901</v>
      </c>
      <c r="X18" s="91"/>
      <c r="Y18" s="91"/>
      <c r="AA18" s="2"/>
      <c r="AB18" s="2"/>
      <c r="AC18" s="2"/>
      <c r="AD18" s="1" t="s">
        <v>8123</v>
      </c>
      <c r="AE18" s="2" t="s">
        <v>8124</v>
      </c>
      <c r="AF18" s="2"/>
      <c r="AG18" s="2"/>
      <c r="AH18" s="1" t="s">
        <v>8125</v>
      </c>
      <c r="AI18" s="2" t="s">
        <v>8126</v>
      </c>
      <c r="AJ18" s="2"/>
      <c r="AK18" s="2"/>
      <c r="AL18" s="1" t="s">
        <v>8127</v>
      </c>
      <c r="AM18" s="2" t="s">
        <v>8128</v>
      </c>
      <c r="AN18" s="2"/>
      <c r="AO18" s="2"/>
      <c r="AP18" s="1" t="s">
        <v>8129</v>
      </c>
      <c r="AQ18" s="2" t="s">
        <v>8130</v>
      </c>
      <c r="AR18" s="2"/>
      <c r="AS18" s="2"/>
      <c r="AU18" s="2"/>
      <c r="AV18" s="2"/>
      <c r="AW18" s="2"/>
      <c r="AX18" s="1" t="s">
        <v>8131</v>
      </c>
      <c r="AY18" s="2" t="s">
        <v>8132</v>
      </c>
      <c r="AZ18" s="2"/>
      <c r="BA18" s="2"/>
      <c r="BC18" s="2"/>
      <c r="BD18" s="2"/>
      <c r="BE18" s="2"/>
      <c r="BG18" s="2"/>
      <c r="BH18" s="2"/>
      <c r="BI18" s="2"/>
      <c r="BK18" s="2"/>
      <c r="BL18" s="2"/>
      <c r="BM18" s="2"/>
      <c r="BN18" s="1" t="s">
        <v>8133</v>
      </c>
      <c r="BO18" s="2" t="s">
        <v>8134</v>
      </c>
      <c r="BP18" s="2"/>
      <c r="BQ18" s="2"/>
      <c r="BS18" s="2"/>
      <c r="BT18" s="2"/>
      <c r="BU18" s="2"/>
      <c r="BW18" s="2"/>
      <c r="BX18" s="2"/>
      <c r="BY18" s="2"/>
      <c r="BZ18" s="1" t="s">
        <v>8135</v>
      </c>
      <c r="CA18" s="2" t="s">
        <v>8136</v>
      </c>
      <c r="CB18" s="2"/>
      <c r="CC18" s="2"/>
      <c r="CE18" s="2"/>
      <c r="CF18" s="2"/>
      <c r="CG18" s="2"/>
      <c r="CH18" s="1" t="s">
        <v>8137</v>
      </c>
      <c r="CI18" s="2" t="s">
        <v>8138</v>
      </c>
      <c r="CJ18" s="2"/>
      <c r="CK18" s="2"/>
      <c r="CM18" s="2"/>
      <c r="CN18" s="2"/>
      <c r="CO18" s="2"/>
      <c r="CQ18" s="2"/>
      <c r="CR18" s="2"/>
      <c r="CS18" s="2"/>
      <c r="CU18" s="2"/>
      <c r="CV18" s="2"/>
      <c r="CW18" s="2"/>
      <c r="CY18" s="2"/>
      <c r="CZ18" s="2"/>
      <c r="DA18" s="2"/>
      <c r="DB18" s="1" t="s">
        <v>8139</v>
      </c>
      <c r="DC18" s="2" t="s">
        <v>8140</v>
      </c>
      <c r="DD18" s="2"/>
      <c r="DE18" s="2"/>
      <c r="DF18" s="1" t="s">
        <v>8141</v>
      </c>
      <c r="DG18" s="2" t="s">
        <v>8142</v>
      </c>
      <c r="DH18" s="2"/>
      <c r="DI18" s="2"/>
      <c r="DK18" s="2"/>
      <c r="DL18" s="2"/>
      <c r="DM18" s="2"/>
      <c r="DN18" s="1" t="s">
        <v>7422</v>
      </c>
      <c r="DO18" s="2" t="s">
        <v>8143</v>
      </c>
      <c r="DP18" s="2"/>
      <c r="DQ18" s="2"/>
      <c r="DR18" s="1" t="s">
        <v>8144</v>
      </c>
      <c r="DS18" s="2" t="s">
        <v>8145</v>
      </c>
      <c r="DT18" s="2"/>
      <c r="DU18" s="2"/>
      <c r="DW18" s="2"/>
      <c r="DX18" s="2"/>
      <c r="DY18" s="2"/>
      <c r="DZ18" s="1" t="s">
        <v>8146</v>
      </c>
      <c r="EA18" s="2" t="s">
        <v>8147</v>
      </c>
      <c r="EB18" s="2"/>
      <c r="EC18" s="2"/>
      <c r="ED18" s="1" t="s">
        <v>8148</v>
      </c>
      <c r="EE18" s="1" t="s">
        <v>8149</v>
      </c>
    </row>
    <row r="19">
      <c r="A19" s="91">
        <v>18.0</v>
      </c>
      <c r="B19" s="91" t="s">
        <v>6092</v>
      </c>
      <c r="C19" s="91" t="s">
        <v>6093</v>
      </c>
      <c r="D19" s="91"/>
      <c r="E19" s="91"/>
      <c r="F19" s="91"/>
      <c r="G19" s="91"/>
      <c r="H19" s="91"/>
      <c r="I19" s="91"/>
      <c r="J19" s="91"/>
      <c r="K19" s="91"/>
      <c r="L19" s="91"/>
      <c r="M19" s="91"/>
      <c r="N19" s="91" t="s">
        <v>8829</v>
      </c>
      <c r="O19" s="91" t="s">
        <v>8830</v>
      </c>
      <c r="P19" s="91"/>
      <c r="Q19" s="91"/>
      <c r="R19" s="91"/>
      <c r="S19" s="91"/>
      <c r="T19" s="91"/>
      <c r="U19" s="91"/>
      <c r="V19" s="91" t="s">
        <v>8902</v>
      </c>
      <c r="W19" s="91" t="s">
        <v>8903</v>
      </c>
      <c r="X19" s="91"/>
      <c r="Y19" s="91"/>
      <c r="AA19" s="2"/>
      <c r="AB19" s="2"/>
      <c r="AC19" s="2"/>
      <c r="AD19" s="1" t="s">
        <v>8150</v>
      </c>
      <c r="AE19" s="2" t="s">
        <v>8151</v>
      </c>
      <c r="AF19" s="2"/>
      <c r="AG19" s="2"/>
      <c r="AH19" s="1" t="s">
        <v>8152</v>
      </c>
      <c r="AI19" s="2" t="s">
        <v>8153</v>
      </c>
      <c r="AJ19" s="2"/>
      <c r="AK19" s="2"/>
      <c r="AL19" s="1" t="s">
        <v>8154</v>
      </c>
      <c r="AM19" s="2" t="s">
        <v>8155</v>
      </c>
      <c r="AN19" s="2"/>
      <c r="AO19" s="2"/>
      <c r="AP19" s="1" t="s">
        <v>8156</v>
      </c>
      <c r="AQ19" s="2" t="s">
        <v>8157</v>
      </c>
      <c r="AR19" s="2"/>
      <c r="AS19" s="2"/>
      <c r="AU19" s="2"/>
      <c r="AV19" s="2"/>
      <c r="AW19" s="2"/>
      <c r="AX19" s="1" t="s">
        <v>8158</v>
      </c>
      <c r="AY19" s="2" t="s">
        <v>8159</v>
      </c>
      <c r="AZ19" s="2"/>
      <c r="BA19" s="2"/>
      <c r="BC19" s="2"/>
      <c r="BD19" s="2"/>
      <c r="BE19" s="2"/>
      <c r="BG19" s="2"/>
      <c r="BH19" s="2"/>
      <c r="BI19" s="2"/>
      <c r="BK19" s="2"/>
      <c r="BL19" s="2"/>
      <c r="BM19" s="2"/>
      <c r="BN19" s="1" t="s">
        <v>8160</v>
      </c>
      <c r="BO19" s="2" t="s">
        <v>8161</v>
      </c>
      <c r="BP19" s="2"/>
      <c r="BQ19" s="2"/>
      <c r="BS19" s="2"/>
      <c r="BT19" s="2"/>
      <c r="BU19" s="2"/>
      <c r="BW19" s="2"/>
      <c r="BX19" s="2"/>
      <c r="BY19" s="2"/>
      <c r="BZ19" s="1" t="s">
        <v>8162</v>
      </c>
      <c r="CA19" s="2" t="s">
        <v>8163</v>
      </c>
      <c r="CB19" s="2"/>
      <c r="CC19" s="2"/>
      <c r="CE19" s="2"/>
      <c r="CF19" s="2"/>
      <c r="CG19" s="2"/>
      <c r="CH19" s="1" t="s">
        <v>2291</v>
      </c>
      <c r="CI19" s="2" t="s">
        <v>8164</v>
      </c>
      <c r="CJ19" s="2"/>
      <c r="CK19" s="2"/>
      <c r="CM19" s="2"/>
      <c r="CN19" s="2"/>
      <c r="CO19" s="2"/>
      <c r="CQ19" s="2"/>
      <c r="CR19" s="2"/>
      <c r="CS19" s="2"/>
      <c r="CU19" s="2"/>
      <c r="CV19" s="2"/>
      <c r="CW19" s="2"/>
      <c r="CY19" s="2"/>
      <c r="CZ19" s="2"/>
      <c r="DA19" s="2"/>
      <c r="DB19" s="1" t="s">
        <v>8165</v>
      </c>
      <c r="DC19" s="2" t="s">
        <v>8166</v>
      </c>
      <c r="DD19" s="2"/>
      <c r="DE19" s="2"/>
      <c r="DF19" s="1" t="s">
        <v>8167</v>
      </c>
      <c r="DG19" s="2" t="s">
        <v>8168</v>
      </c>
      <c r="DH19" s="2"/>
      <c r="DI19" s="2"/>
      <c r="DK19" s="2"/>
      <c r="DL19" s="2"/>
      <c r="DM19" s="2"/>
      <c r="DN19" s="1" t="s">
        <v>7425</v>
      </c>
      <c r="DO19" s="2" t="s">
        <v>8169</v>
      </c>
      <c r="DP19" s="2"/>
      <c r="DQ19" s="2"/>
      <c r="DR19" s="1" t="s">
        <v>8170</v>
      </c>
      <c r="DS19" s="2" t="s">
        <v>8171</v>
      </c>
      <c r="DT19" s="2"/>
      <c r="DU19" s="2"/>
      <c r="DW19" s="2"/>
      <c r="DX19" s="2"/>
      <c r="DY19" s="2"/>
      <c r="DZ19" s="1" t="s">
        <v>8172</v>
      </c>
      <c r="EA19" s="2" t="s">
        <v>8173</v>
      </c>
      <c r="EB19" s="2"/>
      <c r="EC19" s="2"/>
      <c r="ED19" s="1" t="s">
        <v>8174</v>
      </c>
      <c r="EE19" s="1" t="s">
        <v>8175</v>
      </c>
    </row>
    <row r="20">
      <c r="A20" s="91">
        <v>19.0</v>
      </c>
      <c r="B20" s="91" t="s">
        <v>6094</v>
      </c>
      <c r="C20" s="91" t="s">
        <v>6095</v>
      </c>
      <c r="D20" s="91"/>
      <c r="E20" s="91"/>
      <c r="F20" s="91"/>
      <c r="G20" s="91"/>
      <c r="H20" s="91"/>
      <c r="I20" s="91"/>
      <c r="J20" s="91"/>
      <c r="K20" s="91"/>
      <c r="L20" s="91"/>
      <c r="M20" s="91"/>
      <c r="N20" s="91" t="s">
        <v>8833</v>
      </c>
      <c r="O20" s="91" t="s">
        <v>8834</v>
      </c>
      <c r="P20" s="91"/>
      <c r="Q20" s="91"/>
      <c r="R20" s="91"/>
      <c r="S20" s="91"/>
      <c r="T20" s="91"/>
      <c r="U20" s="91"/>
      <c r="V20" s="91" t="s">
        <v>8904</v>
      </c>
      <c r="W20" s="91" t="s">
        <v>8905</v>
      </c>
      <c r="X20" s="91"/>
      <c r="Y20" s="91"/>
      <c r="AA20" s="2"/>
      <c r="AB20" s="2"/>
      <c r="AC20" s="2"/>
      <c r="AD20" s="1" t="s">
        <v>8176</v>
      </c>
      <c r="AE20" s="2" t="s">
        <v>8177</v>
      </c>
      <c r="AF20" s="2"/>
      <c r="AG20" s="2"/>
      <c r="AH20" s="1" t="s">
        <v>8178</v>
      </c>
      <c r="AI20" s="2" t="s">
        <v>8179</v>
      </c>
      <c r="AJ20" s="2"/>
      <c r="AK20" s="2"/>
      <c r="AL20" s="1" t="s">
        <v>8180</v>
      </c>
      <c r="AM20" s="2" t="s">
        <v>8181</v>
      </c>
      <c r="AN20" s="2"/>
      <c r="AO20" s="2"/>
      <c r="AP20" s="1" t="s">
        <v>8182</v>
      </c>
      <c r="AQ20" s="2" t="s">
        <v>8183</v>
      </c>
      <c r="AR20" s="2"/>
      <c r="AS20" s="2"/>
      <c r="AU20" s="2"/>
      <c r="AV20" s="2"/>
      <c r="AW20" s="2"/>
      <c r="AX20" s="1" t="s">
        <v>8184</v>
      </c>
      <c r="AY20" s="2" t="s">
        <v>8185</v>
      </c>
      <c r="AZ20" s="2"/>
      <c r="BA20" s="2"/>
      <c r="BC20" s="2"/>
      <c r="BD20" s="2"/>
      <c r="BE20" s="2"/>
      <c r="BG20" s="2"/>
      <c r="BH20" s="2"/>
      <c r="BI20" s="2"/>
      <c r="BK20" s="2"/>
      <c r="BL20" s="2"/>
      <c r="BM20" s="2"/>
      <c r="BN20" s="1" t="s">
        <v>8186</v>
      </c>
      <c r="BO20" s="2" t="s">
        <v>8187</v>
      </c>
      <c r="BP20" s="2"/>
      <c r="BQ20" s="2"/>
      <c r="BS20" s="2"/>
      <c r="BT20" s="2"/>
      <c r="BU20" s="2"/>
      <c r="BW20" s="2"/>
      <c r="BX20" s="2"/>
      <c r="BY20" s="2"/>
      <c r="BZ20" s="1" t="s">
        <v>8188</v>
      </c>
      <c r="CA20" s="2" t="s">
        <v>8189</v>
      </c>
      <c r="CB20" s="2"/>
      <c r="CC20" s="2"/>
      <c r="CE20" s="2"/>
      <c r="CF20" s="2"/>
      <c r="CG20" s="2"/>
      <c r="CH20" s="1" t="s">
        <v>8190</v>
      </c>
      <c r="CI20" s="2" t="s">
        <v>8191</v>
      </c>
      <c r="CJ20" s="2"/>
      <c r="CK20" s="2"/>
      <c r="CM20" s="2"/>
      <c r="CN20" s="2"/>
      <c r="CO20" s="2"/>
      <c r="CQ20" s="2"/>
      <c r="CR20" s="2"/>
      <c r="CS20" s="2"/>
      <c r="CU20" s="2"/>
      <c r="CV20" s="2"/>
      <c r="CW20" s="2"/>
      <c r="CY20" s="2"/>
      <c r="CZ20" s="2"/>
      <c r="DA20" s="2"/>
      <c r="DB20" s="1" t="s">
        <v>8192</v>
      </c>
      <c r="DC20" s="2" t="s">
        <v>8193</v>
      </c>
      <c r="DD20" s="2"/>
      <c r="DE20" s="2"/>
      <c r="DF20" s="1" t="s">
        <v>8194</v>
      </c>
      <c r="DG20" s="2" t="s">
        <v>8195</v>
      </c>
      <c r="DH20" s="2"/>
      <c r="DI20" s="2"/>
      <c r="DK20" s="2"/>
      <c r="DL20" s="2"/>
      <c r="DM20" s="2"/>
      <c r="DN20" s="1" t="s">
        <v>7428</v>
      </c>
      <c r="DO20" s="2" t="s">
        <v>8196</v>
      </c>
      <c r="DP20" s="2"/>
      <c r="DQ20" s="2"/>
      <c r="DR20" s="1" t="s">
        <v>8197</v>
      </c>
      <c r="DS20" s="2" t="s">
        <v>8198</v>
      </c>
      <c r="DT20" s="2"/>
      <c r="DU20" s="2"/>
      <c r="DW20" s="2"/>
      <c r="DX20" s="2"/>
      <c r="DY20" s="2"/>
      <c r="DZ20" s="1" t="s">
        <v>8199</v>
      </c>
      <c r="EA20" s="2" t="s">
        <v>8200</v>
      </c>
      <c r="EB20" s="2"/>
      <c r="EC20" s="2"/>
      <c r="ED20" s="1" t="s">
        <v>8201</v>
      </c>
      <c r="EE20" s="1" t="s">
        <v>8202</v>
      </c>
    </row>
    <row r="21" ht="15.75" customHeight="1">
      <c r="A21" s="91">
        <v>20.0</v>
      </c>
      <c r="B21" s="91" t="s">
        <v>6096</v>
      </c>
      <c r="C21" s="91" t="s">
        <v>6097</v>
      </c>
      <c r="D21" s="91"/>
      <c r="E21" s="91"/>
      <c r="F21" s="91"/>
      <c r="G21" s="91"/>
      <c r="H21" s="91"/>
      <c r="I21" s="91"/>
      <c r="J21" s="91"/>
      <c r="K21" s="91"/>
      <c r="L21" s="91"/>
      <c r="M21" s="91"/>
      <c r="N21" s="91"/>
      <c r="O21" s="91"/>
      <c r="P21" s="91"/>
      <c r="Q21" s="91"/>
      <c r="R21" s="91"/>
      <c r="S21" s="91"/>
      <c r="T21" s="91"/>
      <c r="U21" s="91"/>
      <c r="V21" s="91" t="s">
        <v>8906</v>
      </c>
      <c r="W21" s="91" t="s">
        <v>8907</v>
      </c>
      <c r="X21" s="91"/>
      <c r="Y21" s="91"/>
      <c r="AA21" s="2"/>
      <c r="AB21" s="2"/>
      <c r="AC21" s="2"/>
      <c r="AD21" s="1" t="s">
        <v>8203</v>
      </c>
      <c r="AE21" s="2" t="s">
        <v>8204</v>
      </c>
      <c r="AF21" s="2"/>
      <c r="AG21" s="2"/>
      <c r="AH21" s="1" t="s">
        <v>8205</v>
      </c>
      <c r="AI21" s="2" t="s">
        <v>8206</v>
      </c>
      <c r="AJ21" s="2"/>
      <c r="AK21" s="2"/>
      <c r="AL21" s="1" t="s">
        <v>8207</v>
      </c>
      <c r="AM21" s="2" t="s">
        <v>8208</v>
      </c>
      <c r="AN21" s="2"/>
      <c r="AO21" s="2"/>
      <c r="AP21" s="1" t="s">
        <v>8209</v>
      </c>
      <c r="AQ21" s="2" t="s">
        <v>8210</v>
      </c>
      <c r="AR21" s="2"/>
      <c r="AS21" s="2"/>
      <c r="AU21" s="2"/>
      <c r="AV21" s="2"/>
      <c r="AW21" s="2"/>
      <c r="AX21" s="1" t="s">
        <v>8211</v>
      </c>
      <c r="AY21" s="2" t="s">
        <v>8212</v>
      </c>
      <c r="AZ21" s="2"/>
      <c r="BA21" s="2"/>
      <c r="BC21" s="2"/>
      <c r="BD21" s="2"/>
      <c r="BE21" s="2"/>
      <c r="BG21" s="2"/>
      <c r="BH21" s="2"/>
      <c r="BI21" s="2"/>
      <c r="BK21" s="2"/>
      <c r="BL21" s="2"/>
      <c r="BM21" s="2"/>
      <c r="BN21" s="1" t="s">
        <v>8213</v>
      </c>
      <c r="BO21" s="2" t="s">
        <v>8214</v>
      </c>
      <c r="BP21" s="2"/>
      <c r="BQ21" s="2"/>
      <c r="BS21" s="2"/>
      <c r="BT21" s="2"/>
      <c r="BU21" s="2"/>
      <c r="BW21" s="2"/>
      <c r="BX21" s="2"/>
      <c r="BY21" s="2"/>
      <c r="BZ21" s="1" t="s">
        <v>8215</v>
      </c>
      <c r="CA21" s="2" t="s">
        <v>8216</v>
      </c>
      <c r="CB21" s="2"/>
      <c r="CC21" s="2"/>
      <c r="CE21" s="2"/>
      <c r="CF21" s="2"/>
      <c r="CG21" s="2"/>
      <c r="CH21" s="1" t="s">
        <v>8217</v>
      </c>
      <c r="CI21" s="2" t="s">
        <v>8218</v>
      </c>
      <c r="CJ21" s="2"/>
      <c r="CK21" s="2"/>
      <c r="CM21" s="2"/>
      <c r="CN21" s="2"/>
      <c r="CO21" s="2"/>
      <c r="CQ21" s="2"/>
      <c r="CR21" s="2"/>
      <c r="CS21" s="2"/>
      <c r="CU21" s="2"/>
      <c r="CV21" s="2"/>
      <c r="CW21" s="2"/>
      <c r="CY21" s="2"/>
      <c r="CZ21" s="2"/>
      <c r="DA21" s="2"/>
      <c r="DB21" s="1" t="s">
        <v>8219</v>
      </c>
      <c r="DC21" s="2" t="s">
        <v>8220</v>
      </c>
      <c r="DD21" s="2"/>
      <c r="DE21" s="2"/>
      <c r="DF21" s="1" t="s">
        <v>8221</v>
      </c>
      <c r="DG21" s="2" t="s">
        <v>8222</v>
      </c>
      <c r="DH21" s="2"/>
      <c r="DI21" s="2"/>
      <c r="DK21" s="2"/>
      <c r="DL21" s="2"/>
      <c r="DM21" s="2"/>
      <c r="DN21" s="1" t="s">
        <v>7431</v>
      </c>
      <c r="DO21" s="2" t="s">
        <v>8223</v>
      </c>
      <c r="DP21" s="2"/>
      <c r="DQ21" s="2"/>
      <c r="DR21" s="1" t="s">
        <v>8224</v>
      </c>
      <c r="DS21" s="2" t="s">
        <v>8225</v>
      </c>
      <c r="DT21" s="2"/>
      <c r="DU21" s="2"/>
      <c r="DW21" s="2"/>
      <c r="DX21" s="2"/>
      <c r="DY21" s="2"/>
      <c r="DZ21" s="1" t="s">
        <v>8226</v>
      </c>
      <c r="EA21" s="2" t="s">
        <v>8227</v>
      </c>
      <c r="EB21" s="2"/>
      <c r="EC21" s="2"/>
      <c r="ED21" s="1" t="s">
        <v>8228</v>
      </c>
      <c r="EE21" s="1" t="s">
        <v>8229</v>
      </c>
    </row>
    <row r="22" ht="15.75" customHeight="1">
      <c r="A22" s="91">
        <v>21.0</v>
      </c>
      <c r="B22" s="91" t="s">
        <v>6098</v>
      </c>
      <c r="C22" s="91" t="s">
        <v>6099</v>
      </c>
      <c r="D22" s="91"/>
      <c r="E22" s="91"/>
      <c r="F22" s="91"/>
      <c r="G22" s="91"/>
      <c r="H22" s="91"/>
      <c r="I22" s="91"/>
      <c r="J22" s="91"/>
      <c r="K22" s="91"/>
      <c r="L22" s="91"/>
      <c r="M22" s="91"/>
      <c r="N22" s="91"/>
      <c r="O22" s="91"/>
      <c r="P22" s="91"/>
      <c r="Q22" s="91"/>
      <c r="R22" s="91"/>
      <c r="S22" s="91"/>
      <c r="T22" s="91"/>
      <c r="U22" s="91"/>
      <c r="V22" s="91" t="s">
        <v>8908</v>
      </c>
      <c r="W22" s="91" t="s">
        <v>8909</v>
      </c>
      <c r="X22" s="91"/>
      <c r="Y22" s="91"/>
      <c r="AA22" s="2"/>
      <c r="AB22" s="2"/>
      <c r="AC22" s="2"/>
      <c r="AD22" s="1" t="s">
        <v>8230</v>
      </c>
      <c r="AE22" s="2" t="s">
        <v>8231</v>
      </c>
      <c r="AF22" s="2"/>
      <c r="AG22" s="2"/>
      <c r="AH22" s="1" t="s">
        <v>8232</v>
      </c>
      <c r="AI22" s="2" t="s">
        <v>8233</v>
      </c>
      <c r="AJ22" s="2"/>
      <c r="AK22" s="2"/>
      <c r="AL22" s="1" t="s">
        <v>8234</v>
      </c>
      <c r="AM22" s="2" t="s">
        <v>8235</v>
      </c>
      <c r="AN22" s="2"/>
      <c r="AO22" s="2"/>
      <c r="AP22" s="1" t="s">
        <v>4258</v>
      </c>
      <c r="AQ22" s="2" t="s">
        <v>8236</v>
      </c>
      <c r="AR22" s="2"/>
      <c r="AS22" s="2"/>
      <c r="AU22" s="2"/>
      <c r="AV22" s="2"/>
      <c r="AW22" s="2"/>
      <c r="AX22" s="1" t="s">
        <v>8237</v>
      </c>
      <c r="AY22" s="2" t="s">
        <v>8238</v>
      </c>
      <c r="AZ22" s="2"/>
      <c r="BA22" s="2"/>
      <c r="BC22" s="2"/>
      <c r="BD22" s="2"/>
      <c r="BE22" s="2"/>
      <c r="BG22" s="2"/>
      <c r="BH22" s="2"/>
      <c r="BI22" s="2"/>
      <c r="BK22" s="2"/>
      <c r="BL22" s="2"/>
      <c r="BM22" s="2"/>
      <c r="BN22" s="1" t="s">
        <v>8239</v>
      </c>
      <c r="BO22" s="2" t="s">
        <v>8240</v>
      </c>
      <c r="BP22" s="2"/>
      <c r="BQ22" s="2"/>
      <c r="BS22" s="2"/>
      <c r="BT22" s="2"/>
      <c r="BU22" s="2"/>
      <c r="BW22" s="2"/>
      <c r="BX22" s="2"/>
      <c r="BY22" s="2"/>
      <c r="BZ22" s="1" t="s">
        <v>8241</v>
      </c>
      <c r="CA22" s="2" t="s">
        <v>8242</v>
      </c>
      <c r="CB22" s="2"/>
      <c r="CC22" s="2"/>
      <c r="CE22" s="2"/>
      <c r="CF22" s="2"/>
      <c r="CG22" s="2"/>
      <c r="CH22" s="1" t="s">
        <v>8243</v>
      </c>
      <c r="CI22" s="2" t="s">
        <v>8244</v>
      </c>
      <c r="CJ22" s="2"/>
      <c r="CK22" s="2"/>
      <c r="CM22" s="2"/>
      <c r="CN22" s="2"/>
      <c r="CO22" s="2"/>
      <c r="CQ22" s="2"/>
      <c r="CR22" s="2"/>
      <c r="CS22" s="2"/>
      <c r="CU22" s="2"/>
      <c r="CV22" s="2"/>
      <c r="CW22" s="2"/>
      <c r="CY22" s="2"/>
      <c r="CZ22" s="2"/>
      <c r="DA22" s="2"/>
      <c r="DC22" s="2"/>
      <c r="DD22" s="2"/>
      <c r="DE22" s="2"/>
      <c r="DF22" s="1" t="s">
        <v>8245</v>
      </c>
      <c r="DG22" s="2" t="s">
        <v>8246</v>
      </c>
      <c r="DH22" s="2"/>
      <c r="DI22" s="2"/>
      <c r="DK22" s="2"/>
      <c r="DL22" s="2"/>
      <c r="DM22" s="2"/>
      <c r="DN22" s="1" t="s">
        <v>7434</v>
      </c>
      <c r="DO22" s="2" t="s">
        <v>8247</v>
      </c>
      <c r="DP22" s="2"/>
      <c r="DQ22" s="2"/>
      <c r="DR22" s="1" t="s">
        <v>8248</v>
      </c>
      <c r="DS22" s="2" t="s">
        <v>8249</v>
      </c>
      <c r="DT22" s="2"/>
      <c r="DU22" s="2"/>
      <c r="DW22" s="2"/>
      <c r="DX22" s="2"/>
      <c r="DY22" s="2"/>
      <c r="DZ22" s="1" t="s">
        <v>8250</v>
      </c>
      <c r="EA22" s="2" t="s">
        <v>8251</v>
      </c>
      <c r="EB22" s="2"/>
      <c r="EC22" s="2"/>
      <c r="ED22" s="1" t="s">
        <v>8252</v>
      </c>
      <c r="EE22" s="1" t="s">
        <v>8253</v>
      </c>
    </row>
    <row r="23" ht="15.75" customHeight="1">
      <c r="A23" s="91">
        <v>22.0</v>
      </c>
      <c r="B23" s="91" t="s">
        <v>6100</v>
      </c>
      <c r="C23" s="91" t="s">
        <v>6101</v>
      </c>
      <c r="D23" s="91"/>
      <c r="E23" s="91"/>
      <c r="F23" s="91"/>
      <c r="G23" s="91"/>
      <c r="H23" s="91"/>
      <c r="I23" s="91"/>
      <c r="J23" s="91"/>
      <c r="K23" s="91"/>
      <c r="L23" s="91"/>
      <c r="M23" s="91"/>
      <c r="N23" s="91"/>
      <c r="O23" s="91"/>
      <c r="P23" s="91"/>
      <c r="Q23" s="91"/>
      <c r="R23" s="91"/>
      <c r="S23" s="91"/>
      <c r="T23" s="91"/>
      <c r="U23" s="91"/>
      <c r="V23" s="91" t="s">
        <v>8910</v>
      </c>
      <c r="W23" s="91" t="s">
        <v>8911</v>
      </c>
      <c r="X23" s="91"/>
      <c r="Y23" s="91"/>
      <c r="AA23" s="2"/>
      <c r="AB23" s="2"/>
      <c r="AC23" s="2"/>
      <c r="AD23" s="1" t="s">
        <v>8254</v>
      </c>
      <c r="AE23" s="2" t="s">
        <v>8255</v>
      </c>
      <c r="AF23" s="2"/>
      <c r="AG23" s="2"/>
      <c r="AH23" s="1" t="s">
        <v>8256</v>
      </c>
      <c r="AI23" s="2" t="s">
        <v>8257</v>
      </c>
      <c r="AJ23" s="2"/>
      <c r="AK23" s="2"/>
      <c r="AL23" s="1" t="s">
        <v>8258</v>
      </c>
      <c r="AM23" s="2" t="s">
        <v>8259</v>
      </c>
      <c r="AN23" s="2"/>
      <c r="AO23" s="2"/>
      <c r="AP23" s="1" t="s">
        <v>8260</v>
      </c>
      <c r="AQ23" s="2" t="s">
        <v>8261</v>
      </c>
      <c r="AR23" s="2"/>
      <c r="AS23" s="2"/>
      <c r="AU23" s="2"/>
      <c r="AV23" s="2"/>
      <c r="AW23" s="2"/>
      <c r="AY23" s="2"/>
      <c r="AZ23" s="2"/>
      <c r="BA23" s="2"/>
      <c r="BC23" s="2"/>
      <c r="BD23" s="2"/>
      <c r="BE23" s="2"/>
      <c r="BG23" s="2"/>
      <c r="BH23" s="2"/>
      <c r="BI23" s="2"/>
      <c r="BK23" s="2"/>
      <c r="BL23" s="2"/>
      <c r="BM23" s="2"/>
      <c r="BN23" s="1" t="s">
        <v>8262</v>
      </c>
      <c r="BO23" s="2" t="s">
        <v>8263</v>
      </c>
      <c r="BP23" s="2"/>
      <c r="BQ23" s="2"/>
      <c r="BS23" s="2"/>
      <c r="BT23" s="2"/>
      <c r="BU23" s="2"/>
      <c r="BW23" s="2"/>
      <c r="BX23" s="2"/>
      <c r="BY23" s="2"/>
      <c r="BZ23" s="1" t="s">
        <v>8264</v>
      </c>
      <c r="CA23" s="2" t="s">
        <v>8265</v>
      </c>
      <c r="CB23" s="2"/>
      <c r="CC23" s="2"/>
      <c r="CE23" s="2"/>
      <c r="CF23" s="2"/>
      <c r="CG23" s="2"/>
      <c r="CH23" s="1" t="s">
        <v>8266</v>
      </c>
      <c r="CI23" s="2" t="s">
        <v>8267</v>
      </c>
      <c r="CJ23" s="2"/>
      <c r="CK23" s="2"/>
      <c r="CM23" s="2"/>
      <c r="CN23" s="2"/>
      <c r="CO23" s="2"/>
      <c r="CQ23" s="2"/>
      <c r="CR23" s="2"/>
      <c r="CS23" s="2"/>
      <c r="CU23" s="2"/>
      <c r="CV23" s="2"/>
      <c r="CW23" s="2"/>
      <c r="CY23" s="2"/>
      <c r="CZ23" s="2"/>
      <c r="DA23" s="2"/>
      <c r="DC23" s="2"/>
      <c r="DD23" s="2"/>
      <c r="DE23" s="2"/>
      <c r="DF23" s="1" t="s">
        <v>8268</v>
      </c>
      <c r="DG23" s="2" t="s">
        <v>8269</v>
      </c>
      <c r="DH23" s="2"/>
      <c r="DI23" s="2"/>
      <c r="DK23" s="2"/>
      <c r="DL23" s="2"/>
      <c r="DM23" s="2"/>
      <c r="DN23" s="1" t="s">
        <v>7437</v>
      </c>
      <c r="DO23" s="2" t="s">
        <v>8270</v>
      </c>
      <c r="DP23" s="2"/>
      <c r="DQ23" s="2"/>
      <c r="DR23" s="1" t="s">
        <v>8271</v>
      </c>
      <c r="DS23" s="2" t="s">
        <v>8272</v>
      </c>
      <c r="DT23" s="2"/>
      <c r="DU23" s="2"/>
      <c r="DW23" s="2"/>
      <c r="DX23" s="2"/>
      <c r="DY23" s="2"/>
      <c r="DZ23" s="1" t="s">
        <v>8273</v>
      </c>
      <c r="EA23" s="2" t="s">
        <v>8274</v>
      </c>
      <c r="EB23" s="2"/>
      <c r="EC23" s="2"/>
      <c r="ED23" s="1" t="s">
        <v>8275</v>
      </c>
      <c r="EE23" s="1" t="s">
        <v>8276</v>
      </c>
    </row>
    <row r="24" ht="15.75" customHeight="1">
      <c r="A24" s="91">
        <v>23.0</v>
      </c>
      <c r="B24" s="91" t="s">
        <v>6102</v>
      </c>
      <c r="C24" s="91" t="s">
        <v>6103</v>
      </c>
      <c r="D24" s="91"/>
      <c r="E24" s="91"/>
      <c r="F24" s="91"/>
      <c r="G24" s="91"/>
      <c r="H24" s="91"/>
      <c r="I24" s="91"/>
      <c r="J24" s="91"/>
      <c r="K24" s="91"/>
      <c r="L24" s="91"/>
      <c r="M24" s="91"/>
      <c r="N24" s="91"/>
      <c r="O24" s="91"/>
      <c r="P24" s="91"/>
      <c r="Q24" s="91"/>
      <c r="R24" s="91"/>
      <c r="S24" s="91"/>
      <c r="T24" s="91"/>
      <c r="U24" s="91"/>
      <c r="V24" s="91" t="s">
        <v>8912</v>
      </c>
      <c r="W24" s="91" t="s">
        <v>8913</v>
      </c>
      <c r="X24" s="91"/>
      <c r="Y24" s="91"/>
      <c r="AA24" s="2"/>
      <c r="AB24" s="2"/>
      <c r="AC24" s="2"/>
      <c r="AD24" s="1" t="s">
        <v>8277</v>
      </c>
      <c r="AE24" s="2" t="s">
        <v>8278</v>
      </c>
      <c r="AF24" s="2"/>
      <c r="AG24" s="2"/>
      <c r="AH24" s="1" t="s">
        <v>8279</v>
      </c>
      <c r="AI24" s="2" t="s">
        <v>8280</v>
      </c>
      <c r="AJ24" s="2"/>
      <c r="AK24" s="2"/>
      <c r="AL24" s="1" t="s">
        <v>8281</v>
      </c>
      <c r="AM24" s="2" t="s">
        <v>8282</v>
      </c>
      <c r="AN24" s="2"/>
      <c r="AO24" s="2"/>
      <c r="AP24" s="1" t="s">
        <v>4505</v>
      </c>
      <c r="AQ24" s="2" t="s">
        <v>8283</v>
      </c>
      <c r="AR24" s="2"/>
      <c r="AS24" s="2"/>
      <c r="AU24" s="2"/>
      <c r="AV24" s="2"/>
      <c r="AW24" s="2"/>
      <c r="AY24" s="2"/>
      <c r="AZ24" s="2"/>
      <c r="BA24" s="2"/>
      <c r="BC24" s="2"/>
      <c r="BD24" s="2"/>
      <c r="BE24" s="2"/>
      <c r="BG24" s="2"/>
      <c r="BH24" s="2"/>
      <c r="BI24" s="2"/>
      <c r="BK24" s="2"/>
      <c r="BL24" s="2"/>
      <c r="BM24" s="2"/>
      <c r="BN24" s="1" t="s">
        <v>8284</v>
      </c>
      <c r="BO24" s="2" t="s">
        <v>8285</v>
      </c>
      <c r="BP24" s="2"/>
      <c r="BQ24" s="2"/>
      <c r="BS24" s="2"/>
      <c r="BT24" s="2"/>
      <c r="BU24" s="2"/>
      <c r="BW24" s="2"/>
      <c r="BX24" s="2"/>
      <c r="BY24" s="2"/>
      <c r="BZ24" s="1" t="s">
        <v>8286</v>
      </c>
      <c r="CA24" s="2" t="s">
        <v>8287</v>
      </c>
      <c r="CB24" s="2"/>
      <c r="CC24" s="2"/>
      <c r="CE24" s="2"/>
      <c r="CF24" s="2"/>
      <c r="CG24" s="2"/>
      <c r="CH24" s="1" t="s">
        <v>8288</v>
      </c>
      <c r="CI24" s="2" t="s">
        <v>8289</v>
      </c>
      <c r="CJ24" s="2"/>
      <c r="CK24" s="2"/>
      <c r="CM24" s="2"/>
      <c r="CN24" s="2"/>
      <c r="CO24" s="2"/>
      <c r="CQ24" s="2"/>
      <c r="CR24" s="2"/>
      <c r="CS24" s="2"/>
      <c r="CU24" s="2"/>
      <c r="CV24" s="2"/>
      <c r="CW24" s="2"/>
      <c r="CY24" s="2"/>
      <c r="CZ24" s="2"/>
      <c r="DA24" s="2"/>
      <c r="DC24" s="2"/>
      <c r="DD24" s="2"/>
      <c r="DE24" s="2"/>
      <c r="DF24" s="1" t="s">
        <v>8290</v>
      </c>
      <c r="DG24" s="2" t="s">
        <v>8291</v>
      </c>
      <c r="DH24" s="2"/>
      <c r="DI24" s="2"/>
      <c r="DK24" s="2"/>
      <c r="DL24" s="2"/>
      <c r="DM24" s="2"/>
      <c r="DN24" s="1" t="s">
        <v>7440</v>
      </c>
      <c r="DO24" s="2" t="s">
        <v>8292</v>
      </c>
      <c r="DP24" s="2"/>
      <c r="DQ24" s="2"/>
      <c r="DR24" s="1" t="s">
        <v>8293</v>
      </c>
      <c r="DS24" s="2" t="s">
        <v>8294</v>
      </c>
      <c r="DT24" s="2"/>
      <c r="DU24" s="2"/>
      <c r="DW24" s="2"/>
      <c r="DX24" s="2"/>
      <c r="DY24" s="2"/>
      <c r="DZ24" s="1" t="s">
        <v>8295</v>
      </c>
      <c r="EA24" s="2" t="s">
        <v>8296</v>
      </c>
      <c r="EB24" s="2"/>
      <c r="EC24" s="2"/>
      <c r="ED24" s="1" t="s">
        <v>8297</v>
      </c>
      <c r="EE24" s="1" t="s">
        <v>8298</v>
      </c>
    </row>
    <row r="25" ht="15.75" customHeight="1">
      <c r="A25" s="91">
        <v>24.0</v>
      </c>
      <c r="B25" s="91" t="s">
        <v>6104</v>
      </c>
      <c r="C25" s="91" t="s">
        <v>6105</v>
      </c>
      <c r="D25" s="91"/>
      <c r="E25" s="91"/>
      <c r="F25" s="91"/>
      <c r="G25" s="91"/>
      <c r="H25" s="91"/>
      <c r="I25" s="91"/>
      <c r="J25" s="91"/>
      <c r="K25" s="91"/>
      <c r="L25" s="91"/>
      <c r="M25" s="91"/>
      <c r="N25" s="91"/>
      <c r="O25" s="91"/>
      <c r="P25" s="91"/>
      <c r="Q25" s="91"/>
      <c r="R25" s="91"/>
      <c r="S25" s="91"/>
      <c r="T25" s="91"/>
      <c r="U25" s="91"/>
      <c r="V25" s="91" t="s">
        <v>8914</v>
      </c>
      <c r="W25" s="91" t="s">
        <v>8915</v>
      </c>
      <c r="X25" s="91"/>
      <c r="Y25" s="91"/>
      <c r="AA25" s="2"/>
      <c r="AB25" s="2"/>
      <c r="AC25" s="2"/>
      <c r="AD25" s="1" t="s">
        <v>8299</v>
      </c>
      <c r="AE25" s="2" t="s">
        <v>8300</v>
      </c>
      <c r="AF25" s="2"/>
      <c r="AG25" s="2"/>
      <c r="AH25" s="1" t="s">
        <v>8301</v>
      </c>
      <c r="AI25" s="2" t="s">
        <v>8302</v>
      </c>
      <c r="AJ25" s="2"/>
      <c r="AK25" s="2"/>
      <c r="AL25" s="1" t="s">
        <v>8303</v>
      </c>
      <c r="AM25" s="2" t="s">
        <v>8304</v>
      </c>
      <c r="AN25" s="2"/>
      <c r="AO25" s="2"/>
      <c r="AP25" s="1" t="s">
        <v>4594</v>
      </c>
      <c r="AQ25" s="2" t="s">
        <v>8305</v>
      </c>
      <c r="AR25" s="2"/>
      <c r="AS25" s="2"/>
      <c r="AU25" s="2"/>
      <c r="AV25" s="2"/>
      <c r="AW25" s="2"/>
      <c r="AY25" s="2"/>
      <c r="AZ25" s="2"/>
      <c r="BA25" s="2"/>
      <c r="BC25" s="2"/>
      <c r="BD25" s="2"/>
      <c r="BE25" s="2"/>
      <c r="BG25" s="2"/>
      <c r="BH25" s="2"/>
      <c r="BI25" s="2"/>
      <c r="BK25" s="2"/>
      <c r="BL25" s="2"/>
      <c r="BM25" s="2"/>
      <c r="BO25" s="2"/>
      <c r="BP25" s="2"/>
      <c r="BQ25" s="2"/>
      <c r="BS25" s="2"/>
      <c r="BT25" s="2"/>
      <c r="BU25" s="2"/>
      <c r="BW25" s="2"/>
      <c r="BX25" s="2"/>
      <c r="BY25" s="2"/>
      <c r="BZ25" s="1" t="s">
        <v>8306</v>
      </c>
      <c r="CA25" s="2" t="s">
        <v>8307</v>
      </c>
      <c r="CB25" s="2"/>
      <c r="CC25" s="2"/>
      <c r="CE25" s="2"/>
      <c r="CF25" s="2"/>
      <c r="CG25" s="2"/>
      <c r="CH25" s="1" t="s">
        <v>8308</v>
      </c>
      <c r="CI25" s="2" t="s">
        <v>8309</v>
      </c>
      <c r="CJ25" s="2"/>
      <c r="CK25" s="2"/>
      <c r="CM25" s="2"/>
      <c r="CN25" s="2"/>
      <c r="CO25" s="2"/>
      <c r="CQ25" s="2"/>
      <c r="CR25" s="2"/>
      <c r="CS25" s="2"/>
      <c r="CU25" s="2"/>
      <c r="CV25" s="2"/>
      <c r="CW25" s="2"/>
      <c r="CY25" s="2"/>
      <c r="CZ25" s="2"/>
      <c r="DA25" s="2"/>
      <c r="DC25" s="2"/>
      <c r="DD25" s="2"/>
      <c r="DE25" s="2"/>
      <c r="DF25" s="1" t="s">
        <v>8310</v>
      </c>
      <c r="DG25" s="2" t="s">
        <v>8311</v>
      </c>
      <c r="DH25" s="2"/>
      <c r="DI25" s="2"/>
      <c r="DK25" s="2"/>
      <c r="DL25" s="2"/>
      <c r="DM25" s="2"/>
      <c r="DN25" s="1" t="s">
        <v>7443</v>
      </c>
      <c r="DO25" s="2" t="s">
        <v>8312</v>
      </c>
      <c r="DP25" s="2"/>
      <c r="DQ25" s="2"/>
      <c r="DR25" s="1" t="s">
        <v>8313</v>
      </c>
      <c r="DS25" s="2" t="s">
        <v>8314</v>
      </c>
      <c r="DT25" s="2"/>
      <c r="DU25" s="2"/>
      <c r="DW25" s="2"/>
      <c r="DX25" s="2"/>
      <c r="DY25" s="2"/>
      <c r="DZ25" s="1" t="s">
        <v>8315</v>
      </c>
      <c r="EA25" s="2" t="s">
        <v>8316</v>
      </c>
      <c r="EB25" s="2"/>
      <c r="EC25" s="2"/>
      <c r="ED25" s="1" t="s">
        <v>8317</v>
      </c>
      <c r="EE25" s="1" t="s">
        <v>8318</v>
      </c>
    </row>
    <row r="26" ht="15.75" customHeight="1">
      <c r="A26" s="91">
        <v>25.0</v>
      </c>
      <c r="B26" s="91" t="s">
        <v>6106</v>
      </c>
      <c r="C26" s="91" t="s">
        <v>6107</v>
      </c>
      <c r="D26" s="91"/>
      <c r="E26" s="91"/>
      <c r="F26" s="91"/>
      <c r="G26" s="91"/>
      <c r="H26" s="91"/>
      <c r="I26" s="91"/>
      <c r="J26" s="91"/>
      <c r="K26" s="91"/>
      <c r="L26" s="91"/>
      <c r="M26" s="91"/>
      <c r="N26" s="91"/>
      <c r="O26" s="91"/>
      <c r="P26" s="91"/>
      <c r="Q26" s="91"/>
      <c r="R26" s="91"/>
      <c r="S26" s="91"/>
      <c r="T26" s="91"/>
      <c r="U26" s="91"/>
      <c r="V26" s="91" t="s">
        <v>8916</v>
      </c>
      <c r="W26" s="91" t="s">
        <v>8917</v>
      </c>
      <c r="X26" s="91"/>
      <c r="Y26" s="91"/>
      <c r="AA26" s="2"/>
      <c r="AB26" s="2"/>
      <c r="AC26" s="2"/>
      <c r="AD26" s="1" t="s">
        <v>8319</v>
      </c>
      <c r="AE26" s="2" t="s">
        <v>8320</v>
      </c>
      <c r="AF26" s="2"/>
      <c r="AG26" s="2"/>
      <c r="AH26" s="1" t="s">
        <v>8321</v>
      </c>
      <c r="AI26" s="2" t="s">
        <v>8322</v>
      </c>
      <c r="AJ26" s="2"/>
      <c r="AK26" s="2"/>
      <c r="AL26" s="1" t="s">
        <v>8323</v>
      </c>
      <c r="AM26" s="2" t="s">
        <v>8324</v>
      </c>
      <c r="AN26" s="2"/>
      <c r="AO26" s="2"/>
      <c r="AP26" s="1" t="s">
        <v>8325</v>
      </c>
      <c r="AQ26" s="2" t="s">
        <v>8326</v>
      </c>
      <c r="AR26" s="2"/>
      <c r="AS26" s="2"/>
      <c r="AU26" s="2"/>
      <c r="AV26" s="2"/>
      <c r="AW26" s="2"/>
      <c r="AY26" s="2"/>
      <c r="AZ26" s="2"/>
      <c r="BA26" s="2"/>
      <c r="BC26" s="2"/>
      <c r="BD26" s="2"/>
      <c r="BE26" s="2"/>
      <c r="BG26" s="2"/>
      <c r="BH26" s="2"/>
      <c r="BI26" s="2"/>
      <c r="BK26" s="2"/>
      <c r="BL26" s="2"/>
      <c r="BM26" s="2"/>
      <c r="BO26" s="2"/>
      <c r="BP26" s="2"/>
      <c r="BQ26" s="2"/>
      <c r="BS26" s="2"/>
      <c r="BT26" s="2"/>
      <c r="BU26" s="2"/>
      <c r="BW26" s="2"/>
      <c r="BX26" s="2"/>
      <c r="BY26" s="2"/>
      <c r="BZ26" s="1" t="s">
        <v>8327</v>
      </c>
      <c r="CA26" s="2" t="s">
        <v>8328</v>
      </c>
      <c r="CB26" s="2"/>
      <c r="CC26" s="2"/>
      <c r="CE26" s="2"/>
      <c r="CF26" s="2"/>
      <c r="CG26" s="2"/>
      <c r="CH26" s="1" t="s">
        <v>8329</v>
      </c>
      <c r="CI26" s="2" t="s">
        <v>8330</v>
      </c>
      <c r="CJ26" s="2"/>
      <c r="CK26" s="2"/>
      <c r="CM26" s="2"/>
      <c r="CN26" s="2"/>
      <c r="CO26" s="2"/>
      <c r="CQ26" s="2"/>
      <c r="CR26" s="2"/>
      <c r="CS26" s="2"/>
      <c r="CU26" s="2"/>
      <c r="CV26" s="2"/>
      <c r="CW26" s="2"/>
      <c r="CY26" s="2"/>
      <c r="CZ26" s="2"/>
      <c r="DA26" s="2"/>
      <c r="DC26" s="2"/>
      <c r="DD26" s="2"/>
      <c r="DE26" s="2"/>
      <c r="DF26" s="1" t="s">
        <v>8331</v>
      </c>
      <c r="DG26" s="2" t="s">
        <v>8332</v>
      </c>
      <c r="DH26" s="2"/>
      <c r="DI26" s="2"/>
      <c r="DK26" s="2"/>
      <c r="DL26" s="2"/>
      <c r="DM26" s="2"/>
      <c r="DN26" s="1" t="s">
        <v>7446</v>
      </c>
      <c r="DO26" s="2" t="s">
        <v>8333</v>
      </c>
      <c r="DP26" s="2"/>
      <c r="DQ26" s="2"/>
      <c r="DS26" s="2"/>
      <c r="DT26" s="2"/>
      <c r="DU26" s="2"/>
      <c r="DW26" s="2"/>
      <c r="DX26" s="2"/>
      <c r="DY26" s="2"/>
      <c r="DZ26" s="1" t="s">
        <v>8334</v>
      </c>
      <c r="EA26" s="2" t="s">
        <v>8335</v>
      </c>
      <c r="EB26" s="2"/>
      <c r="EC26" s="2"/>
      <c r="ED26" s="1" t="s">
        <v>8336</v>
      </c>
      <c r="EE26" s="1" t="s">
        <v>8337</v>
      </c>
    </row>
    <row r="27" ht="15.75" customHeight="1">
      <c r="A27" s="91">
        <v>26.0</v>
      </c>
      <c r="B27" s="91" t="s">
        <v>1608</v>
      </c>
      <c r="C27" s="91" t="s">
        <v>6108</v>
      </c>
      <c r="D27" s="91"/>
      <c r="E27" s="91"/>
      <c r="F27" s="91"/>
      <c r="G27" s="91"/>
      <c r="H27" s="91"/>
      <c r="I27" s="91"/>
      <c r="J27" s="91"/>
      <c r="K27" s="91"/>
      <c r="L27" s="91"/>
      <c r="M27" s="91"/>
      <c r="N27" s="91"/>
      <c r="O27" s="91"/>
      <c r="P27" s="91"/>
      <c r="Q27" s="91"/>
      <c r="R27" s="91"/>
      <c r="S27" s="91"/>
      <c r="T27" s="91"/>
      <c r="U27" s="91"/>
      <c r="V27" s="91" t="s">
        <v>8918</v>
      </c>
      <c r="W27" s="91" t="s">
        <v>8919</v>
      </c>
      <c r="X27" s="91"/>
      <c r="Y27" s="91"/>
      <c r="AA27" s="2"/>
      <c r="AB27" s="2"/>
      <c r="AC27" s="2"/>
      <c r="AD27" s="1" t="s">
        <v>8338</v>
      </c>
      <c r="AE27" s="2" t="s">
        <v>8339</v>
      </c>
      <c r="AF27" s="2"/>
      <c r="AG27" s="2"/>
      <c r="AI27" s="2"/>
      <c r="AJ27" s="2"/>
      <c r="AK27" s="2"/>
      <c r="AL27" s="1" t="s">
        <v>8340</v>
      </c>
      <c r="AM27" s="2" t="s">
        <v>8341</v>
      </c>
      <c r="AN27" s="2"/>
      <c r="AO27" s="2"/>
      <c r="AP27" s="1" t="s">
        <v>8342</v>
      </c>
      <c r="AQ27" s="2" t="s">
        <v>8343</v>
      </c>
      <c r="AR27" s="2"/>
      <c r="AS27" s="2"/>
      <c r="AU27" s="2"/>
      <c r="AV27" s="2"/>
      <c r="AW27" s="2"/>
      <c r="AY27" s="2"/>
      <c r="AZ27" s="2"/>
      <c r="BA27" s="2"/>
      <c r="BC27" s="2"/>
      <c r="BD27" s="2"/>
      <c r="BE27" s="2"/>
      <c r="BG27" s="2"/>
      <c r="BH27" s="2"/>
      <c r="BI27" s="2"/>
      <c r="BK27" s="2"/>
      <c r="BL27" s="2"/>
      <c r="BM27" s="2"/>
      <c r="BO27" s="2"/>
      <c r="BP27" s="2"/>
      <c r="BQ27" s="2"/>
      <c r="BS27" s="2"/>
      <c r="BT27" s="2"/>
      <c r="BU27" s="2"/>
      <c r="BW27" s="2"/>
      <c r="BX27" s="2"/>
      <c r="BY27" s="2"/>
      <c r="BZ27" s="1" t="s">
        <v>8344</v>
      </c>
      <c r="CA27" s="2" t="s">
        <v>8345</v>
      </c>
      <c r="CB27" s="2"/>
      <c r="CC27" s="2"/>
      <c r="CE27" s="2"/>
      <c r="CF27" s="2"/>
      <c r="CG27" s="2"/>
      <c r="CH27" s="1" t="s">
        <v>8346</v>
      </c>
      <c r="CI27" s="2" t="s">
        <v>8347</v>
      </c>
      <c r="CJ27" s="2"/>
      <c r="CK27" s="2"/>
      <c r="CM27" s="2"/>
      <c r="CN27" s="2"/>
      <c r="CO27" s="2"/>
      <c r="CQ27" s="2"/>
      <c r="CR27" s="2"/>
      <c r="CS27" s="2"/>
      <c r="CU27" s="2"/>
      <c r="CV27" s="2"/>
      <c r="CW27" s="2"/>
      <c r="CY27" s="2"/>
      <c r="CZ27" s="2"/>
      <c r="DA27" s="2"/>
      <c r="DC27" s="2"/>
      <c r="DD27" s="2"/>
      <c r="DE27" s="2"/>
      <c r="DF27" s="1" t="s">
        <v>8348</v>
      </c>
      <c r="DG27" s="2" t="s">
        <v>8349</v>
      </c>
      <c r="DH27" s="2"/>
      <c r="DI27" s="2"/>
      <c r="DK27" s="2"/>
      <c r="DL27" s="2"/>
      <c r="DM27" s="2"/>
      <c r="DN27" s="1" t="s">
        <v>7449</v>
      </c>
      <c r="DO27" s="2" t="s">
        <v>8350</v>
      </c>
      <c r="DP27" s="2"/>
      <c r="DQ27" s="2"/>
      <c r="DS27" s="2"/>
      <c r="DT27" s="2"/>
      <c r="DU27" s="2"/>
      <c r="DW27" s="2"/>
      <c r="DX27" s="2"/>
      <c r="DY27" s="2"/>
      <c r="DZ27" s="1" t="s">
        <v>8351</v>
      </c>
      <c r="EA27" s="2" t="s">
        <v>8352</v>
      </c>
      <c r="EB27" s="2"/>
      <c r="EC27" s="2"/>
      <c r="ED27" s="1" t="s">
        <v>8353</v>
      </c>
      <c r="EE27" s="1" t="s">
        <v>8354</v>
      </c>
    </row>
    <row r="28" ht="15.75" customHeight="1">
      <c r="A28" s="91">
        <v>27.0</v>
      </c>
      <c r="B28" s="91" t="s">
        <v>1627</v>
      </c>
      <c r="C28" s="91" t="s">
        <v>6109</v>
      </c>
      <c r="D28" s="91"/>
      <c r="E28" s="91"/>
      <c r="F28" s="91"/>
      <c r="G28" s="91"/>
      <c r="H28" s="91"/>
      <c r="I28" s="91"/>
      <c r="J28" s="91"/>
      <c r="K28" s="91"/>
      <c r="L28" s="91"/>
      <c r="M28" s="91"/>
      <c r="N28" s="91"/>
      <c r="O28" s="91"/>
      <c r="P28" s="91"/>
      <c r="Q28" s="91"/>
      <c r="R28" s="91"/>
      <c r="S28" s="91"/>
      <c r="T28" s="91"/>
      <c r="U28" s="91"/>
      <c r="V28" s="91" t="s">
        <v>8920</v>
      </c>
      <c r="W28" s="91" t="s">
        <v>8921</v>
      </c>
      <c r="X28" s="91"/>
      <c r="Y28" s="91"/>
      <c r="AA28" s="2"/>
      <c r="AB28" s="2"/>
      <c r="AC28" s="2"/>
      <c r="AD28" s="1" t="s">
        <v>8355</v>
      </c>
      <c r="AE28" s="2" t="s">
        <v>8356</v>
      </c>
      <c r="AF28" s="2"/>
      <c r="AG28" s="2"/>
      <c r="AI28" s="2"/>
      <c r="AJ28" s="2"/>
      <c r="AK28" s="2"/>
      <c r="AL28" s="1" t="s">
        <v>8357</v>
      </c>
      <c r="AM28" s="2" t="s">
        <v>8358</v>
      </c>
      <c r="AN28" s="2"/>
      <c r="AO28" s="2"/>
      <c r="AQ28" s="2"/>
      <c r="AR28" s="2"/>
      <c r="AS28" s="2"/>
      <c r="AU28" s="2"/>
      <c r="AV28" s="2"/>
      <c r="AW28" s="2"/>
      <c r="AY28" s="2"/>
      <c r="AZ28" s="2"/>
      <c r="BA28" s="2"/>
      <c r="BC28" s="2"/>
      <c r="BD28" s="2"/>
      <c r="BE28" s="2"/>
      <c r="BG28" s="2"/>
      <c r="BH28" s="2"/>
      <c r="BI28" s="2"/>
      <c r="BK28" s="2"/>
      <c r="BL28" s="2"/>
      <c r="BM28" s="2"/>
      <c r="BO28" s="2"/>
      <c r="BP28" s="2"/>
      <c r="BQ28" s="2"/>
      <c r="BS28" s="2"/>
      <c r="BT28" s="2"/>
      <c r="BU28" s="2"/>
      <c r="BW28" s="2"/>
      <c r="BX28" s="2"/>
      <c r="BY28" s="2"/>
      <c r="BZ28" s="1" t="s">
        <v>8359</v>
      </c>
      <c r="CA28" s="2" t="s">
        <v>8360</v>
      </c>
      <c r="CB28" s="2"/>
      <c r="CC28" s="2"/>
      <c r="CE28" s="2"/>
      <c r="CF28" s="2"/>
      <c r="CG28" s="2"/>
      <c r="CH28" s="1" t="s">
        <v>8361</v>
      </c>
      <c r="CI28" s="2" t="s">
        <v>8362</v>
      </c>
      <c r="CJ28" s="2"/>
      <c r="CK28" s="2"/>
      <c r="CM28" s="2"/>
      <c r="CN28" s="2"/>
      <c r="CO28" s="2"/>
      <c r="CQ28" s="2"/>
      <c r="CR28" s="2"/>
      <c r="CS28" s="2"/>
      <c r="CU28" s="2"/>
      <c r="CV28" s="2"/>
      <c r="CW28" s="2"/>
      <c r="CY28" s="2"/>
      <c r="CZ28" s="2"/>
      <c r="DA28" s="2"/>
      <c r="DC28" s="2"/>
      <c r="DD28" s="2"/>
      <c r="DE28" s="2"/>
      <c r="DF28" s="1" t="s">
        <v>8363</v>
      </c>
      <c r="DG28" s="2" t="s">
        <v>8364</v>
      </c>
      <c r="DH28" s="2"/>
      <c r="DI28" s="2"/>
      <c r="DK28" s="2"/>
      <c r="DL28" s="2"/>
      <c r="DM28" s="2"/>
      <c r="DN28" s="1" t="s">
        <v>7452</v>
      </c>
      <c r="DO28" s="2" t="s">
        <v>8365</v>
      </c>
      <c r="DP28" s="2"/>
      <c r="DQ28" s="2"/>
      <c r="DS28" s="2"/>
      <c r="DT28" s="2"/>
      <c r="DU28" s="2"/>
      <c r="DW28" s="2"/>
      <c r="DX28" s="2"/>
      <c r="DY28" s="2"/>
      <c r="DZ28" s="1" t="s">
        <v>8366</v>
      </c>
      <c r="EA28" s="2" t="s">
        <v>8367</v>
      </c>
      <c r="EB28" s="2"/>
      <c r="EC28" s="2"/>
      <c r="ED28" s="1" t="s">
        <v>8368</v>
      </c>
      <c r="EE28" s="1" t="s">
        <v>8369</v>
      </c>
    </row>
    <row r="29" ht="15.75" customHeight="1">
      <c r="A29" s="91">
        <v>28.0</v>
      </c>
      <c r="B29" s="91" t="s">
        <v>6110</v>
      </c>
      <c r="C29" s="91" t="s">
        <v>6111</v>
      </c>
      <c r="D29" s="91"/>
      <c r="E29" s="91"/>
      <c r="F29" s="91"/>
      <c r="G29" s="91"/>
      <c r="H29" s="91"/>
      <c r="I29" s="91"/>
      <c r="J29" s="91"/>
      <c r="K29" s="91"/>
      <c r="L29" s="91"/>
      <c r="M29" s="91"/>
      <c r="N29" s="91"/>
      <c r="O29" s="91"/>
      <c r="P29" s="91"/>
      <c r="Q29" s="91"/>
      <c r="R29" s="91"/>
      <c r="S29" s="91"/>
      <c r="T29" s="91"/>
      <c r="U29" s="91"/>
      <c r="V29" s="91" t="s">
        <v>8922</v>
      </c>
      <c r="W29" s="91" t="s">
        <v>8923</v>
      </c>
      <c r="X29" s="91"/>
      <c r="Y29" s="91"/>
      <c r="AA29" s="2"/>
      <c r="AB29" s="2"/>
      <c r="AC29" s="2"/>
      <c r="AE29" s="2"/>
      <c r="AF29" s="2"/>
      <c r="AG29" s="2"/>
      <c r="AI29" s="2"/>
      <c r="AJ29" s="2"/>
      <c r="AK29" s="2"/>
      <c r="AL29" s="1" t="s">
        <v>8370</v>
      </c>
      <c r="AM29" s="2" t="s">
        <v>8371</v>
      </c>
      <c r="AN29" s="2"/>
      <c r="AO29" s="2"/>
      <c r="AQ29" s="2"/>
      <c r="AR29" s="2"/>
      <c r="AS29" s="2"/>
      <c r="AU29" s="2"/>
      <c r="AV29" s="2"/>
      <c r="AW29" s="2"/>
      <c r="AY29" s="2"/>
      <c r="AZ29" s="2"/>
      <c r="BA29" s="2"/>
      <c r="BC29" s="2"/>
      <c r="BD29" s="2"/>
      <c r="BE29" s="2"/>
      <c r="BG29" s="2"/>
      <c r="BH29" s="2"/>
      <c r="BI29" s="2"/>
      <c r="BK29" s="2"/>
      <c r="BL29" s="2"/>
      <c r="BM29" s="2"/>
      <c r="BO29" s="2"/>
      <c r="BP29" s="2"/>
      <c r="BQ29" s="2"/>
      <c r="BS29" s="2"/>
      <c r="BT29" s="2"/>
      <c r="BU29" s="2"/>
      <c r="BW29" s="2"/>
      <c r="BX29" s="2"/>
      <c r="BY29" s="2"/>
      <c r="BZ29" s="1" t="s">
        <v>8372</v>
      </c>
      <c r="CA29" s="2" t="s">
        <v>8373</v>
      </c>
      <c r="CB29" s="2"/>
      <c r="CC29" s="2"/>
      <c r="CE29" s="2"/>
      <c r="CF29" s="2"/>
      <c r="CG29" s="2"/>
      <c r="CH29" s="1" t="s">
        <v>8374</v>
      </c>
      <c r="CI29" s="2" t="s">
        <v>8375</v>
      </c>
      <c r="CJ29" s="2"/>
      <c r="CK29" s="2"/>
      <c r="CM29" s="2"/>
      <c r="CN29" s="2"/>
      <c r="CO29" s="2"/>
      <c r="CQ29" s="2"/>
      <c r="CR29" s="2"/>
      <c r="CS29" s="2"/>
      <c r="CU29" s="2"/>
      <c r="CV29" s="2"/>
      <c r="CW29" s="2"/>
      <c r="CY29" s="2"/>
      <c r="CZ29" s="2"/>
      <c r="DA29" s="2"/>
      <c r="DC29" s="2"/>
      <c r="DD29" s="2"/>
      <c r="DE29" s="2"/>
      <c r="DF29" s="1" t="s">
        <v>8376</v>
      </c>
      <c r="DG29" s="2" t="s">
        <v>8377</v>
      </c>
      <c r="DH29" s="2"/>
      <c r="DI29" s="2"/>
      <c r="DK29" s="2"/>
      <c r="DL29" s="2"/>
      <c r="DM29" s="2"/>
      <c r="DN29" s="1" t="s">
        <v>7455</v>
      </c>
      <c r="DO29" s="2" t="s">
        <v>8378</v>
      </c>
      <c r="DP29" s="2"/>
      <c r="DQ29" s="2"/>
      <c r="DS29" s="2"/>
      <c r="DT29" s="2"/>
      <c r="DU29" s="2"/>
      <c r="DW29" s="2"/>
      <c r="DX29" s="2"/>
      <c r="DY29" s="2"/>
      <c r="DZ29" s="1" t="s">
        <v>8379</v>
      </c>
      <c r="EA29" s="2" t="s">
        <v>8380</v>
      </c>
      <c r="EB29" s="2"/>
      <c r="EC29" s="2"/>
      <c r="ED29" s="1" t="s">
        <v>8381</v>
      </c>
      <c r="EE29" s="1" t="s">
        <v>8382</v>
      </c>
    </row>
    <row r="30" ht="15.75" customHeight="1">
      <c r="A30" s="91">
        <v>29.0</v>
      </c>
      <c r="B30" s="91" t="s">
        <v>6112</v>
      </c>
      <c r="C30" s="91" t="s">
        <v>6113</v>
      </c>
      <c r="D30" s="91"/>
      <c r="E30" s="91"/>
      <c r="F30" s="91"/>
      <c r="G30" s="91"/>
      <c r="H30" s="91"/>
      <c r="I30" s="91"/>
      <c r="J30" s="91"/>
      <c r="K30" s="91"/>
      <c r="L30" s="91"/>
      <c r="M30" s="91"/>
      <c r="N30" s="91"/>
      <c r="O30" s="91"/>
      <c r="P30" s="91"/>
      <c r="Q30" s="91"/>
      <c r="R30" s="91"/>
      <c r="S30" s="91"/>
      <c r="T30" s="91"/>
      <c r="U30" s="91"/>
      <c r="V30" s="91" t="s">
        <v>8924</v>
      </c>
      <c r="W30" s="91" t="s">
        <v>8925</v>
      </c>
      <c r="X30" s="91"/>
      <c r="Y30" s="91"/>
      <c r="AA30" s="2"/>
      <c r="AB30" s="2"/>
      <c r="AC30" s="2"/>
      <c r="AE30" s="2"/>
      <c r="AF30" s="2"/>
      <c r="AG30" s="2"/>
      <c r="AI30" s="2"/>
      <c r="AJ30" s="2"/>
      <c r="AK30" s="2"/>
      <c r="AL30" s="1" t="s">
        <v>8383</v>
      </c>
      <c r="AM30" s="2" t="s">
        <v>8384</v>
      </c>
      <c r="AN30" s="2"/>
      <c r="AO30" s="2"/>
      <c r="AQ30" s="2"/>
      <c r="AR30" s="2"/>
      <c r="AS30" s="2"/>
      <c r="AU30" s="2"/>
      <c r="AV30" s="2"/>
      <c r="AW30" s="2"/>
      <c r="AY30" s="2"/>
      <c r="AZ30" s="2"/>
      <c r="BA30" s="2"/>
      <c r="BC30" s="2"/>
      <c r="BD30" s="2"/>
      <c r="BE30" s="2"/>
      <c r="BG30" s="2"/>
      <c r="BH30" s="2"/>
      <c r="BI30" s="2"/>
      <c r="BK30" s="2"/>
      <c r="BL30" s="2"/>
      <c r="BM30" s="2"/>
      <c r="BO30" s="2"/>
      <c r="BP30" s="2"/>
      <c r="BQ30" s="2"/>
      <c r="BS30" s="2"/>
      <c r="BT30" s="2"/>
      <c r="BU30" s="2"/>
      <c r="BW30" s="2"/>
      <c r="BX30" s="2"/>
      <c r="BY30" s="2"/>
      <c r="BZ30" s="1" t="s">
        <v>8385</v>
      </c>
      <c r="CA30" s="2" t="s">
        <v>8386</v>
      </c>
      <c r="CB30" s="2"/>
      <c r="CC30" s="2"/>
      <c r="CE30" s="2"/>
      <c r="CF30" s="2"/>
      <c r="CG30" s="2"/>
      <c r="CH30" s="1" t="s">
        <v>8387</v>
      </c>
      <c r="CI30" s="2" t="s">
        <v>8388</v>
      </c>
      <c r="CJ30" s="2"/>
      <c r="CK30" s="2"/>
      <c r="CM30" s="2"/>
      <c r="CN30" s="2"/>
      <c r="CO30" s="2"/>
      <c r="CQ30" s="2"/>
      <c r="CR30" s="2"/>
      <c r="CS30" s="2"/>
      <c r="CU30" s="2"/>
      <c r="CV30" s="2"/>
      <c r="CW30" s="2"/>
      <c r="CY30" s="2"/>
      <c r="CZ30" s="2"/>
      <c r="DA30" s="2"/>
      <c r="DC30" s="2"/>
      <c r="DD30" s="2"/>
      <c r="DE30" s="2"/>
      <c r="DF30" s="1" t="s">
        <v>8389</v>
      </c>
      <c r="DG30" s="2" t="s">
        <v>8390</v>
      </c>
      <c r="DH30" s="2"/>
      <c r="DI30" s="2"/>
      <c r="DK30" s="2"/>
      <c r="DL30" s="2"/>
      <c r="DM30" s="2"/>
      <c r="DN30" s="1" t="s">
        <v>7458</v>
      </c>
      <c r="DO30" s="2" t="s">
        <v>8391</v>
      </c>
      <c r="DP30" s="2"/>
      <c r="DQ30" s="2"/>
      <c r="DS30" s="2"/>
      <c r="DT30" s="2"/>
      <c r="DU30" s="2"/>
      <c r="DW30" s="2"/>
      <c r="DX30" s="2"/>
      <c r="DY30" s="2"/>
      <c r="DZ30" s="1" t="s">
        <v>8392</v>
      </c>
      <c r="EA30" s="2" t="s">
        <v>8393</v>
      </c>
      <c r="EB30" s="2"/>
      <c r="EC30" s="2"/>
      <c r="ED30" s="1" t="s">
        <v>8394</v>
      </c>
      <c r="EE30" s="1" t="s">
        <v>8395</v>
      </c>
    </row>
    <row r="31" ht="15.75" customHeight="1">
      <c r="A31" s="91">
        <v>30.0</v>
      </c>
      <c r="B31" s="91" t="s">
        <v>6114</v>
      </c>
      <c r="C31" s="91" t="s">
        <v>6115</v>
      </c>
      <c r="D31" s="91"/>
      <c r="E31" s="91"/>
      <c r="F31" s="91"/>
      <c r="G31" s="91"/>
      <c r="H31" s="91"/>
      <c r="I31" s="91"/>
      <c r="J31" s="91"/>
      <c r="K31" s="91"/>
      <c r="L31" s="91"/>
      <c r="M31" s="91"/>
      <c r="N31" s="91"/>
      <c r="O31" s="91"/>
      <c r="P31" s="91"/>
      <c r="Q31" s="91"/>
      <c r="R31" s="91"/>
      <c r="S31" s="91"/>
      <c r="T31" s="91"/>
      <c r="U31" s="91"/>
      <c r="V31" s="91" t="s">
        <v>8926</v>
      </c>
      <c r="W31" s="91" t="s">
        <v>8927</v>
      </c>
      <c r="X31" s="91"/>
      <c r="Y31" s="91"/>
      <c r="AA31" s="2"/>
      <c r="AB31" s="2"/>
      <c r="AC31" s="2"/>
      <c r="AE31" s="2"/>
      <c r="AF31" s="2"/>
      <c r="AG31" s="2"/>
      <c r="AI31" s="2"/>
      <c r="AJ31" s="2"/>
      <c r="AK31" s="2"/>
      <c r="AL31" s="1" t="s">
        <v>8396</v>
      </c>
      <c r="AM31" s="2" t="s">
        <v>8397</v>
      </c>
      <c r="AN31" s="2"/>
      <c r="AO31" s="2"/>
      <c r="AQ31" s="2"/>
      <c r="AR31" s="2"/>
      <c r="AS31" s="2"/>
      <c r="AU31" s="2"/>
      <c r="AV31" s="2"/>
      <c r="AW31" s="2"/>
      <c r="AY31" s="2"/>
      <c r="AZ31" s="2"/>
      <c r="BA31" s="2"/>
      <c r="BC31" s="2"/>
      <c r="BD31" s="2"/>
      <c r="BE31" s="2"/>
      <c r="BG31" s="2"/>
      <c r="BH31" s="2"/>
      <c r="BI31" s="2"/>
      <c r="BK31" s="2"/>
      <c r="BL31" s="2"/>
      <c r="BM31" s="2"/>
      <c r="BO31" s="2"/>
      <c r="BP31" s="2"/>
      <c r="BQ31" s="2"/>
      <c r="BS31" s="2"/>
      <c r="BT31" s="2"/>
      <c r="BU31" s="2"/>
      <c r="BW31" s="2"/>
      <c r="BX31" s="2"/>
      <c r="BY31" s="2"/>
      <c r="CA31" s="2"/>
      <c r="CB31" s="2"/>
      <c r="CC31" s="2"/>
      <c r="CE31" s="2"/>
      <c r="CF31" s="2"/>
      <c r="CG31" s="2"/>
      <c r="CH31" s="1" t="s">
        <v>8398</v>
      </c>
      <c r="CI31" s="2" t="s">
        <v>8399</v>
      </c>
      <c r="CJ31" s="2"/>
      <c r="CK31" s="2"/>
      <c r="CM31" s="2"/>
      <c r="CN31" s="2"/>
      <c r="CO31" s="2"/>
      <c r="CQ31" s="2"/>
      <c r="CR31" s="2"/>
      <c r="CS31" s="2"/>
      <c r="CU31" s="2"/>
      <c r="CV31" s="2"/>
      <c r="CW31" s="2"/>
      <c r="CY31" s="2"/>
      <c r="CZ31" s="2"/>
      <c r="DA31" s="2"/>
      <c r="DC31" s="2"/>
      <c r="DD31" s="2"/>
      <c r="DE31" s="2"/>
      <c r="DF31" s="1" t="s">
        <v>8400</v>
      </c>
      <c r="DG31" s="2" t="s">
        <v>8401</v>
      </c>
      <c r="DH31" s="2"/>
      <c r="DI31" s="2"/>
      <c r="DK31" s="2"/>
      <c r="DL31" s="2"/>
      <c r="DM31" s="2"/>
      <c r="DN31" s="1" t="s">
        <v>7461</v>
      </c>
      <c r="DO31" s="2" t="s">
        <v>8402</v>
      </c>
      <c r="DP31" s="2"/>
      <c r="DQ31" s="2"/>
      <c r="DS31" s="2"/>
      <c r="DT31" s="2"/>
      <c r="DU31" s="2"/>
      <c r="DW31" s="2"/>
      <c r="DX31" s="2"/>
      <c r="DY31" s="2"/>
      <c r="DZ31" s="1" t="s">
        <v>8403</v>
      </c>
      <c r="EA31" s="2" t="s">
        <v>8404</v>
      </c>
      <c r="EB31" s="2"/>
      <c r="EC31" s="2"/>
      <c r="ED31" s="1" t="s">
        <v>8405</v>
      </c>
      <c r="EE31" s="1" t="s">
        <v>8406</v>
      </c>
    </row>
    <row r="32" ht="15.75" customHeight="1">
      <c r="A32" s="91">
        <v>31.0</v>
      </c>
      <c r="B32" s="91" t="s">
        <v>6116</v>
      </c>
      <c r="C32" s="91" t="s">
        <v>6117</v>
      </c>
      <c r="D32" s="91"/>
      <c r="E32" s="91"/>
      <c r="F32" s="91"/>
      <c r="G32" s="91"/>
      <c r="H32" s="91"/>
      <c r="I32" s="91"/>
      <c r="J32" s="91"/>
      <c r="K32" s="91"/>
      <c r="L32" s="91"/>
      <c r="M32" s="91"/>
      <c r="N32" s="91"/>
      <c r="O32" s="91"/>
      <c r="P32" s="91"/>
      <c r="Q32" s="91"/>
      <c r="R32" s="91"/>
      <c r="S32" s="91"/>
      <c r="T32" s="91"/>
      <c r="U32" s="91"/>
      <c r="V32" s="91" t="s">
        <v>8928</v>
      </c>
      <c r="W32" s="91" t="s">
        <v>8929</v>
      </c>
      <c r="X32" s="91"/>
      <c r="Y32" s="91"/>
      <c r="AA32" s="2"/>
      <c r="AB32" s="2"/>
      <c r="AC32" s="2"/>
      <c r="AE32" s="2"/>
      <c r="AF32" s="2"/>
      <c r="AG32" s="2"/>
      <c r="AI32" s="2"/>
      <c r="AJ32" s="2"/>
      <c r="AK32" s="2"/>
      <c r="AL32" s="1" t="s">
        <v>8407</v>
      </c>
      <c r="AM32" s="2" t="s">
        <v>8408</v>
      </c>
      <c r="AN32" s="2"/>
      <c r="AO32" s="2"/>
      <c r="AQ32" s="2"/>
      <c r="AR32" s="2"/>
      <c r="AS32" s="2"/>
      <c r="AU32" s="2"/>
      <c r="AV32" s="2"/>
      <c r="AW32" s="2"/>
      <c r="AY32" s="2"/>
      <c r="AZ32" s="2"/>
      <c r="BA32" s="2"/>
      <c r="BC32" s="2"/>
      <c r="BD32" s="2"/>
      <c r="BE32" s="2"/>
      <c r="BG32" s="2"/>
      <c r="BH32" s="2"/>
      <c r="BI32" s="2"/>
      <c r="BK32" s="2"/>
      <c r="BL32" s="2"/>
      <c r="BM32" s="2"/>
      <c r="BO32" s="2"/>
      <c r="BP32" s="2"/>
      <c r="BQ32" s="2"/>
      <c r="BS32" s="2"/>
      <c r="BT32" s="2"/>
      <c r="BU32" s="2"/>
      <c r="BW32" s="2"/>
      <c r="BX32" s="2"/>
      <c r="BY32" s="2"/>
      <c r="CA32" s="2"/>
      <c r="CB32" s="2"/>
      <c r="CC32" s="2"/>
      <c r="CE32" s="2"/>
      <c r="CF32" s="2"/>
      <c r="CG32" s="2"/>
      <c r="CH32" s="1" t="s">
        <v>8409</v>
      </c>
      <c r="CI32" s="2" t="s">
        <v>8410</v>
      </c>
      <c r="CJ32" s="2"/>
      <c r="CK32" s="2"/>
      <c r="CM32" s="2"/>
      <c r="CN32" s="2"/>
      <c r="CO32" s="2"/>
      <c r="CQ32" s="2"/>
      <c r="CR32" s="2"/>
      <c r="CS32" s="2"/>
      <c r="CU32" s="2"/>
      <c r="CV32" s="2"/>
      <c r="CW32" s="2"/>
      <c r="CY32" s="2"/>
      <c r="CZ32" s="2"/>
      <c r="DA32" s="2"/>
      <c r="DC32" s="2"/>
      <c r="DD32" s="2"/>
      <c r="DE32" s="2"/>
      <c r="DF32" s="1" t="s">
        <v>8411</v>
      </c>
      <c r="DG32" s="2" t="s">
        <v>8412</v>
      </c>
      <c r="DH32" s="2"/>
      <c r="DI32" s="2"/>
      <c r="DK32" s="2"/>
      <c r="DL32" s="2"/>
      <c r="DM32" s="2"/>
      <c r="DN32" s="1" t="s">
        <v>7464</v>
      </c>
      <c r="DO32" s="2" t="s">
        <v>8413</v>
      </c>
      <c r="DP32" s="2"/>
      <c r="DQ32" s="2"/>
      <c r="DS32" s="2"/>
      <c r="DT32" s="2"/>
      <c r="DU32" s="2"/>
      <c r="DW32" s="2"/>
      <c r="DX32" s="2"/>
      <c r="DY32" s="2"/>
      <c r="DZ32" s="1" t="s">
        <v>8414</v>
      </c>
      <c r="EA32" s="2" t="s">
        <v>8415</v>
      </c>
      <c r="EB32" s="2"/>
      <c r="EC32" s="2"/>
      <c r="ED32" s="1" t="s">
        <v>8416</v>
      </c>
      <c r="EE32" s="1" t="s">
        <v>8417</v>
      </c>
    </row>
    <row r="33" ht="15.75" customHeight="1">
      <c r="A33" s="91">
        <v>32.0</v>
      </c>
      <c r="B33" s="91" t="s">
        <v>560</v>
      </c>
      <c r="C33" s="91" t="s">
        <v>6118</v>
      </c>
      <c r="D33" s="91"/>
      <c r="E33" s="91"/>
      <c r="F33" s="91"/>
      <c r="G33" s="91"/>
      <c r="H33" s="91"/>
      <c r="I33" s="91"/>
      <c r="J33" s="91"/>
      <c r="K33" s="91"/>
      <c r="L33" s="91"/>
      <c r="M33" s="91"/>
      <c r="N33" s="91"/>
      <c r="O33" s="91"/>
      <c r="P33" s="91"/>
      <c r="Q33" s="91"/>
      <c r="R33" s="91"/>
      <c r="S33" s="91"/>
      <c r="T33" s="91"/>
      <c r="U33" s="91"/>
      <c r="V33" s="91" t="s">
        <v>8930</v>
      </c>
      <c r="W33" s="91" t="s">
        <v>8931</v>
      </c>
      <c r="X33" s="91"/>
      <c r="Y33" s="91"/>
      <c r="AA33" s="2"/>
      <c r="AB33" s="2"/>
      <c r="AC33" s="2"/>
      <c r="AE33" s="2"/>
      <c r="AF33" s="2"/>
      <c r="AG33" s="2"/>
      <c r="AI33" s="2"/>
      <c r="AJ33" s="2"/>
      <c r="AK33" s="2"/>
      <c r="AL33" s="1" t="s">
        <v>5407</v>
      </c>
      <c r="AM33" s="2" t="s">
        <v>8418</v>
      </c>
      <c r="AN33" s="2"/>
      <c r="AO33" s="2"/>
      <c r="AQ33" s="2"/>
      <c r="AR33" s="2"/>
      <c r="AS33" s="2"/>
      <c r="AU33" s="2"/>
      <c r="AV33" s="2"/>
      <c r="AW33" s="2"/>
      <c r="AY33" s="2"/>
      <c r="AZ33" s="2"/>
      <c r="BA33" s="2"/>
      <c r="BC33" s="2"/>
      <c r="BD33" s="2"/>
      <c r="BE33" s="2"/>
      <c r="BG33" s="2"/>
      <c r="BH33" s="2"/>
      <c r="BI33" s="2"/>
      <c r="BK33" s="2"/>
      <c r="BL33" s="2"/>
      <c r="BM33" s="2"/>
      <c r="BO33" s="2"/>
      <c r="BP33" s="2"/>
      <c r="BQ33" s="2"/>
      <c r="BS33" s="2"/>
      <c r="BT33" s="2"/>
      <c r="BU33" s="2"/>
      <c r="BW33" s="2"/>
      <c r="BX33" s="2"/>
      <c r="BY33" s="2"/>
      <c r="CA33" s="2"/>
      <c r="CB33" s="2"/>
      <c r="CC33" s="2"/>
      <c r="CE33" s="2"/>
      <c r="CF33" s="2"/>
      <c r="CG33" s="2"/>
      <c r="CH33" s="1" t="s">
        <v>8419</v>
      </c>
      <c r="CI33" s="2" t="s">
        <v>8420</v>
      </c>
      <c r="CJ33" s="2"/>
      <c r="CK33" s="2"/>
      <c r="CM33" s="2"/>
      <c r="CN33" s="2"/>
      <c r="CO33" s="2"/>
      <c r="CQ33" s="2"/>
      <c r="CR33" s="2"/>
      <c r="CS33" s="2"/>
      <c r="CU33" s="2"/>
      <c r="CV33" s="2"/>
      <c r="CW33" s="2"/>
      <c r="CY33" s="2"/>
      <c r="CZ33" s="2"/>
      <c r="DA33" s="2"/>
      <c r="DC33" s="2"/>
      <c r="DD33" s="2"/>
      <c r="DE33" s="2"/>
      <c r="DF33" s="1" t="s">
        <v>8421</v>
      </c>
      <c r="DG33" s="2" t="s">
        <v>8422</v>
      </c>
      <c r="DH33" s="2"/>
      <c r="DI33" s="2"/>
      <c r="DK33" s="2"/>
      <c r="DL33" s="2"/>
      <c r="DM33" s="2"/>
      <c r="DN33" s="1" t="s">
        <v>7467</v>
      </c>
      <c r="DO33" s="2" t="s">
        <v>8423</v>
      </c>
      <c r="DP33" s="2"/>
      <c r="DQ33" s="2"/>
      <c r="DS33" s="2"/>
      <c r="DT33" s="2"/>
      <c r="DU33" s="2"/>
      <c r="DW33" s="2"/>
      <c r="DX33" s="2"/>
      <c r="DY33" s="2"/>
      <c r="DZ33" s="1" t="s">
        <v>8424</v>
      </c>
      <c r="EA33" s="2" t="s">
        <v>8425</v>
      </c>
      <c r="EB33" s="2"/>
      <c r="EC33" s="2"/>
      <c r="ED33" s="1" t="s">
        <v>8426</v>
      </c>
      <c r="EE33" s="1" t="s">
        <v>8427</v>
      </c>
    </row>
    <row r="34" ht="15.75" customHeight="1">
      <c r="A34" s="91">
        <v>33.0</v>
      </c>
      <c r="B34" s="91" t="s">
        <v>2653</v>
      </c>
      <c r="C34" s="91" t="s">
        <v>6119</v>
      </c>
      <c r="D34" s="91"/>
      <c r="E34" s="91"/>
      <c r="F34" s="91"/>
      <c r="G34" s="91"/>
      <c r="H34" s="91"/>
      <c r="I34" s="91"/>
      <c r="J34" s="91"/>
      <c r="K34" s="91"/>
      <c r="L34" s="91"/>
      <c r="M34" s="91"/>
      <c r="N34" s="91"/>
      <c r="O34" s="91"/>
      <c r="P34" s="91"/>
      <c r="Q34" s="91"/>
      <c r="R34" s="91"/>
      <c r="S34" s="91"/>
      <c r="T34" s="91"/>
      <c r="U34" s="91"/>
      <c r="V34" s="91" t="s">
        <v>8932</v>
      </c>
      <c r="W34" s="91" t="s">
        <v>8933</v>
      </c>
      <c r="X34" s="91"/>
      <c r="Y34" s="91"/>
      <c r="AA34" s="2"/>
      <c r="AB34" s="2"/>
      <c r="AC34" s="2"/>
      <c r="AE34" s="2"/>
      <c r="AF34" s="2"/>
      <c r="AG34" s="2"/>
      <c r="AI34" s="2"/>
      <c r="AJ34" s="2"/>
      <c r="AK34" s="2"/>
      <c r="AL34" s="1" t="s">
        <v>8428</v>
      </c>
      <c r="AM34" s="2" t="s">
        <v>8429</v>
      </c>
      <c r="AN34" s="2"/>
      <c r="AO34" s="2"/>
      <c r="AQ34" s="2"/>
      <c r="AR34" s="2"/>
      <c r="AS34" s="2"/>
      <c r="AU34" s="2"/>
      <c r="AV34" s="2"/>
      <c r="AW34" s="2"/>
      <c r="AY34" s="2"/>
      <c r="AZ34" s="2"/>
      <c r="BA34" s="2"/>
      <c r="BC34" s="2"/>
      <c r="BD34" s="2"/>
      <c r="BE34" s="2"/>
      <c r="BG34" s="2"/>
      <c r="BH34" s="2"/>
      <c r="BI34" s="2"/>
      <c r="BK34" s="2"/>
      <c r="BL34" s="2"/>
      <c r="BM34" s="2"/>
      <c r="BO34" s="2"/>
      <c r="BP34" s="2"/>
      <c r="BQ34" s="2"/>
      <c r="BS34" s="2"/>
      <c r="BT34" s="2"/>
      <c r="BU34" s="2"/>
      <c r="BW34" s="2"/>
      <c r="BX34" s="2"/>
      <c r="BY34" s="2"/>
      <c r="CA34" s="2"/>
      <c r="CB34" s="2"/>
      <c r="CC34" s="2"/>
      <c r="CE34" s="2"/>
      <c r="CF34" s="2"/>
      <c r="CG34" s="2"/>
      <c r="CH34" s="1" t="s">
        <v>8430</v>
      </c>
      <c r="CI34" s="2" t="s">
        <v>8431</v>
      </c>
      <c r="CJ34" s="2"/>
      <c r="CK34" s="2"/>
      <c r="CM34" s="2"/>
      <c r="CN34" s="2"/>
      <c r="CO34" s="2"/>
      <c r="CQ34" s="2"/>
      <c r="CR34" s="2"/>
      <c r="CS34" s="2"/>
      <c r="CU34" s="2"/>
      <c r="CV34" s="2"/>
      <c r="CW34" s="2"/>
      <c r="CY34" s="2"/>
      <c r="CZ34" s="2"/>
      <c r="DA34" s="2"/>
      <c r="DC34" s="2"/>
      <c r="DD34" s="2"/>
      <c r="DE34" s="2"/>
      <c r="DF34" s="1" t="s">
        <v>8432</v>
      </c>
      <c r="DG34" s="2" t="s">
        <v>8433</v>
      </c>
      <c r="DH34" s="2"/>
      <c r="DI34" s="2"/>
      <c r="DK34" s="2"/>
      <c r="DL34" s="2"/>
      <c r="DM34" s="2"/>
      <c r="DN34" s="1" t="s">
        <v>7470</v>
      </c>
      <c r="DO34" s="2" t="s">
        <v>8434</v>
      </c>
      <c r="DP34" s="2"/>
      <c r="DQ34" s="2"/>
      <c r="DS34" s="2"/>
      <c r="DT34" s="2"/>
      <c r="DU34" s="2"/>
      <c r="DW34" s="2"/>
      <c r="DX34" s="2"/>
      <c r="DY34" s="2"/>
      <c r="DZ34" s="1" t="s">
        <v>8435</v>
      </c>
      <c r="EA34" s="2" t="s">
        <v>8436</v>
      </c>
      <c r="EB34" s="2"/>
      <c r="EC34" s="2"/>
      <c r="ED34" s="1" t="s">
        <v>8437</v>
      </c>
      <c r="EE34" s="1" t="s">
        <v>8438</v>
      </c>
    </row>
    <row r="35" ht="15.75" customHeight="1">
      <c r="A35" s="91">
        <v>34.0</v>
      </c>
      <c r="B35" s="91" t="s">
        <v>6120</v>
      </c>
      <c r="C35" s="91" t="s">
        <v>6121</v>
      </c>
      <c r="D35" s="91"/>
      <c r="E35" s="91"/>
      <c r="F35" s="91"/>
      <c r="G35" s="91"/>
      <c r="H35" s="91"/>
      <c r="I35" s="91"/>
      <c r="J35" s="91"/>
      <c r="K35" s="91"/>
      <c r="L35" s="91"/>
      <c r="M35" s="91"/>
      <c r="N35" s="91"/>
      <c r="O35" s="91"/>
      <c r="P35" s="91"/>
      <c r="Q35" s="91"/>
      <c r="R35" s="91"/>
      <c r="S35" s="91"/>
      <c r="T35" s="91"/>
      <c r="U35" s="91"/>
      <c r="V35" s="91" t="s">
        <v>8934</v>
      </c>
      <c r="W35" s="91" t="s">
        <v>8935</v>
      </c>
      <c r="X35" s="91"/>
      <c r="Y35" s="91"/>
      <c r="AA35" s="2"/>
      <c r="AB35" s="2"/>
      <c r="AC35" s="2"/>
      <c r="AE35" s="2"/>
      <c r="AF35" s="2"/>
      <c r="AG35" s="2"/>
      <c r="AI35" s="2"/>
      <c r="AJ35" s="2"/>
      <c r="AK35" s="2"/>
      <c r="AM35" s="2"/>
      <c r="AN35" s="2"/>
      <c r="AO35" s="2"/>
      <c r="AQ35" s="2"/>
      <c r="AR35" s="2"/>
      <c r="AS35" s="2"/>
      <c r="AU35" s="2"/>
      <c r="AV35" s="2"/>
      <c r="AW35" s="2"/>
      <c r="AY35" s="2"/>
      <c r="AZ35" s="2"/>
      <c r="BA35" s="2"/>
      <c r="BC35" s="2"/>
      <c r="BD35" s="2"/>
      <c r="BE35" s="2"/>
      <c r="BG35" s="2"/>
      <c r="BH35" s="2"/>
      <c r="BI35" s="2"/>
      <c r="BK35" s="2"/>
      <c r="BL35" s="2"/>
      <c r="BM35" s="2"/>
      <c r="BO35" s="2"/>
      <c r="BP35" s="2"/>
      <c r="BQ35" s="2"/>
      <c r="BS35" s="2"/>
      <c r="BT35" s="2"/>
      <c r="BU35" s="2"/>
      <c r="BW35" s="2"/>
      <c r="BX35" s="2"/>
      <c r="BY35" s="2"/>
      <c r="CA35" s="2"/>
      <c r="CB35" s="2"/>
      <c r="CC35" s="2"/>
      <c r="CE35" s="2"/>
      <c r="CF35" s="2"/>
      <c r="CG35" s="2"/>
      <c r="CH35" s="1" t="s">
        <v>8439</v>
      </c>
      <c r="CI35" s="2" t="s">
        <v>8440</v>
      </c>
      <c r="CJ35" s="2"/>
      <c r="CK35" s="2"/>
      <c r="CM35" s="2"/>
      <c r="CN35" s="2"/>
      <c r="CO35" s="2"/>
      <c r="CQ35" s="2"/>
      <c r="CR35" s="2"/>
      <c r="CS35" s="2"/>
      <c r="CU35" s="2"/>
      <c r="CV35" s="2"/>
      <c r="CW35" s="2"/>
      <c r="CY35" s="2"/>
      <c r="CZ35" s="2"/>
      <c r="DA35" s="2"/>
      <c r="DC35" s="2"/>
      <c r="DD35" s="2"/>
      <c r="DE35" s="2"/>
      <c r="DF35" s="1" t="s">
        <v>8441</v>
      </c>
      <c r="DG35" s="2" t="s">
        <v>8442</v>
      </c>
      <c r="DH35" s="2"/>
      <c r="DI35" s="2"/>
      <c r="DK35" s="2"/>
      <c r="DL35" s="2"/>
      <c r="DM35" s="2"/>
      <c r="DN35" s="1" t="s">
        <v>7473</v>
      </c>
      <c r="DO35" s="2" t="s">
        <v>8443</v>
      </c>
      <c r="DP35" s="2"/>
      <c r="DQ35" s="2"/>
      <c r="DS35" s="2"/>
      <c r="DT35" s="2"/>
      <c r="DU35" s="2"/>
      <c r="DW35" s="2"/>
      <c r="DX35" s="2"/>
      <c r="DY35" s="2"/>
      <c r="DZ35" s="1" t="s">
        <v>8444</v>
      </c>
      <c r="EA35" s="2" t="s">
        <v>8445</v>
      </c>
      <c r="EB35" s="2"/>
      <c r="EC35" s="2"/>
      <c r="ED35" s="1" t="s">
        <v>8446</v>
      </c>
      <c r="EE35" s="1" t="s">
        <v>8447</v>
      </c>
    </row>
    <row r="36" ht="15.75" customHeight="1">
      <c r="A36" s="91">
        <v>35.0</v>
      </c>
      <c r="B36" s="91" t="s">
        <v>6122</v>
      </c>
      <c r="C36" s="91" t="s">
        <v>6123</v>
      </c>
      <c r="D36" s="91"/>
      <c r="E36" s="91"/>
      <c r="F36" s="91"/>
      <c r="G36" s="91"/>
      <c r="H36" s="91"/>
      <c r="I36" s="91"/>
      <c r="J36" s="91"/>
      <c r="K36" s="91"/>
      <c r="L36" s="91"/>
      <c r="M36" s="91"/>
      <c r="N36" s="91"/>
      <c r="O36" s="91"/>
      <c r="P36" s="91"/>
      <c r="Q36" s="91"/>
      <c r="R36" s="91"/>
      <c r="S36" s="91"/>
      <c r="T36" s="91"/>
      <c r="U36" s="91"/>
      <c r="V36" s="91" t="s">
        <v>8936</v>
      </c>
      <c r="W36" s="91" t="s">
        <v>8937</v>
      </c>
      <c r="X36" s="91"/>
      <c r="Y36" s="91"/>
      <c r="AA36" s="2"/>
      <c r="AB36" s="2"/>
      <c r="AC36" s="2"/>
      <c r="AE36" s="2"/>
      <c r="AF36" s="2"/>
      <c r="AG36" s="2"/>
      <c r="AI36" s="2"/>
      <c r="AJ36" s="2"/>
      <c r="AK36" s="2"/>
      <c r="AM36" s="2"/>
      <c r="AN36" s="2"/>
      <c r="AO36" s="2"/>
      <c r="AQ36" s="2"/>
      <c r="AR36" s="2"/>
      <c r="AS36" s="2"/>
      <c r="AU36" s="2"/>
      <c r="AV36" s="2"/>
      <c r="AW36" s="2"/>
      <c r="AY36" s="2"/>
      <c r="AZ36" s="2"/>
      <c r="BA36" s="2"/>
      <c r="BC36" s="2"/>
      <c r="BD36" s="2"/>
      <c r="BE36" s="2"/>
      <c r="BG36" s="2"/>
      <c r="BH36" s="2"/>
      <c r="BI36" s="2"/>
      <c r="BK36" s="2"/>
      <c r="BL36" s="2"/>
      <c r="BM36" s="2"/>
      <c r="BO36" s="2"/>
      <c r="BP36" s="2"/>
      <c r="BQ36" s="2"/>
      <c r="BS36" s="2"/>
      <c r="BT36" s="2"/>
      <c r="BU36" s="2"/>
      <c r="BW36" s="2"/>
      <c r="BX36" s="2"/>
      <c r="BY36" s="2"/>
      <c r="CA36" s="2"/>
      <c r="CB36" s="2"/>
      <c r="CC36" s="2"/>
      <c r="CE36" s="2"/>
      <c r="CF36" s="2"/>
      <c r="CG36" s="2"/>
      <c r="CH36" s="1" t="s">
        <v>8448</v>
      </c>
      <c r="CI36" s="2" t="s">
        <v>8449</v>
      </c>
      <c r="CJ36" s="2"/>
      <c r="CK36" s="2"/>
      <c r="CM36" s="2"/>
      <c r="CN36" s="2"/>
      <c r="CO36" s="2"/>
      <c r="CQ36" s="2"/>
      <c r="CR36" s="2"/>
      <c r="CS36" s="2"/>
      <c r="CU36" s="2"/>
      <c r="CV36" s="2"/>
      <c r="CW36" s="2"/>
      <c r="CY36" s="2"/>
      <c r="CZ36" s="2"/>
      <c r="DA36" s="2"/>
      <c r="DC36" s="2"/>
      <c r="DD36" s="2"/>
      <c r="DE36" s="2"/>
      <c r="DF36" s="1" t="s">
        <v>8450</v>
      </c>
      <c r="DG36" s="2" t="s">
        <v>8451</v>
      </c>
      <c r="DH36" s="2"/>
      <c r="DI36" s="2"/>
      <c r="DK36" s="2"/>
      <c r="DL36" s="2"/>
      <c r="DM36" s="2"/>
      <c r="DN36" s="1" t="s">
        <v>7476</v>
      </c>
      <c r="DO36" s="2" t="s">
        <v>8452</v>
      </c>
      <c r="DP36" s="2"/>
      <c r="DQ36" s="2"/>
      <c r="DS36" s="2"/>
      <c r="DT36" s="2"/>
      <c r="DU36" s="2"/>
      <c r="DW36" s="2"/>
      <c r="DX36" s="2"/>
      <c r="DY36" s="2"/>
      <c r="DZ36" s="1" t="s">
        <v>8453</v>
      </c>
      <c r="EA36" s="2" t="s">
        <v>8454</v>
      </c>
      <c r="EB36" s="2"/>
      <c r="EC36" s="2"/>
      <c r="ED36" s="1" t="s">
        <v>8455</v>
      </c>
      <c r="EE36" s="1" t="s">
        <v>8456</v>
      </c>
    </row>
    <row r="37" ht="15.75" customHeight="1">
      <c r="A37" s="91">
        <v>36.0</v>
      </c>
      <c r="B37" s="91" t="s">
        <v>169</v>
      </c>
      <c r="C37" s="91" t="s">
        <v>6124</v>
      </c>
      <c r="D37" s="91"/>
      <c r="E37" s="91"/>
      <c r="F37" s="91"/>
      <c r="G37" s="91"/>
      <c r="H37" s="91"/>
      <c r="I37" s="91"/>
      <c r="J37" s="91"/>
      <c r="K37" s="91"/>
      <c r="L37" s="91"/>
      <c r="M37" s="91"/>
      <c r="N37" s="91"/>
      <c r="O37" s="91"/>
      <c r="P37" s="91"/>
      <c r="Q37" s="91"/>
      <c r="R37" s="91"/>
      <c r="S37" s="91"/>
      <c r="T37" s="91"/>
      <c r="U37" s="91"/>
      <c r="V37" s="91" t="s">
        <v>8938</v>
      </c>
      <c r="W37" s="91" t="s">
        <v>8939</v>
      </c>
      <c r="X37" s="91"/>
      <c r="Y37" s="91"/>
      <c r="AA37" s="2"/>
      <c r="AB37" s="2"/>
      <c r="AC37" s="2"/>
      <c r="AE37" s="2"/>
      <c r="AF37" s="2"/>
      <c r="AG37" s="2"/>
      <c r="AI37" s="2"/>
      <c r="AJ37" s="2"/>
      <c r="AK37" s="2"/>
      <c r="AM37" s="2"/>
      <c r="AN37" s="2"/>
      <c r="AO37" s="2"/>
      <c r="AQ37" s="2"/>
      <c r="AR37" s="2"/>
      <c r="AS37" s="2"/>
      <c r="AU37" s="2"/>
      <c r="AV37" s="2"/>
      <c r="AW37" s="2"/>
      <c r="AY37" s="2"/>
      <c r="AZ37" s="2"/>
      <c r="BA37" s="2"/>
      <c r="BC37" s="2"/>
      <c r="BD37" s="2"/>
      <c r="BE37" s="2"/>
      <c r="BG37" s="2"/>
      <c r="BH37" s="2"/>
      <c r="BI37" s="2"/>
      <c r="BK37" s="2"/>
      <c r="BL37" s="2"/>
      <c r="BM37" s="2"/>
      <c r="BO37" s="2"/>
      <c r="BP37" s="2"/>
      <c r="BQ37" s="2"/>
      <c r="BS37" s="2"/>
      <c r="BT37" s="2"/>
      <c r="BU37" s="2"/>
      <c r="BW37" s="2"/>
      <c r="BX37" s="2"/>
      <c r="BY37" s="2"/>
      <c r="CA37" s="2"/>
      <c r="CB37" s="2"/>
      <c r="CC37" s="2"/>
      <c r="CE37" s="2"/>
      <c r="CF37" s="2"/>
      <c r="CG37" s="2"/>
      <c r="CH37" s="1" t="s">
        <v>8457</v>
      </c>
      <c r="CI37" s="2" t="s">
        <v>8458</v>
      </c>
      <c r="CJ37" s="2"/>
      <c r="CK37" s="2"/>
      <c r="CM37" s="2"/>
      <c r="CN37" s="2"/>
      <c r="CO37" s="2"/>
      <c r="CQ37" s="2"/>
      <c r="CR37" s="2"/>
      <c r="CS37" s="2"/>
      <c r="CU37" s="2"/>
      <c r="CV37" s="2"/>
      <c r="CW37" s="2"/>
      <c r="CY37" s="2"/>
      <c r="CZ37" s="2"/>
      <c r="DA37" s="2"/>
      <c r="DC37" s="2"/>
      <c r="DD37" s="2"/>
      <c r="DE37" s="2"/>
      <c r="DF37" s="1" t="s">
        <v>8459</v>
      </c>
      <c r="DG37" s="2" t="s">
        <v>8460</v>
      </c>
      <c r="DH37" s="2"/>
      <c r="DI37" s="2"/>
      <c r="DK37" s="2"/>
      <c r="DL37" s="2"/>
      <c r="DM37" s="2"/>
      <c r="DN37" s="1" t="s">
        <v>7479</v>
      </c>
      <c r="DO37" s="2" t="s">
        <v>8461</v>
      </c>
      <c r="DP37" s="2"/>
      <c r="DQ37" s="2"/>
      <c r="DS37" s="2"/>
      <c r="DT37" s="2"/>
      <c r="DU37" s="2"/>
      <c r="DW37" s="2"/>
      <c r="DX37" s="2"/>
      <c r="DY37" s="2"/>
      <c r="DZ37" s="1" t="s">
        <v>8462</v>
      </c>
      <c r="EA37" s="2" t="s">
        <v>8463</v>
      </c>
      <c r="EB37" s="2"/>
      <c r="EC37" s="2"/>
      <c r="ED37" s="1" t="s">
        <v>8464</v>
      </c>
      <c r="EE37" s="1" t="s">
        <v>8465</v>
      </c>
    </row>
    <row r="38" ht="15.75" customHeight="1">
      <c r="A38" s="91">
        <v>37.0</v>
      </c>
      <c r="B38" s="91" t="s">
        <v>6125</v>
      </c>
      <c r="C38" s="91" t="s">
        <v>6126</v>
      </c>
      <c r="D38" s="91"/>
      <c r="E38" s="91"/>
      <c r="F38" s="91"/>
      <c r="G38" s="91"/>
      <c r="H38" s="91"/>
      <c r="I38" s="91"/>
      <c r="J38" s="91"/>
      <c r="K38" s="91"/>
      <c r="L38" s="91"/>
      <c r="M38" s="91"/>
      <c r="N38" s="91"/>
      <c r="O38" s="91"/>
      <c r="P38" s="91"/>
      <c r="Q38" s="91"/>
      <c r="R38" s="91"/>
      <c r="S38" s="91"/>
      <c r="T38" s="91"/>
      <c r="U38" s="91"/>
      <c r="V38" s="91" t="s">
        <v>8940</v>
      </c>
      <c r="W38" s="91" t="s">
        <v>8941</v>
      </c>
      <c r="X38" s="91"/>
      <c r="Y38" s="91"/>
      <c r="AA38" s="2"/>
      <c r="AB38" s="2"/>
      <c r="AC38" s="2"/>
      <c r="AE38" s="2"/>
      <c r="AF38" s="2"/>
      <c r="AG38" s="2"/>
      <c r="AI38" s="2"/>
      <c r="AJ38" s="2"/>
      <c r="AK38" s="2"/>
      <c r="AM38" s="2"/>
      <c r="AN38" s="2"/>
      <c r="AO38" s="2"/>
      <c r="AQ38" s="2"/>
      <c r="AR38" s="2"/>
      <c r="AS38" s="2"/>
      <c r="AU38" s="2"/>
      <c r="AV38" s="2"/>
      <c r="AW38" s="2"/>
      <c r="AY38" s="2"/>
      <c r="AZ38" s="2"/>
      <c r="BA38" s="2"/>
      <c r="BC38" s="2"/>
      <c r="BD38" s="2"/>
      <c r="BE38" s="2"/>
      <c r="BG38" s="2"/>
      <c r="BH38" s="2"/>
      <c r="BI38" s="2"/>
      <c r="BK38" s="2"/>
      <c r="BL38" s="2"/>
      <c r="BM38" s="2"/>
      <c r="BO38" s="2"/>
      <c r="BP38" s="2"/>
      <c r="BQ38" s="2"/>
      <c r="BS38" s="2"/>
      <c r="BT38" s="2"/>
      <c r="BU38" s="2"/>
      <c r="BW38" s="2"/>
      <c r="BX38" s="2"/>
      <c r="BY38" s="2"/>
      <c r="CA38" s="2"/>
      <c r="CB38" s="2"/>
      <c r="CC38" s="2"/>
      <c r="CE38" s="2"/>
      <c r="CF38" s="2"/>
      <c r="CG38" s="2"/>
      <c r="CH38" s="1" t="s">
        <v>8466</v>
      </c>
      <c r="CI38" s="2" t="s">
        <v>8467</v>
      </c>
      <c r="CJ38" s="2"/>
      <c r="CK38" s="2"/>
      <c r="CM38" s="2"/>
      <c r="CN38" s="2"/>
      <c r="CO38" s="2"/>
      <c r="CQ38" s="2"/>
      <c r="CR38" s="2"/>
      <c r="CS38" s="2"/>
      <c r="CU38" s="2"/>
      <c r="CV38" s="2"/>
      <c r="CW38" s="2"/>
      <c r="CY38" s="2"/>
      <c r="CZ38" s="2"/>
      <c r="DA38" s="2"/>
      <c r="DC38" s="2"/>
      <c r="DD38" s="2"/>
      <c r="DE38" s="2"/>
      <c r="DF38" s="1" t="s">
        <v>8468</v>
      </c>
      <c r="DG38" s="2" t="s">
        <v>8469</v>
      </c>
      <c r="DH38" s="2"/>
      <c r="DI38" s="2"/>
      <c r="DK38" s="2"/>
      <c r="DL38" s="2"/>
      <c r="DM38" s="2"/>
      <c r="DN38" s="1" t="s">
        <v>7482</v>
      </c>
      <c r="DO38" s="2" t="s">
        <v>8470</v>
      </c>
      <c r="DP38" s="2"/>
      <c r="DQ38" s="2"/>
      <c r="DS38" s="2"/>
      <c r="DT38" s="2"/>
      <c r="DU38" s="2"/>
      <c r="DW38" s="2"/>
      <c r="DX38" s="2"/>
      <c r="DY38" s="2"/>
      <c r="DZ38" s="1" t="s">
        <v>8471</v>
      </c>
      <c r="EA38" s="2" t="s">
        <v>8472</v>
      </c>
      <c r="EB38" s="2"/>
      <c r="EC38" s="2"/>
      <c r="ED38" s="1" t="s">
        <v>8473</v>
      </c>
      <c r="EE38" s="1" t="s">
        <v>8474</v>
      </c>
    </row>
    <row r="39" ht="15.75" customHeight="1">
      <c r="A39" s="91">
        <v>38.0</v>
      </c>
      <c r="B39" s="91" t="s">
        <v>3430</v>
      </c>
      <c r="C39" s="91" t="s">
        <v>6127</v>
      </c>
      <c r="D39" s="91"/>
      <c r="E39" s="91"/>
      <c r="F39" s="91"/>
      <c r="G39" s="91"/>
      <c r="H39" s="91"/>
      <c r="I39" s="91"/>
      <c r="J39" s="91"/>
      <c r="K39" s="91"/>
      <c r="L39" s="91"/>
      <c r="M39" s="91"/>
      <c r="N39" s="91"/>
      <c r="O39" s="91"/>
      <c r="P39" s="91"/>
      <c r="Q39" s="91"/>
      <c r="R39" s="91"/>
      <c r="S39" s="91"/>
      <c r="T39" s="91"/>
      <c r="U39" s="91"/>
      <c r="V39" s="91" t="s">
        <v>8942</v>
      </c>
      <c r="W39" s="91" t="s">
        <v>8943</v>
      </c>
      <c r="X39" s="91"/>
      <c r="Y39" s="91"/>
      <c r="AA39" s="2"/>
      <c r="AB39" s="2"/>
      <c r="AC39" s="2"/>
      <c r="AE39" s="2"/>
      <c r="AF39" s="2"/>
      <c r="AG39" s="2"/>
      <c r="AI39" s="2"/>
      <c r="AJ39" s="2"/>
      <c r="AK39" s="2"/>
      <c r="AM39" s="2"/>
      <c r="AN39" s="2"/>
      <c r="AO39" s="2"/>
      <c r="AQ39" s="2"/>
      <c r="AR39" s="2"/>
      <c r="AS39" s="2"/>
      <c r="AU39" s="2"/>
      <c r="AV39" s="2"/>
      <c r="AW39" s="2"/>
      <c r="AY39" s="2"/>
      <c r="AZ39" s="2"/>
      <c r="BA39" s="2"/>
      <c r="BC39" s="2"/>
      <c r="BD39" s="2"/>
      <c r="BE39" s="2"/>
      <c r="BG39" s="2"/>
      <c r="BH39" s="2"/>
      <c r="BI39" s="2"/>
      <c r="BK39" s="2"/>
      <c r="BL39" s="2"/>
      <c r="BM39" s="2"/>
      <c r="BO39" s="2"/>
      <c r="BP39" s="2"/>
      <c r="BQ39" s="2"/>
      <c r="BS39" s="2"/>
      <c r="BT39" s="2"/>
      <c r="BU39" s="2"/>
      <c r="BW39" s="2"/>
      <c r="BX39" s="2"/>
      <c r="BY39" s="2"/>
      <c r="CA39" s="2"/>
      <c r="CB39" s="2"/>
      <c r="CC39" s="2"/>
      <c r="CE39" s="2"/>
      <c r="CF39" s="2"/>
      <c r="CG39" s="2"/>
      <c r="CH39" s="1" t="s">
        <v>8475</v>
      </c>
      <c r="CI39" s="2" t="s">
        <v>8476</v>
      </c>
      <c r="CJ39" s="2"/>
      <c r="CK39" s="2"/>
      <c r="CM39" s="2"/>
      <c r="CN39" s="2"/>
      <c r="CO39" s="2"/>
      <c r="CQ39" s="2"/>
      <c r="CR39" s="2"/>
      <c r="CS39" s="2"/>
      <c r="CU39" s="2"/>
      <c r="CV39" s="2"/>
      <c r="CW39" s="2"/>
      <c r="CY39" s="2"/>
      <c r="CZ39" s="2"/>
      <c r="DA39" s="2"/>
      <c r="DC39" s="2"/>
      <c r="DD39" s="2"/>
      <c r="DE39" s="2"/>
      <c r="DF39" s="1" t="s">
        <v>8477</v>
      </c>
      <c r="DG39" s="2" t="s">
        <v>8478</v>
      </c>
      <c r="DH39" s="2"/>
      <c r="DI39" s="2"/>
      <c r="DK39" s="2"/>
      <c r="DL39" s="2"/>
      <c r="DM39" s="2"/>
      <c r="DN39" s="1" t="s">
        <v>7485</v>
      </c>
      <c r="DO39" s="2" t="s">
        <v>8479</v>
      </c>
      <c r="DP39" s="2"/>
      <c r="DQ39" s="2"/>
      <c r="DS39" s="2"/>
      <c r="DT39" s="2"/>
      <c r="DU39" s="2"/>
      <c r="DW39" s="2"/>
      <c r="DX39" s="2"/>
      <c r="DY39" s="2"/>
      <c r="DZ39" s="1" t="s">
        <v>8480</v>
      </c>
      <c r="EA39" s="2" t="s">
        <v>8481</v>
      </c>
      <c r="EB39" s="2"/>
      <c r="EC39" s="2"/>
      <c r="ED39" s="1" t="s">
        <v>8482</v>
      </c>
      <c r="EE39" s="1" t="s">
        <v>8483</v>
      </c>
    </row>
    <row r="40" ht="15.75" customHeight="1">
      <c r="A40" s="91">
        <v>39.0</v>
      </c>
      <c r="B40" s="91" t="s">
        <v>6128</v>
      </c>
      <c r="C40" s="91" t="s">
        <v>6129</v>
      </c>
      <c r="D40" s="91"/>
      <c r="E40" s="91"/>
      <c r="F40" s="91"/>
      <c r="G40" s="91"/>
      <c r="H40" s="91"/>
      <c r="I40" s="91"/>
      <c r="J40" s="91"/>
      <c r="K40" s="91"/>
      <c r="L40" s="91"/>
      <c r="M40" s="91"/>
      <c r="N40" s="91"/>
      <c r="O40" s="91"/>
      <c r="P40" s="91"/>
      <c r="Q40" s="91"/>
      <c r="R40" s="91"/>
      <c r="S40" s="91"/>
      <c r="T40" s="91"/>
      <c r="U40" s="91"/>
      <c r="V40" s="91" t="s">
        <v>8944</v>
      </c>
      <c r="W40" s="91" t="s">
        <v>8945</v>
      </c>
      <c r="X40" s="91"/>
      <c r="Y40" s="91"/>
      <c r="AA40" s="2"/>
      <c r="AB40" s="2"/>
      <c r="AC40" s="2"/>
      <c r="AE40" s="2"/>
      <c r="AF40" s="2"/>
      <c r="AG40" s="2"/>
      <c r="AI40" s="2"/>
      <c r="AJ40" s="2"/>
      <c r="AK40" s="2"/>
      <c r="AM40" s="2"/>
      <c r="AN40" s="2"/>
      <c r="AO40" s="2"/>
      <c r="AQ40" s="2"/>
      <c r="AR40" s="2"/>
      <c r="AS40" s="2"/>
      <c r="AU40" s="2"/>
      <c r="AV40" s="2"/>
      <c r="AW40" s="2"/>
      <c r="AY40" s="2"/>
      <c r="AZ40" s="2"/>
      <c r="BA40" s="2"/>
      <c r="BC40" s="2"/>
      <c r="BD40" s="2"/>
      <c r="BE40" s="2"/>
      <c r="BG40" s="2"/>
      <c r="BH40" s="2"/>
      <c r="BI40" s="2"/>
      <c r="BK40" s="2"/>
      <c r="BL40" s="2"/>
      <c r="BM40" s="2"/>
      <c r="BO40" s="2"/>
      <c r="BP40" s="2"/>
      <c r="BQ40" s="2"/>
      <c r="BS40" s="2"/>
      <c r="BT40" s="2"/>
      <c r="BU40" s="2"/>
      <c r="BW40" s="2"/>
      <c r="BX40" s="2"/>
      <c r="BY40" s="2"/>
      <c r="CA40" s="2"/>
      <c r="CB40" s="2"/>
      <c r="CC40" s="2"/>
      <c r="CE40" s="2"/>
      <c r="CF40" s="2"/>
      <c r="CG40" s="2"/>
      <c r="CH40" s="1" t="s">
        <v>8484</v>
      </c>
      <c r="CI40" s="2" t="s">
        <v>8485</v>
      </c>
      <c r="CJ40" s="2"/>
      <c r="CK40" s="2"/>
      <c r="CM40" s="2"/>
      <c r="CN40" s="2"/>
      <c r="CO40" s="2"/>
      <c r="CQ40" s="2"/>
      <c r="CR40" s="2"/>
      <c r="CS40" s="2"/>
      <c r="CU40" s="2"/>
      <c r="CV40" s="2"/>
      <c r="CW40" s="2"/>
      <c r="CY40" s="2"/>
      <c r="CZ40" s="2"/>
      <c r="DA40" s="2"/>
      <c r="DC40" s="2"/>
      <c r="DD40" s="2"/>
      <c r="DE40" s="2"/>
      <c r="DF40" s="1" t="s">
        <v>8486</v>
      </c>
      <c r="DG40" s="2" t="s">
        <v>8487</v>
      </c>
      <c r="DH40" s="2"/>
      <c r="DI40" s="2"/>
      <c r="DK40" s="2"/>
      <c r="DL40" s="2"/>
      <c r="DM40" s="2"/>
      <c r="DN40" s="1" t="s">
        <v>7488</v>
      </c>
      <c r="DO40" s="2" t="s">
        <v>8488</v>
      </c>
      <c r="DP40" s="2"/>
      <c r="DQ40" s="2"/>
      <c r="DS40" s="2"/>
      <c r="DT40" s="2"/>
      <c r="DU40" s="2"/>
      <c r="DW40" s="2"/>
      <c r="DX40" s="2"/>
      <c r="DY40" s="2"/>
      <c r="DZ40" s="1" t="s">
        <v>8489</v>
      </c>
      <c r="EA40" s="2" t="s">
        <v>8490</v>
      </c>
      <c r="EB40" s="2"/>
      <c r="EC40" s="2"/>
      <c r="ED40" s="1" t="s">
        <v>8491</v>
      </c>
      <c r="EE40" s="1" t="s">
        <v>8492</v>
      </c>
    </row>
    <row r="41" ht="15.75" customHeight="1">
      <c r="A41" s="91">
        <v>40.0</v>
      </c>
      <c r="B41" s="91" t="s">
        <v>2388</v>
      </c>
      <c r="C41" s="91" t="s">
        <v>6130</v>
      </c>
      <c r="D41" s="91"/>
      <c r="E41" s="91"/>
      <c r="F41" s="91"/>
      <c r="G41" s="91"/>
      <c r="H41" s="91"/>
      <c r="I41" s="91"/>
      <c r="J41" s="91"/>
      <c r="K41" s="91"/>
      <c r="L41" s="91"/>
      <c r="M41" s="91"/>
      <c r="N41" s="91"/>
      <c r="O41" s="91"/>
      <c r="P41" s="91"/>
      <c r="Q41" s="91"/>
      <c r="R41" s="91"/>
      <c r="S41" s="91"/>
      <c r="T41" s="91"/>
      <c r="U41" s="91"/>
      <c r="V41" s="91" t="s">
        <v>8946</v>
      </c>
      <c r="W41" s="91" t="s">
        <v>8947</v>
      </c>
      <c r="X41" s="91"/>
      <c r="Y41" s="91"/>
      <c r="AA41" s="2"/>
      <c r="AB41" s="2"/>
      <c r="AC41" s="2"/>
      <c r="AE41" s="2"/>
      <c r="AF41" s="2"/>
      <c r="AG41" s="2"/>
      <c r="AI41" s="2"/>
      <c r="AJ41" s="2"/>
      <c r="AK41" s="2"/>
      <c r="AM41" s="2"/>
      <c r="AN41" s="2"/>
      <c r="AO41" s="2"/>
      <c r="AQ41" s="2"/>
      <c r="AR41" s="2"/>
      <c r="AS41" s="2"/>
      <c r="AU41" s="2"/>
      <c r="AV41" s="2"/>
      <c r="AW41" s="2"/>
      <c r="AY41" s="2"/>
      <c r="AZ41" s="2"/>
      <c r="BA41" s="2"/>
      <c r="BC41" s="2"/>
      <c r="BD41" s="2"/>
      <c r="BE41" s="2"/>
      <c r="BG41" s="2"/>
      <c r="BH41" s="2"/>
      <c r="BI41" s="2"/>
      <c r="BK41" s="2"/>
      <c r="BL41" s="2"/>
      <c r="BM41" s="2"/>
      <c r="BO41" s="2"/>
      <c r="BP41" s="2"/>
      <c r="BQ41" s="2"/>
      <c r="BS41" s="2"/>
      <c r="BT41" s="2"/>
      <c r="BU41" s="2"/>
      <c r="BW41" s="2"/>
      <c r="BX41" s="2"/>
      <c r="BY41" s="2"/>
      <c r="CA41" s="2"/>
      <c r="CB41" s="2"/>
      <c r="CC41" s="2"/>
      <c r="CE41" s="2"/>
      <c r="CF41" s="2"/>
      <c r="CG41" s="2"/>
      <c r="CH41" s="1" t="s">
        <v>8493</v>
      </c>
      <c r="CI41" s="2" t="s">
        <v>8494</v>
      </c>
      <c r="CJ41" s="2"/>
      <c r="CK41" s="2"/>
      <c r="CM41" s="2"/>
      <c r="CN41" s="2"/>
      <c r="CO41" s="2"/>
      <c r="CQ41" s="2"/>
      <c r="CR41" s="2"/>
      <c r="CS41" s="2"/>
      <c r="CU41" s="2"/>
      <c r="CV41" s="2"/>
      <c r="CW41" s="2"/>
      <c r="CY41" s="2"/>
      <c r="CZ41" s="2"/>
      <c r="DA41" s="2"/>
      <c r="DC41" s="2"/>
      <c r="DD41" s="2"/>
      <c r="DE41" s="2"/>
      <c r="DF41" s="1" t="s">
        <v>8495</v>
      </c>
      <c r="DG41" s="2" t="s">
        <v>8496</v>
      </c>
      <c r="DH41" s="2"/>
      <c r="DI41" s="2"/>
      <c r="DK41" s="2"/>
      <c r="DL41" s="2"/>
      <c r="DM41" s="2"/>
      <c r="DN41" s="1" t="s">
        <v>7491</v>
      </c>
      <c r="DO41" s="2" t="s">
        <v>8497</v>
      </c>
      <c r="DP41" s="2"/>
      <c r="DQ41" s="2"/>
      <c r="DS41" s="2"/>
      <c r="DT41" s="2"/>
      <c r="DU41" s="2"/>
      <c r="DW41" s="2"/>
      <c r="DX41" s="2"/>
      <c r="DY41" s="2"/>
      <c r="DZ41" s="1" t="s">
        <v>8498</v>
      </c>
      <c r="EA41" s="2" t="s">
        <v>8499</v>
      </c>
      <c r="EB41" s="2"/>
      <c r="EC41" s="2"/>
      <c r="ED41" s="1" t="s">
        <v>8500</v>
      </c>
      <c r="EE41" s="1" t="s">
        <v>8501</v>
      </c>
    </row>
    <row r="42" ht="15.75" customHeight="1">
      <c r="A42" s="91">
        <v>41.0</v>
      </c>
      <c r="B42" s="91" t="s">
        <v>6131</v>
      </c>
      <c r="C42" s="91" t="s">
        <v>6132</v>
      </c>
      <c r="D42" s="91"/>
      <c r="E42" s="91"/>
      <c r="F42" s="91"/>
      <c r="G42" s="91"/>
      <c r="H42" s="91"/>
      <c r="I42" s="91"/>
      <c r="J42" s="91"/>
      <c r="K42" s="91"/>
      <c r="L42" s="91"/>
      <c r="M42" s="91"/>
      <c r="N42" s="91"/>
      <c r="O42" s="91"/>
      <c r="P42" s="91"/>
      <c r="Q42" s="91"/>
      <c r="R42" s="91"/>
      <c r="S42" s="91"/>
      <c r="T42" s="91"/>
      <c r="U42" s="91"/>
      <c r="V42" s="91" t="s">
        <v>8948</v>
      </c>
      <c r="W42" s="91" t="s">
        <v>8949</v>
      </c>
      <c r="X42" s="91"/>
      <c r="Y42" s="91"/>
      <c r="AA42" s="2"/>
      <c r="AB42" s="2"/>
      <c r="AC42" s="2"/>
      <c r="AE42" s="2"/>
      <c r="AF42" s="2"/>
      <c r="AG42" s="2"/>
      <c r="AI42" s="2"/>
      <c r="AJ42" s="2"/>
      <c r="AK42" s="2"/>
      <c r="AM42" s="2"/>
      <c r="AN42" s="2"/>
      <c r="AO42" s="2"/>
      <c r="AQ42" s="2"/>
      <c r="AR42" s="2"/>
      <c r="AS42" s="2"/>
      <c r="AU42" s="2"/>
      <c r="AV42" s="2"/>
      <c r="AW42" s="2"/>
      <c r="AY42" s="2"/>
      <c r="AZ42" s="2"/>
      <c r="BA42" s="2"/>
      <c r="BC42" s="2"/>
      <c r="BD42" s="2"/>
      <c r="BE42" s="2"/>
      <c r="BG42" s="2"/>
      <c r="BH42" s="2"/>
      <c r="BI42" s="2"/>
      <c r="BK42" s="2"/>
      <c r="BL42" s="2"/>
      <c r="BM42" s="2"/>
      <c r="BO42" s="2"/>
      <c r="BP42" s="2"/>
      <c r="BQ42" s="2"/>
      <c r="BS42" s="2"/>
      <c r="BT42" s="2"/>
      <c r="BU42" s="2"/>
      <c r="BW42" s="2"/>
      <c r="BX42" s="2"/>
      <c r="BY42" s="2"/>
      <c r="CA42" s="2"/>
      <c r="CB42" s="2"/>
      <c r="CC42" s="2"/>
      <c r="CE42" s="2"/>
      <c r="CF42" s="2"/>
      <c r="CG42" s="2"/>
      <c r="CH42" s="1" t="s">
        <v>8502</v>
      </c>
      <c r="CI42" s="2" t="s">
        <v>8503</v>
      </c>
      <c r="CJ42" s="2"/>
      <c r="CK42" s="2"/>
      <c r="CM42" s="2"/>
      <c r="CN42" s="2"/>
      <c r="CO42" s="2"/>
      <c r="CQ42" s="2"/>
      <c r="CR42" s="2"/>
      <c r="CS42" s="2"/>
      <c r="CU42" s="2"/>
      <c r="CV42" s="2"/>
      <c r="CW42" s="2"/>
      <c r="CY42" s="2"/>
      <c r="CZ42" s="2"/>
      <c r="DA42" s="2"/>
      <c r="DC42" s="2"/>
      <c r="DD42" s="2"/>
      <c r="DE42" s="2"/>
      <c r="DF42" s="1" t="s">
        <v>8504</v>
      </c>
      <c r="DG42" s="2" t="s">
        <v>8505</v>
      </c>
      <c r="DH42" s="2"/>
      <c r="DI42" s="2"/>
      <c r="DK42" s="2"/>
      <c r="DL42" s="2"/>
      <c r="DM42" s="2"/>
      <c r="DN42" s="1" t="s">
        <v>7494</v>
      </c>
      <c r="DO42" s="2" t="s">
        <v>8506</v>
      </c>
      <c r="DP42" s="2"/>
      <c r="DQ42" s="2"/>
      <c r="DS42" s="2"/>
      <c r="DT42" s="2"/>
      <c r="DU42" s="2"/>
      <c r="DW42" s="2"/>
      <c r="DX42" s="2"/>
      <c r="DY42" s="2"/>
      <c r="DZ42" s="1" t="s">
        <v>8507</v>
      </c>
      <c r="EA42" s="2" t="s">
        <v>8508</v>
      </c>
      <c r="EB42" s="2"/>
      <c r="EC42" s="2"/>
      <c r="ED42" s="1" t="s">
        <v>8509</v>
      </c>
      <c r="EE42" s="1" t="s">
        <v>8510</v>
      </c>
    </row>
    <row r="43" ht="15.75" customHeight="1">
      <c r="A43" s="91">
        <v>42.0</v>
      </c>
      <c r="B43" s="91" t="s">
        <v>6133</v>
      </c>
      <c r="C43" s="91" t="s">
        <v>6134</v>
      </c>
      <c r="D43" s="91"/>
      <c r="E43" s="91"/>
      <c r="F43" s="91"/>
      <c r="G43" s="91"/>
      <c r="H43" s="91"/>
      <c r="I43" s="91"/>
      <c r="J43" s="91"/>
      <c r="K43" s="91"/>
      <c r="L43" s="91"/>
      <c r="M43" s="91"/>
      <c r="N43" s="91"/>
      <c r="O43" s="91"/>
      <c r="P43" s="91"/>
      <c r="Q43" s="91"/>
      <c r="R43" s="91"/>
      <c r="S43" s="91"/>
      <c r="T43" s="91"/>
      <c r="U43" s="91"/>
      <c r="V43" s="91" t="s">
        <v>8950</v>
      </c>
      <c r="W43" s="91" t="s">
        <v>8951</v>
      </c>
      <c r="X43" s="91"/>
      <c r="Y43" s="91"/>
      <c r="AA43" s="2"/>
      <c r="AB43" s="2"/>
      <c r="AC43" s="2"/>
      <c r="AE43" s="2"/>
      <c r="AF43" s="2"/>
      <c r="AG43" s="2"/>
      <c r="AI43" s="2"/>
      <c r="AJ43" s="2"/>
      <c r="AK43" s="2"/>
      <c r="AM43" s="2"/>
      <c r="AN43" s="2"/>
      <c r="AO43" s="2"/>
      <c r="AQ43" s="2"/>
      <c r="AR43" s="2"/>
      <c r="AS43" s="2"/>
      <c r="AU43" s="2"/>
      <c r="AV43" s="2"/>
      <c r="AW43" s="2"/>
      <c r="AY43" s="2"/>
      <c r="AZ43" s="2"/>
      <c r="BA43" s="2"/>
      <c r="BC43" s="2"/>
      <c r="BD43" s="2"/>
      <c r="BE43" s="2"/>
      <c r="BG43" s="2"/>
      <c r="BH43" s="2"/>
      <c r="BI43" s="2"/>
      <c r="BK43" s="2"/>
      <c r="BL43" s="2"/>
      <c r="BM43" s="2"/>
      <c r="BO43" s="2"/>
      <c r="BP43" s="2"/>
      <c r="BQ43" s="2"/>
      <c r="BS43" s="2"/>
      <c r="BT43" s="2"/>
      <c r="BU43" s="2"/>
      <c r="BW43" s="2"/>
      <c r="BX43" s="2"/>
      <c r="BY43" s="2"/>
      <c r="CA43" s="2"/>
      <c r="CB43" s="2"/>
      <c r="CC43" s="2"/>
      <c r="CE43" s="2"/>
      <c r="CF43" s="2"/>
      <c r="CG43" s="2"/>
      <c r="CH43" s="1" t="s">
        <v>8511</v>
      </c>
      <c r="CI43" s="2" t="s">
        <v>8512</v>
      </c>
      <c r="CJ43" s="2"/>
      <c r="CK43" s="2"/>
      <c r="CM43" s="2"/>
      <c r="CN43" s="2"/>
      <c r="CO43" s="2"/>
      <c r="CQ43" s="2"/>
      <c r="CR43" s="2"/>
      <c r="CS43" s="2"/>
      <c r="CU43" s="2"/>
      <c r="CV43" s="2"/>
      <c r="CW43" s="2"/>
      <c r="CY43" s="2"/>
      <c r="CZ43" s="2"/>
      <c r="DA43" s="2"/>
      <c r="DC43" s="2"/>
      <c r="DD43" s="2"/>
      <c r="DE43" s="2"/>
      <c r="DF43" s="1" t="s">
        <v>8513</v>
      </c>
      <c r="DG43" s="2" t="s">
        <v>8514</v>
      </c>
      <c r="DH43" s="2"/>
      <c r="DI43" s="2"/>
      <c r="DK43" s="2"/>
      <c r="DL43" s="2"/>
      <c r="DM43" s="2"/>
      <c r="DN43" s="1" t="s">
        <v>7497</v>
      </c>
      <c r="DO43" s="2" t="s">
        <v>8515</v>
      </c>
      <c r="DP43" s="2"/>
      <c r="DQ43" s="2"/>
      <c r="DS43" s="2"/>
      <c r="DT43" s="2"/>
      <c r="DU43" s="2"/>
      <c r="DW43" s="2"/>
      <c r="DX43" s="2"/>
      <c r="DY43" s="2"/>
      <c r="DZ43" s="1" t="s">
        <v>8516</v>
      </c>
      <c r="EA43" s="2" t="s">
        <v>8517</v>
      </c>
      <c r="EB43" s="2"/>
      <c r="EC43" s="2"/>
      <c r="ED43" s="1" t="s">
        <v>8518</v>
      </c>
      <c r="EE43" s="1" t="s">
        <v>8519</v>
      </c>
    </row>
    <row r="44" ht="15.75" customHeight="1">
      <c r="A44" s="91">
        <v>43.0</v>
      </c>
      <c r="B44" s="91" t="s">
        <v>6135</v>
      </c>
      <c r="C44" s="91" t="s">
        <v>6136</v>
      </c>
      <c r="D44" s="91"/>
      <c r="E44" s="91"/>
      <c r="F44" s="91"/>
      <c r="G44" s="91"/>
      <c r="H44" s="91"/>
      <c r="I44" s="91"/>
      <c r="J44" s="91"/>
      <c r="K44" s="91"/>
      <c r="L44" s="91"/>
      <c r="M44" s="91"/>
      <c r="N44" s="91"/>
      <c r="O44" s="91"/>
      <c r="P44" s="91"/>
      <c r="Q44" s="91"/>
      <c r="R44" s="91"/>
      <c r="S44" s="91"/>
      <c r="T44" s="91"/>
      <c r="U44" s="91"/>
      <c r="V44" s="91" t="s">
        <v>3879</v>
      </c>
      <c r="W44" s="91" t="s">
        <v>8952</v>
      </c>
      <c r="X44" s="91"/>
      <c r="Y44" s="91"/>
      <c r="AA44" s="2"/>
      <c r="AB44" s="2"/>
      <c r="AC44" s="2"/>
      <c r="AE44" s="2"/>
      <c r="AF44" s="2"/>
      <c r="AG44" s="2"/>
      <c r="AI44" s="2"/>
      <c r="AJ44" s="2"/>
      <c r="AK44" s="2"/>
      <c r="AM44" s="2"/>
      <c r="AN44" s="2"/>
      <c r="AO44" s="2"/>
      <c r="AQ44" s="2"/>
      <c r="AR44" s="2"/>
      <c r="AS44" s="2"/>
      <c r="AU44" s="2"/>
      <c r="AV44" s="2"/>
      <c r="AW44" s="2"/>
      <c r="AY44" s="2"/>
      <c r="AZ44" s="2"/>
      <c r="BA44" s="2"/>
      <c r="BC44" s="2"/>
      <c r="BD44" s="2"/>
      <c r="BE44" s="2"/>
      <c r="BG44" s="2"/>
      <c r="BH44" s="2"/>
      <c r="BI44" s="2"/>
      <c r="BK44" s="2"/>
      <c r="BL44" s="2"/>
      <c r="BM44" s="2"/>
      <c r="BO44" s="2"/>
      <c r="BP44" s="2"/>
      <c r="BQ44" s="2"/>
      <c r="BS44" s="2"/>
      <c r="BT44" s="2"/>
      <c r="BU44" s="2"/>
      <c r="BW44" s="2"/>
      <c r="BX44" s="2"/>
      <c r="BY44" s="2"/>
      <c r="CA44" s="2"/>
      <c r="CB44" s="2"/>
      <c r="CC44" s="2"/>
      <c r="CE44" s="2"/>
      <c r="CF44" s="2"/>
      <c r="CG44" s="2"/>
      <c r="CH44" s="1" t="s">
        <v>8520</v>
      </c>
      <c r="CI44" s="2" t="s">
        <v>8521</v>
      </c>
      <c r="CJ44" s="2"/>
      <c r="CK44" s="2"/>
      <c r="CM44" s="2"/>
      <c r="CN44" s="2"/>
      <c r="CO44" s="2"/>
      <c r="CQ44" s="2"/>
      <c r="CR44" s="2"/>
      <c r="CS44" s="2"/>
      <c r="CU44" s="2"/>
      <c r="CV44" s="2"/>
      <c r="CW44" s="2"/>
      <c r="CY44" s="2"/>
      <c r="CZ44" s="2"/>
      <c r="DA44" s="2"/>
      <c r="DC44" s="2"/>
      <c r="DD44" s="2"/>
      <c r="DE44" s="2"/>
      <c r="DF44" s="1" t="s">
        <v>8522</v>
      </c>
      <c r="DG44" s="2" t="s">
        <v>8523</v>
      </c>
      <c r="DH44" s="2"/>
      <c r="DI44" s="2"/>
      <c r="DK44" s="2"/>
      <c r="DL44" s="2"/>
      <c r="DM44" s="2"/>
      <c r="DN44" s="1" t="s">
        <v>7500</v>
      </c>
      <c r="DO44" s="2" t="s">
        <v>8524</v>
      </c>
      <c r="DP44" s="2"/>
      <c r="DQ44" s="2"/>
      <c r="DS44" s="2"/>
      <c r="DT44" s="2"/>
      <c r="DU44" s="2"/>
      <c r="DW44" s="2"/>
      <c r="DX44" s="2"/>
      <c r="DY44" s="2"/>
      <c r="DZ44" s="1" t="s">
        <v>8525</v>
      </c>
      <c r="EA44" s="2" t="s">
        <v>8526</v>
      </c>
      <c r="EB44" s="2"/>
      <c r="EC44" s="2"/>
      <c r="ED44" s="1" t="s">
        <v>8527</v>
      </c>
      <c r="EE44" s="1" t="s">
        <v>8528</v>
      </c>
    </row>
    <row r="45" ht="15.75" customHeight="1">
      <c r="A45" s="91">
        <v>44.0</v>
      </c>
      <c r="B45" s="91" t="s">
        <v>6137</v>
      </c>
      <c r="C45" s="91" t="s">
        <v>6138</v>
      </c>
      <c r="D45" s="91"/>
      <c r="E45" s="91"/>
      <c r="F45" s="91"/>
      <c r="G45" s="91"/>
      <c r="H45" s="91"/>
      <c r="I45" s="91"/>
      <c r="J45" s="91"/>
      <c r="K45" s="91"/>
      <c r="L45" s="91"/>
      <c r="M45" s="91"/>
      <c r="N45" s="91"/>
      <c r="O45" s="91"/>
      <c r="P45" s="91"/>
      <c r="Q45" s="91"/>
      <c r="R45" s="91"/>
      <c r="S45" s="91"/>
      <c r="T45" s="91"/>
      <c r="U45" s="91"/>
      <c r="V45" s="91" t="s">
        <v>8953</v>
      </c>
      <c r="W45" s="91" t="s">
        <v>8954</v>
      </c>
      <c r="X45" s="91"/>
      <c r="Y45" s="91"/>
      <c r="AA45" s="2"/>
      <c r="AB45" s="2"/>
      <c r="AC45" s="2"/>
      <c r="AE45" s="2"/>
      <c r="AF45" s="2"/>
      <c r="AG45" s="2"/>
      <c r="AI45" s="2"/>
      <c r="AJ45" s="2"/>
      <c r="AK45" s="2"/>
      <c r="AM45" s="2"/>
      <c r="AN45" s="2"/>
      <c r="AO45" s="2"/>
      <c r="AQ45" s="2"/>
      <c r="AR45" s="2"/>
      <c r="AS45" s="2"/>
      <c r="AU45" s="2"/>
      <c r="AV45" s="2"/>
      <c r="AW45" s="2"/>
      <c r="AY45" s="2"/>
      <c r="AZ45" s="2"/>
      <c r="BA45" s="2"/>
      <c r="BC45" s="2"/>
      <c r="BD45" s="2"/>
      <c r="BE45" s="2"/>
      <c r="BG45" s="2"/>
      <c r="BH45" s="2"/>
      <c r="BI45" s="2"/>
      <c r="BK45" s="2"/>
      <c r="BL45" s="2"/>
      <c r="BM45" s="2"/>
      <c r="BO45" s="2"/>
      <c r="BP45" s="2"/>
      <c r="BQ45" s="2"/>
      <c r="BS45" s="2"/>
      <c r="BT45" s="2"/>
      <c r="BU45" s="2"/>
      <c r="BW45" s="2"/>
      <c r="BX45" s="2"/>
      <c r="BY45" s="2"/>
      <c r="CA45" s="2"/>
      <c r="CB45" s="2"/>
      <c r="CC45" s="2"/>
      <c r="CE45" s="2"/>
      <c r="CF45" s="2"/>
      <c r="CG45" s="2"/>
      <c r="CH45" s="1" t="s">
        <v>8529</v>
      </c>
      <c r="CI45" s="2" t="s">
        <v>8530</v>
      </c>
      <c r="CJ45" s="2"/>
      <c r="CK45" s="2"/>
      <c r="CM45" s="2"/>
      <c r="CN45" s="2"/>
      <c r="CO45" s="2"/>
      <c r="CQ45" s="2"/>
      <c r="CR45" s="2"/>
      <c r="CS45" s="2"/>
      <c r="CU45" s="2"/>
      <c r="CV45" s="2"/>
      <c r="CW45" s="2"/>
      <c r="CY45" s="2"/>
      <c r="CZ45" s="2"/>
      <c r="DA45" s="2"/>
      <c r="DC45" s="2"/>
      <c r="DD45" s="2"/>
      <c r="DE45" s="2"/>
      <c r="DF45" s="1" t="s">
        <v>8531</v>
      </c>
      <c r="DG45" s="2" t="s">
        <v>8532</v>
      </c>
      <c r="DH45" s="2"/>
      <c r="DI45" s="2"/>
      <c r="DK45" s="2"/>
      <c r="DL45" s="2"/>
      <c r="DM45" s="2"/>
      <c r="DN45" s="1" t="s">
        <v>7503</v>
      </c>
      <c r="DO45" s="2" t="s">
        <v>8533</v>
      </c>
      <c r="DP45" s="2"/>
      <c r="DQ45" s="2"/>
      <c r="DS45" s="2"/>
      <c r="DT45" s="2"/>
      <c r="DU45" s="2"/>
      <c r="DW45" s="2"/>
      <c r="DX45" s="2"/>
      <c r="DY45" s="2"/>
      <c r="DZ45" s="1" t="s">
        <v>8534</v>
      </c>
      <c r="EA45" s="2" t="s">
        <v>8535</v>
      </c>
      <c r="EB45" s="2"/>
      <c r="EC45" s="2"/>
      <c r="ED45" s="1" t="s">
        <v>8536</v>
      </c>
      <c r="EE45" s="1" t="s">
        <v>8537</v>
      </c>
    </row>
    <row r="46" ht="15.75" customHeight="1">
      <c r="A46" s="91">
        <v>45.0</v>
      </c>
      <c r="B46" s="91" t="s">
        <v>6139</v>
      </c>
      <c r="C46" s="91" t="s">
        <v>6140</v>
      </c>
      <c r="D46" s="91"/>
      <c r="E46" s="91"/>
      <c r="F46" s="91"/>
      <c r="G46" s="91"/>
      <c r="H46" s="91"/>
      <c r="I46" s="91"/>
      <c r="J46" s="91"/>
      <c r="K46" s="91"/>
      <c r="L46" s="91"/>
      <c r="M46" s="91"/>
      <c r="N46" s="91"/>
      <c r="O46" s="91"/>
      <c r="P46" s="91"/>
      <c r="Q46" s="91"/>
      <c r="R46" s="91"/>
      <c r="S46" s="91"/>
      <c r="T46" s="91"/>
      <c r="U46" s="91"/>
      <c r="V46" s="91" t="s">
        <v>2641</v>
      </c>
      <c r="W46" s="91" t="s">
        <v>8955</v>
      </c>
      <c r="X46" s="91"/>
      <c r="Y46" s="91"/>
      <c r="AA46" s="2"/>
      <c r="AB46" s="2"/>
      <c r="AC46" s="2"/>
      <c r="AE46" s="2"/>
      <c r="AF46" s="2"/>
      <c r="AG46" s="2"/>
      <c r="AI46" s="2"/>
      <c r="AJ46" s="2"/>
      <c r="AK46" s="2"/>
      <c r="AM46" s="2"/>
      <c r="AN46" s="2"/>
      <c r="AO46" s="2"/>
      <c r="AQ46" s="2"/>
      <c r="AR46" s="2"/>
      <c r="AS46" s="2"/>
      <c r="AU46" s="2"/>
      <c r="AV46" s="2"/>
      <c r="AW46" s="2"/>
      <c r="AY46" s="2"/>
      <c r="AZ46" s="2"/>
      <c r="BA46" s="2"/>
      <c r="BC46" s="2"/>
      <c r="BD46" s="2"/>
      <c r="BE46" s="2"/>
      <c r="BG46" s="2"/>
      <c r="BH46" s="2"/>
      <c r="BI46" s="2"/>
      <c r="BK46" s="2"/>
      <c r="BL46" s="2"/>
      <c r="BM46" s="2"/>
      <c r="BO46" s="2"/>
      <c r="BP46" s="2"/>
      <c r="BQ46" s="2"/>
      <c r="BS46" s="2"/>
      <c r="BT46" s="2"/>
      <c r="BU46" s="2"/>
      <c r="BW46" s="2"/>
      <c r="BX46" s="2"/>
      <c r="BY46" s="2"/>
      <c r="CA46" s="2"/>
      <c r="CB46" s="2"/>
      <c r="CC46" s="2"/>
      <c r="CE46" s="2"/>
      <c r="CF46" s="2"/>
      <c r="CG46" s="2"/>
      <c r="CH46" s="1" t="s">
        <v>8538</v>
      </c>
      <c r="CI46" s="2" t="s">
        <v>8539</v>
      </c>
      <c r="CJ46" s="2"/>
      <c r="CK46" s="2"/>
      <c r="CM46" s="2"/>
      <c r="CN46" s="2"/>
      <c r="CO46" s="2"/>
      <c r="CQ46" s="2"/>
      <c r="CR46" s="2"/>
      <c r="CS46" s="2"/>
      <c r="CU46" s="2"/>
      <c r="CV46" s="2"/>
      <c r="CW46" s="2"/>
      <c r="CY46" s="2"/>
      <c r="CZ46" s="2"/>
      <c r="DA46" s="2"/>
      <c r="DC46" s="2"/>
      <c r="DD46" s="2"/>
      <c r="DE46" s="2"/>
      <c r="DF46" s="1" t="s">
        <v>8540</v>
      </c>
      <c r="DG46" s="2" t="s">
        <v>8541</v>
      </c>
      <c r="DH46" s="2"/>
      <c r="DI46" s="2"/>
      <c r="DK46" s="2"/>
      <c r="DL46" s="2"/>
      <c r="DM46" s="2"/>
      <c r="DN46" s="1" t="s">
        <v>7506</v>
      </c>
      <c r="DO46" s="2" t="s">
        <v>8542</v>
      </c>
      <c r="DP46" s="2"/>
      <c r="DQ46" s="2"/>
      <c r="DS46" s="2"/>
      <c r="DT46" s="2"/>
      <c r="DU46" s="2"/>
      <c r="DW46" s="2"/>
      <c r="DX46" s="2"/>
      <c r="DY46" s="2"/>
      <c r="DZ46" s="1" t="s">
        <v>8543</v>
      </c>
      <c r="EA46" s="2" t="s">
        <v>8544</v>
      </c>
      <c r="EB46" s="2"/>
      <c r="EC46" s="2"/>
      <c r="ED46" s="1" t="s">
        <v>8545</v>
      </c>
      <c r="EE46" s="1" t="s">
        <v>8546</v>
      </c>
    </row>
    <row r="47" ht="15.75" customHeight="1">
      <c r="A47" s="91">
        <v>46.0</v>
      </c>
      <c r="B47" s="91" t="s">
        <v>6139</v>
      </c>
      <c r="C47" s="91" t="s">
        <v>6141</v>
      </c>
      <c r="D47" s="91"/>
      <c r="E47" s="91"/>
      <c r="F47" s="91"/>
      <c r="G47" s="91"/>
      <c r="H47" s="91"/>
      <c r="I47" s="91"/>
      <c r="J47" s="91"/>
      <c r="K47" s="91"/>
      <c r="L47" s="91"/>
      <c r="M47" s="91"/>
      <c r="N47" s="91"/>
      <c r="O47" s="91"/>
      <c r="P47" s="91"/>
      <c r="Q47" s="91"/>
      <c r="R47" s="91"/>
      <c r="S47" s="91"/>
      <c r="T47" s="91"/>
      <c r="U47" s="91"/>
      <c r="V47" s="91" t="s">
        <v>8956</v>
      </c>
      <c r="W47" s="91" t="s">
        <v>8957</v>
      </c>
      <c r="X47" s="91"/>
      <c r="Y47" s="91"/>
      <c r="AA47" s="2"/>
      <c r="AB47" s="2"/>
      <c r="AC47" s="2"/>
      <c r="AE47" s="2"/>
      <c r="AF47" s="2"/>
      <c r="AG47" s="2"/>
      <c r="AI47" s="2"/>
      <c r="AJ47" s="2"/>
      <c r="AK47" s="2"/>
      <c r="AM47" s="2"/>
      <c r="AN47" s="2"/>
      <c r="AO47" s="2"/>
      <c r="AQ47" s="2"/>
      <c r="AR47" s="2"/>
      <c r="AS47" s="2"/>
      <c r="AU47" s="2"/>
      <c r="AV47" s="2"/>
      <c r="AW47" s="2"/>
      <c r="AY47" s="2"/>
      <c r="AZ47" s="2"/>
      <c r="BA47" s="2"/>
      <c r="BC47" s="2"/>
      <c r="BD47" s="2"/>
      <c r="BE47" s="2"/>
      <c r="BG47" s="2"/>
      <c r="BH47" s="2"/>
      <c r="BI47" s="2"/>
      <c r="BK47" s="2"/>
      <c r="BL47" s="2"/>
      <c r="BM47" s="2"/>
      <c r="BO47" s="2"/>
      <c r="BP47" s="2"/>
      <c r="BQ47" s="2"/>
      <c r="BS47" s="2"/>
      <c r="BT47" s="2"/>
      <c r="BU47" s="2"/>
      <c r="BW47" s="2"/>
      <c r="BX47" s="2"/>
      <c r="BY47" s="2"/>
      <c r="CA47" s="2"/>
      <c r="CB47" s="2"/>
      <c r="CC47" s="2"/>
      <c r="CE47" s="2"/>
      <c r="CF47" s="2"/>
      <c r="CG47" s="2"/>
      <c r="CH47" s="1" t="s">
        <v>8547</v>
      </c>
      <c r="CI47" s="2" t="s">
        <v>8548</v>
      </c>
      <c r="CJ47" s="2"/>
      <c r="CK47" s="2"/>
      <c r="CM47" s="2"/>
      <c r="CN47" s="2"/>
      <c r="CO47" s="2"/>
      <c r="CQ47" s="2"/>
      <c r="CR47" s="2"/>
      <c r="CS47" s="2"/>
      <c r="CU47" s="2"/>
      <c r="CV47" s="2"/>
      <c r="CW47" s="2"/>
      <c r="CY47" s="2"/>
      <c r="CZ47" s="2"/>
      <c r="DA47" s="2"/>
      <c r="DC47" s="2"/>
      <c r="DD47" s="2"/>
      <c r="DE47" s="2"/>
      <c r="DF47" s="1" t="s">
        <v>8549</v>
      </c>
      <c r="DG47" s="2" t="s">
        <v>8550</v>
      </c>
      <c r="DH47" s="2"/>
      <c r="DI47" s="2"/>
      <c r="DK47" s="2"/>
      <c r="DL47" s="2"/>
      <c r="DM47" s="2"/>
      <c r="DN47" s="1" t="s">
        <v>7509</v>
      </c>
      <c r="DO47" s="2" t="s">
        <v>8551</v>
      </c>
      <c r="DP47" s="2"/>
      <c r="DQ47" s="2"/>
      <c r="DS47" s="2"/>
      <c r="DT47" s="2"/>
      <c r="DU47" s="2"/>
      <c r="DW47" s="2"/>
      <c r="DX47" s="2"/>
      <c r="DY47" s="2"/>
      <c r="DZ47" s="1" t="s">
        <v>8552</v>
      </c>
      <c r="EA47" s="2" t="s">
        <v>8553</v>
      </c>
      <c r="EB47" s="2"/>
      <c r="EC47" s="2"/>
      <c r="ED47" s="1" t="s">
        <v>8554</v>
      </c>
      <c r="EE47" s="1" t="s">
        <v>8555</v>
      </c>
    </row>
    <row r="48" ht="15.75" customHeight="1">
      <c r="A48" s="91">
        <v>47.0</v>
      </c>
      <c r="B48" s="91" t="s">
        <v>6142</v>
      </c>
      <c r="C48" s="91" t="s">
        <v>6143</v>
      </c>
      <c r="D48" s="91"/>
      <c r="E48" s="91"/>
      <c r="F48" s="91"/>
      <c r="G48" s="91"/>
      <c r="H48" s="91"/>
      <c r="I48" s="91"/>
      <c r="J48" s="91"/>
      <c r="K48" s="91"/>
      <c r="L48" s="91"/>
      <c r="M48" s="91"/>
      <c r="N48" s="91"/>
      <c r="O48" s="91"/>
      <c r="P48" s="91"/>
      <c r="Q48" s="91"/>
      <c r="R48" s="91"/>
      <c r="S48" s="91"/>
      <c r="T48" s="91"/>
      <c r="U48" s="91"/>
      <c r="V48" s="91" t="s">
        <v>8958</v>
      </c>
      <c r="W48" s="91" t="s">
        <v>8959</v>
      </c>
      <c r="X48" s="91"/>
      <c r="Y48" s="91"/>
      <c r="AA48" s="2"/>
      <c r="AB48" s="2"/>
      <c r="AC48" s="2"/>
      <c r="AE48" s="2"/>
      <c r="AF48" s="2"/>
      <c r="AG48" s="2"/>
      <c r="AI48" s="2"/>
      <c r="AJ48" s="2"/>
      <c r="AK48" s="2"/>
      <c r="AM48" s="2"/>
      <c r="AN48" s="2"/>
      <c r="AO48" s="2"/>
      <c r="AQ48" s="2"/>
      <c r="AR48" s="2"/>
      <c r="AS48" s="2"/>
      <c r="AU48" s="2"/>
      <c r="AV48" s="2"/>
      <c r="AW48" s="2"/>
      <c r="AY48" s="2"/>
      <c r="AZ48" s="2"/>
      <c r="BA48" s="2"/>
      <c r="BC48" s="2"/>
      <c r="BD48" s="2"/>
      <c r="BE48" s="2"/>
      <c r="BG48" s="2"/>
      <c r="BH48" s="2"/>
      <c r="BI48" s="2"/>
      <c r="BK48" s="2"/>
      <c r="BL48" s="2"/>
      <c r="BM48" s="2"/>
      <c r="BO48" s="2"/>
      <c r="BP48" s="2"/>
      <c r="BQ48" s="2"/>
      <c r="BS48" s="2"/>
      <c r="BT48" s="2"/>
      <c r="BU48" s="2"/>
      <c r="BW48" s="2"/>
      <c r="BX48" s="2"/>
      <c r="BY48" s="2"/>
      <c r="CA48" s="2"/>
      <c r="CB48" s="2"/>
      <c r="CC48" s="2"/>
      <c r="CE48" s="2"/>
      <c r="CF48" s="2"/>
      <c r="CG48" s="2"/>
      <c r="CH48" s="1" t="s">
        <v>8556</v>
      </c>
      <c r="CI48" s="2" t="s">
        <v>8557</v>
      </c>
      <c r="CJ48" s="2"/>
      <c r="CK48" s="2"/>
      <c r="CM48" s="2"/>
      <c r="CN48" s="2"/>
      <c r="CO48" s="2"/>
      <c r="CQ48" s="2"/>
      <c r="CR48" s="2"/>
      <c r="CS48" s="2"/>
      <c r="CU48" s="2"/>
      <c r="CV48" s="2"/>
      <c r="CW48" s="2"/>
      <c r="CY48" s="2"/>
      <c r="CZ48" s="2"/>
      <c r="DA48" s="2"/>
      <c r="DC48" s="2"/>
      <c r="DD48" s="2"/>
      <c r="DE48" s="2"/>
      <c r="DF48" s="1" t="s">
        <v>8558</v>
      </c>
      <c r="DG48" s="2" t="s">
        <v>8559</v>
      </c>
      <c r="DH48" s="2"/>
      <c r="DI48" s="2"/>
      <c r="DK48" s="2"/>
      <c r="DL48" s="2"/>
      <c r="DM48" s="2"/>
      <c r="DN48" s="1" t="s">
        <v>7512</v>
      </c>
      <c r="DO48" s="2" t="s">
        <v>8560</v>
      </c>
      <c r="DP48" s="2"/>
      <c r="DQ48" s="2"/>
      <c r="DS48" s="2"/>
      <c r="DT48" s="2"/>
      <c r="DU48" s="2"/>
      <c r="DW48" s="2"/>
      <c r="DX48" s="2"/>
      <c r="DY48" s="2"/>
      <c r="DZ48" s="1" t="s">
        <v>8561</v>
      </c>
      <c r="EA48" s="2" t="s">
        <v>8562</v>
      </c>
      <c r="EB48" s="2"/>
      <c r="EC48" s="2"/>
      <c r="ED48" s="1" t="s">
        <v>8563</v>
      </c>
      <c r="EE48" s="1" t="s">
        <v>8564</v>
      </c>
    </row>
    <row r="49" ht="15.75" customHeight="1">
      <c r="A49" s="91">
        <v>48.0</v>
      </c>
      <c r="B49" s="91" t="s">
        <v>6144</v>
      </c>
      <c r="C49" s="91" t="s">
        <v>6145</v>
      </c>
      <c r="D49" s="91"/>
      <c r="E49" s="91"/>
      <c r="F49" s="91"/>
      <c r="G49" s="91"/>
      <c r="H49" s="91"/>
      <c r="I49" s="91"/>
      <c r="J49" s="91"/>
      <c r="K49" s="91"/>
      <c r="L49" s="91"/>
      <c r="M49" s="91"/>
      <c r="N49" s="91"/>
      <c r="O49" s="91"/>
      <c r="P49" s="91"/>
      <c r="Q49" s="91"/>
      <c r="R49" s="91"/>
      <c r="S49" s="91"/>
      <c r="T49" s="91"/>
      <c r="U49" s="91"/>
      <c r="V49" s="91" t="s">
        <v>8960</v>
      </c>
      <c r="W49" s="91" t="s">
        <v>8961</v>
      </c>
      <c r="X49" s="91"/>
      <c r="Y49" s="91"/>
      <c r="AA49" s="2"/>
      <c r="AB49" s="2"/>
      <c r="AC49" s="2"/>
      <c r="AE49" s="2"/>
      <c r="AF49" s="2"/>
      <c r="AG49" s="2"/>
      <c r="AI49" s="2"/>
      <c r="AJ49" s="2"/>
      <c r="AK49" s="2"/>
      <c r="AM49" s="2"/>
      <c r="AN49" s="2"/>
      <c r="AO49" s="2"/>
      <c r="AQ49" s="2"/>
      <c r="AR49" s="2"/>
      <c r="AS49" s="2"/>
      <c r="AU49" s="2"/>
      <c r="AV49" s="2"/>
      <c r="AW49" s="2"/>
      <c r="AY49" s="2"/>
      <c r="AZ49" s="2"/>
      <c r="BA49" s="2"/>
      <c r="BC49" s="2"/>
      <c r="BD49" s="2"/>
      <c r="BE49" s="2"/>
      <c r="BG49" s="2"/>
      <c r="BH49" s="2"/>
      <c r="BI49" s="2"/>
      <c r="BK49" s="2"/>
      <c r="BL49" s="2"/>
      <c r="BM49" s="2"/>
      <c r="BO49" s="2"/>
      <c r="BP49" s="2"/>
      <c r="BQ49" s="2"/>
      <c r="BS49" s="2"/>
      <c r="BT49" s="2"/>
      <c r="BU49" s="2"/>
      <c r="BW49" s="2"/>
      <c r="BX49" s="2"/>
      <c r="BY49" s="2"/>
      <c r="CA49" s="2"/>
      <c r="CB49" s="2"/>
      <c r="CC49" s="2"/>
      <c r="CE49" s="2"/>
      <c r="CF49" s="2"/>
      <c r="CG49" s="2"/>
      <c r="CH49" s="1" t="s">
        <v>8565</v>
      </c>
      <c r="CI49" s="2" t="s">
        <v>8566</v>
      </c>
      <c r="CJ49" s="2"/>
      <c r="CK49" s="2"/>
      <c r="CM49" s="2"/>
      <c r="CN49" s="2"/>
      <c r="CO49" s="2"/>
      <c r="CQ49" s="2"/>
      <c r="CR49" s="2"/>
      <c r="CS49" s="2"/>
      <c r="CU49" s="2"/>
      <c r="CV49" s="2"/>
      <c r="CW49" s="2"/>
      <c r="CY49" s="2"/>
      <c r="CZ49" s="2"/>
      <c r="DA49" s="2"/>
      <c r="DC49" s="2"/>
      <c r="DD49" s="2"/>
      <c r="DE49" s="2"/>
      <c r="DF49" s="1" t="s">
        <v>8567</v>
      </c>
      <c r="DG49" s="2" t="s">
        <v>8568</v>
      </c>
      <c r="DH49" s="2"/>
      <c r="DI49" s="2"/>
      <c r="DK49" s="2"/>
      <c r="DL49" s="2"/>
      <c r="DM49" s="2"/>
      <c r="DN49" s="1" t="s">
        <v>7515</v>
      </c>
      <c r="DO49" s="2" t="s">
        <v>8569</v>
      </c>
      <c r="DP49" s="2"/>
      <c r="DQ49" s="2"/>
      <c r="DS49" s="2"/>
      <c r="DT49" s="2"/>
      <c r="DU49" s="2"/>
      <c r="DW49" s="2"/>
      <c r="DX49" s="2"/>
      <c r="DY49" s="2"/>
      <c r="DZ49" s="1" t="s">
        <v>8570</v>
      </c>
      <c r="EA49" s="2" t="s">
        <v>8571</v>
      </c>
      <c r="EB49" s="2"/>
      <c r="EC49" s="2"/>
      <c r="ED49" s="1" t="s">
        <v>8572</v>
      </c>
      <c r="EE49" s="1" t="s">
        <v>8573</v>
      </c>
    </row>
    <row r="50" ht="15.75" customHeight="1">
      <c r="A50" s="91">
        <v>49.0</v>
      </c>
      <c r="B50" s="91" t="s">
        <v>6146</v>
      </c>
      <c r="C50" s="91" t="s">
        <v>6147</v>
      </c>
      <c r="D50" s="91"/>
      <c r="E50" s="91"/>
      <c r="F50" s="91"/>
      <c r="G50" s="91"/>
      <c r="H50" s="91"/>
      <c r="I50" s="91"/>
      <c r="J50" s="91"/>
      <c r="K50" s="91"/>
      <c r="L50" s="91"/>
      <c r="M50" s="91"/>
      <c r="N50" s="91"/>
      <c r="O50" s="91"/>
      <c r="P50" s="91"/>
      <c r="Q50" s="91"/>
      <c r="R50" s="91"/>
      <c r="S50" s="91"/>
      <c r="T50" s="91"/>
      <c r="U50" s="91"/>
      <c r="V50" s="91" t="s">
        <v>8962</v>
      </c>
      <c r="W50" s="91" t="s">
        <v>8963</v>
      </c>
      <c r="X50" s="91"/>
      <c r="Y50" s="91"/>
      <c r="AA50" s="2"/>
      <c r="AB50" s="2"/>
      <c r="AC50" s="2"/>
      <c r="AE50" s="2"/>
      <c r="AF50" s="2"/>
      <c r="AG50" s="2"/>
      <c r="AI50" s="2"/>
      <c r="AJ50" s="2"/>
      <c r="AK50" s="2"/>
      <c r="AM50" s="2"/>
      <c r="AN50" s="2"/>
      <c r="AO50" s="2"/>
      <c r="AQ50" s="2"/>
      <c r="AR50" s="2"/>
      <c r="AS50" s="2"/>
      <c r="AU50" s="2"/>
      <c r="AV50" s="2"/>
      <c r="AW50" s="2"/>
      <c r="AY50" s="2"/>
      <c r="AZ50" s="2"/>
      <c r="BA50" s="2"/>
      <c r="BC50" s="2"/>
      <c r="BD50" s="2"/>
      <c r="BE50" s="2"/>
      <c r="BG50" s="2"/>
      <c r="BH50" s="2"/>
      <c r="BI50" s="2"/>
      <c r="BK50" s="2"/>
      <c r="BL50" s="2"/>
      <c r="BM50" s="2"/>
      <c r="BO50" s="2"/>
      <c r="BP50" s="2"/>
      <c r="BQ50" s="2"/>
      <c r="BS50" s="2"/>
      <c r="BT50" s="2"/>
      <c r="BU50" s="2"/>
      <c r="BW50" s="2"/>
      <c r="BX50" s="2"/>
      <c r="BY50" s="2"/>
      <c r="CA50" s="2"/>
      <c r="CB50" s="2"/>
      <c r="CC50" s="2"/>
      <c r="CE50" s="2"/>
      <c r="CF50" s="2"/>
      <c r="CG50" s="2"/>
      <c r="CH50" s="1" t="s">
        <v>8574</v>
      </c>
      <c r="CI50" s="2" t="s">
        <v>8575</v>
      </c>
      <c r="CJ50" s="2"/>
      <c r="CK50" s="2"/>
      <c r="CM50" s="2"/>
      <c r="CN50" s="2"/>
      <c r="CO50" s="2"/>
      <c r="CQ50" s="2"/>
      <c r="CR50" s="2"/>
      <c r="CS50" s="2"/>
      <c r="CU50" s="2"/>
      <c r="CV50" s="2"/>
      <c r="CW50" s="2"/>
      <c r="CY50" s="2"/>
      <c r="CZ50" s="2"/>
      <c r="DA50" s="2"/>
      <c r="DC50" s="2"/>
      <c r="DD50" s="2"/>
      <c r="DE50" s="2"/>
      <c r="DF50" s="1" t="s">
        <v>8576</v>
      </c>
      <c r="DG50" s="2" t="s">
        <v>8577</v>
      </c>
      <c r="DH50" s="2"/>
      <c r="DI50" s="2"/>
      <c r="DK50" s="2"/>
      <c r="DL50" s="2"/>
      <c r="DM50" s="2"/>
      <c r="DN50" s="1" t="s">
        <v>7518</v>
      </c>
      <c r="DO50" s="2" t="s">
        <v>8578</v>
      </c>
      <c r="DP50" s="2"/>
      <c r="DQ50" s="2"/>
      <c r="DS50" s="2"/>
      <c r="DT50" s="2"/>
      <c r="DU50" s="2"/>
      <c r="DW50" s="2"/>
      <c r="DX50" s="2"/>
      <c r="DY50" s="2"/>
      <c r="DZ50" s="1" t="s">
        <v>8579</v>
      </c>
      <c r="EA50" s="2" t="s">
        <v>8580</v>
      </c>
      <c r="EB50" s="2"/>
      <c r="EC50" s="2"/>
      <c r="ED50" s="1" t="s">
        <v>8581</v>
      </c>
      <c r="EE50" s="1" t="s">
        <v>8582</v>
      </c>
    </row>
    <row r="51" ht="15.75" customHeight="1">
      <c r="A51" s="91">
        <v>50.0</v>
      </c>
      <c r="B51" s="91" t="s">
        <v>6148</v>
      </c>
      <c r="C51" s="91" t="s">
        <v>6149</v>
      </c>
      <c r="D51" s="91"/>
      <c r="E51" s="91"/>
      <c r="F51" s="91"/>
      <c r="G51" s="91"/>
      <c r="H51" s="91"/>
      <c r="I51" s="91"/>
      <c r="J51" s="91"/>
      <c r="K51" s="91"/>
      <c r="L51" s="91"/>
      <c r="M51" s="91"/>
      <c r="N51" s="91"/>
      <c r="O51" s="91"/>
      <c r="P51" s="91"/>
      <c r="Q51" s="91"/>
      <c r="R51" s="91"/>
      <c r="S51" s="91"/>
      <c r="T51" s="91"/>
      <c r="U51" s="91"/>
      <c r="V51" s="91" t="s">
        <v>8964</v>
      </c>
      <c r="W51" s="91" t="s">
        <v>8965</v>
      </c>
      <c r="X51" s="91"/>
      <c r="Y51" s="91"/>
      <c r="AA51" s="2"/>
      <c r="AB51" s="2"/>
      <c r="AC51" s="2"/>
      <c r="AE51" s="2"/>
      <c r="AF51" s="2"/>
      <c r="AG51" s="2"/>
      <c r="AI51" s="2"/>
      <c r="AJ51" s="2"/>
      <c r="AK51" s="2"/>
      <c r="AM51" s="2"/>
      <c r="AN51" s="2"/>
      <c r="AO51" s="2"/>
      <c r="AQ51" s="2"/>
      <c r="AR51" s="2"/>
      <c r="AS51" s="2"/>
      <c r="AU51" s="2"/>
      <c r="AV51" s="2"/>
      <c r="AW51" s="2"/>
      <c r="AY51" s="2"/>
      <c r="AZ51" s="2"/>
      <c r="BA51" s="2"/>
      <c r="BC51" s="2"/>
      <c r="BD51" s="2"/>
      <c r="BE51" s="2"/>
      <c r="BG51" s="2"/>
      <c r="BH51" s="2"/>
      <c r="BI51" s="2"/>
      <c r="BK51" s="2"/>
      <c r="BL51" s="2"/>
      <c r="BM51" s="2"/>
      <c r="BO51" s="2"/>
      <c r="BP51" s="2"/>
      <c r="BQ51" s="2"/>
      <c r="BS51" s="2"/>
      <c r="BT51" s="2"/>
      <c r="BU51" s="2"/>
      <c r="BW51" s="2"/>
      <c r="BX51" s="2"/>
      <c r="BY51" s="2"/>
      <c r="CA51" s="2"/>
      <c r="CB51" s="2"/>
      <c r="CC51" s="2"/>
      <c r="CE51" s="2"/>
      <c r="CF51" s="2"/>
      <c r="CG51" s="2"/>
      <c r="CH51" s="1" t="s">
        <v>8583</v>
      </c>
      <c r="CI51" s="2" t="s">
        <v>8584</v>
      </c>
      <c r="CJ51" s="2"/>
      <c r="CK51" s="2"/>
      <c r="CM51" s="2"/>
      <c r="CN51" s="2"/>
      <c r="CO51" s="2"/>
      <c r="CQ51" s="2"/>
      <c r="CR51" s="2"/>
      <c r="CS51" s="2"/>
      <c r="CU51" s="2"/>
      <c r="CV51" s="2"/>
      <c r="CW51" s="2"/>
      <c r="CY51" s="2"/>
      <c r="CZ51" s="2"/>
      <c r="DA51" s="2"/>
      <c r="DC51" s="2"/>
      <c r="DD51" s="2"/>
      <c r="DE51" s="2"/>
      <c r="DF51" s="1" t="s">
        <v>8585</v>
      </c>
      <c r="DG51" s="2" t="s">
        <v>8586</v>
      </c>
      <c r="DH51" s="2"/>
      <c r="DI51" s="2"/>
      <c r="DK51" s="2"/>
      <c r="DL51" s="2"/>
      <c r="DM51" s="2"/>
      <c r="DN51" s="1" t="s">
        <v>7521</v>
      </c>
      <c r="DO51" s="2" t="s">
        <v>8587</v>
      </c>
      <c r="DP51" s="2"/>
      <c r="DQ51" s="2"/>
      <c r="DS51" s="2"/>
      <c r="DT51" s="2"/>
      <c r="DU51" s="2"/>
      <c r="DW51" s="2"/>
      <c r="DX51" s="2"/>
      <c r="DY51" s="2"/>
      <c r="DZ51" s="1" t="s">
        <v>8588</v>
      </c>
      <c r="EA51" s="2" t="s">
        <v>8589</v>
      </c>
      <c r="EB51" s="2"/>
      <c r="EC51" s="2"/>
      <c r="ED51" s="1" t="s">
        <v>8590</v>
      </c>
      <c r="EE51" s="1" t="s">
        <v>8591</v>
      </c>
    </row>
    <row r="52" ht="15.75" customHeight="1">
      <c r="A52" s="91">
        <v>51.0</v>
      </c>
      <c r="B52" s="91" t="s">
        <v>6150</v>
      </c>
      <c r="C52" s="91" t="s">
        <v>6151</v>
      </c>
      <c r="D52" s="91"/>
      <c r="E52" s="91"/>
      <c r="F52" s="91"/>
      <c r="G52" s="91"/>
      <c r="H52" s="91"/>
      <c r="I52" s="91"/>
      <c r="J52" s="91"/>
      <c r="K52" s="91"/>
      <c r="L52" s="91"/>
      <c r="M52" s="91"/>
      <c r="N52" s="91"/>
      <c r="O52" s="91"/>
      <c r="P52" s="91"/>
      <c r="Q52" s="91"/>
      <c r="R52" s="91"/>
      <c r="S52" s="91"/>
      <c r="T52" s="91"/>
      <c r="U52" s="91"/>
      <c r="V52" s="91" t="s">
        <v>8966</v>
      </c>
      <c r="W52" s="91" t="s">
        <v>8967</v>
      </c>
      <c r="X52" s="91"/>
      <c r="Y52" s="91"/>
      <c r="AA52" s="2"/>
      <c r="AB52" s="2"/>
      <c r="AC52" s="2"/>
      <c r="AE52" s="2"/>
      <c r="AF52" s="2"/>
      <c r="AG52" s="2"/>
      <c r="AI52" s="2"/>
      <c r="AJ52" s="2"/>
      <c r="AK52" s="2"/>
      <c r="AM52" s="2"/>
      <c r="AN52" s="2"/>
      <c r="AO52" s="2"/>
      <c r="AQ52" s="2"/>
      <c r="AR52" s="2"/>
      <c r="AS52" s="2"/>
      <c r="AU52" s="2"/>
      <c r="AV52" s="2"/>
      <c r="AW52" s="2"/>
      <c r="AY52" s="2"/>
      <c r="AZ52" s="2"/>
      <c r="BA52" s="2"/>
      <c r="BC52" s="2"/>
      <c r="BD52" s="2"/>
      <c r="BE52" s="2"/>
      <c r="BG52" s="2"/>
      <c r="BH52" s="2"/>
      <c r="BI52" s="2"/>
      <c r="BK52" s="2"/>
      <c r="BL52" s="2"/>
      <c r="BM52" s="2"/>
      <c r="BO52" s="2"/>
      <c r="BP52" s="2"/>
      <c r="BQ52" s="2"/>
      <c r="BS52" s="2"/>
      <c r="BT52" s="2"/>
      <c r="BU52" s="2"/>
      <c r="BW52" s="2"/>
      <c r="BX52" s="2"/>
      <c r="BY52" s="2"/>
      <c r="CA52" s="2"/>
      <c r="CB52" s="2"/>
      <c r="CC52" s="2"/>
      <c r="CE52" s="2"/>
      <c r="CF52" s="2"/>
      <c r="CG52" s="2"/>
      <c r="CH52" s="1" t="s">
        <v>8592</v>
      </c>
      <c r="CI52" s="2" t="s">
        <v>8593</v>
      </c>
      <c r="CJ52" s="2"/>
      <c r="CK52" s="2"/>
      <c r="CM52" s="2"/>
      <c r="CN52" s="2"/>
      <c r="CO52" s="2"/>
      <c r="CQ52" s="2"/>
      <c r="CR52" s="2"/>
      <c r="CS52" s="2"/>
      <c r="CU52" s="2"/>
      <c r="CV52" s="2"/>
      <c r="CW52" s="2"/>
      <c r="CY52" s="2"/>
      <c r="CZ52" s="2"/>
      <c r="DA52" s="2"/>
      <c r="DC52" s="2"/>
      <c r="DD52" s="2"/>
      <c r="DE52" s="2"/>
      <c r="DF52" s="1" t="s">
        <v>8594</v>
      </c>
      <c r="DG52" s="2" t="s">
        <v>8595</v>
      </c>
      <c r="DH52" s="2"/>
      <c r="DI52" s="2"/>
      <c r="DK52" s="2"/>
      <c r="DL52" s="2"/>
      <c r="DM52" s="2"/>
      <c r="DN52" s="1" t="s">
        <v>7524</v>
      </c>
      <c r="DO52" s="2" t="s">
        <v>8596</v>
      </c>
      <c r="DP52" s="2"/>
      <c r="DQ52" s="2"/>
      <c r="DS52" s="2"/>
      <c r="DT52" s="2"/>
      <c r="DU52" s="2"/>
      <c r="DW52" s="2"/>
      <c r="DX52" s="2"/>
      <c r="DY52" s="2"/>
      <c r="DZ52" s="1" t="s">
        <v>8597</v>
      </c>
      <c r="EA52" s="2" t="s">
        <v>8598</v>
      </c>
      <c r="EB52" s="2"/>
      <c r="EC52" s="2"/>
      <c r="ED52" s="1" t="s">
        <v>8599</v>
      </c>
      <c r="EE52" s="1" t="s">
        <v>8600</v>
      </c>
    </row>
    <row r="53" ht="15.75" customHeight="1">
      <c r="A53" s="91">
        <v>52.0</v>
      </c>
      <c r="B53" s="91" t="s">
        <v>6152</v>
      </c>
      <c r="C53" s="91" t="s">
        <v>6153</v>
      </c>
      <c r="D53" s="91"/>
      <c r="E53" s="91"/>
      <c r="F53" s="91"/>
      <c r="G53" s="91"/>
      <c r="H53" s="91"/>
      <c r="I53" s="91"/>
      <c r="J53" s="91"/>
      <c r="K53" s="91"/>
      <c r="L53" s="91"/>
      <c r="M53" s="91"/>
      <c r="N53" s="91"/>
      <c r="O53" s="91"/>
      <c r="P53" s="91"/>
      <c r="Q53" s="91"/>
      <c r="R53" s="91"/>
      <c r="S53" s="91"/>
      <c r="T53" s="91"/>
      <c r="U53" s="91"/>
      <c r="V53" s="91" t="s">
        <v>8968</v>
      </c>
      <c r="W53" s="91" t="s">
        <v>8969</v>
      </c>
      <c r="X53" s="91"/>
      <c r="Y53" s="91"/>
      <c r="AA53" s="2"/>
      <c r="AB53" s="2"/>
      <c r="AC53" s="2"/>
      <c r="AE53" s="2"/>
      <c r="AF53" s="2"/>
      <c r="AG53" s="2"/>
      <c r="AI53" s="2"/>
      <c r="AJ53" s="2"/>
      <c r="AK53" s="2"/>
      <c r="AM53" s="2"/>
      <c r="AN53" s="2"/>
      <c r="AO53" s="2"/>
      <c r="AQ53" s="2"/>
      <c r="AR53" s="2"/>
      <c r="AS53" s="2"/>
      <c r="AU53" s="2"/>
      <c r="AV53" s="2"/>
      <c r="AW53" s="2"/>
      <c r="AY53" s="2"/>
      <c r="AZ53" s="2"/>
      <c r="BA53" s="2"/>
      <c r="BC53" s="2"/>
      <c r="BD53" s="2"/>
      <c r="BE53" s="2"/>
      <c r="BG53" s="2"/>
      <c r="BH53" s="2"/>
      <c r="BI53" s="2"/>
      <c r="BK53" s="2"/>
      <c r="BL53" s="2"/>
      <c r="BM53" s="2"/>
      <c r="BO53" s="2"/>
      <c r="BP53" s="2"/>
      <c r="BQ53" s="2"/>
      <c r="BS53" s="2"/>
      <c r="BT53" s="2"/>
      <c r="BU53" s="2"/>
      <c r="BW53" s="2"/>
      <c r="BX53" s="2"/>
      <c r="BY53" s="2"/>
      <c r="CA53" s="2"/>
      <c r="CB53" s="2"/>
      <c r="CC53" s="2"/>
      <c r="CE53" s="2"/>
      <c r="CF53" s="2"/>
      <c r="CG53" s="2"/>
      <c r="CH53" s="1" t="s">
        <v>8601</v>
      </c>
      <c r="CI53" s="2" t="s">
        <v>8602</v>
      </c>
      <c r="CJ53" s="2"/>
      <c r="CK53" s="2"/>
      <c r="CM53" s="2"/>
      <c r="CN53" s="2"/>
      <c r="CO53" s="2"/>
      <c r="CQ53" s="2"/>
      <c r="CR53" s="2"/>
      <c r="CS53" s="2"/>
      <c r="CU53" s="2"/>
      <c r="CV53" s="2"/>
      <c r="CW53" s="2"/>
      <c r="CY53" s="2"/>
      <c r="CZ53" s="2"/>
      <c r="DA53" s="2"/>
      <c r="DC53" s="2"/>
      <c r="DD53" s="2"/>
      <c r="DE53" s="2"/>
      <c r="DF53" s="1" t="s">
        <v>8603</v>
      </c>
      <c r="DG53" s="2" t="s">
        <v>8604</v>
      </c>
      <c r="DH53" s="2"/>
      <c r="DI53" s="2"/>
      <c r="DK53" s="2"/>
      <c r="DL53" s="2"/>
      <c r="DM53" s="2"/>
      <c r="DN53" s="1" t="s">
        <v>7527</v>
      </c>
      <c r="DO53" s="2" t="s">
        <v>8605</v>
      </c>
      <c r="DP53" s="2"/>
      <c r="DQ53" s="2"/>
      <c r="DS53" s="2"/>
      <c r="DT53" s="2"/>
      <c r="DU53" s="2"/>
      <c r="DW53" s="2"/>
      <c r="DX53" s="2"/>
      <c r="DY53" s="2"/>
      <c r="DZ53" s="1" t="s">
        <v>8606</v>
      </c>
      <c r="EA53" s="2" t="s">
        <v>8607</v>
      </c>
      <c r="EB53" s="2"/>
      <c r="EC53" s="2"/>
      <c r="ED53" s="1" t="s">
        <v>8608</v>
      </c>
      <c r="EE53" s="1" t="s">
        <v>8609</v>
      </c>
    </row>
    <row r="54" ht="15.75" customHeight="1">
      <c r="A54" s="91">
        <v>53.0</v>
      </c>
      <c r="B54" s="91" t="s">
        <v>6154</v>
      </c>
      <c r="C54" s="91" t="s">
        <v>6155</v>
      </c>
      <c r="D54" s="91"/>
      <c r="E54" s="91"/>
      <c r="F54" s="91"/>
      <c r="G54" s="91"/>
      <c r="H54" s="91"/>
      <c r="I54" s="91"/>
      <c r="J54" s="91"/>
      <c r="K54" s="91"/>
      <c r="L54" s="91"/>
      <c r="M54" s="91"/>
      <c r="N54" s="91"/>
      <c r="O54" s="91"/>
      <c r="P54" s="91"/>
      <c r="Q54" s="91"/>
      <c r="R54" s="91"/>
      <c r="S54" s="91"/>
      <c r="T54" s="91"/>
      <c r="U54" s="91"/>
      <c r="V54" s="91" t="s">
        <v>8970</v>
      </c>
      <c r="W54" s="91" t="s">
        <v>8971</v>
      </c>
      <c r="X54" s="91"/>
      <c r="Y54" s="91"/>
      <c r="AA54" s="2"/>
      <c r="AB54" s="2"/>
      <c r="AC54" s="2"/>
      <c r="AE54" s="2"/>
      <c r="AF54" s="2"/>
      <c r="AG54" s="2"/>
      <c r="AI54" s="2"/>
      <c r="AJ54" s="2"/>
      <c r="AK54" s="2"/>
      <c r="AM54" s="2"/>
      <c r="AN54" s="2"/>
      <c r="AO54" s="2"/>
      <c r="AQ54" s="2"/>
      <c r="AR54" s="2"/>
      <c r="AS54" s="2"/>
      <c r="AU54" s="2"/>
      <c r="AV54" s="2"/>
      <c r="AW54" s="2"/>
      <c r="AY54" s="2"/>
      <c r="AZ54" s="2"/>
      <c r="BA54" s="2"/>
      <c r="BC54" s="2"/>
      <c r="BD54" s="2"/>
      <c r="BE54" s="2"/>
      <c r="BG54" s="2"/>
      <c r="BH54" s="2"/>
      <c r="BI54" s="2"/>
      <c r="BK54" s="2"/>
      <c r="BL54" s="2"/>
      <c r="BM54" s="2"/>
      <c r="BO54" s="2"/>
      <c r="BP54" s="2"/>
      <c r="BQ54" s="2"/>
      <c r="BS54" s="2"/>
      <c r="BT54" s="2"/>
      <c r="BU54" s="2"/>
      <c r="BW54" s="2"/>
      <c r="BX54" s="2"/>
      <c r="BY54" s="2"/>
      <c r="CA54" s="2"/>
      <c r="CB54" s="2"/>
      <c r="CC54" s="2"/>
      <c r="CE54" s="2"/>
      <c r="CF54" s="2"/>
      <c r="CG54" s="2"/>
      <c r="CH54" s="1" t="s">
        <v>8610</v>
      </c>
      <c r="CI54" s="2" t="s">
        <v>8611</v>
      </c>
      <c r="CJ54" s="2"/>
      <c r="CK54" s="2"/>
      <c r="CM54" s="2"/>
      <c r="CN54" s="2"/>
      <c r="CO54" s="2"/>
      <c r="CQ54" s="2"/>
      <c r="CR54" s="2"/>
      <c r="CS54" s="2"/>
      <c r="CU54" s="2"/>
      <c r="CV54" s="2"/>
      <c r="CW54" s="2"/>
      <c r="CY54" s="2"/>
      <c r="CZ54" s="2"/>
      <c r="DA54" s="2"/>
      <c r="DC54" s="2"/>
      <c r="DD54" s="2"/>
      <c r="DE54" s="2"/>
      <c r="DF54" s="1" t="s">
        <v>8612</v>
      </c>
      <c r="DG54" s="2" t="s">
        <v>8613</v>
      </c>
      <c r="DH54" s="2"/>
      <c r="DI54" s="2"/>
      <c r="DK54" s="2"/>
      <c r="DL54" s="2"/>
      <c r="DM54" s="2"/>
      <c r="DN54" s="1" t="s">
        <v>7530</v>
      </c>
      <c r="DO54" s="2" t="s">
        <v>8614</v>
      </c>
      <c r="DP54" s="2"/>
      <c r="DQ54" s="2"/>
      <c r="DS54" s="2"/>
      <c r="DT54" s="2"/>
      <c r="DU54" s="2"/>
      <c r="DW54" s="2"/>
      <c r="DX54" s="2"/>
      <c r="DY54" s="2"/>
      <c r="DZ54" s="1" t="s">
        <v>8615</v>
      </c>
      <c r="EA54" s="2" t="s">
        <v>8616</v>
      </c>
      <c r="EB54" s="2"/>
      <c r="EC54" s="2"/>
      <c r="ED54" s="1" t="s">
        <v>8617</v>
      </c>
      <c r="EE54" s="1" t="s">
        <v>8618</v>
      </c>
    </row>
    <row r="55" ht="15.75" customHeight="1">
      <c r="A55" s="91">
        <v>54.0</v>
      </c>
      <c r="B55" s="91" t="s">
        <v>6156</v>
      </c>
      <c r="C55" s="91" t="s">
        <v>6157</v>
      </c>
      <c r="D55" s="91"/>
      <c r="E55" s="91"/>
      <c r="F55" s="91"/>
      <c r="G55" s="91"/>
      <c r="H55" s="91"/>
      <c r="I55" s="91"/>
      <c r="J55" s="91"/>
      <c r="K55" s="91"/>
      <c r="L55" s="91"/>
      <c r="M55" s="91"/>
      <c r="N55" s="91"/>
      <c r="O55" s="91"/>
      <c r="P55" s="91"/>
      <c r="Q55" s="91"/>
      <c r="R55" s="91"/>
      <c r="S55" s="91"/>
      <c r="T55" s="91"/>
      <c r="U55" s="91"/>
      <c r="V55" s="91" t="s">
        <v>8972</v>
      </c>
      <c r="W55" s="91" t="s">
        <v>8973</v>
      </c>
      <c r="X55" s="91"/>
      <c r="Y55" s="91"/>
      <c r="AA55" s="2"/>
      <c r="AB55" s="2"/>
      <c r="AC55" s="2"/>
      <c r="AE55" s="2"/>
      <c r="AF55" s="2"/>
      <c r="AG55" s="2"/>
      <c r="AI55" s="2"/>
      <c r="AJ55" s="2"/>
      <c r="AK55" s="2"/>
      <c r="AM55" s="2"/>
      <c r="AN55" s="2"/>
      <c r="AO55" s="2"/>
      <c r="AQ55" s="2"/>
      <c r="AR55" s="2"/>
      <c r="AS55" s="2"/>
      <c r="AU55" s="2"/>
      <c r="AV55" s="2"/>
      <c r="AW55" s="2"/>
      <c r="AY55" s="2"/>
      <c r="AZ55" s="2"/>
      <c r="BA55" s="2"/>
      <c r="BC55" s="2"/>
      <c r="BD55" s="2"/>
      <c r="BE55" s="2"/>
      <c r="BG55" s="2"/>
      <c r="BH55" s="2"/>
      <c r="BI55" s="2"/>
      <c r="BK55" s="2"/>
      <c r="BL55" s="2"/>
      <c r="BM55" s="2"/>
      <c r="BO55" s="2"/>
      <c r="BP55" s="2"/>
      <c r="BQ55" s="2"/>
      <c r="BS55" s="2"/>
      <c r="BT55" s="2"/>
      <c r="BU55" s="2"/>
      <c r="BW55" s="2"/>
      <c r="BX55" s="2"/>
      <c r="BY55" s="2"/>
      <c r="CA55" s="2"/>
      <c r="CB55" s="2"/>
      <c r="CC55" s="2"/>
      <c r="CE55" s="2"/>
      <c r="CF55" s="2"/>
      <c r="CG55" s="2"/>
      <c r="CH55" s="1" t="s">
        <v>8619</v>
      </c>
      <c r="CI55" s="2" t="s">
        <v>8620</v>
      </c>
      <c r="CJ55" s="2"/>
      <c r="CK55" s="2"/>
      <c r="CM55" s="2"/>
      <c r="CN55" s="2"/>
      <c r="CO55" s="2"/>
      <c r="CQ55" s="2"/>
      <c r="CR55" s="2"/>
      <c r="CS55" s="2"/>
      <c r="CU55" s="2"/>
      <c r="CV55" s="2"/>
      <c r="CW55" s="2"/>
      <c r="CY55" s="2"/>
      <c r="CZ55" s="2"/>
      <c r="DA55" s="2"/>
      <c r="DC55" s="2"/>
      <c r="DD55" s="2"/>
      <c r="DE55" s="2"/>
      <c r="DF55" s="1" t="s">
        <v>8621</v>
      </c>
      <c r="DG55" s="2" t="s">
        <v>8622</v>
      </c>
      <c r="DH55" s="2"/>
      <c r="DI55" s="2"/>
      <c r="DK55" s="2"/>
      <c r="DL55" s="2"/>
      <c r="DM55" s="2"/>
      <c r="DN55" s="1" t="s">
        <v>7533</v>
      </c>
      <c r="DO55" s="2" t="s">
        <v>8623</v>
      </c>
      <c r="DP55" s="2"/>
      <c r="DQ55" s="2"/>
      <c r="DS55" s="2"/>
      <c r="DT55" s="2"/>
      <c r="DU55" s="2"/>
      <c r="DW55" s="2"/>
      <c r="DX55" s="2"/>
      <c r="DY55" s="2"/>
      <c r="DZ55" s="1" t="s">
        <v>8624</v>
      </c>
      <c r="EA55" s="2" t="s">
        <v>8625</v>
      </c>
      <c r="EB55" s="2"/>
      <c r="EC55" s="2"/>
      <c r="ED55" s="1" t="s">
        <v>8626</v>
      </c>
      <c r="EE55" s="1" t="s">
        <v>8627</v>
      </c>
    </row>
    <row r="56" ht="15.75" customHeight="1">
      <c r="A56" s="91">
        <v>55.0</v>
      </c>
      <c r="B56" s="91" t="s">
        <v>6158</v>
      </c>
      <c r="C56" s="91" t="s">
        <v>6159</v>
      </c>
      <c r="D56" s="91"/>
      <c r="E56" s="91"/>
      <c r="F56" s="91"/>
      <c r="G56" s="91"/>
      <c r="H56" s="91"/>
      <c r="I56" s="91"/>
      <c r="J56" s="91"/>
      <c r="K56" s="91"/>
      <c r="L56" s="91"/>
      <c r="M56" s="91"/>
      <c r="N56" s="91"/>
      <c r="O56" s="91"/>
      <c r="P56" s="91"/>
      <c r="Q56" s="91"/>
      <c r="R56" s="91"/>
      <c r="S56" s="91"/>
      <c r="T56" s="91"/>
      <c r="U56" s="91"/>
      <c r="V56" s="91" t="s">
        <v>8974</v>
      </c>
      <c r="W56" s="91" t="s">
        <v>8975</v>
      </c>
      <c r="X56" s="91"/>
      <c r="Y56" s="91"/>
      <c r="AA56" s="2"/>
      <c r="AB56" s="2"/>
      <c r="AC56" s="2"/>
      <c r="AE56" s="2"/>
      <c r="AF56" s="2"/>
      <c r="AG56" s="2"/>
      <c r="AI56" s="2"/>
      <c r="AJ56" s="2"/>
      <c r="AK56" s="2"/>
      <c r="AM56" s="2"/>
      <c r="AN56" s="2"/>
      <c r="AO56" s="2"/>
      <c r="AQ56" s="2"/>
      <c r="AR56" s="2"/>
      <c r="AS56" s="2"/>
      <c r="AU56" s="2"/>
      <c r="AV56" s="2"/>
      <c r="AW56" s="2"/>
      <c r="AY56" s="2"/>
      <c r="AZ56" s="2"/>
      <c r="BA56" s="2"/>
      <c r="BC56" s="2"/>
      <c r="BD56" s="2"/>
      <c r="BE56" s="2"/>
      <c r="BG56" s="2"/>
      <c r="BH56" s="2"/>
      <c r="BI56" s="2"/>
      <c r="BK56" s="2"/>
      <c r="BL56" s="2"/>
      <c r="BM56" s="2"/>
      <c r="BO56" s="2"/>
      <c r="BP56" s="2"/>
      <c r="BQ56" s="2"/>
      <c r="BS56" s="2"/>
      <c r="BT56" s="2"/>
      <c r="BU56" s="2"/>
      <c r="BW56" s="2"/>
      <c r="BX56" s="2"/>
      <c r="BY56" s="2"/>
      <c r="CA56" s="2"/>
      <c r="CB56" s="2"/>
      <c r="CC56" s="2"/>
      <c r="CE56" s="2"/>
      <c r="CF56" s="2"/>
      <c r="CG56" s="2"/>
      <c r="CH56" s="1" t="s">
        <v>8628</v>
      </c>
      <c r="CI56" s="2" t="s">
        <v>8629</v>
      </c>
      <c r="CJ56" s="2"/>
      <c r="CK56" s="2"/>
      <c r="CM56" s="2"/>
      <c r="CN56" s="2"/>
      <c r="CO56" s="2"/>
      <c r="CQ56" s="2"/>
      <c r="CR56" s="2"/>
      <c r="CS56" s="2"/>
      <c r="CU56" s="2"/>
      <c r="CV56" s="2"/>
      <c r="CW56" s="2"/>
      <c r="CY56" s="2"/>
      <c r="CZ56" s="2"/>
      <c r="DA56" s="2"/>
      <c r="DC56" s="2"/>
      <c r="DD56" s="2"/>
      <c r="DE56" s="2"/>
      <c r="DF56" s="1" t="s">
        <v>8630</v>
      </c>
      <c r="DG56" s="2" t="s">
        <v>8631</v>
      </c>
      <c r="DH56" s="2"/>
      <c r="DI56" s="2"/>
      <c r="DK56" s="2"/>
      <c r="DL56" s="2"/>
      <c r="DM56" s="2"/>
      <c r="DN56" s="1" t="s">
        <v>7536</v>
      </c>
      <c r="DO56" s="2" t="s">
        <v>8632</v>
      </c>
      <c r="DP56" s="2"/>
      <c r="DQ56" s="2"/>
      <c r="DS56" s="2"/>
      <c r="DT56" s="2"/>
      <c r="DU56" s="2"/>
      <c r="DW56" s="2"/>
      <c r="DX56" s="2"/>
      <c r="DY56" s="2"/>
      <c r="DZ56" s="1" t="s">
        <v>8633</v>
      </c>
      <c r="EA56" s="2" t="s">
        <v>8634</v>
      </c>
      <c r="EB56" s="2"/>
      <c r="EC56" s="2"/>
      <c r="ED56" s="1" t="s">
        <v>8635</v>
      </c>
      <c r="EE56" s="1" t="s">
        <v>8636</v>
      </c>
    </row>
    <row r="57" ht="15.75" customHeight="1">
      <c r="A57" s="91">
        <v>56.0</v>
      </c>
      <c r="B57" s="91" t="s">
        <v>500</v>
      </c>
      <c r="C57" s="91" t="s">
        <v>6160</v>
      </c>
      <c r="D57" s="91"/>
      <c r="E57" s="91"/>
      <c r="F57" s="91"/>
      <c r="G57" s="91"/>
      <c r="H57" s="91"/>
      <c r="I57" s="91"/>
      <c r="J57" s="91"/>
      <c r="K57" s="91"/>
      <c r="L57" s="91"/>
      <c r="M57" s="91"/>
      <c r="N57" s="91"/>
      <c r="O57" s="91"/>
      <c r="P57" s="91"/>
      <c r="Q57" s="91"/>
      <c r="R57" s="91"/>
      <c r="S57" s="91"/>
      <c r="T57" s="91"/>
      <c r="U57" s="91"/>
      <c r="V57" s="91" t="s">
        <v>8976</v>
      </c>
      <c r="W57" s="91" t="s">
        <v>8977</v>
      </c>
      <c r="X57" s="91"/>
      <c r="Y57" s="91"/>
      <c r="AA57" s="2"/>
      <c r="AB57" s="2"/>
      <c r="AC57" s="2"/>
      <c r="AE57" s="2"/>
      <c r="AF57" s="2"/>
      <c r="AG57" s="2"/>
      <c r="AI57" s="2"/>
      <c r="AJ57" s="2"/>
      <c r="AK57" s="2"/>
      <c r="AM57" s="2"/>
      <c r="AN57" s="2"/>
      <c r="AO57" s="2"/>
      <c r="AQ57" s="2"/>
      <c r="AR57" s="2"/>
      <c r="AS57" s="2"/>
      <c r="AU57" s="2"/>
      <c r="AV57" s="2"/>
      <c r="AW57" s="2"/>
      <c r="AY57" s="2"/>
      <c r="AZ57" s="2"/>
      <c r="BA57" s="2"/>
      <c r="BC57" s="2"/>
      <c r="BD57" s="2"/>
      <c r="BE57" s="2"/>
      <c r="BG57" s="2"/>
      <c r="BH57" s="2"/>
      <c r="BI57" s="2"/>
      <c r="BK57" s="2"/>
      <c r="BL57" s="2"/>
      <c r="BM57" s="2"/>
      <c r="BO57" s="2"/>
      <c r="BP57" s="2"/>
      <c r="BQ57" s="2"/>
      <c r="BS57" s="2"/>
      <c r="BT57" s="2"/>
      <c r="BU57" s="2"/>
      <c r="BW57" s="2"/>
      <c r="BX57" s="2"/>
      <c r="BY57" s="2"/>
      <c r="CA57" s="2"/>
      <c r="CB57" s="2"/>
      <c r="CC57" s="2"/>
      <c r="CE57" s="2"/>
      <c r="CF57" s="2"/>
      <c r="CG57" s="2"/>
      <c r="CH57" s="1" t="s">
        <v>8637</v>
      </c>
      <c r="CI57" s="2" t="s">
        <v>8638</v>
      </c>
      <c r="CJ57" s="2"/>
      <c r="CK57" s="2"/>
      <c r="CM57" s="2"/>
      <c r="CN57" s="2"/>
      <c r="CO57" s="2"/>
      <c r="CQ57" s="2"/>
      <c r="CR57" s="2"/>
      <c r="CS57" s="2"/>
      <c r="CU57" s="2"/>
      <c r="CV57" s="2"/>
      <c r="CW57" s="2"/>
      <c r="CY57" s="2"/>
      <c r="CZ57" s="2"/>
      <c r="DA57" s="2"/>
      <c r="DC57" s="2"/>
      <c r="DD57" s="2"/>
      <c r="DE57" s="2"/>
      <c r="DF57" s="1" t="s">
        <v>8639</v>
      </c>
      <c r="DG57" s="2" t="s">
        <v>8640</v>
      </c>
      <c r="DH57" s="2"/>
      <c r="DI57" s="2"/>
      <c r="DK57" s="2"/>
      <c r="DL57" s="2"/>
      <c r="DM57" s="2"/>
      <c r="DO57" s="2"/>
      <c r="DP57" s="2"/>
      <c r="DQ57" s="2"/>
      <c r="DS57" s="2"/>
      <c r="DT57" s="2"/>
      <c r="DU57" s="2"/>
      <c r="DW57" s="2"/>
      <c r="DX57" s="2"/>
      <c r="DY57" s="2"/>
      <c r="DZ57" s="1" t="s">
        <v>8641</v>
      </c>
      <c r="EA57" s="2" t="s">
        <v>8642</v>
      </c>
      <c r="EB57" s="2"/>
      <c r="EC57" s="2"/>
      <c r="ED57" s="1" t="s">
        <v>8643</v>
      </c>
      <c r="EE57" s="1" t="s">
        <v>8644</v>
      </c>
    </row>
    <row r="58" ht="15.75" customHeight="1">
      <c r="A58" s="91">
        <v>57.0</v>
      </c>
      <c r="B58" s="91" t="s">
        <v>6161</v>
      </c>
      <c r="C58" s="91" t="s">
        <v>6162</v>
      </c>
      <c r="D58" s="91"/>
      <c r="E58" s="91"/>
      <c r="F58" s="91"/>
      <c r="G58" s="91"/>
      <c r="H58" s="91"/>
      <c r="I58" s="91"/>
      <c r="J58" s="91"/>
      <c r="K58" s="91"/>
      <c r="L58" s="91"/>
      <c r="M58" s="91"/>
      <c r="N58" s="91"/>
      <c r="O58" s="91"/>
      <c r="P58" s="91"/>
      <c r="Q58" s="91"/>
      <c r="R58" s="91"/>
      <c r="S58" s="91"/>
      <c r="T58" s="91"/>
      <c r="U58" s="91"/>
      <c r="V58" s="91" t="s">
        <v>8978</v>
      </c>
      <c r="W58" s="91" t="s">
        <v>8979</v>
      </c>
      <c r="X58" s="91"/>
      <c r="Y58" s="91"/>
      <c r="AA58" s="2"/>
      <c r="AB58" s="2"/>
      <c r="AC58" s="2"/>
      <c r="AE58" s="2"/>
      <c r="AF58" s="2"/>
      <c r="AG58" s="2"/>
      <c r="AI58" s="2"/>
      <c r="AJ58" s="2"/>
      <c r="AK58" s="2"/>
      <c r="AM58" s="2"/>
      <c r="AN58" s="2"/>
      <c r="AO58" s="2"/>
      <c r="AQ58" s="2"/>
      <c r="AR58" s="2"/>
      <c r="AS58" s="2"/>
      <c r="AU58" s="2"/>
      <c r="AV58" s="2"/>
      <c r="AW58" s="2"/>
      <c r="AY58" s="2"/>
      <c r="AZ58" s="2"/>
      <c r="BA58" s="2"/>
      <c r="BC58" s="2"/>
      <c r="BD58" s="2"/>
      <c r="BE58" s="2"/>
      <c r="BG58" s="2"/>
      <c r="BH58" s="2"/>
      <c r="BI58" s="2"/>
      <c r="BK58" s="2"/>
      <c r="BL58" s="2"/>
      <c r="BM58" s="2"/>
      <c r="BO58" s="2"/>
      <c r="BP58" s="2"/>
      <c r="BQ58" s="2"/>
      <c r="BS58" s="2"/>
      <c r="BT58" s="2"/>
      <c r="BU58" s="2"/>
      <c r="BW58" s="2"/>
      <c r="BX58" s="2"/>
      <c r="BY58" s="2"/>
      <c r="CA58" s="2"/>
      <c r="CB58" s="2"/>
      <c r="CC58" s="2"/>
      <c r="CE58" s="2"/>
      <c r="CF58" s="2"/>
      <c r="CG58" s="2"/>
      <c r="CH58" s="1" t="s">
        <v>8645</v>
      </c>
      <c r="CI58" s="2" t="s">
        <v>8646</v>
      </c>
      <c r="CJ58" s="2"/>
      <c r="CK58" s="2"/>
      <c r="CM58" s="2"/>
      <c r="CN58" s="2"/>
      <c r="CO58" s="2"/>
      <c r="CQ58" s="2"/>
      <c r="CR58" s="2"/>
      <c r="CS58" s="2"/>
      <c r="CU58" s="2"/>
      <c r="CV58" s="2"/>
      <c r="CW58" s="2"/>
      <c r="CY58" s="2"/>
      <c r="CZ58" s="2"/>
      <c r="DA58" s="2"/>
      <c r="DC58" s="2"/>
      <c r="DD58" s="2"/>
      <c r="DE58" s="2"/>
      <c r="DF58" s="1" t="s">
        <v>8647</v>
      </c>
      <c r="DG58" s="2" t="s">
        <v>8648</v>
      </c>
      <c r="DH58" s="2"/>
      <c r="DI58" s="2"/>
      <c r="DK58" s="2"/>
      <c r="DL58" s="2"/>
      <c r="DM58" s="2"/>
      <c r="DO58" s="2"/>
      <c r="DP58" s="2"/>
      <c r="DQ58" s="2"/>
      <c r="DS58" s="2"/>
      <c r="DT58" s="2"/>
      <c r="DU58" s="2"/>
      <c r="DW58" s="2"/>
      <c r="DX58" s="2"/>
      <c r="DY58" s="2"/>
      <c r="DZ58" s="1" t="s">
        <v>8649</v>
      </c>
      <c r="EA58" s="2" t="s">
        <v>8650</v>
      </c>
      <c r="EB58" s="2"/>
      <c r="EC58" s="2"/>
    </row>
    <row r="59" ht="15.75" customHeight="1">
      <c r="A59" s="91">
        <v>58.0</v>
      </c>
      <c r="B59" s="91" t="s">
        <v>508</v>
      </c>
      <c r="C59" s="91" t="s">
        <v>6163</v>
      </c>
      <c r="D59" s="91"/>
      <c r="E59" s="91"/>
      <c r="F59" s="91"/>
      <c r="G59" s="91"/>
      <c r="H59" s="91"/>
      <c r="I59" s="91"/>
      <c r="J59" s="91"/>
      <c r="K59" s="91"/>
      <c r="L59" s="91"/>
      <c r="M59" s="91"/>
      <c r="N59" s="91"/>
      <c r="O59" s="91"/>
      <c r="P59" s="91"/>
      <c r="Q59" s="91"/>
      <c r="R59" s="91"/>
      <c r="S59" s="91"/>
      <c r="T59" s="91"/>
      <c r="U59" s="91"/>
      <c r="V59" s="91" t="s">
        <v>8980</v>
      </c>
      <c r="W59" s="91" t="s">
        <v>8981</v>
      </c>
      <c r="X59" s="91"/>
      <c r="Y59" s="91"/>
      <c r="AA59" s="2"/>
      <c r="AB59" s="2"/>
      <c r="AC59" s="2"/>
      <c r="AE59" s="2"/>
      <c r="AF59" s="2"/>
      <c r="AG59" s="2"/>
      <c r="AI59" s="2"/>
      <c r="AJ59" s="2"/>
      <c r="AK59" s="2"/>
      <c r="AM59" s="2"/>
      <c r="AN59" s="2"/>
      <c r="AO59" s="2"/>
      <c r="AQ59" s="2"/>
      <c r="AR59" s="2"/>
      <c r="AS59" s="2"/>
      <c r="AU59" s="2"/>
      <c r="AV59" s="2"/>
      <c r="AW59" s="2"/>
      <c r="AY59" s="2"/>
      <c r="AZ59" s="2"/>
      <c r="BA59" s="2"/>
      <c r="BC59" s="2"/>
      <c r="BD59" s="2"/>
      <c r="BE59" s="2"/>
      <c r="BG59" s="2"/>
      <c r="BH59" s="2"/>
      <c r="BI59" s="2"/>
      <c r="BK59" s="2"/>
      <c r="BL59" s="2"/>
      <c r="BM59" s="2"/>
      <c r="BO59" s="2"/>
      <c r="BP59" s="2"/>
      <c r="BQ59" s="2"/>
      <c r="BS59" s="2"/>
      <c r="BT59" s="2"/>
      <c r="BU59" s="2"/>
      <c r="BW59" s="2"/>
      <c r="BX59" s="2"/>
      <c r="BY59" s="2"/>
      <c r="CA59" s="2"/>
      <c r="CB59" s="2"/>
      <c r="CC59" s="2"/>
      <c r="CE59" s="2"/>
      <c r="CF59" s="2"/>
      <c r="CG59" s="2"/>
      <c r="CH59" s="1" t="s">
        <v>8651</v>
      </c>
      <c r="CI59" s="2" t="s">
        <v>8652</v>
      </c>
      <c r="CJ59" s="2"/>
      <c r="CK59" s="2"/>
      <c r="CM59" s="2"/>
      <c r="CN59" s="2"/>
      <c r="CO59" s="2"/>
      <c r="CQ59" s="2"/>
      <c r="CR59" s="2"/>
      <c r="CS59" s="2"/>
      <c r="CU59" s="2"/>
      <c r="CV59" s="2"/>
      <c r="CW59" s="2"/>
      <c r="CY59" s="2"/>
      <c r="CZ59" s="2"/>
      <c r="DA59" s="2"/>
      <c r="DC59" s="2"/>
      <c r="DD59" s="2"/>
      <c r="DE59" s="2"/>
      <c r="DF59" s="1" t="s">
        <v>8653</v>
      </c>
      <c r="DG59" s="2" t="s">
        <v>8654</v>
      </c>
      <c r="DH59" s="2"/>
      <c r="DI59" s="2"/>
      <c r="DK59" s="2"/>
      <c r="DL59" s="2"/>
      <c r="DM59" s="2"/>
      <c r="DO59" s="2"/>
      <c r="DP59" s="2"/>
      <c r="DQ59" s="2"/>
      <c r="DS59" s="2"/>
      <c r="DT59" s="2"/>
      <c r="DU59" s="2"/>
      <c r="DW59" s="2"/>
      <c r="DX59" s="2"/>
      <c r="DY59" s="2"/>
      <c r="DZ59" s="1" t="s">
        <v>8655</v>
      </c>
      <c r="EA59" s="2" t="s">
        <v>8656</v>
      </c>
      <c r="EB59" s="2"/>
      <c r="EC59" s="2"/>
    </row>
    <row r="60" ht="15.75" customHeight="1">
      <c r="A60" s="91">
        <v>59.0</v>
      </c>
      <c r="B60" s="91" t="s">
        <v>6164</v>
      </c>
      <c r="C60" s="91" t="s">
        <v>6165</v>
      </c>
      <c r="D60" s="91"/>
      <c r="E60" s="91"/>
      <c r="F60" s="91"/>
      <c r="G60" s="91"/>
      <c r="H60" s="91"/>
      <c r="I60" s="91"/>
      <c r="J60" s="91"/>
      <c r="K60" s="91"/>
      <c r="L60" s="91"/>
      <c r="M60" s="91"/>
      <c r="N60" s="91"/>
      <c r="O60" s="91"/>
      <c r="P60" s="91"/>
      <c r="Q60" s="91"/>
      <c r="R60" s="91"/>
      <c r="S60" s="91"/>
      <c r="T60" s="91"/>
      <c r="U60" s="91"/>
      <c r="V60" s="91" t="s">
        <v>8982</v>
      </c>
      <c r="W60" s="91" t="s">
        <v>8983</v>
      </c>
      <c r="X60" s="91"/>
      <c r="Y60" s="91"/>
      <c r="AA60" s="2"/>
      <c r="AB60" s="2"/>
      <c r="AC60" s="2"/>
      <c r="AE60" s="2"/>
      <c r="AF60" s="2"/>
      <c r="AG60" s="2"/>
      <c r="AI60" s="2"/>
      <c r="AJ60" s="2"/>
      <c r="AK60" s="2"/>
      <c r="AM60" s="2"/>
      <c r="AN60" s="2"/>
      <c r="AO60" s="2"/>
      <c r="AQ60" s="2"/>
      <c r="AR60" s="2"/>
      <c r="AS60" s="2"/>
      <c r="AU60" s="2"/>
      <c r="AV60" s="2"/>
      <c r="AW60" s="2"/>
      <c r="AY60" s="2"/>
      <c r="AZ60" s="2"/>
      <c r="BA60" s="2"/>
      <c r="BC60" s="2"/>
      <c r="BD60" s="2"/>
      <c r="BE60" s="2"/>
      <c r="BG60" s="2"/>
      <c r="BH60" s="2"/>
      <c r="BI60" s="2"/>
      <c r="BK60" s="2"/>
      <c r="BL60" s="2"/>
      <c r="BM60" s="2"/>
      <c r="BO60" s="2"/>
      <c r="BP60" s="2"/>
      <c r="BQ60" s="2"/>
      <c r="BS60" s="2"/>
      <c r="BT60" s="2"/>
      <c r="BU60" s="2"/>
      <c r="BW60" s="2"/>
      <c r="BX60" s="2"/>
      <c r="BY60" s="2"/>
      <c r="CA60" s="2"/>
      <c r="CB60" s="2"/>
      <c r="CC60" s="2"/>
      <c r="CE60" s="2"/>
      <c r="CF60" s="2"/>
      <c r="CG60" s="2"/>
      <c r="CH60" s="1" t="s">
        <v>8657</v>
      </c>
      <c r="CI60" s="2" t="s">
        <v>8658</v>
      </c>
      <c r="CJ60" s="2"/>
      <c r="CK60" s="2"/>
      <c r="CM60" s="2"/>
      <c r="CN60" s="2"/>
      <c r="CO60" s="2"/>
      <c r="CQ60" s="2"/>
      <c r="CR60" s="2"/>
      <c r="CS60" s="2"/>
      <c r="CU60" s="2"/>
      <c r="CV60" s="2"/>
      <c r="CW60" s="2"/>
      <c r="CY60" s="2"/>
      <c r="CZ60" s="2"/>
      <c r="DA60" s="2"/>
      <c r="DC60" s="2"/>
      <c r="DD60" s="2"/>
      <c r="DE60" s="2"/>
      <c r="DF60" s="1" t="s">
        <v>8659</v>
      </c>
      <c r="DG60" s="2" t="s">
        <v>8660</v>
      </c>
      <c r="DH60" s="2"/>
      <c r="DI60" s="2"/>
      <c r="DK60" s="2"/>
      <c r="DL60" s="2"/>
      <c r="DM60" s="2"/>
      <c r="DO60" s="2"/>
      <c r="DP60" s="2"/>
      <c r="DQ60" s="2"/>
      <c r="DS60" s="2"/>
      <c r="DT60" s="2"/>
      <c r="DU60" s="2"/>
      <c r="DW60" s="2"/>
      <c r="DX60" s="2"/>
      <c r="DY60" s="2"/>
      <c r="DZ60" s="1" t="s">
        <v>8661</v>
      </c>
      <c r="EA60" s="2" t="s">
        <v>8662</v>
      </c>
      <c r="EB60" s="2"/>
      <c r="EC60" s="2"/>
    </row>
    <row r="61" ht="15.75" customHeight="1">
      <c r="A61" s="91">
        <v>60.0</v>
      </c>
      <c r="B61" s="91" t="s">
        <v>511</v>
      </c>
      <c r="C61" s="91" t="s">
        <v>6166</v>
      </c>
      <c r="D61" s="91"/>
      <c r="E61" s="91"/>
      <c r="F61" s="91"/>
      <c r="G61" s="91"/>
      <c r="H61" s="91"/>
      <c r="I61" s="91"/>
      <c r="J61" s="91"/>
      <c r="K61" s="91"/>
      <c r="L61" s="91"/>
      <c r="M61" s="91"/>
      <c r="N61" s="91"/>
      <c r="O61" s="91"/>
      <c r="P61" s="91"/>
      <c r="Q61" s="91"/>
      <c r="R61" s="91"/>
      <c r="S61" s="91"/>
      <c r="T61" s="91"/>
      <c r="U61" s="91"/>
      <c r="V61" s="91" t="s">
        <v>8984</v>
      </c>
      <c r="W61" s="91" t="s">
        <v>8985</v>
      </c>
      <c r="X61" s="91"/>
      <c r="Y61" s="91"/>
      <c r="AA61" s="2"/>
      <c r="AB61" s="2"/>
      <c r="AC61" s="2"/>
      <c r="AE61" s="2"/>
      <c r="AF61" s="2"/>
      <c r="AG61" s="2"/>
      <c r="AI61" s="2"/>
      <c r="AJ61" s="2"/>
      <c r="AK61" s="2"/>
      <c r="AM61" s="2"/>
      <c r="AN61" s="2"/>
      <c r="AO61" s="2"/>
      <c r="AQ61" s="2"/>
      <c r="AR61" s="2"/>
      <c r="AS61" s="2"/>
      <c r="AU61" s="2"/>
      <c r="AV61" s="2"/>
      <c r="AW61" s="2"/>
      <c r="AY61" s="2"/>
      <c r="AZ61" s="2"/>
      <c r="BA61" s="2"/>
      <c r="BC61" s="2"/>
      <c r="BD61" s="2"/>
      <c r="BE61" s="2"/>
      <c r="BG61" s="2"/>
      <c r="BH61" s="2"/>
      <c r="BI61" s="2"/>
      <c r="BK61" s="2"/>
      <c r="BL61" s="2"/>
      <c r="BM61" s="2"/>
      <c r="BO61" s="2"/>
      <c r="BP61" s="2"/>
      <c r="BQ61" s="2"/>
      <c r="BS61" s="2"/>
      <c r="BT61" s="2"/>
      <c r="BU61" s="2"/>
      <c r="BW61" s="2"/>
      <c r="BX61" s="2"/>
      <c r="BY61" s="2"/>
      <c r="CA61" s="2"/>
      <c r="CB61" s="2"/>
      <c r="CC61" s="2"/>
      <c r="CE61" s="2"/>
      <c r="CF61" s="2"/>
      <c r="CG61" s="2"/>
      <c r="CH61" s="1" t="s">
        <v>8663</v>
      </c>
      <c r="CI61" s="2" t="s">
        <v>8664</v>
      </c>
      <c r="CJ61" s="2"/>
      <c r="CK61" s="2"/>
      <c r="CM61" s="2"/>
      <c r="CN61" s="2"/>
      <c r="CO61" s="2"/>
      <c r="CQ61" s="2"/>
      <c r="CR61" s="2"/>
      <c r="CS61" s="2"/>
      <c r="CU61" s="2"/>
      <c r="CV61" s="2"/>
      <c r="CW61" s="2"/>
      <c r="CY61" s="2"/>
      <c r="CZ61" s="2"/>
      <c r="DA61" s="2"/>
      <c r="DC61" s="2"/>
      <c r="DD61" s="2"/>
      <c r="DE61" s="2"/>
      <c r="DF61" s="1" t="s">
        <v>8665</v>
      </c>
      <c r="DG61" s="2" t="s">
        <v>8666</v>
      </c>
      <c r="DH61" s="2"/>
      <c r="DI61" s="2"/>
      <c r="DK61" s="2"/>
      <c r="DL61" s="2"/>
      <c r="DM61" s="2"/>
      <c r="DO61" s="2"/>
      <c r="DP61" s="2"/>
      <c r="DQ61" s="2"/>
      <c r="DS61" s="2"/>
      <c r="DT61" s="2"/>
      <c r="DU61" s="2"/>
      <c r="DW61" s="2"/>
      <c r="DX61" s="2"/>
      <c r="DY61" s="2"/>
      <c r="DZ61" s="1" t="s">
        <v>8667</v>
      </c>
      <c r="EA61" s="2" t="s">
        <v>8668</v>
      </c>
      <c r="EB61" s="2"/>
      <c r="EC61" s="2"/>
    </row>
    <row r="62" ht="15.75" customHeight="1">
      <c r="A62" s="91">
        <v>61.0</v>
      </c>
      <c r="B62" s="91" t="s">
        <v>536</v>
      </c>
      <c r="C62" s="91" t="s">
        <v>6167</v>
      </c>
      <c r="D62" s="91"/>
      <c r="E62" s="91"/>
      <c r="F62" s="91"/>
      <c r="G62" s="91"/>
      <c r="H62" s="91"/>
      <c r="I62" s="91"/>
      <c r="J62" s="91"/>
      <c r="K62" s="91"/>
      <c r="L62" s="91"/>
      <c r="M62" s="91"/>
      <c r="N62" s="91"/>
      <c r="O62" s="91"/>
      <c r="P62" s="91"/>
      <c r="Q62" s="91"/>
      <c r="R62" s="91"/>
      <c r="S62" s="91"/>
      <c r="T62" s="91"/>
      <c r="U62" s="91"/>
      <c r="V62" s="91" t="s">
        <v>8986</v>
      </c>
      <c r="W62" s="91" t="s">
        <v>8987</v>
      </c>
      <c r="X62" s="91"/>
      <c r="Y62" s="91"/>
      <c r="AA62" s="2"/>
      <c r="AB62" s="2"/>
      <c r="AC62" s="2"/>
      <c r="AE62" s="2"/>
      <c r="AF62" s="2"/>
      <c r="AG62" s="2"/>
      <c r="AI62" s="2"/>
      <c r="AJ62" s="2"/>
      <c r="AK62" s="2"/>
      <c r="AM62" s="2"/>
      <c r="AN62" s="2"/>
      <c r="AO62" s="2"/>
      <c r="AQ62" s="2"/>
      <c r="AR62" s="2"/>
      <c r="AS62" s="2"/>
      <c r="AU62" s="2"/>
      <c r="AV62" s="2"/>
      <c r="AW62" s="2"/>
      <c r="AY62" s="2"/>
      <c r="AZ62" s="2"/>
      <c r="BA62" s="2"/>
      <c r="BC62" s="2"/>
      <c r="BD62" s="2"/>
      <c r="BE62" s="2"/>
      <c r="BG62" s="2"/>
      <c r="BH62" s="2"/>
      <c r="BI62" s="2"/>
      <c r="BK62" s="2"/>
      <c r="BL62" s="2"/>
      <c r="BM62" s="2"/>
      <c r="BO62" s="2"/>
      <c r="BP62" s="2"/>
      <c r="BQ62" s="2"/>
      <c r="BS62" s="2"/>
      <c r="BT62" s="2"/>
      <c r="BU62" s="2"/>
      <c r="BW62" s="2"/>
      <c r="BX62" s="2"/>
      <c r="BY62" s="2"/>
      <c r="CA62" s="2"/>
      <c r="CB62" s="2"/>
      <c r="CC62" s="2"/>
      <c r="CE62" s="2"/>
      <c r="CF62" s="2"/>
      <c r="CG62" s="2"/>
      <c r="CH62" s="1" t="s">
        <v>8669</v>
      </c>
      <c r="CI62" s="2" t="s">
        <v>8670</v>
      </c>
      <c r="CJ62" s="2"/>
      <c r="CK62" s="2"/>
      <c r="CM62" s="2"/>
      <c r="CN62" s="2"/>
      <c r="CO62" s="2"/>
      <c r="CQ62" s="2"/>
      <c r="CR62" s="2"/>
      <c r="CS62" s="2"/>
      <c r="CU62" s="2"/>
      <c r="CV62" s="2"/>
      <c r="CW62" s="2"/>
      <c r="CY62" s="2"/>
      <c r="CZ62" s="2"/>
      <c r="DA62" s="2"/>
      <c r="DC62" s="2"/>
      <c r="DD62" s="2"/>
      <c r="DE62" s="2"/>
      <c r="DF62" s="1" t="s">
        <v>8671</v>
      </c>
      <c r="DG62" s="2" t="s">
        <v>8672</v>
      </c>
      <c r="DH62" s="2"/>
      <c r="DI62" s="2"/>
      <c r="DK62" s="2"/>
      <c r="DL62" s="2"/>
      <c r="DM62" s="2"/>
      <c r="DO62" s="2"/>
      <c r="DP62" s="2"/>
      <c r="DQ62" s="2"/>
      <c r="DS62" s="2"/>
      <c r="DT62" s="2"/>
      <c r="DU62" s="2"/>
      <c r="DW62" s="2"/>
      <c r="DX62" s="2"/>
      <c r="DY62" s="2"/>
      <c r="DZ62" s="1" t="s">
        <v>8673</v>
      </c>
      <c r="EA62" s="2" t="s">
        <v>8674</v>
      </c>
      <c r="EB62" s="2"/>
      <c r="EC62" s="2"/>
    </row>
    <row r="63" ht="15.75" customHeight="1">
      <c r="A63" s="91">
        <v>62.0</v>
      </c>
      <c r="B63" s="91" t="s">
        <v>6168</v>
      </c>
      <c r="C63" s="91" t="s">
        <v>6169</v>
      </c>
      <c r="D63" s="91"/>
      <c r="E63" s="91"/>
      <c r="F63" s="91"/>
      <c r="G63" s="91"/>
      <c r="H63" s="91"/>
      <c r="I63" s="91"/>
      <c r="J63" s="91"/>
      <c r="K63" s="91"/>
      <c r="L63" s="91"/>
      <c r="M63" s="91"/>
      <c r="N63" s="91"/>
      <c r="O63" s="91"/>
      <c r="P63" s="91"/>
      <c r="Q63" s="91"/>
      <c r="R63" s="91"/>
      <c r="S63" s="91"/>
      <c r="T63" s="91"/>
      <c r="U63" s="91"/>
      <c r="V63" s="91"/>
      <c r="W63" s="91"/>
      <c r="X63" s="91"/>
      <c r="Y63" s="91"/>
      <c r="AA63" s="2"/>
      <c r="AB63" s="2"/>
      <c r="AC63" s="2"/>
      <c r="AE63" s="2"/>
      <c r="AF63" s="2"/>
      <c r="AG63" s="2"/>
      <c r="AI63" s="2"/>
      <c r="AJ63" s="2"/>
      <c r="AK63" s="2"/>
      <c r="AM63" s="2"/>
      <c r="AN63" s="2"/>
      <c r="AO63" s="2"/>
      <c r="AQ63" s="2"/>
      <c r="AR63" s="2"/>
      <c r="AS63" s="2"/>
      <c r="AU63" s="2"/>
      <c r="AV63" s="2"/>
      <c r="AW63" s="2"/>
      <c r="AY63" s="2"/>
      <c r="AZ63" s="2"/>
      <c r="BA63" s="2"/>
      <c r="BC63" s="2"/>
      <c r="BD63" s="2"/>
      <c r="BE63" s="2"/>
      <c r="BG63" s="2"/>
      <c r="BH63" s="2"/>
      <c r="BI63" s="2"/>
      <c r="BK63" s="2"/>
      <c r="BL63" s="2"/>
      <c r="BM63" s="2"/>
      <c r="BO63" s="2"/>
      <c r="BP63" s="2"/>
      <c r="BQ63" s="2"/>
      <c r="BS63" s="2"/>
      <c r="BT63" s="2"/>
      <c r="BU63" s="2"/>
      <c r="BW63" s="2"/>
      <c r="BX63" s="2"/>
      <c r="BY63" s="2"/>
      <c r="CA63" s="2"/>
      <c r="CB63" s="2"/>
      <c r="CC63" s="2"/>
      <c r="CE63" s="2"/>
      <c r="CF63" s="2"/>
      <c r="CG63" s="2"/>
      <c r="CH63" s="1" t="s">
        <v>8675</v>
      </c>
      <c r="CI63" s="2" t="s">
        <v>8676</v>
      </c>
      <c r="CJ63" s="2"/>
      <c r="CK63" s="2"/>
      <c r="CM63" s="2"/>
      <c r="CN63" s="2"/>
      <c r="CO63" s="2"/>
      <c r="CQ63" s="2"/>
      <c r="CR63" s="2"/>
      <c r="CS63" s="2"/>
      <c r="CU63" s="2"/>
      <c r="CV63" s="2"/>
      <c r="CW63" s="2"/>
      <c r="CY63" s="2"/>
      <c r="CZ63" s="2"/>
      <c r="DA63" s="2"/>
      <c r="DC63" s="2"/>
      <c r="DD63" s="2"/>
      <c r="DE63" s="2"/>
      <c r="DF63" s="1" t="s">
        <v>8677</v>
      </c>
      <c r="DG63" s="2" t="s">
        <v>8678</v>
      </c>
      <c r="DH63" s="2"/>
      <c r="DI63" s="2"/>
      <c r="DK63" s="2"/>
      <c r="DL63" s="2"/>
      <c r="DM63" s="2"/>
      <c r="DO63" s="2"/>
      <c r="DP63" s="2"/>
      <c r="DQ63" s="2"/>
      <c r="DS63" s="2"/>
      <c r="DT63" s="2"/>
      <c r="DU63" s="2"/>
      <c r="DW63" s="2"/>
      <c r="DX63" s="2"/>
      <c r="DY63" s="2"/>
      <c r="DZ63" s="1" t="s">
        <v>8679</v>
      </c>
      <c r="EA63" s="2" t="s">
        <v>8680</v>
      </c>
      <c r="EB63" s="2"/>
      <c r="EC63" s="2"/>
    </row>
    <row r="64" ht="15.75" customHeight="1">
      <c r="A64" s="91">
        <v>63.0</v>
      </c>
      <c r="B64" s="91" t="s">
        <v>6170</v>
      </c>
      <c r="C64" s="91" t="s">
        <v>6171</v>
      </c>
      <c r="D64" s="91"/>
      <c r="E64" s="91"/>
      <c r="F64" s="91"/>
      <c r="G64" s="91"/>
      <c r="H64" s="91"/>
      <c r="I64" s="91"/>
      <c r="J64" s="91"/>
      <c r="K64" s="91"/>
      <c r="L64" s="91"/>
      <c r="M64" s="91"/>
      <c r="N64" s="91"/>
      <c r="O64" s="91"/>
      <c r="P64" s="91"/>
      <c r="Q64" s="91"/>
      <c r="R64" s="91"/>
      <c r="S64" s="91"/>
      <c r="T64" s="91"/>
      <c r="U64" s="91"/>
      <c r="V64" s="91"/>
      <c r="W64" s="91"/>
      <c r="X64" s="91"/>
      <c r="Y64" s="91"/>
      <c r="AA64" s="2"/>
      <c r="AB64" s="2"/>
      <c r="AC64" s="2"/>
      <c r="AE64" s="2"/>
      <c r="AF64" s="2"/>
      <c r="AG64" s="2"/>
      <c r="AI64" s="2"/>
      <c r="AJ64" s="2"/>
      <c r="AK64" s="2"/>
      <c r="AM64" s="2"/>
      <c r="AN64" s="2"/>
      <c r="AO64" s="2"/>
      <c r="AQ64" s="2"/>
      <c r="AR64" s="2"/>
      <c r="AS64" s="2"/>
      <c r="AU64" s="2"/>
      <c r="AV64" s="2"/>
      <c r="AW64" s="2"/>
      <c r="AY64" s="2"/>
      <c r="AZ64" s="2"/>
      <c r="BA64" s="2"/>
      <c r="BC64" s="2"/>
      <c r="BD64" s="2"/>
      <c r="BE64" s="2"/>
      <c r="BG64" s="2"/>
      <c r="BH64" s="2"/>
      <c r="BI64" s="2"/>
      <c r="BK64" s="2"/>
      <c r="BL64" s="2"/>
      <c r="BM64" s="2"/>
      <c r="BO64" s="2"/>
      <c r="BP64" s="2"/>
      <c r="BQ64" s="2"/>
      <c r="BS64" s="2"/>
      <c r="BT64" s="2"/>
      <c r="BU64" s="2"/>
      <c r="BW64" s="2"/>
      <c r="BX64" s="2"/>
      <c r="BY64" s="2"/>
      <c r="CA64" s="2"/>
      <c r="CB64" s="2"/>
      <c r="CC64" s="2"/>
      <c r="CE64" s="2"/>
      <c r="CF64" s="2"/>
      <c r="CG64" s="2"/>
      <c r="CH64" s="1" t="s">
        <v>8681</v>
      </c>
      <c r="CI64" s="2" t="s">
        <v>8682</v>
      </c>
      <c r="CJ64" s="2"/>
      <c r="CK64" s="2"/>
      <c r="CM64" s="2"/>
      <c r="CN64" s="2"/>
      <c r="CO64" s="2"/>
      <c r="CQ64" s="2"/>
      <c r="CR64" s="2"/>
      <c r="CS64" s="2"/>
      <c r="CU64" s="2"/>
      <c r="CV64" s="2"/>
      <c r="CW64" s="2"/>
      <c r="CY64" s="2"/>
      <c r="CZ64" s="2"/>
      <c r="DA64" s="2"/>
      <c r="DC64" s="2"/>
      <c r="DD64" s="2"/>
      <c r="DE64" s="2"/>
      <c r="DF64" s="1" t="s">
        <v>8683</v>
      </c>
      <c r="DG64" s="2" t="s">
        <v>8684</v>
      </c>
      <c r="DH64" s="2"/>
      <c r="DI64" s="2"/>
      <c r="DK64" s="2"/>
      <c r="DL64" s="2"/>
      <c r="DM64" s="2"/>
      <c r="DO64" s="2"/>
      <c r="DP64" s="2"/>
      <c r="DQ64" s="2"/>
      <c r="DS64" s="2"/>
      <c r="DT64" s="2"/>
      <c r="DU64" s="2"/>
      <c r="DW64" s="2"/>
      <c r="DX64" s="2"/>
      <c r="DY64" s="2"/>
      <c r="DZ64" s="1" t="s">
        <v>8685</v>
      </c>
      <c r="EA64" s="2" t="s">
        <v>8686</v>
      </c>
      <c r="EB64" s="2"/>
      <c r="EC64" s="2"/>
    </row>
    <row r="65" ht="15.75" customHeight="1">
      <c r="A65" s="91">
        <v>64.0</v>
      </c>
      <c r="B65" s="91" t="s">
        <v>6172</v>
      </c>
      <c r="C65" s="91" t="s">
        <v>6173</v>
      </c>
      <c r="D65" s="91"/>
      <c r="E65" s="91"/>
      <c r="F65" s="91"/>
      <c r="G65" s="91"/>
      <c r="H65" s="91"/>
      <c r="I65" s="91"/>
      <c r="J65" s="91"/>
      <c r="K65" s="91"/>
      <c r="L65" s="91"/>
      <c r="M65" s="91"/>
      <c r="N65" s="91"/>
      <c r="O65" s="91"/>
      <c r="P65" s="91"/>
      <c r="Q65" s="91"/>
      <c r="R65" s="91"/>
      <c r="S65" s="91"/>
      <c r="T65" s="91"/>
      <c r="U65" s="91"/>
      <c r="V65" s="91"/>
      <c r="W65" s="91"/>
      <c r="X65" s="91"/>
      <c r="Y65" s="91"/>
      <c r="AA65" s="2"/>
      <c r="AB65" s="2"/>
      <c r="AC65" s="2"/>
      <c r="AE65" s="2"/>
      <c r="AF65" s="2"/>
      <c r="AG65" s="2"/>
      <c r="AI65" s="2"/>
      <c r="AJ65" s="2"/>
      <c r="AK65" s="2"/>
      <c r="AM65" s="2"/>
      <c r="AN65" s="2"/>
      <c r="AO65" s="2"/>
      <c r="AQ65" s="2"/>
      <c r="AR65" s="2"/>
      <c r="AS65" s="2"/>
      <c r="AU65" s="2"/>
      <c r="AV65" s="2"/>
      <c r="AW65" s="2"/>
      <c r="AY65" s="2"/>
      <c r="AZ65" s="2"/>
      <c r="BA65" s="2"/>
      <c r="BC65" s="2"/>
      <c r="BD65" s="2"/>
      <c r="BE65" s="2"/>
      <c r="BG65" s="2"/>
      <c r="BH65" s="2"/>
      <c r="BI65" s="2"/>
      <c r="BK65" s="2"/>
      <c r="BL65" s="2"/>
      <c r="BM65" s="2"/>
      <c r="BO65" s="2"/>
      <c r="BP65" s="2"/>
      <c r="BQ65" s="2"/>
      <c r="BS65" s="2"/>
      <c r="BT65" s="2"/>
      <c r="BU65" s="2"/>
      <c r="BW65" s="2"/>
      <c r="BX65" s="2"/>
      <c r="BY65" s="2"/>
      <c r="CA65" s="2"/>
      <c r="CB65" s="2"/>
      <c r="CC65" s="2"/>
      <c r="CE65" s="2"/>
      <c r="CF65" s="2"/>
      <c r="CG65" s="2"/>
      <c r="CI65" s="2"/>
      <c r="CJ65" s="2"/>
      <c r="CK65" s="2"/>
      <c r="CM65" s="2"/>
      <c r="CN65" s="2"/>
      <c r="CO65" s="2"/>
      <c r="CQ65" s="2"/>
      <c r="CR65" s="2"/>
      <c r="CS65" s="2"/>
      <c r="CU65" s="2"/>
      <c r="CV65" s="2"/>
      <c r="CW65" s="2"/>
      <c r="CY65" s="2"/>
      <c r="CZ65" s="2"/>
      <c r="DA65" s="2"/>
      <c r="DC65" s="2"/>
      <c r="DD65" s="2"/>
      <c r="DE65" s="2"/>
      <c r="DF65" s="1" t="s">
        <v>8687</v>
      </c>
      <c r="DG65" s="2" t="s">
        <v>8688</v>
      </c>
      <c r="DH65" s="2"/>
      <c r="DI65" s="2"/>
      <c r="DK65" s="2"/>
      <c r="DL65" s="2"/>
      <c r="DM65" s="2"/>
      <c r="DO65" s="2"/>
      <c r="DP65" s="2"/>
      <c r="DQ65" s="2"/>
      <c r="DS65" s="2"/>
      <c r="DT65" s="2"/>
      <c r="DU65" s="2"/>
      <c r="DW65" s="2"/>
      <c r="DX65" s="2"/>
      <c r="DY65" s="2"/>
      <c r="DZ65" s="1" t="s">
        <v>8689</v>
      </c>
      <c r="EA65" s="2" t="s">
        <v>8690</v>
      </c>
      <c r="EB65" s="2"/>
      <c r="EC65" s="2"/>
    </row>
    <row r="66" ht="15.75" customHeight="1">
      <c r="A66" s="91">
        <v>65.0</v>
      </c>
      <c r="B66" s="91" t="s">
        <v>6174</v>
      </c>
      <c r="C66" s="91" t="s">
        <v>6175</v>
      </c>
      <c r="D66" s="91"/>
      <c r="E66" s="91"/>
      <c r="F66" s="91"/>
      <c r="G66" s="91"/>
      <c r="H66" s="91"/>
      <c r="I66" s="91"/>
      <c r="J66" s="91"/>
      <c r="K66" s="91"/>
      <c r="L66" s="91"/>
      <c r="M66" s="91"/>
      <c r="N66" s="91"/>
      <c r="O66" s="91"/>
      <c r="P66" s="91"/>
      <c r="Q66" s="91"/>
      <c r="R66" s="91"/>
      <c r="S66" s="91"/>
      <c r="T66" s="91"/>
      <c r="U66" s="91"/>
      <c r="V66" s="91"/>
      <c r="W66" s="91"/>
      <c r="X66" s="91"/>
      <c r="Y66" s="91"/>
      <c r="AA66" s="2"/>
      <c r="AB66" s="2"/>
      <c r="AC66" s="2"/>
      <c r="AE66" s="2"/>
      <c r="AF66" s="2"/>
      <c r="AG66" s="2"/>
      <c r="AI66" s="2"/>
      <c r="AJ66" s="2"/>
      <c r="AK66" s="2"/>
      <c r="AM66" s="2"/>
      <c r="AN66" s="2"/>
      <c r="AO66" s="2"/>
      <c r="AQ66" s="2"/>
      <c r="AR66" s="2"/>
      <c r="AS66" s="2"/>
      <c r="AU66" s="2"/>
      <c r="AV66" s="2"/>
      <c r="AW66" s="2"/>
      <c r="AY66" s="2"/>
      <c r="AZ66" s="2"/>
      <c r="BA66" s="2"/>
      <c r="BC66" s="2"/>
      <c r="BD66" s="2"/>
      <c r="BE66" s="2"/>
      <c r="BG66" s="2"/>
      <c r="BH66" s="2"/>
      <c r="BI66" s="2"/>
      <c r="BK66" s="2"/>
      <c r="BL66" s="2"/>
      <c r="BM66" s="2"/>
      <c r="BO66" s="2"/>
      <c r="BP66" s="2"/>
      <c r="BQ66" s="2"/>
      <c r="BS66" s="2"/>
      <c r="BT66" s="2"/>
      <c r="BU66" s="2"/>
      <c r="BW66" s="2"/>
      <c r="BX66" s="2"/>
      <c r="BY66" s="2"/>
      <c r="CA66" s="2"/>
      <c r="CB66" s="2"/>
      <c r="CC66" s="2"/>
      <c r="CE66" s="2"/>
      <c r="CF66" s="2"/>
      <c r="CG66" s="2"/>
      <c r="CI66" s="2"/>
      <c r="CJ66" s="2"/>
      <c r="CK66" s="2"/>
      <c r="CM66" s="2"/>
      <c r="CN66" s="2"/>
      <c r="CO66" s="2"/>
      <c r="CQ66" s="2"/>
      <c r="CR66" s="2"/>
      <c r="CS66" s="2"/>
      <c r="CU66" s="2"/>
      <c r="CV66" s="2"/>
      <c r="CW66" s="2"/>
      <c r="CY66" s="2"/>
      <c r="CZ66" s="2"/>
      <c r="DA66" s="2"/>
      <c r="DC66" s="2"/>
      <c r="DD66" s="2"/>
      <c r="DE66" s="2"/>
      <c r="DF66" s="1" t="s">
        <v>8691</v>
      </c>
      <c r="DG66" s="2" t="s">
        <v>8692</v>
      </c>
      <c r="DH66" s="2"/>
      <c r="DI66" s="2"/>
      <c r="DK66" s="2"/>
      <c r="DL66" s="2"/>
      <c r="DM66" s="2"/>
      <c r="DO66" s="2"/>
      <c r="DP66" s="2"/>
      <c r="DQ66" s="2"/>
      <c r="DS66" s="2"/>
      <c r="DT66" s="2"/>
      <c r="DU66" s="2"/>
      <c r="DW66" s="2"/>
      <c r="DX66" s="2"/>
      <c r="DY66" s="2"/>
      <c r="DZ66" s="1" t="s">
        <v>8693</v>
      </c>
      <c r="EA66" s="2" t="s">
        <v>8694</v>
      </c>
      <c r="EB66" s="2"/>
      <c r="EC66" s="2"/>
    </row>
    <row r="67" ht="15.75" customHeight="1">
      <c r="A67" s="91">
        <v>66.0</v>
      </c>
      <c r="B67" s="91" t="s">
        <v>6176</v>
      </c>
      <c r="C67" s="91" t="s">
        <v>6177</v>
      </c>
      <c r="D67" s="91"/>
      <c r="E67" s="91"/>
      <c r="F67" s="91"/>
      <c r="G67" s="91"/>
      <c r="H67" s="91"/>
      <c r="I67" s="91"/>
      <c r="J67" s="91"/>
      <c r="K67" s="91"/>
      <c r="L67" s="91"/>
      <c r="M67" s="91"/>
      <c r="N67" s="91"/>
      <c r="O67" s="91"/>
      <c r="P67" s="91"/>
      <c r="Q67" s="91"/>
      <c r="R67" s="91"/>
      <c r="S67" s="91"/>
      <c r="T67" s="91"/>
      <c r="U67" s="91"/>
      <c r="V67" s="91"/>
      <c r="W67" s="91"/>
      <c r="X67" s="91"/>
      <c r="Y67" s="91"/>
      <c r="AA67" s="2"/>
      <c r="AB67" s="2"/>
      <c r="AC67" s="2"/>
      <c r="AE67" s="2"/>
      <c r="AF67" s="2"/>
      <c r="AG67" s="2"/>
      <c r="AI67" s="2"/>
      <c r="AJ67" s="2"/>
      <c r="AK67" s="2"/>
      <c r="AM67" s="2"/>
      <c r="AN67" s="2"/>
      <c r="AO67" s="2"/>
      <c r="AQ67" s="2"/>
      <c r="AR67" s="2"/>
      <c r="AS67" s="2"/>
      <c r="AU67" s="2"/>
      <c r="AV67" s="2"/>
      <c r="AW67" s="2"/>
      <c r="AY67" s="2"/>
      <c r="AZ67" s="2"/>
      <c r="BA67" s="2"/>
      <c r="BC67" s="2"/>
      <c r="BD67" s="2"/>
      <c r="BE67" s="2"/>
      <c r="BG67" s="2"/>
      <c r="BH67" s="2"/>
      <c r="BI67" s="2"/>
      <c r="BK67" s="2"/>
      <c r="BL67" s="2"/>
      <c r="BM67" s="2"/>
      <c r="BO67" s="2"/>
      <c r="BP67" s="2"/>
      <c r="BQ67" s="2"/>
      <c r="BS67" s="2"/>
      <c r="BT67" s="2"/>
      <c r="BU67" s="2"/>
      <c r="BW67" s="2"/>
      <c r="BX67" s="2"/>
      <c r="BY67" s="2"/>
      <c r="CA67" s="2"/>
      <c r="CB67" s="2"/>
      <c r="CC67" s="2"/>
      <c r="CE67" s="2"/>
      <c r="CF67" s="2"/>
      <c r="CG67" s="2"/>
      <c r="CI67" s="2"/>
      <c r="CJ67" s="2"/>
      <c r="CK67" s="2"/>
      <c r="CM67" s="2"/>
      <c r="CN67" s="2"/>
      <c r="CO67" s="2"/>
      <c r="CQ67" s="2"/>
      <c r="CR67" s="2"/>
      <c r="CS67" s="2"/>
      <c r="CU67" s="2"/>
      <c r="CV67" s="2"/>
      <c r="CW67" s="2"/>
      <c r="CY67" s="2"/>
      <c r="CZ67" s="2"/>
      <c r="DA67" s="2"/>
      <c r="DC67" s="2"/>
      <c r="DD67" s="2"/>
      <c r="DE67" s="2"/>
      <c r="DF67" s="1" t="s">
        <v>7314</v>
      </c>
      <c r="DG67" s="2" t="s">
        <v>8695</v>
      </c>
      <c r="DH67" s="2"/>
      <c r="DI67" s="2"/>
      <c r="DK67" s="2"/>
      <c r="DL67" s="2"/>
      <c r="DM67" s="2"/>
      <c r="DO67" s="2"/>
      <c r="DP67" s="2"/>
      <c r="DQ67" s="2"/>
      <c r="DS67" s="2"/>
      <c r="DT67" s="2"/>
      <c r="DU67" s="2"/>
      <c r="DW67" s="2"/>
      <c r="DX67" s="2"/>
      <c r="DY67" s="2"/>
      <c r="DZ67" s="1" t="s">
        <v>8696</v>
      </c>
      <c r="EA67" s="2" t="s">
        <v>8697</v>
      </c>
      <c r="EB67" s="2"/>
      <c r="EC67" s="2"/>
    </row>
    <row r="68" ht="15.75" customHeight="1">
      <c r="A68" s="91">
        <v>67.0</v>
      </c>
      <c r="B68" s="91" t="s">
        <v>6178</v>
      </c>
      <c r="C68" s="91" t="s">
        <v>6179</v>
      </c>
      <c r="D68" s="91"/>
      <c r="E68" s="91"/>
      <c r="F68" s="91"/>
      <c r="G68" s="91"/>
      <c r="H68" s="91"/>
      <c r="I68" s="91"/>
      <c r="J68" s="91"/>
      <c r="K68" s="91"/>
      <c r="L68" s="91"/>
      <c r="M68" s="91"/>
      <c r="N68" s="91"/>
      <c r="O68" s="91"/>
      <c r="P68" s="91"/>
      <c r="Q68" s="91"/>
      <c r="R68" s="91"/>
      <c r="S68" s="91"/>
      <c r="T68" s="91"/>
      <c r="U68" s="91"/>
      <c r="V68" s="91"/>
      <c r="W68" s="91"/>
      <c r="X68" s="91"/>
      <c r="Y68" s="91"/>
      <c r="AA68" s="2"/>
      <c r="AB68" s="2"/>
      <c r="AC68" s="2"/>
      <c r="AE68" s="2"/>
      <c r="AF68" s="2"/>
      <c r="AG68" s="2"/>
      <c r="AI68" s="2"/>
      <c r="AJ68" s="2"/>
      <c r="AK68" s="2"/>
      <c r="AM68" s="2"/>
      <c r="AN68" s="2"/>
      <c r="AO68" s="2"/>
      <c r="AQ68" s="2"/>
      <c r="AR68" s="2"/>
      <c r="AS68" s="2"/>
      <c r="AU68" s="2"/>
      <c r="AV68" s="2"/>
      <c r="AW68" s="2"/>
      <c r="AY68" s="2"/>
      <c r="AZ68" s="2"/>
      <c r="BA68" s="2"/>
      <c r="BC68" s="2"/>
      <c r="BD68" s="2"/>
      <c r="BE68" s="2"/>
      <c r="BG68" s="2"/>
      <c r="BH68" s="2"/>
      <c r="BI68" s="2"/>
      <c r="BK68" s="2"/>
      <c r="BL68" s="2"/>
      <c r="BM68" s="2"/>
      <c r="BO68" s="2"/>
      <c r="BP68" s="2"/>
      <c r="BQ68" s="2"/>
      <c r="BS68" s="2"/>
      <c r="BT68" s="2"/>
      <c r="BU68" s="2"/>
      <c r="BW68" s="2"/>
      <c r="BX68" s="2"/>
      <c r="BY68" s="2"/>
      <c r="CA68" s="2"/>
      <c r="CB68" s="2"/>
      <c r="CC68" s="2"/>
      <c r="CE68" s="2"/>
      <c r="CF68" s="2"/>
      <c r="CG68" s="2"/>
      <c r="CI68" s="2"/>
      <c r="CJ68" s="2"/>
      <c r="CK68" s="2"/>
      <c r="CM68" s="2"/>
      <c r="CN68" s="2"/>
      <c r="CO68" s="2"/>
      <c r="CQ68" s="2"/>
      <c r="CR68" s="2"/>
      <c r="CS68" s="2"/>
      <c r="CU68" s="2"/>
      <c r="CV68" s="2"/>
      <c r="CW68" s="2"/>
      <c r="CY68" s="2"/>
      <c r="CZ68" s="2"/>
      <c r="DA68" s="2"/>
      <c r="DC68" s="2"/>
      <c r="DD68" s="2"/>
      <c r="DE68" s="2"/>
      <c r="DF68" s="1" t="s">
        <v>5184</v>
      </c>
      <c r="DG68" s="2" t="s">
        <v>8698</v>
      </c>
      <c r="DH68" s="2"/>
      <c r="DI68" s="2"/>
      <c r="DK68" s="2"/>
      <c r="DL68" s="2"/>
      <c r="DM68" s="2"/>
      <c r="DO68" s="2"/>
      <c r="DP68" s="2"/>
      <c r="DQ68" s="2"/>
      <c r="DS68" s="2"/>
      <c r="DT68" s="2"/>
      <c r="DU68" s="2"/>
      <c r="DW68" s="2"/>
      <c r="DX68" s="2"/>
      <c r="DY68" s="2"/>
      <c r="DZ68" s="1" t="s">
        <v>8699</v>
      </c>
      <c r="EA68" s="2" t="s">
        <v>8700</v>
      </c>
      <c r="EB68" s="2"/>
      <c r="EC68" s="2"/>
    </row>
    <row r="69" ht="15.75" customHeight="1">
      <c r="A69" s="91">
        <v>68.0</v>
      </c>
      <c r="B69" s="91" t="s">
        <v>6180</v>
      </c>
      <c r="C69" s="91" t="s">
        <v>6181</v>
      </c>
      <c r="D69" s="91"/>
      <c r="E69" s="91"/>
      <c r="F69" s="91"/>
      <c r="G69" s="91"/>
      <c r="H69" s="91"/>
      <c r="I69" s="91"/>
      <c r="J69" s="91"/>
      <c r="K69" s="91"/>
      <c r="L69" s="91"/>
      <c r="M69" s="91"/>
      <c r="N69" s="91"/>
      <c r="O69" s="91"/>
      <c r="P69" s="91"/>
      <c r="Q69" s="91"/>
      <c r="R69" s="91"/>
      <c r="S69" s="91"/>
      <c r="T69" s="91"/>
      <c r="U69" s="91"/>
      <c r="V69" s="91"/>
      <c r="W69" s="91"/>
      <c r="X69" s="91"/>
      <c r="Y69" s="91"/>
      <c r="AA69" s="2"/>
      <c r="AB69" s="2"/>
      <c r="AC69" s="2"/>
      <c r="AE69" s="2"/>
      <c r="AF69" s="2"/>
      <c r="AG69" s="2"/>
      <c r="AI69" s="2"/>
      <c r="AJ69" s="2"/>
      <c r="AK69" s="2"/>
      <c r="AM69" s="2"/>
      <c r="AN69" s="2"/>
      <c r="AO69" s="2"/>
      <c r="AQ69" s="2"/>
      <c r="AR69" s="2"/>
      <c r="AS69" s="2"/>
      <c r="AU69" s="2"/>
      <c r="AV69" s="2"/>
      <c r="AW69" s="2"/>
      <c r="AY69" s="2"/>
      <c r="AZ69" s="2"/>
      <c r="BA69" s="2"/>
      <c r="BC69" s="2"/>
      <c r="BD69" s="2"/>
      <c r="BE69" s="2"/>
      <c r="BG69" s="2"/>
      <c r="BH69" s="2"/>
      <c r="BI69" s="2"/>
      <c r="BK69" s="2"/>
      <c r="BL69" s="2"/>
      <c r="BM69" s="2"/>
      <c r="BO69" s="2"/>
      <c r="BP69" s="2"/>
      <c r="BQ69" s="2"/>
      <c r="BS69" s="2"/>
      <c r="BT69" s="2"/>
      <c r="BU69" s="2"/>
      <c r="BW69" s="2"/>
      <c r="BX69" s="2"/>
      <c r="BY69" s="2"/>
      <c r="CA69" s="2"/>
      <c r="CB69" s="2"/>
      <c r="CC69" s="2"/>
      <c r="CE69" s="2"/>
      <c r="CF69" s="2"/>
      <c r="CG69" s="2"/>
      <c r="CI69" s="2"/>
      <c r="CJ69" s="2"/>
      <c r="CK69" s="2"/>
      <c r="CM69" s="2"/>
      <c r="CN69" s="2"/>
      <c r="CO69" s="2"/>
      <c r="CQ69" s="2"/>
      <c r="CR69" s="2"/>
      <c r="CS69" s="2"/>
      <c r="CU69" s="2"/>
      <c r="CV69" s="2"/>
      <c r="CW69" s="2"/>
      <c r="CY69" s="2"/>
      <c r="CZ69" s="2"/>
      <c r="DA69" s="2"/>
      <c r="DC69" s="2"/>
      <c r="DD69" s="2"/>
      <c r="DE69" s="2"/>
      <c r="DF69" s="1" t="s">
        <v>7319</v>
      </c>
      <c r="DG69" s="2" t="s">
        <v>8701</v>
      </c>
      <c r="DH69" s="2"/>
      <c r="DI69" s="2"/>
      <c r="DK69" s="2"/>
      <c r="DL69" s="2"/>
      <c r="DM69" s="2"/>
      <c r="DO69" s="2"/>
      <c r="DP69" s="2"/>
      <c r="DQ69" s="2"/>
      <c r="DS69" s="2"/>
      <c r="DT69" s="2"/>
      <c r="DU69" s="2"/>
      <c r="DW69" s="2"/>
      <c r="DX69" s="2"/>
      <c r="DY69" s="2"/>
      <c r="DZ69" s="1" t="s">
        <v>8702</v>
      </c>
      <c r="EA69" s="2" t="s">
        <v>8703</v>
      </c>
      <c r="EB69" s="2"/>
      <c r="EC69" s="2"/>
    </row>
    <row r="70" ht="15.75" customHeight="1">
      <c r="A70" s="91">
        <v>69.0</v>
      </c>
      <c r="B70" s="91"/>
      <c r="C70" s="91"/>
      <c r="D70" s="91"/>
      <c r="E70" s="91"/>
      <c r="F70" s="91"/>
      <c r="G70" s="91"/>
      <c r="H70" s="91"/>
      <c r="I70" s="91"/>
      <c r="J70" s="91"/>
      <c r="K70" s="91"/>
      <c r="L70" s="91"/>
      <c r="M70" s="91"/>
      <c r="N70" s="91"/>
      <c r="O70" s="91"/>
      <c r="P70" s="91"/>
      <c r="Q70" s="91"/>
      <c r="R70" s="91"/>
      <c r="S70" s="91"/>
      <c r="T70" s="91"/>
      <c r="U70" s="91"/>
      <c r="V70" s="91"/>
      <c r="W70" s="91"/>
      <c r="X70" s="91"/>
      <c r="Y70" s="91"/>
      <c r="AA70" s="2"/>
      <c r="AB70" s="2"/>
      <c r="AC70" s="2"/>
      <c r="AE70" s="2"/>
      <c r="AF70" s="2"/>
      <c r="AG70" s="2"/>
      <c r="AI70" s="2"/>
      <c r="AJ70" s="2"/>
      <c r="AK70" s="2"/>
      <c r="AM70" s="2"/>
      <c r="AN70" s="2"/>
      <c r="AO70" s="2"/>
      <c r="AQ70" s="2"/>
      <c r="AR70" s="2"/>
      <c r="AS70" s="2"/>
      <c r="AU70" s="2"/>
      <c r="AV70" s="2"/>
      <c r="AW70" s="2"/>
      <c r="AY70" s="2"/>
      <c r="AZ70" s="2"/>
      <c r="BA70" s="2"/>
      <c r="BC70" s="2"/>
      <c r="BD70" s="2"/>
      <c r="BE70" s="2"/>
      <c r="BG70" s="2"/>
      <c r="BH70" s="2"/>
      <c r="BI70" s="2"/>
      <c r="BK70" s="2"/>
      <c r="BL70" s="2"/>
      <c r="BM70" s="2"/>
      <c r="BO70" s="2"/>
      <c r="BP70" s="2"/>
      <c r="BQ70" s="2"/>
      <c r="BS70" s="2"/>
      <c r="BT70" s="2"/>
      <c r="BU70" s="2"/>
      <c r="BW70" s="2"/>
      <c r="BX70" s="2"/>
      <c r="BY70" s="2"/>
      <c r="CA70" s="2"/>
      <c r="CB70" s="2"/>
      <c r="CC70" s="2"/>
      <c r="CE70" s="2"/>
      <c r="CF70" s="2"/>
      <c r="CG70" s="2"/>
      <c r="CI70" s="2"/>
      <c r="CJ70" s="2"/>
      <c r="CK70" s="2"/>
      <c r="CM70" s="2"/>
      <c r="CN70" s="2"/>
      <c r="CO70" s="2"/>
      <c r="CQ70" s="2"/>
      <c r="CR70" s="2"/>
      <c r="CS70" s="2"/>
      <c r="CU70" s="2"/>
      <c r="CV70" s="2"/>
      <c r="CW70" s="2"/>
      <c r="CY70" s="2"/>
      <c r="CZ70" s="2"/>
      <c r="DA70" s="2"/>
      <c r="DC70" s="2"/>
      <c r="DD70" s="2"/>
      <c r="DE70" s="2"/>
      <c r="DF70" s="1" t="s">
        <v>7322</v>
      </c>
      <c r="DG70" s="2" t="s">
        <v>8705</v>
      </c>
      <c r="DH70" s="2"/>
      <c r="DI70" s="2"/>
      <c r="DK70" s="2"/>
      <c r="DL70" s="2"/>
      <c r="DM70" s="2"/>
      <c r="DO70" s="2"/>
      <c r="DP70" s="2"/>
      <c r="DQ70" s="2"/>
      <c r="DS70" s="2"/>
      <c r="DT70" s="2"/>
      <c r="DU70" s="2"/>
      <c r="DW70" s="2"/>
      <c r="DX70" s="2"/>
      <c r="DY70" s="2"/>
      <c r="DZ70" s="1" t="s">
        <v>8706</v>
      </c>
      <c r="EA70" s="2" t="s">
        <v>8707</v>
      </c>
      <c r="EB70" s="2"/>
      <c r="EC70" s="2"/>
    </row>
    <row r="71" ht="15.75" customHeight="1">
      <c r="A71" s="91">
        <v>70.0</v>
      </c>
      <c r="B71" s="91"/>
      <c r="C71" s="91"/>
      <c r="D71" s="91"/>
      <c r="E71" s="91"/>
      <c r="F71" s="91"/>
      <c r="G71" s="91"/>
      <c r="H71" s="91"/>
      <c r="I71" s="91"/>
      <c r="J71" s="91"/>
      <c r="K71" s="91"/>
      <c r="L71" s="91"/>
      <c r="M71" s="91"/>
      <c r="N71" s="91"/>
      <c r="O71" s="91"/>
      <c r="P71" s="91"/>
      <c r="Q71" s="91"/>
      <c r="R71" s="91"/>
      <c r="S71" s="91"/>
      <c r="T71" s="91"/>
      <c r="U71" s="91"/>
      <c r="V71" s="91"/>
      <c r="W71" s="91"/>
      <c r="X71" s="91"/>
      <c r="Y71" s="91"/>
      <c r="AA71" s="2"/>
      <c r="AB71" s="2"/>
      <c r="AC71" s="2"/>
      <c r="AE71" s="2"/>
      <c r="AF71" s="2"/>
      <c r="AG71" s="2"/>
      <c r="AI71" s="2"/>
      <c r="AJ71" s="2"/>
      <c r="AK71" s="2"/>
      <c r="AM71" s="2"/>
      <c r="AN71" s="2"/>
      <c r="AO71" s="2"/>
      <c r="AQ71" s="2"/>
      <c r="AR71" s="2"/>
      <c r="AS71" s="2"/>
      <c r="AU71" s="2"/>
      <c r="AV71" s="2"/>
      <c r="AW71" s="2"/>
      <c r="AY71" s="2"/>
      <c r="AZ71" s="2"/>
      <c r="BA71" s="2"/>
      <c r="BC71" s="2"/>
      <c r="BD71" s="2"/>
      <c r="BE71" s="2"/>
      <c r="BG71" s="2"/>
      <c r="BH71" s="2"/>
      <c r="BI71" s="2"/>
      <c r="BK71" s="2"/>
      <c r="BL71" s="2"/>
      <c r="BM71" s="2"/>
      <c r="BO71" s="2"/>
      <c r="BP71" s="2"/>
      <c r="BQ71" s="2"/>
      <c r="BS71" s="2"/>
      <c r="BT71" s="2"/>
      <c r="BU71" s="2"/>
      <c r="BW71" s="2"/>
      <c r="BX71" s="2"/>
      <c r="BY71" s="2"/>
      <c r="CA71" s="2"/>
      <c r="CB71" s="2"/>
      <c r="CC71" s="2"/>
      <c r="CE71" s="2"/>
      <c r="CF71" s="2"/>
      <c r="CG71" s="2"/>
      <c r="CI71" s="2"/>
      <c r="CJ71" s="2"/>
      <c r="CK71" s="2"/>
      <c r="CM71" s="2"/>
      <c r="CN71" s="2"/>
      <c r="CO71" s="2"/>
      <c r="CQ71" s="2"/>
      <c r="CR71" s="2"/>
      <c r="CS71" s="2"/>
      <c r="CU71" s="2"/>
      <c r="CV71" s="2"/>
      <c r="CW71" s="2"/>
      <c r="CY71" s="2"/>
      <c r="CZ71" s="2"/>
      <c r="DA71" s="2"/>
      <c r="DC71" s="2"/>
      <c r="DD71" s="2"/>
      <c r="DE71" s="2"/>
      <c r="DF71" s="1" t="s">
        <v>7325</v>
      </c>
      <c r="DG71" s="2" t="s">
        <v>8709</v>
      </c>
      <c r="DH71" s="2"/>
      <c r="DI71" s="2"/>
      <c r="DK71" s="2"/>
      <c r="DL71" s="2"/>
      <c r="DM71" s="2"/>
      <c r="DO71" s="2"/>
      <c r="DP71" s="2"/>
      <c r="DQ71" s="2"/>
      <c r="DS71" s="2"/>
      <c r="DT71" s="2"/>
      <c r="DU71" s="2"/>
      <c r="DW71" s="2"/>
      <c r="DX71" s="2"/>
      <c r="DY71" s="2"/>
      <c r="DZ71" s="1" t="s">
        <v>8710</v>
      </c>
      <c r="EA71" s="2" t="s">
        <v>8711</v>
      </c>
      <c r="EB71" s="2"/>
      <c r="EC71" s="2"/>
    </row>
    <row r="72" ht="15.75" customHeight="1">
      <c r="A72" s="91">
        <v>71.0</v>
      </c>
      <c r="B72" s="91"/>
      <c r="C72" s="91"/>
      <c r="D72" s="91"/>
      <c r="E72" s="91"/>
      <c r="F72" s="91"/>
      <c r="G72" s="91"/>
      <c r="H72" s="91"/>
      <c r="I72" s="91"/>
      <c r="J72" s="91"/>
      <c r="K72" s="91"/>
      <c r="L72" s="91"/>
      <c r="M72" s="91"/>
      <c r="N72" s="91"/>
      <c r="O72" s="91"/>
      <c r="P72" s="91"/>
      <c r="Q72" s="91"/>
      <c r="R72" s="91"/>
      <c r="S72" s="91"/>
      <c r="T72" s="91"/>
      <c r="U72" s="91"/>
      <c r="V72" s="91"/>
      <c r="W72" s="91"/>
      <c r="X72" s="91"/>
      <c r="Y72" s="91"/>
      <c r="AA72" s="2"/>
      <c r="AB72" s="2"/>
      <c r="AC72" s="2"/>
      <c r="AE72" s="2"/>
      <c r="AF72" s="2"/>
      <c r="AG72" s="2"/>
      <c r="AI72" s="2"/>
      <c r="AJ72" s="2"/>
      <c r="AK72" s="2"/>
      <c r="AM72" s="2"/>
      <c r="AN72" s="2"/>
      <c r="AO72" s="2"/>
      <c r="AQ72" s="2"/>
      <c r="AR72" s="2"/>
      <c r="AS72" s="2"/>
      <c r="AU72" s="2"/>
      <c r="AV72" s="2"/>
      <c r="AW72" s="2"/>
      <c r="AY72" s="2"/>
      <c r="AZ72" s="2"/>
      <c r="BA72" s="2"/>
      <c r="BC72" s="2"/>
      <c r="BD72" s="2"/>
      <c r="BE72" s="2"/>
      <c r="BG72" s="2"/>
      <c r="BH72" s="2"/>
      <c r="BI72" s="2"/>
      <c r="BK72" s="2"/>
      <c r="BL72" s="2"/>
      <c r="BM72" s="2"/>
      <c r="BO72" s="2"/>
      <c r="BP72" s="2"/>
      <c r="BQ72" s="2"/>
      <c r="BS72" s="2"/>
      <c r="BT72" s="2"/>
      <c r="BU72" s="2"/>
      <c r="BW72" s="2"/>
      <c r="BX72" s="2"/>
      <c r="BY72" s="2"/>
      <c r="CA72" s="2"/>
      <c r="CB72" s="2"/>
      <c r="CC72" s="2"/>
      <c r="CE72" s="2"/>
      <c r="CF72" s="2"/>
      <c r="CG72" s="2"/>
      <c r="CI72" s="2"/>
      <c r="CJ72" s="2"/>
      <c r="CK72" s="2"/>
      <c r="CM72" s="2"/>
      <c r="CN72" s="2"/>
      <c r="CO72" s="2"/>
      <c r="CQ72" s="2"/>
      <c r="CR72" s="2"/>
      <c r="CS72" s="2"/>
      <c r="CU72" s="2"/>
      <c r="CV72" s="2"/>
      <c r="CW72" s="2"/>
      <c r="CY72" s="2"/>
      <c r="CZ72" s="2"/>
      <c r="DA72" s="2"/>
      <c r="DC72" s="2"/>
      <c r="DD72" s="2"/>
      <c r="DE72" s="2"/>
      <c r="DF72" s="1" t="s">
        <v>7328</v>
      </c>
      <c r="DG72" s="2" t="s">
        <v>8713</v>
      </c>
      <c r="DH72" s="2"/>
      <c r="DI72" s="2"/>
      <c r="DK72" s="2"/>
      <c r="DL72" s="2"/>
      <c r="DM72" s="2"/>
      <c r="DO72" s="2"/>
      <c r="DP72" s="2"/>
      <c r="DQ72" s="2"/>
      <c r="DS72" s="2"/>
      <c r="DT72" s="2"/>
      <c r="DU72" s="2"/>
      <c r="DW72" s="2"/>
      <c r="DX72" s="2"/>
      <c r="DY72" s="2"/>
      <c r="DZ72" s="1" t="s">
        <v>8714</v>
      </c>
      <c r="EA72" s="2" t="s">
        <v>8715</v>
      </c>
      <c r="EB72" s="2"/>
      <c r="EC72" s="2"/>
    </row>
    <row r="73" ht="15.75" customHeight="1">
      <c r="A73" s="91">
        <v>72.0</v>
      </c>
      <c r="B73" s="91"/>
      <c r="C73" s="91"/>
      <c r="D73" s="91"/>
      <c r="E73" s="91"/>
      <c r="F73" s="91"/>
      <c r="G73" s="91"/>
      <c r="H73" s="91"/>
      <c r="I73" s="91"/>
      <c r="J73" s="91"/>
      <c r="K73" s="91"/>
      <c r="L73" s="91"/>
      <c r="M73" s="91"/>
      <c r="N73" s="91"/>
      <c r="O73" s="91"/>
      <c r="P73" s="91"/>
      <c r="Q73" s="91"/>
      <c r="R73" s="91"/>
      <c r="S73" s="91"/>
      <c r="T73" s="91"/>
      <c r="U73" s="91"/>
      <c r="V73" s="91"/>
      <c r="W73" s="91"/>
      <c r="X73" s="91"/>
      <c r="Y73" s="91"/>
      <c r="AA73" s="2"/>
      <c r="AB73" s="2"/>
      <c r="AC73" s="2"/>
      <c r="AE73" s="2"/>
      <c r="AF73" s="2"/>
      <c r="AG73" s="2"/>
      <c r="AI73" s="2"/>
      <c r="AJ73" s="2"/>
      <c r="AK73" s="2"/>
      <c r="AM73" s="2"/>
      <c r="AN73" s="2"/>
      <c r="AO73" s="2"/>
      <c r="AQ73" s="2"/>
      <c r="AR73" s="2"/>
      <c r="AS73" s="2"/>
      <c r="AU73" s="2"/>
      <c r="AV73" s="2"/>
      <c r="AW73" s="2"/>
      <c r="AY73" s="2"/>
      <c r="AZ73" s="2"/>
      <c r="BA73" s="2"/>
      <c r="BC73" s="2"/>
      <c r="BD73" s="2"/>
      <c r="BE73" s="2"/>
      <c r="BG73" s="2"/>
      <c r="BH73" s="2"/>
      <c r="BI73" s="2"/>
      <c r="BK73" s="2"/>
      <c r="BL73" s="2"/>
      <c r="BM73" s="2"/>
      <c r="BO73" s="2"/>
      <c r="BP73" s="2"/>
      <c r="BQ73" s="2"/>
      <c r="BS73" s="2"/>
      <c r="BT73" s="2"/>
      <c r="BU73" s="2"/>
      <c r="BW73" s="2"/>
      <c r="BX73" s="2"/>
      <c r="BY73" s="2"/>
      <c r="CA73" s="2"/>
      <c r="CB73" s="2"/>
      <c r="CC73" s="2"/>
      <c r="CE73" s="2"/>
      <c r="CF73" s="2"/>
      <c r="CG73" s="2"/>
      <c r="CI73" s="2"/>
      <c r="CJ73" s="2"/>
      <c r="CK73" s="2"/>
      <c r="CM73" s="2"/>
      <c r="CN73" s="2"/>
      <c r="CO73" s="2"/>
      <c r="CQ73" s="2"/>
      <c r="CR73" s="2"/>
      <c r="CS73" s="2"/>
      <c r="CU73" s="2"/>
      <c r="CV73" s="2"/>
      <c r="CW73" s="2"/>
      <c r="CY73" s="2"/>
      <c r="CZ73" s="2"/>
      <c r="DA73" s="2"/>
      <c r="DC73" s="2"/>
      <c r="DD73" s="2"/>
      <c r="DE73" s="2"/>
      <c r="DG73" s="2"/>
      <c r="DH73" s="2"/>
      <c r="DI73" s="2"/>
      <c r="DK73" s="2"/>
      <c r="DL73" s="2"/>
      <c r="DM73" s="2"/>
      <c r="DO73" s="2"/>
      <c r="DP73" s="2"/>
      <c r="DQ73" s="2"/>
      <c r="DS73" s="2"/>
      <c r="DT73" s="2"/>
      <c r="DU73" s="2"/>
      <c r="DW73" s="2"/>
      <c r="DX73" s="2"/>
      <c r="DY73" s="2"/>
      <c r="DZ73" s="1" t="s">
        <v>8716</v>
      </c>
      <c r="EA73" s="2" t="s">
        <v>8717</v>
      </c>
      <c r="EB73" s="2"/>
      <c r="EC73" s="2"/>
    </row>
    <row r="74" ht="15.75" customHeight="1">
      <c r="A74" s="91">
        <v>73.0</v>
      </c>
      <c r="B74" s="91"/>
      <c r="C74" s="91"/>
      <c r="D74" s="91"/>
      <c r="E74" s="91"/>
      <c r="F74" s="91"/>
      <c r="G74" s="91"/>
      <c r="H74" s="91"/>
      <c r="I74" s="91"/>
      <c r="J74" s="91"/>
      <c r="K74" s="91"/>
      <c r="L74" s="91"/>
      <c r="M74" s="91"/>
      <c r="N74" s="91"/>
      <c r="O74" s="91"/>
      <c r="P74" s="91"/>
      <c r="Q74" s="91"/>
      <c r="R74" s="91"/>
      <c r="S74" s="91"/>
      <c r="T74" s="91"/>
      <c r="U74" s="91"/>
      <c r="V74" s="91"/>
      <c r="W74" s="91"/>
      <c r="X74" s="91"/>
      <c r="Y74" s="91"/>
      <c r="AA74" s="2"/>
      <c r="AB74" s="2"/>
      <c r="AC74" s="2"/>
      <c r="AE74" s="2"/>
      <c r="AF74" s="2"/>
      <c r="AG74" s="2"/>
      <c r="AI74" s="2"/>
      <c r="AJ74" s="2"/>
      <c r="AK74" s="2"/>
      <c r="AM74" s="2"/>
      <c r="AN74" s="2"/>
      <c r="AO74" s="2"/>
      <c r="AQ74" s="2"/>
      <c r="AR74" s="2"/>
      <c r="AS74" s="2"/>
      <c r="AU74" s="2"/>
      <c r="AV74" s="2"/>
      <c r="AW74" s="2"/>
      <c r="AY74" s="2"/>
      <c r="AZ74" s="2"/>
      <c r="BA74" s="2"/>
      <c r="BC74" s="2"/>
      <c r="BD74" s="2"/>
      <c r="BE74" s="2"/>
      <c r="BG74" s="2"/>
      <c r="BH74" s="2"/>
      <c r="BI74" s="2"/>
      <c r="BK74" s="2"/>
      <c r="BL74" s="2"/>
      <c r="BM74" s="2"/>
      <c r="BO74" s="2"/>
      <c r="BP74" s="2"/>
      <c r="BQ74" s="2"/>
      <c r="BS74" s="2"/>
      <c r="BT74" s="2"/>
      <c r="BU74" s="2"/>
      <c r="BW74" s="2"/>
      <c r="BX74" s="2"/>
      <c r="BY74" s="2"/>
      <c r="CA74" s="2"/>
      <c r="CB74" s="2"/>
      <c r="CC74" s="2"/>
      <c r="CE74" s="2"/>
      <c r="CF74" s="2"/>
      <c r="CG74" s="2"/>
      <c r="CI74" s="2"/>
      <c r="CJ74" s="2"/>
      <c r="CK74" s="2"/>
      <c r="CM74" s="2"/>
      <c r="CN74" s="2"/>
      <c r="CO74" s="2"/>
      <c r="CQ74" s="2"/>
      <c r="CR74" s="2"/>
      <c r="CS74" s="2"/>
      <c r="CU74" s="2"/>
      <c r="CV74" s="2"/>
      <c r="CW74" s="2"/>
      <c r="CY74" s="2"/>
      <c r="CZ74" s="2"/>
      <c r="DA74" s="2"/>
      <c r="DC74" s="2"/>
      <c r="DD74" s="2"/>
      <c r="DE74" s="2"/>
      <c r="DG74" s="2"/>
      <c r="DH74" s="2"/>
      <c r="DI74" s="2"/>
      <c r="DK74" s="2"/>
      <c r="DL74" s="2"/>
      <c r="DM74" s="2"/>
      <c r="DO74" s="2"/>
      <c r="DP74" s="2"/>
      <c r="DQ74" s="2"/>
      <c r="DS74" s="2"/>
      <c r="DT74" s="2"/>
      <c r="DU74" s="2"/>
      <c r="DW74" s="2"/>
      <c r="DX74" s="2"/>
      <c r="DY74" s="2"/>
      <c r="DZ74" s="1" t="s">
        <v>8719</v>
      </c>
      <c r="EA74" s="2" t="s">
        <v>8720</v>
      </c>
      <c r="EB74" s="2"/>
      <c r="EC74" s="2"/>
    </row>
    <row r="75" ht="15.75" customHeight="1">
      <c r="A75" s="91">
        <v>74.0</v>
      </c>
      <c r="B75" s="91"/>
      <c r="C75" s="91"/>
      <c r="D75" s="91"/>
      <c r="E75" s="91"/>
      <c r="F75" s="91"/>
      <c r="G75" s="91"/>
      <c r="H75" s="91"/>
      <c r="I75" s="91"/>
      <c r="J75" s="91"/>
      <c r="K75" s="91"/>
      <c r="L75" s="91"/>
      <c r="M75" s="91"/>
      <c r="N75" s="91"/>
      <c r="O75" s="91"/>
      <c r="P75" s="91"/>
      <c r="Q75" s="91"/>
      <c r="R75" s="91"/>
      <c r="S75" s="91"/>
      <c r="T75" s="91"/>
      <c r="U75" s="91"/>
      <c r="V75" s="91"/>
      <c r="W75" s="91"/>
      <c r="X75" s="91"/>
      <c r="Y75" s="91"/>
      <c r="AA75" s="2"/>
      <c r="AB75" s="2"/>
      <c r="AC75" s="2"/>
      <c r="AE75" s="2"/>
      <c r="AF75" s="2"/>
      <c r="AG75" s="2"/>
      <c r="AI75" s="2"/>
      <c r="AJ75" s="2"/>
      <c r="AK75" s="2"/>
      <c r="AM75" s="2"/>
      <c r="AN75" s="2"/>
      <c r="AO75" s="2"/>
      <c r="AQ75" s="2"/>
      <c r="AR75" s="2"/>
      <c r="AS75" s="2"/>
      <c r="AU75" s="2"/>
      <c r="AV75" s="2"/>
      <c r="AW75" s="2"/>
      <c r="AY75" s="2"/>
      <c r="AZ75" s="2"/>
      <c r="BA75" s="2"/>
      <c r="BC75" s="2"/>
      <c r="BD75" s="2"/>
      <c r="BE75" s="2"/>
      <c r="BG75" s="2"/>
      <c r="BH75" s="2"/>
      <c r="BI75" s="2"/>
      <c r="BK75" s="2"/>
      <c r="BL75" s="2"/>
      <c r="BM75" s="2"/>
      <c r="BO75" s="2"/>
      <c r="BP75" s="2"/>
      <c r="BQ75" s="2"/>
      <c r="BS75" s="2"/>
      <c r="BT75" s="2"/>
      <c r="BU75" s="2"/>
      <c r="BW75" s="2"/>
      <c r="BX75" s="2"/>
      <c r="BY75" s="2"/>
      <c r="CA75" s="2"/>
      <c r="CB75" s="2"/>
      <c r="CC75" s="2"/>
      <c r="CE75" s="2"/>
      <c r="CF75" s="2"/>
      <c r="CG75" s="2"/>
      <c r="CI75" s="2"/>
      <c r="CJ75" s="2"/>
      <c r="CK75" s="2"/>
      <c r="CM75" s="2"/>
      <c r="CN75" s="2"/>
      <c r="CO75" s="2"/>
      <c r="CQ75" s="2"/>
      <c r="CR75" s="2"/>
      <c r="CS75" s="2"/>
      <c r="CU75" s="2"/>
      <c r="CV75" s="2"/>
      <c r="CW75" s="2"/>
      <c r="CY75" s="2"/>
      <c r="CZ75" s="2"/>
      <c r="DA75" s="2"/>
      <c r="DC75" s="2"/>
      <c r="DD75" s="2"/>
      <c r="DE75" s="2"/>
      <c r="DG75" s="2"/>
      <c r="DH75" s="2"/>
      <c r="DI75" s="2"/>
      <c r="DK75" s="2"/>
      <c r="DL75" s="2"/>
      <c r="DM75" s="2"/>
      <c r="DO75" s="2"/>
      <c r="DP75" s="2"/>
      <c r="DQ75" s="2"/>
      <c r="DS75" s="2"/>
      <c r="DT75" s="2"/>
      <c r="DU75" s="2"/>
      <c r="DW75" s="2"/>
      <c r="DX75" s="2"/>
      <c r="DY75" s="2"/>
      <c r="DZ75" s="1" t="s">
        <v>8722</v>
      </c>
      <c r="EA75" s="2" t="s">
        <v>8723</v>
      </c>
      <c r="EB75" s="2"/>
      <c r="EC75" s="2"/>
    </row>
    <row r="76" ht="15.75" customHeight="1">
      <c r="A76" s="91">
        <v>75.0</v>
      </c>
      <c r="B76" s="91"/>
      <c r="C76" s="91"/>
      <c r="D76" s="91"/>
      <c r="E76" s="91"/>
      <c r="F76" s="91"/>
      <c r="G76" s="91"/>
      <c r="H76" s="91"/>
      <c r="I76" s="91"/>
      <c r="J76" s="91"/>
      <c r="K76" s="91"/>
      <c r="L76" s="91"/>
      <c r="M76" s="91"/>
      <c r="N76" s="91"/>
      <c r="O76" s="91"/>
      <c r="P76" s="91"/>
      <c r="Q76" s="91"/>
      <c r="R76" s="91"/>
      <c r="S76" s="91"/>
      <c r="T76" s="91"/>
      <c r="U76" s="91"/>
      <c r="V76" s="91"/>
      <c r="W76" s="91"/>
      <c r="X76" s="91"/>
      <c r="Y76" s="91"/>
      <c r="AA76" s="2"/>
      <c r="AB76" s="2"/>
      <c r="AC76" s="2"/>
      <c r="AE76" s="2"/>
      <c r="AF76" s="2"/>
      <c r="AG76" s="2"/>
      <c r="AI76" s="2"/>
      <c r="AJ76" s="2"/>
      <c r="AK76" s="2"/>
      <c r="AM76" s="2"/>
      <c r="AN76" s="2"/>
      <c r="AO76" s="2"/>
      <c r="AQ76" s="2"/>
      <c r="AR76" s="2"/>
      <c r="AS76" s="2"/>
      <c r="AU76" s="2"/>
      <c r="AV76" s="2"/>
      <c r="AW76" s="2"/>
      <c r="AY76" s="2"/>
      <c r="AZ76" s="2"/>
      <c r="BA76" s="2"/>
      <c r="BC76" s="2"/>
      <c r="BD76" s="2"/>
      <c r="BE76" s="2"/>
      <c r="BG76" s="2"/>
      <c r="BH76" s="2"/>
      <c r="BI76" s="2"/>
      <c r="BK76" s="2"/>
      <c r="BL76" s="2"/>
      <c r="BM76" s="2"/>
      <c r="BO76" s="2"/>
      <c r="BP76" s="2"/>
      <c r="BQ76" s="2"/>
      <c r="BS76" s="2"/>
      <c r="BT76" s="2"/>
      <c r="BU76" s="2"/>
      <c r="BW76" s="2"/>
      <c r="BX76" s="2"/>
      <c r="BY76" s="2"/>
      <c r="CA76" s="2"/>
      <c r="CB76" s="2"/>
      <c r="CC76" s="2"/>
      <c r="CE76" s="2"/>
      <c r="CF76" s="2"/>
      <c r="CG76" s="2"/>
      <c r="CI76" s="2"/>
      <c r="CJ76" s="2"/>
      <c r="CK76" s="2"/>
      <c r="CM76" s="2"/>
      <c r="CN76" s="2"/>
      <c r="CO76" s="2"/>
      <c r="CQ76" s="2"/>
      <c r="CR76" s="2"/>
      <c r="CS76" s="2"/>
      <c r="CU76" s="2"/>
      <c r="CV76" s="2"/>
      <c r="CW76" s="2"/>
      <c r="CY76" s="2"/>
      <c r="CZ76" s="2"/>
      <c r="DA76" s="2"/>
      <c r="DC76" s="2"/>
      <c r="DD76" s="2"/>
      <c r="DE76" s="2"/>
      <c r="DG76" s="2"/>
      <c r="DH76" s="2"/>
      <c r="DI76" s="2"/>
      <c r="DK76" s="2"/>
      <c r="DL76" s="2"/>
      <c r="DM76" s="2"/>
      <c r="DO76" s="2"/>
      <c r="DP76" s="2"/>
      <c r="DQ76" s="2"/>
      <c r="DS76" s="2"/>
      <c r="DT76" s="2"/>
      <c r="DU76" s="2"/>
      <c r="DW76" s="2"/>
      <c r="DX76" s="2"/>
      <c r="DY76" s="2"/>
      <c r="DZ76" s="1" t="s">
        <v>8725</v>
      </c>
      <c r="EA76" s="2" t="s">
        <v>8726</v>
      </c>
      <c r="EB76" s="2"/>
      <c r="EC76" s="2"/>
    </row>
    <row r="77" ht="15.75" customHeight="1">
      <c r="A77" s="91">
        <v>76.0</v>
      </c>
      <c r="B77" s="91"/>
      <c r="C77" s="91"/>
      <c r="D77" s="91"/>
      <c r="E77" s="91"/>
      <c r="F77" s="91"/>
      <c r="G77" s="91"/>
      <c r="H77" s="91"/>
      <c r="I77" s="91"/>
      <c r="J77" s="91"/>
      <c r="K77" s="91"/>
      <c r="L77" s="91"/>
      <c r="M77" s="91"/>
      <c r="N77" s="91"/>
      <c r="O77" s="91"/>
      <c r="P77" s="91"/>
      <c r="Q77" s="91"/>
      <c r="R77" s="91"/>
      <c r="S77" s="91"/>
      <c r="T77" s="91"/>
      <c r="U77" s="91"/>
      <c r="V77" s="91"/>
      <c r="W77" s="91"/>
      <c r="X77" s="91"/>
      <c r="Y77" s="91"/>
      <c r="AA77" s="2"/>
      <c r="AB77" s="2"/>
      <c r="AC77" s="2"/>
      <c r="AE77" s="2"/>
      <c r="AF77" s="2"/>
      <c r="AG77" s="2"/>
      <c r="AI77" s="2"/>
      <c r="AJ77" s="2"/>
      <c r="AK77" s="2"/>
      <c r="AM77" s="2"/>
      <c r="AN77" s="2"/>
      <c r="AO77" s="2"/>
      <c r="AQ77" s="2"/>
      <c r="AR77" s="2"/>
      <c r="AS77" s="2"/>
      <c r="AU77" s="2"/>
      <c r="AV77" s="2"/>
      <c r="AW77" s="2"/>
      <c r="AY77" s="2"/>
      <c r="AZ77" s="2"/>
      <c r="BA77" s="2"/>
      <c r="BC77" s="2"/>
      <c r="BD77" s="2"/>
      <c r="BE77" s="2"/>
      <c r="BG77" s="2"/>
      <c r="BH77" s="2"/>
      <c r="BI77" s="2"/>
      <c r="BK77" s="2"/>
      <c r="BL77" s="2"/>
      <c r="BM77" s="2"/>
      <c r="BO77" s="2"/>
      <c r="BP77" s="2"/>
      <c r="BQ77" s="2"/>
      <c r="BS77" s="2"/>
      <c r="BT77" s="2"/>
      <c r="BU77" s="2"/>
      <c r="BW77" s="2"/>
      <c r="BX77" s="2"/>
      <c r="BY77" s="2"/>
      <c r="CA77" s="2"/>
      <c r="CB77" s="2"/>
      <c r="CC77" s="2"/>
      <c r="CE77" s="2"/>
      <c r="CF77" s="2"/>
      <c r="CG77" s="2"/>
      <c r="CI77" s="2"/>
      <c r="CJ77" s="2"/>
      <c r="CK77" s="2"/>
      <c r="CM77" s="2"/>
      <c r="CN77" s="2"/>
      <c r="CO77" s="2"/>
      <c r="CQ77" s="2"/>
      <c r="CR77" s="2"/>
      <c r="CS77" s="2"/>
      <c r="CU77" s="2"/>
      <c r="CV77" s="2"/>
      <c r="CW77" s="2"/>
      <c r="CY77" s="2"/>
      <c r="CZ77" s="2"/>
      <c r="DA77" s="2"/>
      <c r="DC77" s="2"/>
      <c r="DD77" s="2"/>
      <c r="DE77" s="2"/>
      <c r="DG77" s="2"/>
      <c r="DH77" s="2"/>
      <c r="DI77" s="2"/>
      <c r="DK77" s="2"/>
      <c r="DL77" s="2"/>
      <c r="DM77" s="2"/>
      <c r="DO77" s="2"/>
      <c r="DP77" s="2"/>
      <c r="DQ77" s="2"/>
      <c r="DS77" s="2"/>
      <c r="DT77" s="2"/>
      <c r="DU77" s="2"/>
      <c r="DW77" s="2"/>
      <c r="DX77" s="2"/>
      <c r="DY77" s="2"/>
      <c r="DZ77" s="1" t="s">
        <v>3823</v>
      </c>
      <c r="EA77" s="2" t="s">
        <v>8727</v>
      </c>
      <c r="EB77" s="2"/>
      <c r="EC77" s="2"/>
    </row>
    <row r="78" ht="15.75" customHeight="1">
      <c r="A78" s="91">
        <v>77.0</v>
      </c>
      <c r="B78" s="91"/>
      <c r="C78" s="91"/>
      <c r="D78" s="91"/>
      <c r="E78" s="91"/>
      <c r="F78" s="91"/>
      <c r="G78" s="91"/>
      <c r="H78" s="91"/>
      <c r="I78" s="91"/>
      <c r="J78" s="91"/>
      <c r="K78" s="91"/>
      <c r="L78" s="91"/>
      <c r="M78" s="91"/>
      <c r="N78" s="91"/>
      <c r="O78" s="91"/>
      <c r="P78" s="91"/>
      <c r="Q78" s="91"/>
      <c r="R78" s="91"/>
      <c r="S78" s="91"/>
      <c r="T78" s="91"/>
      <c r="U78" s="91"/>
      <c r="V78" s="91"/>
      <c r="W78" s="91"/>
      <c r="X78" s="91"/>
      <c r="Y78" s="91"/>
      <c r="AA78" s="2"/>
      <c r="AB78" s="2"/>
      <c r="AC78" s="2"/>
      <c r="AE78" s="2"/>
      <c r="AF78" s="2"/>
      <c r="AG78" s="2"/>
      <c r="AI78" s="2"/>
      <c r="AJ78" s="2"/>
      <c r="AK78" s="2"/>
      <c r="AM78" s="2"/>
      <c r="AN78" s="2"/>
      <c r="AO78" s="2"/>
      <c r="AQ78" s="2"/>
      <c r="AR78" s="2"/>
      <c r="AS78" s="2"/>
      <c r="AU78" s="2"/>
      <c r="AV78" s="2"/>
      <c r="AW78" s="2"/>
      <c r="AY78" s="2"/>
      <c r="AZ78" s="2"/>
      <c r="BA78" s="2"/>
      <c r="BC78" s="2"/>
      <c r="BD78" s="2"/>
      <c r="BE78" s="2"/>
      <c r="BG78" s="2"/>
      <c r="BH78" s="2"/>
      <c r="BI78" s="2"/>
      <c r="BK78" s="2"/>
      <c r="BL78" s="2"/>
      <c r="BM78" s="2"/>
      <c r="BO78" s="2"/>
      <c r="BP78" s="2"/>
      <c r="BQ78" s="2"/>
      <c r="BS78" s="2"/>
      <c r="BT78" s="2"/>
      <c r="BU78" s="2"/>
      <c r="BW78" s="2"/>
      <c r="BX78" s="2"/>
      <c r="BY78" s="2"/>
      <c r="CA78" s="2"/>
      <c r="CB78" s="2"/>
      <c r="CC78" s="2"/>
      <c r="CE78" s="2"/>
      <c r="CF78" s="2"/>
      <c r="CG78" s="2"/>
      <c r="CI78" s="2"/>
      <c r="CJ78" s="2"/>
      <c r="CK78" s="2"/>
      <c r="CM78" s="2"/>
      <c r="CN78" s="2"/>
      <c r="CO78" s="2"/>
      <c r="CQ78" s="2"/>
      <c r="CR78" s="2"/>
      <c r="CS78" s="2"/>
      <c r="CU78" s="2"/>
      <c r="CV78" s="2"/>
      <c r="CW78" s="2"/>
      <c r="CY78" s="2"/>
      <c r="CZ78" s="2"/>
      <c r="DA78" s="2"/>
      <c r="DC78" s="2"/>
      <c r="DD78" s="2"/>
      <c r="DE78" s="2"/>
      <c r="DG78" s="2"/>
      <c r="DH78" s="2"/>
      <c r="DI78" s="2"/>
      <c r="DK78" s="2"/>
      <c r="DL78" s="2"/>
      <c r="DM78" s="2"/>
      <c r="DO78" s="2"/>
      <c r="DP78" s="2"/>
      <c r="DQ78" s="2"/>
      <c r="DS78" s="2"/>
      <c r="DT78" s="2"/>
      <c r="DU78" s="2"/>
      <c r="DW78" s="2"/>
      <c r="DX78" s="2"/>
      <c r="DY78" s="2"/>
      <c r="DZ78" s="1" t="s">
        <v>8729</v>
      </c>
      <c r="EA78" s="2" t="s">
        <v>8730</v>
      </c>
      <c r="EB78" s="2"/>
      <c r="EC78" s="2"/>
    </row>
    <row r="79" ht="15.75" customHeight="1">
      <c r="A79" s="91">
        <v>78.0</v>
      </c>
      <c r="B79" s="91"/>
      <c r="C79" s="91"/>
      <c r="D79" s="91"/>
      <c r="E79" s="91"/>
      <c r="F79" s="91"/>
      <c r="G79" s="91"/>
      <c r="H79" s="91"/>
      <c r="I79" s="91"/>
      <c r="J79" s="91"/>
      <c r="K79" s="91"/>
      <c r="L79" s="91"/>
      <c r="M79" s="91"/>
      <c r="N79" s="91"/>
      <c r="O79" s="91"/>
      <c r="P79" s="91"/>
      <c r="Q79" s="91"/>
      <c r="R79" s="91"/>
      <c r="S79" s="91"/>
      <c r="T79" s="91"/>
      <c r="U79" s="91"/>
      <c r="V79" s="91"/>
      <c r="W79" s="91"/>
      <c r="X79" s="91"/>
      <c r="Y79" s="91"/>
      <c r="AA79" s="2"/>
      <c r="AB79" s="2"/>
      <c r="AC79" s="2"/>
      <c r="AE79" s="2"/>
      <c r="AF79" s="2"/>
      <c r="AG79" s="2"/>
      <c r="AI79" s="2"/>
      <c r="AJ79" s="2"/>
      <c r="AK79" s="2"/>
      <c r="AM79" s="2"/>
      <c r="AN79" s="2"/>
      <c r="AO79" s="2"/>
      <c r="AQ79" s="2"/>
      <c r="AR79" s="2"/>
      <c r="AS79" s="2"/>
      <c r="AU79" s="2"/>
      <c r="AV79" s="2"/>
      <c r="AW79" s="2"/>
      <c r="AY79" s="2"/>
      <c r="AZ79" s="2"/>
      <c r="BA79" s="2"/>
      <c r="BC79" s="2"/>
      <c r="BD79" s="2"/>
      <c r="BE79" s="2"/>
      <c r="BG79" s="2"/>
      <c r="BH79" s="2"/>
      <c r="BI79" s="2"/>
      <c r="BK79" s="2"/>
      <c r="BL79" s="2"/>
      <c r="BM79" s="2"/>
      <c r="BO79" s="2"/>
      <c r="BP79" s="2"/>
      <c r="BQ79" s="2"/>
      <c r="BS79" s="2"/>
      <c r="BT79" s="2"/>
      <c r="BU79" s="2"/>
      <c r="BW79" s="2"/>
      <c r="BX79" s="2"/>
      <c r="BY79" s="2"/>
      <c r="CA79" s="2"/>
      <c r="CB79" s="2"/>
      <c r="CC79" s="2"/>
      <c r="CE79" s="2"/>
      <c r="CF79" s="2"/>
      <c r="CG79" s="2"/>
      <c r="CI79" s="2"/>
      <c r="CJ79" s="2"/>
      <c r="CK79" s="2"/>
      <c r="CM79" s="2"/>
      <c r="CN79" s="2"/>
      <c r="CO79" s="2"/>
      <c r="CQ79" s="2"/>
      <c r="CR79" s="2"/>
      <c r="CS79" s="2"/>
      <c r="CU79" s="2"/>
      <c r="CV79" s="2"/>
      <c r="CW79" s="2"/>
      <c r="CY79" s="2"/>
      <c r="CZ79" s="2"/>
      <c r="DA79" s="2"/>
      <c r="DC79" s="2"/>
      <c r="DD79" s="2"/>
      <c r="DE79" s="2"/>
      <c r="DG79" s="2"/>
      <c r="DH79" s="2"/>
      <c r="DI79" s="2"/>
      <c r="DK79" s="2"/>
      <c r="DL79" s="2"/>
      <c r="DM79" s="2"/>
      <c r="DO79" s="2"/>
      <c r="DP79" s="2"/>
      <c r="DQ79" s="2"/>
      <c r="DS79" s="2"/>
      <c r="DT79" s="2"/>
      <c r="DU79" s="2"/>
      <c r="DW79" s="2"/>
      <c r="DX79" s="2"/>
      <c r="DY79" s="2"/>
      <c r="DZ79" s="1" t="s">
        <v>8732</v>
      </c>
      <c r="EA79" s="2" t="s">
        <v>8733</v>
      </c>
      <c r="EB79" s="2"/>
      <c r="EC79" s="2"/>
    </row>
    <row r="80" ht="15.75" customHeight="1">
      <c r="A80" s="91">
        <v>79.0</v>
      </c>
      <c r="B80" s="91"/>
      <c r="C80" s="91"/>
      <c r="D80" s="91"/>
      <c r="E80" s="91"/>
      <c r="F80" s="91"/>
      <c r="G80" s="91"/>
      <c r="H80" s="91"/>
      <c r="I80" s="91"/>
      <c r="J80" s="91"/>
      <c r="K80" s="91"/>
      <c r="L80" s="91"/>
      <c r="M80" s="91"/>
      <c r="N80" s="91"/>
      <c r="O80" s="91"/>
      <c r="P80" s="91"/>
      <c r="Q80" s="91"/>
      <c r="R80" s="91"/>
      <c r="S80" s="91"/>
      <c r="T80" s="91"/>
      <c r="U80" s="91"/>
      <c r="V80" s="91"/>
      <c r="W80" s="91"/>
      <c r="X80" s="91"/>
      <c r="Y80" s="91"/>
      <c r="AA80" s="2"/>
      <c r="AB80" s="2"/>
      <c r="AC80" s="2"/>
      <c r="AE80" s="2"/>
      <c r="AF80" s="2"/>
      <c r="AG80" s="2"/>
      <c r="AI80" s="2"/>
      <c r="AJ80" s="2"/>
      <c r="AK80" s="2"/>
      <c r="AM80" s="2"/>
      <c r="AN80" s="2"/>
      <c r="AO80" s="2"/>
      <c r="AQ80" s="2"/>
      <c r="AR80" s="2"/>
      <c r="AS80" s="2"/>
      <c r="AU80" s="2"/>
      <c r="AV80" s="2"/>
      <c r="AW80" s="2"/>
      <c r="AY80" s="2"/>
      <c r="AZ80" s="2"/>
      <c r="BA80" s="2"/>
      <c r="BC80" s="2"/>
      <c r="BD80" s="2"/>
      <c r="BE80" s="2"/>
      <c r="BG80" s="2"/>
      <c r="BH80" s="2"/>
      <c r="BI80" s="2"/>
      <c r="BK80" s="2"/>
      <c r="BL80" s="2"/>
      <c r="BM80" s="2"/>
      <c r="BO80" s="2"/>
      <c r="BP80" s="2"/>
      <c r="BQ80" s="2"/>
      <c r="BS80" s="2"/>
      <c r="BT80" s="2"/>
      <c r="BU80" s="2"/>
      <c r="BW80" s="2"/>
      <c r="BX80" s="2"/>
      <c r="BY80" s="2"/>
      <c r="CA80" s="2"/>
      <c r="CB80" s="2"/>
      <c r="CC80" s="2"/>
      <c r="CE80" s="2"/>
      <c r="CF80" s="2"/>
      <c r="CG80" s="2"/>
      <c r="CI80" s="2"/>
      <c r="CJ80" s="2"/>
      <c r="CK80" s="2"/>
      <c r="CM80" s="2"/>
      <c r="CN80" s="2"/>
      <c r="CO80" s="2"/>
      <c r="CQ80" s="2"/>
      <c r="CR80" s="2"/>
      <c r="CS80" s="2"/>
      <c r="CU80" s="2"/>
      <c r="CV80" s="2"/>
      <c r="CW80" s="2"/>
      <c r="CY80" s="2"/>
      <c r="CZ80" s="2"/>
      <c r="DA80" s="2"/>
      <c r="DC80" s="2"/>
      <c r="DD80" s="2"/>
      <c r="DE80" s="2"/>
      <c r="DG80" s="2"/>
      <c r="DH80" s="2"/>
      <c r="DI80" s="2"/>
      <c r="DK80" s="2"/>
      <c r="DL80" s="2"/>
      <c r="DM80" s="2"/>
      <c r="DO80" s="2"/>
      <c r="DP80" s="2"/>
      <c r="DQ80" s="2"/>
      <c r="DS80" s="2"/>
      <c r="DT80" s="2"/>
      <c r="DU80" s="2"/>
      <c r="DW80" s="2"/>
      <c r="DX80" s="2"/>
      <c r="DY80" s="2"/>
      <c r="DZ80" s="1" t="s">
        <v>8735</v>
      </c>
      <c r="EA80" s="2" t="s">
        <v>8736</v>
      </c>
      <c r="EB80" s="2"/>
      <c r="EC80" s="2"/>
    </row>
    <row r="81" ht="15.75" customHeight="1">
      <c r="A81" s="91">
        <v>80.0</v>
      </c>
      <c r="B81" s="91"/>
      <c r="C81" s="91"/>
      <c r="D81" s="91"/>
      <c r="E81" s="91"/>
      <c r="F81" s="91"/>
      <c r="G81" s="91"/>
      <c r="H81" s="91"/>
      <c r="I81" s="91"/>
      <c r="J81" s="91"/>
      <c r="K81" s="91"/>
      <c r="L81" s="91"/>
      <c r="M81" s="91"/>
      <c r="N81" s="91"/>
      <c r="O81" s="91"/>
      <c r="P81" s="91"/>
      <c r="Q81" s="91"/>
      <c r="R81" s="91"/>
      <c r="S81" s="91"/>
      <c r="T81" s="91"/>
      <c r="U81" s="91"/>
      <c r="V81" s="91"/>
      <c r="W81" s="91"/>
      <c r="X81" s="91"/>
      <c r="Y81" s="91"/>
      <c r="AA81" s="2"/>
      <c r="AB81" s="2"/>
      <c r="AC81" s="2"/>
      <c r="AE81" s="2"/>
      <c r="AF81" s="2"/>
      <c r="AG81" s="2"/>
      <c r="AI81" s="2"/>
      <c r="AJ81" s="2"/>
      <c r="AK81" s="2"/>
      <c r="AM81" s="2"/>
      <c r="AN81" s="2"/>
      <c r="AO81" s="2"/>
      <c r="AQ81" s="2"/>
      <c r="AR81" s="2"/>
      <c r="AS81" s="2"/>
      <c r="AU81" s="2"/>
      <c r="AV81" s="2"/>
      <c r="AW81" s="2"/>
      <c r="AY81" s="2"/>
      <c r="AZ81" s="2"/>
      <c r="BA81" s="2"/>
      <c r="BC81" s="2"/>
      <c r="BD81" s="2"/>
      <c r="BE81" s="2"/>
      <c r="BG81" s="2"/>
      <c r="BH81" s="2"/>
      <c r="BI81" s="2"/>
      <c r="BK81" s="2"/>
      <c r="BL81" s="2"/>
      <c r="BM81" s="2"/>
      <c r="BO81" s="2"/>
      <c r="BP81" s="2"/>
      <c r="BQ81" s="2"/>
      <c r="BS81" s="2"/>
      <c r="BT81" s="2"/>
      <c r="BU81" s="2"/>
      <c r="BW81" s="2"/>
      <c r="BX81" s="2"/>
      <c r="BY81" s="2"/>
      <c r="CA81" s="2"/>
      <c r="CB81" s="2"/>
      <c r="CC81" s="2"/>
      <c r="CE81" s="2"/>
      <c r="CF81" s="2"/>
      <c r="CG81" s="2"/>
      <c r="CI81" s="2"/>
      <c r="CJ81" s="2"/>
      <c r="CK81" s="2"/>
      <c r="CM81" s="2"/>
      <c r="CN81" s="2"/>
      <c r="CO81" s="2"/>
      <c r="CQ81" s="2"/>
      <c r="CR81" s="2"/>
      <c r="CS81" s="2"/>
      <c r="CU81" s="2"/>
      <c r="CV81" s="2"/>
      <c r="CW81" s="2"/>
      <c r="CY81" s="2"/>
      <c r="CZ81" s="2"/>
      <c r="DA81" s="2"/>
      <c r="DC81" s="2"/>
      <c r="DD81" s="2"/>
      <c r="DE81" s="2"/>
      <c r="DG81" s="2"/>
      <c r="DH81" s="2"/>
      <c r="DI81" s="2"/>
      <c r="DK81" s="2"/>
      <c r="DL81" s="2"/>
      <c r="DM81" s="2"/>
      <c r="DO81" s="2"/>
      <c r="DP81" s="2"/>
      <c r="DQ81" s="2"/>
      <c r="DS81" s="2"/>
      <c r="DT81" s="2"/>
      <c r="DU81" s="2"/>
      <c r="DW81" s="2"/>
      <c r="DX81" s="2"/>
      <c r="DY81" s="2"/>
      <c r="DZ81" s="1" t="s">
        <v>8738</v>
      </c>
      <c r="EA81" s="2" t="s">
        <v>8739</v>
      </c>
      <c r="EB81" s="2"/>
      <c r="EC81" s="2"/>
    </row>
    <row r="82" ht="15.75" customHeight="1">
      <c r="A82" s="91">
        <v>81.0</v>
      </c>
      <c r="B82" s="91"/>
      <c r="C82" s="91"/>
      <c r="D82" s="91"/>
      <c r="E82" s="91"/>
      <c r="F82" s="91"/>
      <c r="G82" s="91"/>
      <c r="H82" s="91"/>
      <c r="I82" s="91"/>
      <c r="J82" s="91"/>
      <c r="K82" s="91"/>
      <c r="L82" s="91"/>
      <c r="M82" s="91"/>
      <c r="N82" s="91"/>
      <c r="O82" s="91"/>
      <c r="P82" s="91"/>
      <c r="Q82" s="91"/>
      <c r="R82" s="91"/>
      <c r="S82" s="91"/>
      <c r="T82" s="91"/>
      <c r="U82" s="91"/>
      <c r="V82" s="91"/>
      <c r="W82" s="91"/>
      <c r="X82" s="91"/>
      <c r="Y82" s="91"/>
      <c r="AA82" s="2"/>
      <c r="AB82" s="2"/>
      <c r="AC82" s="2"/>
      <c r="AE82" s="2"/>
      <c r="AF82" s="2"/>
      <c r="AG82" s="2"/>
      <c r="AI82" s="2"/>
      <c r="AJ82" s="2"/>
      <c r="AK82" s="2"/>
      <c r="AM82" s="2"/>
      <c r="AN82" s="2"/>
      <c r="AO82" s="2"/>
      <c r="AQ82" s="2"/>
      <c r="AR82" s="2"/>
      <c r="AS82" s="2"/>
      <c r="AU82" s="2"/>
      <c r="AV82" s="2"/>
      <c r="AW82" s="2"/>
      <c r="AY82" s="2"/>
      <c r="AZ82" s="2"/>
      <c r="BA82" s="2"/>
      <c r="BC82" s="2"/>
      <c r="BD82" s="2"/>
      <c r="BE82" s="2"/>
      <c r="BG82" s="2"/>
      <c r="BH82" s="2"/>
      <c r="BI82" s="2"/>
      <c r="BK82" s="2"/>
      <c r="BL82" s="2"/>
      <c r="BM82" s="2"/>
      <c r="BO82" s="2"/>
      <c r="BP82" s="2"/>
      <c r="BQ82" s="2"/>
      <c r="BS82" s="2"/>
      <c r="BT82" s="2"/>
      <c r="BU82" s="2"/>
      <c r="BW82" s="2"/>
      <c r="BX82" s="2"/>
      <c r="BY82" s="2"/>
      <c r="CA82" s="2"/>
      <c r="CB82" s="2"/>
      <c r="CC82" s="2"/>
      <c r="CE82" s="2"/>
      <c r="CF82" s="2"/>
      <c r="CG82" s="2"/>
      <c r="CI82" s="2"/>
      <c r="CJ82" s="2"/>
      <c r="CK82" s="2"/>
      <c r="CM82" s="2"/>
      <c r="CN82" s="2"/>
      <c r="CO82" s="2"/>
      <c r="CQ82" s="2"/>
      <c r="CR82" s="2"/>
      <c r="CS82" s="2"/>
      <c r="CU82" s="2"/>
      <c r="CV82" s="2"/>
      <c r="CW82" s="2"/>
      <c r="CY82" s="2"/>
      <c r="CZ82" s="2"/>
      <c r="DA82" s="2"/>
      <c r="DC82" s="2"/>
      <c r="DD82" s="2"/>
      <c r="DE82" s="2"/>
      <c r="DG82" s="2"/>
      <c r="DH82" s="2"/>
      <c r="DI82" s="2"/>
      <c r="DK82" s="2"/>
      <c r="DL82" s="2"/>
      <c r="DM82" s="2"/>
      <c r="DO82" s="2"/>
      <c r="DP82" s="2"/>
      <c r="DQ82" s="2"/>
      <c r="DS82" s="2"/>
      <c r="DT82" s="2"/>
      <c r="DU82" s="2"/>
      <c r="DW82" s="2"/>
      <c r="DX82" s="2"/>
      <c r="DY82" s="2"/>
      <c r="DZ82" s="1" t="s">
        <v>8741</v>
      </c>
      <c r="EA82" s="2" t="s">
        <v>8742</v>
      </c>
      <c r="EB82" s="2"/>
      <c r="EC82" s="2"/>
    </row>
    <row r="83" ht="15.75" customHeight="1">
      <c r="A83" s="91">
        <v>82.0</v>
      </c>
      <c r="B83" s="91"/>
      <c r="C83" s="91"/>
      <c r="D83" s="91"/>
      <c r="E83" s="91"/>
      <c r="F83" s="91"/>
      <c r="G83" s="91"/>
      <c r="H83" s="91"/>
      <c r="I83" s="91"/>
      <c r="J83" s="91"/>
      <c r="K83" s="91"/>
      <c r="L83" s="91"/>
      <c r="M83" s="91"/>
      <c r="N83" s="91"/>
      <c r="O83" s="91"/>
      <c r="P83" s="91"/>
      <c r="Q83" s="91"/>
      <c r="R83" s="91"/>
      <c r="S83" s="91"/>
      <c r="T83" s="91"/>
      <c r="U83" s="91"/>
      <c r="V83" s="91"/>
      <c r="W83" s="91"/>
      <c r="X83" s="91"/>
      <c r="Y83" s="91"/>
      <c r="AA83" s="2"/>
      <c r="AB83" s="2"/>
      <c r="AC83" s="2"/>
      <c r="AE83" s="2"/>
      <c r="AF83" s="2"/>
      <c r="AG83" s="2"/>
      <c r="AI83" s="2"/>
      <c r="AJ83" s="2"/>
      <c r="AK83" s="2"/>
      <c r="AM83" s="2"/>
      <c r="AN83" s="2"/>
      <c r="AO83" s="2"/>
      <c r="AQ83" s="2"/>
      <c r="AR83" s="2"/>
      <c r="AS83" s="2"/>
      <c r="AU83" s="2"/>
      <c r="AV83" s="2"/>
      <c r="AW83" s="2"/>
      <c r="AY83" s="2"/>
      <c r="AZ83" s="2"/>
      <c r="BA83" s="2"/>
      <c r="BC83" s="2"/>
      <c r="BD83" s="2"/>
      <c r="BE83" s="2"/>
      <c r="BG83" s="2"/>
      <c r="BH83" s="2"/>
      <c r="BI83" s="2"/>
      <c r="BK83" s="2"/>
      <c r="BL83" s="2"/>
      <c r="BM83" s="2"/>
      <c r="BO83" s="2"/>
      <c r="BP83" s="2"/>
      <c r="BQ83" s="2"/>
      <c r="BS83" s="2"/>
      <c r="BT83" s="2"/>
      <c r="BU83" s="2"/>
      <c r="BW83" s="2"/>
      <c r="BX83" s="2"/>
      <c r="BY83" s="2"/>
      <c r="CA83" s="2"/>
      <c r="CB83" s="2"/>
      <c r="CC83" s="2"/>
      <c r="CE83" s="2"/>
      <c r="CF83" s="2"/>
      <c r="CG83" s="2"/>
      <c r="CI83" s="2"/>
      <c r="CJ83" s="2"/>
      <c r="CK83" s="2"/>
      <c r="CM83" s="2"/>
      <c r="CN83" s="2"/>
      <c r="CO83" s="2"/>
      <c r="CQ83" s="2"/>
      <c r="CR83" s="2"/>
      <c r="CS83" s="2"/>
      <c r="CU83" s="2"/>
      <c r="CV83" s="2"/>
      <c r="CW83" s="2"/>
      <c r="CY83" s="2"/>
      <c r="CZ83" s="2"/>
      <c r="DA83" s="2"/>
      <c r="DC83" s="2"/>
      <c r="DD83" s="2"/>
      <c r="DE83" s="2"/>
      <c r="DG83" s="2"/>
      <c r="DH83" s="2"/>
      <c r="DI83" s="2"/>
      <c r="DK83" s="2"/>
      <c r="DL83" s="2"/>
      <c r="DM83" s="2"/>
      <c r="DO83" s="2"/>
      <c r="DP83" s="2"/>
      <c r="DQ83" s="2"/>
      <c r="DS83" s="2"/>
      <c r="DT83" s="2"/>
      <c r="DU83" s="2"/>
      <c r="DW83" s="2"/>
      <c r="DX83" s="2"/>
      <c r="DY83" s="2"/>
      <c r="DZ83" s="1" t="s">
        <v>8744</v>
      </c>
      <c r="EA83" s="2" t="s">
        <v>8745</v>
      </c>
      <c r="EB83" s="2"/>
      <c r="EC83" s="2"/>
    </row>
    <row r="84" ht="15.75" customHeight="1">
      <c r="A84" s="91">
        <v>83.0</v>
      </c>
      <c r="B84" s="91"/>
      <c r="C84" s="91"/>
      <c r="D84" s="91"/>
      <c r="E84" s="91"/>
      <c r="F84" s="91"/>
      <c r="G84" s="91"/>
      <c r="H84" s="91"/>
      <c r="I84" s="91"/>
      <c r="J84" s="91"/>
      <c r="K84" s="91"/>
      <c r="L84" s="91"/>
      <c r="M84" s="91"/>
      <c r="N84" s="91"/>
      <c r="O84" s="91"/>
      <c r="P84" s="91"/>
      <c r="Q84" s="91"/>
      <c r="R84" s="91"/>
      <c r="S84" s="91"/>
      <c r="T84" s="91"/>
      <c r="U84" s="91"/>
      <c r="V84" s="91"/>
      <c r="W84" s="91"/>
      <c r="X84" s="91"/>
      <c r="Y84" s="91"/>
      <c r="AA84" s="2"/>
      <c r="AB84" s="2"/>
      <c r="AC84" s="2"/>
      <c r="AE84" s="2"/>
      <c r="AF84" s="2"/>
      <c r="AG84" s="2"/>
      <c r="AI84" s="2"/>
      <c r="AJ84" s="2"/>
      <c r="AK84" s="2"/>
      <c r="AM84" s="2"/>
      <c r="AN84" s="2"/>
      <c r="AO84" s="2"/>
      <c r="AQ84" s="2"/>
      <c r="AR84" s="2"/>
      <c r="AS84" s="2"/>
      <c r="AU84" s="2"/>
      <c r="AV84" s="2"/>
      <c r="AW84" s="2"/>
      <c r="AY84" s="2"/>
      <c r="AZ84" s="2"/>
      <c r="BA84" s="2"/>
      <c r="BC84" s="2"/>
      <c r="BD84" s="2"/>
      <c r="BE84" s="2"/>
      <c r="BG84" s="2"/>
      <c r="BH84" s="2"/>
      <c r="BI84" s="2"/>
      <c r="BK84" s="2"/>
      <c r="BL84" s="2"/>
      <c r="BM84" s="2"/>
      <c r="BO84" s="2"/>
      <c r="BP84" s="2"/>
      <c r="BQ84" s="2"/>
      <c r="BS84" s="2"/>
      <c r="BT84" s="2"/>
      <c r="BU84" s="2"/>
      <c r="BW84" s="2"/>
      <c r="BX84" s="2"/>
      <c r="BY84" s="2"/>
      <c r="CA84" s="2"/>
      <c r="CB84" s="2"/>
      <c r="CC84" s="2"/>
      <c r="CE84" s="2"/>
      <c r="CF84" s="2"/>
      <c r="CG84" s="2"/>
      <c r="CI84" s="2"/>
      <c r="CJ84" s="2"/>
      <c r="CK84" s="2"/>
      <c r="CM84" s="2"/>
      <c r="CN84" s="2"/>
      <c r="CO84" s="2"/>
      <c r="CQ84" s="2"/>
      <c r="CR84" s="2"/>
      <c r="CS84" s="2"/>
      <c r="CU84" s="2"/>
      <c r="CV84" s="2"/>
      <c r="CW84" s="2"/>
      <c r="CY84" s="2"/>
      <c r="CZ84" s="2"/>
      <c r="DA84" s="2"/>
      <c r="DC84" s="2"/>
      <c r="DD84" s="2"/>
      <c r="DE84" s="2"/>
      <c r="DG84" s="2"/>
      <c r="DH84" s="2"/>
      <c r="DI84" s="2"/>
      <c r="DK84" s="2"/>
      <c r="DL84" s="2"/>
      <c r="DM84" s="2"/>
      <c r="DO84" s="2"/>
      <c r="DP84" s="2"/>
      <c r="DQ84" s="2"/>
      <c r="DS84" s="2"/>
      <c r="DT84" s="2"/>
      <c r="DU84" s="2"/>
      <c r="DW84" s="2"/>
      <c r="DX84" s="2"/>
      <c r="DY84" s="2"/>
      <c r="DZ84" s="1" t="s">
        <v>8747</v>
      </c>
      <c r="EA84" s="2" t="s">
        <v>8748</v>
      </c>
      <c r="EB84" s="2"/>
      <c r="EC84" s="2"/>
    </row>
    <row r="85" ht="15.75" customHeight="1">
      <c r="A85" s="91">
        <v>84.0</v>
      </c>
      <c r="B85" s="91"/>
      <c r="C85" s="91"/>
      <c r="D85" s="91"/>
      <c r="E85" s="91"/>
      <c r="F85" s="91"/>
      <c r="G85" s="91"/>
      <c r="H85" s="91"/>
      <c r="I85" s="91"/>
      <c r="J85" s="91"/>
      <c r="K85" s="91"/>
      <c r="L85" s="91"/>
      <c r="M85" s="91"/>
      <c r="N85" s="91"/>
      <c r="O85" s="91"/>
      <c r="P85" s="91"/>
      <c r="Q85" s="91"/>
      <c r="R85" s="91"/>
      <c r="S85" s="91"/>
      <c r="T85" s="91"/>
      <c r="U85" s="91"/>
      <c r="V85" s="91"/>
      <c r="W85" s="91"/>
      <c r="X85" s="91"/>
      <c r="Y85" s="91"/>
      <c r="AA85" s="2"/>
      <c r="AB85" s="2"/>
      <c r="AC85" s="2"/>
      <c r="AE85" s="2"/>
      <c r="AF85" s="2"/>
      <c r="AG85" s="2"/>
      <c r="AI85" s="2"/>
      <c r="AJ85" s="2"/>
      <c r="AK85" s="2"/>
      <c r="AM85" s="2"/>
      <c r="AN85" s="2"/>
      <c r="AO85" s="2"/>
      <c r="AQ85" s="2"/>
      <c r="AR85" s="2"/>
      <c r="AS85" s="2"/>
      <c r="AU85" s="2"/>
      <c r="AV85" s="2"/>
      <c r="AW85" s="2"/>
      <c r="AY85" s="2"/>
      <c r="AZ85" s="2"/>
      <c r="BA85" s="2"/>
      <c r="BC85" s="2"/>
      <c r="BD85" s="2"/>
      <c r="BE85" s="2"/>
      <c r="BG85" s="2"/>
      <c r="BH85" s="2"/>
      <c r="BI85" s="2"/>
      <c r="BK85" s="2"/>
      <c r="BL85" s="2"/>
      <c r="BM85" s="2"/>
      <c r="BO85" s="2"/>
      <c r="BP85" s="2"/>
      <c r="BQ85" s="2"/>
      <c r="BS85" s="2"/>
      <c r="BT85" s="2"/>
      <c r="BU85" s="2"/>
      <c r="BW85" s="2"/>
      <c r="BX85" s="2"/>
      <c r="BY85" s="2"/>
      <c r="CA85" s="2"/>
      <c r="CB85" s="2"/>
      <c r="CC85" s="2"/>
      <c r="CE85" s="2"/>
      <c r="CF85" s="2"/>
      <c r="CG85" s="2"/>
      <c r="CI85" s="2"/>
      <c r="CJ85" s="2"/>
      <c r="CK85" s="2"/>
      <c r="CM85" s="2"/>
      <c r="CN85" s="2"/>
      <c r="CO85" s="2"/>
      <c r="CQ85" s="2"/>
      <c r="CR85" s="2"/>
      <c r="CS85" s="2"/>
      <c r="CU85" s="2"/>
      <c r="CV85" s="2"/>
      <c r="CW85" s="2"/>
      <c r="CY85" s="2"/>
      <c r="CZ85" s="2"/>
      <c r="DA85" s="2"/>
      <c r="DC85" s="2"/>
      <c r="DD85" s="2"/>
      <c r="DE85" s="2"/>
      <c r="DG85" s="2"/>
      <c r="DH85" s="2"/>
      <c r="DI85" s="2"/>
      <c r="DK85" s="2"/>
      <c r="DL85" s="2"/>
      <c r="DM85" s="2"/>
      <c r="DO85" s="2"/>
      <c r="DP85" s="2"/>
      <c r="DQ85" s="2"/>
      <c r="DS85" s="2"/>
      <c r="DT85" s="2"/>
      <c r="DU85" s="2"/>
      <c r="DW85" s="2"/>
      <c r="DX85" s="2"/>
      <c r="DY85" s="2"/>
      <c r="DZ85" s="1" t="s">
        <v>8750</v>
      </c>
      <c r="EA85" s="2" t="s">
        <v>8751</v>
      </c>
      <c r="EB85" s="2"/>
      <c r="EC85" s="2"/>
    </row>
    <row r="86" ht="15.75" customHeight="1">
      <c r="A86" s="91">
        <v>85.0</v>
      </c>
      <c r="B86" s="91"/>
      <c r="C86" s="91"/>
      <c r="D86" s="91"/>
      <c r="E86" s="91"/>
      <c r="F86" s="91"/>
      <c r="G86" s="91"/>
      <c r="H86" s="91"/>
      <c r="I86" s="91"/>
      <c r="J86" s="91"/>
      <c r="K86" s="91"/>
      <c r="L86" s="91"/>
      <c r="M86" s="91"/>
      <c r="N86" s="91"/>
      <c r="O86" s="91"/>
      <c r="P86" s="91"/>
      <c r="Q86" s="91"/>
      <c r="R86" s="91"/>
      <c r="S86" s="91"/>
      <c r="T86" s="91"/>
      <c r="U86" s="91"/>
      <c r="V86" s="91"/>
      <c r="W86" s="91"/>
      <c r="X86" s="91"/>
      <c r="Y86" s="91"/>
      <c r="AA86" s="2"/>
      <c r="AB86" s="2"/>
      <c r="AC86" s="2"/>
      <c r="AE86" s="2"/>
      <c r="AF86" s="2"/>
      <c r="AG86" s="2"/>
      <c r="AI86" s="2"/>
      <c r="AJ86" s="2"/>
      <c r="AK86" s="2"/>
      <c r="AM86" s="2"/>
      <c r="AN86" s="2"/>
      <c r="AO86" s="2"/>
      <c r="AQ86" s="2"/>
      <c r="AR86" s="2"/>
      <c r="AS86" s="2"/>
      <c r="AU86" s="2"/>
      <c r="AV86" s="2"/>
      <c r="AW86" s="2"/>
      <c r="AY86" s="2"/>
      <c r="AZ86" s="2"/>
      <c r="BA86" s="2"/>
      <c r="BC86" s="2"/>
      <c r="BD86" s="2"/>
      <c r="BE86" s="2"/>
      <c r="BG86" s="2"/>
      <c r="BH86" s="2"/>
      <c r="BI86" s="2"/>
      <c r="BK86" s="2"/>
      <c r="BL86" s="2"/>
      <c r="BM86" s="2"/>
      <c r="BO86" s="2"/>
      <c r="BP86" s="2"/>
      <c r="BQ86" s="2"/>
      <c r="BS86" s="2"/>
      <c r="BT86" s="2"/>
      <c r="BU86" s="2"/>
      <c r="BW86" s="2"/>
      <c r="BX86" s="2"/>
      <c r="BY86" s="2"/>
      <c r="CA86" s="2"/>
      <c r="CB86" s="2"/>
      <c r="CC86" s="2"/>
      <c r="CE86" s="2"/>
      <c r="CF86" s="2"/>
      <c r="CG86" s="2"/>
      <c r="CI86" s="2"/>
      <c r="CJ86" s="2"/>
      <c r="CK86" s="2"/>
      <c r="CM86" s="2"/>
      <c r="CN86" s="2"/>
      <c r="CO86" s="2"/>
      <c r="CQ86" s="2"/>
      <c r="CR86" s="2"/>
      <c r="CS86" s="2"/>
      <c r="CU86" s="2"/>
      <c r="CV86" s="2"/>
      <c r="CW86" s="2"/>
      <c r="CY86" s="2"/>
      <c r="CZ86" s="2"/>
      <c r="DA86" s="2"/>
      <c r="DC86" s="2"/>
      <c r="DD86" s="2"/>
      <c r="DE86" s="2"/>
      <c r="DG86" s="2"/>
      <c r="DH86" s="2"/>
      <c r="DI86" s="2"/>
      <c r="DK86" s="2"/>
      <c r="DL86" s="2"/>
      <c r="DM86" s="2"/>
      <c r="DO86" s="2"/>
      <c r="DP86" s="2"/>
      <c r="DQ86" s="2"/>
      <c r="DS86" s="2"/>
      <c r="DT86" s="2"/>
      <c r="DU86" s="2"/>
      <c r="DW86" s="2"/>
      <c r="DX86" s="2"/>
      <c r="DY86" s="2"/>
      <c r="DZ86" s="1" t="s">
        <v>3389</v>
      </c>
      <c r="EA86" s="2" t="s">
        <v>8753</v>
      </c>
      <c r="EB86" s="2"/>
      <c r="EC86" s="2"/>
    </row>
    <row r="87" ht="15.75" customHeight="1">
      <c r="A87" s="91">
        <v>86.0</v>
      </c>
      <c r="B87" s="91"/>
      <c r="C87" s="91"/>
      <c r="D87" s="91"/>
      <c r="E87" s="91"/>
      <c r="F87" s="91"/>
      <c r="G87" s="91"/>
      <c r="H87" s="91"/>
      <c r="I87" s="91"/>
      <c r="J87" s="91"/>
      <c r="K87" s="91"/>
      <c r="L87" s="91"/>
      <c r="M87" s="91"/>
      <c r="N87" s="91"/>
      <c r="O87" s="91"/>
      <c r="P87" s="91"/>
      <c r="Q87" s="91"/>
      <c r="R87" s="91"/>
      <c r="S87" s="91"/>
      <c r="T87" s="91"/>
      <c r="U87" s="91"/>
      <c r="V87" s="91"/>
      <c r="W87" s="91"/>
      <c r="X87" s="91"/>
      <c r="Y87" s="91"/>
      <c r="AA87" s="2"/>
      <c r="AB87" s="2"/>
      <c r="AC87" s="2"/>
      <c r="AE87" s="2"/>
      <c r="AF87" s="2"/>
      <c r="AG87" s="2"/>
      <c r="AI87" s="2"/>
      <c r="AJ87" s="2"/>
      <c r="AK87" s="2"/>
      <c r="AM87" s="2"/>
      <c r="AN87" s="2"/>
      <c r="AO87" s="2"/>
      <c r="AQ87" s="2"/>
      <c r="AR87" s="2"/>
      <c r="AS87" s="2"/>
      <c r="AU87" s="2"/>
      <c r="AV87" s="2"/>
      <c r="AW87" s="2"/>
      <c r="AY87" s="2"/>
      <c r="AZ87" s="2"/>
      <c r="BA87" s="2"/>
      <c r="BC87" s="2"/>
      <c r="BD87" s="2"/>
      <c r="BE87" s="2"/>
      <c r="BG87" s="2"/>
      <c r="BH87" s="2"/>
      <c r="BI87" s="2"/>
      <c r="BK87" s="2"/>
      <c r="BL87" s="2"/>
      <c r="BM87" s="2"/>
      <c r="BO87" s="2"/>
      <c r="BP87" s="2"/>
      <c r="BQ87" s="2"/>
      <c r="BS87" s="2"/>
      <c r="BT87" s="2"/>
      <c r="BU87" s="2"/>
      <c r="BW87" s="2"/>
      <c r="BX87" s="2"/>
      <c r="BY87" s="2"/>
      <c r="CA87" s="2"/>
      <c r="CB87" s="2"/>
      <c r="CC87" s="2"/>
      <c r="CE87" s="2"/>
      <c r="CF87" s="2"/>
      <c r="CG87" s="2"/>
      <c r="CI87" s="2"/>
      <c r="CJ87" s="2"/>
      <c r="CK87" s="2"/>
      <c r="CM87" s="2"/>
      <c r="CN87" s="2"/>
      <c r="CO87" s="2"/>
      <c r="CQ87" s="2"/>
      <c r="CR87" s="2"/>
      <c r="CS87" s="2"/>
      <c r="CU87" s="2"/>
      <c r="CV87" s="2"/>
      <c r="CW87" s="2"/>
      <c r="CY87" s="2"/>
      <c r="CZ87" s="2"/>
      <c r="DA87" s="2"/>
      <c r="DC87" s="2"/>
      <c r="DD87" s="2"/>
      <c r="DE87" s="2"/>
      <c r="DG87" s="2"/>
      <c r="DH87" s="2"/>
      <c r="DI87" s="2"/>
      <c r="DK87" s="2"/>
      <c r="DL87" s="2"/>
      <c r="DM87" s="2"/>
      <c r="DO87" s="2"/>
      <c r="DP87" s="2"/>
      <c r="DQ87" s="2"/>
      <c r="DS87" s="2"/>
      <c r="DT87" s="2"/>
      <c r="DU87" s="2"/>
      <c r="DW87" s="2"/>
      <c r="DX87" s="2"/>
      <c r="DY87" s="2"/>
      <c r="DZ87" s="1" t="s">
        <v>8755</v>
      </c>
      <c r="EA87" s="2" t="s">
        <v>8756</v>
      </c>
      <c r="EB87" s="2"/>
      <c r="EC87" s="2"/>
    </row>
    <row r="88" ht="15.75" customHeight="1">
      <c r="A88" s="91">
        <v>87.0</v>
      </c>
      <c r="B88" s="91"/>
      <c r="C88" s="91"/>
      <c r="D88" s="91"/>
      <c r="E88" s="91"/>
      <c r="F88" s="91"/>
      <c r="G88" s="91"/>
      <c r="H88" s="91"/>
      <c r="I88" s="91"/>
      <c r="J88" s="91"/>
      <c r="K88" s="91"/>
      <c r="L88" s="91"/>
      <c r="M88" s="91"/>
      <c r="N88" s="91"/>
      <c r="O88" s="91"/>
      <c r="P88" s="91"/>
      <c r="Q88" s="91"/>
      <c r="R88" s="91"/>
      <c r="S88" s="91"/>
      <c r="T88" s="91"/>
      <c r="U88" s="91"/>
      <c r="V88" s="91"/>
      <c r="W88" s="91"/>
      <c r="X88" s="91"/>
      <c r="Y88" s="91"/>
      <c r="AA88" s="2"/>
      <c r="AB88" s="2"/>
      <c r="AC88" s="2"/>
      <c r="AE88" s="2"/>
      <c r="AF88" s="2"/>
      <c r="AG88" s="2"/>
      <c r="AI88" s="2"/>
      <c r="AJ88" s="2"/>
      <c r="AK88" s="2"/>
      <c r="AM88" s="2"/>
      <c r="AN88" s="2"/>
      <c r="AO88" s="2"/>
      <c r="AQ88" s="2"/>
      <c r="AR88" s="2"/>
      <c r="AS88" s="2"/>
      <c r="AU88" s="2"/>
      <c r="AV88" s="2"/>
      <c r="AW88" s="2"/>
      <c r="AY88" s="2"/>
      <c r="AZ88" s="2"/>
      <c r="BA88" s="2"/>
      <c r="BC88" s="2"/>
      <c r="BD88" s="2"/>
      <c r="BE88" s="2"/>
      <c r="BG88" s="2"/>
      <c r="BH88" s="2"/>
      <c r="BI88" s="2"/>
      <c r="BK88" s="2"/>
      <c r="BL88" s="2"/>
      <c r="BM88" s="2"/>
      <c r="BO88" s="2"/>
      <c r="BP88" s="2"/>
      <c r="BQ88" s="2"/>
      <c r="BS88" s="2"/>
      <c r="BT88" s="2"/>
      <c r="BU88" s="2"/>
      <c r="BW88" s="2"/>
      <c r="BX88" s="2"/>
      <c r="BY88" s="2"/>
      <c r="CA88" s="2"/>
      <c r="CB88" s="2"/>
      <c r="CC88" s="2"/>
      <c r="CE88" s="2"/>
      <c r="CF88" s="2"/>
      <c r="CG88" s="2"/>
      <c r="CI88" s="2"/>
      <c r="CJ88" s="2"/>
      <c r="CK88" s="2"/>
      <c r="CM88" s="2"/>
      <c r="CN88" s="2"/>
      <c r="CO88" s="2"/>
      <c r="CQ88" s="2"/>
      <c r="CR88" s="2"/>
      <c r="CS88" s="2"/>
      <c r="CU88" s="2"/>
      <c r="CV88" s="2"/>
      <c r="CW88" s="2"/>
      <c r="CY88" s="2"/>
      <c r="CZ88" s="2"/>
      <c r="DA88" s="2"/>
      <c r="DC88" s="2"/>
      <c r="DD88" s="2"/>
      <c r="DE88" s="2"/>
      <c r="DG88" s="2"/>
      <c r="DH88" s="2"/>
      <c r="DI88" s="2"/>
      <c r="DK88" s="2"/>
      <c r="DL88" s="2"/>
      <c r="DM88" s="2"/>
      <c r="DO88" s="2"/>
      <c r="DP88" s="2"/>
      <c r="DQ88" s="2"/>
      <c r="DS88" s="2"/>
      <c r="DT88" s="2"/>
      <c r="DU88" s="2"/>
      <c r="DW88" s="2"/>
      <c r="DX88" s="2"/>
      <c r="DY88" s="2"/>
      <c r="DZ88" s="1" t="s">
        <v>8758</v>
      </c>
      <c r="EA88" s="2" t="s">
        <v>8759</v>
      </c>
      <c r="EB88" s="2"/>
      <c r="EC88" s="2"/>
    </row>
    <row r="89" ht="15.75" customHeight="1">
      <c r="A89" s="91">
        <v>88.0</v>
      </c>
      <c r="B89" s="91"/>
      <c r="C89" s="91"/>
      <c r="D89" s="91"/>
      <c r="E89" s="91"/>
      <c r="F89" s="91"/>
      <c r="G89" s="91"/>
      <c r="H89" s="91"/>
      <c r="I89" s="91"/>
      <c r="J89" s="91"/>
      <c r="K89" s="91"/>
      <c r="L89" s="91"/>
      <c r="M89" s="91"/>
      <c r="N89" s="91"/>
      <c r="O89" s="91"/>
      <c r="P89" s="91"/>
      <c r="Q89" s="91"/>
      <c r="R89" s="91"/>
      <c r="S89" s="91"/>
      <c r="T89" s="91"/>
      <c r="U89" s="91"/>
      <c r="V89" s="91"/>
      <c r="W89" s="91"/>
      <c r="X89" s="91"/>
      <c r="Y89" s="91"/>
      <c r="AA89" s="2"/>
      <c r="AB89" s="2"/>
      <c r="AC89" s="2"/>
      <c r="AE89" s="2"/>
      <c r="AF89" s="2"/>
      <c r="AG89" s="2"/>
      <c r="AI89" s="2"/>
      <c r="AJ89" s="2"/>
      <c r="AK89" s="2"/>
      <c r="AM89" s="2"/>
      <c r="AN89" s="2"/>
      <c r="AO89" s="2"/>
      <c r="AQ89" s="2"/>
      <c r="AR89" s="2"/>
      <c r="AS89" s="2"/>
      <c r="AU89" s="2"/>
      <c r="AV89" s="2"/>
      <c r="AW89" s="2"/>
      <c r="AY89" s="2"/>
      <c r="AZ89" s="2"/>
      <c r="BA89" s="2"/>
      <c r="BC89" s="2"/>
      <c r="BD89" s="2"/>
      <c r="BE89" s="2"/>
      <c r="BG89" s="2"/>
      <c r="BH89" s="2"/>
      <c r="BI89" s="2"/>
      <c r="BK89" s="2"/>
      <c r="BL89" s="2"/>
      <c r="BM89" s="2"/>
      <c r="BO89" s="2"/>
      <c r="BP89" s="2"/>
      <c r="BQ89" s="2"/>
      <c r="BS89" s="2"/>
      <c r="BT89" s="2"/>
      <c r="BU89" s="2"/>
      <c r="BW89" s="2"/>
      <c r="BX89" s="2"/>
      <c r="BY89" s="2"/>
      <c r="CA89" s="2"/>
      <c r="CB89" s="2"/>
      <c r="CC89" s="2"/>
      <c r="CE89" s="2"/>
      <c r="CF89" s="2"/>
      <c r="CG89" s="2"/>
      <c r="CI89" s="2"/>
      <c r="CJ89" s="2"/>
      <c r="CK89" s="2"/>
      <c r="CM89" s="2"/>
      <c r="CN89" s="2"/>
      <c r="CO89" s="2"/>
      <c r="CQ89" s="2"/>
      <c r="CR89" s="2"/>
      <c r="CS89" s="2"/>
      <c r="CU89" s="2"/>
      <c r="CV89" s="2"/>
      <c r="CW89" s="2"/>
      <c r="CY89" s="2"/>
      <c r="CZ89" s="2"/>
      <c r="DA89" s="2"/>
      <c r="DC89" s="2"/>
      <c r="DD89" s="2"/>
      <c r="DE89" s="2"/>
      <c r="DG89" s="2"/>
      <c r="DH89" s="2"/>
      <c r="DI89" s="2"/>
      <c r="DK89" s="2"/>
      <c r="DL89" s="2"/>
      <c r="DM89" s="2"/>
      <c r="DO89" s="2"/>
      <c r="DP89" s="2"/>
      <c r="DQ89" s="2"/>
      <c r="DS89" s="2"/>
      <c r="DT89" s="2"/>
      <c r="DU89" s="2"/>
      <c r="DW89" s="2"/>
      <c r="DX89" s="2"/>
      <c r="DY89" s="2"/>
      <c r="DZ89" s="1" t="s">
        <v>8760</v>
      </c>
      <c r="EA89" s="2" t="s">
        <v>8761</v>
      </c>
      <c r="EB89" s="2"/>
      <c r="EC89" s="2"/>
    </row>
    <row r="90" ht="15.75" customHeight="1">
      <c r="A90" s="91">
        <v>89.0</v>
      </c>
      <c r="B90" s="91"/>
      <c r="C90" s="91"/>
      <c r="D90" s="91"/>
      <c r="E90" s="91"/>
      <c r="F90" s="91"/>
      <c r="G90" s="91"/>
      <c r="H90" s="91"/>
      <c r="I90" s="91"/>
      <c r="J90" s="91"/>
      <c r="K90" s="91"/>
      <c r="L90" s="91"/>
      <c r="M90" s="91"/>
      <c r="N90" s="91"/>
      <c r="O90" s="91"/>
      <c r="P90" s="91"/>
      <c r="Q90" s="91"/>
      <c r="R90" s="91"/>
      <c r="S90" s="91"/>
      <c r="T90" s="91"/>
      <c r="U90" s="91"/>
      <c r="V90" s="91"/>
      <c r="W90" s="91"/>
      <c r="X90" s="91"/>
      <c r="Y90" s="91"/>
      <c r="AA90" s="2"/>
      <c r="AB90" s="2"/>
      <c r="AC90" s="2"/>
      <c r="AE90" s="2"/>
      <c r="AF90" s="2"/>
      <c r="AG90" s="2"/>
      <c r="AI90" s="2"/>
      <c r="AJ90" s="2"/>
      <c r="AK90" s="2"/>
      <c r="AM90" s="2"/>
      <c r="AN90" s="2"/>
      <c r="AO90" s="2"/>
      <c r="AQ90" s="2"/>
      <c r="AR90" s="2"/>
      <c r="AS90" s="2"/>
      <c r="AU90" s="2"/>
      <c r="AV90" s="2"/>
      <c r="AW90" s="2"/>
      <c r="AY90" s="2"/>
      <c r="AZ90" s="2"/>
      <c r="BA90" s="2"/>
      <c r="BC90" s="2"/>
      <c r="BD90" s="2"/>
      <c r="BE90" s="2"/>
      <c r="BG90" s="2"/>
      <c r="BH90" s="2"/>
      <c r="BI90" s="2"/>
      <c r="BK90" s="2"/>
      <c r="BL90" s="2"/>
      <c r="BM90" s="2"/>
      <c r="BO90" s="2"/>
      <c r="BP90" s="2"/>
      <c r="BQ90" s="2"/>
      <c r="BS90" s="2"/>
      <c r="BT90" s="2"/>
      <c r="BU90" s="2"/>
      <c r="BW90" s="2"/>
      <c r="BX90" s="2"/>
      <c r="BY90" s="2"/>
      <c r="CA90" s="2"/>
      <c r="CB90" s="2"/>
      <c r="CC90" s="2"/>
      <c r="CE90" s="2"/>
      <c r="CF90" s="2"/>
      <c r="CG90" s="2"/>
      <c r="CI90" s="2"/>
      <c r="CJ90" s="2"/>
      <c r="CK90" s="2"/>
      <c r="CM90" s="2"/>
      <c r="CN90" s="2"/>
      <c r="CO90" s="2"/>
      <c r="CQ90" s="2"/>
      <c r="CR90" s="2"/>
      <c r="CS90" s="2"/>
      <c r="CU90" s="2"/>
      <c r="CV90" s="2"/>
      <c r="CW90" s="2"/>
      <c r="CY90" s="2"/>
      <c r="CZ90" s="2"/>
      <c r="DA90" s="2"/>
      <c r="DC90" s="2"/>
      <c r="DD90" s="2"/>
      <c r="DE90" s="2"/>
      <c r="DG90" s="2"/>
      <c r="DH90" s="2"/>
      <c r="DI90" s="2"/>
      <c r="DK90" s="2"/>
      <c r="DL90" s="2"/>
      <c r="DM90" s="2"/>
      <c r="DO90" s="2"/>
      <c r="DP90" s="2"/>
      <c r="DQ90" s="2"/>
      <c r="DS90" s="2"/>
      <c r="DT90" s="2"/>
      <c r="DU90" s="2"/>
      <c r="DW90" s="2"/>
      <c r="DX90" s="2"/>
      <c r="DY90" s="2"/>
      <c r="DZ90" s="1" t="s">
        <v>8763</v>
      </c>
      <c r="EA90" s="2" t="s">
        <v>8764</v>
      </c>
      <c r="EB90" s="2"/>
      <c r="EC90" s="2"/>
    </row>
    <row r="91" ht="15.75" customHeight="1">
      <c r="A91" s="91">
        <v>90.0</v>
      </c>
      <c r="B91" s="91"/>
      <c r="C91" s="91"/>
      <c r="D91" s="91"/>
      <c r="E91" s="91"/>
      <c r="F91" s="91"/>
      <c r="G91" s="91"/>
      <c r="H91" s="91"/>
      <c r="I91" s="91"/>
      <c r="J91" s="91"/>
      <c r="K91" s="91"/>
      <c r="L91" s="91"/>
      <c r="M91" s="91"/>
      <c r="N91" s="91"/>
      <c r="O91" s="91"/>
      <c r="P91" s="91"/>
      <c r="Q91" s="91"/>
      <c r="R91" s="91"/>
      <c r="S91" s="91"/>
      <c r="T91" s="91"/>
      <c r="U91" s="91"/>
      <c r="V91" s="91"/>
      <c r="W91" s="91"/>
      <c r="X91" s="91"/>
      <c r="Y91" s="91"/>
      <c r="AA91" s="2"/>
      <c r="AB91" s="2"/>
      <c r="AC91" s="2"/>
      <c r="AE91" s="2"/>
      <c r="AF91" s="2"/>
      <c r="AG91" s="2"/>
      <c r="AI91" s="2"/>
      <c r="AJ91" s="2"/>
      <c r="AK91" s="2"/>
      <c r="AM91" s="2"/>
      <c r="AN91" s="2"/>
      <c r="AO91" s="2"/>
      <c r="AQ91" s="2"/>
      <c r="AR91" s="2"/>
      <c r="AS91" s="2"/>
      <c r="AU91" s="2"/>
      <c r="AV91" s="2"/>
      <c r="AW91" s="2"/>
      <c r="AY91" s="2"/>
      <c r="AZ91" s="2"/>
      <c r="BA91" s="2"/>
      <c r="BC91" s="2"/>
      <c r="BD91" s="2"/>
      <c r="BE91" s="2"/>
      <c r="BG91" s="2"/>
      <c r="BH91" s="2"/>
      <c r="BI91" s="2"/>
      <c r="BK91" s="2"/>
      <c r="BL91" s="2"/>
      <c r="BM91" s="2"/>
      <c r="BO91" s="2"/>
      <c r="BP91" s="2"/>
      <c r="BQ91" s="2"/>
      <c r="BS91" s="2"/>
      <c r="BT91" s="2"/>
      <c r="BU91" s="2"/>
      <c r="BW91" s="2"/>
      <c r="BX91" s="2"/>
      <c r="BY91" s="2"/>
      <c r="CA91" s="2"/>
      <c r="CB91" s="2"/>
      <c r="CC91" s="2"/>
      <c r="CE91" s="2"/>
      <c r="CF91" s="2"/>
      <c r="CG91" s="2"/>
      <c r="CI91" s="2"/>
      <c r="CJ91" s="2"/>
      <c r="CK91" s="2"/>
      <c r="CM91" s="2"/>
      <c r="CN91" s="2"/>
      <c r="CO91" s="2"/>
      <c r="CQ91" s="2"/>
      <c r="CR91" s="2"/>
      <c r="CS91" s="2"/>
      <c r="CU91" s="2"/>
      <c r="CV91" s="2"/>
      <c r="CW91" s="2"/>
      <c r="CY91" s="2"/>
      <c r="CZ91" s="2"/>
      <c r="DA91" s="2"/>
      <c r="DC91" s="2"/>
      <c r="DD91" s="2"/>
      <c r="DE91" s="2"/>
      <c r="DG91" s="2"/>
      <c r="DH91" s="2"/>
      <c r="DI91" s="2"/>
      <c r="DK91" s="2"/>
      <c r="DL91" s="2"/>
      <c r="DM91" s="2"/>
      <c r="DO91" s="2"/>
      <c r="DP91" s="2"/>
      <c r="DQ91" s="2"/>
      <c r="DS91" s="2"/>
      <c r="DT91" s="2"/>
      <c r="DU91" s="2"/>
      <c r="DW91" s="2"/>
      <c r="DX91" s="2"/>
      <c r="DY91" s="2"/>
      <c r="DZ91" s="1" t="s">
        <v>8767</v>
      </c>
      <c r="EA91" s="2" t="s">
        <v>8768</v>
      </c>
      <c r="EB91" s="2"/>
      <c r="EC91" s="2"/>
    </row>
    <row r="92" ht="15.75" customHeight="1">
      <c r="A92" s="91">
        <v>91.0</v>
      </c>
      <c r="B92" s="91"/>
      <c r="C92" s="91"/>
      <c r="D92" s="91"/>
      <c r="E92" s="91"/>
      <c r="F92" s="91"/>
      <c r="G92" s="91"/>
      <c r="H92" s="91"/>
      <c r="I92" s="91"/>
      <c r="J92" s="91"/>
      <c r="K92" s="91"/>
      <c r="L92" s="91"/>
      <c r="M92" s="91"/>
      <c r="N92" s="91"/>
      <c r="O92" s="91"/>
      <c r="P92" s="91"/>
      <c r="Q92" s="91"/>
      <c r="R92" s="91"/>
      <c r="S92" s="91"/>
      <c r="T92" s="91"/>
      <c r="U92" s="91"/>
      <c r="V92" s="91"/>
      <c r="W92" s="91"/>
      <c r="X92" s="91"/>
      <c r="Y92" s="91"/>
      <c r="AA92" s="2"/>
      <c r="AB92" s="2"/>
      <c r="AC92" s="2"/>
      <c r="AE92" s="2"/>
      <c r="AF92" s="2"/>
      <c r="AG92" s="2"/>
      <c r="AI92" s="2"/>
      <c r="AJ92" s="2"/>
      <c r="AK92" s="2"/>
      <c r="AM92" s="2"/>
      <c r="AN92" s="2"/>
      <c r="AO92" s="2"/>
      <c r="AQ92" s="2"/>
      <c r="AR92" s="2"/>
      <c r="AS92" s="2"/>
      <c r="AU92" s="2"/>
      <c r="AV92" s="2"/>
      <c r="AW92" s="2"/>
      <c r="AY92" s="2"/>
      <c r="AZ92" s="2"/>
      <c r="BA92" s="2"/>
      <c r="BC92" s="2"/>
      <c r="BD92" s="2"/>
      <c r="BE92" s="2"/>
      <c r="BG92" s="2"/>
      <c r="BH92" s="2"/>
      <c r="BI92" s="2"/>
      <c r="BK92" s="2"/>
      <c r="BL92" s="2"/>
      <c r="BM92" s="2"/>
      <c r="BO92" s="2"/>
      <c r="BP92" s="2"/>
      <c r="BQ92" s="2"/>
      <c r="BS92" s="2"/>
      <c r="BT92" s="2"/>
      <c r="BU92" s="2"/>
      <c r="BW92" s="2"/>
      <c r="BX92" s="2"/>
      <c r="BY92" s="2"/>
      <c r="CA92" s="2"/>
      <c r="CB92" s="2"/>
      <c r="CC92" s="2"/>
      <c r="CE92" s="2"/>
      <c r="CF92" s="2"/>
      <c r="CG92" s="2"/>
      <c r="CI92" s="2"/>
      <c r="CJ92" s="2"/>
      <c r="CK92" s="2"/>
      <c r="CM92" s="2"/>
      <c r="CN92" s="2"/>
      <c r="CO92" s="2"/>
      <c r="CQ92" s="2"/>
      <c r="CR92" s="2"/>
      <c r="CS92" s="2"/>
      <c r="CU92" s="2"/>
      <c r="CV92" s="2"/>
      <c r="CW92" s="2"/>
      <c r="CY92" s="2"/>
      <c r="CZ92" s="2"/>
      <c r="DA92" s="2"/>
      <c r="DC92" s="2"/>
      <c r="DD92" s="2"/>
      <c r="DE92" s="2"/>
      <c r="DG92" s="2"/>
      <c r="DH92" s="2"/>
      <c r="DI92" s="2"/>
      <c r="DK92" s="2"/>
      <c r="DL92" s="2"/>
      <c r="DM92" s="2"/>
      <c r="DO92" s="2"/>
      <c r="DP92" s="2"/>
      <c r="DQ92" s="2"/>
      <c r="DS92" s="2"/>
      <c r="DT92" s="2"/>
      <c r="DU92" s="2"/>
      <c r="DW92" s="2"/>
      <c r="DX92" s="2"/>
      <c r="DY92" s="2"/>
      <c r="DZ92" s="1" t="s">
        <v>8771</v>
      </c>
      <c r="EA92" s="2" t="s">
        <v>8772</v>
      </c>
      <c r="EB92" s="2"/>
      <c r="EC92" s="2"/>
    </row>
    <row r="93" ht="15.75" customHeight="1">
      <c r="A93" s="91">
        <v>92.0</v>
      </c>
      <c r="B93" s="91"/>
      <c r="C93" s="91"/>
      <c r="D93" s="91"/>
      <c r="E93" s="91"/>
      <c r="F93" s="91"/>
      <c r="G93" s="91"/>
      <c r="H93" s="91"/>
      <c r="I93" s="91"/>
      <c r="J93" s="91"/>
      <c r="K93" s="91"/>
      <c r="L93" s="91"/>
      <c r="M93" s="91"/>
      <c r="N93" s="91"/>
      <c r="O93" s="91"/>
      <c r="P93" s="91"/>
      <c r="Q93" s="91"/>
      <c r="R93" s="91"/>
      <c r="S93" s="91"/>
      <c r="T93" s="91"/>
      <c r="U93" s="91"/>
      <c r="V93" s="91"/>
      <c r="W93" s="91"/>
      <c r="X93" s="91"/>
      <c r="Y93" s="91"/>
      <c r="AA93" s="2"/>
      <c r="AB93" s="2"/>
      <c r="AC93" s="2"/>
      <c r="AE93" s="2"/>
      <c r="AF93" s="2"/>
      <c r="AG93" s="2"/>
      <c r="AI93" s="2"/>
      <c r="AJ93" s="2"/>
      <c r="AK93" s="2"/>
      <c r="AM93" s="2"/>
      <c r="AN93" s="2"/>
      <c r="AO93" s="2"/>
      <c r="AQ93" s="2"/>
      <c r="AR93" s="2"/>
      <c r="AS93" s="2"/>
      <c r="AU93" s="2"/>
      <c r="AV93" s="2"/>
      <c r="AW93" s="2"/>
      <c r="AY93" s="2"/>
      <c r="AZ93" s="2"/>
      <c r="BA93" s="2"/>
      <c r="BC93" s="2"/>
      <c r="BD93" s="2"/>
      <c r="BE93" s="2"/>
      <c r="BG93" s="2"/>
      <c r="BH93" s="2"/>
      <c r="BI93" s="2"/>
      <c r="BK93" s="2"/>
      <c r="BL93" s="2"/>
      <c r="BM93" s="2"/>
      <c r="BO93" s="2"/>
      <c r="BP93" s="2"/>
      <c r="BQ93" s="2"/>
      <c r="BS93" s="2"/>
      <c r="BT93" s="2"/>
      <c r="BU93" s="2"/>
      <c r="BW93" s="2"/>
      <c r="BX93" s="2"/>
      <c r="BY93" s="2"/>
      <c r="CA93" s="2"/>
      <c r="CB93" s="2"/>
      <c r="CC93" s="2"/>
      <c r="CE93" s="2"/>
      <c r="CF93" s="2"/>
      <c r="CG93" s="2"/>
      <c r="CI93" s="2"/>
      <c r="CJ93" s="2"/>
      <c r="CK93" s="2"/>
      <c r="CM93" s="2"/>
      <c r="CN93" s="2"/>
      <c r="CO93" s="2"/>
      <c r="CQ93" s="2"/>
      <c r="CR93" s="2"/>
      <c r="CS93" s="2"/>
      <c r="CU93" s="2"/>
      <c r="CV93" s="2"/>
      <c r="CW93" s="2"/>
      <c r="CY93" s="2"/>
      <c r="CZ93" s="2"/>
      <c r="DA93" s="2"/>
      <c r="DC93" s="2"/>
      <c r="DD93" s="2"/>
      <c r="DE93" s="2"/>
      <c r="DG93" s="2"/>
      <c r="DH93" s="2"/>
      <c r="DI93" s="2"/>
      <c r="DK93" s="2"/>
      <c r="DL93" s="2"/>
      <c r="DM93" s="2"/>
      <c r="DO93" s="2"/>
      <c r="DP93" s="2"/>
      <c r="DQ93" s="2"/>
      <c r="DS93" s="2"/>
      <c r="DT93" s="2"/>
      <c r="DU93" s="2"/>
      <c r="DW93" s="2"/>
      <c r="DX93" s="2"/>
      <c r="DY93" s="2"/>
      <c r="DZ93" s="1" t="s">
        <v>8775</v>
      </c>
      <c r="EA93" s="2" t="s">
        <v>8776</v>
      </c>
      <c r="EB93" s="2"/>
      <c r="EC93" s="2"/>
    </row>
    <row r="94" ht="15.75" customHeight="1">
      <c r="A94" s="91">
        <v>93.0</v>
      </c>
      <c r="B94" s="91"/>
      <c r="C94" s="91"/>
      <c r="D94" s="91"/>
      <c r="E94" s="91"/>
      <c r="F94" s="91"/>
      <c r="G94" s="91"/>
      <c r="H94" s="91"/>
      <c r="I94" s="91"/>
      <c r="J94" s="91"/>
      <c r="K94" s="91"/>
      <c r="L94" s="91"/>
      <c r="M94" s="91"/>
      <c r="N94" s="91"/>
      <c r="O94" s="91"/>
      <c r="P94" s="91"/>
      <c r="Q94" s="91"/>
      <c r="R94" s="91"/>
      <c r="S94" s="91"/>
      <c r="T94" s="91"/>
      <c r="U94" s="91"/>
      <c r="V94" s="91"/>
      <c r="W94" s="91"/>
      <c r="X94" s="91"/>
      <c r="Y94" s="91"/>
      <c r="AA94" s="2"/>
      <c r="AB94" s="2"/>
      <c r="AC94" s="2"/>
      <c r="AE94" s="2"/>
      <c r="AF94" s="2"/>
      <c r="AG94" s="2"/>
      <c r="AI94" s="2"/>
      <c r="AJ94" s="2"/>
      <c r="AK94" s="2"/>
      <c r="AM94" s="2"/>
      <c r="AN94" s="2"/>
      <c r="AO94" s="2"/>
      <c r="AQ94" s="2"/>
      <c r="AR94" s="2"/>
      <c r="AS94" s="2"/>
      <c r="AU94" s="2"/>
      <c r="AV94" s="2"/>
      <c r="AW94" s="2"/>
      <c r="AY94" s="2"/>
      <c r="AZ94" s="2"/>
      <c r="BA94" s="2"/>
      <c r="BC94" s="2"/>
      <c r="BD94" s="2"/>
      <c r="BE94" s="2"/>
      <c r="BG94" s="2"/>
      <c r="BH94" s="2"/>
      <c r="BI94" s="2"/>
      <c r="BK94" s="2"/>
      <c r="BL94" s="2"/>
      <c r="BM94" s="2"/>
      <c r="BO94" s="2"/>
      <c r="BP94" s="2"/>
      <c r="BQ94" s="2"/>
      <c r="BS94" s="2"/>
      <c r="BT94" s="2"/>
      <c r="BU94" s="2"/>
      <c r="BW94" s="2"/>
      <c r="BX94" s="2"/>
      <c r="BY94" s="2"/>
      <c r="CA94" s="2"/>
      <c r="CB94" s="2"/>
      <c r="CC94" s="2"/>
      <c r="CE94" s="2"/>
      <c r="CF94" s="2"/>
      <c r="CG94" s="2"/>
      <c r="CI94" s="2"/>
      <c r="CJ94" s="2"/>
      <c r="CK94" s="2"/>
      <c r="CM94" s="2"/>
      <c r="CN94" s="2"/>
      <c r="CO94" s="2"/>
      <c r="CQ94" s="2"/>
      <c r="CR94" s="2"/>
      <c r="CS94" s="2"/>
      <c r="CU94" s="2"/>
      <c r="CV94" s="2"/>
      <c r="CW94" s="2"/>
      <c r="CY94" s="2"/>
      <c r="CZ94" s="2"/>
      <c r="DA94" s="2"/>
      <c r="DC94" s="2"/>
      <c r="DD94" s="2"/>
      <c r="DE94" s="2"/>
      <c r="DG94" s="2"/>
      <c r="DH94" s="2"/>
      <c r="DI94" s="2"/>
      <c r="DK94" s="2"/>
      <c r="DL94" s="2"/>
      <c r="DM94" s="2"/>
      <c r="DO94" s="2"/>
      <c r="DP94" s="2"/>
      <c r="DQ94" s="2"/>
      <c r="DS94" s="2"/>
      <c r="DT94" s="2"/>
      <c r="DU94" s="2"/>
      <c r="DW94" s="2"/>
      <c r="DX94" s="2"/>
      <c r="DY94" s="2"/>
      <c r="DZ94" s="1" t="s">
        <v>8778</v>
      </c>
      <c r="EA94" s="2" t="s">
        <v>8779</v>
      </c>
      <c r="EB94" s="2"/>
      <c r="EC94" s="2"/>
    </row>
    <row r="95" ht="15.75" customHeight="1">
      <c r="A95" s="91">
        <v>94.0</v>
      </c>
      <c r="B95" s="91"/>
      <c r="C95" s="91"/>
      <c r="D95" s="91"/>
      <c r="E95" s="91"/>
      <c r="F95" s="91"/>
      <c r="G95" s="91"/>
      <c r="H95" s="91"/>
      <c r="I95" s="91"/>
      <c r="J95" s="91"/>
      <c r="K95" s="91"/>
      <c r="L95" s="91"/>
      <c r="M95" s="91"/>
      <c r="N95" s="91"/>
      <c r="O95" s="91"/>
      <c r="P95" s="91"/>
      <c r="Q95" s="91"/>
      <c r="R95" s="91"/>
      <c r="S95" s="91"/>
      <c r="T95" s="91"/>
      <c r="U95" s="91"/>
      <c r="V95" s="91"/>
      <c r="W95" s="91"/>
      <c r="X95" s="91"/>
      <c r="Y95" s="91"/>
      <c r="AA95" s="2"/>
      <c r="AB95" s="2"/>
      <c r="AC95" s="2"/>
      <c r="AE95" s="2"/>
      <c r="AF95" s="2"/>
      <c r="AG95" s="2"/>
      <c r="AI95" s="2"/>
      <c r="AJ95" s="2"/>
      <c r="AK95" s="2"/>
      <c r="AM95" s="2"/>
      <c r="AN95" s="2"/>
      <c r="AO95" s="2"/>
      <c r="AQ95" s="2"/>
      <c r="AR95" s="2"/>
      <c r="AS95" s="2"/>
      <c r="AU95" s="2"/>
      <c r="AV95" s="2"/>
      <c r="AW95" s="2"/>
      <c r="AY95" s="2"/>
      <c r="AZ95" s="2"/>
      <c r="BA95" s="2"/>
      <c r="BC95" s="2"/>
      <c r="BD95" s="2"/>
      <c r="BE95" s="2"/>
      <c r="BG95" s="2"/>
      <c r="BH95" s="2"/>
      <c r="BI95" s="2"/>
      <c r="BK95" s="2"/>
      <c r="BL95" s="2"/>
      <c r="BM95" s="2"/>
      <c r="BO95" s="2"/>
      <c r="BP95" s="2"/>
      <c r="BQ95" s="2"/>
      <c r="BS95" s="2"/>
      <c r="BT95" s="2"/>
      <c r="BU95" s="2"/>
      <c r="BW95" s="2"/>
      <c r="BX95" s="2"/>
      <c r="BY95" s="2"/>
      <c r="CA95" s="2"/>
      <c r="CB95" s="2"/>
      <c r="CC95" s="2"/>
      <c r="CE95" s="2"/>
      <c r="CF95" s="2"/>
      <c r="CG95" s="2"/>
      <c r="CI95" s="2"/>
      <c r="CJ95" s="2"/>
      <c r="CK95" s="2"/>
      <c r="CM95" s="2"/>
      <c r="CN95" s="2"/>
      <c r="CO95" s="2"/>
      <c r="CQ95" s="2"/>
      <c r="CR95" s="2"/>
      <c r="CS95" s="2"/>
      <c r="CU95" s="2"/>
      <c r="CV95" s="2"/>
      <c r="CW95" s="2"/>
      <c r="CY95" s="2"/>
      <c r="CZ95" s="2"/>
      <c r="DA95" s="2"/>
      <c r="DC95" s="2"/>
      <c r="DD95" s="2"/>
      <c r="DE95" s="2"/>
      <c r="DG95" s="2"/>
      <c r="DH95" s="2"/>
      <c r="DI95" s="2"/>
      <c r="DK95" s="2"/>
      <c r="DL95" s="2"/>
      <c r="DM95" s="2"/>
      <c r="DO95" s="2"/>
      <c r="DP95" s="2"/>
      <c r="DQ95" s="2"/>
      <c r="DS95" s="2"/>
      <c r="DT95" s="2"/>
      <c r="DU95" s="2"/>
      <c r="DW95" s="2"/>
      <c r="DX95" s="2"/>
      <c r="DY95" s="2"/>
      <c r="DZ95" s="1" t="s">
        <v>8782</v>
      </c>
      <c r="EA95" s="2" t="s">
        <v>8783</v>
      </c>
      <c r="EB95" s="2"/>
      <c r="EC95" s="2"/>
    </row>
    <row r="96" ht="15.75" customHeight="1">
      <c r="A96" s="91">
        <v>95.0</v>
      </c>
      <c r="B96" s="91"/>
      <c r="C96" s="91"/>
      <c r="D96" s="91"/>
      <c r="E96" s="91"/>
      <c r="F96" s="91"/>
      <c r="G96" s="91"/>
      <c r="H96" s="91"/>
      <c r="I96" s="91"/>
      <c r="J96" s="91"/>
      <c r="K96" s="91"/>
      <c r="L96" s="91"/>
      <c r="M96" s="91"/>
      <c r="N96" s="91"/>
      <c r="O96" s="91"/>
      <c r="P96" s="91"/>
      <c r="Q96" s="91"/>
      <c r="R96" s="91"/>
      <c r="S96" s="91"/>
      <c r="T96" s="91"/>
      <c r="U96" s="91"/>
      <c r="V96" s="91"/>
      <c r="W96" s="91"/>
      <c r="X96" s="91"/>
      <c r="Y96" s="91"/>
      <c r="AA96" s="2"/>
      <c r="AB96" s="2"/>
      <c r="AC96" s="2"/>
      <c r="AE96" s="2"/>
      <c r="AF96" s="2"/>
      <c r="AG96" s="2"/>
      <c r="AI96" s="2"/>
      <c r="AJ96" s="2"/>
      <c r="AK96" s="2"/>
      <c r="AM96" s="2"/>
      <c r="AN96" s="2"/>
      <c r="AO96" s="2"/>
      <c r="AQ96" s="2"/>
      <c r="AR96" s="2"/>
      <c r="AS96" s="2"/>
      <c r="AU96" s="2"/>
      <c r="AV96" s="2"/>
      <c r="AW96" s="2"/>
      <c r="AY96" s="2"/>
      <c r="AZ96" s="2"/>
      <c r="BA96" s="2"/>
      <c r="BC96" s="2"/>
      <c r="BD96" s="2"/>
      <c r="BE96" s="2"/>
      <c r="BG96" s="2"/>
      <c r="BH96" s="2"/>
      <c r="BI96" s="2"/>
      <c r="BK96" s="2"/>
      <c r="BL96" s="2"/>
      <c r="BM96" s="2"/>
      <c r="BO96" s="2"/>
      <c r="BP96" s="2"/>
      <c r="BQ96" s="2"/>
      <c r="BS96" s="2"/>
      <c r="BT96" s="2"/>
      <c r="BU96" s="2"/>
      <c r="BW96" s="2"/>
      <c r="BX96" s="2"/>
      <c r="BY96" s="2"/>
      <c r="CA96" s="2"/>
      <c r="CB96" s="2"/>
      <c r="CC96" s="2"/>
      <c r="CE96" s="2"/>
      <c r="CF96" s="2"/>
      <c r="CG96" s="2"/>
      <c r="CI96" s="2"/>
      <c r="CJ96" s="2"/>
      <c r="CK96" s="2"/>
      <c r="CM96" s="2"/>
      <c r="CN96" s="2"/>
      <c r="CO96" s="2"/>
      <c r="CQ96" s="2"/>
      <c r="CR96" s="2"/>
      <c r="CS96" s="2"/>
      <c r="CU96" s="2"/>
      <c r="CV96" s="2"/>
      <c r="CW96" s="2"/>
      <c r="CY96" s="2"/>
      <c r="CZ96" s="2"/>
      <c r="DA96" s="2"/>
      <c r="DC96" s="2"/>
      <c r="DD96" s="2"/>
      <c r="DE96" s="2"/>
      <c r="DG96" s="2"/>
      <c r="DH96" s="2"/>
      <c r="DI96" s="2"/>
      <c r="DK96" s="2"/>
      <c r="DL96" s="2"/>
      <c r="DM96" s="2"/>
      <c r="DO96" s="2"/>
      <c r="DP96" s="2"/>
      <c r="DQ96" s="2"/>
      <c r="DS96" s="2"/>
      <c r="DT96" s="2"/>
      <c r="DU96" s="2"/>
      <c r="DW96" s="2"/>
      <c r="DX96" s="2"/>
      <c r="DY96" s="2"/>
      <c r="DZ96" s="1" t="s">
        <v>1952</v>
      </c>
      <c r="EA96" s="2" t="s">
        <v>8786</v>
      </c>
      <c r="EB96" s="2"/>
      <c r="EC96" s="2"/>
    </row>
    <row r="97" ht="15.75" customHeight="1">
      <c r="A97" s="91">
        <v>96.0</v>
      </c>
      <c r="B97" s="91"/>
      <c r="C97" s="91"/>
      <c r="D97" s="91"/>
      <c r="E97" s="91"/>
      <c r="F97" s="91"/>
      <c r="G97" s="91"/>
      <c r="H97" s="91"/>
      <c r="I97" s="91"/>
      <c r="J97" s="91"/>
      <c r="K97" s="91"/>
      <c r="L97" s="91"/>
      <c r="M97" s="91"/>
      <c r="N97" s="91"/>
      <c r="O97" s="91"/>
      <c r="P97" s="91"/>
      <c r="Q97" s="91"/>
      <c r="R97" s="91"/>
      <c r="S97" s="91"/>
      <c r="T97" s="91"/>
      <c r="U97" s="91"/>
      <c r="V97" s="91"/>
      <c r="W97" s="91"/>
      <c r="X97" s="91"/>
      <c r="Y97" s="91"/>
      <c r="AA97" s="2"/>
      <c r="AB97" s="2"/>
      <c r="AC97" s="2"/>
      <c r="AE97" s="2"/>
      <c r="AF97" s="2"/>
      <c r="AG97" s="2"/>
      <c r="AI97" s="2"/>
      <c r="AJ97" s="2"/>
      <c r="AK97" s="2"/>
      <c r="AM97" s="2"/>
      <c r="AN97" s="2"/>
      <c r="AO97" s="2"/>
      <c r="AQ97" s="2"/>
      <c r="AR97" s="2"/>
      <c r="AS97" s="2"/>
      <c r="AU97" s="2"/>
      <c r="AV97" s="2"/>
      <c r="AW97" s="2"/>
      <c r="AY97" s="2"/>
      <c r="AZ97" s="2"/>
      <c r="BA97" s="2"/>
      <c r="BC97" s="2"/>
      <c r="BD97" s="2"/>
      <c r="BE97" s="2"/>
      <c r="BG97" s="2"/>
      <c r="BH97" s="2"/>
      <c r="BI97" s="2"/>
      <c r="BK97" s="2"/>
      <c r="BL97" s="2"/>
      <c r="BM97" s="2"/>
      <c r="BO97" s="2"/>
      <c r="BP97" s="2"/>
      <c r="BQ97" s="2"/>
      <c r="BS97" s="2"/>
      <c r="BT97" s="2"/>
      <c r="BU97" s="2"/>
      <c r="BW97" s="2"/>
      <c r="BX97" s="2"/>
      <c r="BY97" s="2"/>
      <c r="CA97" s="2"/>
      <c r="CB97" s="2"/>
      <c r="CC97" s="2"/>
      <c r="CE97" s="2"/>
      <c r="CF97" s="2"/>
      <c r="CG97" s="2"/>
      <c r="CI97" s="2"/>
      <c r="CJ97" s="2"/>
      <c r="CK97" s="2"/>
      <c r="CM97" s="2"/>
      <c r="CN97" s="2"/>
      <c r="CO97" s="2"/>
      <c r="CQ97" s="2"/>
      <c r="CR97" s="2"/>
      <c r="CS97" s="2"/>
      <c r="CU97" s="2"/>
      <c r="CV97" s="2"/>
      <c r="CW97" s="2"/>
      <c r="CY97" s="2"/>
      <c r="CZ97" s="2"/>
      <c r="DA97" s="2"/>
      <c r="DC97" s="2"/>
      <c r="DD97" s="2"/>
      <c r="DE97" s="2"/>
      <c r="DG97" s="2"/>
      <c r="DH97" s="2"/>
      <c r="DI97" s="2"/>
      <c r="DK97" s="2"/>
      <c r="DL97" s="2"/>
      <c r="DM97" s="2"/>
      <c r="DO97" s="2"/>
      <c r="DP97" s="2"/>
      <c r="DQ97" s="2"/>
      <c r="DS97" s="2"/>
      <c r="DT97" s="2"/>
      <c r="DU97" s="2"/>
      <c r="DW97" s="2"/>
      <c r="DX97" s="2"/>
      <c r="DY97" s="2"/>
      <c r="DZ97" s="1" t="s">
        <v>4332</v>
      </c>
      <c r="EA97" s="2" t="s">
        <v>8789</v>
      </c>
      <c r="EB97" s="2"/>
      <c r="EC97" s="2"/>
    </row>
    <row r="98" ht="15.75" customHeight="1">
      <c r="A98" s="91">
        <v>97.0</v>
      </c>
      <c r="B98" s="91"/>
      <c r="C98" s="91"/>
      <c r="D98" s="91"/>
      <c r="E98" s="91"/>
      <c r="F98" s="91"/>
      <c r="G98" s="91"/>
      <c r="H98" s="91"/>
      <c r="I98" s="91"/>
      <c r="J98" s="91"/>
      <c r="K98" s="91"/>
      <c r="L98" s="91"/>
      <c r="M98" s="91"/>
      <c r="N98" s="91"/>
      <c r="O98" s="91"/>
      <c r="P98" s="91"/>
      <c r="Q98" s="91"/>
      <c r="R98" s="91"/>
      <c r="S98" s="91"/>
      <c r="T98" s="91"/>
      <c r="U98" s="91"/>
      <c r="V98" s="91"/>
      <c r="W98" s="91"/>
      <c r="X98" s="91"/>
      <c r="Y98" s="91"/>
      <c r="AA98" s="2"/>
      <c r="AB98" s="2"/>
      <c r="AC98" s="2"/>
      <c r="AE98" s="2"/>
      <c r="AF98" s="2"/>
      <c r="AG98" s="2"/>
      <c r="AI98" s="2"/>
      <c r="AJ98" s="2"/>
      <c r="AK98" s="2"/>
      <c r="AM98" s="2"/>
      <c r="AN98" s="2"/>
      <c r="AO98" s="2"/>
      <c r="AQ98" s="2"/>
      <c r="AR98" s="2"/>
      <c r="AS98" s="2"/>
      <c r="AU98" s="2"/>
      <c r="AV98" s="2"/>
      <c r="AW98" s="2"/>
      <c r="AY98" s="2"/>
      <c r="AZ98" s="2"/>
      <c r="BA98" s="2"/>
      <c r="BC98" s="2"/>
      <c r="BD98" s="2"/>
      <c r="BE98" s="2"/>
      <c r="BG98" s="2"/>
      <c r="BH98" s="2"/>
      <c r="BI98" s="2"/>
      <c r="BK98" s="2"/>
      <c r="BL98" s="2"/>
      <c r="BM98" s="2"/>
      <c r="BO98" s="2"/>
      <c r="BP98" s="2"/>
      <c r="BQ98" s="2"/>
      <c r="BS98" s="2"/>
      <c r="BT98" s="2"/>
      <c r="BU98" s="2"/>
      <c r="BW98" s="2"/>
      <c r="BX98" s="2"/>
      <c r="BY98" s="2"/>
      <c r="CA98" s="2"/>
      <c r="CB98" s="2"/>
      <c r="CC98" s="2"/>
      <c r="CE98" s="2"/>
      <c r="CF98" s="2"/>
      <c r="CG98" s="2"/>
      <c r="CI98" s="2"/>
      <c r="CJ98" s="2"/>
      <c r="CK98" s="2"/>
      <c r="CM98" s="2"/>
      <c r="CN98" s="2"/>
      <c r="CO98" s="2"/>
      <c r="CQ98" s="2"/>
      <c r="CR98" s="2"/>
      <c r="CS98" s="2"/>
      <c r="CU98" s="2"/>
      <c r="CV98" s="2"/>
      <c r="CW98" s="2"/>
      <c r="CY98" s="2"/>
      <c r="CZ98" s="2"/>
      <c r="DA98" s="2"/>
      <c r="DC98" s="2"/>
      <c r="DD98" s="2"/>
      <c r="DE98" s="2"/>
      <c r="DG98" s="2"/>
      <c r="DH98" s="2"/>
      <c r="DI98" s="2"/>
      <c r="DK98" s="2"/>
      <c r="DL98" s="2"/>
      <c r="DM98" s="2"/>
      <c r="DO98" s="2"/>
      <c r="DP98" s="2"/>
      <c r="DQ98" s="2"/>
      <c r="DS98" s="2"/>
      <c r="DT98" s="2"/>
      <c r="DU98" s="2"/>
      <c r="DW98" s="2"/>
      <c r="DX98" s="2"/>
      <c r="DY98" s="2"/>
      <c r="DZ98" s="1" t="s">
        <v>8792</v>
      </c>
      <c r="EA98" s="2" t="s">
        <v>8793</v>
      </c>
      <c r="EB98" s="2"/>
      <c r="EC98" s="2"/>
    </row>
    <row r="99" ht="15.75" customHeight="1">
      <c r="A99" s="91">
        <v>98.0</v>
      </c>
      <c r="B99" s="91"/>
      <c r="C99" s="91"/>
      <c r="D99" s="91"/>
      <c r="E99" s="91"/>
      <c r="F99" s="91"/>
      <c r="G99" s="91"/>
      <c r="H99" s="91"/>
      <c r="I99" s="91"/>
      <c r="J99" s="91"/>
      <c r="K99" s="91"/>
      <c r="L99" s="91"/>
      <c r="M99" s="91"/>
      <c r="N99" s="91"/>
      <c r="O99" s="91"/>
      <c r="P99" s="91"/>
      <c r="Q99" s="91"/>
      <c r="R99" s="91"/>
      <c r="S99" s="91"/>
      <c r="T99" s="91"/>
      <c r="U99" s="91"/>
      <c r="V99" s="91"/>
      <c r="W99" s="91"/>
      <c r="X99" s="91"/>
      <c r="Y99" s="91"/>
      <c r="AA99" s="2"/>
      <c r="AB99" s="2"/>
      <c r="AC99" s="2"/>
      <c r="AE99" s="2"/>
      <c r="AF99" s="2"/>
      <c r="AG99" s="2"/>
      <c r="AI99" s="2"/>
      <c r="AJ99" s="2"/>
      <c r="AK99" s="2"/>
      <c r="AM99" s="2"/>
      <c r="AN99" s="2"/>
      <c r="AO99" s="2"/>
      <c r="AQ99" s="2"/>
      <c r="AR99" s="2"/>
      <c r="AS99" s="2"/>
      <c r="AU99" s="2"/>
      <c r="AV99" s="2"/>
      <c r="AW99" s="2"/>
      <c r="AY99" s="2"/>
      <c r="AZ99" s="2"/>
      <c r="BA99" s="2"/>
      <c r="BC99" s="2"/>
      <c r="BD99" s="2"/>
      <c r="BE99" s="2"/>
      <c r="BG99" s="2"/>
      <c r="BH99" s="2"/>
      <c r="BI99" s="2"/>
      <c r="BK99" s="2"/>
      <c r="BL99" s="2"/>
      <c r="BM99" s="2"/>
      <c r="BO99" s="2"/>
      <c r="BP99" s="2"/>
      <c r="BQ99" s="2"/>
      <c r="BS99" s="2"/>
      <c r="BT99" s="2"/>
      <c r="BU99" s="2"/>
      <c r="BW99" s="2"/>
      <c r="BX99" s="2"/>
      <c r="BY99" s="2"/>
      <c r="CA99" s="2"/>
      <c r="CB99" s="2"/>
      <c r="CC99" s="2"/>
      <c r="CE99" s="2"/>
      <c r="CF99" s="2"/>
      <c r="CG99" s="2"/>
      <c r="CI99" s="2"/>
      <c r="CJ99" s="2"/>
      <c r="CK99" s="2"/>
      <c r="CM99" s="2"/>
      <c r="CN99" s="2"/>
      <c r="CO99" s="2"/>
      <c r="CQ99" s="2"/>
      <c r="CR99" s="2"/>
      <c r="CS99" s="2"/>
      <c r="CU99" s="2"/>
      <c r="CV99" s="2"/>
      <c r="CW99" s="2"/>
      <c r="CY99" s="2"/>
      <c r="CZ99" s="2"/>
      <c r="DA99" s="2"/>
      <c r="DC99" s="2"/>
      <c r="DD99" s="2"/>
      <c r="DE99" s="2"/>
      <c r="DG99" s="2"/>
      <c r="DH99" s="2"/>
      <c r="DI99" s="2"/>
      <c r="DK99" s="2"/>
      <c r="DL99" s="2"/>
      <c r="DM99" s="2"/>
      <c r="DO99" s="2"/>
      <c r="DP99" s="2"/>
      <c r="DQ99" s="2"/>
      <c r="DS99" s="2"/>
      <c r="DT99" s="2"/>
      <c r="DU99" s="2"/>
      <c r="DW99" s="2"/>
      <c r="DX99" s="2"/>
      <c r="DY99" s="2"/>
      <c r="DZ99" s="1" t="s">
        <v>8796</v>
      </c>
      <c r="EA99" s="2" t="s">
        <v>8797</v>
      </c>
      <c r="EB99" s="2"/>
      <c r="EC99" s="2"/>
    </row>
    <row r="100" ht="15.75" customHeight="1">
      <c r="A100" s="91">
        <v>99.0</v>
      </c>
      <c r="B100" s="91"/>
      <c r="C100" s="91"/>
      <c r="D100" s="91"/>
      <c r="E100" s="91"/>
      <c r="F100" s="91"/>
      <c r="G100" s="91"/>
      <c r="H100" s="91"/>
      <c r="I100" s="91"/>
      <c r="J100" s="91"/>
      <c r="K100" s="91"/>
      <c r="L100" s="91"/>
      <c r="M100" s="91"/>
      <c r="N100" s="91"/>
      <c r="O100" s="91"/>
      <c r="P100" s="91"/>
      <c r="Q100" s="91"/>
      <c r="R100" s="91"/>
      <c r="S100" s="91"/>
      <c r="T100" s="91"/>
      <c r="U100" s="91"/>
      <c r="V100" s="91"/>
      <c r="W100" s="91"/>
      <c r="X100" s="91"/>
      <c r="Y100" s="91"/>
      <c r="AA100" s="2"/>
      <c r="AB100" s="2"/>
      <c r="AC100" s="2"/>
      <c r="AE100" s="2"/>
      <c r="AF100" s="2"/>
      <c r="AG100" s="2"/>
      <c r="AI100" s="2"/>
      <c r="AJ100" s="2"/>
      <c r="AK100" s="2"/>
      <c r="AM100" s="2"/>
      <c r="AN100" s="2"/>
      <c r="AO100" s="2"/>
      <c r="AQ100" s="2"/>
      <c r="AR100" s="2"/>
      <c r="AS100" s="2"/>
      <c r="AU100" s="2"/>
      <c r="AV100" s="2"/>
      <c r="AW100" s="2"/>
      <c r="AY100" s="2"/>
      <c r="AZ100" s="2"/>
      <c r="BA100" s="2"/>
      <c r="BC100" s="2"/>
      <c r="BD100" s="2"/>
      <c r="BE100" s="2"/>
      <c r="BG100" s="2"/>
      <c r="BH100" s="2"/>
      <c r="BI100" s="2"/>
      <c r="BK100" s="2"/>
      <c r="BL100" s="2"/>
      <c r="BM100" s="2"/>
      <c r="BO100" s="2"/>
      <c r="BP100" s="2"/>
      <c r="BQ100" s="2"/>
      <c r="BS100" s="2"/>
      <c r="BT100" s="2"/>
      <c r="BU100" s="2"/>
      <c r="BW100" s="2"/>
      <c r="BX100" s="2"/>
      <c r="BY100" s="2"/>
      <c r="CA100" s="2"/>
      <c r="CB100" s="2"/>
      <c r="CC100" s="2"/>
      <c r="CE100" s="2"/>
      <c r="CF100" s="2"/>
      <c r="CG100" s="2"/>
      <c r="CI100" s="2"/>
      <c r="CJ100" s="2"/>
      <c r="CK100" s="2"/>
      <c r="CM100" s="2"/>
      <c r="CN100" s="2"/>
      <c r="CO100" s="2"/>
      <c r="CQ100" s="2"/>
      <c r="CR100" s="2"/>
      <c r="CS100" s="2"/>
      <c r="CU100" s="2"/>
      <c r="CV100" s="2"/>
      <c r="CW100" s="2"/>
      <c r="CY100" s="2"/>
      <c r="CZ100" s="2"/>
      <c r="DA100" s="2"/>
      <c r="DC100" s="2"/>
      <c r="DD100" s="2"/>
      <c r="DE100" s="2"/>
      <c r="DG100" s="2"/>
      <c r="DH100" s="2"/>
      <c r="DI100" s="2"/>
      <c r="DK100" s="2"/>
      <c r="DL100" s="2"/>
      <c r="DM100" s="2"/>
      <c r="DO100" s="2"/>
      <c r="DP100" s="2"/>
      <c r="DQ100" s="2"/>
      <c r="DS100" s="2"/>
      <c r="DT100" s="2"/>
      <c r="DU100" s="2"/>
      <c r="DW100" s="2"/>
      <c r="DX100" s="2"/>
      <c r="DY100" s="2"/>
      <c r="DZ100" s="1" t="s">
        <v>8800</v>
      </c>
      <c r="EA100" s="2" t="s">
        <v>8801</v>
      </c>
      <c r="EB100" s="2"/>
      <c r="EC100" s="2"/>
    </row>
    <row r="101" ht="15.75" customHeight="1">
      <c r="A101" s="91">
        <v>100.0</v>
      </c>
      <c r="B101" s="91"/>
      <c r="C101" s="91"/>
      <c r="D101" s="91"/>
      <c r="E101" s="91"/>
      <c r="F101" s="91"/>
      <c r="G101" s="91"/>
      <c r="H101" s="91"/>
      <c r="I101" s="91"/>
      <c r="J101" s="91"/>
      <c r="K101" s="91"/>
      <c r="L101" s="91"/>
      <c r="M101" s="91"/>
      <c r="N101" s="91"/>
      <c r="O101" s="91"/>
      <c r="P101" s="91"/>
      <c r="Q101" s="91"/>
      <c r="R101" s="91"/>
      <c r="S101" s="91"/>
      <c r="T101" s="91"/>
      <c r="U101" s="91"/>
      <c r="V101" s="91"/>
      <c r="W101" s="91"/>
      <c r="X101" s="91"/>
      <c r="Y101" s="91"/>
      <c r="AA101" s="2"/>
      <c r="AB101" s="2"/>
      <c r="AC101" s="2"/>
      <c r="AE101" s="2"/>
      <c r="AF101" s="2"/>
      <c r="AG101" s="2"/>
      <c r="AI101" s="2"/>
      <c r="AJ101" s="2"/>
      <c r="AK101" s="2"/>
      <c r="AM101" s="2"/>
      <c r="AN101" s="2"/>
      <c r="AO101" s="2"/>
      <c r="AQ101" s="2"/>
      <c r="AR101" s="2"/>
      <c r="AS101" s="2"/>
      <c r="AU101" s="2"/>
      <c r="AV101" s="2"/>
      <c r="AW101" s="2"/>
      <c r="AY101" s="2"/>
      <c r="AZ101" s="2"/>
      <c r="BA101" s="2"/>
      <c r="BC101" s="2"/>
      <c r="BD101" s="2"/>
      <c r="BE101" s="2"/>
      <c r="BG101" s="2"/>
      <c r="BH101" s="2"/>
      <c r="BI101" s="2"/>
      <c r="BK101" s="2"/>
      <c r="BL101" s="2"/>
      <c r="BM101" s="2"/>
      <c r="BO101" s="2"/>
      <c r="BP101" s="2"/>
      <c r="BQ101" s="2"/>
      <c r="BS101" s="2"/>
      <c r="BT101" s="2"/>
      <c r="BU101" s="2"/>
      <c r="BW101" s="2"/>
      <c r="BX101" s="2"/>
      <c r="BY101" s="2"/>
      <c r="CA101" s="2"/>
      <c r="CB101" s="2"/>
      <c r="CC101" s="2"/>
      <c r="CE101" s="2"/>
      <c r="CF101" s="2"/>
      <c r="CG101" s="2"/>
      <c r="CI101" s="2"/>
      <c r="CJ101" s="2"/>
      <c r="CK101" s="2"/>
      <c r="CM101" s="2"/>
      <c r="CN101" s="2"/>
      <c r="CO101" s="2"/>
      <c r="CQ101" s="2"/>
      <c r="CR101" s="2"/>
      <c r="CS101" s="2"/>
      <c r="CU101" s="2"/>
      <c r="CV101" s="2"/>
      <c r="CW101" s="2"/>
      <c r="CY101" s="2"/>
      <c r="CZ101" s="2"/>
      <c r="DA101" s="2"/>
      <c r="DC101" s="2"/>
      <c r="DD101" s="2"/>
      <c r="DE101" s="2"/>
      <c r="DG101" s="2"/>
      <c r="DH101" s="2"/>
      <c r="DI101" s="2"/>
      <c r="DK101" s="2"/>
      <c r="DL101" s="2"/>
      <c r="DM101" s="2"/>
      <c r="DO101" s="2"/>
      <c r="DP101" s="2"/>
      <c r="DQ101" s="2"/>
      <c r="DS101" s="2"/>
      <c r="DT101" s="2"/>
      <c r="DU101" s="2"/>
      <c r="DW101" s="2"/>
      <c r="DX101" s="2"/>
      <c r="DY101" s="2"/>
      <c r="DZ101" s="1" t="s">
        <v>8804</v>
      </c>
      <c r="EA101" s="2" t="s">
        <v>8805</v>
      </c>
      <c r="EB101" s="2"/>
      <c r="EC101" s="2"/>
    </row>
    <row r="102" ht="15.75" customHeight="1">
      <c r="A102" s="91">
        <v>101.0</v>
      </c>
      <c r="B102" s="91"/>
      <c r="C102" s="91"/>
      <c r="D102" s="91"/>
      <c r="E102" s="91"/>
      <c r="F102" s="91"/>
      <c r="G102" s="91"/>
      <c r="H102" s="91"/>
      <c r="I102" s="91"/>
      <c r="J102" s="91"/>
      <c r="K102" s="91"/>
      <c r="L102" s="91"/>
      <c r="M102" s="91"/>
      <c r="N102" s="91"/>
      <c r="O102" s="91"/>
      <c r="P102" s="91"/>
      <c r="Q102" s="91"/>
      <c r="R102" s="91"/>
      <c r="S102" s="91"/>
      <c r="T102" s="91"/>
      <c r="U102" s="91"/>
      <c r="V102" s="91"/>
      <c r="W102" s="91"/>
      <c r="X102" s="91"/>
      <c r="Y102" s="91"/>
      <c r="AA102" s="2"/>
      <c r="AB102" s="2"/>
      <c r="AC102" s="2"/>
      <c r="AE102" s="2"/>
      <c r="AF102" s="2"/>
      <c r="AG102" s="2"/>
      <c r="AI102" s="2"/>
      <c r="AJ102" s="2"/>
      <c r="AK102" s="2"/>
      <c r="AM102" s="2"/>
      <c r="AN102" s="2"/>
      <c r="AO102" s="2"/>
      <c r="AQ102" s="2"/>
      <c r="AR102" s="2"/>
      <c r="AS102" s="2"/>
      <c r="AU102" s="2"/>
      <c r="AV102" s="2"/>
      <c r="AW102" s="2"/>
      <c r="AY102" s="2"/>
      <c r="AZ102" s="2"/>
      <c r="BA102" s="2"/>
      <c r="BC102" s="2"/>
      <c r="BD102" s="2"/>
      <c r="BE102" s="2"/>
      <c r="BG102" s="2"/>
      <c r="BH102" s="2"/>
      <c r="BI102" s="2"/>
      <c r="BK102" s="2"/>
      <c r="BL102" s="2"/>
      <c r="BM102" s="2"/>
      <c r="BO102" s="2"/>
      <c r="BP102" s="2"/>
      <c r="BQ102" s="2"/>
      <c r="BS102" s="2"/>
      <c r="BT102" s="2"/>
      <c r="BU102" s="2"/>
      <c r="BW102" s="2"/>
      <c r="BX102" s="2"/>
      <c r="BY102" s="2"/>
      <c r="CA102" s="2"/>
      <c r="CB102" s="2"/>
      <c r="CC102" s="2"/>
      <c r="CE102" s="2"/>
      <c r="CF102" s="2"/>
      <c r="CG102" s="2"/>
      <c r="CI102" s="2"/>
      <c r="CJ102" s="2"/>
      <c r="CK102" s="2"/>
      <c r="CM102" s="2"/>
      <c r="CN102" s="2"/>
      <c r="CO102" s="2"/>
      <c r="CQ102" s="2"/>
      <c r="CR102" s="2"/>
      <c r="CS102" s="2"/>
      <c r="CU102" s="2"/>
      <c r="CV102" s="2"/>
      <c r="CW102" s="2"/>
      <c r="CY102" s="2"/>
      <c r="CZ102" s="2"/>
      <c r="DA102" s="2"/>
      <c r="DC102" s="2"/>
      <c r="DD102" s="2"/>
      <c r="DE102" s="2"/>
      <c r="DG102" s="2"/>
      <c r="DH102" s="2"/>
      <c r="DI102" s="2"/>
      <c r="DK102" s="2"/>
      <c r="DL102" s="2"/>
      <c r="DM102" s="2"/>
      <c r="DO102" s="2"/>
      <c r="DP102" s="2"/>
      <c r="DQ102" s="2"/>
      <c r="DS102" s="2"/>
      <c r="DT102" s="2"/>
      <c r="DU102" s="2"/>
      <c r="DW102" s="2"/>
      <c r="DX102" s="2"/>
      <c r="DY102" s="2"/>
      <c r="DZ102" s="1" t="s">
        <v>3176</v>
      </c>
      <c r="EA102" s="2" t="s">
        <v>8808</v>
      </c>
      <c r="EB102" s="2"/>
      <c r="EC102" s="2"/>
    </row>
    <row r="103" ht="15.75" customHeight="1">
      <c r="A103" s="91">
        <v>102.0</v>
      </c>
      <c r="B103" s="91"/>
      <c r="C103" s="91"/>
      <c r="D103" s="91"/>
      <c r="E103" s="91"/>
      <c r="F103" s="91"/>
      <c r="G103" s="91"/>
      <c r="H103" s="91"/>
      <c r="I103" s="91"/>
      <c r="J103" s="91"/>
      <c r="K103" s="91"/>
      <c r="L103" s="91"/>
      <c r="M103" s="91"/>
      <c r="N103" s="91"/>
      <c r="O103" s="91"/>
      <c r="P103" s="91"/>
      <c r="Q103" s="91"/>
      <c r="R103" s="91"/>
      <c r="S103" s="91"/>
      <c r="T103" s="91"/>
      <c r="U103" s="91"/>
      <c r="V103" s="91"/>
      <c r="W103" s="91"/>
      <c r="X103" s="91"/>
      <c r="Y103" s="91"/>
      <c r="AA103" s="2"/>
      <c r="AB103" s="2"/>
      <c r="AC103" s="2"/>
      <c r="AE103" s="2"/>
      <c r="AF103" s="2"/>
      <c r="AG103" s="2"/>
      <c r="AI103" s="2"/>
      <c r="AJ103" s="2"/>
      <c r="AK103" s="2"/>
      <c r="AM103" s="2"/>
      <c r="AN103" s="2"/>
      <c r="AO103" s="2"/>
      <c r="AQ103" s="2"/>
      <c r="AR103" s="2"/>
      <c r="AS103" s="2"/>
      <c r="AU103" s="2"/>
      <c r="AV103" s="2"/>
      <c r="AW103" s="2"/>
      <c r="AY103" s="2"/>
      <c r="AZ103" s="2"/>
      <c r="BA103" s="2"/>
      <c r="BC103" s="2"/>
      <c r="BD103" s="2"/>
      <c r="BE103" s="2"/>
      <c r="BG103" s="2"/>
      <c r="BH103" s="2"/>
      <c r="BI103" s="2"/>
      <c r="BK103" s="2"/>
      <c r="BL103" s="2"/>
      <c r="BM103" s="2"/>
      <c r="BO103" s="2"/>
      <c r="BP103" s="2"/>
      <c r="BQ103" s="2"/>
      <c r="BS103" s="2"/>
      <c r="BT103" s="2"/>
      <c r="BU103" s="2"/>
      <c r="BW103" s="2"/>
      <c r="BX103" s="2"/>
      <c r="BY103" s="2"/>
      <c r="CA103" s="2"/>
      <c r="CB103" s="2"/>
      <c r="CC103" s="2"/>
      <c r="CE103" s="2"/>
      <c r="CF103" s="2"/>
      <c r="CG103" s="2"/>
      <c r="CI103" s="2"/>
      <c r="CJ103" s="2"/>
      <c r="CK103" s="2"/>
      <c r="CM103" s="2"/>
      <c r="CN103" s="2"/>
      <c r="CO103" s="2"/>
      <c r="CQ103" s="2"/>
      <c r="CR103" s="2"/>
      <c r="CS103" s="2"/>
      <c r="CU103" s="2"/>
      <c r="CV103" s="2"/>
      <c r="CW103" s="2"/>
      <c r="CY103" s="2"/>
      <c r="CZ103" s="2"/>
      <c r="DA103" s="2"/>
      <c r="DC103" s="2"/>
      <c r="DD103" s="2"/>
      <c r="DE103" s="2"/>
      <c r="DG103" s="2"/>
      <c r="DH103" s="2"/>
      <c r="DI103" s="2"/>
      <c r="DK103" s="2"/>
      <c r="DL103" s="2"/>
      <c r="DM103" s="2"/>
      <c r="DO103" s="2"/>
      <c r="DP103" s="2"/>
      <c r="DQ103" s="2"/>
      <c r="DS103" s="2"/>
      <c r="DT103" s="2"/>
      <c r="DU103" s="2"/>
      <c r="DW103" s="2"/>
      <c r="DX103" s="2"/>
      <c r="DY103" s="2"/>
      <c r="DZ103" s="1" t="s">
        <v>8811</v>
      </c>
      <c r="EA103" s="2" t="s">
        <v>8812</v>
      </c>
      <c r="EB103" s="2"/>
      <c r="EC103" s="2"/>
    </row>
    <row r="104" ht="15.75" customHeight="1">
      <c r="A104" s="91">
        <v>103.0</v>
      </c>
      <c r="B104" s="91"/>
      <c r="C104" s="91"/>
      <c r="D104" s="91"/>
      <c r="E104" s="91"/>
      <c r="F104" s="91"/>
      <c r="G104" s="91"/>
      <c r="H104" s="91"/>
      <c r="I104" s="91"/>
      <c r="J104" s="91"/>
      <c r="K104" s="91"/>
      <c r="L104" s="91"/>
      <c r="M104" s="91"/>
      <c r="N104" s="91"/>
      <c r="O104" s="91"/>
      <c r="P104" s="91"/>
      <c r="Q104" s="91"/>
      <c r="R104" s="91"/>
      <c r="S104" s="91"/>
      <c r="T104" s="91"/>
      <c r="U104" s="91"/>
      <c r="V104" s="91"/>
      <c r="W104" s="91"/>
      <c r="X104" s="91"/>
      <c r="Y104" s="91"/>
      <c r="AA104" s="2"/>
      <c r="AB104" s="2"/>
      <c r="AC104" s="2"/>
      <c r="AE104" s="2"/>
      <c r="AF104" s="2"/>
      <c r="AG104" s="2"/>
      <c r="AI104" s="2"/>
      <c r="AJ104" s="2"/>
      <c r="AK104" s="2"/>
      <c r="AM104" s="2"/>
      <c r="AN104" s="2"/>
      <c r="AO104" s="2"/>
      <c r="AQ104" s="2"/>
      <c r="AR104" s="2"/>
      <c r="AS104" s="2"/>
      <c r="AU104" s="2"/>
      <c r="AV104" s="2"/>
      <c r="AW104" s="2"/>
      <c r="AY104" s="2"/>
      <c r="AZ104" s="2"/>
      <c r="BA104" s="2"/>
      <c r="BC104" s="2"/>
      <c r="BD104" s="2"/>
      <c r="BE104" s="2"/>
      <c r="BG104" s="2"/>
      <c r="BH104" s="2"/>
      <c r="BI104" s="2"/>
      <c r="BK104" s="2"/>
      <c r="BL104" s="2"/>
      <c r="BM104" s="2"/>
      <c r="BO104" s="2"/>
      <c r="BP104" s="2"/>
      <c r="BQ104" s="2"/>
      <c r="BS104" s="2"/>
      <c r="BT104" s="2"/>
      <c r="BU104" s="2"/>
      <c r="BW104" s="2"/>
      <c r="BX104" s="2"/>
      <c r="BY104" s="2"/>
      <c r="CA104" s="2"/>
      <c r="CB104" s="2"/>
      <c r="CC104" s="2"/>
      <c r="CE104" s="2"/>
      <c r="CF104" s="2"/>
      <c r="CG104" s="2"/>
      <c r="CI104" s="2"/>
      <c r="CJ104" s="2"/>
      <c r="CK104" s="2"/>
      <c r="CM104" s="2"/>
      <c r="CN104" s="2"/>
      <c r="CO104" s="2"/>
      <c r="CQ104" s="2"/>
      <c r="CR104" s="2"/>
      <c r="CS104" s="2"/>
      <c r="CU104" s="2"/>
      <c r="CV104" s="2"/>
      <c r="CW104" s="2"/>
      <c r="CY104" s="2"/>
      <c r="CZ104" s="2"/>
      <c r="DA104" s="2"/>
      <c r="DC104" s="2"/>
      <c r="DD104" s="2"/>
      <c r="DE104" s="2"/>
      <c r="DG104" s="2"/>
      <c r="DH104" s="2"/>
      <c r="DI104" s="2"/>
      <c r="DK104" s="2"/>
      <c r="DL104" s="2"/>
      <c r="DM104" s="2"/>
      <c r="DO104" s="2"/>
      <c r="DP104" s="2"/>
      <c r="DQ104" s="2"/>
      <c r="DS104" s="2"/>
      <c r="DT104" s="2"/>
      <c r="DU104" s="2"/>
      <c r="DW104" s="2"/>
      <c r="DX104" s="2"/>
      <c r="DY104" s="2"/>
      <c r="DZ104" s="1" t="s">
        <v>8815</v>
      </c>
      <c r="EA104" s="2" t="s">
        <v>8816</v>
      </c>
      <c r="EB104" s="2"/>
      <c r="EC104" s="2"/>
    </row>
    <row r="105" ht="15.75" customHeight="1">
      <c r="A105" s="91">
        <v>104.0</v>
      </c>
      <c r="B105" s="91"/>
      <c r="C105" s="91"/>
      <c r="D105" s="91"/>
      <c r="E105" s="91"/>
      <c r="F105" s="91"/>
      <c r="G105" s="91"/>
      <c r="H105" s="91"/>
      <c r="I105" s="91"/>
      <c r="J105" s="91"/>
      <c r="K105" s="91"/>
      <c r="L105" s="91"/>
      <c r="M105" s="91"/>
      <c r="N105" s="91"/>
      <c r="O105" s="91"/>
      <c r="P105" s="91"/>
      <c r="Q105" s="91"/>
      <c r="R105" s="91"/>
      <c r="S105" s="91"/>
      <c r="T105" s="91"/>
      <c r="U105" s="91"/>
      <c r="V105" s="91"/>
      <c r="W105" s="91"/>
      <c r="X105" s="91"/>
      <c r="Y105" s="91"/>
      <c r="AA105" s="2"/>
      <c r="AB105" s="2"/>
      <c r="AC105" s="2"/>
      <c r="AE105" s="2"/>
      <c r="AF105" s="2"/>
      <c r="AG105" s="2"/>
      <c r="AI105" s="2"/>
      <c r="AJ105" s="2"/>
      <c r="AK105" s="2"/>
      <c r="AM105" s="2"/>
      <c r="AN105" s="2"/>
      <c r="AO105" s="2"/>
      <c r="AQ105" s="2"/>
      <c r="AR105" s="2"/>
      <c r="AS105" s="2"/>
      <c r="AU105" s="2"/>
      <c r="AV105" s="2"/>
      <c r="AW105" s="2"/>
      <c r="AY105" s="2"/>
      <c r="AZ105" s="2"/>
      <c r="BA105" s="2"/>
      <c r="BC105" s="2"/>
      <c r="BD105" s="2"/>
      <c r="BE105" s="2"/>
      <c r="BG105" s="2"/>
      <c r="BH105" s="2"/>
      <c r="BI105" s="2"/>
      <c r="BK105" s="2"/>
      <c r="BL105" s="2"/>
      <c r="BM105" s="2"/>
      <c r="BO105" s="2"/>
      <c r="BP105" s="2"/>
      <c r="BQ105" s="2"/>
      <c r="BS105" s="2"/>
      <c r="BT105" s="2"/>
      <c r="BU105" s="2"/>
      <c r="BW105" s="2"/>
      <c r="BX105" s="2"/>
      <c r="BY105" s="2"/>
      <c r="CA105" s="2"/>
      <c r="CB105" s="2"/>
      <c r="CC105" s="2"/>
      <c r="CE105" s="2"/>
      <c r="CF105" s="2"/>
      <c r="CG105" s="2"/>
      <c r="CI105" s="2"/>
      <c r="CJ105" s="2"/>
      <c r="CK105" s="2"/>
      <c r="CM105" s="2"/>
      <c r="CN105" s="2"/>
      <c r="CO105" s="2"/>
      <c r="CQ105" s="2"/>
      <c r="CR105" s="2"/>
      <c r="CS105" s="2"/>
      <c r="CU105" s="2"/>
      <c r="CV105" s="2"/>
      <c r="CW105" s="2"/>
      <c r="CY105" s="2"/>
      <c r="CZ105" s="2"/>
      <c r="DA105" s="2"/>
      <c r="DC105" s="2"/>
      <c r="DD105" s="2"/>
      <c r="DE105" s="2"/>
      <c r="DG105" s="2"/>
      <c r="DH105" s="2"/>
      <c r="DI105" s="2"/>
      <c r="DK105" s="2"/>
      <c r="DL105" s="2"/>
      <c r="DM105" s="2"/>
      <c r="DO105" s="2"/>
      <c r="DP105" s="2"/>
      <c r="DQ105" s="2"/>
      <c r="DS105" s="2"/>
      <c r="DT105" s="2"/>
      <c r="DU105" s="2"/>
      <c r="DW105" s="2"/>
      <c r="DX105" s="2"/>
      <c r="DY105" s="2"/>
      <c r="DZ105" s="1" t="s">
        <v>8819</v>
      </c>
      <c r="EA105" s="2" t="s">
        <v>8820</v>
      </c>
      <c r="EB105" s="2"/>
      <c r="EC105" s="2"/>
    </row>
    <row r="106" ht="15.75" customHeight="1">
      <c r="A106" s="91">
        <v>105.0</v>
      </c>
      <c r="B106" s="91"/>
      <c r="C106" s="91"/>
      <c r="D106" s="91"/>
      <c r="E106" s="91"/>
      <c r="F106" s="91"/>
      <c r="G106" s="91"/>
      <c r="H106" s="91"/>
      <c r="I106" s="91"/>
      <c r="J106" s="91"/>
      <c r="K106" s="91"/>
      <c r="L106" s="91"/>
      <c r="M106" s="91"/>
      <c r="N106" s="91"/>
      <c r="O106" s="91"/>
      <c r="P106" s="91"/>
      <c r="Q106" s="91"/>
      <c r="R106" s="91"/>
      <c r="S106" s="91"/>
      <c r="T106" s="91"/>
      <c r="U106" s="91"/>
      <c r="V106" s="91"/>
      <c r="W106" s="91"/>
      <c r="X106" s="91"/>
      <c r="Y106" s="91"/>
      <c r="AA106" s="2"/>
      <c r="AB106" s="2"/>
      <c r="AC106" s="2"/>
      <c r="AE106" s="2"/>
      <c r="AF106" s="2"/>
      <c r="AG106" s="2"/>
      <c r="AI106" s="2"/>
      <c r="AJ106" s="2"/>
      <c r="AK106" s="2"/>
      <c r="AM106" s="2"/>
      <c r="AN106" s="2"/>
      <c r="AO106" s="2"/>
      <c r="AQ106" s="2"/>
      <c r="AR106" s="2"/>
      <c r="AS106" s="2"/>
      <c r="AU106" s="2"/>
      <c r="AV106" s="2"/>
      <c r="AW106" s="2"/>
      <c r="AY106" s="2"/>
      <c r="AZ106" s="2"/>
      <c r="BA106" s="2"/>
      <c r="BC106" s="2"/>
      <c r="BD106" s="2"/>
      <c r="BE106" s="2"/>
      <c r="BG106" s="2"/>
      <c r="BH106" s="2"/>
      <c r="BI106" s="2"/>
      <c r="BK106" s="2"/>
      <c r="BL106" s="2"/>
      <c r="BM106" s="2"/>
      <c r="BO106" s="2"/>
      <c r="BP106" s="2"/>
      <c r="BQ106" s="2"/>
      <c r="BS106" s="2"/>
      <c r="BT106" s="2"/>
      <c r="BU106" s="2"/>
      <c r="BW106" s="2"/>
      <c r="BX106" s="2"/>
      <c r="BY106" s="2"/>
      <c r="CA106" s="2"/>
      <c r="CB106" s="2"/>
      <c r="CC106" s="2"/>
      <c r="CE106" s="2"/>
      <c r="CF106" s="2"/>
      <c r="CG106" s="2"/>
      <c r="CI106" s="2"/>
      <c r="CJ106" s="2"/>
      <c r="CK106" s="2"/>
      <c r="CM106" s="2"/>
      <c r="CN106" s="2"/>
      <c r="CO106" s="2"/>
      <c r="CQ106" s="2"/>
      <c r="CR106" s="2"/>
      <c r="CS106" s="2"/>
      <c r="CU106" s="2"/>
      <c r="CV106" s="2"/>
      <c r="CW106" s="2"/>
      <c r="CY106" s="2"/>
      <c r="CZ106" s="2"/>
      <c r="DA106" s="2"/>
      <c r="DC106" s="2"/>
      <c r="DD106" s="2"/>
      <c r="DE106" s="2"/>
      <c r="DG106" s="2"/>
      <c r="DH106" s="2"/>
      <c r="DI106" s="2"/>
      <c r="DK106" s="2"/>
      <c r="DL106" s="2"/>
      <c r="DM106" s="2"/>
      <c r="DO106" s="2"/>
      <c r="DP106" s="2"/>
      <c r="DQ106" s="2"/>
      <c r="DS106" s="2"/>
      <c r="DT106" s="2"/>
      <c r="DU106" s="2"/>
      <c r="DW106" s="2"/>
      <c r="DX106" s="2"/>
      <c r="DY106" s="2"/>
      <c r="DZ106" s="1" t="s">
        <v>8823</v>
      </c>
      <c r="EA106" s="2" t="s">
        <v>8824</v>
      </c>
      <c r="EB106" s="2"/>
      <c r="EC106" s="2"/>
    </row>
    <row r="107" ht="15.75" customHeight="1">
      <c r="A107" s="91">
        <v>106.0</v>
      </c>
      <c r="B107" s="91"/>
      <c r="C107" s="91"/>
      <c r="D107" s="91"/>
      <c r="E107" s="91"/>
      <c r="F107" s="91"/>
      <c r="G107" s="91"/>
      <c r="H107" s="91"/>
      <c r="I107" s="91"/>
      <c r="J107" s="91"/>
      <c r="K107" s="91"/>
      <c r="L107" s="91"/>
      <c r="M107" s="91"/>
      <c r="N107" s="91"/>
      <c r="O107" s="91"/>
      <c r="P107" s="91"/>
      <c r="Q107" s="91"/>
      <c r="R107" s="91"/>
      <c r="S107" s="91"/>
      <c r="T107" s="91"/>
      <c r="U107" s="91"/>
      <c r="V107" s="91"/>
      <c r="W107" s="91"/>
      <c r="X107" s="91"/>
      <c r="Y107" s="91"/>
      <c r="AA107" s="2"/>
      <c r="AB107" s="2"/>
      <c r="AC107" s="2"/>
      <c r="AE107" s="2"/>
      <c r="AF107" s="2"/>
      <c r="AG107" s="2"/>
      <c r="AI107" s="2"/>
      <c r="AJ107" s="2"/>
      <c r="AK107" s="2"/>
      <c r="AM107" s="2"/>
      <c r="AN107" s="2"/>
      <c r="AO107" s="2"/>
      <c r="AQ107" s="2"/>
      <c r="AR107" s="2"/>
      <c r="AS107" s="2"/>
      <c r="AU107" s="2"/>
      <c r="AV107" s="2"/>
      <c r="AW107" s="2"/>
      <c r="AY107" s="2"/>
      <c r="AZ107" s="2"/>
      <c r="BA107" s="2"/>
      <c r="BC107" s="2"/>
      <c r="BD107" s="2"/>
      <c r="BE107" s="2"/>
      <c r="BG107" s="2"/>
      <c r="BH107" s="2"/>
      <c r="BI107" s="2"/>
      <c r="BK107" s="2"/>
      <c r="BL107" s="2"/>
      <c r="BM107" s="2"/>
      <c r="BO107" s="2"/>
      <c r="BP107" s="2"/>
      <c r="BQ107" s="2"/>
      <c r="BS107" s="2"/>
      <c r="BT107" s="2"/>
      <c r="BU107" s="2"/>
      <c r="BW107" s="2"/>
      <c r="BX107" s="2"/>
      <c r="BY107" s="2"/>
      <c r="CA107" s="2"/>
      <c r="CB107" s="2"/>
      <c r="CC107" s="2"/>
      <c r="CE107" s="2"/>
      <c r="CF107" s="2"/>
      <c r="CG107" s="2"/>
      <c r="CI107" s="2"/>
      <c r="CJ107" s="2"/>
      <c r="CK107" s="2"/>
      <c r="CM107" s="2"/>
      <c r="CN107" s="2"/>
      <c r="CO107" s="2"/>
      <c r="CQ107" s="2"/>
      <c r="CR107" s="2"/>
      <c r="CS107" s="2"/>
      <c r="CU107" s="2"/>
      <c r="CV107" s="2"/>
      <c r="CW107" s="2"/>
      <c r="CY107" s="2"/>
      <c r="CZ107" s="2"/>
      <c r="DA107" s="2"/>
      <c r="DC107" s="2"/>
      <c r="DD107" s="2"/>
      <c r="DE107" s="2"/>
      <c r="DG107" s="2"/>
      <c r="DH107" s="2"/>
      <c r="DI107" s="2"/>
      <c r="DK107" s="2"/>
      <c r="DL107" s="2"/>
      <c r="DM107" s="2"/>
      <c r="DO107" s="2"/>
      <c r="DP107" s="2"/>
      <c r="DQ107" s="2"/>
      <c r="DS107" s="2"/>
      <c r="DT107" s="2"/>
      <c r="DU107" s="2"/>
      <c r="DW107" s="2"/>
      <c r="DX107" s="2"/>
      <c r="DY107" s="2"/>
      <c r="DZ107" s="1" t="s">
        <v>8827</v>
      </c>
      <c r="EA107" s="2" t="s">
        <v>8828</v>
      </c>
      <c r="EB107" s="2"/>
      <c r="EC107" s="2"/>
    </row>
    <row r="108" ht="15.75" customHeight="1">
      <c r="A108" s="91">
        <v>107.0</v>
      </c>
      <c r="B108" s="91"/>
      <c r="C108" s="91"/>
      <c r="D108" s="91"/>
      <c r="E108" s="91"/>
      <c r="F108" s="91"/>
      <c r="G108" s="91"/>
      <c r="H108" s="91"/>
      <c r="I108" s="91"/>
      <c r="J108" s="91"/>
      <c r="K108" s="91"/>
      <c r="L108" s="91"/>
      <c r="M108" s="91"/>
      <c r="N108" s="91"/>
      <c r="O108" s="91"/>
      <c r="P108" s="91"/>
      <c r="Q108" s="91"/>
      <c r="R108" s="91"/>
      <c r="S108" s="91"/>
      <c r="T108" s="91"/>
      <c r="U108" s="91"/>
      <c r="V108" s="91"/>
      <c r="W108" s="91"/>
      <c r="X108" s="91"/>
      <c r="Y108" s="91"/>
      <c r="AA108" s="2"/>
      <c r="AB108" s="2"/>
      <c r="AC108" s="2"/>
      <c r="AE108" s="2"/>
      <c r="AF108" s="2"/>
      <c r="AG108" s="2"/>
      <c r="AI108" s="2"/>
      <c r="AJ108" s="2"/>
      <c r="AK108" s="2"/>
      <c r="AM108" s="2"/>
      <c r="AN108" s="2"/>
      <c r="AO108" s="2"/>
      <c r="AQ108" s="2"/>
      <c r="AR108" s="2"/>
      <c r="AS108" s="2"/>
      <c r="AU108" s="2"/>
      <c r="AV108" s="2"/>
      <c r="AW108" s="2"/>
      <c r="AY108" s="2"/>
      <c r="AZ108" s="2"/>
      <c r="BA108" s="2"/>
      <c r="BC108" s="2"/>
      <c r="BD108" s="2"/>
      <c r="BE108" s="2"/>
      <c r="BG108" s="2"/>
      <c r="BH108" s="2"/>
      <c r="BI108" s="2"/>
      <c r="BK108" s="2"/>
      <c r="BL108" s="2"/>
      <c r="BM108" s="2"/>
      <c r="BO108" s="2"/>
      <c r="BP108" s="2"/>
      <c r="BQ108" s="2"/>
      <c r="BS108" s="2"/>
      <c r="BT108" s="2"/>
      <c r="BU108" s="2"/>
      <c r="BW108" s="2"/>
      <c r="BX108" s="2"/>
      <c r="BY108" s="2"/>
      <c r="CA108" s="2"/>
      <c r="CB108" s="2"/>
      <c r="CC108" s="2"/>
      <c r="CE108" s="2"/>
      <c r="CF108" s="2"/>
      <c r="CG108" s="2"/>
      <c r="CI108" s="2"/>
      <c r="CJ108" s="2"/>
      <c r="CK108" s="2"/>
      <c r="CM108" s="2"/>
      <c r="CN108" s="2"/>
      <c r="CO108" s="2"/>
      <c r="CQ108" s="2"/>
      <c r="CR108" s="2"/>
      <c r="CS108" s="2"/>
      <c r="CU108" s="2"/>
      <c r="CV108" s="2"/>
      <c r="CW108" s="2"/>
      <c r="CY108" s="2"/>
      <c r="CZ108" s="2"/>
      <c r="DA108" s="2"/>
      <c r="DC108" s="2"/>
      <c r="DD108" s="2"/>
      <c r="DE108" s="2"/>
      <c r="DG108" s="2"/>
      <c r="DH108" s="2"/>
      <c r="DI108" s="2"/>
      <c r="DK108" s="2"/>
      <c r="DL108" s="2"/>
      <c r="DM108" s="2"/>
      <c r="DO108" s="2"/>
      <c r="DP108" s="2"/>
      <c r="DQ108" s="2"/>
      <c r="DS108" s="2"/>
      <c r="DT108" s="2"/>
      <c r="DU108" s="2"/>
      <c r="DW108" s="2"/>
      <c r="DX108" s="2"/>
      <c r="DY108" s="2"/>
      <c r="DZ108" s="1" t="s">
        <v>8831</v>
      </c>
      <c r="EA108" s="2" t="s">
        <v>8832</v>
      </c>
      <c r="EB108" s="2"/>
      <c r="EC108" s="2"/>
    </row>
    <row r="109" ht="15.75" customHeight="1">
      <c r="A109" s="91">
        <v>108.0</v>
      </c>
      <c r="B109" s="91"/>
      <c r="C109" s="91"/>
      <c r="D109" s="91"/>
      <c r="E109" s="91"/>
      <c r="F109" s="91"/>
      <c r="G109" s="91"/>
      <c r="H109" s="91"/>
      <c r="I109" s="91"/>
      <c r="J109" s="91"/>
      <c r="K109" s="91"/>
      <c r="L109" s="91"/>
      <c r="M109" s="91"/>
      <c r="N109" s="91"/>
      <c r="O109" s="91"/>
      <c r="P109" s="91"/>
      <c r="Q109" s="91"/>
      <c r="R109" s="91"/>
      <c r="S109" s="91"/>
      <c r="T109" s="91"/>
      <c r="U109" s="91"/>
      <c r="V109" s="91"/>
      <c r="W109" s="91"/>
      <c r="X109" s="91"/>
      <c r="Y109" s="91"/>
      <c r="AA109" s="2"/>
      <c r="AB109" s="2"/>
      <c r="AC109" s="2"/>
      <c r="AE109" s="2"/>
      <c r="AF109" s="2"/>
      <c r="AG109" s="2"/>
      <c r="AI109" s="2"/>
      <c r="AJ109" s="2"/>
      <c r="AK109" s="2"/>
      <c r="AM109" s="2"/>
      <c r="AN109" s="2"/>
      <c r="AO109" s="2"/>
      <c r="AQ109" s="2"/>
      <c r="AR109" s="2"/>
      <c r="AS109" s="2"/>
      <c r="AU109" s="2"/>
      <c r="AV109" s="2"/>
      <c r="AW109" s="2"/>
      <c r="AY109" s="2"/>
      <c r="AZ109" s="2"/>
      <c r="BA109" s="2"/>
      <c r="BC109" s="2"/>
      <c r="BD109" s="2"/>
      <c r="BE109" s="2"/>
      <c r="BG109" s="2"/>
      <c r="BH109" s="2"/>
      <c r="BI109" s="2"/>
      <c r="BK109" s="2"/>
      <c r="BL109" s="2"/>
      <c r="BM109" s="2"/>
      <c r="BO109" s="2"/>
      <c r="BP109" s="2"/>
      <c r="BQ109" s="2"/>
      <c r="BS109" s="2"/>
      <c r="BT109" s="2"/>
      <c r="BU109" s="2"/>
      <c r="BW109" s="2"/>
      <c r="BX109" s="2"/>
      <c r="BY109" s="2"/>
      <c r="CA109" s="2"/>
      <c r="CB109" s="2"/>
      <c r="CC109" s="2"/>
      <c r="CE109" s="2"/>
      <c r="CF109" s="2"/>
      <c r="CG109" s="2"/>
      <c r="CI109" s="2"/>
      <c r="CJ109" s="2"/>
      <c r="CK109" s="2"/>
      <c r="CM109" s="2"/>
      <c r="CN109" s="2"/>
      <c r="CO109" s="2"/>
      <c r="CQ109" s="2"/>
      <c r="CR109" s="2"/>
      <c r="CS109" s="2"/>
      <c r="CU109" s="2"/>
      <c r="CV109" s="2"/>
      <c r="CW109" s="2"/>
      <c r="CY109" s="2"/>
      <c r="CZ109" s="2"/>
      <c r="DA109" s="2"/>
      <c r="DC109" s="2"/>
      <c r="DD109" s="2"/>
      <c r="DE109" s="2"/>
      <c r="DG109" s="2"/>
      <c r="DH109" s="2"/>
      <c r="DI109" s="2"/>
      <c r="DK109" s="2"/>
      <c r="DL109" s="2"/>
      <c r="DM109" s="2"/>
      <c r="DO109" s="2"/>
      <c r="DP109" s="2"/>
      <c r="DQ109" s="2"/>
      <c r="DS109" s="2"/>
      <c r="DT109" s="2"/>
      <c r="DU109" s="2"/>
      <c r="DW109" s="2"/>
      <c r="DX109" s="2"/>
      <c r="DY109" s="2"/>
      <c r="DZ109" s="1" t="s">
        <v>8835</v>
      </c>
      <c r="EA109" s="2" t="s">
        <v>8836</v>
      </c>
      <c r="EB109" s="2"/>
      <c r="EC109" s="2"/>
    </row>
    <row r="110" ht="15.75" customHeight="1">
      <c r="A110" s="91">
        <v>109.0</v>
      </c>
      <c r="B110" s="91"/>
      <c r="C110" s="91"/>
      <c r="D110" s="91"/>
      <c r="E110" s="91"/>
      <c r="F110" s="91"/>
      <c r="G110" s="91"/>
      <c r="H110" s="91"/>
      <c r="I110" s="91"/>
      <c r="J110" s="91"/>
      <c r="K110" s="91"/>
      <c r="L110" s="91"/>
      <c r="M110" s="91"/>
      <c r="N110" s="91"/>
      <c r="O110" s="91"/>
      <c r="P110" s="91"/>
      <c r="Q110" s="91"/>
      <c r="R110" s="91"/>
      <c r="S110" s="91"/>
      <c r="T110" s="91"/>
      <c r="U110" s="91"/>
      <c r="V110" s="91"/>
      <c r="W110" s="91"/>
      <c r="X110" s="91"/>
      <c r="Y110" s="91"/>
      <c r="AA110" s="2"/>
      <c r="AB110" s="2"/>
      <c r="AC110" s="2"/>
      <c r="AE110" s="2"/>
      <c r="AF110" s="2"/>
      <c r="AG110" s="2"/>
      <c r="AI110" s="2"/>
      <c r="AJ110" s="2"/>
      <c r="AK110" s="2"/>
      <c r="AM110" s="2"/>
      <c r="AN110" s="2"/>
      <c r="AO110" s="2"/>
      <c r="AQ110" s="2"/>
      <c r="AR110" s="2"/>
      <c r="AS110" s="2"/>
      <c r="AU110" s="2"/>
      <c r="AV110" s="2"/>
      <c r="AW110" s="2"/>
      <c r="AY110" s="2"/>
      <c r="AZ110" s="2"/>
      <c r="BA110" s="2"/>
      <c r="BC110" s="2"/>
      <c r="BD110" s="2"/>
      <c r="BE110" s="2"/>
      <c r="BG110" s="2"/>
      <c r="BH110" s="2"/>
      <c r="BI110" s="2"/>
      <c r="BK110" s="2"/>
      <c r="BL110" s="2"/>
      <c r="BM110" s="2"/>
      <c r="BO110" s="2"/>
      <c r="BP110" s="2"/>
      <c r="BQ110" s="2"/>
      <c r="BS110" s="2"/>
      <c r="BT110" s="2"/>
      <c r="BU110" s="2"/>
      <c r="BW110" s="2"/>
      <c r="BX110" s="2"/>
      <c r="BY110" s="2"/>
      <c r="CA110" s="2"/>
      <c r="CB110" s="2"/>
      <c r="CC110" s="2"/>
      <c r="CE110" s="2"/>
      <c r="CF110" s="2"/>
      <c r="CG110" s="2"/>
      <c r="CI110" s="2"/>
      <c r="CJ110" s="2"/>
      <c r="CK110" s="2"/>
      <c r="CM110" s="2"/>
      <c r="CN110" s="2"/>
      <c r="CO110" s="2"/>
      <c r="CQ110" s="2"/>
      <c r="CR110" s="2"/>
      <c r="CS110" s="2"/>
      <c r="CU110" s="2"/>
      <c r="CV110" s="2"/>
      <c r="CW110" s="2"/>
      <c r="CY110" s="2"/>
      <c r="CZ110" s="2"/>
      <c r="DA110" s="2"/>
      <c r="DC110" s="2"/>
      <c r="DD110" s="2"/>
      <c r="DE110" s="2"/>
      <c r="DG110" s="2"/>
      <c r="DH110" s="2"/>
      <c r="DI110" s="2"/>
      <c r="DK110" s="2"/>
      <c r="DL110" s="2"/>
      <c r="DM110" s="2"/>
      <c r="DO110" s="2"/>
      <c r="DP110" s="2"/>
      <c r="DQ110" s="2"/>
      <c r="DS110" s="2"/>
      <c r="DT110" s="2"/>
      <c r="DU110" s="2"/>
      <c r="DW110" s="2"/>
      <c r="DX110" s="2"/>
      <c r="DY110" s="2"/>
      <c r="DZ110" s="1" t="s">
        <v>8839</v>
      </c>
      <c r="EA110" s="2" t="s">
        <v>8840</v>
      </c>
      <c r="EB110" s="2"/>
      <c r="EC110" s="2"/>
    </row>
    <row r="111" ht="15.75" customHeight="1">
      <c r="A111" s="91">
        <v>110.0</v>
      </c>
      <c r="B111" s="91"/>
      <c r="C111" s="91"/>
      <c r="D111" s="91"/>
      <c r="E111" s="91"/>
      <c r="F111" s="91"/>
      <c r="G111" s="91"/>
      <c r="H111" s="91"/>
      <c r="I111" s="91"/>
      <c r="J111" s="91"/>
      <c r="K111" s="91"/>
      <c r="L111" s="91"/>
      <c r="M111" s="91"/>
      <c r="N111" s="91"/>
      <c r="O111" s="91"/>
      <c r="P111" s="91"/>
      <c r="Q111" s="91"/>
      <c r="R111" s="91"/>
      <c r="S111" s="91"/>
      <c r="T111" s="91"/>
      <c r="U111" s="91"/>
      <c r="V111" s="91"/>
      <c r="W111" s="91"/>
      <c r="X111" s="91"/>
      <c r="Y111" s="91"/>
      <c r="AA111" s="2"/>
      <c r="AB111" s="2"/>
      <c r="AC111" s="2"/>
      <c r="AE111" s="2"/>
      <c r="AF111" s="2"/>
      <c r="AG111" s="2"/>
      <c r="AI111" s="2"/>
      <c r="AJ111" s="2"/>
      <c r="AK111" s="2"/>
      <c r="AM111" s="2"/>
      <c r="AN111" s="2"/>
      <c r="AO111" s="2"/>
      <c r="AQ111" s="2"/>
      <c r="AR111" s="2"/>
      <c r="AS111" s="2"/>
      <c r="AU111" s="2"/>
      <c r="AV111" s="2"/>
      <c r="AW111" s="2"/>
      <c r="AY111" s="2"/>
      <c r="AZ111" s="2"/>
      <c r="BA111" s="2"/>
      <c r="BC111" s="2"/>
      <c r="BD111" s="2"/>
      <c r="BE111" s="2"/>
      <c r="BG111" s="2"/>
      <c r="BH111" s="2"/>
      <c r="BI111" s="2"/>
      <c r="BK111" s="2"/>
      <c r="BL111" s="2"/>
      <c r="BM111" s="2"/>
      <c r="BO111" s="2"/>
      <c r="BP111" s="2"/>
      <c r="BQ111" s="2"/>
      <c r="BS111" s="2"/>
      <c r="BT111" s="2"/>
      <c r="BU111" s="2"/>
      <c r="BW111" s="2"/>
      <c r="BX111" s="2"/>
      <c r="BY111" s="2"/>
      <c r="CA111" s="2"/>
      <c r="CB111" s="2"/>
      <c r="CC111" s="2"/>
      <c r="CE111" s="2"/>
      <c r="CF111" s="2"/>
      <c r="CG111" s="2"/>
      <c r="CI111" s="2"/>
      <c r="CJ111" s="2"/>
      <c r="CK111" s="2"/>
      <c r="CM111" s="2"/>
      <c r="CN111" s="2"/>
      <c r="CO111" s="2"/>
      <c r="CQ111" s="2"/>
      <c r="CR111" s="2"/>
      <c r="CS111" s="2"/>
      <c r="CU111" s="2"/>
      <c r="CV111" s="2"/>
      <c r="CW111" s="2"/>
      <c r="CY111" s="2"/>
      <c r="CZ111" s="2"/>
      <c r="DA111" s="2"/>
      <c r="DC111" s="2"/>
      <c r="DD111" s="2"/>
      <c r="DE111" s="2"/>
      <c r="DG111" s="2"/>
      <c r="DH111" s="2"/>
      <c r="DI111" s="2"/>
      <c r="DK111" s="2"/>
      <c r="DL111" s="2"/>
      <c r="DM111" s="2"/>
      <c r="DO111" s="2"/>
      <c r="DP111" s="2"/>
      <c r="DQ111" s="2"/>
      <c r="DS111" s="2"/>
      <c r="DT111" s="2"/>
      <c r="DU111" s="2"/>
      <c r="DW111" s="2"/>
      <c r="DX111" s="2"/>
      <c r="DY111" s="2"/>
      <c r="DZ111" s="1" t="s">
        <v>8843</v>
      </c>
      <c r="EA111" s="2" t="s">
        <v>8844</v>
      </c>
      <c r="EB111" s="2"/>
      <c r="EC111" s="2"/>
    </row>
    <row r="112" ht="15.75" customHeight="1">
      <c r="A112" s="91">
        <v>111.0</v>
      </c>
      <c r="B112" s="91"/>
      <c r="C112" s="91"/>
      <c r="D112" s="91"/>
      <c r="E112" s="91"/>
      <c r="F112" s="91"/>
      <c r="G112" s="91"/>
      <c r="H112" s="91"/>
      <c r="I112" s="91"/>
      <c r="J112" s="91"/>
      <c r="K112" s="91"/>
      <c r="L112" s="91"/>
      <c r="M112" s="91"/>
      <c r="N112" s="91"/>
      <c r="O112" s="91"/>
      <c r="P112" s="91"/>
      <c r="Q112" s="91"/>
      <c r="R112" s="91"/>
      <c r="S112" s="91"/>
      <c r="T112" s="91"/>
      <c r="U112" s="91"/>
      <c r="V112" s="91"/>
      <c r="W112" s="91"/>
      <c r="X112" s="91"/>
      <c r="Y112" s="91"/>
      <c r="AA112" s="2"/>
      <c r="AB112" s="2"/>
      <c r="AC112" s="2"/>
      <c r="AE112" s="2"/>
      <c r="AF112" s="2"/>
      <c r="AG112" s="2"/>
      <c r="AI112" s="2"/>
      <c r="AJ112" s="2"/>
      <c r="AK112" s="2"/>
      <c r="AM112" s="2"/>
      <c r="AN112" s="2"/>
      <c r="AO112" s="2"/>
      <c r="AQ112" s="2"/>
      <c r="AR112" s="2"/>
      <c r="AS112" s="2"/>
      <c r="AU112" s="2"/>
      <c r="AV112" s="2"/>
      <c r="AW112" s="2"/>
      <c r="AY112" s="2"/>
      <c r="AZ112" s="2"/>
      <c r="BA112" s="2"/>
      <c r="BC112" s="2"/>
      <c r="BD112" s="2"/>
      <c r="BE112" s="2"/>
      <c r="BG112" s="2"/>
      <c r="BH112" s="2"/>
      <c r="BI112" s="2"/>
      <c r="BK112" s="2"/>
      <c r="BL112" s="2"/>
      <c r="BM112" s="2"/>
      <c r="BO112" s="2"/>
      <c r="BP112" s="2"/>
      <c r="BQ112" s="2"/>
      <c r="BS112" s="2"/>
      <c r="BT112" s="2"/>
      <c r="BU112" s="2"/>
      <c r="BW112" s="2"/>
      <c r="BX112" s="2"/>
      <c r="BY112" s="2"/>
      <c r="CA112" s="2"/>
      <c r="CB112" s="2"/>
      <c r="CC112" s="2"/>
      <c r="CE112" s="2"/>
      <c r="CF112" s="2"/>
      <c r="CG112" s="2"/>
      <c r="CI112" s="2"/>
      <c r="CJ112" s="2"/>
      <c r="CK112" s="2"/>
      <c r="CM112" s="2"/>
      <c r="CN112" s="2"/>
      <c r="CO112" s="2"/>
      <c r="CQ112" s="2"/>
      <c r="CR112" s="2"/>
      <c r="CS112" s="2"/>
      <c r="CU112" s="2"/>
      <c r="CV112" s="2"/>
      <c r="CW112" s="2"/>
      <c r="CY112" s="2"/>
      <c r="CZ112" s="2"/>
      <c r="DA112" s="2"/>
      <c r="DC112" s="2"/>
      <c r="DD112" s="2"/>
      <c r="DE112" s="2"/>
      <c r="DG112" s="2"/>
      <c r="DH112" s="2"/>
      <c r="DI112" s="2"/>
      <c r="DK112" s="2"/>
      <c r="DL112" s="2"/>
      <c r="DM112" s="2"/>
      <c r="DO112" s="2"/>
      <c r="DP112" s="2"/>
      <c r="DQ112" s="2"/>
      <c r="DS112" s="2"/>
      <c r="DT112" s="2"/>
      <c r="DU112" s="2"/>
      <c r="DW112" s="2"/>
      <c r="DX112" s="2"/>
      <c r="DY112" s="2"/>
      <c r="DZ112" s="1" t="s">
        <v>8847</v>
      </c>
      <c r="EA112" s="2" t="s">
        <v>8848</v>
      </c>
      <c r="EB112" s="2"/>
      <c r="EC112" s="2"/>
    </row>
    <row r="113" ht="15.75" customHeight="1">
      <c r="A113" s="91">
        <v>112.0</v>
      </c>
      <c r="B113" s="91"/>
      <c r="C113" s="91"/>
      <c r="D113" s="91"/>
      <c r="E113" s="91"/>
      <c r="F113" s="91"/>
      <c r="G113" s="91"/>
      <c r="H113" s="91"/>
      <c r="I113" s="91"/>
      <c r="J113" s="91"/>
      <c r="K113" s="91"/>
      <c r="L113" s="91"/>
      <c r="M113" s="91"/>
      <c r="N113" s="91"/>
      <c r="O113" s="91"/>
      <c r="P113" s="91"/>
      <c r="Q113" s="91"/>
      <c r="R113" s="91"/>
      <c r="S113" s="91"/>
      <c r="T113" s="91"/>
      <c r="U113" s="91"/>
      <c r="V113" s="91"/>
      <c r="W113" s="91"/>
      <c r="X113" s="91"/>
      <c r="Y113" s="91"/>
      <c r="AA113" s="2"/>
      <c r="AB113" s="2"/>
      <c r="AC113" s="2"/>
      <c r="AE113" s="2"/>
      <c r="AF113" s="2"/>
      <c r="AG113" s="2"/>
      <c r="AI113" s="2"/>
      <c r="AJ113" s="2"/>
      <c r="AK113" s="2"/>
      <c r="AM113" s="2"/>
      <c r="AN113" s="2"/>
      <c r="AO113" s="2"/>
      <c r="AQ113" s="2"/>
      <c r="AR113" s="2"/>
      <c r="AS113" s="2"/>
      <c r="AU113" s="2"/>
      <c r="AV113" s="2"/>
      <c r="AW113" s="2"/>
      <c r="AY113" s="2"/>
      <c r="AZ113" s="2"/>
      <c r="BA113" s="2"/>
      <c r="BC113" s="2"/>
      <c r="BD113" s="2"/>
      <c r="BE113" s="2"/>
      <c r="BG113" s="2"/>
      <c r="BH113" s="2"/>
      <c r="BI113" s="2"/>
      <c r="BK113" s="2"/>
      <c r="BL113" s="2"/>
      <c r="BM113" s="2"/>
      <c r="BO113" s="2"/>
      <c r="BP113" s="2"/>
      <c r="BQ113" s="2"/>
      <c r="BS113" s="2"/>
      <c r="BT113" s="2"/>
      <c r="BU113" s="2"/>
      <c r="BW113" s="2"/>
      <c r="BX113" s="2"/>
      <c r="BY113" s="2"/>
      <c r="CA113" s="2"/>
      <c r="CB113" s="2"/>
      <c r="CC113" s="2"/>
      <c r="CE113" s="2"/>
      <c r="CF113" s="2"/>
      <c r="CG113" s="2"/>
      <c r="CI113" s="2"/>
      <c r="CJ113" s="2"/>
      <c r="CK113" s="2"/>
      <c r="CM113" s="2"/>
      <c r="CN113" s="2"/>
      <c r="CO113" s="2"/>
      <c r="CQ113" s="2"/>
      <c r="CR113" s="2"/>
      <c r="CS113" s="2"/>
      <c r="CU113" s="2"/>
      <c r="CV113" s="2"/>
      <c r="CW113" s="2"/>
      <c r="CY113" s="2"/>
      <c r="CZ113" s="2"/>
      <c r="DA113" s="2"/>
      <c r="DC113" s="2"/>
      <c r="DD113" s="2"/>
      <c r="DE113" s="2"/>
      <c r="DG113" s="2"/>
      <c r="DH113" s="2"/>
      <c r="DI113" s="2"/>
      <c r="DK113" s="2"/>
      <c r="DL113" s="2"/>
      <c r="DM113" s="2"/>
      <c r="DO113" s="2"/>
      <c r="DP113" s="2"/>
      <c r="DQ113" s="2"/>
      <c r="DS113" s="2"/>
      <c r="DT113" s="2"/>
      <c r="DU113" s="2"/>
      <c r="DW113" s="2"/>
      <c r="DX113" s="2"/>
      <c r="DY113" s="2"/>
      <c r="DZ113" s="1" t="s">
        <v>8851</v>
      </c>
      <c r="EA113" s="2" t="s">
        <v>8852</v>
      </c>
      <c r="EB113" s="2"/>
      <c r="EC113" s="2"/>
    </row>
    <row r="114" ht="15.75" customHeight="1">
      <c r="A114" s="91">
        <v>113.0</v>
      </c>
      <c r="B114" s="91"/>
      <c r="C114" s="91"/>
      <c r="D114" s="91"/>
      <c r="E114" s="91"/>
      <c r="F114" s="91"/>
      <c r="G114" s="91"/>
      <c r="H114" s="91"/>
      <c r="I114" s="91"/>
      <c r="J114" s="91"/>
      <c r="K114" s="91"/>
      <c r="L114" s="91"/>
      <c r="M114" s="91"/>
      <c r="N114" s="91"/>
      <c r="O114" s="91"/>
      <c r="P114" s="91"/>
      <c r="Q114" s="91"/>
      <c r="R114" s="91"/>
      <c r="S114" s="91"/>
      <c r="T114" s="91"/>
      <c r="U114" s="91"/>
      <c r="V114" s="91"/>
      <c r="W114" s="91"/>
      <c r="X114" s="91"/>
      <c r="Y114" s="91"/>
      <c r="AA114" s="2"/>
      <c r="AB114" s="2"/>
      <c r="AC114" s="2"/>
      <c r="AE114" s="2"/>
      <c r="AF114" s="2"/>
      <c r="AG114" s="2"/>
      <c r="AI114" s="2"/>
      <c r="AJ114" s="2"/>
      <c r="AK114" s="2"/>
      <c r="AM114" s="2"/>
      <c r="AN114" s="2"/>
      <c r="AO114" s="2"/>
      <c r="AQ114" s="2"/>
      <c r="AR114" s="2"/>
      <c r="AS114" s="2"/>
      <c r="AU114" s="2"/>
      <c r="AV114" s="2"/>
      <c r="AW114" s="2"/>
      <c r="AY114" s="2"/>
      <c r="AZ114" s="2"/>
      <c r="BA114" s="2"/>
      <c r="BC114" s="2"/>
      <c r="BD114" s="2"/>
      <c r="BE114" s="2"/>
      <c r="BG114" s="2"/>
      <c r="BH114" s="2"/>
      <c r="BI114" s="2"/>
      <c r="BK114" s="2"/>
      <c r="BL114" s="2"/>
      <c r="BM114" s="2"/>
      <c r="BO114" s="2"/>
      <c r="BP114" s="2"/>
      <c r="BQ114" s="2"/>
      <c r="BS114" s="2"/>
      <c r="BT114" s="2"/>
      <c r="BU114" s="2"/>
      <c r="BW114" s="2"/>
      <c r="BX114" s="2"/>
      <c r="BY114" s="2"/>
      <c r="CA114" s="2"/>
      <c r="CB114" s="2"/>
      <c r="CC114" s="2"/>
      <c r="CE114" s="2"/>
      <c r="CF114" s="2"/>
      <c r="CG114" s="2"/>
      <c r="CI114" s="2"/>
      <c r="CJ114" s="2"/>
      <c r="CK114" s="2"/>
      <c r="CM114" s="2"/>
      <c r="CN114" s="2"/>
      <c r="CO114" s="2"/>
      <c r="CQ114" s="2"/>
      <c r="CR114" s="2"/>
      <c r="CS114" s="2"/>
      <c r="CU114" s="2"/>
      <c r="CV114" s="2"/>
      <c r="CW114" s="2"/>
      <c r="CY114" s="2"/>
      <c r="CZ114" s="2"/>
      <c r="DA114" s="2"/>
      <c r="DC114" s="2"/>
      <c r="DD114" s="2"/>
      <c r="DE114" s="2"/>
      <c r="DG114" s="2"/>
      <c r="DH114" s="2"/>
      <c r="DI114" s="2"/>
      <c r="DK114" s="2"/>
      <c r="DL114" s="2"/>
      <c r="DM114" s="2"/>
      <c r="DO114" s="2"/>
      <c r="DP114" s="2"/>
      <c r="DQ114" s="2"/>
      <c r="DS114" s="2"/>
      <c r="DT114" s="2"/>
      <c r="DU114" s="2"/>
      <c r="DW114" s="2"/>
      <c r="DX114" s="2"/>
      <c r="DY114" s="2"/>
      <c r="DZ114" s="1" t="s">
        <v>8855</v>
      </c>
      <c r="EA114" s="2" t="s">
        <v>8856</v>
      </c>
      <c r="EB114" s="2"/>
      <c r="EC114" s="2"/>
    </row>
    <row r="115" ht="15.75" customHeight="1">
      <c r="A115" s="91">
        <v>114.0</v>
      </c>
      <c r="B115" s="91"/>
      <c r="C115" s="91"/>
      <c r="D115" s="91"/>
      <c r="E115" s="91"/>
      <c r="F115" s="91"/>
      <c r="G115" s="91"/>
      <c r="H115" s="91"/>
      <c r="I115" s="91"/>
      <c r="J115" s="91"/>
      <c r="K115" s="91"/>
      <c r="L115" s="91"/>
      <c r="M115" s="91"/>
      <c r="N115" s="91"/>
      <c r="O115" s="91"/>
      <c r="P115" s="91"/>
      <c r="Q115" s="91"/>
      <c r="R115" s="91"/>
      <c r="S115" s="91"/>
      <c r="T115" s="91"/>
      <c r="U115" s="91"/>
      <c r="V115" s="91"/>
      <c r="W115" s="91"/>
      <c r="X115" s="91"/>
      <c r="Y115" s="91"/>
      <c r="AA115" s="2"/>
      <c r="AB115" s="2"/>
      <c r="AC115" s="2"/>
      <c r="AE115" s="2"/>
      <c r="AF115" s="2"/>
      <c r="AG115" s="2"/>
      <c r="AI115" s="2"/>
      <c r="AJ115" s="2"/>
      <c r="AK115" s="2"/>
      <c r="AM115" s="2"/>
      <c r="AN115" s="2"/>
      <c r="AO115" s="2"/>
      <c r="AQ115" s="2"/>
      <c r="AR115" s="2"/>
      <c r="AS115" s="2"/>
      <c r="AU115" s="2"/>
      <c r="AV115" s="2"/>
      <c r="AW115" s="2"/>
      <c r="AY115" s="2"/>
      <c r="AZ115" s="2"/>
      <c r="BA115" s="2"/>
      <c r="BC115" s="2"/>
      <c r="BD115" s="2"/>
      <c r="BE115" s="2"/>
      <c r="BG115" s="2"/>
      <c r="BH115" s="2"/>
      <c r="BI115" s="2"/>
      <c r="BK115" s="2"/>
      <c r="BL115" s="2"/>
      <c r="BM115" s="2"/>
      <c r="BO115" s="2"/>
      <c r="BP115" s="2"/>
      <c r="BQ115" s="2"/>
      <c r="BS115" s="2"/>
      <c r="BT115" s="2"/>
      <c r="BU115" s="2"/>
      <c r="BW115" s="2"/>
      <c r="BX115" s="2"/>
      <c r="BY115" s="2"/>
      <c r="CA115" s="2"/>
      <c r="CB115" s="2"/>
      <c r="CC115" s="2"/>
      <c r="CE115" s="2"/>
      <c r="CF115" s="2"/>
      <c r="CG115" s="2"/>
      <c r="CI115" s="2"/>
      <c r="CJ115" s="2"/>
      <c r="CK115" s="2"/>
      <c r="CM115" s="2"/>
      <c r="CN115" s="2"/>
      <c r="CO115" s="2"/>
      <c r="CQ115" s="2"/>
      <c r="CR115" s="2"/>
      <c r="CS115" s="2"/>
      <c r="CU115" s="2"/>
      <c r="CV115" s="2"/>
      <c r="CW115" s="2"/>
      <c r="CY115" s="2"/>
      <c r="CZ115" s="2"/>
      <c r="DA115" s="2"/>
      <c r="DC115" s="2"/>
      <c r="DD115" s="2"/>
      <c r="DE115" s="2"/>
      <c r="DG115" s="2"/>
      <c r="DH115" s="2"/>
      <c r="DI115" s="2"/>
      <c r="DK115" s="2"/>
      <c r="DL115" s="2"/>
      <c r="DM115" s="2"/>
      <c r="DO115" s="2"/>
      <c r="DP115" s="2"/>
      <c r="DQ115" s="2"/>
      <c r="DS115" s="2"/>
      <c r="DT115" s="2"/>
      <c r="DU115" s="2"/>
      <c r="DW115" s="2"/>
      <c r="DX115" s="2"/>
      <c r="DY115" s="2"/>
      <c r="DZ115" s="1" t="s">
        <v>8859</v>
      </c>
      <c r="EA115" s="2" t="s">
        <v>8860</v>
      </c>
      <c r="EB115" s="2"/>
      <c r="EC115" s="2"/>
    </row>
    <row r="116" ht="15.75" customHeight="1">
      <c r="A116" s="91">
        <v>115.0</v>
      </c>
      <c r="B116" s="91"/>
      <c r="C116" s="91"/>
      <c r="D116" s="91"/>
      <c r="E116" s="91"/>
      <c r="F116" s="91"/>
      <c r="G116" s="91"/>
      <c r="H116" s="91"/>
      <c r="I116" s="91"/>
      <c r="J116" s="91"/>
      <c r="K116" s="91"/>
      <c r="L116" s="91"/>
      <c r="M116" s="91"/>
      <c r="N116" s="91"/>
      <c r="O116" s="91"/>
      <c r="P116" s="91"/>
      <c r="Q116" s="91"/>
      <c r="R116" s="91"/>
      <c r="S116" s="91"/>
      <c r="T116" s="91"/>
      <c r="U116" s="91"/>
      <c r="V116" s="91"/>
      <c r="W116" s="91"/>
      <c r="X116" s="91"/>
      <c r="Y116" s="91"/>
      <c r="AA116" s="2"/>
      <c r="AB116" s="2"/>
      <c r="AC116" s="2"/>
      <c r="AE116" s="2"/>
      <c r="AF116" s="2"/>
      <c r="AG116" s="2"/>
      <c r="AI116" s="2"/>
      <c r="AJ116" s="2"/>
      <c r="AK116" s="2"/>
      <c r="AM116" s="2"/>
      <c r="AN116" s="2"/>
      <c r="AO116" s="2"/>
      <c r="AQ116" s="2"/>
      <c r="AR116" s="2"/>
      <c r="AS116" s="2"/>
      <c r="AU116" s="2"/>
      <c r="AV116" s="2"/>
      <c r="AW116" s="2"/>
      <c r="AY116" s="2"/>
      <c r="AZ116" s="2"/>
      <c r="BA116" s="2"/>
      <c r="BC116" s="2"/>
      <c r="BD116" s="2"/>
      <c r="BE116" s="2"/>
      <c r="BG116" s="2"/>
      <c r="BH116" s="2"/>
      <c r="BI116" s="2"/>
      <c r="BK116" s="2"/>
      <c r="BL116" s="2"/>
      <c r="BM116" s="2"/>
      <c r="BO116" s="2"/>
      <c r="BP116" s="2"/>
      <c r="BQ116" s="2"/>
      <c r="BS116" s="2"/>
      <c r="BT116" s="2"/>
      <c r="BU116" s="2"/>
      <c r="BW116" s="2"/>
      <c r="BX116" s="2"/>
      <c r="BY116" s="2"/>
      <c r="CA116" s="2"/>
      <c r="CB116" s="2"/>
      <c r="CC116" s="2"/>
      <c r="CE116" s="2"/>
      <c r="CF116" s="2"/>
      <c r="CG116" s="2"/>
      <c r="CI116" s="2"/>
      <c r="CJ116" s="2"/>
      <c r="CK116" s="2"/>
      <c r="CM116" s="2"/>
      <c r="CN116" s="2"/>
      <c r="CO116" s="2"/>
      <c r="CQ116" s="2"/>
      <c r="CR116" s="2"/>
      <c r="CS116" s="2"/>
      <c r="CU116" s="2"/>
      <c r="CV116" s="2"/>
      <c r="CW116" s="2"/>
      <c r="CY116" s="2"/>
      <c r="CZ116" s="2"/>
      <c r="DA116" s="2"/>
      <c r="DC116" s="2"/>
      <c r="DD116" s="2"/>
      <c r="DE116" s="2"/>
      <c r="DG116" s="2"/>
      <c r="DH116" s="2"/>
      <c r="DI116" s="2"/>
      <c r="DK116" s="2"/>
      <c r="DL116" s="2"/>
      <c r="DM116" s="2"/>
      <c r="DO116" s="2"/>
      <c r="DP116" s="2"/>
      <c r="DQ116" s="2"/>
      <c r="DS116" s="2"/>
      <c r="DT116" s="2"/>
      <c r="DU116" s="2"/>
      <c r="DW116" s="2"/>
      <c r="DX116" s="2"/>
      <c r="DY116" s="2"/>
      <c r="DZ116" s="1" t="s">
        <v>8863</v>
      </c>
      <c r="EA116" s="2" t="s">
        <v>8864</v>
      </c>
      <c r="EB116" s="2"/>
      <c r="EC116" s="2"/>
    </row>
    <row r="117" ht="15.75" customHeight="1">
      <c r="A117" s="91">
        <v>116.0</v>
      </c>
      <c r="B117" s="91"/>
      <c r="C117" s="91"/>
      <c r="D117" s="91"/>
      <c r="E117" s="91"/>
      <c r="F117" s="91"/>
      <c r="G117" s="91"/>
      <c r="H117" s="91"/>
      <c r="I117" s="91"/>
      <c r="J117" s="91"/>
      <c r="K117" s="91"/>
      <c r="L117" s="91"/>
      <c r="M117" s="91"/>
      <c r="N117" s="91"/>
      <c r="O117" s="91"/>
      <c r="P117" s="91"/>
      <c r="Q117" s="91"/>
      <c r="R117" s="91"/>
      <c r="S117" s="91"/>
      <c r="T117" s="91"/>
      <c r="U117" s="91"/>
      <c r="V117" s="91"/>
      <c r="W117" s="91"/>
      <c r="X117" s="91"/>
      <c r="Y117" s="91"/>
      <c r="AA117" s="2"/>
      <c r="AB117" s="2"/>
      <c r="AC117" s="2"/>
      <c r="AE117" s="2"/>
      <c r="AF117" s="2"/>
      <c r="AG117" s="2"/>
      <c r="AI117" s="2"/>
      <c r="AJ117" s="2"/>
      <c r="AK117" s="2"/>
      <c r="AM117" s="2"/>
      <c r="AN117" s="2"/>
      <c r="AO117" s="2"/>
      <c r="AQ117" s="2"/>
      <c r="AR117" s="2"/>
      <c r="AS117" s="2"/>
      <c r="AU117" s="2"/>
      <c r="AV117" s="2"/>
      <c r="AW117" s="2"/>
      <c r="AY117" s="2"/>
      <c r="AZ117" s="2"/>
      <c r="BA117" s="2"/>
      <c r="BC117" s="2"/>
      <c r="BD117" s="2"/>
      <c r="BE117" s="2"/>
      <c r="BG117" s="2"/>
      <c r="BH117" s="2"/>
      <c r="BI117" s="2"/>
      <c r="BK117" s="2"/>
      <c r="BL117" s="2"/>
      <c r="BM117" s="2"/>
      <c r="BO117" s="2"/>
      <c r="BP117" s="2"/>
      <c r="BQ117" s="2"/>
      <c r="BS117" s="2"/>
      <c r="BT117" s="2"/>
      <c r="BU117" s="2"/>
      <c r="BW117" s="2"/>
      <c r="BX117" s="2"/>
      <c r="BY117" s="2"/>
      <c r="CA117" s="2"/>
      <c r="CB117" s="2"/>
      <c r="CC117" s="2"/>
      <c r="CE117" s="2"/>
      <c r="CF117" s="2"/>
      <c r="CG117" s="2"/>
      <c r="CI117" s="2"/>
      <c r="CJ117" s="2"/>
      <c r="CK117" s="2"/>
      <c r="CM117" s="2"/>
      <c r="CN117" s="2"/>
      <c r="CO117" s="2"/>
      <c r="CQ117" s="2"/>
      <c r="CR117" s="2"/>
      <c r="CS117" s="2"/>
      <c r="CU117" s="2"/>
      <c r="CV117" s="2"/>
      <c r="CW117" s="2"/>
      <c r="CY117" s="2"/>
      <c r="CZ117" s="2"/>
      <c r="DA117" s="2"/>
      <c r="DC117" s="2"/>
      <c r="DD117" s="2"/>
      <c r="DE117" s="2"/>
      <c r="DG117" s="2"/>
      <c r="DH117" s="2"/>
      <c r="DI117" s="2"/>
      <c r="DK117" s="2"/>
      <c r="DL117" s="2"/>
      <c r="DM117" s="2"/>
      <c r="DO117" s="2"/>
      <c r="DP117" s="2"/>
      <c r="DQ117" s="2"/>
      <c r="DS117" s="2"/>
      <c r="DT117" s="2"/>
      <c r="DU117" s="2"/>
      <c r="DW117" s="2"/>
      <c r="DX117" s="2"/>
      <c r="DY117" s="2"/>
      <c r="DZ117" s="1" t="s">
        <v>8867</v>
      </c>
      <c r="EA117" s="2" t="s">
        <v>8868</v>
      </c>
      <c r="EB117" s="2"/>
      <c r="EC117" s="2"/>
    </row>
    <row r="118" ht="15.75" customHeight="1">
      <c r="A118" s="91">
        <v>117.0</v>
      </c>
      <c r="B118" s="91"/>
      <c r="C118" s="91"/>
      <c r="D118" s="91"/>
      <c r="E118" s="91"/>
      <c r="F118" s="91"/>
      <c r="G118" s="91"/>
      <c r="H118" s="91"/>
      <c r="I118" s="91"/>
      <c r="J118" s="91"/>
      <c r="K118" s="91"/>
      <c r="L118" s="91"/>
      <c r="M118" s="91"/>
      <c r="N118" s="91"/>
      <c r="O118" s="91"/>
      <c r="P118" s="91"/>
      <c r="Q118" s="91"/>
      <c r="R118" s="91"/>
      <c r="S118" s="91"/>
      <c r="T118" s="91"/>
      <c r="U118" s="91"/>
      <c r="V118" s="91"/>
      <c r="W118" s="91"/>
      <c r="X118" s="91"/>
      <c r="Y118" s="91"/>
      <c r="AA118" s="2"/>
      <c r="AB118" s="2"/>
      <c r="AC118" s="2"/>
      <c r="AE118" s="2"/>
      <c r="AF118" s="2"/>
      <c r="AG118" s="2"/>
      <c r="AI118" s="2"/>
      <c r="AJ118" s="2"/>
      <c r="AK118" s="2"/>
      <c r="AM118" s="2"/>
      <c r="AN118" s="2"/>
      <c r="AO118" s="2"/>
      <c r="AQ118" s="2"/>
      <c r="AR118" s="2"/>
      <c r="AS118" s="2"/>
      <c r="AU118" s="2"/>
      <c r="AV118" s="2"/>
      <c r="AW118" s="2"/>
      <c r="AY118" s="2"/>
      <c r="AZ118" s="2"/>
      <c r="BA118" s="2"/>
      <c r="BC118" s="2"/>
      <c r="BD118" s="2"/>
      <c r="BE118" s="2"/>
      <c r="BG118" s="2"/>
      <c r="BH118" s="2"/>
      <c r="BI118" s="2"/>
      <c r="BK118" s="2"/>
      <c r="BL118" s="2"/>
      <c r="BM118" s="2"/>
      <c r="BO118" s="2"/>
      <c r="BP118" s="2"/>
      <c r="BQ118" s="2"/>
      <c r="BS118" s="2"/>
      <c r="BT118" s="2"/>
      <c r="BU118" s="2"/>
      <c r="BW118" s="2"/>
      <c r="BX118" s="2"/>
      <c r="BY118" s="2"/>
      <c r="CA118" s="2"/>
      <c r="CB118" s="2"/>
      <c r="CC118" s="2"/>
      <c r="CE118" s="2"/>
      <c r="CF118" s="2"/>
      <c r="CG118" s="2"/>
      <c r="CI118" s="2"/>
      <c r="CJ118" s="2"/>
      <c r="CK118" s="2"/>
      <c r="CM118" s="2"/>
      <c r="CN118" s="2"/>
      <c r="CO118" s="2"/>
      <c r="CQ118" s="2"/>
      <c r="CR118" s="2"/>
      <c r="CS118" s="2"/>
      <c r="CU118" s="2"/>
      <c r="CV118" s="2"/>
      <c r="CW118" s="2"/>
      <c r="CY118" s="2"/>
      <c r="CZ118" s="2"/>
      <c r="DA118" s="2"/>
      <c r="DC118" s="2"/>
      <c r="DD118" s="2"/>
      <c r="DE118" s="2"/>
      <c r="DG118" s="2"/>
      <c r="DH118" s="2"/>
      <c r="DI118" s="2"/>
      <c r="DK118" s="2"/>
      <c r="DL118" s="2"/>
      <c r="DM118" s="2"/>
      <c r="DO118" s="2"/>
      <c r="DP118" s="2"/>
      <c r="DQ118" s="2"/>
      <c r="DS118" s="2"/>
      <c r="DT118" s="2"/>
      <c r="DU118" s="2"/>
      <c r="DW118" s="2"/>
      <c r="DX118" s="2"/>
      <c r="DY118" s="2"/>
      <c r="DZ118" s="1" t="s">
        <v>8871</v>
      </c>
      <c r="EA118" s="2" t="s">
        <v>8872</v>
      </c>
      <c r="EB118" s="2"/>
      <c r="EC118" s="2"/>
    </row>
    <row r="119" ht="15.75" customHeight="1">
      <c r="A119" s="91">
        <v>118.0</v>
      </c>
      <c r="B119" s="91"/>
      <c r="C119" s="91"/>
      <c r="D119" s="91"/>
      <c r="E119" s="91"/>
      <c r="F119" s="91"/>
      <c r="G119" s="91"/>
      <c r="H119" s="91"/>
      <c r="I119" s="91"/>
      <c r="J119" s="91"/>
      <c r="K119" s="91"/>
      <c r="L119" s="91"/>
      <c r="M119" s="91"/>
      <c r="N119" s="91"/>
      <c r="O119" s="91"/>
      <c r="P119" s="91"/>
      <c r="Q119" s="91"/>
      <c r="R119" s="91"/>
      <c r="S119" s="91"/>
      <c r="T119" s="91"/>
      <c r="U119" s="91"/>
      <c r="V119" s="91"/>
      <c r="W119" s="91"/>
      <c r="X119" s="91"/>
      <c r="Y119" s="91"/>
      <c r="AA119" s="2"/>
      <c r="AB119" s="2"/>
      <c r="AC119" s="2"/>
      <c r="AE119" s="2"/>
      <c r="AF119" s="2"/>
      <c r="AG119" s="2"/>
      <c r="AI119" s="2"/>
      <c r="AJ119" s="2"/>
      <c r="AK119" s="2"/>
      <c r="AM119" s="2"/>
      <c r="AN119" s="2"/>
      <c r="AO119" s="2"/>
      <c r="AQ119" s="2"/>
      <c r="AR119" s="2"/>
      <c r="AS119" s="2"/>
      <c r="AU119" s="2"/>
      <c r="AV119" s="2"/>
      <c r="AW119" s="2"/>
      <c r="AY119" s="2"/>
      <c r="AZ119" s="2"/>
      <c r="BA119" s="2"/>
      <c r="BC119" s="2"/>
      <c r="BD119" s="2"/>
      <c r="BE119" s="2"/>
      <c r="BG119" s="2"/>
      <c r="BH119" s="2"/>
      <c r="BI119" s="2"/>
      <c r="BK119" s="2"/>
      <c r="BL119" s="2"/>
      <c r="BM119" s="2"/>
      <c r="BO119" s="2"/>
      <c r="BP119" s="2"/>
      <c r="BQ119" s="2"/>
      <c r="BS119" s="2"/>
      <c r="BT119" s="2"/>
      <c r="BU119" s="2"/>
      <c r="BW119" s="2"/>
      <c r="BX119" s="2"/>
      <c r="BY119" s="2"/>
      <c r="CA119" s="2"/>
      <c r="CB119" s="2"/>
      <c r="CC119" s="2"/>
      <c r="CE119" s="2"/>
      <c r="CF119" s="2"/>
      <c r="CG119" s="2"/>
      <c r="CI119" s="2"/>
      <c r="CJ119" s="2"/>
      <c r="CK119" s="2"/>
      <c r="CM119" s="2"/>
      <c r="CN119" s="2"/>
      <c r="CO119" s="2"/>
      <c r="CQ119" s="2"/>
      <c r="CR119" s="2"/>
      <c r="CS119" s="2"/>
      <c r="CU119" s="2"/>
      <c r="CV119" s="2"/>
      <c r="CW119" s="2"/>
      <c r="CY119" s="2"/>
      <c r="CZ119" s="2"/>
      <c r="DA119" s="2"/>
      <c r="DC119" s="2"/>
      <c r="DD119" s="2"/>
      <c r="DE119" s="2"/>
      <c r="DG119" s="2"/>
      <c r="DH119" s="2"/>
      <c r="DI119" s="2"/>
      <c r="DK119" s="2"/>
      <c r="DL119" s="2"/>
      <c r="DM119" s="2"/>
      <c r="DO119" s="2"/>
      <c r="DP119" s="2"/>
      <c r="DQ119" s="2"/>
      <c r="DS119" s="2"/>
      <c r="DT119" s="2"/>
      <c r="DU119" s="2"/>
      <c r="DW119" s="2"/>
      <c r="DX119" s="2"/>
      <c r="DY119" s="2"/>
      <c r="DZ119" s="1" t="s">
        <v>8875</v>
      </c>
      <c r="EA119" s="2" t="s">
        <v>8876</v>
      </c>
      <c r="EB119" s="2"/>
      <c r="EC119" s="2"/>
    </row>
    <row r="120" ht="15.75" customHeight="1">
      <c r="A120" s="91">
        <v>119.0</v>
      </c>
      <c r="B120" s="91"/>
      <c r="C120" s="91"/>
      <c r="D120" s="91"/>
      <c r="E120" s="91"/>
      <c r="F120" s="91"/>
      <c r="G120" s="91"/>
      <c r="H120" s="91"/>
      <c r="I120" s="91"/>
      <c r="J120" s="91"/>
      <c r="K120" s="91"/>
      <c r="L120" s="91"/>
      <c r="M120" s="91"/>
      <c r="N120" s="91"/>
      <c r="O120" s="91"/>
      <c r="P120" s="91"/>
      <c r="Q120" s="91"/>
      <c r="R120" s="91"/>
      <c r="S120" s="91"/>
      <c r="T120" s="91"/>
      <c r="U120" s="91"/>
      <c r="V120" s="91"/>
      <c r="W120" s="91"/>
      <c r="X120" s="91"/>
      <c r="Y120" s="91"/>
      <c r="AA120" s="2"/>
      <c r="AB120" s="2"/>
      <c r="AC120" s="2"/>
      <c r="AE120" s="2"/>
      <c r="AF120" s="2"/>
      <c r="AG120" s="2"/>
      <c r="AI120" s="2"/>
      <c r="AJ120" s="2"/>
      <c r="AK120" s="2"/>
      <c r="AM120" s="2"/>
      <c r="AN120" s="2"/>
      <c r="AO120" s="2"/>
      <c r="AQ120" s="2"/>
      <c r="AR120" s="2"/>
      <c r="AS120" s="2"/>
      <c r="AU120" s="2"/>
      <c r="AV120" s="2"/>
      <c r="AW120" s="2"/>
      <c r="AY120" s="2"/>
      <c r="AZ120" s="2"/>
      <c r="BA120" s="2"/>
      <c r="BC120" s="2"/>
      <c r="BD120" s="2"/>
      <c r="BE120" s="2"/>
      <c r="BG120" s="2"/>
      <c r="BH120" s="2"/>
      <c r="BI120" s="2"/>
      <c r="BK120" s="2"/>
      <c r="BL120" s="2"/>
      <c r="BM120" s="2"/>
      <c r="BO120" s="2"/>
      <c r="BP120" s="2"/>
      <c r="BQ120" s="2"/>
      <c r="BS120" s="2"/>
      <c r="BT120" s="2"/>
      <c r="BU120" s="2"/>
      <c r="BW120" s="2"/>
      <c r="BX120" s="2"/>
      <c r="BY120" s="2"/>
      <c r="CA120" s="2"/>
      <c r="CB120" s="2"/>
      <c r="CC120" s="2"/>
      <c r="CE120" s="2"/>
      <c r="CF120" s="2"/>
      <c r="CG120" s="2"/>
      <c r="CI120" s="2"/>
      <c r="CJ120" s="2"/>
      <c r="CK120" s="2"/>
      <c r="CM120" s="2"/>
      <c r="CN120" s="2"/>
      <c r="CO120" s="2"/>
      <c r="CQ120" s="2"/>
      <c r="CR120" s="2"/>
      <c r="CS120" s="2"/>
      <c r="CU120" s="2"/>
      <c r="CV120" s="2"/>
      <c r="CW120" s="2"/>
      <c r="CY120" s="2"/>
      <c r="CZ120" s="2"/>
      <c r="DA120" s="2"/>
      <c r="DC120" s="2"/>
      <c r="DD120" s="2"/>
      <c r="DE120" s="2"/>
      <c r="DG120" s="2"/>
      <c r="DH120" s="2"/>
      <c r="DI120" s="2"/>
      <c r="DK120" s="2"/>
      <c r="DL120" s="2"/>
      <c r="DM120" s="2"/>
      <c r="DO120" s="2"/>
      <c r="DP120" s="2"/>
      <c r="DQ120" s="2"/>
      <c r="DS120" s="2"/>
      <c r="DT120" s="2"/>
      <c r="DU120" s="2"/>
      <c r="DW120" s="2"/>
      <c r="DX120" s="2"/>
      <c r="DY120" s="2"/>
      <c r="DZ120" s="1" t="s">
        <v>8879</v>
      </c>
      <c r="EA120" s="2" t="s">
        <v>8880</v>
      </c>
      <c r="EB120" s="2"/>
      <c r="EC120" s="2"/>
    </row>
    <row r="121" ht="15.75" customHeight="1">
      <c r="A121" s="91">
        <v>120.0</v>
      </c>
      <c r="B121" s="91"/>
      <c r="C121" s="91"/>
      <c r="D121" s="91"/>
      <c r="E121" s="91"/>
      <c r="F121" s="91"/>
      <c r="G121" s="91"/>
      <c r="H121" s="91"/>
      <c r="I121" s="91"/>
      <c r="J121" s="91"/>
      <c r="K121" s="91"/>
      <c r="L121" s="91"/>
      <c r="M121" s="91"/>
      <c r="N121" s="91"/>
      <c r="O121" s="91"/>
      <c r="P121" s="91"/>
      <c r="Q121" s="91"/>
      <c r="R121" s="91"/>
      <c r="S121" s="91"/>
      <c r="T121" s="91"/>
      <c r="U121" s="91"/>
      <c r="V121" s="91"/>
      <c r="W121" s="91"/>
      <c r="X121" s="91"/>
      <c r="Y121" s="91"/>
      <c r="AA121" s="2"/>
      <c r="AB121" s="2"/>
      <c r="AC121" s="2"/>
      <c r="AE121" s="2"/>
      <c r="AF121" s="2"/>
      <c r="AG121" s="2"/>
      <c r="AI121" s="2"/>
      <c r="AJ121" s="2"/>
      <c r="AK121" s="2"/>
      <c r="AM121" s="2"/>
      <c r="AN121" s="2"/>
      <c r="AO121" s="2"/>
      <c r="AQ121" s="2"/>
      <c r="AR121" s="2"/>
      <c r="AS121" s="2"/>
      <c r="AU121" s="2"/>
      <c r="AV121" s="2"/>
      <c r="AW121" s="2"/>
      <c r="AY121" s="2"/>
      <c r="AZ121" s="2"/>
      <c r="BA121" s="2"/>
      <c r="BC121" s="2"/>
      <c r="BD121" s="2"/>
      <c r="BE121" s="2"/>
      <c r="BG121" s="2"/>
      <c r="BH121" s="2"/>
      <c r="BI121" s="2"/>
      <c r="BK121" s="2"/>
      <c r="BL121" s="2"/>
      <c r="BM121" s="2"/>
      <c r="BO121" s="2"/>
      <c r="BP121" s="2"/>
      <c r="BQ121" s="2"/>
      <c r="BS121" s="2"/>
      <c r="BT121" s="2"/>
      <c r="BU121" s="2"/>
      <c r="BW121" s="2"/>
      <c r="BX121" s="2"/>
      <c r="BY121" s="2"/>
      <c r="CA121" s="2"/>
      <c r="CB121" s="2"/>
      <c r="CC121" s="2"/>
      <c r="CE121" s="2"/>
      <c r="CF121" s="2"/>
      <c r="CG121" s="2"/>
      <c r="CI121" s="2"/>
      <c r="CJ121" s="2"/>
      <c r="CK121" s="2"/>
      <c r="CM121" s="2"/>
      <c r="CN121" s="2"/>
      <c r="CO121" s="2"/>
      <c r="CQ121" s="2"/>
      <c r="CR121" s="2"/>
      <c r="CS121" s="2"/>
      <c r="CU121" s="2"/>
      <c r="CV121" s="2"/>
      <c r="CW121" s="2"/>
      <c r="CY121" s="2"/>
      <c r="CZ121" s="2"/>
      <c r="DA121" s="2"/>
      <c r="DC121" s="2"/>
      <c r="DD121" s="2"/>
      <c r="DE121" s="2"/>
      <c r="DG121" s="2"/>
      <c r="DH121" s="2"/>
      <c r="DI121" s="2"/>
      <c r="DK121" s="2"/>
      <c r="DL121" s="2"/>
      <c r="DM121" s="2"/>
      <c r="DO121" s="2"/>
      <c r="DP121" s="2"/>
      <c r="DQ121" s="2"/>
      <c r="DS121" s="2"/>
      <c r="DT121" s="2"/>
      <c r="DU121" s="2"/>
      <c r="DW121" s="2"/>
      <c r="DX121" s="2"/>
      <c r="DY121" s="2"/>
      <c r="DZ121" s="1" t="s">
        <v>8883</v>
      </c>
      <c r="EA121" s="2" t="s">
        <v>8884</v>
      </c>
      <c r="EB121" s="2"/>
      <c r="EC121" s="2"/>
    </row>
    <row r="122" ht="15.75" customHeight="1">
      <c r="A122" s="91">
        <v>121.0</v>
      </c>
      <c r="B122" s="91"/>
      <c r="C122" s="91"/>
      <c r="D122" s="91"/>
      <c r="E122" s="91"/>
      <c r="F122" s="91"/>
      <c r="G122" s="91"/>
      <c r="H122" s="91"/>
      <c r="I122" s="91"/>
      <c r="J122" s="91"/>
      <c r="K122" s="91"/>
      <c r="L122" s="91"/>
      <c r="M122" s="91"/>
      <c r="N122" s="91"/>
      <c r="O122" s="91"/>
      <c r="P122" s="91"/>
      <c r="Q122" s="91"/>
      <c r="R122" s="91"/>
      <c r="S122" s="91"/>
      <c r="T122" s="91"/>
      <c r="U122" s="91"/>
      <c r="V122" s="91"/>
      <c r="W122" s="91"/>
      <c r="X122" s="91"/>
      <c r="Y122" s="91"/>
      <c r="AA122" s="2"/>
      <c r="AB122" s="2"/>
      <c r="AC122" s="2"/>
      <c r="AE122" s="2"/>
      <c r="AF122" s="2"/>
      <c r="AG122" s="2"/>
      <c r="AI122" s="2"/>
      <c r="AJ122" s="2"/>
      <c r="AK122" s="2"/>
      <c r="AM122" s="2"/>
      <c r="AN122" s="2"/>
      <c r="AO122" s="2"/>
      <c r="AQ122" s="2"/>
      <c r="AR122" s="2"/>
      <c r="AS122" s="2"/>
      <c r="AU122" s="2"/>
      <c r="AV122" s="2"/>
      <c r="AW122" s="2"/>
      <c r="AY122" s="2"/>
      <c r="AZ122" s="2"/>
      <c r="BA122" s="2"/>
      <c r="BC122" s="2"/>
      <c r="BD122" s="2"/>
      <c r="BE122" s="2"/>
      <c r="BG122" s="2"/>
      <c r="BH122" s="2"/>
      <c r="BI122" s="2"/>
      <c r="BK122" s="2"/>
      <c r="BL122" s="2"/>
      <c r="BM122" s="2"/>
      <c r="BO122" s="2"/>
      <c r="BP122" s="2"/>
      <c r="BQ122" s="2"/>
      <c r="BS122" s="2"/>
      <c r="BT122" s="2"/>
      <c r="BU122" s="2"/>
      <c r="BW122" s="2"/>
      <c r="BX122" s="2"/>
      <c r="BY122" s="2"/>
      <c r="CA122" s="2"/>
      <c r="CB122" s="2"/>
      <c r="CC122" s="2"/>
      <c r="CE122" s="2"/>
      <c r="CF122" s="2"/>
      <c r="CG122" s="2"/>
      <c r="CI122" s="2"/>
      <c r="CJ122" s="2"/>
      <c r="CK122" s="2"/>
      <c r="CM122" s="2"/>
      <c r="CN122" s="2"/>
      <c r="CO122" s="2"/>
      <c r="CQ122" s="2"/>
      <c r="CR122" s="2"/>
      <c r="CS122" s="2"/>
      <c r="CU122" s="2"/>
      <c r="CV122" s="2"/>
      <c r="CW122" s="2"/>
      <c r="CY122" s="2"/>
      <c r="CZ122" s="2"/>
      <c r="DA122" s="2"/>
      <c r="DC122" s="2"/>
      <c r="DD122" s="2"/>
      <c r="DE122" s="2"/>
      <c r="DG122" s="2"/>
      <c r="DH122" s="2"/>
      <c r="DI122" s="2"/>
      <c r="DK122" s="2"/>
      <c r="DL122" s="2"/>
      <c r="DM122" s="2"/>
      <c r="DO122" s="2"/>
      <c r="DP122" s="2"/>
      <c r="DQ122" s="2"/>
      <c r="DS122" s="2"/>
      <c r="DT122" s="2"/>
      <c r="DU122" s="2"/>
      <c r="DW122" s="2"/>
      <c r="DX122" s="2"/>
      <c r="DY122" s="2"/>
      <c r="DZ122" s="1" t="s">
        <v>8887</v>
      </c>
      <c r="EA122" s="2" t="s">
        <v>8888</v>
      </c>
      <c r="EB122" s="2"/>
      <c r="EC122" s="2"/>
    </row>
    <row r="123" ht="15.75" customHeight="1">
      <c r="A123" s="91">
        <v>122.0</v>
      </c>
      <c r="B123" s="91"/>
      <c r="C123" s="91"/>
      <c r="D123" s="91"/>
      <c r="E123" s="91"/>
      <c r="F123" s="91"/>
      <c r="G123" s="91"/>
      <c r="H123" s="91"/>
      <c r="I123" s="91"/>
      <c r="J123" s="91"/>
      <c r="K123" s="91"/>
      <c r="L123" s="91"/>
      <c r="M123" s="91"/>
      <c r="N123" s="91"/>
      <c r="O123" s="91"/>
      <c r="P123" s="91"/>
      <c r="Q123" s="91"/>
      <c r="R123" s="91"/>
      <c r="S123" s="91"/>
      <c r="T123" s="91"/>
      <c r="U123" s="91"/>
      <c r="V123" s="91"/>
      <c r="W123" s="91"/>
      <c r="X123" s="91"/>
      <c r="Y123" s="91"/>
      <c r="AA123" s="2"/>
      <c r="AB123" s="2"/>
      <c r="AC123" s="2"/>
      <c r="AE123" s="2"/>
      <c r="AF123" s="2"/>
      <c r="AG123" s="2"/>
      <c r="AI123" s="2"/>
      <c r="AJ123" s="2"/>
      <c r="AK123" s="2"/>
      <c r="AM123" s="2"/>
      <c r="AN123" s="2"/>
      <c r="AO123" s="2"/>
      <c r="AQ123" s="2"/>
      <c r="AR123" s="2"/>
      <c r="AS123" s="2"/>
      <c r="AU123" s="2"/>
      <c r="AV123" s="2"/>
      <c r="AW123" s="2"/>
      <c r="AY123" s="2"/>
      <c r="AZ123" s="2"/>
      <c r="BA123" s="2"/>
      <c r="BC123" s="2"/>
      <c r="BD123" s="2"/>
      <c r="BE123" s="2"/>
      <c r="BG123" s="2"/>
      <c r="BH123" s="2"/>
      <c r="BI123" s="2"/>
      <c r="BK123" s="2"/>
      <c r="BL123" s="2"/>
      <c r="BM123" s="2"/>
      <c r="BO123" s="2"/>
      <c r="BP123" s="2"/>
      <c r="BQ123" s="2"/>
      <c r="BS123" s="2"/>
      <c r="BT123" s="2"/>
      <c r="BU123" s="2"/>
      <c r="BW123" s="2"/>
      <c r="BX123" s="2"/>
      <c r="BY123" s="2"/>
      <c r="CA123" s="2"/>
      <c r="CB123" s="2"/>
      <c r="CC123" s="2"/>
      <c r="CE123" s="2"/>
      <c r="CF123" s="2"/>
      <c r="CG123" s="2"/>
      <c r="CI123" s="2"/>
      <c r="CJ123" s="2"/>
      <c r="CK123" s="2"/>
      <c r="CM123" s="2"/>
      <c r="CN123" s="2"/>
      <c r="CO123" s="2"/>
      <c r="CQ123" s="2"/>
      <c r="CR123" s="2"/>
      <c r="CS123" s="2"/>
      <c r="CU123" s="2"/>
      <c r="CV123" s="2"/>
      <c r="CW123" s="2"/>
      <c r="CY123" s="2"/>
      <c r="CZ123" s="2"/>
      <c r="DA123" s="2"/>
      <c r="DC123" s="2"/>
      <c r="DD123" s="2"/>
      <c r="DE123" s="2"/>
      <c r="DG123" s="2"/>
      <c r="DH123" s="2"/>
      <c r="DI123" s="2"/>
      <c r="DK123" s="2"/>
      <c r="DL123" s="2"/>
      <c r="DM123" s="2"/>
      <c r="DO123" s="2"/>
      <c r="DP123" s="2"/>
      <c r="DQ123" s="2"/>
      <c r="DS123" s="2"/>
      <c r="DT123" s="2"/>
      <c r="DU123" s="2"/>
      <c r="DW123" s="2"/>
      <c r="DX123" s="2"/>
      <c r="DY123" s="2"/>
      <c r="DZ123" s="1" t="s">
        <v>8891</v>
      </c>
      <c r="EA123" s="2" t="s">
        <v>8892</v>
      </c>
      <c r="EB123" s="2"/>
      <c r="EC123" s="2"/>
    </row>
    <row r="124" ht="15.75" customHeight="1">
      <c r="A124" s="91">
        <v>123.0</v>
      </c>
      <c r="B124" s="91"/>
      <c r="C124" s="91"/>
      <c r="D124" s="91"/>
      <c r="E124" s="91"/>
      <c r="F124" s="91"/>
      <c r="G124" s="91"/>
      <c r="H124" s="91"/>
      <c r="I124" s="91"/>
      <c r="J124" s="91"/>
      <c r="K124" s="91"/>
      <c r="L124" s="91"/>
      <c r="M124" s="91"/>
      <c r="N124" s="91"/>
      <c r="O124" s="91"/>
      <c r="P124" s="91"/>
      <c r="Q124" s="91"/>
      <c r="R124" s="91"/>
      <c r="S124" s="91"/>
      <c r="T124" s="91"/>
      <c r="U124" s="91"/>
      <c r="V124" s="91"/>
      <c r="W124" s="91"/>
      <c r="X124" s="91"/>
      <c r="Y124" s="91"/>
      <c r="AA124" s="2"/>
      <c r="AB124" s="2"/>
      <c r="AC124" s="2"/>
      <c r="AE124" s="2"/>
      <c r="AF124" s="2"/>
      <c r="AG124" s="2"/>
      <c r="AI124" s="2"/>
      <c r="AJ124" s="2"/>
      <c r="AK124" s="2"/>
      <c r="AM124" s="2"/>
      <c r="AN124" s="2"/>
      <c r="AO124" s="2"/>
      <c r="AQ124" s="2"/>
      <c r="AR124" s="2"/>
      <c r="AS124" s="2"/>
      <c r="AU124" s="2"/>
      <c r="AV124" s="2"/>
      <c r="AW124" s="2"/>
      <c r="AY124" s="2"/>
      <c r="AZ124" s="2"/>
      <c r="BA124" s="2"/>
      <c r="BC124" s="2"/>
      <c r="BD124" s="2"/>
      <c r="BE124" s="2"/>
      <c r="BG124" s="2"/>
      <c r="BH124" s="2"/>
      <c r="BI124" s="2"/>
      <c r="BK124" s="2"/>
      <c r="BL124" s="2"/>
      <c r="BM124" s="2"/>
      <c r="BO124" s="2"/>
      <c r="BP124" s="2"/>
      <c r="BQ124" s="2"/>
      <c r="BS124" s="2"/>
      <c r="BT124" s="2"/>
      <c r="BU124" s="2"/>
      <c r="BW124" s="2"/>
      <c r="BX124" s="2"/>
      <c r="BY124" s="2"/>
      <c r="CA124" s="2"/>
      <c r="CB124" s="2"/>
      <c r="CC124" s="2"/>
      <c r="CE124" s="2"/>
      <c r="CF124" s="2"/>
      <c r="CG124" s="2"/>
      <c r="CI124" s="2"/>
      <c r="CJ124" s="2"/>
      <c r="CK124" s="2"/>
      <c r="CM124" s="2"/>
      <c r="CN124" s="2"/>
      <c r="CO124" s="2"/>
      <c r="CQ124" s="2"/>
      <c r="CR124" s="2"/>
      <c r="CS124" s="2"/>
      <c r="CU124" s="2"/>
      <c r="CV124" s="2"/>
      <c r="CW124" s="2"/>
      <c r="CY124" s="2"/>
      <c r="CZ124" s="2"/>
      <c r="DA124" s="2"/>
      <c r="DC124" s="2"/>
      <c r="DD124" s="2"/>
      <c r="DE124" s="2"/>
      <c r="DG124" s="2"/>
      <c r="DH124" s="2"/>
      <c r="DI124" s="2"/>
      <c r="DK124" s="2"/>
      <c r="DL124" s="2"/>
      <c r="DM124" s="2"/>
      <c r="DO124" s="2"/>
      <c r="DP124" s="2"/>
      <c r="DQ124" s="2"/>
      <c r="DS124" s="2"/>
      <c r="DT124" s="2"/>
      <c r="DU124" s="2"/>
      <c r="DW124" s="2"/>
      <c r="DX124" s="2"/>
      <c r="DY124" s="2"/>
      <c r="EA124" s="2"/>
      <c r="EB124" s="2"/>
      <c r="EC124" s="2"/>
    </row>
    <row r="125" ht="15.75" customHeight="1">
      <c r="A125" s="91">
        <v>124.0</v>
      </c>
      <c r="B125" s="91"/>
      <c r="C125" s="91"/>
      <c r="D125" s="91"/>
      <c r="E125" s="91"/>
      <c r="F125" s="91"/>
      <c r="G125" s="91"/>
      <c r="H125" s="91"/>
      <c r="I125" s="91"/>
      <c r="J125" s="91"/>
      <c r="K125" s="91"/>
      <c r="L125" s="91"/>
      <c r="M125" s="91"/>
      <c r="N125" s="91"/>
      <c r="O125" s="91"/>
      <c r="P125" s="91"/>
      <c r="Q125" s="91"/>
      <c r="R125" s="91"/>
      <c r="S125" s="91"/>
      <c r="T125" s="91"/>
      <c r="U125" s="91"/>
      <c r="V125" s="91"/>
      <c r="W125" s="91"/>
      <c r="X125" s="91"/>
      <c r="Y125" s="91"/>
      <c r="AA125" s="2"/>
      <c r="AB125" s="2"/>
      <c r="AC125" s="2"/>
      <c r="AE125" s="2"/>
      <c r="AF125" s="2"/>
      <c r="AG125" s="2"/>
      <c r="AI125" s="2"/>
      <c r="AJ125" s="2"/>
      <c r="AK125" s="2"/>
      <c r="AM125" s="2"/>
      <c r="AN125" s="2"/>
      <c r="AO125" s="2"/>
      <c r="AQ125" s="2"/>
      <c r="AR125" s="2"/>
      <c r="AS125" s="2"/>
      <c r="AU125" s="2"/>
      <c r="AV125" s="2"/>
      <c r="AW125" s="2"/>
      <c r="AY125" s="2"/>
      <c r="AZ125" s="2"/>
      <c r="BA125" s="2"/>
      <c r="BC125" s="2"/>
      <c r="BD125" s="2"/>
      <c r="BE125" s="2"/>
      <c r="BG125" s="2"/>
      <c r="BH125" s="2"/>
      <c r="BI125" s="2"/>
      <c r="BK125" s="2"/>
      <c r="BL125" s="2"/>
      <c r="BM125" s="2"/>
      <c r="BO125" s="2"/>
      <c r="BP125" s="2"/>
      <c r="BQ125" s="2"/>
      <c r="BS125" s="2"/>
      <c r="BT125" s="2"/>
      <c r="BU125" s="2"/>
      <c r="BW125" s="2"/>
      <c r="BX125" s="2"/>
      <c r="BY125" s="2"/>
      <c r="CA125" s="2"/>
      <c r="CB125" s="2"/>
      <c r="CC125" s="2"/>
      <c r="CE125" s="2"/>
      <c r="CF125" s="2"/>
      <c r="CG125" s="2"/>
      <c r="CI125" s="2"/>
      <c r="CJ125" s="2"/>
      <c r="CK125" s="2"/>
      <c r="CM125" s="2"/>
      <c r="CN125" s="2"/>
      <c r="CO125" s="2"/>
      <c r="CQ125" s="2"/>
      <c r="CR125" s="2"/>
      <c r="CS125" s="2"/>
      <c r="CU125" s="2"/>
      <c r="CV125" s="2"/>
      <c r="CW125" s="2"/>
      <c r="CY125" s="2"/>
      <c r="CZ125" s="2"/>
      <c r="DA125" s="2"/>
      <c r="DC125" s="2"/>
      <c r="DD125" s="2"/>
      <c r="DE125" s="2"/>
      <c r="DG125" s="2"/>
      <c r="DH125" s="2"/>
      <c r="DI125" s="2"/>
      <c r="DK125" s="2"/>
      <c r="DL125" s="2"/>
      <c r="DM125" s="2"/>
      <c r="DO125" s="2"/>
      <c r="DP125" s="2"/>
      <c r="DQ125" s="2"/>
      <c r="DS125" s="2"/>
      <c r="DT125" s="2"/>
      <c r="DU125" s="2"/>
      <c r="DW125" s="2"/>
      <c r="DX125" s="2"/>
      <c r="DY125" s="2"/>
      <c r="EA125" s="2"/>
      <c r="EB125" s="2"/>
      <c r="EC125" s="2"/>
    </row>
    <row r="126" ht="15.75" customHeight="1">
      <c r="A126" s="91">
        <v>125.0</v>
      </c>
      <c r="B126" s="91"/>
      <c r="C126" s="91"/>
      <c r="D126" s="91"/>
      <c r="E126" s="91"/>
      <c r="F126" s="91"/>
      <c r="G126" s="91"/>
      <c r="H126" s="91"/>
      <c r="I126" s="91"/>
      <c r="J126" s="91"/>
      <c r="K126" s="91"/>
      <c r="L126" s="91"/>
      <c r="M126" s="91"/>
      <c r="N126" s="91"/>
      <c r="O126" s="91"/>
      <c r="P126" s="91"/>
      <c r="Q126" s="91"/>
      <c r="R126" s="91"/>
      <c r="S126" s="91"/>
      <c r="T126" s="91"/>
      <c r="U126" s="91"/>
      <c r="V126" s="91"/>
      <c r="W126" s="91"/>
      <c r="X126" s="91"/>
      <c r="Y126" s="91"/>
      <c r="AA126" s="2"/>
      <c r="AB126" s="2"/>
      <c r="AC126" s="2"/>
      <c r="AE126" s="2"/>
      <c r="AF126" s="2"/>
      <c r="AG126" s="2"/>
      <c r="AI126" s="2"/>
      <c r="AJ126" s="2"/>
      <c r="AK126" s="2"/>
      <c r="AM126" s="2"/>
      <c r="AN126" s="2"/>
      <c r="AO126" s="2"/>
      <c r="AQ126" s="2"/>
      <c r="AR126" s="2"/>
      <c r="AS126" s="2"/>
      <c r="AU126" s="2"/>
      <c r="AV126" s="2"/>
      <c r="AW126" s="2"/>
      <c r="AY126" s="2"/>
      <c r="AZ126" s="2"/>
      <c r="BA126" s="2"/>
      <c r="BC126" s="2"/>
      <c r="BD126" s="2"/>
      <c r="BE126" s="2"/>
      <c r="BG126" s="2"/>
      <c r="BH126" s="2"/>
      <c r="BI126" s="2"/>
      <c r="BK126" s="2"/>
      <c r="BL126" s="2"/>
      <c r="BM126" s="2"/>
      <c r="BO126" s="2"/>
      <c r="BP126" s="2"/>
      <c r="BQ126" s="2"/>
      <c r="BS126" s="2"/>
      <c r="BT126" s="2"/>
      <c r="BU126" s="2"/>
      <c r="BW126" s="2"/>
      <c r="BX126" s="2"/>
      <c r="BY126" s="2"/>
      <c r="CA126" s="2"/>
      <c r="CB126" s="2"/>
      <c r="CC126" s="2"/>
      <c r="CE126" s="2"/>
      <c r="CF126" s="2"/>
      <c r="CG126" s="2"/>
      <c r="CI126" s="2"/>
      <c r="CJ126" s="2"/>
      <c r="CK126" s="2"/>
      <c r="CM126" s="2"/>
      <c r="CN126" s="2"/>
      <c r="CO126" s="2"/>
      <c r="CQ126" s="2"/>
      <c r="CR126" s="2"/>
      <c r="CS126" s="2"/>
      <c r="CU126" s="2"/>
      <c r="CV126" s="2"/>
      <c r="CW126" s="2"/>
      <c r="CY126" s="2"/>
      <c r="CZ126" s="2"/>
      <c r="DA126" s="2"/>
      <c r="DC126" s="2"/>
      <c r="DD126" s="2"/>
      <c r="DE126" s="2"/>
      <c r="DG126" s="2"/>
      <c r="DH126" s="2"/>
      <c r="DI126" s="2"/>
      <c r="DK126" s="2"/>
      <c r="DL126" s="2"/>
      <c r="DM126" s="2"/>
      <c r="DO126" s="2"/>
      <c r="DP126" s="2"/>
      <c r="DQ126" s="2"/>
      <c r="DS126" s="2"/>
      <c r="DT126" s="2"/>
      <c r="DU126" s="2"/>
      <c r="DW126" s="2"/>
      <c r="DX126" s="2"/>
      <c r="DY126" s="2"/>
      <c r="EA126" s="2"/>
      <c r="EB126" s="2"/>
      <c r="EC126" s="2"/>
    </row>
    <row r="127" ht="15.75" customHeight="1">
      <c r="A127" s="91">
        <v>126.0</v>
      </c>
      <c r="B127" s="91"/>
      <c r="C127" s="91"/>
      <c r="D127" s="91"/>
      <c r="E127" s="91"/>
      <c r="F127" s="91"/>
      <c r="G127" s="91"/>
      <c r="H127" s="91"/>
      <c r="I127" s="91"/>
      <c r="J127" s="91"/>
      <c r="K127" s="91"/>
      <c r="L127" s="91"/>
      <c r="M127" s="91"/>
      <c r="N127" s="91"/>
      <c r="O127" s="91"/>
      <c r="P127" s="91"/>
      <c r="Q127" s="91"/>
      <c r="R127" s="91"/>
      <c r="S127" s="91"/>
      <c r="T127" s="91"/>
      <c r="U127" s="91"/>
      <c r="V127" s="91"/>
      <c r="W127" s="91"/>
      <c r="X127" s="91"/>
      <c r="Y127" s="91"/>
      <c r="AA127" s="2"/>
      <c r="AB127" s="2"/>
      <c r="AC127" s="2"/>
      <c r="AE127" s="2"/>
      <c r="AF127" s="2"/>
      <c r="AG127" s="2"/>
      <c r="AI127" s="2"/>
      <c r="AJ127" s="2"/>
      <c r="AK127" s="2"/>
      <c r="AM127" s="2"/>
      <c r="AN127" s="2"/>
      <c r="AO127" s="2"/>
      <c r="AQ127" s="2"/>
      <c r="AR127" s="2"/>
      <c r="AS127" s="2"/>
      <c r="AU127" s="2"/>
      <c r="AV127" s="2"/>
      <c r="AW127" s="2"/>
      <c r="AY127" s="2"/>
      <c r="AZ127" s="2"/>
      <c r="BA127" s="2"/>
      <c r="BC127" s="2"/>
      <c r="BD127" s="2"/>
      <c r="BE127" s="2"/>
      <c r="BG127" s="2"/>
      <c r="BH127" s="2"/>
      <c r="BI127" s="2"/>
      <c r="BK127" s="2"/>
      <c r="BL127" s="2"/>
      <c r="BM127" s="2"/>
      <c r="BO127" s="2"/>
      <c r="BP127" s="2"/>
      <c r="BQ127" s="2"/>
      <c r="BS127" s="2"/>
      <c r="BT127" s="2"/>
      <c r="BU127" s="2"/>
      <c r="BW127" s="2"/>
      <c r="BX127" s="2"/>
      <c r="BY127" s="2"/>
      <c r="CA127" s="2"/>
      <c r="CB127" s="2"/>
      <c r="CC127" s="2"/>
      <c r="CE127" s="2"/>
      <c r="CF127" s="2"/>
      <c r="CG127" s="2"/>
      <c r="CI127" s="2"/>
      <c r="CJ127" s="2"/>
      <c r="CK127" s="2"/>
      <c r="CM127" s="2"/>
      <c r="CN127" s="2"/>
      <c r="CO127" s="2"/>
      <c r="CQ127" s="2"/>
      <c r="CR127" s="2"/>
      <c r="CS127" s="2"/>
      <c r="CU127" s="2"/>
      <c r="CV127" s="2"/>
      <c r="CW127" s="2"/>
      <c r="CY127" s="2"/>
      <c r="CZ127" s="2"/>
      <c r="DA127" s="2"/>
      <c r="DC127" s="2"/>
      <c r="DD127" s="2"/>
      <c r="DE127" s="2"/>
      <c r="DG127" s="2"/>
      <c r="DH127" s="2"/>
      <c r="DI127" s="2"/>
      <c r="DK127" s="2"/>
      <c r="DL127" s="2"/>
      <c r="DM127" s="2"/>
      <c r="DO127" s="2"/>
      <c r="DP127" s="2"/>
      <c r="DQ127" s="2"/>
      <c r="DS127" s="2"/>
      <c r="DT127" s="2"/>
      <c r="DU127" s="2"/>
      <c r="DW127" s="2"/>
      <c r="DX127" s="2"/>
      <c r="DY127" s="2"/>
      <c r="EA127" s="2"/>
      <c r="EB127" s="2"/>
      <c r="EC127" s="2"/>
    </row>
    <row r="128" ht="15.75" customHeight="1">
      <c r="A128" s="91">
        <v>127.0</v>
      </c>
      <c r="B128" s="91"/>
      <c r="C128" s="91"/>
      <c r="D128" s="91"/>
      <c r="E128" s="91"/>
      <c r="F128" s="91"/>
      <c r="G128" s="91"/>
      <c r="H128" s="91"/>
      <c r="I128" s="91"/>
      <c r="J128" s="91"/>
      <c r="K128" s="91"/>
      <c r="L128" s="91"/>
      <c r="M128" s="91"/>
      <c r="N128" s="91"/>
      <c r="O128" s="91"/>
      <c r="P128" s="91"/>
      <c r="Q128" s="91"/>
      <c r="R128" s="91"/>
      <c r="S128" s="91"/>
      <c r="T128" s="91"/>
      <c r="U128" s="91"/>
      <c r="V128" s="91"/>
      <c r="W128" s="91"/>
      <c r="X128" s="91"/>
      <c r="Y128" s="91"/>
      <c r="AA128" s="2"/>
      <c r="AB128" s="2"/>
      <c r="AC128" s="2"/>
      <c r="AE128" s="2"/>
      <c r="AF128" s="2"/>
      <c r="AG128" s="2"/>
      <c r="AI128" s="2"/>
      <c r="AJ128" s="2"/>
      <c r="AK128" s="2"/>
      <c r="AM128" s="2"/>
      <c r="AN128" s="2"/>
      <c r="AO128" s="2"/>
      <c r="AQ128" s="2"/>
      <c r="AR128" s="2"/>
      <c r="AS128" s="2"/>
      <c r="AU128" s="2"/>
      <c r="AV128" s="2"/>
      <c r="AW128" s="2"/>
      <c r="AY128" s="2"/>
      <c r="AZ128" s="2"/>
      <c r="BA128" s="2"/>
      <c r="BC128" s="2"/>
      <c r="BD128" s="2"/>
      <c r="BE128" s="2"/>
      <c r="BG128" s="2"/>
      <c r="BH128" s="2"/>
      <c r="BI128" s="2"/>
      <c r="BK128" s="2"/>
      <c r="BL128" s="2"/>
      <c r="BM128" s="2"/>
      <c r="BO128" s="2"/>
      <c r="BP128" s="2"/>
      <c r="BQ128" s="2"/>
      <c r="BS128" s="2"/>
      <c r="BT128" s="2"/>
      <c r="BU128" s="2"/>
      <c r="BW128" s="2"/>
      <c r="BX128" s="2"/>
      <c r="BY128" s="2"/>
      <c r="CA128" s="2"/>
      <c r="CB128" s="2"/>
      <c r="CC128" s="2"/>
      <c r="CE128" s="2"/>
      <c r="CF128" s="2"/>
      <c r="CG128" s="2"/>
      <c r="CI128" s="2"/>
      <c r="CJ128" s="2"/>
      <c r="CK128" s="2"/>
      <c r="CM128" s="2"/>
      <c r="CN128" s="2"/>
      <c r="CO128" s="2"/>
      <c r="CQ128" s="2"/>
      <c r="CR128" s="2"/>
      <c r="CS128" s="2"/>
      <c r="CU128" s="2"/>
      <c r="CV128" s="2"/>
      <c r="CW128" s="2"/>
      <c r="CY128" s="2"/>
      <c r="CZ128" s="2"/>
      <c r="DA128" s="2"/>
      <c r="DC128" s="2"/>
      <c r="DD128" s="2"/>
      <c r="DE128" s="2"/>
      <c r="DG128" s="2"/>
      <c r="DH128" s="2"/>
      <c r="DI128" s="2"/>
      <c r="DK128" s="2"/>
      <c r="DL128" s="2"/>
      <c r="DM128" s="2"/>
      <c r="DO128" s="2"/>
      <c r="DP128" s="2"/>
      <c r="DQ128" s="2"/>
      <c r="DS128" s="2"/>
      <c r="DT128" s="2"/>
      <c r="DU128" s="2"/>
      <c r="DW128" s="2"/>
      <c r="DX128" s="2"/>
      <c r="DY128" s="2"/>
      <c r="EA128" s="2"/>
      <c r="EB128" s="2"/>
      <c r="EC128" s="2"/>
    </row>
    <row r="129" ht="15.75" customHeight="1">
      <c r="A129" s="91">
        <v>128.0</v>
      </c>
      <c r="B129" s="91"/>
      <c r="C129" s="91"/>
      <c r="D129" s="91"/>
      <c r="E129" s="91"/>
      <c r="F129" s="91"/>
      <c r="G129" s="91"/>
      <c r="H129" s="91"/>
      <c r="I129" s="91"/>
      <c r="J129" s="91"/>
      <c r="K129" s="91"/>
      <c r="L129" s="91"/>
      <c r="M129" s="91"/>
      <c r="N129" s="91"/>
      <c r="O129" s="91"/>
      <c r="P129" s="91"/>
      <c r="Q129" s="91"/>
      <c r="R129" s="91"/>
      <c r="S129" s="91"/>
      <c r="T129" s="91"/>
      <c r="U129" s="91"/>
      <c r="V129" s="91"/>
      <c r="W129" s="91"/>
      <c r="X129" s="91"/>
      <c r="Y129" s="91"/>
      <c r="AA129" s="2"/>
      <c r="AB129" s="2"/>
      <c r="AC129" s="2"/>
      <c r="AE129" s="2"/>
      <c r="AF129" s="2"/>
      <c r="AG129" s="2"/>
      <c r="AI129" s="2"/>
      <c r="AJ129" s="2"/>
      <c r="AK129" s="2"/>
      <c r="AM129" s="2"/>
      <c r="AN129" s="2"/>
      <c r="AO129" s="2"/>
      <c r="AQ129" s="2"/>
      <c r="AR129" s="2"/>
      <c r="AS129" s="2"/>
      <c r="AU129" s="2"/>
      <c r="AV129" s="2"/>
      <c r="AW129" s="2"/>
      <c r="AY129" s="2"/>
      <c r="AZ129" s="2"/>
      <c r="BA129" s="2"/>
      <c r="BC129" s="2"/>
      <c r="BD129" s="2"/>
      <c r="BE129" s="2"/>
      <c r="BG129" s="2"/>
      <c r="BH129" s="2"/>
      <c r="BI129" s="2"/>
      <c r="BK129" s="2"/>
      <c r="BL129" s="2"/>
      <c r="BM129" s="2"/>
      <c r="BO129" s="2"/>
      <c r="BP129" s="2"/>
      <c r="BQ129" s="2"/>
      <c r="BS129" s="2"/>
      <c r="BT129" s="2"/>
      <c r="BU129" s="2"/>
      <c r="BW129" s="2"/>
      <c r="BX129" s="2"/>
      <c r="BY129" s="2"/>
      <c r="CA129" s="2"/>
      <c r="CB129" s="2"/>
      <c r="CC129" s="2"/>
      <c r="CE129" s="2"/>
      <c r="CF129" s="2"/>
      <c r="CG129" s="2"/>
      <c r="CI129" s="2"/>
      <c r="CJ129" s="2"/>
      <c r="CK129" s="2"/>
      <c r="CM129" s="2"/>
      <c r="CN129" s="2"/>
      <c r="CO129" s="2"/>
      <c r="CQ129" s="2"/>
      <c r="CR129" s="2"/>
      <c r="CS129" s="2"/>
      <c r="CU129" s="2"/>
      <c r="CV129" s="2"/>
      <c r="CW129" s="2"/>
      <c r="CY129" s="2"/>
      <c r="CZ129" s="2"/>
      <c r="DA129" s="2"/>
      <c r="DC129" s="2"/>
      <c r="DD129" s="2"/>
      <c r="DE129" s="2"/>
      <c r="DG129" s="2"/>
      <c r="DH129" s="2"/>
      <c r="DI129" s="2"/>
      <c r="DK129" s="2"/>
      <c r="DL129" s="2"/>
      <c r="DM129" s="2"/>
      <c r="DO129" s="2"/>
      <c r="DP129" s="2"/>
      <c r="DQ129" s="2"/>
      <c r="DS129" s="2"/>
      <c r="DT129" s="2"/>
      <c r="DU129" s="2"/>
      <c r="DW129" s="2"/>
      <c r="DX129" s="2"/>
      <c r="DY129" s="2"/>
      <c r="EA129" s="2"/>
      <c r="EB129" s="2"/>
      <c r="EC129" s="2"/>
    </row>
    <row r="130" ht="15.75" customHeight="1">
      <c r="A130" s="91">
        <v>129.0</v>
      </c>
      <c r="B130" s="91"/>
      <c r="C130" s="91"/>
      <c r="D130" s="91"/>
      <c r="E130" s="91"/>
      <c r="F130" s="91"/>
      <c r="G130" s="91"/>
      <c r="H130" s="91"/>
      <c r="I130" s="91"/>
      <c r="J130" s="91"/>
      <c r="K130" s="91"/>
      <c r="L130" s="91"/>
      <c r="M130" s="91"/>
      <c r="N130" s="91"/>
      <c r="O130" s="91"/>
      <c r="P130" s="91"/>
      <c r="Q130" s="91"/>
      <c r="R130" s="91"/>
      <c r="S130" s="91"/>
      <c r="T130" s="91"/>
      <c r="U130" s="91"/>
      <c r="V130" s="91"/>
      <c r="W130" s="91"/>
      <c r="X130" s="91"/>
      <c r="Y130" s="91"/>
      <c r="AA130" s="2"/>
      <c r="AB130" s="2"/>
      <c r="AC130" s="2"/>
      <c r="AE130" s="2"/>
      <c r="AF130" s="2"/>
      <c r="AG130" s="2"/>
      <c r="AI130" s="2"/>
      <c r="AJ130" s="2"/>
      <c r="AK130" s="2"/>
      <c r="AM130" s="2"/>
      <c r="AN130" s="2"/>
      <c r="AO130" s="2"/>
      <c r="AQ130" s="2"/>
      <c r="AR130" s="2"/>
      <c r="AS130" s="2"/>
      <c r="AU130" s="2"/>
      <c r="AV130" s="2"/>
      <c r="AW130" s="2"/>
      <c r="AY130" s="2"/>
      <c r="AZ130" s="2"/>
      <c r="BA130" s="2"/>
      <c r="BC130" s="2"/>
      <c r="BD130" s="2"/>
      <c r="BE130" s="2"/>
      <c r="BG130" s="2"/>
      <c r="BH130" s="2"/>
      <c r="BI130" s="2"/>
      <c r="BK130" s="2"/>
      <c r="BL130" s="2"/>
      <c r="BM130" s="2"/>
      <c r="BO130" s="2"/>
      <c r="BP130" s="2"/>
      <c r="BQ130" s="2"/>
      <c r="BS130" s="2"/>
      <c r="BT130" s="2"/>
      <c r="BU130" s="2"/>
      <c r="BW130" s="2"/>
      <c r="BX130" s="2"/>
      <c r="BY130" s="2"/>
      <c r="CA130" s="2"/>
      <c r="CB130" s="2"/>
      <c r="CC130" s="2"/>
      <c r="CE130" s="2"/>
      <c r="CF130" s="2"/>
      <c r="CG130" s="2"/>
      <c r="CI130" s="2"/>
      <c r="CJ130" s="2"/>
      <c r="CK130" s="2"/>
      <c r="CM130" s="2"/>
      <c r="CN130" s="2"/>
      <c r="CO130" s="2"/>
      <c r="CQ130" s="2"/>
      <c r="CR130" s="2"/>
      <c r="CS130" s="2"/>
      <c r="CU130" s="2"/>
      <c r="CV130" s="2"/>
      <c r="CW130" s="2"/>
      <c r="CY130" s="2"/>
      <c r="CZ130" s="2"/>
      <c r="DA130" s="2"/>
      <c r="DC130" s="2"/>
      <c r="DD130" s="2"/>
      <c r="DE130" s="2"/>
      <c r="DG130" s="2"/>
      <c r="DH130" s="2"/>
      <c r="DI130" s="2"/>
      <c r="DK130" s="2"/>
      <c r="DL130" s="2"/>
      <c r="DM130" s="2"/>
      <c r="DO130" s="2"/>
      <c r="DP130" s="2"/>
      <c r="DQ130" s="2"/>
      <c r="DS130" s="2"/>
      <c r="DT130" s="2"/>
      <c r="DU130" s="2"/>
      <c r="DW130" s="2"/>
      <c r="DX130" s="2"/>
      <c r="DY130" s="2"/>
      <c r="EA130" s="2"/>
      <c r="EB130" s="2"/>
      <c r="EC130" s="2"/>
    </row>
    <row r="131" ht="15.75" customHeight="1">
      <c r="A131" s="91">
        <v>130.0</v>
      </c>
      <c r="B131" s="91"/>
      <c r="C131" s="91"/>
      <c r="D131" s="91"/>
      <c r="E131" s="91"/>
      <c r="F131" s="91"/>
      <c r="G131" s="91"/>
      <c r="H131" s="91"/>
      <c r="I131" s="91"/>
      <c r="J131" s="91"/>
      <c r="K131" s="91"/>
      <c r="L131" s="91"/>
      <c r="M131" s="91"/>
      <c r="N131" s="91"/>
      <c r="O131" s="91"/>
      <c r="P131" s="91"/>
      <c r="Q131" s="91"/>
      <c r="R131" s="91"/>
      <c r="S131" s="91"/>
      <c r="T131" s="91"/>
      <c r="U131" s="91"/>
      <c r="V131" s="91"/>
      <c r="W131" s="91"/>
      <c r="X131" s="91"/>
      <c r="Y131" s="91"/>
      <c r="AA131" s="2"/>
      <c r="AB131" s="2"/>
      <c r="AC131" s="2"/>
      <c r="AE131" s="2"/>
      <c r="AF131" s="2"/>
      <c r="AG131" s="2"/>
      <c r="AI131" s="2"/>
      <c r="AJ131" s="2"/>
      <c r="AK131" s="2"/>
      <c r="AM131" s="2"/>
      <c r="AN131" s="2"/>
      <c r="AO131" s="2"/>
      <c r="AQ131" s="2"/>
      <c r="AR131" s="2"/>
      <c r="AS131" s="2"/>
      <c r="AU131" s="2"/>
      <c r="AV131" s="2"/>
      <c r="AW131" s="2"/>
      <c r="AY131" s="2"/>
      <c r="AZ131" s="2"/>
      <c r="BA131" s="2"/>
      <c r="BC131" s="2"/>
      <c r="BD131" s="2"/>
      <c r="BE131" s="2"/>
      <c r="BG131" s="2"/>
      <c r="BH131" s="2"/>
      <c r="BI131" s="2"/>
      <c r="BK131" s="2"/>
      <c r="BL131" s="2"/>
      <c r="BM131" s="2"/>
      <c r="BO131" s="2"/>
      <c r="BP131" s="2"/>
      <c r="BQ131" s="2"/>
      <c r="BS131" s="2"/>
      <c r="BT131" s="2"/>
      <c r="BU131" s="2"/>
      <c r="BW131" s="2"/>
      <c r="BX131" s="2"/>
      <c r="BY131" s="2"/>
      <c r="CA131" s="2"/>
      <c r="CB131" s="2"/>
      <c r="CC131" s="2"/>
      <c r="CE131" s="2"/>
      <c r="CF131" s="2"/>
      <c r="CG131" s="2"/>
      <c r="CI131" s="2"/>
      <c r="CJ131" s="2"/>
      <c r="CK131" s="2"/>
      <c r="CM131" s="2"/>
      <c r="CN131" s="2"/>
      <c r="CO131" s="2"/>
      <c r="CQ131" s="2"/>
      <c r="CR131" s="2"/>
      <c r="CS131" s="2"/>
      <c r="CU131" s="2"/>
      <c r="CV131" s="2"/>
      <c r="CW131" s="2"/>
      <c r="CY131" s="2"/>
      <c r="CZ131" s="2"/>
      <c r="DA131" s="2"/>
      <c r="DC131" s="2"/>
      <c r="DD131" s="2"/>
      <c r="DE131" s="2"/>
      <c r="DG131" s="2"/>
      <c r="DH131" s="2"/>
      <c r="DI131" s="2"/>
      <c r="DK131" s="2"/>
      <c r="DL131" s="2"/>
      <c r="DM131" s="2"/>
      <c r="DO131" s="2"/>
      <c r="DP131" s="2"/>
      <c r="DQ131" s="2"/>
      <c r="DS131" s="2"/>
      <c r="DT131" s="2"/>
      <c r="DU131" s="2"/>
      <c r="DW131" s="2"/>
      <c r="DX131" s="2"/>
      <c r="DY131" s="2"/>
      <c r="EA131" s="2"/>
      <c r="EB131" s="2"/>
      <c r="EC131" s="2"/>
    </row>
    <row r="132" ht="15.75" customHeight="1">
      <c r="A132" s="91">
        <v>131.0</v>
      </c>
      <c r="B132" s="91"/>
      <c r="C132" s="91"/>
      <c r="D132" s="91"/>
      <c r="E132" s="91"/>
      <c r="F132" s="91"/>
      <c r="G132" s="91"/>
      <c r="H132" s="91"/>
      <c r="I132" s="91"/>
      <c r="J132" s="91"/>
      <c r="K132" s="91"/>
      <c r="L132" s="91"/>
      <c r="M132" s="91"/>
      <c r="N132" s="91"/>
      <c r="O132" s="91"/>
      <c r="P132" s="91"/>
      <c r="Q132" s="91"/>
      <c r="R132" s="91"/>
      <c r="S132" s="91"/>
      <c r="T132" s="91"/>
      <c r="U132" s="91"/>
      <c r="V132" s="91"/>
      <c r="W132" s="91"/>
      <c r="X132" s="91"/>
      <c r="Y132" s="91"/>
      <c r="AA132" s="2"/>
      <c r="AB132" s="2"/>
      <c r="AC132" s="2"/>
      <c r="AE132" s="2"/>
      <c r="AF132" s="2"/>
      <c r="AG132" s="2"/>
      <c r="AI132" s="2"/>
      <c r="AJ132" s="2"/>
      <c r="AK132" s="2"/>
      <c r="AM132" s="2"/>
      <c r="AN132" s="2"/>
      <c r="AO132" s="2"/>
      <c r="AQ132" s="2"/>
      <c r="AR132" s="2"/>
      <c r="AS132" s="2"/>
      <c r="AU132" s="2"/>
      <c r="AV132" s="2"/>
      <c r="AW132" s="2"/>
      <c r="AY132" s="2"/>
      <c r="AZ132" s="2"/>
      <c r="BA132" s="2"/>
      <c r="BC132" s="2"/>
      <c r="BD132" s="2"/>
      <c r="BE132" s="2"/>
      <c r="BG132" s="2"/>
      <c r="BH132" s="2"/>
      <c r="BI132" s="2"/>
      <c r="BK132" s="2"/>
      <c r="BL132" s="2"/>
      <c r="BM132" s="2"/>
      <c r="BO132" s="2"/>
      <c r="BP132" s="2"/>
      <c r="BQ132" s="2"/>
      <c r="BS132" s="2"/>
      <c r="BT132" s="2"/>
      <c r="BU132" s="2"/>
      <c r="BW132" s="2"/>
      <c r="BX132" s="2"/>
      <c r="BY132" s="2"/>
      <c r="CA132" s="2"/>
      <c r="CB132" s="2"/>
      <c r="CC132" s="2"/>
      <c r="CE132" s="2"/>
      <c r="CF132" s="2"/>
      <c r="CG132" s="2"/>
      <c r="CI132" s="2"/>
      <c r="CJ132" s="2"/>
      <c r="CK132" s="2"/>
      <c r="CM132" s="2"/>
      <c r="CN132" s="2"/>
      <c r="CO132" s="2"/>
      <c r="CQ132" s="2"/>
      <c r="CR132" s="2"/>
      <c r="CS132" s="2"/>
      <c r="CU132" s="2"/>
      <c r="CV132" s="2"/>
      <c r="CW132" s="2"/>
      <c r="CY132" s="2"/>
      <c r="CZ132" s="2"/>
      <c r="DA132" s="2"/>
      <c r="DC132" s="2"/>
      <c r="DD132" s="2"/>
      <c r="DE132" s="2"/>
      <c r="DG132" s="2"/>
      <c r="DH132" s="2"/>
      <c r="DI132" s="2"/>
      <c r="DK132" s="2"/>
      <c r="DL132" s="2"/>
      <c r="DM132" s="2"/>
      <c r="DO132" s="2"/>
      <c r="DP132" s="2"/>
      <c r="DQ132" s="2"/>
      <c r="DS132" s="2"/>
      <c r="DT132" s="2"/>
      <c r="DU132" s="2"/>
      <c r="DW132" s="2"/>
      <c r="DX132" s="2"/>
      <c r="DY132" s="2"/>
      <c r="EA132" s="2"/>
      <c r="EB132" s="2"/>
      <c r="EC132" s="2"/>
    </row>
    <row r="133" ht="15.75" customHeight="1">
      <c r="A133" s="91">
        <v>132.0</v>
      </c>
      <c r="B133" s="91"/>
      <c r="C133" s="91"/>
      <c r="D133" s="91"/>
      <c r="E133" s="91"/>
      <c r="F133" s="91"/>
      <c r="G133" s="91"/>
      <c r="H133" s="91"/>
      <c r="I133" s="91"/>
      <c r="J133" s="91"/>
      <c r="K133" s="91"/>
      <c r="L133" s="91"/>
      <c r="M133" s="91"/>
      <c r="N133" s="91"/>
      <c r="O133" s="91"/>
      <c r="P133" s="91"/>
      <c r="Q133" s="91"/>
      <c r="R133" s="91"/>
      <c r="S133" s="91"/>
      <c r="T133" s="91"/>
      <c r="U133" s="91"/>
      <c r="V133" s="91"/>
      <c r="W133" s="91"/>
      <c r="X133" s="91"/>
      <c r="Y133" s="91"/>
      <c r="AA133" s="2"/>
      <c r="AB133" s="2"/>
      <c r="AC133" s="2"/>
      <c r="AE133" s="2"/>
      <c r="AF133" s="2"/>
      <c r="AG133" s="2"/>
      <c r="AI133" s="2"/>
      <c r="AJ133" s="2"/>
      <c r="AK133" s="2"/>
      <c r="AM133" s="2"/>
      <c r="AN133" s="2"/>
      <c r="AO133" s="2"/>
      <c r="AQ133" s="2"/>
      <c r="AR133" s="2"/>
      <c r="AS133" s="2"/>
      <c r="AU133" s="2"/>
      <c r="AV133" s="2"/>
      <c r="AW133" s="2"/>
      <c r="AY133" s="2"/>
      <c r="AZ133" s="2"/>
      <c r="BA133" s="2"/>
      <c r="BC133" s="2"/>
      <c r="BD133" s="2"/>
      <c r="BE133" s="2"/>
      <c r="BG133" s="2"/>
      <c r="BH133" s="2"/>
      <c r="BI133" s="2"/>
      <c r="BK133" s="2"/>
      <c r="BL133" s="2"/>
      <c r="BM133" s="2"/>
      <c r="BO133" s="2"/>
      <c r="BP133" s="2"/>
      <c r="BQ133" s="2"/>
      <c r="BS133" s="2"/>
      <c r="BT133" s="2"/>
      <c r="BU133" s="2"/>
      <c r="BW133" s="2"/>
      <c r="BX133" s="2"/>
      <c r="BY133" s="2"/>
      <c r="CA133" s="2"/>
      <c r="CB133" s="2"/>
      <c r="CC133" s="2"/>
      <c r="CE133" s="2"/>
      <c r="CF133" s="2"/>
      <c r="CG133" s="2"/>
      <c r="CI133" s="2"/>
      <c r="CJ133" s="2"/>
      <c r="CK133" s="2"/>
      <c r="CM133" s="2"/>
      <c r="CN133" s="2"/>
      <c r="CO133" s="2"/>
      <c r="CQ133" s="2"/>
      <c r="CR133" s="2"/>
      <c r="CS133" s="2"/>
      <c r="CU133" s="2"/>
      <c r="CV133" s="2"/>
      <c r="CW133" s="2"/>
      <c r="CY133" s="2"/>
      <c r="CZ133" s="2"/>
      <c r="DA133" s="2"/>
      <c r="DC133" s="2"/>
      <c r="DD133" s="2"/>
      <c r="DE133" s="2"/>
      <c r="DG133" s="2"/>
      <c r="DH133" s="2"/>
      <c r="DI133" s="2"/>
      <c r="DK133" s="2"/>
      <c r="DL133" s="2"/>
      <c r="DM133" s="2"/>
      <c r="DO133" s="2"/>
      <c r="DP133" s="2"/>
      <c r="DQ133" s="2"/>
      <c r="DS133" s="2"/>
      <c r="DT133" s="2"/>
      <c r="DU133" s="2"/>
      <c r="DW133" s="2"/>
      <c r="DX133" s="2"/>
      <c r="DY133" s="2"/>
      <c r="EA133" s="2"/>
      <c r="EB133" s="2"/>
      <c r="EC133" s="2"/>
    </row>
    <row r="134" ht="15.75" customHeight="1">
      <c r="A134" s="91">
        <v>133.0</v>
      </c>
      <c r="B134" s="91"/>
      <c r="C134" s="91"/>
      <c r="D134" s="91"/>
      <c r="E134" s="91"/>
      <c r="F134" s="91"/>
      <c r="G134" s="91"/>
      <c r="H134" s="91"/>
      <c r="I134" s="91"/>
      <c r="J134" s="91"/>
      <c r="K134" s="91"/>
      <c r="L134" s="91"/>
      <c r="M134" s="91"/>
      <c r="N134" s="91"/>
      <c r="O134" s="91"/>
      <c r="P134" s="91"/>
      <c r="Q134" s="91"/>
      <c r="R134" s="91"/>
      <c r="S134" s="91"/>
      <c r="T134" s="91"/>
      <c r="U134" s="91"/>
      <c r="V134" s="91"/>
      <c r="W134" s="91"/>
      <c r="X134" s="91"/>
      <c r="Y134" s="91"/>
      <c r="AA134" s="2"/>
      <c r="AB134" s="2"/>
      <c r="AC134" s="2"/>
      <c r="AE134" s="2"/>
      <c r="AF134" s="2"/>
      <c r="AG134" s="2"/>
      <c r="AI134" s="2"/>
      <c r="AJ134" s="2"/>
      <c r="AK134" s="2"/>
      <c r="AM134" s="2"/>
      <c r="AN134" s="2"/>
      <c r="AO134" s="2"/>
      <c r="AQ134" s="2"/>
      <c r="AR134" s="2"/>
      <c r="AS134" s="2"/>
      <c r="AU134" s="2"/>
      <c r="AV134" s="2"/>
      <c r="AW134" s="2"/>
      <c r="AY134" s="2"/>
      <c r="AZ134" s="2"/>
      <c r="BA134" s="2"/>
      <c r="BC134" s="2"/>
      <c r="BD134" s="2"/>
      <c r="BE134" s="2"/>
      <c r="BG134" s="2"/>
      <c r="BH134" s="2"/>
      <c r="BI134" s="2"/>
      <c r="BK134" s="2"/>
      <c r="BL134" s="2"/>
      <c r="BM134" s="2"/>
      <c r="BO134" s="2"/>
      <c r="BP134" s="2"/>
      <c r="BQ134" s="2"/>
      <c r="BS134" s="2"/>
      <c r="BT134" s="2"/>
      <c r="BU134" s="2"/>
      <c r="BW134" s="2"/>
      <c r="BX134" s="2"/>
      <c r="BY134" s="2"/>
      <c r="CA134" s="2"/>
      <c r="CB134" s="2"/>
      <c r="CC134" s="2"/>
      <c r="CE134" s="2"/>
      <c r="CF134" s="2"/>
      <c r="CG134" s="2"/>
      <c r="CI134" s="2"/>
      <c r="CJ134" s="2"/>
      <c r="CK134" s="2"/>
      <c r="CM134" s="2"/>
      <c r="CN134" s="2"/>
      <c r="CO134" s="2"/>
      <c r="CQ134" s="2"/>
      <c r="CR134" s="2"/>
      <c r="CS134" s="2"/>
      <c r="CU134" s="2"/>
      <c r="CV134" s="2"/>
      <c r="CW134" s="2"/>
      <c r="CY134" s="2"/>
      <c r="CZ134" s="2"/>
      <c r="DA134" s="2"/>
      <c r="DC134" s="2"/>
      <c r="DD134" s="2"/>
      <c r="DE134" s="2"/>
      <c r="DG134" s="2"/>
      <c r="DH134" s="2"/>
      <c r="DI134" s="2"/>
      <c r="DK134" s="2"/>
      <c r="DL134" s="2"/>
      <c r="DM134" s="2"/>
      <c r="DO134" s="2"/>
      <c r="DP134" s="2"/>
      <c r="DQ134" s="2"/>
      <c r="DS134" s="2"/>
      <c r="DT134" s="2"/>
      <c r="DU134" s="2"/>
      <c r="DW134" s="2"/>
      <c r="DX134" s="2"/>
      <c r="DY134" s="2"/>
      <c r="EA134" s="2"/>
      <c r="EB134" s="2"/>
      <c r="EC134" s="2"/>
    </row>
    <row r="135" ht="15.75" customHeight="1">
      <c r="A135" s="91">
        <v>134.0</v>
      </c>
      <c r="B135" s="91"/>
      <c r="C135" s="91"/>
      <c r="D135" s="91"/>
      <c r="E135" s="91"/>
      <c r="F135" s="91"/>
      <c r="G135" s="91"/>
      <c r="H135" s="91"/>
      <c r="I135" s="91"/>
      <c r="J135" s="91"/>
      <c r="K135" s="91"/>
      <c r="L135" s="91"/>
      <c r="M135" s="91"/>
      <c r="N135" s="91"/>
      <c r="O135" s="91"/>
      <c r="P135" s="91"/>
      <c r="Q135" s="91"/>
      <c r="R135" s="91"/>
      <c r="S135" s="91"/>
      <c r="T135" s="91"/>
      <c r="U135" s="91"/>
      <c r="V135" s="91"/>
      <c r="W135" s="91"/>
      <c r="X135" s="91"/>
      <c r="Y135" s="91"/>
      <c r="AA135" s="2"/>
      <c r="AB135" s="2"/>
      <c r="AC135" s="2"/>
      <c r="AE135" s="2"/>
      <c r="AF135" s="2"/>
      <c r="AG135" s="2"/>
      <c r="AI135" s="2"/>
      <c r="AJ135" s="2"/>
      <c r="AK135" s="2"/>
      <c r="AM135" s="2"/>
      <c r="AN135" s="2"/>
      <c r="AO135" s="2"/>
      <c r="AQ135" s="2"/>
      <c r="AR135" s="2"/>
      <c r="AS135" s="2"/>
      <c r="AU135" s="2"/>
      <c r="AV135" s="2"/>
      <c r="AW135" s="2"/>
      <c r="AY135" s="2"/>
      <c r="AZ135" s="2"/>
      <c r="BA135" s="2"/>
      <c r="BC135" s="2"/>
      <c r="BD135" s="2"/>
      <c r="BE135" s="2"/>
      <c r="BG135" s="2"/>
      <c r="BH135" s="2"/>
      <c r="BI135" s="2"/>
      <c r="BK135" s="2"/>
      <c r="BL135" s="2"/>
      <c r="BM135" s="2"/>
      <c r="BO135" s="2"/>
      <c r="BP135" s="2"/>
      <c r="BQ135" s="2"/>
      <c r="BS135" s="2"/>
      <c r="BT135" s="2"/>
      <c r="BU135" s="2"/>
      <c r="BW135" s="2"/>
      <c r="BX135" s="2"/>
      <c r="BY135" s="2"/>
      <c r="CA135" s="2"/>
      <c r="CB135" s="2"/>
      <c r="CC135" s="2"/>
      <c r="CE135" s="2"/>
      <c r="CF135" s="2"/>
      <c r="CG135" s="2"/>
      <c r="CI135" s="2"/>
      <c r="CJ135" s="2"/>
      <c r="CK135" s="2"/>
      <c r="CM135" s="2"/>
      <c r="CN135" s="2"/>
      <c r="CO135" s="2"/>
      <c r="CQ135" s="2"/>
      <c r="CR135" s="2"/>
      <c r="CS135" s="2"/>
      <c r="CU135" s="2"/>
      <c r="CV135" s="2"/>
      <c r="CW135" s="2"/>
      <c r="CY135" s="2"/>
      <c r="CZ135" s="2"/>
      <c r="DA135" s="2"/>
      <c r="DC135" s="2"/>
      <c r="DD135" s="2"/>
      <c r="DE135" s="2"/>
      <c r="DG135" s="2"/>
      <c r="DH135" s="2"/>
      <c r="DI135" s="2"/>
      <c r="DK135" s="2"/>
      <c r="DL135" s="2"/>
      <c r="DM135" s="2"/>
      <c r="DO135" s="2"/>
      <c r="DP135" s="2"/>
      <c r="DQ135" s="2"/>
      <c r="DS135" s="2"/>
      <c r="DT135" s="2"/>
      <c r="DU135" s="2"/>
      <c r="DW135" s="2"/>
      <c r="DX135" s="2"/>
      <c r="DY135" s="2"/>
      <c r="EA135" s="2"/>
      <c r="EB135" s="2"/>
      <c r="EC135" s="2"/>
    </row>
    <row r="136" ht="15.75" customHeight="1">
      <c r="A136" s="91">
        <v>135.0</v>
      </c>
      <c r="B136" s="91"/>
      <c r="C136" s="91"/>
      <c r="D136" s="91"/>
      <c r="E136" s="91"/>
      <c r="F136" s="91"/>
      <c r="G136" s="91"/>
      <c r="H136" s="91"/>
      <c r="I136" s="91"/>
      <c r="J136" s="91"/>
      <c r="K136" s="91"/>
      <c r="L136" s="91"/>
      <c r="M136" s="91"/>
      <c r="N136" s="91"/>
      <c r="O136" s="91"/>
      <c r="P136" s="91"/>
      <c r="Q136" s="91"/>
      <c r="R136" s="91"/>
      <c r="S136" s="91"/>
      <c r="T136" s="91"/>
      <c r="U136" s="91"/>
      <c r="V136" s="91"/>
      <c r="W136" s="91"/>
      <c r="X136" s="91"/>
      <c r="Y136" s="91"/>
      <c r="AA136" s="2"/>
      <c r="AB136" s="2"/>
      <c r="AC136" s="2"/>
      <c r="AE136" s="2"/>
      <c r="AF136" s="2"/>
      <c r="AG136" s="2"/>
      <c r="AI136" s="2"/>
      <c r="AJ136" s="2"/>
      <c r="AK136" s="2"/>
      <c r="AM136" s="2"/>
      <c r="AN136" s="2"/>
      <c r="AO136" s="2"/>
      <c r="AQ136" s="2"/>
      <c r="AR136" s="2"/>
      <c r="AS136" s="2"/>
      <c r="AU136" s="2"/>
      <c r="AV136" s="2"/>
      <c r="AW136" s="2"/>
      <c r="AY136" s="2"/>
      <c r="AZ136" s="2"/>
      <c r="BA136" s="2"/>
      <c r="BC136" s="2"/>
      <c r="BD136" s="2"/>
      <c r="BE136" s="2"/>
      <c r="BG136" s="2"/>
      <c r="BH136" s="2"/>
      <c r="BI136" s="2"/>
      <c r="BK136" s="2"/>
      <c r="BL136" s="2"/>
      <c r="BM136" s="2"/>
      <c r="BO136" s="2"/>
      <c r="BP136" s="2"/>
      <c r="BQ136" s="2"/>
      <c r="BS136" s="2"/>
      <c r="BT136" s="2"/>
      <c r="BU136" s="2"/>
      <c r="BW136" s="2"/>
      <c r="BX136" s="2"/>
      <c r="BY136" s="2"/>
      <c r="CA136" s="2"/>
      <c r="CB136" s="2"/>
      <c r="CC136" s="2"/>
      <c r="CE136" s="2"/>
      <c r="CF136" s="2"/>
      <c r="CG136" s="2"/>
      <c r="CI136" s="2"/>
      <c r="CJ136" s="2"/>
      <c r="CK136" s="2"/>
      <c r="CM136" s="2"/>
      <c r="CN136" s="2"/>
      <c r="CO136" s="2"/>
      <c r="CQ136" s="2"/>
      <c r="CR136" s="2"/>
      <c r="CS136" s="2"/>
      <c r="CU136" s="2"/>
      <c r="CV136" s="2"/>
      <c r="CW136" s="2"/>
      <c r="CY136" s="2"/>
      <c r="CZ136" s="2"/>
      <c r="DA136" s="2"/>
      <c r="DC136" s="2"/>
      <c r="DD136" s="2"/>
      <c r="DE136" s="2"/>
      <c r="DG136" s="2"/>
      <c r="DH136" s="2"/>
      <c r="DI136" s="2"/>
      <c r="DK136" s="2"/>
      <c r="DL136" s="2"/>
      <c r="DM136" s="2"/>
      <c r="DO136" s="2"/>
      <c r="DP136" s="2"/>
      <c r="DQ136" s="2"/>
      <c r="DS136" s="2"/>
      <c r="DT136" s="2"/>
      <c r="DU136" s="2"/>
      <c r="DW136" s="2"/>
      <c r="DX136" s="2"/>
      <c r="DY136" s="2"/>
      <c r="EA136" s="2"/>
      <c r="EB136" s="2"/>
      <c r="EC136" s="2"/>
    </row>
    <row r="137" ht="15.75" customHeight="1">
      <c r="A137" s="91">
        <v>136.0</v>
      </c>
      <c r="B137" s="91"/>
      <c r="C137" s="91"/>
      <c r="D137" s="91"/>
      <c r="E137" s="91"/>
      <c r="F137" s="91"/>
      <c r="G137" s="91"/>
      <c r="H137" s="91"/>
      <c r="I137" s="91"/>
      <c r="J137" s="91"/>
      <c r="K137" s="91"/>
      <c r="L137" s="91"/>
      <c r="M137" s="91"/>
      <c r="N137" s="91"/>
      <c r="O137" s="91"/>
      <c r="P137" s="91"/>
      <c r="Q137" s="91"/>
      <c r="R137" s="91"/>
      <c r="S137" s="91"/>
      <c r="T137" s="91"/>
      <c r="U137" s="91"/>
      <c r="V137" s="91"/>
      <c r="W137" s="91"/>
      <c r="X137" s="91"/>
      <c r="Y137" s="91"/>
      <c r="AA137" s="2"/>
      <c r="AB137" s="2"/>
      <c r="AC137" s="2"/>
      <c r="AE137" s="2"/>
      <c r="AF137" s="2"/>
      <c r="AG137" s="2"/>
      <c r="AI137" s="2"/>
      <c r="AJ137" s="2"/>
      <c r="AK137" s="2"/>
      <c r="AM137" s="2"/>
      <c r="AN137" s="2"/>
      <c r="AO137" s="2"/>
      <c r="AQ137" s="2"/>
      <c r="AR137" s="2"/>
      <c r="AS137" s="2"/>
      <c r="AU137" s="2"/>
      <c r="AV137" s="2"/>
      <c r="AW137" s="2"/>
      <c r="AY137" s="2"/>
      <c r="AZ137" s="2"/>
      <c r="BA137" s="2"/>
      <c r="BC137" s="2"/>
      <c r="BD137" s="2"/>
      <c r="BE137" s="2"/>
      <c r="BG137" s="2"/>
      <c r="BH137" s="2"/>
      <c r="BI137" s="2"/>
      <c r="BK137" s="2"/>
      <c r="BL137" s="2"/>
      <c r="BM137" s="2"/>
      <c r="BO137" s="2"/>
      <c r="BP137" s="2"/>
      <c r="BQ137" s="2"/>
      <c r="BS137" s="2"/>
      <c r="BT137" s="2"/>
      <c r="BU137" s="2"/>
      <c r="BW137" s="2"/>
      <c r="BX137" s="2"/>
      <c r="BY137" s="2"/>
      <c r="CA137" s="2"/>
      <c r="CB137" s="2"/>
      <c r="CC137" s="2"/>
      <c r="CE137" s="2"/>
      <c r="CF137" s="2"/>
      <c r="CG137" s="2"/>
      <c r="CI137" s="2"/>
      <c r="CJ137" s="2"/>
      <c r="CK137" s="2"/>
      <c r="CM137" s="2"/>
      <c r="CN137" s="2"/>
      <c r="CO137" s="2"/>
      <c r="CQ137" s="2"/>
      <c r="CR137" s="2"/>
      <c r="CS137" s="2"/>
      <c r="CU137" s="2"/>
      <c r="CV137" s="2"/>
      <c r="CW137" s="2"/>
      <c r="CY137" s="2"/>
      <c r="CZ137" s="2"/>
      <c r="DA137" s="2"/>
      <c r="DC137" s="2"/>
      <c r="DD137" s="2"/>
      <c r="DE137" s="2"/>
      <c r="DG137" s="2"/>
      <c r="DH137" s="2"/>
      <c r="DI137" s="2"/>
      <c r="DK137" s="2"/>
      <c r="DL137" s="2"/>
      <c r="DM137" s="2"/>
      <c r="DO137" s="2"/>
      <c r="DP137" s="2"/>
      <c r="DQ137" s="2"/>
      <c r="DS137" s="2"/>
      <c r="DT137" s="2"/>
      <c r="DU137" s="2"/>
      <c r="DW137" s="2"/>
      <c r="DX137" s="2"/>
      <c r="DY137" s="2"/>
      <c r="EA137" s="2"/>
      <c r="EB137" s="2"/>
      <c r="EC137" s="2"/>
    </row>
    <row r="138" ht="15.75" customHeight="1">
      <c r="A138" s="91">
        <v>137.0</v>
      </c>
      <c r="B138" s="91"/>
      <c r="C138" s="91"/>
      <c r="D138" s="91"/>
      <c r="E138" s="91"/>
      <c r="F138" s="91"/>
      <c r="G138" s="91"/>
      <c r="H138" s="91"/>
      <c r="I138" s="91"/>
      <c r="J138" s="91"/>
      <c r="K138" s="91"/>
      <c r="L138" s="91"/>
      <c r="M138" s="91"/>
      <c r="N138" s="91"/>
      <c r="O138" s="91"/>
      <c r="P138" s="91"/>
      <c r="Q138" s="91"/>
      <c r="R138" s="91"/>
      <c r="S138" s="91"/>
      <c r="T138" s="91"/>
      <c r="U138" s="91"/>
      <c r="V138" s="91"/>
      <c r="W138" s="91"/>
      <c r="X138" s="91"/>
      <c r="Y138" s="91"/>
      <c r="AA138" s="2"/>
      <c r="AB138" s="2"/>
      <c r="AC138" s="2"/>
      <c r="AE138" s="2"/>
      <c r="AF138" s="2"/>
      <c r="AG138" s="2"/>
      <c r="AI138" s="2"/>
      <c r="AJ138" s="2"/>
      <c r="AK138" s="2"/>
      <c r="AM138" s="2"/>
      <c r="AN138" s="2"/>
      <c r="AO138" s="2"/>
      <c r="AQ138" s="2"/>
      <c r="AR138" s="2"/>
      <c r="AS138" s="2"/>
      <c r="AU138" s="2"/>
      <c r="AV138" s="2"/>
      <c r="AW138" s="2"/>
      <c r="AY138" s="2"/>
      <c r="AZ138" s="2"/>
      <c r="BA138" s="2"/>
      <c r="BC138" s="2"/>
      <c r="BD138" s="2"/>
      <c r="BE138" s="2"/>
      <c r="BG138" s="2"/>
      <c r="BH138" s="2"/>
      <c r="BI138" s="2"/>
      <c r="BK138" s="2"/>
      <c r="BL138" s="2"/>
      <c r="BM138" s="2"/>
      <c r="BO138" s="2"/>
      <c r="BP138" s="2"/>
      <c r="BQ138" s="2"/>
      <c r="BS138" s="2"/>
      <c r="BT138" s="2"/>
      <c r="BU138" s="2"/>
      <c r="BW138" s="2"/>
      <c r="BX138" s="2"/>
      <c r="BY138" s="2"/>
      <c r="CA138" s="2"/>
      <c r="CB138" s="2"/>
      <c r="CC138" s="2"/>
      <c r="CE138" s="2"/>
      <c r="CF138" s="2"/>
      <c r="CG138" s="2"/>
      <c r="CI138" s="2"/>
      <c r="CJ138" s="2"/>
      <c r="CK138" s="2"/>
      <c r="CM138" s="2"/>
      <c r="CN138" s="2"/>
      <c r="CO138" s="2"/>
      <c r="CQ138" s="2"/>
      <c r="CR138" s="2"/>
      <c r="CS138" s="2"/>
      <c r="CU138" s="2"/>
      <c r="CV138" s="2"/>
      <c r="CW138" s="2"/>
      <c r="CY138" s="2"/>
      <c r="CZ138" s="2"/>
      <c r="DA138" s="2"/>
      <c r="DC138" s="2"/>
      <c r="DD138" s="2"/>
      <c r="DE138" s="2"/>
      <c r="DG138" s="2"/>
      <c r="DH138" s="2"/>
      <c r="DI138" s="2"/>
      <c r="DK138" s="2"/>
      <c r="DL138" s="2"/>
      <c r="DM138" s="2"/>
      <c r="DO138" s="2"/>
      <c r="DP138" s="2"/>
      <c r="DQ138" s="2"/>
      <c r="DS138" s="2"/>
      <c r="DT138" s="2"/>
      <c r="DU138" s="2"/>
      <c r="DW138" s="2"/>
      <c r="DX138" s="2"/>
      <c r="DY138" s="2"/>
      <c r="EA138" s="2"/>
      <c r="EB138" s="2"/>
      <c r="EC138" s="2"/>
    </row>
    <row r="139" ht="15.75" customHeight="1">
      <c r="A139" s="91">
        <v>138.0</v>
      </c>
      <c r="B139" s="91"/>
      <c r="C139" s="91"/>
      <c r="D139" s="91"/>
      <c r="E139" s="91"/>
      <c r="F139" s="91"/>
      <c r="G139" s="91"/>
      <c r="H139" s="91"/>
      <c r="I139" s="91"/>
      <c r="J139" s="91"/>
      <c r="K139" s="91"/>
      <c r="L139" s="91"/>
      <c r="M139" s="91"/>
      <c r="N139" s="91"/>
      <c r="O139" s="91"/>
      <c r="P139" s="91"/>
      <c r="Q139" s="91"/>
      <c r="R139" s="91"/>
      <c r="S139" s="91"/>
      <c r="T139" s="91"/>
      <c r="U139" s="91"/>
      <c r="V139" s="91"/>
      <c r="W139" s="91"/>
      <c r="X139" s="91"/>
      <c r="Y139" s="91"/>
      <c r="AA139" s="2"/>
      <c r="AB139" s="2"/>
      <c r="AC139" s="2"/>
      <c r="AE139" s="2"/>
      <c r="AF139" s="2"/>
      <c r="AG139" s="2"/>
      <c r="AI139" s="2"/>
      <c r="AJ139" s="2"/>
      <c r="AK139" s="2"/>
      <c r="AM139" s="2"/>
      <c r="AN139" s="2"/>
      <c r="AO139" s="2"/>
      <c r="AQ139" s="2"/>
      <c r="AR139" s="2"/>
      <c r="AS139" s="2"/>
      <c r="AU139" s="2"/>
      <c r="AV139" s="2"/>
      <c r="AW139" s="2"/>
      <c r="AY139" s="2"/>
      <c r="AZ139" s="2"/>
      <c r="BA139" s="2"/>
      <c r="BC139" s="2"/>
      <c r="BD139" s="2"/>
      <c r="BE139" s="2"/>
      <c r="BG139" s="2"/>
      <c r="BH139" s="2"/>
      <c r="BI139" s="2"/>
      <c r="BK139" s="2"/>
      <c r="BL139" s="2"/>
      <c r="BM139" s="2"/>
      <c r="BO139" s="2"/>
      <c r="BP139" s="2"/>
      <c r="BQ139" s="2"/>
      <c r="BS139" s="2"/>
      <c r="BT139" s="2"/>
      <c r="BU139" s="2"/>
      <c r="BW139" s="2"/>
      <c r="BX139" s="2"/>
      <c r="BY139" s="2"/>
      <c r="CA139" s="2"/>
      <c r="CB139" s="2"/>
      <c r="CC139" s="2"/>
      <c r="CE139" s="2"/>
      <c r="CF139" s="2"/>
      <c r="CG139" s="2"/>
      <c r="CI139" s="2"/>
      <c r="CJ139" s="2"/>
      <c r="CK139" s="2"/>
      <c r="CM139" s="2"/>
      <c r="CN139" s="2"/>
      <c r="CO139" s="2"/>
      <c r="CQ139" s="2"/>
      <c r="CR139" s="2"/>
      <c r="CS139" s="2"/>
      <c r="CU139" s="2"/>
      <c r="CV139" s="2"/>
      <c r="CW139" s="2"/>
      <c r="CY139" s="2"/>
      <c r="CZ139" s="2"/>
      <c r="DA139" s="2"/>
      <c r="DC139" s="2"/>
      <c r="DD139" s="2"/>
      <c r="DE139" s="2"/>
      <c r="DG139" s="2"/>
      <c r="DH139" s="2"/>
      <c r="DI139" s="2"/>
      <c r="DK139" s="2"/>
      <c r="DL139" s="2"/>
      <c r="DM139" s="2"/>
      <c r="DO139" s="2"/>
      <c r="DP139" s="2"/>
      <c r="DQ139" s="2"/>
      <c r="DS139" s="2"/>
      <c r="DT139" s="2"/>
      <c r="DU139" s="2"/>
      <c r="DW139" s="2"/>
      <c r="DX139" s="2"/>
      <c r="DY139" s="2"/>
      <c r="EA139" s="2"/>
      <c r="EB139" s="2"/>
      <c r="EC139" s="2"/>
    </row>
    <row r="140" ht="15.75" customHeight="1">
      <c r="A140" s="91">
        <v>139.0</v>
      </c>
      <c r="B140" s="91"/>
      <c r="C140" s="91"/>
      <c r="D140" s="91"/>
      <c r="E140" s="91"/>
      <c r="F140" s="91"/>
      <c r="G140" s="91"/>
      <c r="H140" s="91"/>
      <c r="I140" s="91"/>
      <c r="J140" s="91"/>
      <c r="K140" s="91"/>
      <c r="L140" s="91"/>
      <c r="M140" s="91"/>
      <c r="N140" s="91"/>
      <c r="O140" s="91"/>
      <c r="P140" s="91"/>
      <c r="Q140" s="91"/>
      <c r="R140" s="91"/>
      <c r="S140" s="91"/>
      <c r="T140" s="91"/>
      <c r="U140" s="91"/>
      <c r="V140" s="91"/>
      <c r="W140" s="91"/>
      <c r="X140" s="91"/>
      <c r="Y140" s="91"/>
      <c r="AA140" s="2"/>
      <c r="AB140" s="2"/>
      <c r="AC140" s="2"/>
      <c r="AE140" s="2"/>
      <c r="AF140" s="2"/>
      <c r="AG140" s="2"/>
      <c r="AI140" s="2"/>
      <c r="AJ140" s="2"/>
      <c r="AK140" s="2"/>
      <c r="AM140" s="2"/>
      <c r="AN140" s="2"/>
      <c r="AO140" s="2"/>
      <c r="AQ140" s="2"/>
      <c r="AR140" s="2"/>
      <c r="AS140" s="2"/>
      <c r="AU140" s="2"/>
      <c r="AV140" s="2"/>
      <c r="AW140" s="2"/>
      <c r="AY140" s="2"/>
      <c r="AZ140" s="2"/>
      <c r="BA140" s="2"/>
      <c r="BC140" s="2"/>
      <c r="BD140" s="2"/>
      <c r="BE140" s="2"/>
      <c r="BG140" s="2"/>
      <c r="BH140" s="2"/>
      <c r="BI140" s="2"/>
      <c r="BK140" s="2"/>
      <c r="BL140" s="2"/>
      <c r="BM140" s="2"/>
      <c r="BO140" s="2"/>
      <c r="BP140" s="2"/>
      <c r="BQ140" s="2"/>
      <c r="BS140" s="2"/>
      <c r="BT140" s="2"/>
      <c r="BU140" s="2"/>
      <c r="BW140" s="2"/>
      <c r="BX140" s="2"/>
      <c r="BY140" s="2"/>
      <c r="CA140" s="2"/>
      <c r="CB140" s="2"/>
      <c r="CC140" s="2"/>
      <c r="CE140" s="2"/>
      <c r="CF140" s="2"/>
      <c r="CG140" s="2"/>
      <c r="CI140" s="2"/>
      <c r="CJ140" s="2"/>
      <c r="CK140" s="2"/>
      <c r="CM140" s="2"/>
      <c r="CN140" s="2"/>
      <c r="CO140" s="2"/>
      <c r="CQ140" s="2"/>
      <c r="CR140" s="2"/>
      <c r="CS140" s="2"/>
      <c r="CU140" s="2"/>
      <c r="CV140" s="2"/>
      <c r="CW140" s="2"/>
      <c r="CY140" s="2"/>
      <c r="CZ140" s="2"/>
      <c r="DA140" s="2"/>
      <c r="DC140" s="2"/>
      <c r="DD140" s="2"/>
      <c r="DE140" s="2"/>
      <c r="DG140" s="2"/>
      <c r="DH140" s="2"/>
      <c r="DI140" s="2"/>
      <c r="DK140" s="2"/>
      <c r="DL140" s="2"/>
      <c r="DM140" s="2"/>
      <c r="DO140" s="2"/>
      <c r="DP140" s="2"/>
      <c r="DQ140" s="2"/>
      <c r="DS140" s="2"/>
      <c r="DT140" s="2"/>
      <c r="DU140" s="2"/>
      <c r="DW140" s="2"/>
      <c r="DX140" s="2"/>
      <c r="DY140" s="2"/>
      <c r="EA140" s="2"/>
      <c r="EB140" s="2"/>
      <c r="EC140" s="2"/>
    </row>
    <row r="141" ht="15.75" customHeight="1">
      <c r="A141" s="91">
        <v>140.0</v>
      </c>
      <c r="B141" s="91"/>
      <c r="C141" s="91"/>
      <c r="D141" s="91"/>
      <c r="E141" s="91"/>
      <c r="F141" s="91"/>
      <c r="G141" s="91"/>
      <c r="H141" s="91"/>
      <c r="I141" s="91"/>
      <c r="J141" s="91"/>
      <c r="K141" s="91"/>
      <c r="L141" s="91"/>
      <c r="M141" s="91"/>
      <c r="N141" s="91"/>
      <c r="O141" s="91"/>
      <c r="P141" s="91"/>
      <c r="Q141" s="91"/>
      <c r="R141" s="91"/>
      <c r="S141" s="91"/>
      <c r="T141" s="91"/>
      <c r="U141" s="91"/>
      <c r="V141" s="91"/>
      <c r="W141" s="91"/>
      <c r="X141" s="91"/>
      <c r="Y141" s="91"/>
      <c r="AA141" s="2"/>
      <c r="AB141" s="2"/>
      <c r="AC141" s="2"/>
      <c r="AE141" s="2"/>
      <c r="AF141" s="2"/>
      <c r="AG141" s="2"/>
      <c r="AI141" s="2"/>
      <c r="AJ141" s="2"/>
      <c r="AK141" s="2"/>
      <c r="AM141" s="2"/>
      <c r="AN141" s="2"/>
      <c r="AO141" s="2"/>
      <c r="AQ141" s="2"/>
      <c r="AR141" s="2"/>
      <c r="AS141" s="2"/>
      <c r="AU141" s="2"/>
      <c r="AV141" s="2"/>
      <c r="AW141" s="2"/>
      <c r="AY141" s="2"/>
      <c r="AZ141" s="2"/>
      <c r="BA141" s="2"/>
      <c r="BC141" s="2"/>
      <c r="BD141" s="2"/>
      <c r="BE141" s="2"/>
      <c r="BG141" s="2"/>
      <c r="BH141" s="2"/>
      <c r="BI141" s="2"/>
      <c r="BK141" s="2"/>
      <c r="BL141" s="2"/>
      <c r="BM141" s="2"/>
      <c r="BO141" s="2"/>
      <c r="BP141" s="2"/>
      <c r="BQ141" s="2"/>
      <c r="BS141" s="2"/>
      <c r="BT141" s="2"/>
      <c r="BU141" s="2"/>
      <c r="BW141" s="2"/>
      <c r="BX141" s="2"/>
      <c r="BY141" s="2"/>
      <c r="CA141" s="2"/>
      <c r="CB141" s="2"/>
      <c r="CC141" s="2"/>
      <c r="CE141" s="2"/>
      <c r="CF141" s="2"/>
      <c r="CG141" s="2"/>
      <c r="CI141" s="2"/>
      <c r="CJ141" s="2"/>
      <c r="CK141" s="2"/>
      <c r="CM141" s="2"/>
      <c r="CN141" s="2"/>
      <c r="CO141" s="2"/>
      <c r="CQ141" s="2"/>
      <c r="CR141" s="2"/>
      <c r="CS141" s="2"/>
      <c r="CU141" s="2"/>
      <c r="CV141" s="2"/>
      <c r="CW141" s="2"/>
      <c r="CY141" s="2"/>
      <c r="CZ141" s="2"/>
      <c r="DA141" s="2"/>
      <c r="DC141" s="2"/>
      <c r="DD141" s="2"/>
      <c r="DE141" s="2"/>
      <c r="DG141" s="2"/>
      <c r="DH141" s="2"/>
      <c r="DI141" s="2"/>
      <c r="DK141" s="2"/>
      <c r="DL141" s="2"/>
      <c r="DM141" s="2"/>
      <c r="DO141" s="2"/>
      <c r="DP141" s="2"/>
      <c r="DQ141" s="2"/>
      <c r="DS141" s="2"/>
      <c r="DT141" s="2"/>
      <c r="DU141" s="2"/>
      <c r="DW141" s="2"/>
      <c r="DX141" s="2"/>
      <c r="DY141" s="2"/>
      <c r="EA141" s="2"/>
      <c r="EB141" s="2"/>
      <c r="EC141" s="2"/>
    </row>
    <row r="142" ht="15.75" customHeight="1">
      <c r="A142" s="91">
        <v>141.0</v>
      </c>
      <c r="B142" s="91"/>
      <c r="C142" s="91"/>
      <c r="D142" s="91"/>
      <c r="E142" s="91"/>
      <c r="F142" s="91"/>
      <c r="G142" s="91"/>
      <c r="H142" s="91"/>
      <c r="I142" s="91"/>
      <c r="J142" s="91"/>
      <c r="K142" s="91"/>
      <c r="L142" s="91"/>
      <c r="M142" s="91"/>
      <c r="N142" s="91"/>
      <c r="O142" s="91"/>
      <c r="P142" s="91"/>
      <c r="Q142" s="91"/>
      <c r="R142" s="91"/>
      <c r="S142" s="91"/>
      <c r="T142" s="91"/>
      <c r="U142" s="91"/>
      <c r="V142" s="91"/>
      <c r="W142" s="91"/>
      <c r="X142" s="91"/>
      <c r="Y142" s="91"/>
      <c r="AA142" s="2"/>
      <c r="AB142" s="2"/>
      <c r="AC142" s="2"/>
      <c r="AE142" s="2"/>
      <c r="AF142" s="2"/>
      <c r="AG142" s="2"/>
      <c r="AI142" s="2"/>
      <c r="AJ142" s="2"/>
      <c r="AK142" s="2"/>
      <c r="AM142" s="2"/>
      <c r="AN142" s="2"/>
      <c r="AO142" s="2"/>
      <c r="AQ142" s="2"/>
      <c r="AR142" s="2"/>
      <c r="AS142" s="2"/>
      <c r="AU142" s="2"/>
      <c r="AV142" s="2"/>
      <c r="AW142" s="2"/>
      <c r="AY142" s="2"/>
      <c r="AZ142" s="2"/>
      <c r="BA142" s="2"/>
      <c r="BC142" s="2"/>
      <c r="BD142" s="2"/>
      <c r="BE142" s="2"/>
      <c r="BG142" s="2"/>
      <c r="BH142" s="2"/>
      <c r="BI142" s="2"/>
      <c r="BK142" s="2"/>
      <c r="BL142" s="2"/>
      <c r="BM142" s="2"/>
      <c r="BO142" s="2"/>
      <c r="BP142" s="2"/>
      <c r="BQ142" s="2"/>
      <c r="BS142" s="2"/>
      <c r="BT142" s="2"/>
      <c r="BU142" s="2"/>
      <c r="BW142" s="2"/>
      <c r="BX142" s="2"/>
      <c r="BY142" s="2"/>
      <c r="CA142" s="2"/>
      <c r="CB142" s="2"/>
      <c r="CC142" s="2"/>
      <c r="CE142" s="2"/>
      <c r="CF142" s="2"/>
      <c r="CG142" s="2"/>
      <c r="CI142" s="2"/>
      <c r="CJ142" s="2"/>
      <c r="CK142" s="2"/>
      <c r="CM142" s="2"/>
      <c r="CN142" s="2"/>
      <c r="CO142" s="2"/>
      <c r="CQ142" s="2"/>
      <c r="CR142" s="2"/>
      <c r="CS142" s="2"/>
      <c r="CU142" s="2"/>
      <c r="CV142" s="2"/>
      <c r="CW142" s="2"/>
      <c r="CY142" s="2"/>
      <c r="CZ142" s="2"/>
      <c r="DA142" s="2"/>
      <c r="DC142" s="2"/>
      <c r="DD142" s="2"/>
      <c r="DE142" s="2"/>
      <c r="DG142" s="2"/>
      <c r="DH142" s="2"/>
      <c r="DI142" s="2"/>
      <c r="DK142" s="2"/>
      <c r="DL142" s="2"/>
      <c r="DM142" s="2"/>
      <c r="DO142" s="2"/>
      <c r="DP142" s="2"/>
      <c r="DQ142" s="2"/>
      <c r="DS142" s="2"/>
      <c r="DT142" s="2"/>
      <c r="DU142" s="2"/>
      <c r="DW142" s="2"/>
      <c r="DX142" s="2"/>
      <c r="DY142" s="2"/>
      <c r="EA142" s="2"/>
      <c r="EB142" s="2"/>
      <c r="EC142" s="2"/>
    </row>
    <row r="143" ht="15.75" customHeight="1">
      <c r="A143" s="91">
        <v>142.0</v>
      </c>
      <c r="B143" s="91"/>
      <c r="C143" s="91"/>
      <c r="D143" s="91"/>
      <c r="E143" s="91"/>
      <c r="F143" s="91"/>
      <c r="G143" s="91"/>
      <c r="H143" s="91"/>
      <c r="I143" s="91"/>
      <c r="J143" s="91"/>
      <c r="K143" s="91"/>
      <c r="L143" s="91"/>
      <c r="M143" s="91"/>
      <c r="N143" s="91"/>
      <c r="O143" s="91"/>
      <c r="P143" s="91"/>
      <c r="Q143" s="91"/>
      <c r="R143" s="91"/>
      <c r="S143" s="91"/>
      <c r="T143" s="91"/>
      <c r="U143" s="91"/>
      <c r="V143" s="91"/>
      <c r="W143" s="91"/>
      <c r="X143" s="91"/>
      <c r="Y143" s="91"/>
      <c r="AA143" s="2"/>
      <c r="AB143" s="2"/>
      <c r="AC143" s="2"/>
      <c r="AE143" s="2"/>
      <c r="AF143" s="2"/>
      <c r="AG143" s="2"/>
      <c r="AI143" s="2"/>
      <c r="AJ143" s="2"/>
      <c r="AK143" s="2"/>
      <c r="AM143" s="2"/>
      <c r="AN143" s="2"/>
      <c r="AO143" s="2"/>
      <c r="AQ143" s="2"/>
      <c r="AR143" s="2"/>
      <c r="AS143" s="2"/>
      <c r="AU143" s="2"/>
      <c r="AV143" s="2"/>
      <c r="AW143" s="2"/>
      <c r="AY143" s="2"/>
      <c r="AZ143" s="2"/>
      <c r="BA143" s="2"/>
      <c r="BC143" s="2"/>
      <c r="BD143" s="2"/>
      <c r="BE143" s="2"/>
      <c r="BG143" s="2"/>
      <c r="BH143" s="2"/>
      <c r="BI143" s="2"/>
      <c r="BK143" s="2"/>
      <c r="BL143" s="2"/>
      <c r="BM143" s="2"/>
      <c r="BO143" s="2"/>
      <c r="BP143" s="2"/>
      <c r="BQ143" s="2"/>
      <c r="BS143" s="2"/>
      <c r="BT143" s="2"/>
      <c r="BU143" s="2"/>
      <c r="BW143" s="2"/>
      <c r="BX143" s="2"/>
      <c r="BY143" s="2"/>
      <c r="CA143" s="2"/>
      <c r="CB143" s="2"/>
      <c r="CC143" s="2"/>
      <c r="CE143" s="2"/>
      <c r="CF143" s="2"/>
      <c r="CG143" s="2"/>
      <c r="CI143" s="2"/>
      <c r="CJ143" s="2"/>
      <c r="CK143" s="2"/>
      <c r="CM143" s="2"/>
      <c r="CN143" s="2"/>
      <c r="CO143" s="2"/>
      <c r="CQ143" s="2"/>
      <c r="CR143" s="2"/>
      <c r="CS143" s="2"/>
      <c r="CU143" s="2"/>
      <c r="CV143" s="2"/>
      <c r="CW143" s="2"/>
      <c r="CY143" s="2"/>
      <c r="CZ143" s="2"/>
      <c r="DA143" s="2"/>
      <c r="DC143" s="2"/>
      <c r="DD143" s="2"/>
      <c r="DE143" s="2"/>
      <c r="DG143" s="2"/>
      <c r="DH143" s="2"/>
      <c r="DI143" s="2"/>
      <c r="DK143" s="2"/>
      <c r="DL143" s="2"/>
      <c r="DM143" s="2"/>
      <c r="DO143" s="2"/>
      <c r="DP143" s="2"/>
      <c r="DQ143" s="2"/>
      <c r="DS143" s="2"/>
      <c r="DT143" s="2"/>
      <c r="DU143" s="2"/>
      <c r="DW143" s="2"/>
      <c r="DX143" s="2"/>
      <c r="DY143" s="2"/>
      <c r="EA143" s="2"/>
      <c r="EB143" s="2"/>
      <c r="EC143" s="2"/>
    </row>
    <row r="144" ht="15.75" customHeight="1">
      <c r="A144" s="91">
        <v>143.0</v>
      </c>
      <c r="B144" s="91"/>
      <c r="C144" s="91"/>
      <c r="D144" s="91"/>
      <c r="E144" s="91"/>
      <c r="F144" s="91"/>
      <c r="G144" s="91"/>
      <c r="H144" s="91"/>
      <c r="I144" s="91"/>
      <c r="J144" s="91"/>
      <c r="K144" s="91"/>
      <c r="L144" s="91"/>
      <c r="M144" s="91"/>
      <c r="N144" s="91"/>
      <c r="O144" s="91"/>
      <c r="P144" s="91"/>
      <c r="Q144" s="91"/>
      <c r="R144" s="91"/>
      <c r="S144" s="91"/>
      <c r="T144" s="91"/>
      <c r="U144" s="91"/>
      <c r="V144" s="91"/>
      <c r="W144" s="91"/>
      <c r="X144" s="91"/>
      <c r="Y144" s="91"/>
      <c r="AA144" s="2"/>
      <c r="AB144" s="2"/>
      <c r="AC144" s="2"/>
      <c r="AE144" s="2"/>
      <c r="AF144" s="2"/>
      <c r="AG144" s="2"/>
      <c r="AI144" s="2"/>
      <c r="AJ144" s="2"/>
      <c r="AK144" s="2"/>
      <c r="AM144" s="2"/>
      <c r="AN144" s="2"/>
      <c r="AO144" s="2"/>
      <c r="AQ144" s="2"/>
      <c r="AR144" s="2"/>
      <c r="AS144" s="2"/>
      <c r="AU144" s="2"/>
      <c r="AV144" s="2"/>
      <c r="AW144" s="2"/>
      <c r="AY144" s="2"/>
      <c r="AZ144" s="2"/>
      <c r="BA144" s="2"/>
      <c r="BC144" s="2"/>
      <c r="BD144" s="2"/>
      <c r="BE144" s="2"/>
      <c r="BG144" s="2"/>
      <c r="BH144" s="2"/>
      <c r="BI144" s="2"/>
      <c r="BK144" s="2"/>
      <c r="BL144" s="2"/>
      <c r="BM144" s="2"/>
      <c r="BO144" s="2"/>
      <c r="BP144" s="2"/>
      <c r="BQ144" s="2"/>
      <c r="BS144" s="2"/>
      <c r="BT144" s="2"/>
      <c r="BU144" s="2"/>
      <c r="BW144" s="2"/>
      <c r="BX144" s="2"/>
      <c r="BY144" s="2"/>
      <c r="CA144" s="2"/>
      <c r="CB144" s="2"/>
      <c r="CC144" s="2"/>
      <c r="CE144" s="2"/>
      <c r="CF144" s="2"/>
      <c r="CG144" s="2"/>
      <c r="CI144" s="2"/>
      <c r="CJ144" s="2"/>
      <c r="CK144" s="2"/>
      <c r="CM144" s="2"/>
      <c r="CN144" s="2"/>
      <c r="CO144" s="2"/>
      <c r="CQ144" s="2"/>
      <c r="CR144" s="2"/>
      <c r="CS144" s="2"/>
      <c r="CU144" s="2"/>
      <c r="CV144" s="2"/>
      <c r="CW144" s="2"/>
      <c r="CY144" s="2"/>
      <c r="CZ144" s="2"/>
      <c r="DA144" s="2"/>
      <c r="DC144" s="2"/>
      <c r="DD144" s="2"/>
      <c r="DE144" s="2"/>
      <c r="DG144" s="2"/>
      <c r="DH144" s="2"/>
      <c r="DI144" s="2"/>
      <c r="DK144" s="2"/>
      <c r="DL144" s="2"/>
      <c r="DM144" s="2"/>
      <c r="DO144" s="2"/>
      <c r="DP144" s="2"/>
      <c r="DQ144" s="2"/>
      <c r="DS144" s="2"/>
      <c r="DT144" s="2"/>
      <c r="DU144" s="2"/>
      <c r="DW144" s="2"/>
      <c r="DX144" s="2"/>
      <c r="DY144" s="2"/>
      <c r="EA144" s="2"/>
      <c r="EB144" s="2"/>
      <c r="EC144" s="2"/>
    </row>
    <row r="145" ht="15.75" customHeight="1">
      <c r="A145" s="91">
        <v>144.0</v>
      </c>
      <c r="B145" s="91"/>
      <c r="C145" s="91"/>
      <c r="D145" s="91"/>
      <c r="E145" s="91"/>
      <c r="F145" s="91"/>
      <c r="G145" s="91"/>
      <c r="H145" s="91"/>
      <c r="I145" s="91"/>
      <c r="J145" s="91"/>
      <c r="K145" s="91"/>
      <c r="L145" s="91"/>
      <c r="M145" s="91"/>
      <c r="N145" s="91"/>
      <c r="O145" s="91"/>
      <c r="P145" s="91"/>
      <c r="Q145" s="91"/>
      <c r="R145" s="91"/>
      <c r="S145" s="91"/>
      <c r="T145" s="91"/>
      <c r="U145" s="91"/>
      <c r="V145" s="91"/>
      <c r="W145" s="91"/>
      <c r="X145" s="91"/>
      <c r="Y145" s="91"/>
      <c r="AA145" s="2"/>
      <c r="AB145" s="2"/>
      <c r="AC145" s="2"/>
      <c r="AE145" s="2"/>
      <c r="AF145" s="2"/>
      <c r="AG145" s="2"/>
      <c r="AI145" s="2"/>
      <c r="AJ145" s="2"/>
      <c r="AK145" s="2"/>
      <c r="AM145" s="2"/>
      <c r="AN145" s="2"/>
      <c r="AO145" s="2"/>
      <c r="AQ145" s="2"/>
      <c r="AR145" s="2"/>
      <c r="AS145" s="2"/>
      <c r="AU145" s="2"/>
      <c r="AV145" s="2"/>
      <c r="AW145" s="2"/>
      <c r="AY145" s="2"/>
      <c r="AZ145" s="2"/>
      <c r="BA145" s="2"/>
      <c r="BC145" s="2"/>
      <c r="BD145" s="2"/>
      <c r="BE145" s="2"/>
      <c r="BG145" s="2"/>
      <c r="BH145" s="2"/>
      <c r="BI145" s="2"/>
      <c r="BK145" s="2"/>
      <c r="BL145" s="2"/>
      <c r="BM145" s="2"/>
      <c r="BO145" s="2"/>
      <c r="BP145" s="2"/>
      <c r="BQ145" s="2"/>
      <c r="BS145" s="2"/>
      <c r="BT145" s="2"/>
      <c r="BU145" s="2"/>
      <c r="BW145" s="2"/>
      <c r="BX145" s="2"/>
      <c r="BY145" s="2"/>
      <c r="CA145" s="2"/>
      <c r="CB145" s="2"/>
      <c r="CC145" s="2"/>
      <c r="CE145" s="2"/>
      <c r="CF145" s="2"/>
      <c r="CG145" s="2"/>
      <c r="CI145" s="2"/>
      <c r="CJ145" s="2"/>
      <c r="CK145" s="2"/>
      <c r="CM145" s="2"/>
      <c r="CN145" s="2"/>
      <c r="CO145" s="2"/>
      <c r="CQ145" s="2"/>
      <c r="CR145" s="2"/>
      <c r="CS145" s="2"/>
      <c r="CU145" s="2"/>
      <c r="CV145" s="2"/>
      <c r="CW145" s="2"/>
      <c r="CY145" s="2"/>
      <c r="CZ145" s="2"/>
      <c r="DA145" s="2"/>
      <c r="DC145" s="2"/>
      <c r="DD145" s="2"/>
      <c r="DE145" s="2"/>
      <c r="DG145" s="2"/>
      <c r="DH145" s="2"/>
      <c r="DI145" s="2"/>
      <c r="DK145" s="2"/>
      <c r="DL145" s="2"/>
      <c r="DM145" s="2"/>
      <c r="DO145" s="2"/>
      <c r="DP145" s="2"/>
      <c r="DQ145" s="2"/>
      <c r="DS145" s="2"/>
      <c r="DT145" s="2"/>
      <c r="DU145" s="2"/>
      <c r="DW145" s="2"/>
      <c r="DX145" s="2"/>
      <c r="DY145" s="2"/>
      <c r="EA145" s="2"/>
      <c r="EB145" s="2"/>
      <c r="EC145" s="2"/>
    </row>
    <row r="146" ht="15.75" customHeight="1">
      <c r="A146" s="91">
        <v>145.0</v>
      </c>
      <c r="B146" s="91"/>
      <c r="C146" s="91"/>
      <c r="D146" s="91"/>
      <c r="E146" s="91"/>
      <c r="F146" s="91"/>
      <c r="G146" s="91"/>
      <c r="H146" s="91"/>
      <c r="I146" s="91"/>
      <c r="J146" s="91"/>
      <c r="K146" s="91"/>
      <c r="L146" s="91"/>
      <c r="M146" s="91"/>
      <c r="N146" s="91"/>
      <c r="O146" s="91"/>
      <c r="P146" s="91"/>
      <c r="Q146" s="91"/>
      <c r="R146" s="91"/>
      <c r="S146" s="91"/>
      <c r="T146" s="91"/>
      <c r="U146" s="91"/>
      <c r="V146" s="91"/>
      <c r="W146" s="91"/>
      <c r="X146" s="91"/>
      <c r="Y146" s="91"/>
      <c r="AA146" s="2"/>
      <c r="AB146" s="2"/>
      <c r="AC146" s="2"/>
      <c r="AE146" s="2"/>
      <c r="AF146" s="2"/>
      <c r="AG146" s="2"/>
      <c r="AI146" s="2"/>
      <c r="AJ146" s="2"/>
      <c r="AK146" s="2"/>
      <c r="AM146" s="2"/>
      <c r="AN146" s="2"/>
      <c r="AO146" s="2"/>
      <c r="AQ146" s="2"/>
      <c r="AR146" s="2"/>
      <c r="AS146" s="2"/>
      <c r="AU146" s="2"/>
      <c r="AV146" s="2"/>
      <c r="AW146" s="2"/>
      <c r="AY146" s="2"/>
      <c r="AZ146" s="2"/>
      <c r="BA146" s="2"/>
      <c r="BC146" s="2"/>
      <c r="BD146" s="2"/>
      <c r="BE146" s="2"/>
      <c r="BG146" s="2"/>
      <c r="BH146" s="2"/>
      <c r="BI146" s="2"/>
      <c r="BK146" s="2"/>
      <c r="BL146" s="2"/>
      <c r="BM146" s="2"/>
      <c r="BO146" s="2"/>
      <c r="BP146" s="2"/>
      <c r="BQ146" s="2"/>
      <c r="BS146" s="2"/>
      <c r="BT146" s="2"/>
      <c r="BU146" s="2"/>
      <c r="BW146" s="2"/>
      <c r="BX146" s="2"/>
      <c r="BY146" s="2"/>
      <c r="CA146" s="2"/>
      <c r="CB146" s="2"/>
      <c r="CC146" s="2"/>
      <c r="CE146" s="2"/>
      <c r="CF146" s="2"/>
      <c r="CG146" s="2"/>
      <c r="CI146" s="2"/>
      <c r="CJ146" s="2"/>
      <c r="CK146" s="2"/>
      <c r="CM146" s="2"/>
      <c r="CN146" s="2"/>
      <c r="CO146" s="2"/>
      <c r="CQ146" s="2"/>
      <c r="CR146" s="2"/>
      <c r="CS146" s="2"/>
      <c r="CU146" s="2"/>
      <c r="CV146" s="2"/>
      <c r="CW146" s="2"/>
      <c r="CY146" s="2"/>
      <c r="CZ146" s="2"/>
      <c r="DA146" s="2"/>
      <c r="DC146" s="2"/>
      <c r="DD146" s="2"/>
      <c r="DE146" s="2"/>
      <c r="DG146" s="2"/>
      <c r="DH146" s="2"/>
      <c r="DI146" s="2"/>
      <c r="DK146" s="2"/>
      <c r="DL146" s="2"/>
      <c r="DM146" s="2"/>
      <c r="DO146" s="2"/>
      <c r="DP146" s="2"/>
      <c r="DQ146" s="2"/>
      <c r="DS146" s="2"/>
      <c r="DT146" s="2"/>
      <c r="DU146" s="2"/>
      <c r="DW146" s="2"/>
      <c r="DX146" s="2"/>
      <c r="DY146" s="2"/>
      <c r="EA146" s="2"/>
      <c r="EB146" s="2"/>
      <c r="EC146" s="2"/>
    </row>
    <row r="147" ht="15.75" customHeight="1">
      <c r="A147" s="91">
        <v>146.0</v>
      </c>
      <c r="B147" s="91"/>
      <c r="C147" s="91"/>
      <c r="D147" s="91"/>
      <c r="E147" s="91"/>
      <c r="F147" s="91"/>
      <c r="G147" s="91"/>
      <c r="H147" s="91"/>
      <c r="I147" s="91"/>
      <c r="J147" s="91"/>
      <c r="K147" s="91"/>
      <c r="L147" s="91"/>
      <c r="M147" s="91"/>
      <c r="N147" s="91"/>
      <c r="O147" s="91"/>
      <c r="P147" s="91"/>
      <c r="Q147" s="91"/>
      <c r="R147" s="91"/>
      <c r="S147" s="91"/>
      <c r="T147" s="91"/>
      <c r="U147" s="91"/>
      <c r="V147" s="91"/>
      <c r="W147" s="91"/>
      <c r="X147" s="91"/>
      <c r="Y147" s="91"/>
      <c r="AA147" s="2"/>
      <c r="AB147" s="2"/>
      <c r="AC147" s="2"/>
      <c r="AE147" s="2"/>
      <c r="AF147" s="2"/>
      <c r="AG147" s="2"/>
      <c r="AI147" s="2"/>
      <c r="AJ147" s="2"/>
      <c r="AK147" s="2"/>
      <c r="AM147" s="2"/>
      <c r="AN147" s="2"/>
      <c r="AO147" s="2"/>
      <c r="AQ147" s="2"/>
      <c r="AR147" s="2"/>
      <c r="AS147" s="2"/>
      <c r="AU147" s="2"/>
      <c r="AV147" s="2"/>
      <c r="AW147" s="2"/>
      <c r="AY147" s="2"/>
      <c r="AZ147" s="2"/>
      <c r="BA147" s="2"/>
      <c r="BC147" s="2"/>
      <c r="BD147" s="2"/>
      <c r="BE147" s="2"/>
      <c r="BG147" s="2"/>
      <c r="BH147" s="2"/>
      <c r="BI147" s="2"/>
      <c r="BK147" s="2"/>
      <c r="BL147" s="2"/>
      <c r="BM147" s="2"/>
      <c r="BO147" s="2"/>
      <c r="BP147" s="2"/>
      <c r="BQ147" s="2"/>
      <c r="BS147" s="2"/>
      <c r="BT147" s="2"/>
      <c r="BU147" s="2"/>
      <c r="BW147" s="2"/>
      <c r="BX147" s="2"/>
      <c r="BY147" s="2"/>
      <c r="CA147" s="2"/>
      <c r="CB147" s="2"/>
      <c r="CC147" s="2"/>
      <c r="CE147" s="2"/>
      <c r="CF147" s="2"/>
      <c r="CG147" s="2"/>
      <c r="CI147" s="2"/>
      <c r="CJ147" s="2"/>
      <c r="CK147" s="2"/>
      <c r="CM147" s="2"/>
      <c r="CN147" s="2"/>
      <c r="CO147" s="2"/>
      <c r="CQ147" s="2"/>
      <c r="CR147" s="2"/>
      <c r="CS147" s="2"/>
      <c r="CU147" s="2"/>
      <c r="CV147" s="2"/>
      <c r="CW147" s="2"/>
      <c r="CY147" s="2"/>
      <c r="CZ147" s="2"/>
      <c r="DA147" s="2"/>
      <c r="DC147" s="2"/>
      <c r="DD147" s="2"/>
      <c r="DE147" s="2"/>
      <c r="DG147" s="2"/>
      <c r="DH147" s="2"/>
      <c r="DI147" s="2"/>
      <c r="DK147" s="2"/>
      <c r="DL147" s="2"/>
      <c r="DM147" s="2"/>
      <c r="DO147" s="2"/>
      <c r="DP147" s="2"/>
      <c r="DQ147" s="2"/>
      <c r="DS147" s="2"/>
      <c r="DT147" s="2"/>
      <c r="DU147" s="2"/>
      <c r="DW147" s="2"/>
      <c r="DX147" s="2"/>
      <c r="DY147" s="2"/>
      <c r="EA147" s="2"/>
      <c r="EB147" s="2"/>
      <c r="EC147" s="2"/>
    </row>
    <row r="148" ht="15.75" customHeight="1">
      <c r="A148" s="91">
        <v>147.0</v>
      </c>
      <c r="B148" s="91"/>
      <c r="C148" s="91"/>
      <c r="D148" s="91"/>
      <c r="E148" s="91"/>
      <c r="F148" s="91"/>
      <c r="G148" s="91"/>
      <c r="H148" s="91"/>
      <c r="I148" s="91"/>
      <c r="J148" s="91"/>
      <c r="K148" s="91"/>
      <c r="L148" s="91"/>
      <c r="M148" s="91"/>
      <c r="N148" s="91"/>
      <c r="O148" s="91"/>
      <c r="P148" s="91"/>
      <c r="Q148" s="91"/>
      <c r="R148" s="91"/>
      <c r="S148" s="91"/>
      <c r="T148" s="91"/>
      <c r="U148" s="91"/>
      <c r="V148" s="91"/>
      <c r="W148" s="91"/>
      <c r="X148" s="91"/>
      <c r="Y148" s="91"/>
      <c r="AA148" s="2"/>
      <c r="AB148" s="2"/>
      <c r="AC148" s="2"/>
      <c r="AE148" s="2"/>
      <c r="AF148" s="2"/>
      <c r="AG148" s="2"/>
      <c r="AI148" s="2"/>
      <c r="AJ148" s="2"/>
      <c r="AK148" s="2"/>
      <c r="AM148" s="2"/>
      <c r="AN148" s="2"/>
      <c r="AO148" s="2"/>
      <c r="AQ148" s="2"/>
      <c r="AR148" s="2"/>
      <c r="AS148" s="2"/>
      <c r="AU148" s="2"/>
      <c r="AV148" s="2"/>
      <c r="AW148" s="2"/>
      <c r="AY148" s="2"/>
      <c r="AZ148" s="2"/>
      <c r="BA148" s="2"/>
      <c r="BC148" s="2"/>
      <c r="BD148" s="2"/>
      <c r="BE148" s="2"/>
      <c r="BG148" s="2"/>
      <c r="BH148" s="2"/>
      <c r="BI148" s="2"/>
      <c r="BK148" s="2"/>
      <c r="BL148" s="2"/>
      <c r="BM148" s="2"/>
      <c r="BO148" s="2"/>
      <c r="BP148" s="2"/>
      <c r="BQ148" s="2"/>
      <c r="BS148" s="2"/>
      <c r="BT148" s="2"/>
      <c r="BU148" s="2"/>
      <c r="BW148" s="2"/>
      <c r="BX148" s="2"/>
      <c r="BY148" s="2"/>
      <c r="CA148" s="2"/>
      <c r="CB148" s="2"/>
      <c r="CC148" s="2"/>
      <c r="CE148" s="2"/>
      <c r="CF148" s="2"/>
      <c r="CG148" s="2"/>
      <c r="CI148" s="2"/>
      <c r="CJ148" s="2"/>
      <c r="CK148" s="2"/>
      <c r="CM148" s="2"/>
      <c r="CN148" s="2"/>
      <c r="CO148" s="2"/>
      <c r="CQ148" s="2"/>
      <c r="CR148" s="2"/>
      <c r="CS148" s="2"/>
      <c r="CU148" s="2"/>
      <c r="CV148" s="2"/>
      <c r="CW148" s="2"/>
      <c r="CY148" s="2"/>
      <c r="CZ148" s="2"/>
      <c r="DA148" s="2"/>
      <c r="DC148" s="2"/>
      <c r="DD148" s="2"/>
      <c r="DE148" s="2"/>
      <c r="DG148" s="2"/>
      <c r="DH148" s="2"/>
      <c r="DI148" s="2"/>
      <c r="DK148" s="2"/>
      <c r="DL148" s="2"/>
      <c r="DM148" s="2"/>
      <c r="DO148" s="2"/>
      <c r="DP148" s="2"/>
      <c r="DQ148" s="2"/>
      <c r="DS148" s="2"/>
      <c r="DT148" s="2"/>
      <c r="DU148" s="2"/>
      <c r="DW148" s="2"/>
      <c r="DX148" s="2"/>
      <c r="DY148" s="2"/>
      <c r="EA148" s="2"/>
      <c r="EB148" s="2"/>
      <c r="EC148" s="2"/>
    </row>
    <row r="149" ht="15.75" customHeight="1">
      <c r="A149" s="91">
        <v>148.0</v>
      </c>
      <c r="B149" s="91"/>
      <c r="C149" s="91"/>
      <c r="D149" s="91"/>
      <c r="E149" s="91"/>
      <c r="F149" s="91"/>
      <c r="G149" s="91"/>
      <c r="H149" s="91"/>
      <c r="I149" s="91"/>
      <c r="J149" s="91"/>
      <c r="K149" s="91"/>
      <c r="L149" s="91"/>
      <c r="M149" s="91"/>
      <c r="N149" s="91"/>
      <c r="O149" s="91"/>
      <c r="P149" s="91"/>
      <c r="Q149" s="91"/>
      <c r="R149" s="91"/>
      <c r="S149" s="91"/>
      <c r="T149" s="91"/>
      <c r="U149" s="91"/>
      <c r="V149" s="91"/>
      <c r="W149" s="91"/>
      <c r="X149" s="91"/>
      <c r="Y149" s="91"/>
      <c r="AA149" s="2"/>
      <c r="AB149" s="2"/>
      <c r="AC149" s="2"/>
      <c r="AE149" s="2"/>
      <c r="AF149" s="2"/>
      <c r="AG149" s="2"/>
      <c r="AI149" s="2"/>
      <c r="AJ149" s="2"/>
      <c r="AK149" s="2"/>
      <c r="AM149" s="2"/>
      <c r="AN149" s="2"/>
      <c r="AO149" s="2"/>
      <c r="AQ149" s="2"/>
      <c r="AR149" s="2"/>
      <c r="AS149" s="2"/>
      <c r="AU149" s="2"/>
      <c r="AV149" s="2"/>
      <c r="AW149" s="2"/>
      <c r="AY149" s="2"/>
      <c r="AZ149" s="2"/>
      <c r="BA149" s="2"/>
      <c r="BC149" s="2"/>
      <c r="BD149" s="2"/>
      <c r="BE149" s="2"/>
      <c r="BG149" s="2"/>
      <c r="BH149" s="2"/>
      <c r="BI149" s="2"/>
      <c r="BK149" s="2"/>
      <c r="BL149" s="2"/>
      <c r="BM149" s="2"/>
      <c r="BO149" s="2"/>
      <c r="BP149" s="2"/>
      <c r="BQ149" s="2"/>
      <c r="BS149" s="2"/>
      <c r="BT149" s="2"/>
      <c r="BU149" s="2"/>
      <c r="BW149" s="2"/>
      <c r="BX149" s="2"/>
      <c r="BY149" s="2"/>
      <c r="CA149" s="2"/>
      <c r="CB149" s="2"/>
      <c r="CC149" s="2"/>
      <c r="CE149" s="2"/>
      <c r="CF149" s="2"/>
      <c r="CG149" s="2"/>
      <c r="CI149" s="2"/>
      <c r="CJ149" s="2"/>
      <c r="CK149" s="2"/>
      <c r="CM149" s="2"/>
      <c r="CN149" s="2"/>
      <c r="CO149" s="2"/>
      <c r="CQ149" s="2"/>
      <c r="CR149" s="2"/>
      <c r="CS149" s="2"/>
      <c r="CU149" s="2"/>
      <c r="CV149" s="2"/>
      <c r="CW149" s="2"/>
      <c r="CY149" s="2"/>
      <c r="CZ149" s="2"/>
      <c r="DA149" s="2"/>
      <c r="DC149" s="2"/>
      <c r="DD149" s="2"/>
      <c r="DE149" s="2"/>
      <c r="DG149" s="2"/>
      <c r="DH149" s="2"/>
      <c r="DI149" s="2"/>
      <c r="DK149" s="2"/>
      <c r="DL149" s="2"/>
      <c r="DM149" s="2"/>
      <c r="DO149" s="2"/>
      <c r="DP149" s="2"/>
      <c r="DQ149" s="2"/>
      <c r="DS149" s="2"/>
      <c r="DT149" s="2"/>
      <c r="DU149" s="2"/>
      <c r="DW149" s="2"/>
      <c r="DX149" s="2"/>
      <c r="DY149" s="2"/>
      <c r="EA149" s="2"/>
      <c r="EB149" s="2"/>
      <c r="EC149" s="2"/>
    </row>
    <row r="150" ht="15.75" customHeight="1">
      <c r="A150" s="91">
        <v>149.0</v>
      </c>
      <c r="B150" s="91"/>
      <c r="C150" s="91"/>
      <c r="D150" s="91"/>
      <c r="E150" s="91"/>
      <c r="F150" s="91"/>
      <c r="G150" s="91"/>
      <c r="H150" s="91"/>
      <c r="I150" s="91"/>
      <c r="J150" s="91"/>
      <c r="K150" s="91"/>
      <c r="L150" s="91"/>
      <c r="M150" s="91"/>
      <c r="N150" s="91"/>
      <c r="O150" s="91"/>
      <c r="P150" s="91"/>
      <c r="Q150" s="91"/>
      <c r="R150" s="91"/>
      <c r="S150" s="91"/>
      <c r="T150" s="91"/>
      <c r="U150" s="91"/>
      <c r="V150" s="91"/>
      <c r="W150" s="91"/>
      <c r="X150" s="91"/>
      <c r="Y150" s="91"/>
      <c r="AA150" s="2"/>
      <c r="AB150" s="2"/>
      <c r="AC150" s="2"/>
      <c r="AE150" s="2"/>
      <c r="AF150" s="2"/>
      <c r="AG150" s="2"/>
      <c r="AI150" s="2"/>
      <c r="AJ150" s="2"/>
      <c r="AK150" s="2"/>
      <c r="AM150" s="2"/>
      <c r="AN150" s="2"/>
      <c r="AO150" s="2"/>
      <c r="AQ150" s="2"/>
      <c r="AR150" s="2"/>
      <c r="AS150" s="2"/>
      <c r="AU150" s="2"/>
      <c r="AV150" s="2"/>
      <c r="AW150" s="2"/>
      <c r="AY150" s="2"/>
      <c r="AZ150" s="2"/>
      <c r="BA150" s="2"/>
      <c r="BC150" s="2"/>
      <c r="BD150" s="2"/>
      <c r="BE150" s="2"/>
      <c r="BG150" s="2"/>
      <c r="BH150" s="2"/>
      <c r="BI150" s="2"/>
      <c r="BK150" s="2"/>
      <c r="BL150" s="2"/>
      <c r="BM150" s="2"/>
      <c r="BO150" s="2"/>
      <c r="BP150" s="2"/>
      <c r="BQ150" s="2"/>
      <c r="BS150" s="2"/>
      <c r="BT150" s="2"/>
      <c r="BU150" s="2"/>
      <c r="BW150" s="2"/>
      <c r="BX150" s="2"/>
      <c r="BY150" s="2"/>
      <c r="CA150" s="2"/>
      <c r="CB150" s="2"/>
      <c r="CC150" s="2"/>
      <c r="CE150" s="2"/>
      <c r="CF150" s="2"/>
      <c r="CG150" s="2"/>
      <c r="CI150" s="2"/>
      <c r="CJ150" s="2"/>
      <c r="CK150" s="2"/>
      <c r="CM150" s="2"/>
      <c r="CN150" s="2"/>
      <c r="CO150" s="2"/>
      <c r="CQ150" s="2"/>
      <c r="CR150" s="2"/>
      <c r="CS150" s="2"/>
      <c r="CU150" s="2"/>
      <c r="CV150" s="2"/>
      <c r="CW150" s="2"/>
      <c r="CY150" s="2"/>
      <c r="CZ150" s="2"/>
      <c r="DA150" s="2"/>
      <c r="DC150" s="2"/>
      <c r="DD150" s="2"/>
      <c r="DE150" s="2"/>
      <c r="DG150" s="2"/>
      <c r="DH150" s="2"/>
      <c r="DI150" s="2"/>
      <c r="DK150" s="2"/>
      <c r="DL150" s="2"/>
      <c r="DM150" s="2"/>
      <c r="DO150" s="2"/>
      <c r="DP150" s="2"/>
      <c r="DQ150" s="2"/>
      <c r="DS150" s="2"/>
      <c r="DT150" s="2"/>
      <c r="DU150" s="2"/>
      <c r="DW150" s="2"/>
      <c r="DX150" s="2"/>
      <c r="DY150" s="2"/>
      <c r="EA150" s="2"/>
      <c r="EB150" s="2"/>
      <c r="EC150" s="2"/>
    </row>
    <row r="151" ht="15.75" customHeight="1">
      <c r="A151" s="91">
        <v>150.0</v>
      </c>
      <c r="B151" s="91"/>
      <c r="C151" s="91"/>
      <c r="D151" s="91"/>
      <c r="E151" s="91"/>
      <c r="F151" s="91"/>
      <c r="G151" s="91"/>
      <c r="H151" s="91"/>
      <c r="I151" s="91"/>
      <c r="J151" s="91"/>
      <c r="K151" s="91"/>
      <c r="L151" s="91"/>
      <c r="M151" s="91"/>
      <c r="N151" s="91"/>
      <c r="O151" s="91"/>
      <c r="P151" s="91"/>
      <c r="Q151" s="91"/>
      <c r="R151" s="91"/>
      <c r="S151" s="91"/>
      <c r="T151" s="91"/>
      <c r="U151" s="91"/>
      <c r="V151" s="91"/>
      <c r="W151" s="91"/>
      <c r="X151" s="91"/>
      <c r="Y151" s="91"/>
      <c r="AA151" s="2"/>
      <c r="AB151" s="2"/>
      <c r="AC151" s="2"/>
      <c r="AE151" s="2"/>
      <c r="AF151" s="2"/>
      <c r="AG151" s="2"/>
      <c r="AI151" s="2"/>
      <c r="AJ151" s="2"/>
      <c r="AK151" s="2"/>
      <c r="AM151" s="2"/>
      <c r="AN151" s="2"/>
      <c r="AO151" s="2"/>
      <c r="AQ151" s="2"/>
      <c r="AR151" s="2"/>
      <c r="AS151" s="2"/>
      <c r="AU151" s="2"/>
      <c r="AV151" s="2"/>
      <c r="AW151" s="2"/>
      <c r="AY151" s="2"/>
      <c r="AZ151" s="2"/>
      <c r="BA151" s="2"/>
      <c r="BC151" s="2"/>
      <c r="BD151" s="2"/>
      <c r="BE151" s="2"/>
      <c r="BG151" s="2"/>
      <c r="BH151" s="2"/>
      <c r="BI151" s="2"/>
      <c r="BK151" s="2"/>
      <c r="BL151" s="2"/>
      <c r="BM151" s="2"/>
      <c r="BO151" s="2"/>
      <c r="BP151" s="2"/>
      <c r="BQ151" s="2"/>
      <c r="BS151" s="2"/>
      <c r="BT151" s="2"/>
      <c r="BU151" s="2"/>
      <c r="BW151" s="2"/>
      <c r="BX151" s="2"/>
      <c r="BY151" s="2"/>
      <c r="CA151" s="2"/>
      <c r="CB151" s="2"/>
      <c r="CC151" s="2"/>
      <c r="CE151" s="2"/>
      <c r="CF151" s="2"/>
      <c r="CG151" s="2"/>
      <c r="CI151" s="2"/>
      <c r="CJ151" s="2"/>
      <c r="CK151" s="2"/>
      <c r="CM151" s="2"/>
      <c r="CN151" s="2"/>
      <c r="CO151" s="2"/>
      <c r="CQ151" s="2"/>
      <c r="CR151" s="2"/>
      <c r="CS151" s="2"/>
      <c r="CU151" s="2"/>
      <c r="CV151" s="2"/>
      <c r="CW151" s="2"/>
      <c r="CY151" s="2"/>
      <c r="CZ151" s="2"/>
      <c r="DA151" s="2"/>
      <c r="DC151" s="2"/>
      <c r="DD151" s="2"/>
      <c r="DE151" s="2"/>
      <c r="DG151" s="2"/>
      <c r="DH151" s="2"/>
      <c r="DI151" s="2"/>
      <c r="DK151" s="2"/>
      <c r="DL151" s="2"/>
      <c r="DM151" s="2"/>
      <c r="DO151" s="2"/>
      <c r="DP151" s="2"/>
      <c r="DQ151" s="2"/>
      <c r="DS151" s="2"/>
      <c r="DT151" s="2"/>
      <c r="DU151" s="2"/>
      <c r="DW151" s="2"/>
      <c r="DX151" s="2"/>
      <c r="DY151" s="2"/>
      <c r="EA151" s="2"/>
      <c r="EB151" s="2"/>
      <c r="EC151" s="2"/>
    </row>
    <row r="152" ht="15.75" customHeight="1">
      <c r="A152" s="91">
        <v>151.0</v>
      </c>
      <c r="B152" s="91"/>
      <c r="C152" s="91"/>
      <c r="D152" s="91"/>
      <c r="E152" s="91"/>
      <c r="F152" s="91"/>
      <c r="G152" s="91"/>
      <c r="H152" s="91"/>
      <c r="I152" s="91"/>
      <c r="J152" s="91"/>
      <c r="K152" s="91"/>
      <c r="L152" s="91"/>
      <c r="M152" s="91"/>
      <c r="N152" s="91"/>
      <c r="O152" s="91"/>
      <c r="P152" s="91"/>
      <c r="Q152" s="91"/>
      <c r="R152" s="91"/>
      <c r="S152" s="91"/>
      <c r="T152" s="91"/>
      <c r="U152" s="91"/>
      <c r="V152" s="91"/>
      <c r="W152" s="91"/>
      <c r="X152" s="91"/>
      <c r="Y152" s="91"/>
      <c r="AA152" s="2"/>
      <c r="AB152" s="2"/>
      <c r="AC152" s="2"/>
      <c r="AE152" s="2"/>
      <c r="AF152" s="2"/>
      <c r="AG152" s="2"/>
      <c r="AI152" s="2"/>
      <c r="AJ152" s="2"/>
      <c r="AK152" s="2"/>
      <c r="AM152" s="2"/>
      <c r="AN152" s="2"/>
      <c r="AO152" s="2"/>
      <c r="AQ152" s="2"/>
      <c r="AR152" s="2"/>
      <c r="AS152" s="2"/>
      <c r="AU152" s="2"/>
      <c r="AV152" s="2"/>
      <c r="AW152" s="2"/>
      <c r="AY152" s="2"/>
      <c r="AZ152" s="2"/>
      <c r="BA152" s="2"/>
      <c r="BC152" s="2"/>
      <c r="BD152" s="2"/>
      <c r="BE152" s="2"/>
      <c r="BG152" s="2"/>
      <c r="BH152" s="2"/>
      <c r="BI152" s="2"/>
      <c r="BK152" s="2"/>
      <c r="BL152" s="2"/>
      <c r="BM152" s="2"/>
      <c r="BO152" s="2"/>
      <c r="BP152" s="2"/>
      <c r="BQ152" s="2"/>
      <c r="BS152" s="2"/>
      <c r="BT152" s="2"/>
      <c r="BU152" s="2"/>
      <c r="BW152" s="2"/>
      <c r="BX152" s="2"/>
      <c r="BY152" s="2"/>
      <c r="CA152" s="2"/>
      <c r="CB152" s="2"/>
      <c r="CC152" s="2"/>
      <c r="CE152" s="2"/>
      <c r="CF152" s="2"/>
      <c r="CG152" s="2"/>
      <c r="CI152" s="2"/>
      <c r="CJ152" s="2"/>
      <c r="CK152" s="2"/>
      <c r="CM152" s="2"/>
      <c r="CN152" s="2"/>
      <c r="CO152" s="2"/>
      <c r="CQ152" s="2"/>
      <c r="CR152" s="2"/>
      <c r="CS152" s="2"/>
      <c r="CU152" s="2"/>
      <c r="CV152" s="2"/>
      <c r="CW152" s="2"/>
      <c r="CY152" s="2"/>
      <c r="CZ152" s="2"/>
      <c r="DA152" s="2"/>
      <c r="DC152" s="2"/>
      <c r="DD152" s="2"/>
      <c r="DE152" s="2"/>
      <c r="DG152" s="2"/>
      <c r="DH152" s="2"/>
      <c r="DI152" s="2"/>
      <c r="DK152" s="2"/>
      <c r="DL152" s="2"/>
      <c r="DM152" s="2"/>
      <c r="DO152" s="2"/>
      <c r="DP152" s="2"/>
      <c r="DQ152" s="2"/>
      <c r="DS152" s="2"/>
      <c r="DT152" s="2"/>
      <c r="DU152" s="2"/>
      <c r="DW152" s="2"/>
      <c r="DX152" s="2"/>
      <c r="DY152" s="2"/>
      <c r="EA152" s="2"/>
      <c r="EB152" s="2"/>
      <c r="EC152" s="2"/>
    </row>
    <row r="153" ht="15.75" customHeight="1">
      <c r="A153" s="91">
        <v>152.0</v>
      </c>
      <c r="B153" s="91"/>
      <c r="C153" s="91"/>
      <c r="D153" s="91"/>
      <c r="E153" s="91"/>
      <c r="F153" s="91"/>
      <c r="G153" s="91"/>
      <c r="H153" s="91"/>
      <c r="I153" s="91"/>
      <c r="J153" s="91"/>
      <c r="K153" s="91"/>
      <c r="L153" s="91"/>
      <c r="M153" s="91"/>
      <c r="N153" s="91"/>
      <c r="O153" s="91"/>
      <c r="P153" s="91"/>
      <c r="Q153" s="91"/>
      <c r="R153" s="91"/>
      <c r="S153" s="91"/>
      <c r="T153" s="91"/>
      <c r="U153" s="91"/>
      <c r="V153" s="91"/>
      <c r="W153" s="91"/>
      <c r="X153" s="91"/>
      <c r="Y153" s="91"/>
      <c r="AA153" s="2"/>
      <c r="AB153" s="2"/>
      <c r="AC153" s="2"/>
      <c r="AE153" s="2"/>
      <c r="AF153" s="2"/>
      <c r="AG153" s="2"/>
      <c r="AI153" s="2"/>
      <c r="AJ153" s="2"/>
      <c r="AK153" s="2"/>
      <c r="AM153" s="2"/>
      <c r="AN153" s="2"/>
      <c r="AO153" s="2"/>
      <c r="AQ153" s="2"/>
      <c r="AR153" s="2"/>
      <c r="AS153" s="2"/>
      <c r="AU153" s="2"/>
      <c r="AV153" s="2"/>
      <c r="AW153" s="2"/>
      <c r="AY153" s="2"/>
      <c r="AZ153" s="2"/>
      <c r="BA153" s="2"/>
      <c r="BC153" s="2"/>
      <c r="BD153" s="2"/>
      <c r="BE153" s="2"/>
      <c r="BG153" s="2"/>
      <c r="BH153" s="2"/>
      <c r="BI153" s="2"/>
      <c r="BK153" s="2"/>
      <c r="BL153" s="2"/>
      <c r="BM153" s="2"/>
      <c r="BO153" s="2"/>
      <c r="BP153" s="2"/>
      <c r="BQ153" s="2"/>
      <c r="BS153" s="2"/>
      <c r="BT153" s="2"/>
      <c r="BU153" s="2"/>
      <c r="BW153" s="2"/>
      <c r="BX153" s="2"/>
      <c r="BY153" s="2"/>
      <c r="CA153" s="2"/>
      <c r="CB153" s="2"/>
      <c r="CC153" s="2"/>
      <c r="CE153" s="2"/>
      <c r="CF153" s="2"/>
      <c r="CG153" s="2"/>
      <c r="CI153" s="2"/>
      <c r="CJ153" s="2"/>
      <c r="CK153" s="2"/>
      <c r="CM153" s="2"/>
      <c r="CN153" s="2"/>
      <c r="CO153" s="2"/>
      <c r="CQ153" s="2"/>
      <c r="CR153" s="2"/>
      <c r="CS153" s="2"/>
      <c r="CU153" s="2"/>
      <c r="CV153" s="2"/>
      <c r="CW153" s="2"/>
      <c r="CY153" s="2"/>
      <c r="CZ153" s="2"/>
      <c r="DA153" s="2"/>
      <c r="DC153" s="2"/>
      <c r="DD153" s="2"/>
      <c r="DE153" s="2"/>
      <c r="DG153" s="2"/>
      <c r="DH153" s="2"/>
      <c r="DI153" s="2"/>
      <c r="DK153" s="2"/>
      <c r="DL153" s="2"/>
      <c r="DM153" s="2"/>
      <c r="DO153" s="2"/>
      <c r="DP153" s="2"/>
      <c r="DQ153" s="2"/>
      <c r="DS153" s="2"/>
      <c r="DT153" s="2"/>
      <c r="DU153" s="2"/>
      <c r="DW153" s="2"/>
      <c r="DX153" s="2"/>
      <c r="DY153" s="2"/>
      <c r="EA153" s="2"/>
      <c r="EB153" s="2"/>
      <c r="EC153" s="2"/>
    </row>
    <row r="154" ht="15.75" customHeight="1">
      <c r="A154" s="91">
        <v>153.0</v>
      </c>
      <c r="B154" s="91"/>
      <c r="C154" s="91"/>
      <c r="D154" s="91"/>
      <c r="E154" s="91"/>
      <c r="F154" s="91"/>
      <c r="G154" s="91"/>
      <c r="H154" s="91"/>
      <c r="I154" s="91"/>
      <c r="J154" s="91"/>
      <c r="K154" s="91"/>
      <c r="L154" s="91"/>
      <c r="M154" s="91"/>
      <c r="N154" s="91"/>
      <c r="O154" s="91"/>
      <c r="P154" s="91"/>
      <c r="Q154" s="91"/>
      <c r="R154" s="91"/>
      <c r="S154" s="91"/>
      <c r="T154" s="91"/>
      <c r="U154" s="91"/>
      <c r="V154" s="91"/>
      <c r="W154" s="91"/>
      <c r="X154" s="91"/>
      <c r="Y154" s="91"/>
      <c r="AA154" s="2"/>
      <c r="AB154" s="2"/>
      <c r="AC154" s="2"/>
      <c r="AE154" s="2"/>
      <c r="AF154" s="2"/>
      <c r="AG154" s="2"/>
      <c r="AI154" s="2"/>
      <c r="AJ154" s="2"/>
      <c r="AK154" s="2"/>
      <c r="AM154" s="2"/>
      <c r="AN154" s="2"/>
      <c r="AO154" s="2"/>
      <c r="AQ154" s="2"/>
      <c r="AR154" s="2"/>
      <c r="AS154" s="2"/>
      <c r="AU154" s="2"/>
      <c r="AV154" s="2"/>
      <c r="AW154" s="2"/>
      <c r="AY154" s="2"/>
      <c r="AZ154" s="2"/>
      <c r="BA154" s="2"/>
      <c r="BC154" s="2"/>
      <c r="BD154" s="2"/>
      <c r="BE154" s="2"/>
      <c r="BG154" s="2"/>
      <c r="BH154" s="2"/>
      <c r="BI154" s="2"/>
      <c r="BK154" s="2"/>
      <c r="BL154" s="2"/>
      <c r="BM154" s="2"/>
      <c r="BO154" s="2"/>
      <c r="BP154" s="2"/>
      <c r="BQ154" s="2"/>
      <c r="BS154" s="2"/>
      <c r="BT154" s="2"/>
      <c r="BU154" s="2"/>
      <c r="BW154" s="2"/>
      <c r="BX154" s="2"/>
      <c r="BY154" s="2"/>
      <c r="CA154" s="2"/>
      <c r="CB154" s="2"/>
      <c r="CC154" s="2"/>
      <c r="CE154" s="2"/>
      <c r="CF154" s="2"/>
      <c r="CG154" s="2"/>
      <c r="CI154" s="2"/>
      <c r="CJ154" s="2"/>
      <c r="CK154" s="2"/>
      <c r="CM154" s="2"/>
      <c r="CN154" s="2"/>
      <c r="CO154" s="2"/>
      <c r="CQ154" s="2"/>
      <c r="CR154" s="2"/>
      <c r="CS154" s="2"/>
      <c r="CU154" s="2"/>
      <c r="CV154" s="2"/>
      <c r="CW154" s="2"/>
      <c r="CY154" s="2"/>
      <c r="CZ154" s="2"/>
      <c r="DA154" s="2"/>
      <c r="DC154" s="2"/>
      <c r="DD154" s="2"/>
      <c r="DE154" s="2"/>
      <c r="DG154" s="2"/>
      <c r="DH154" s="2"/>
      <c r="DI154" s="2"/>
      <c r="DK154" s="2"/>
      <c r="DL154" s="2"/>
      <c r="DM154" s="2"/>
      <c r="DO154" s="2"/>
      <c r="DP154" s="2"/>
      <c r="DQ154" s="2"/>
      <c r="DS154" s="2"/>
      <c r="DT154" s="2"/>
      <c r="DU154" s="2"/>
      <c r="DW154" s="2"/>
      <c r="DX154" s="2"/>
      <c r="DY154" s="2"/>
      <c r="EA154" s="2"/>
      <c r="EB154" s="2"/>
      <c r="EC154" s="2"/>
    </row>
    <row r="155" ht="15.75" customHeight="1">
      <c r="A155" s="91">
        <v>154.0</v>
      </c>
      <c r="B155" s="91"/>
      <c r="C155" s="91"/>
      <c r="D155" s="91"/>
      <c r="E155" s="91"/>
      <c r="F155" s="91"/>
      <c r="G155" s="91"/>
      <c r="H155" s="91"/>
      <c r="I155" s="91"/>
      <c r="J155" s="91"/>
      <c r="K155" s="91"/>
      <c r="L155" s="91"/>
      <c r="M155" s="91"/>
      <c r="N155" s="91"/>
      <c r="O155" s="91"/>
      <c r="P155" s="91"/>
      <c r="Q155" s="91"/>
      <c r="R155" s="91"/>
      <c r="S155" s="91"/>
      <c r="T155" s="91"/>
      <c r="U155" s="91"/>
      <c r="V155" s="91"/>
      <c r="W155" s="91"/>
      <c r="X155" s="91"/>
      <c r="Y155" s="91"/>
      <c r="AA155" s="2"/>
      <c r="AB155" s="2"/>
      <c r="AC155" s="2"/>
      <c r="AE155" s="2"/>
      <c r="AF155" s="2"/>
      <c r="AG155" s="2"/>
      <c r="AI155" s="2"/>
      <c r="AJ155" s="2"/>
      <c r="AK155" s="2"/>
      <c r="AM155" s="2"/>
      <c r="AN155" s="2"/>
      <c r="AO155" s="2"/>
      <c r="AQ155" s="2"/>
      <c r="AR155" s="2"/>
      <c r="AS155" s="2"/>
      <c r="AU155" s="2"/>
      <c r="AV155" s="2"/>
      <c r="AW155" s="2"/>
      <c r="AY155" s="2"/>
      <c r="AZ155" s="2"/>
      <c r="BA155" s="2"/>
      <c r="BC155" s="2"/>
      <c r="BD155" s="2"/>
      <c r="BE155" s="2"/>
      <c r="BG155" s="2"/>
      <c r="BH155" s="2"/>
      <c r="BI155" s="2"/>
      <c r="BK155" s="2"/>
      <c r="BL155" s="2"/>
      <c r="BM155" s="2"/>
      <c r="BO155" s="2"/>
      <c r="BP155" s="2"/>
      <c r="BQ155" s="2"/>
      <c r="BS155" s="2"/>
      <c r="BT155" s="2"/>
      <c r="BU155" s="2"/>
      <c r="BW155" s="2"/>
      <c r="BX155" s="2"/>
      <c r="BY155" s="2"/>
      <c r="CA155" s="2"/>
      <c r="CB155" s="2"/>
      <c r="CC155" s="2"/>
      <c r="CE155" s="2"/>
      <c r="CF155" s="2"/>
      <c r="CG155" s="2"/>
      <c r="CI155" s="2"/>
      <c r="CJ155" s="2"/>
      <c r="CK155" s="2"/>
      <c r="CM155" s="2"/>
      <c r="CN155" s="2"/>
      <c r="CO155" s="2"/>
      <c r="CQ155" s="2"/>
      <c r="CR155" s="2"/>
      <c r="CS155" s="2"/>
      <c r="CU155" s="2"/>
      <c r="CV155" s="2"/>
      <c r="CW155" s="2"/>
      <c r="CY155" s="2"/>
      <c r="CZ155" s="2"/>
      <c r="DA155" s="2"/>
      <c r="DC155" s="2"/>
      <c r="DD155" s="2"/>
      <c r="DE155" s="2"/>
      <c r="DG155" s="2"/>
      <c r="DH155" s="2"/>
      <c r="DI155" s="2"/>
      <c r="DK155" s="2"/>
      <c r="DL155" s="2"/>
      <c r="DM155" s="2"/>
      <c r="DO155" s="2"/>
      <c r="DP155" s="2"/>
      <c r="DQ155" s="2"/>
      <c r="DS155" s="2"/>
      <c r="DT155" s="2"/>
      <c r="DU155" s="2"/>
      <c r="DW155" s="2"/>
      <c r="DX155" s="2"/>
      <c r="DY155" s="2"/>
      <c r="EA155" s="2"/>
      <c r="EB155" s="2"/>
      <c r="EC155" s="2"/>
    </row>
    <row r="156" ht="15.75" customHeight="1">
      <c r="A156" s="91">
        <v>155.0</v>
      </c>
      <c r="B156" s="91"/>
      <c r="C156" s="91"/>
      <c r="D156" s="91"/>
      <c r="E156" s="91"/>
      <c r="F156" s="91"/>
      <c r="G156" s="91"/>
      <c r="H156" s="91"/>
      <c r="I156" s="91"/>
      <c r="J156" s="91"/>
      <c r="K156" s="91"/>
      <c r="L156" s="91"/>
      <c r="M156" s="91"/>
      <c r="N156" s="91"/>
      <c r="O156" s="91"/>
      <c r="P156" s="91"/>
      <c r="Q156" s="91"/>
      <c r="R156" s="91"/>
      <c r="S156" s="91"/>
      <c r="T156" s="91"/>
      <c r="U156" s="91"/>
      <c r="V156" s="91"/>
      <c r="W156" s="91"/>
      <c r="X156" s="91"/>
      <c r="Y156" s="91"/>
      <c r="AA156" s="2"/>
      <c r="AB156" s="2"/>
      <c r="AC156" s="2"/>
      <c r="AE156" s="2"/>
      <c r="AF156" s="2"/>
      <c r="AG156" s="2"/>
      <c r="AI156" s="2"/>
      <c r="AJ156" s="2"/>
      <c r="AK156" s="2"/>
      <c r="AM156" s="2"/>
      <c r="AN156" s="2"/>
      <c r="AO156" s="2"/>
      <c r="AQ156" s="2"/>
      <c r="AR156" s="2"/>
      <c r="AS156" s="2"/>
      <c r="AU156" s="2"/>
      <c r="AV156" s="2"/>
      <c r="AW156" s="2"/>
      <c r="AY156" s="2"/>
      <c r="AZ156" s="2"/>
      <c r="BA156" s="2"/>
      <c r="BC156" s="2"/>
      <c r="BD156" s="2"/>
      <c r="BE156" s="2"/>
      <c r="BG156" s="2"/>
      <c r="BH156" s="2"/>
      <c r="BI156" s="2"/>
      <c r="BK156" s="2"/>
      <c r="BL156" s="2"/>
      <c r="BM156" s="2"/>
      <c r="BO156" s="2"/>
      <c r="BP156" s="2"/>
      <c r="BQ156" s="2"/>
      <c r="BS156" s="2"/>
      <c r="BT156" s="2"/>
      <c r="BU156" s="2"/>
      <c r="BW156" s="2"/>
      <c r="BX156" s="2"/>
      <c r="BY156" s="2"/>
      <c r="CA156" s="2"/>
      <c r="CB156" s="2"/>
      <c r="CC156" s="2"/>
      <c r="CE156" s="2"/>
      <c r="CF156" s="2"/>
      <c r="CG156" s="2"/>
      <c r="CI156" s="2"/>
      <c r="CJ156" s="2"/>
      <c r="CK156" s="2"/>
      <c r="CM156" s="2"/>
      <c r="CN156" s="2"/>
      <c r="CO156" s="2"/>
      <c r="CQ156" s="2"/>
      <c r="CR156" s="2"/>
      <c r="CS156" s="2"/>
      <c r="CU156" s="2"/>
      <c r="CV156" s="2"/>
      <c r="CW156" s="2"/>
      <c r="CY156" s="2"/>
      <c r="CZ156" s="2"/>
      <c r="DA156" s="2"/>
      <c r="DC156" s="2"/>
      <c r="DD156" s="2"/>
      <c r="DE156" s="2"/>
      <c r="DG156" s="2"/>
      <c r="DH156" s="2"/>
      <c r="DI156" s="2"/>
      <c r="DK156" s="2"/>
      <c r="DL156" s="2"/>
      <c r="DM156" s="2"/>
      <c r="DO156" s="2"/>
      <c r="DP156" s="2"/>
      <c r="DQ156" s="2"/>
      <c r="DS156" s="2"/>
      <c r="DT156" s="2"/>
      <c r="DU156" s="2"/>
      <c r="DW156" s="2"/>
      <c r="DX156" s="2"/>
      <c r="DY156" s="2"/>
      <c r="EA156" s="2"/>
      <c r="EB156" s="2"/>
      <c r="EC156" s="2"/>
    </row>
    <row r="157" ht="15.75" customHeight="1">
      <c r="A157" s="91">
        <v>156.0</v>
      </c>
      <c r="B157" s="91"/>
      <c r="C157" s="91"/>
      <c r="D157" s="91"/>
      <c r="E157" s="91"/>
      <c r="F157" s="91"/>
      <c r="G157" s="91"/>
      <c r="H157" s="91"/>
      <c r="I157" s="91"/>
      <c r="J157" s="91"/>
      <c r="K157" s="91"/>
      <c r="L157" s="91"/>
      <c r="M157" s="91"/>
      <c r="N157" s="91"/>
      <c r="O157" s="91"/>
      <c r="P157" s="91"/>
      <c r="Q157" s="91"/>
      <c r="R157" s="91"/>
      <c r="S157" s="91"/>
      <c r="T157" s="91"/>
      <c r="U157" s="91"/>
      <c r="V157" s="91"/>
      <c r="W157" s="91"/>
      <c r="X157" s="91"/>
      <c r="Y157" s="91"/>
      <c r="AA157" s="2"/>
      <c r="AB157" s="2"/>
      <c r="AC157" s="2"/>
      <c r="AE157" s="2"/>
      <c r="AF157" s="2"/>
      <c r="AG157" s="2"/>
      <c r="AI157" s="2"/>
      <c r="AJ157" s="2"/>
      <c r="AK157" s="2"/>
      <c r="AM157" s="2"/>
      <c r="AN157" s="2"/>
      <c r="AO157" s="2"/>
      <c r="AQ157" s="2"/>
      <c r="AR157" s="2"/>
      <c r="AS157" s="2"/>
      <c r="AU157" s="2"/>
      <c r="AV157" s="2"/>
      <c r="AW157" s="2"/>
      <c r="AY157" s="2"/>
      <c r="AZ157" s="2"/>
      <c r="BA157" s="2"/>
      <c r="BC157" s="2"/>
      <c r="BD157" s="2"/>
      <c r="BE157" s="2"/>
      <c r="BG157" s="2"/>
      <c r="BH157" s="2"/>
      <c r="BI157" s="2"/>
      <c r="BK157" s="2"/>
      <c r="BL157" s="2"/>
      <c r="BM157" s="2"/>
      <c r="BO157" s="2"/>
      <c r="BP157" s="2"/>
      <c r="BQ157" s="2"/>
      <c r="BS157" s="2"/>
      <c r="BT157" s="2"/>
      <c r="BU157" s="2"/>
      <c r="BW157" s="2"/>
      <c r="BX157" s="2"/>
      <c r="BY157" s="2"/>
      <c r="CA157" s="2"/>
      <c r="CB157" s="2"/>
      <c r="CC157" s="2"/>
      <c r="CE157" s="2"/>
      <c r="CF157" s="2"/>
      <c r="CG157" s="2"/>
      <c r="CI157" s="2"/>
      <c r="CJ157" s="2"/>
      <c r="CK157" s="2"/>
      <c r="CM157" s="2"/>
      <c r="CN157" s="2"/>
      <c r="CO157" s="2"/>
      <c r="CQ157" s="2"/>
      <c r="CR157" s="2"/>
      <c r="CS157" s="2"/>
      <c r="CU157" s="2"/>
      <c r="CV157" s="2"/>
      <c r="CW157" s="2"/>
      <c r="CY157" s="2"/>
      <c r="CZ157" s="2"/>
      <c r="DA157" s="2"/>
      <c r="DC157" s="2"/>
      <c r="DD157" s="2"/>
      <c r="DE157" s="2"/>
      <c r="DG157" s="2"/>
      <c r="DH157" s="2"/>
      <c r="DI157" s="2"/>
      <c r="DK157" s="2"/>
      <c r="DL157" s="2"/>
      <c r="DM157" s="2"/>
      <c r="DO157" s="2"/>
      <c r="DP157" s="2"/>
      <c r="DQ157" s="2"/>
      <c r="DS157" s="2"/>
      <c r="DT157" s="2"/>
      <c r="DU157" s="2"/>
      <c r="DW157" s="2"/>
      <c r="DX157" s="2"/>
      <c r="DY157" s="2"/>
      <c r="EA157" s="2"/>
      <c r="EB157" s="2"/>
      <c r="EC157" s="2"/>
    </row>
    <row r="158" ht="15.75" customHeight="1">
      <c r="A158" s="91">
        <v>157.0</v>
      </c>
      <c r="B158" s="91"/>
      <c r="C158" s="91"/>
      <c r="D158" s="91"/>
      <c r="E158" s="91"/>
      <c r="F158" s="91"/>
      <c r="G158" s="91"/>
      <c r="H158" s="91"/>
      <c r="I158" s="91"/>
      <c r="J158" s="91"/>
      <c r="K158" s="91"/>
      <c r="L158" s="91"/>
      <c r="M158" s="91"/>
      <c r="N158" s="91"/>
      <c r="O158" s="91"/>
      <c r="P158" s="91"/>
      <c r="Q158" s="91"/>
      <c r="R158" s="91"/>
      <c r="S158" s="91"/>
      <c r="T158" s="91"/>
      <c r="U158" s="91"/>
      <c r="V158" s="91"/>
      <c r="W158" s="91"/>
      <c r="X158" s="91"/>
      <c r="Y158" s="91"/>
      <c r="AA158" s="2"/>
      <c r="AB158" s="2"/>
      <c r="AC158" s="2"/>
      <c r="AE158" s="2"/>
      <c r="AF158" s="2"/>
      <c r="AG158" s="2"/>
      <c r="AI158" s="2"/>
      <c r="AJ158" s="2"/>
      <c r="AK158" s="2"/>
      <c r="AM158" s="2"/>
      <c r="AN158" s="2"/>
      <c r="AO158" s="2"/>
      <c r="AQ158" s="2"/>
      <c r="AR158" s="2"/>
      <c r="AS158" s="2"/>
      <c r="AU158" s="2"/>
      <c r="AV158" s="2"/>
      <c r="AW158" s="2"/>
      <c r="AY158" s="2"/>
      <c r="AZ158" s="2"/>
      <c r="BA158" s="2"/>
      <c r="BC158" s="2"/>
      <c r="BD158" s="2"/>
      <c r="BE158" s="2"/>
      <c r="BG158" s="2"/>
      <c r="BH158" s="2"/>
      <c r="BI158" s="2"/>
      <c r="BK158" s="2"/>
      <c r="BL158" s="2"/>
      <c r="BM158" s="2"/>
      <c r="BO158" s="2"/>
      <c r="BP158" s="2"/>
      <c r="BQ158" s="2"/>
      <c r="BS158" s="2"/>
      <c r="BT158" s="2"/>
      <c r="BU158" s="2"/>
      <c r="BW158" s="2"/>
      <c r="BX158" s="2"/>
      <c r="BY158" s="2"/>
      <c r="CA158" s="2"/>
      <c r="CB158" s="2"/>
      <c r="CC158" s="2"/>
      <c r="CE158" s="2"/>
      <c r="CF158" s="2"/>
      <c r="CG158" s="2"/>
      <c r="CI158" s="2"/>
      <c r="CJ158" s="2"/>
      <c r="CK158" s="2"/>
      <c r="CM158" s="2"/>
      <c r="CN158" s="2"/>
      <c r="CO158" s="2"/>
      <c r="CQ158" s="2"/>
      <c r="CR158" s="2"/>
      <c r="CS158" s="2"/>
      <c r="CU158" s="2"/>
      <c r="CV158" s="2"/>
      <c r="CW158" s="2"/>
      <c r="CY158" s="2"/>
      <c r="CZ158" s="2"/>
      <c r="DA158" s="2"/>
      <c r="DC158" s="2"/>
      <c r="DD158" s="2"/>
      <c r="DE158" s="2"/>
      <c r="DG158" s="2"/>
      <c r="DH158" s="2"/>
      <c r="DI158" s="2"/>
      <c r="DK158" s="2"/>
      <c r="DL158" s="2"/>
      <c r="DM158" s="2"/>
      <c r="DO158" s="2"/>
      <c r="DP158" s="2"/>
      <c r="DQ158" s="2"/>
      <c r="DS158" s="2"/>
      <c r="DT158" s="2"/>
      <c r="DU158" s="2"/>
      <c r="DW158" s="2"/>
      <c r="DX158" s="2"/>
      <c r="DY158" s="2"/>
      <c r="EA158" s="2"/>
      <c r="EB158" s="2"/>
      <c r="EC158" s="2"/>
    </row>
    <row r="159" ht="15.75" customHeight="1">
      <c r="A159" s="91">
        <v>158.0</v>
      </c>
      <c r="B159" s="91"/>
      <c r="C159" s="91"/>
      <c r="D159" s="91"/>
      <c r="E159" s="91"/>
      <c r="F159" s="91"/>
      <c r="G159" s="91"/>
      <c r="H159" s="91"/>
      <c r="I159" s="91"/>
      <c r="J159" s="91"/>
      <c r="K159" s="91"/>
      <c r="L159" s="91"/>
      <c r="M159" s="91"/>
      <c r="N159" s="91"/>
      <c r="O159" s="91"/>
      <c r="P159" s="91"/>
      <c r="Q159" s="91"/>
      <c r="R159" s="91"/>
      <c r="S159" s="91"/>
      <c r="T159" s="91"/>
      <c r="U159" s="91"/>
      <c r="V159" s="91"/>
      <c r="W159" s="91"/>
      <c r="X159" s="91"/>
      <c r="Y159" s="91"/>
      <c r="AA159" s="2"/>
      <c r="AB159" s="2"/>
      <c r="AC159" s="2"/>
      <c r="AE159" s="2"/>
      <c r="AF159" s="2"/>
      <c r="AG159" s="2"/>
      <c r="AI159" s="2"/>
      <c r="AJ159" s="2"/>
      <c r="AK159" s="2"/>
      <c r="AM159" s="2"/>
      <c r="AN159" s="2"/>
      <c r="AO159" s="2"/>
      <c r="AQ159" s="2"/>
      <c r="AR159" s="2"/>
      <c r="AS159" s="2"/>
      <c r="AU159" s="2"/>
      <c r="AV159" s="2"/>
      <c r="AW159" s="2"/>
      <c r="AY159" s="2"/>
      <c r="AZ159" s="2"/>
      <c r="BA159" s="2"/>
      <c r="BC159" s="2"/>
      <c r="BD159" s="2"/>
      <c r="BE159" s="2"/>
      <c r="BG159" s="2"/>
      <c r="BH159" s="2"/>
      <c r="BI159" s="2"/>
      <c r="BK159" s="2"/>
      <c r="BL159" s="2"/>
      <c r="BM159" s="2"/>
      <c r="BO159" s="2"/>
      <c r="BP159" s="2"/>
      <c r="BQ159" s="2"/>
      <c r="BS159" s="2"/>
      <c r="BT159" s="2"/>
      <c r="BU159" s="2"/>
      <c r="BW159" s="2"/>
      <c r="BX159" s="2"/>
      <c r="BY159" s="2"/>
      <c r="CA159" s="2"/>
      <c r="CB159" s="2"/>
      <c r="CC159" s="2"/>
      <c r="CE159" s="2"/>
      <c r="CF159" s="2"/>
      <c r="CG159" s="2"/>
      <c r="CI159" s="2"/>
      <c r="CJ159" s="2"/>
      <c r="CK159" s="2"/>
      <c r="CM159" s="2"/>
      <c r="CN159" s="2"/>
      <c r="CO159" s="2"/>
      <c r="CQ159" s="2"/>
      <c r="CR159" s="2"/>
      <c r="CS159" s="2"/>
      <c r="CU159" s="2"/>
      <c r="CV159" s="2"/>
      <c r="CW159" s="2"/>
      <c r="CY159" s="2"/>
      <c r="CZ159" s="2"/>
      <c r="DA159" s="2"/>
      <c r="DC159" s="2"/>
      <c r="DD159" s="2"/>
      <c r="DE159" s="2"/>
      <c r="DG159" s="2"/>
      <c r="DH159" s="2"/>
      <c r="DI159" s="2"/>
      <c r="DK159" s="2"/>
      <c r="DL159" s="2"/>
      <c r="DM159" s="2"/>
      <c r="DO159" s="2"/>
      <c r="DP159" s="2"/>
      <c r="DQ159" s="2"/>
      <c r="DS159" s="2"/>
      <c r="DT159" s="2"/>
      <c r="DU159" s="2"/>
      <c r="DW159" s="2"/>
      <c r="DX159" s="2"/>
      <c r="DY159" s="2"/>
      <c r="EA159" s="2"/>
      <c r="EB159" s="2"/>
      <c r="EC159" s="2"/>
    </row>
    <row r="160" ht="15.75" customHeight="1">
      <c r="A160" s="91">
        <v>159.0</v>
      </c>
      <c r="B160" s="91"/>
      <c r="C160" s="91"/>
      <c r="D160" s="91"/>
      <c r="E160" s="91"/>
      <c r="F160" s="91"/>
      <c r="G160" s="91"/>
      <c r="H160" s="91"/>
      <c r="I160" s="91"/>
      <c r="J160" s="91"/>
      <c r="K160" s="91"/>
      <c r="L160" s="91"/>
      <c r="M160" s="91"/>
      <c r="N160" s="91"/>
      <c r="O160" s="91"/>
      <c r="P160" s="91"/>
      <c r="Q160" s="91"/>
      <c r="R160" s="91"/>
      <c r="S160" s="91"/>
      <c r="T160" s="91"/>
      <c r="U160" s="91"/>
      <c r="V160" s="91"/>
      <c r="W160" s="91"/>
      <c r="X160" s="91"/>
      <c r="Y160" s="91"/>
      <c r="AA160" s="2"/>
      <c r="AB160" s="2"/>
      <c r="AC160" s="2"/>
      <c r="AE160" s="2"/>
      <c r="AF160" s="2"/>
      <c r="AG160" s="2"/>
      <c r="AI160" s="2"/>
      <c r="AJ160" s="2"/>
      <c r="AK160" s="2"/>
      <c r="AM160" s="2"/>
      <c r="AN160" s="2"/>
      <c r="AO160" s="2"/>
      <c r="AQ160" s="2"/>
      <c r="AR160" s="2"/>
      <c r="AS160" s="2"/>
      <c r="AU160" s="2"/>
      <c r="AV160" s="2"/>
      <c r="AW160" s="2"/>
      <c r="AY160" s="2"/>
      <c r="AZ160" s="2"/>
      <c r="BA160" s="2"/>
      <c r="BC160" s="2"/>
      <c r="BD160" s="2"/>
      <c r="BE160" s="2"/>
      <c r="BG160" s="2"/>
      <c r="BH160" s="2"/>
      <c r="BI160" s="2"/>
      <c r="BK160" s="2"/>
      <c r="BL160" s="2"/>
      <c r="BM160" s="2"/>
      <c r="BO160" s="2"/>
      <c r="BP160" s="2"/>
      <c r="BQ160" s="2"/>
      <c r="BS160" s="2"/>
      <c r="BT160" s="2"/>
      <c r="BU160" s="2"/>
      <c r="BW160" s="2"/>
      <c r="BX160" s="2"/>
      <c r="BY160" s="2"/>
      <c r="CA160" s="2"/>
      <c r="CB160" s="2"/>
      <c r="CC160" s="2"/>
      <c r="CE160" s="2"/>
      <c r="CF160" s="2"/>
      <c r="CG160" s="2"/>
      <c r="CI160" s="2"/>
      <c r="CJ160" s="2"/>
      <c r="CK160" s="2"/>
      <c r="CM160" s="2"/>
      <c r="CN160" s="2"/>
      <c r="CO160" s="2"/>
      <c r="CQ160" s="2"/>
      <c r="CR160" s="2"/>
      <c r="CS160" s="2"/>
      <c r="CU160" s="2"/>
      <c r="CV160" s="2"/>
      <c r="CW160" s="2"/>
      <c r="CY160" s="2"/>
      <c r="CZ160" s="2"/>
      <c r="DA160" s="2"/>
      <c r="DC160" s="2"/>
      <c r="DD160" s="2"/>
      <c r="DE160" s="2"/>
      <c r="DG160" s="2"/>
      <c r="DH160" s="2"/>
      <c r="DI160" s="2"/>
      <c r="DK160" s="2"/>
      <c r="DL160" s="2"/>
      <c r="DM160" s="2"/>
      <c r="DO160" s="2"/>
      <c r="DP160" s="2"/>
      <c r="DQ160" s="2"/>
      <c r="DS160" s="2"/>
      <c r="DT160" s="2"/>
      <c r="DU160" s="2"/>
      <c r="DW160" s="2"/>
      <c r="DX160" s="2"/>
      <c r="DY160" s="2"/>
      <c r="EA160" s="2"/>
      <c r="EB160" s="2"/>
      <c r="EC160" s="2"/>
    </row>
    <row r="161" ht="15.75" customHeight="1">
      <c r="A161" s="91">
        <v>160.0</v>
      </c>
      <c r="B161" s="91"/>
      <c r="C161" s="91"/>
      <c r="D161" s="91"/>
      <c r="E161" s="91"/>
      <c r="F161" s="91"/>
      <c r="G161" s="91"/>
      <c r="H161" s="91"/>
      <c r="I161" s="91"/>
      <c r="J161" s="91"/>
      <c r="K161" s="91"/>
      <c r="L161" s="91"/>
      <c r="M161" s="91"/>
      <c r="N161" s="91"/>
      <c r="O161" s="91"/>
      <c r="P161" s="91"/>
      <c r="Q161" s="91"/>
      <c r="R161" s="91"/>
      <c r="S161" s="91"/>
      <c r="T161" s="91"/>
      <c r="U161" s="91"/>
      <c r="V161" s="91"/>
      <c r="W161" s="91"/>
      <c r="X161" s="91"/>
      <c r="Y161" s="91"/>
      <c r="AA161" s="2"/>
      <c r="AB161" s="2"/>
      <c r="AC161" s="2"/>
      <c r="AE161" s="2"/>
      <c r="AF161" s="2"/>
      <c r="AG161" s="2"/>
      <c r="AI161" s="2"/>
      <c r="AJ161" s="2"/>
      <c r="AK161" s="2"/>
      <c r="AM161" s="2"/>
      <c r="AN161" s="2"/>
      <c r="AO161" s="2"/>
      <c r="AQ161" s="2"/>
      <c r="AR161" s="2"/>
      <c r="AS161" s="2"/>
      <c r="AU161" s="2"/>
      <c r="AV161" s="2"/>
      <c r="AW161" s="2"/>
      <c r="AY161" s="2"/>
      <c r="AZ161" s="2"/>
      <c r="BA161" s="2"/>
      <c r="BC161" s="2"/>
      <c r="BD161" s="2"/>
      <c r="BE161" s="2"/>
      <c r="BG161" s="2"/>
      <c r="BH161" s="2"/>
      <c r="BI161" s="2"/>
      <c r="BK161" s="2"/>
      <c r="BL161" s="2"/>
      <c r="BM161" s="2"/>
      <c r="BO161" s="2"/>
      <c r="BP161" s="2"/>
      <c r="BQ161" s="2"/>
      <c r="BS161" s="2"/>
      <c r="BT161" s="2"/>
      <c r="BU161" s="2"/>
      <c r="BW161" s="2"/>
      <c r="BX161" s="2"/>
      <c r="BY161" s="2"/>
      <c r="CA161" s="2"/>
      <c r="CB161" s="2"/>
      <c r="CC161" s="2"/>
      <c r="CE161" s="2"/>
      <c r="CF161" s="2"/>
      <c r="CG161" s="2"/>
      <c r="CI161" s="2"/>
      <c r="CJ161" s="2"/>
      <c r="CK161" s="2"/>
      <c r="CM161" s="2"/>
      <c r="CN161" s="2"/>
      <c r="CO161" s="2"/>
      <c r="CQ161" s="2"/>
      <c r="CR161" s="2"/>
      <c r="CS161" s="2"/>
      <c r="CU161" s="2"/>
      <c r="CV161" s="2"/>
      <c r="CW161" s="2"/>
      <c r="CY161" s="2"/>
      <c r="CZ161" s="2"/>
      <c r="DA161" s="2"/>
      <c r="DC161" s="2"/>
      <c r="DD161" s="2"/>
      <c r="DE161" s="2"/>
      <c r="DG161" s="2"/>
      <c r="DH161" s="2"/>
      <c r="DI161" s="2"/>
      <c r="DK161" s="2"/>
      <c r="DL161" s="2"/>
      <c r="DM161" s="2"/>
      <c r="DO161" s="2"/>
      <c r="DP161" s="2"/>
      <c r="DQ161" s="2"/>
      <c r="DS161" s="2"/>
      <c r="DT161" s="2"/>
      <c r="DU161" s="2"/>
      <c r="DW161" s="2"/>
      <c r="DX161" s="2"/>
      <c r="DY161" s="2"/>
      <c r="EA161" s="2"/>
      <c r="EB161" s="2"/>
      <c r="EC161" s="2"/>
    </row>
    <row r="162" ht="15.75" customHeight="1">
      <c r="A162" s="91">
        <v>161.0</v>
      </c>
      <c r="B162" s="91"/>
      <c r="C162" s="91"/>
      <c r="D162" s="91"/>
      <c r="E162" s="91"/>
      <c r="F162" s="91"/>
      <c r="G162" s="91"/>
      <c r="H162" s="91"/>
      <c r="I162" s="91"/>
      <c r="J162" s="91"/>
      <c r="K162" s="91"/>
      <c r="L162" s="91"/>
      <c r="M162" s="91"/>
      <c r="N162" s="91"/>
      <c r="O162" s="91"/>
      <c r="P162" s="91"/>
      <c r="Q162" s="91"/>
      <c r="R162" s="91"/>
      <c r="S162" s="91"/>
      <c r="T162" s="91"/>
      <c r="U162" s="91"/>
      <c r="V162" s="91"/>
      <c r="W162" s="91"/>
      <c r="X162" s="91"/>
      <c r="Y162" s="91"/>
      <c r="AA162" s="2"/>
      <c r="AB162" s="2"/>
      <c r="AC162" s="2"/>
      <c r="AE162" s="2"/>
      <c r="AF162" s="2"/>
      <c r="AG162" s="2"/>
      <c r="AI162" s="2"/>
      <c r="AJ162" s="2"/>
      <c r="AK162" s="2"/>
      <c r="AM162" s="2"/>
      <c r="AN162" s="2"/>
      <c r="AO162" s="2"/>
      <c r="AQ162" s="2"/>
      <c r="AR162" s="2"/>
      <c r="AS162" s="2"/>
      <c r="AU162" s="2"/>
      <c r="AV162" s="2"/>
      <c r="AW162" s="2"/>
      <c r="AY162" s="2"/>
      <c r="AZ162" s="2"/>
      <c r="BA162" s="2"/>
      <c r="BC162" s="2"/>
      <c r="BD162" s="2"/>
      <c r="BE162" s="2"/>
      <c r="BG162" s="2"/>
      <c r="BH162" s="2"/>
      <c r="BI162" s="2"/>
      <c r="BK162" s="2"/>
      <c r="BL162" s="2"/>
      <c r="BM162" s="2"/>
      <c r="BO162" s="2"/>
      <c r="BP162" s="2"/>
      <c r="BQ162" s="2"/>
      <c r="BS162" s="2"/>
      <c r="BT162" s="2"/>
      <c r="BU162" s="2"/>
      <c r="BW162" s="2"/>
      <c r="BX162" s="2"/>
      <c r="BY162" s="2"/>
      <c r="CA162" s="2"/>
      <c r="CB162" s="2"/>
      <c r="CC162" s="2"/>
      <c r="CE162" s="2"/>
      <c r="CF162" s="2"/>
      <c r="CG162" s="2"/>
      <c r="CI162" s="2"/>
      <c r="CJ162" s="2"/>
      <c r="CK162" s="2"/>
      <c r="CM162" s="2"/>
      <c r="CN162" s="2"/>
      <c r="CO162" s="2"/>
      <c r="CQ162" s="2"/>
      <c r="CR162" s="2"/>
      <c r="CS162" s="2"/>
      <c r="CU162" s="2"/>
      <c r="CV162" s="2"/>
      <c r="CW162" s="2"/>
      <c r="CY162" s="2"/>
      <c r="CZ162" s="2"/>
      <c r="DA162" s="2"/>
      <c r="DC162" s="2"/>
      <c r="DD162" s="2"/>
      <c r="DE162" s="2"/>
      <c r="DG162" s="2"/>
      <c r="DH162" s="2"/>
      <c r="DI162" s="2"/>
      <c r="DK162" s="2"/>
      <c r="DL162" s="2"/>
      <c r="DM162" s="2"/>
      <c r="DO162" s="2"/>
      <c r="DP162" s="2"/>
      <c r="DQ162" s="2"/>
      <c r="DS162" s="2"/>
      <c r="DT162" s="2"/>
      <c r="DU162" s="2"/>
      <c r="DW162" s="2"/>
      <c r="DX162" s="2"/>
      <c r="DY162" s="2"/>
      <c r="EA162" s="2"/>
      <c r="EB162" s="2"/>
      <c r="EC162" s="2"/>
    </row>
    <row r="163" ht="15.75" customHeight="1">
      <c r="A163" s="91">
        <v>162.0</v>
      </c>
      <c r="B163" s="91"/>
      <c r="C163" s="91"/>
      <c r="D163" s="91"/>
      <c r="E163" s="91"/>
      <c r="F163" s="91"/>
      <c r="G163" s="91"/>
      <c r="H163" s="91"/>
      <c r="I163" s="91"/>
      <c r="J163" s="91"/>
      <c r="K163" s="91"/>
      <c r="L163" s="91"/>
      <c r="M163" s="91"/>
      <c r="N163" s="91"/>
      <c r="O163" s="91"/>
      <c r="P163" s="91"/>
      <c r="Q163" s="91"/>
      <c r="R163" s="91"/>
      <c r="S163" s="91"/>
      <c r="T163" s="91"/>
      <c r="U163" s="91"/>
      <c r="V163" s="91"/>
      <c r="W163" s="91"/>
      <c r="X163" s="91"/>
      <c r="Y163" s="91"/>
      <c r="AA163" s="2"/>
      <c r="AB163" s="2"/>
      <c r="AC163" s="2"/>
      <c r="AE163" s="2"/>
      <c r="AF163" s="2"/>
      <c r="AG163" s="2"/>
      <c r="AI163" s="2"/>
      <c r="AJ163" s="2"/>
      <c r="AK163" s="2"/>
      <c r="AM163" s="2"/>
      <c r="AN163" s="2"/>
      <c r="AO163" s="2"/>
      <c r="AQ163" s="2"/>
      <c r="AR163" s="2"/>
      <c r="AS163" s="2"/>
      <c r="AU163" s="2"/>
      <c r="AV163" s="2"/>
      <c r="AW163" s="2"/>
      <c r="AY163" s="2"/>
      <c r="AZ163" s="2"/>
      <c r="BA163" s="2"/>
      <c r="BC163" s="2"/>
      <c r="BD163" s="2"/>
      <c r="BE163" s="2"/>
      <c r="BG163" s="2"/>
      <c r="BH163" s="2"/>
      <c r="BI163" s="2"/>
      <c r="BK163" s="2"/>
      <c r="BL163" s="2"/>
      <c r="BM163" s="2"/>
      <c r="BO163" s="2"/>
      <c r="BP163" s="2"/>
      <c r="BQ163" s="2"/>
      <c r="BS163" s="2"/>
      <c r="BT163" s="2"/>
      <c r="BU163" s="2"/>
      <c r="BW163" s="2"/>
      <c r="BX163" s="2"/>
      <c r="BY163" s="2"/>
      <c r="CA163" s="2"/>
      <c r="CB163" s="2"/>
      <c r="CC163" s="2"/>
      <c r="CE163" s="2"/>
      <c r="CF163" s="2"/>
      <c r="CG163" s="2"/>
      <c r="CI163" s="2"/>
      <c r="CJ163" s="2"/>
      <c r="CK163" s="2"/>
      <c r="CM163" s="2"/>
      <c r="CN163" s="2"/>
      <c r="CO163" s="2"/>
      <c r="CQ163" s="2"/>
      <c r="CR163" s="2"/>
      <c r="CS163" s="2"/>
      <c r="CU163" s="2"/>
      <c r="CV163" s="2"/>
      <c r="CW163" s="2"/>
      <c r="CY163" s="2"/>
      <c r="CZ163" s="2"/>
      <c r="DA163" s="2"/>
      <c r="DC163" s="2"/>
      <c r="DD163" s="2"/>
      <c r="DE163" s="2"/>
      <c r="DG163" s="2"/>
      <c r="DH163" s="2"/>
      <c r="DI163" s="2"/>
      <c r="DK163" s="2"/>
      <c r="DL163" s="2"/>
      <c r="DM163" s="2"/>
      <c r="DO163" s="2"/>
      <c r="DP163" s="2"/>
      <c r="DQ163" s="2"/>
      <c r="DS163" s="2"/>
      <c r="DT163" s="2"/>
      <c r="DU163" s="2"/>
      <c r="DW163" s="2"/>
      <c r="DX163" s="2"/>
      <c r="DY163" s="2"/>
      <c r="EA163" s="2"/>
      <c r="EB163" s="2"/>
      <c r="EC163" s="2"/>
    </row>
    <row r="164" ht="15.75" customHeight="1">
      <c r="A164" s="91">
        <v>163.0</v>
      </c>
      <c r="B164" s="91"/>
      <c r="C164" s="91"/>
      <c r="D164" s="91"/>
      <c r="E164" s="91"/>
      <c r="F164" s="91"/>
      <c r="G164" s="91"/>
      <c r="H164" s="91"/>
      <c r="I164" s="91"/>
      <c r="J164" s="91"/>
      <c r="K164" s="91"/>
      <c r="L164" s="91"/>
      <c r="M164" s="91"/>
      <c r="N164" s="91"/>
      <c r="O164" s="91"/>
      <c r="P164" s="91"/>
      <c r="Q164" s="91"/>
      <c r="R164" s="91"/>
      <c r="S164" s="91"/>
      <c r="T164" s="91"/>
      <c r="U164" s="91"/>
      <c r="V164" s="91"/>
      <c r="W164" s="91"/>
      <c r="X164" s="91"/>
      <c r="Y164" s="91"/>
      <c r="AA164" s="2"/>
      <c r="AB164" s="2"/>
      <c r="AC164" s="2"/>
      <c r="AE164" s="2"/>
      <c r="AF164" s="2"/>
      <c r="AG164" s="2"/>
      <c r="AI164" s="2"/>
      <c r="AJ164" s="2"/>
      <c r="AK164" s="2"/>
      <c r="AM164" s="2"/>
      <c r="AN164" s="2"/>
      <c r="AO164" s="2"/>
      <c r="AQ164" s="2"/>
      <c r="AR164" s="2"/>
      <c r="AS164" s="2"/>
      <c r="AU164" s="2"/>
      <c r="AV164" s="2"/>
      <c r="AW164" s="2"/>
      <c r="AY164" s="2"/>
      <c r="AZ164" s="2"/>
      <c r="BA164" s="2"/>
      <c r="BC164" s="2"/>
      <c r="BD164" s="2"/>
      <c r="BE164" s="2"/>
      <c r="BG164" s="2"/>
      <c r="BH164" s="2"/>
      <c r="BI164" s="2"/>
      <c r="BK164" s="2"/>
      <c r="BL164" s="2"/>
      <c r="BM164" s="2"/>
      <c r="BO164" s="2"/>
      <c r="BP164" s="2"/>
      <c r="BQ164" s="2"/>
      <c r="BS164" s="2"/>
      <c r="BT164" s="2"/>
      <c r="BU164" s="2"/>
      <c r="BW164" s="2"/>
      <c r="BX164" s="2"/>
      <c r="BY164" s="2"/>
      <c r="CA164" s="2"/>
      <c r="CB164" s="2"/>
      <c r="CC164" s="2"/>
      <c r="CE164" s="2"/>
      <c r="CF164" s="2"/>
      <c r="CG164" s="2"/>
      <c r="CI164" s="2"/>
      <c r="CJ164" s="2"/>
      <c r="CK164" s="2"/>
      <c r="CM164" s="2"/>
      <c r="CN164" s="2"/>
      <c r="CO164" s="2"/>
      <c r="CQ164" s="2"/>
      <c r="CR164" s="2"/>
      <c r="CS164" s="2"/>
      <c r="CU164" s="2"/>
      <c r="CV164" s="2"/>
      <c r="CW164" s="2"/>
      <c r="CY164" s="2"/>
      <c r="CZ164" s="2"/>
      <c r="DA164" s="2"/>
      <c r="DC164" s="2"/>
      <c r="DD164" s="2"/>
      <c r="DE164" s="2"/>
      <c r="DG164" s="2"/>
      <c r="DH164" s="2"/>
      <c r="DI164" s="2"/>
      <c r="DK164" s="2"/>
      <c r="DL164" s="2"/>
      <c r="DM164" s="2"/>
      <c r="DO164" s="2"/>
      <c r="DP164" s="2"/>
      <c r="DQ164" s="2"/>
      <c r="DS164" s="2"/>
      <c r="DT164" s="2"/>
      <c r="DU164" s="2"/>
      <c r="DW164" s="2"/>
      <c r="DX164" s="2"/>
      <c r="DY164" s="2"/>
      <c r="EA164" s="2"/>
      <c r="EB164" s="2"/>
      <c r="EC164" s="2"/>
    </row>
    <row r="165" ht="15.75" customHeight="1">
      <c r="A165" s="91">
        <v>164.0</v>
      </c>
      <c r="B165" s="91"/>
      <c r="C165" s="91"/>
      <c r="D165" s="91"/>
      <c r="E165" s="91"/>
      <c r="F165" s="91"/>
      <c r="G165" s="91"/>
      <c r="H165" s="91"/>
      <c r="I165" s="91"/>
      <c r="J165" s="91"/>
      <c r="K165" s="91"/>
      <c r="L165" s="91"/>
      <c r="M165" s="91"/>
      <c r="N165" s="91"/>
      <c r="O165" s="91"/>
      <c r="P165" s="91"/>
      <c r="Q165" s="91"/>
      <c r="R165" s="91"/>
      <c r="S165" s="91"/>
      <c r="T165" s="91"/>
      <c r="U165" s="91"/>
      <c r="V165" s="91"/>
      <c r="W165" s="91"/>
      <c r="X165" s="91"/>
      <c r="Y165" s="91"/>
      <c r="AA165" s="2"/>
      <c r="AB165" s="2"/>
      <c r="AC165" s="2"/>
      <c r="AE165" s="2"/>
      <c r="AF165" s="2"/>
      <c r="AG165" s="2"/>
      <c r="AI165" s="2"/>
      <c r="AJ165" s="2"/>
      <c r="AK165" s="2"/>
      <c r="AM165" s="2"/>
      <c r="AN165" s="2"/>
      <c r="AO165" s="2"/>
      <c r="AQ165" s="2"/>
      <c r="AR165" s="2"/>
      <c r="AS165" s="2"/>
      <c r="AU165" s="2"/>
      <c r="AV165" s="2"/>
      <c r="AW165" s="2"/>
      <c r="AY165" s="2"/>
      <c r="AZ165" s="2"/>
      <c r="BA165" s="2"/>
      <c r="BC165" s="2"/>
      <c r="BD165" s="2"/>
      <c r="BE165" s="2"/>
      <c r="BG165" s="2"/>
      <c r="BH165" s="2"/>
      <c r="BI165" s="2"/>
      <c r="BK165" s="2"/>
      <c r="BL165" s="2"/>
      <c r="BM165" s="2"/>
      <c r="BO165" s="2"/>
      <c r="BP165" s="2"/>
      <c r="BQ165" s="2"/>
      <c r="BS165" s="2"/>
      <c r="BT165" s="2"/>
      <c r="BU165" s="2"/>
      <c r="BW165" s="2"/>
      <c r="BX165" s="2"/>
      <c r="BY165" s="2"/>
      <c r="CA165" s="2"/>
      <c r="CB165" s="2"/>
      <c r="CC165" s="2"/>
      <c r="CE165" s="2"/>
      <c r="CF165" s="2"/>
      <c r="CG165" s="2"/>
      <c r="CI165" s="2"/>
      <c r="CJ165" s="2"/>
      <c r="CK165" s="2"/>
      <c r="CM165" s="2"/>
      <c r="CN165" s="2"/>
      <c r="CO165" s="2"/>
      <c r="CQ165" s="2"/>
      <c r="CR165" s="2"/>
      <c r="CS165" s="2"/>
      <c r="CU165" s="2"/>
      <c r="CV165" s="2"/>
      <c r="CW165" s="2"/>
      <c r="CY165" s="2"/>
      <c r="CZ165" s="2"/>
      <c r="DA165" s="2"/>
      <c r="DC165" s="2"/>
      <c r="DD165" s="2"/>
      <c r="DE165" s="2"/>
      <c r="DG165" s="2"/>
      <c r="DH165" s="2"/>
      <c r="DI165" s="2"/>
      <c r="DK165" s="2"/>
      <c r="DL165" s="2"/>
      <c r="DM165" s="2"/>
      <c r="DO165" s="2"/>
      <c r="DP165" s="2"/>
      <c r="DQ165" s="2"/>
      <c r="DS165" s="2"/>
      <c r="DT165" s="2"/>
      <c r="DU165" s="2"/>
      <c r="DW165" s="2"/>
      <c r="DX165" s="2"/>
      <c r="DY165" s="2"/>
      <c r="EA165" s="2"/>
      <c r="EB165" s="2"/>
      <c r="EC165" s="2"/>
    </row>
    <row r="166" ht="15.75" customHeight="1">
      <c r="A166" s="91">
        <v>165.0</v>
      </c>
      <c r="B166" s="91"/>
      <c r="C166" s="91"/>
      <c r="D166" s="91"/>
      <c r="E166" s="91"/>
      <c r="F166" s="91"/>
      <c r="G166" s="91"/>
      <c r="H166" s="91"/>
      <c r="I166" s="91"/>
      <c r="J166" s="91"/>
      <c r="K166" s="91"/>
      <c r="L166" s="91"/>
      <c r="M166" s="91"/>
      <c r="N166" s="91"/>
      <c r="O166" s="91"/>
      <c r="P166" s="91"/>
      <c r="Q166" s="91"/>
      <c r="R166" s="91"/>
      <c r="S166" s="91"/>
      <c r="T166" s="91"/>
      <c r="U166" s="91"/>
      <c r="V166" s="91"/>
      <c r="W166" s="91"/>
      <c r="X166" s="91"/>
      <c r="Y166" s="91"/>
      <c r="AA166" s="2"/>
      <c r="AB166" s="2"/>
      <c r="AC166" s="2"/>
      <c r="AE166" s="2"/>
      <c r="AF166" s="2"/>
      <c r="AG166" s="2"/>
      <c r="AI166" s="2"/>
      <c r="AJ166" s="2"/>
      <c r="AK166" s="2"/>
      <c r="AM166" s="2"/>
      <c r="AN166" s="2"/>
      <c r="AO166" s="2"/>
      <c r="AQ166" s="2"/>
      <c r="AR166" s="2"/>
      <c r="AS166" s="2"/>
      <c r="AU166" s="2"/>
      <c r="AV166" s="2"/>
      <c r="AW166" s="2"/>
      <c r="AY166" s="2"/>
      <c r="AZ166" s="2"/>
      <c r="BA166" s="2"/>
      <c r="BC166" s="2"/>
      <c r="BD166" s="2"/>
      <c r="BE166" s="2"/>
      <c r="BG166" s="2"/>
      <c r="BH166" s="2"/>
      <c r="BI166" s="2"/>
      <c r="BK166" s="2"/>
      <c r="BL166" s="2"/>
      <c r="BM166" s="2"/>
      <c r="BO166" s="2"/>
      <c r="BP166" s="2"/>
      <c r="BQ166" s="2"/>
      <c r="BS166" s="2"/>
      <c r="BT166" s="2"/>
      <c r="BU166" s="2"/>
      <c r="BW166" s="2"/>
      <c r="BX166" s="2"/>
      <c r="BY166" s="2"/>
      <c r="CA166" s="2"/>
      <c r="CB166" s="2"/>
      <c r="CC166" s="2"/>
      <c r="CE166" s="2"/>
      <c r="CF166" s="2"/>
      <c r="CG166" s="2"/>
      <c r="CI166" s="2"/>
      <c r="CJ166" s="2"/>
      <c r="CK166" s="2"/>
      <c r="CM166" s="2"/>
      <c r="CN166" s="2"/>
      <c r="CO166" s="2"/>
      <c r="CQ166" s="2"/>
      <c r="CR166" s="2"/>
      <c r="CS166" s="2"/>
      <c r="CU166" s="2"/>
      <c r="CV166" s="2"/>
      <c r="CW166" s="2"/>
      <c r="CY166" s="2"/>
      <c r="CZ166" s="2"/>
      <c r="DA166" s="2"/>
      <c r="DC166" s="2"/>
      <c r="DD166" s="2"/>
      <c r="DE166" s="2"/>
      <c r="DG166" s="2"/>
      <c r="DH166" s="2"/>
      <c r="DI166" s="2"/>
      <c r="DK166" s="2"/>
      <c r="DL166" s="2"/>
      <c r="DM166" s="2"/>
      <c r="DO166" s="2"/>
      <c r="DP166" s="2"/>
      <c r="DQ166" s="2"/>
      <c r="DS166" s="2"/>
      <c r="DT166" s="2"/>
      <c r="DU166" s="2"/>
      <c r="DW166" s="2"/>
      <c r="DX166" s="2"/>
      <c r="DY166" s="2"/>
      <c r="EA166" s="2"/>
      <c r="EB166" s="2"/>
      <c r="EC166" s="2"/>
    </row>
    <row r="167" ht="15.75" customHeight="1">
      <c r="A167" s="91">
        <v>166.0</v>
      </c>
      <c r="B167" s="91"/>
      <c r="C167" s="91"/>
      <c r="D167" s="91"/>
      <c r="E167" s="91"/>
      <c r="F167" s="91"/>
      <c r="G167" s="91"/>
      <c r="H167" s="91"/>
      <c r="I167" s="91"/>
      <c r="J167" s="91"/>
      <c r="K167" s="91"/>
      <c r="L167" s="91"/>
      <c r="M167" s="91"/>
      <c r="N167" s="91"/>
      <c r="O167" s="91"/>
      <c r="P167" s="91"/>
      <c r="Q167" s="91"/>
      <c r="R167" s="91"/>
      <c r="S167" s="91"/>
      <c r="T167" s="91"/>
      <c r="U167" s="91"/>
      <c r="V167" s="91"/>
      <c r="W167" s="91"/>
      <c r="X167" s="91"/>
      <c r="Y167" s="91"/>
      <c r="AA167" s="2"/>
      <c r="AB167" s="2"/>
      <c r="AC167" s="2"/>
      <c r="AE167" s="2"/>
      <c r="AF167" s="2"/>
      <c r="AG167" s="2"/>
      <c r="AI167" s="2"/>
      <c r="AJ167" s="2"/>
      <c r="AK167" s="2"/>
      <c r="AM167" s="2"/>
      <c r="AN167" s="2"/>
      <c r="AO167" s="2"/>
      <c r="AQ167" s="2"/>
      <c r="AR167" s="2"/>
      <c r="AS167" s="2"/>
      <c r="AU167" s="2"/>
      <c r="AV167" s="2"/>
      <c r="AW167" s="2"/>
      <c r="AY167" s="2"/>
      <c r="AZ167" s="2"/>
      <c r="BA167" s="2"/>
      <c r="BC167" s="2"/>
      <c r="BD167" s="2"/>
      <c r="BE167" s="2"/>
      <c r="BG167" s="2"/>
      <c r="BH167" s="2"/>
      <c r="BI167" s="2"/>
      <c r="BK167" s="2"/>
      <c r="BL167" s="2"/>
      <c r="BM167" s="2"/>
      <c r="BO167" s="2"/>
      <c r="BP167" s="2"/>
      <c r="BQ167" s="2"/>
      <c r="BS167" s="2"/>
      <c r="BT167" s="2"/>
      <c r="BU167" s="2"/>
      <c r="BW167" s="2"/>
      <c r="BX167" s="2"/>
      <c r="BY167" s="2"/>
      <c r="CA167" s="2"/>
      <c r="CB167" s="2"/>
      <c r="CC167" s="2"/>
      <c r="CE167" s="2"/>
      <c r="CF167" s="2"/>
      <c r="CG167" s="2"/>
      <c r="CI167" s="2"/>
      <c r="CJ167" s="2"/>
      <c r="CK167" s="2"/>
      <c r="CM167" s="2"/>
      <c r="CN167" s="2"/>
      <c r="CO167" s="2"/>
      <c r="CQ167" s="2"/>
      <c r="CR167" s="2"/>
      <c r="CS167" s="2"/>
      <c r="CU167" s="2"/>
      <c r="CV167" s="2"/>
      <c r="CW167" s="2"/>
      <c r="CY167" s="2"/>
      <c r="CZ167" s="2"/>
      <c r="DA167" s="2"/>
      <c r="DC167" s="2"/>
      <c r="DD167" s="2"/>
      <c r="DE167" s="2"/>
      <c r="DG167" s="2"/>
      <c r="DH167" s="2"/>
      <c r="DI167" s="2"/>
      <c r="DK167" s="2"/>
      <c r="DL167" s="2"/>
      <c r="DM167" s="2"/>
      <c r="DO167" s="2"/>
      <c r="DP167" s="2"/>
      <c r="DQ167" s="2"/>
      <c r="DS167" s="2"/>
      <c r="DT167" s="2"/>
      <c r="DU167" s="2"/>
      <c r="DW167" s="2"/>
      <c r="DX167" s="2"/>
      <c r="DY167" s="2"/>
      <c r="EA167" s="2"/>
      <c r="EB167" s="2"/>
      <c r="EC167" s="2"/>
    </row>
    <row r="168" ht="15.75" customHeight="1">
      <c r="A168" s="91">
        <v>167.0</v>
      </c>
      <c r="B168" s="91"/>
      <c r="C168" s="91"/>
      <c r="D168" s="91"/>
      <c r="E168" s="91"/>
      <c r="F168" s="91"/>
      <c r="G168" s="91"/>
      <c r="H168" s="91"/>
      <c r="I168" s="91"/>
      <c r="J168" s="91"/>
      <c r="K168" s="91"/>
      <c r="L168" s="91"/>
      <c r="M168" s="91"/>
      <c r="N168" s="91"/>
      <c r="O168" s="91"/>
      <c r="P168" s="91"/>
      <c r="Q168" s="91"/>
      <c r="R168" s="91"/>
      <c r="S168" s="91"/>
      <c r="T168" s="91"/>
      <c r="U168" s="91"/>
      <c r="V168" s="91"/>
      <c r="W168" s="91"/>
      <c r="X168" s="91"/>
      <c r="Y168" s="91"/>
      <c r="AA168" s="2"/>
      <c r="AB168" s="2"/>
      <c r="AC168" s="2"/>
      <c r="AE168" s="2"/>
      <c r="AF168" s="2"/>
      <c r="AG168" s="2"/>
      <c r="AI168" s="2"/>
      <c r="AJ168" s="2"/>
      <c r="AK168" s="2"/>
      <c r="AM168" s="2"/>
      <c r="AN168" s="2"/>
      <c r="AO168" s="2"/>
      <c r="AQ168" s="2"/>
      <c r="AR168" s="2"/>
      <c r="AS168" s="2"/>
      <c r="AU168" s="2"/>
      <c r="AV168" s="2"/>
      <c r="AW168" s="2"/>
      <c r="AY168" s="2"/>
      <c r="AZ168" s="2"/>
      <c r="BA168" s="2"/>
      <c r="BC168" s="2"/>
      <c r="BD168" s="2"/>
      <c r="BE168" s="2"/>
      <c r="BG168" s="2"/>
      <c r="BH168" s="2"/>
      <c r="BI168" s="2"/>
      <c r="BK168" s="2"/>
      <c r="BL168" s="2"/>
      <c r="BM168" s="2"/>
      <c r="BO168" s="2"/>
      <c r="BP168" s="2"/>
      <c r="BQ168" s="2"/>
      <c r="BS168" s="2"/>
      <c r="BT168" s="2"/>
      <c r="BU168" s="2"/>
      <c r="BW168" s="2"/>
      <c r="BX168" s="2"/>
      <c r="BY168" s="2"/>
      <c r="CA168" s="2"/>
      <c r="CB168" s="2"/>
      <c r="CC168" s="2"/>
      <c r="CE168" s="2"/>
      <c r="CF168" s="2"/>
      <c r="CG168" s="2"/>
      <c r="CI168" s="2"/>
      <c r="CJ168" s="2"/>
      <c r="CK168" s="2"/>
      <c r="CM168" s="2"/>
      <c r="CN168" s="2"/>
      <c r="CO168" s="2"/>
      <c r="CQ168" s="2"/>
      <c r="CR168" s="2"/>
      <c r="CS168" s="2"/>
      <c r="CU168" s="2"/>
      <c r="CV168" s="2"/>
      <c r="CW168" s="2"/>
      <c r="CY168" s="2"/>
      <c r="CZ168" s="2"/>
      <c r="DA168" s="2"/>
      <c r="DC168" s="2"/>
      <c r="DD168" s="2"/>
      <c r="DE168" s="2"/>
      <c r="DG168" s="2"/>
      <c r="DH168" s="2"/>
      <c r="DI168" s="2"/>
      <c r="DK168" s="2"/>
      <c r="DL168" s="2"/>
      <c r="DM168" s="2"/>
      <c r="DO168" s="2"/>
      <c r="DP168" s="2"/>
      <c r="DQ168" s="2"/>
      <c r="DS168" s="2"/>
      <c r="DT168" s="2"/>
      <c r="DU168" s="2"/>
      <c r="DW168" s="2"/>
      <c r="DX168" s="2"/>
      <c r="DY168" s="2"/>
      <c r="EA168" s="2"/>
      <c r="EB168" s="2"/>
      <c r="EC168" s="2"/>
    </row>
    <row r="169" ht="15.75" customHeight="1">
      <c r="A169" s="91">
        <v>168.0</v>
      </c>
      <c r="B169" s="91"/>
      <c r="C169" s="91"/>
      <c r="D169" s="91"/>
      <c r="E169" s="91"/>
      <c r="F169" s="91"/>
      <c r="G169" s="91"/>
      <c r="H169" s="91"/>
      <c r="I169" s="91"/>
      <c r="J169" s="91"/>
      <c r="K169" s="91"/>
      <c r="L169" s="91"/>
      <c r="M169" s="91"/>
      <c r="N169" s="91"/>
      <c r="O169" s="91"/>
      <c r="P169" s="91"/>
      <c r="Q169" s="91"/>
      <c r="R169" s="91"/>
      <c r="S169" s="91"/>
      <c r="T169" s="91"/>
      <c r="U169" s="91"/>
      <c r="V169" s="91"/>
      <c r="W169" s="91"/>
      <c r="X169" s="91"/>
      <c r="Y169" s="91"/>
      <c r="AA169" s="2"/>
      <c r="AB169" s="2"/>
      <c r="AC169" s="2"/>
      <c r="AE169" s="2"/>
      <c r="AF169" s="2"/>
      <c r="AG169" s="2"/>
      <c r="AI169" s="2"/>
      <c r="AJ169" s="2"/>
      <c r="AK169" s="2"/>
      <c r="AM169" s="2"/>
      <c r="AN169" s="2"/>
      <c r="AO169" s="2"/>
      <c r="AQ169" s="2"/>
      <c r="AR169" s="2"/>
      <c r="AS169" s="2"/>
      <c r="AU169" s="2"/>
      <c r="AV169" s="2"/>
      <c r="AW169" s="2"/>
      <c r="AY169" s="2"/>
      <c r="AZ169" s="2"/>
      <c r="BA169" s="2"/>
      <c r="BC169" s="2"/>
      <c r="BD169" s="2"/>
      <c r="BE169" s="2"/>
      <c r="BG169" s="2"/>
      <c r="BH169" s="2"/>
      <c r="BI169" s="2"/>
      <c r="BK169" s="2"/>
      <c r="BL169" s="2"/>
      <c r="BM169" s="2"/>
      <c r="BO169" s="2"/>
      <c r="BP169" s="2"/>
      <c r="BQ169" s="2"/>
      <c r="BS169" s="2"/>
      <c r="BT169" s="2"/>
      <c r="BU169" s="2"/>
      <c r="BW169" s="2"/>
      <c r="BX169" s="2"/>
      <c r="BY169" s="2"/>
      <c r="CA169" s="2"/>
      <c r="CB169" s="2"/>
      <c r="CC169" s="2"/>
      <c r="CE169" s="2"/>
      <c r="CF169" s="2"/>
      <c r="CG169" s="2"/>
      <c r="CI169" s="2"/>
      <c r="CJ169" s="2"/>
      <c r="CK169" s="2"/>
      <c r="CM169" s="2"/>
      <c r="CN169" s="2"/>
      <c r="CO169" s="2"/>
      <c r="CQ169" s="2"/>
      <c r="CR169" s="2"/>
      <c r="CS169" s="2"/>
      <c r="CU169" s="2"/>
      <c r="CV169" s="2"/>
      <c r="CW169" s="2"/>
      <c r="CY169" s="2"/>
      <c r="CZ169" s="2"/>
      <c r="DA169" s="2"/>
      <c r="DC169" s="2"/>
      <c r="DD169" s="2"/>
      <c r="DE169" s="2"/>
      <c r="DG169" s="2"/>
      <c r="DH169" s="2"/>
      <c r="DI169" s="2"/>
      <c r="DK169" s="2"/>
      <c r="DL169" s="2"/>
      <c r="DM169" s="2"/>
      <c r="DO169" s="2"/>
      <c r="DP169" s="2"/>
      <c r="DQ169" s="2"/>
      <c r="DS169" s="2"/>
      <c r="DT169" s="2"/>
      <c r="DU169" s="2"/>
      <c r="DW169" s="2"/>
      <c r="DX169" s="2"/>
      <c r="DY169" s="2"/>
      <c r="EA169" s="2"/>
      <c r="EB169" s="2"/>
      <c r="EC169" s="2"/>
    </row>
    <row r="170" ht="15.75" customHeight="1">
      <c r="A170" s="91">
        <v>169.0</v>
      </c>
      <c r="B170" s="91"/>
      <c r="C170" s="91"/>
      <c r="D170" s="91"/>
      <c r="E170" s="91"/>
      <c r="F170" s="91"/>
      <c r="G170" s="91"/>
      <c r="H170" s="91"/>
      <c r="I170" s="91"/>
      <c r="J170" s="91"/>
      <c r="K170" s="91"/>
      <c r="L170" s="91"/>
      <c r="M170" s="91"/>
      <c r="N170" s="91"/>
      <c r="O170" s="91"/>
      <c r="P170" s="91"/>
      <c r="Q170" s="91"/>
      <c r="R170" s="91"/>
      <c r="S170" s="91"/>
      <c r="T170" s="91"/>
      <c r="U170" s="91"/>
      <c r="V170" s="91"/>
      <c r="W170" s="91"/>
      <c r="X170" s="91"/>
      <c r="Y170" s="91"/>
      <c r="AA170" s="2"/>
      <c r="AB170" s="2"/>
      <c r="AC170" s="2"/>
      <c r="AE170" s="2"/>
      <c r="AF170" s="2"/>
      <c r="AG170" s="2"/>
      <c r="AI170" s="2"/>
      <c r="AJ170" s="2"/>
      <c r="AK170" s="2"/>
      <c r="AM170" s="2"/>
      <c r="AN170" s="2"/>
      <c r="AO170" s="2"/>
      <c r="AQ170" s="2"/>
      <c r="AR170" s="2"/>
      <c r="AS170" s="2"/>
      <c r="AU170" s="2"/>
      <c r="AV170" s="2"/>
      <c r="AW170" s="2"/>
      <c r="AY170" s="2"/>
      <c r="AZ170" s="2"/>
      <c r="BA170" s="2"/>
      <c r="BC170" s="2"/>
      <c r="BD170" s="2"/>
      <c r="BE170" s="2"/>
      <c r="BG170" s="2"/>
      <c r="BH170" s="2"/>
      <c r="BI170" s="2"/>
      <c r="BK170" s="2"/>
      <c r="BL170" s="2"/>
      <c r="BM170" s="2"/>
      <c r="BO170" s="2"/>
      <c r="BP170" s="2"/>
      <c r="BQ170" s="2"/>
      <c r="BS170" s="2"/>
      <c r="BT170" s="2"/>
      <c r="BU170" s="2"/>
      <c r="BW170" s="2"/>
      <c r="BX170" s="2"/>
      <c r="BY170" s="2"/>
      <c r="CA170" s="2"/>
      <c r="CB170" s="2"/>
      <c r="CC170" s="2"/>
      <c r="CE170" s="2"/>
      <c r="CF170" s="2"/>
      <c r="CG170" s="2"/>
      <c r="CI170" s="2"/>
      <c r="CJ170" s="2"/>
      <c r="CK170" s="2"/>
      <c r="CM170" s="2"/>
      <c r="CN170" s="2"/>
      <c r="CO170" s="2"/>
      <c r="CQ170" s="2"/>
      <c r="CR170" s="2"/>
      <c r="CS170" s="2"/>
      <c r="CU170" s="2"/>
      <c r="CV170" s="2"/>
      <c r="CW170" s="2"/>
      <c r="CY170" s="2"/>
      <c r="CZ170" s="2"/>
      <c r="DA170" s="2"/>
      <c r="DC170" s="2"/>
      <c r="DD170" s="2"/>
      <c r="DE170" s="2"/>
      <c r="DG170" s="2"/>
      <c r="DH170" s="2"/>
      <c r="DI170" s="2"/>
      <c r="DK170" s="2"/>
      <c r="DL170" s="2"/>
      <c r="DM170" s="2"/>
      <c r="DO170" s="2"/>
      <c r="DP170" s="2"/>
      <c r="DQ170" s="2"/>
      <c r="DS170" s="2"/>
      <c r="DT170" s="2"/>
      <c r="DU170" s="2"/>
      <c r="DW170" s="2"/>
      <c r="DX170" s="2"/>
      <c r="DY170" s="2"/>
      <c r="EA170" s="2"/>
      <c r="EB170" s="2"/>
      <c r="EC170" s="2"/>
    </row>
    <row r="171" ht="15.75" customHeight="1">
      <c r="A171" s="91">
        <v>170.0</v>
      </c>
      <c r="B171" s="91"/>
      <c r="C171" s="91"/>
      <c r="D171" s="91"/>
      <c r="E171" s="91"/>
      <c r="F171" s="91"/>
      <c r="G171" s="91"/>
      <c r="H171" s="91"/>
      <c r="I171" s="91"/>
      <c r="J171" s="91"/>
      <c r="K171" s="91"/>
      <c r="L171" s="91"/>
      <c r="M171" s="91"/>
      <c r="N171" s="91"/>
      <c r="O171" s="91"/>
      <c r="P171" s="91"/>
      <c r="Q171" s="91"/>
      <c r="R171" s="91"/>
      <c r="S171" s="91"/>
      <c r="T171" s="91"/>
      <c r="U171" s="91"/>
      <c r="V171" s="91"/>
      <c r="W171" s="91"/>
      <c r="X171" s="91"/>
      <c r="Y171" s="91"/>
      <c r="AA171" s="2"/>
      <c r="AB171" s="2"/>
      <c r="AC171" s="2"/>
      <c r="AE171" s="2"/>
      <c r="AF171" s="2"/>
      <c r="AG171" s="2"/>
      <c r="AI171" s="2"/>
      <c r="AJ171" s="2"/>
      <c r="AK171" s="2"/>
      <c r="AM171" s="2"/>
      <c r="AN171" s="2"/>
      <c r="AO171" s="2"/>
      <c r="AQ171" s="2"/>
      <c r="AR171" s="2"/>
      <c r="AS171" s="2"/>
      <c r="AU171" s="2"/>
      <c r="AV171" s="2"/>
      <c r="AW171" s="2"/>
      <c r="AY171" s="2"/>
      <c r="AZ171" s="2"/>
      <c r="BA171" s="2"/>
      <c r="BC171" s="2"/>
      <c r="BD171" s="2"/>
      <c r="BE171" s="2"/>
      <c r="BG171" s="2"/>
      <c r="BH171" s="2"/>
      <c r="BI171" s="2"/>
      <c r="BK171" s="2"/>
      <c r="BL171" s="2"/>
      <c r="BM171" s="2"/>
      <c r="BO171" s="2"/>
      <c r="BP171" s="2"/>
      <c r="BQ171" s="2"/>
      <c r="BS171" s="2"/>
      <c r="BT171" s="2"/>
      <c r="BU171" s="2"/>
      <c r="BW171" s="2"/>
      <c r="BX171" s="2"/>
      <c r="BY171" s="2"/>
      <c r="CA171" s="2"/>
      <c r="CB171" s="2"/>
      <c r="CC171" s="2"/>
      <c r="CE171" s="2"/>
      <c r="CF171" s="2"/>
      <c r="CG171" s="2"/>
      <c r="CI171" s="2"/>
      <c r="CJ171" s="2"/>
      <c r="CK171" s="2"/>
      <c r="CM171" s="2"/>
      <c r="CN171" s="2"/>
      <c r="CO171" s="2"/>
      <c r="CQ171" s="2"/>
      <c r="CR171" s="2"/>
      <c r="CS171" s="2"/>
      <c r="CU171" s="2"/>
      <c r="CV171" s="2"/>
      <c r="CW171" s="2"/>
      <c r="CY171" s="2"/>
      <c r="CZ171" s="2"/>
      <c r="DA171" s="2"/>
      <c r="DC171" s="2"/>
      <c r="DD171" s="2"/>
      <c r="DE171" s="2"/>
      <c r="DG171" s="2"/>
      <c r="DH171" s="2"/>
      <c r="DI171" s="2"/>
      <c r="DK171" s="2"/>
      <c r="DL171" s="2"/>
      <c r="DM171" s="2"/>
      <c r="DO171" s="2"/>
      <c r="DP171" s="2"/>
      <c r="DQ171" s="2"/>
      <c r="DS171" s="2"/>
      <c r="DT171" s="2"/>
      <c r="DU171" s="2"/>
      <c r="DW171" s="2"/>
      <c r="DX171" s="2"/>
      <c r="DY171" s="2"/>
      <c r="EA171" s="2"/>
      <c r="EB171" s="2"/>
      <c r="EC171" s="2"/>
    </row>
    <row r="172" ht="15.75" customHeight="1">
      <c r="A172" s="91">
        <v>171.0</v>
      </c>
      <c r="B172" s="91"/>
      <c r="C172" s="91"/>
      <c r="D172" s="91"/>
      <c r="E172" s="91"/>
      <c r="F172" s="91"/>
      <c r="G172" s="91"/>
      <c r="H172" s="91"/>
      <c r="I172" s="91"/>
      <c r="J172" s="91"/>
      <c r="K172" s="91"/>
      <c r="L172" s="91"/>
      <c r="M172" s="91"/>
      <c r="N172" s="91"/>
      <c r="O172" s="91"/>
      <c r="P172" s="91"/>
      <c r="Q172" s="91"/>
      <c r="R172" s="91"/>
      <c r="S172" s="91"/>
      <c r="T172" s="91"/>
      <c r="U172" s="91"/>
      <c r="V172" s="91"/>
      <c r="W172" s="91"/>
      <c r="X172" s="91"/>
      <c r="Y172" s="91"/>
      <c r="AA172" s="2"/>
      <c r="AB172" s="2"/>
      <c r="AC172" s="2"/>
      <c r="AE172" s="2"/>
      <c r="AF172" s="2"/>
      <c r="AG172" s="2"/>
      <c r="AI172" s="2"/>
      <c r="AJ172" s="2"/>
      <c r="AK172" s="2"/>
      <c r="AM172" s="2"/>
      <c r="AN172" s="2"/>
      <c r="AO172" s="2"/>
      <c r="AQ172" s="2"/>
      <c r="AR172" s="2"/>
      <c r="AS172" s="2"/>
      <c r="AU172" s="2"/>
      <c r="AV172" s="2"/>
      <c r="AW172" s="2"/>
      <c r="AY172" s="2"/>
      <c r="AZ172" s="2"/>
      <c r="BA172" s="2"/>
      <c r="BC172" s="2"/>
      <c r="BD172" s="2"/>
      <c r="BE172" s="2"/>
      <c r="BG172" s="2"/>
      <c r="BH172" s="2"/>
      <c r="BI172" s="2"/>
      <c r="BK172" s="2"/>
      <c r="BL172" s="2"/>
      <c r="BM172" s="2"/>
      <c r="BO172" s="2"/>
      <c r="BP172" s="2"/>
      <c r="BQ172" s="2"/>
      <c r="BS172" s="2"/>
      <c r="BT172" s="2"/>
      <c r="BU172" s="2"/>
      <c r="BW172" s="2"/>
      <c r="BX172" s="2"/>
      <c r="BY172" s="2"/>
      <c r="CA172" s="2"/>
      <c r="CB172" s="2"/>
      <c r="CC172" s="2"/>
      <c r="CE172" s="2"/>
      <c r="CF172" s="2"/>
      <c r="CG172" s="2"/>
      <c r="CI172" s="2"/>
      <c r="CJ172" s="2"/>
      <c r="CK172" s="2"/>
      <c r="CM172" s="2"/>
      <c r="CN172" s="2"/>
      <c r="CO172" s="2"/>
      <c r="CQ172" s="2"/>
      <c r="CR172" s="2"/>
      <c r="CS172" s="2"/>
      <c r="CU172" s="2"/>
      <c r="CV172" s="2"/>
      <c r="CW172" s="2"/>
      <c r="CY172" s="2"/>
      <c r="CZ172" s="2"/>
      <c r="DA172" s="2"/>
      <c r="DC172" s="2"/>
      <c r="DD172" s="2"/>
      <c r="DE172" s="2"/>
      <c r="DG172" s="2"/>
      <c r="DH172" s="2"/>
      <c r="DI172" s="2"/>
      <c r="DK172" s="2"/>
      <c r="DL172" s="2"/>
      <c r="DM172" s="2"/>
      <c r="DO172" s="2"/>
      <c r="DP172" s="2"/>
      <c r="DQ172" s="2"/>
      <c r="DS172" s="2"/>
      <c r="DT172" s="2"/>
      <c r="DU172" s="2"/>
      <c r="DW172" s="2"/>
      <c r="DX172" s="2"/>
      <c r="DY172" s="2"/>
      <c r="EA172" s="2"/>
      <c r="EB172" s="2"/>
      <c r="EC172" s="2"/>
    </row>
    <row r="173" ht="15.75" customHeight="1">
      <c r="A173" s="91">
        <v>172.0</v>
      </c>
      <c r="B173" s="91"/>
      <c r="C173" s="91"/>
      <c r="D173" s="91"/>
      <c r="E173" s="91"/>
      <c r="F173" s="91"/>
      <c r="G173" s="91"/>
      <c r="H173" s="91"/>
      <c r="I173" s="91"/>
      <c r="J173" s="91"/>
      <c r="K173" s="91"/>
      <c r="L173" s="91"/>
      <c r="M173" s="91"/>
      <c r="N173" s="91"/>
      <c r="O173" s="91"/>
      <c r="P173" s="91"/>
      <c r="Q173" s="91"/>
      <c r="R173" s="91"/>
      <c r="S173" s="91"/>
      <c r="T173" s="91"/>
      <c r="U173" s="91"/>
      <c r="V173" s="91"/>
      <c r="W173" s="91"/>
      <c r="X173" s="91"/>
      <c r="Y173" s="91"/>
      <c r="AA173" s="2"/>
      <c r="AB173" s="2"/>
      <c r="AC173" s="2"/>
      <c r="AE173" s="2"/>
      <c r="AF173" s="2"/>
      <c r="AG173" s="2"/>
      <c r="AI173" s="2"/>
      <c r="AJ173" s="2"/>
      <c r="AK173" s="2"/>
      <c r="AM173" s="2"/>
      <c r="AN173" s="2"/>
      <c r="AO173" s="2"/>
      <c r="AQ173" s="2"/>
      <c r="AR173" s="2"/>
      <c r="AS173" s="2"/>
      <c r="AU173" s="2"/>
      <c r="AV173" s="2"/>
      <c r="AW173" s="2"/>
      <c r="AY173" s="2"/>
      <c r="AZ173" s="2"/>
      <c r="BA173" s="2"/>
      <c r="BC173" s="2"/>
      <c r="BD173" s="2"/>
      <c r="BE173" s="2"/>
      <c r="BG173" s="2"/>
      <c r="BH173" s="2"/>
      <c r="BI173" s="2"/>
      <c r="BK173" s="2"/>
      <c r="BL173" s="2"/>
      <c r="BM173" s="2"/>
      <c r="BO173" s="2"/>
      <c r="BP173" s="2"/>
      <c r="BQ173" s="2"/>
      <c r="BS173" s="2"/>
      <c r="BT173" s="2"/>
      <c r="BU173" s="2"/>
      <c r="BW173" s="2"/>
      <c r="BX173" s="2"/>
      <c r="BY173" s="2"/>
      <c r="CA173" s="2"/>
      <c r="CB173" s="2"/>
      <c r="CC173" s="2"/>
      <c r="CE173" s="2"/>
      <c r="CF173" s="2"/>
      <c r="CG173" s="2"/>
      <c r="CI173" s="2"/>
      <c r="CJ173" s="2"/>
      <c r="CK173" s="2"/>
      <c r="CM173" s="2"/>
      <c r="CN173" s="2"/>
      <c r="CO173" s="2"/>
      <c r="CQ173" s="2"/>
      <c r="CR173" s="2"/>
      <c r="CS173" s="2"/>
      <c r="CU173" s="2"/>
      <c r="CV173" s="2"/>
      <c r="CW173" s="2"/>
      <c r="CY173" s="2"/>
      <c r="CZ173" s="2"/>
      <c r="DA173" s="2"/>
      <c r="DC173" s="2"/>
      <c r="DD173" s="2"/>
      <c r="DE173" s="2"/>
      <c r="DG173" s="2"/>
      <c r="DH173" s="2"/>
      <c r="DI173" s="2"/>
      <c r="DK173" s="2"/>
      <c r="DL173" s="2"/>
      <c r="DM173" s="2"/>
      <c r="DO173" s="2"/>
      <c r="DP173" s="2"/>
      <c r="DQ173" s="2"/>
      <c r="DS173" s="2"/>
      <c r="DT173" s="2"/>
      <c r="DU173" s="2"/>
      <c r="DW173" s="2"/>
      <c r="DX173" s="2"/>
      <c r="DY173" s="2"/>
      <c r="EA173" s="2"/>
      <c r="EB173" s="2"/>
      <c r="EC173" s="2"/>
    </row>
    <row r="174" ht="15.75" customHeight="1">
      <c r="A174" s="91">
        <v>173.0</v>
      </c>
      <c r="B174" s="91"/>
      <c r="C174" s="91"/>
      <c r="D174" s="91"/>
      <c r="E174" s="91"/>
      <c r="F174" s="91"/>
      <c r="G174" s="91"/>
      <c r="H174" s="91"/>
      <c r="I174" s="91"/>
      <c r="J174" s="91"/>
      <c r="K174" s="91"/>
      <c r="L174" s="91"/>
      <c r="M174" s="91"/>
      <c r="N174" s="91"/>
      <c r="O174" s="91"/>
      <c r="P174" s="91"/>
      <c r="Q174" s="91"/>
      <c r="R174" s="91"/>
      <c r="S174" s="91"/>
      <c r="T174" s="91"/>
      <c r="U174" s="91"/>
      <c r="V174" s="91"/>
      <c r="W174" s="91"/>
      <c r="X174" s="91"/>
      <c r="Y174" s="91"/>
      <c r="AA174" s="2"/>
      <c r="AB174" s="2"/>
      <c r="AC174" s="2"/>
      <c r="AE174" s="2"/>
      <c r="AF174" s="2"/>
      <c r="AG174" s="2"/>
      <c r="AI174" s="2"/>
      <c r="AJ174" s="2"/>
      <c r="AK174" s="2"/>
      <c r="AM174" s="2"/>
      <c r="AN174" s="2"/>
      <c r="AO174" s="2"/>
      <c r="AQ174" s="2"/>
      <c r="AR174" s="2"/>
      <c r="AS174" s="2"/>
      <c r="AU174" s="2"/>
      <c r="AV174" s="2"/>
      <c r="AW174" s="2"/>
      <c r="AY174" s="2"/>
      <c r="AZ174" s="2"/>
      <c r="BA174" s="2"/>
      <c r="BC174" s="2"/>
      <c r="BD174" s="2"/>
      <c r="BE174" s="2"/>
      <c r="BG174" s="2"/>
      <c r="BH174" s="2"/>
      <c r="BI174" s="2"/>
      <c r="BK174" s="2"/>
      <c r="BL174" s="2"/>
      <c r="BM174" s="2"/>
      <c r="BO174" s="2"/>
      <c r="BP174" s="2"/>
      <c r="BQ174" s="2"/>
      <c r="BS174" s="2"/>
      <c r="BT174" s="2"/>
      <c r="BU174" s="2"/>
      <c r="BW174" s="2"/>
      <c r="BX174" s="2"/>
      <c r="BY174" s="2"/>
      <c r="CA174" s="2"/>
      <c r="CB174" s="2"/>
      <c r="CC174" s="2"/>
      <c r="CE174" s="2"/>
      <c r="CF174" s="2"/>
      <c r="CG174" s="2"/>
      <c r="CI174" s="2"/>
      <c r="CJ174" s="2"/>
      <c r="CK174" s="2"/>
      <c r="CM174" s="2"/>
      <c r="CN174" s="2"/>
      <c r="CO174" s="2"/>
      <c r="CQ174" s="2"/>
      <c r="CR174" s="2"/>
      <c r="CS174" s="2"/>
      <c r="CU174" s="2"/>
      <c r="CV174" s="2"/>
      <c r="CW174" s="2"/>
      <c r="CY174" s="2"/>
      <c r="CZ174" s="2"/>
      <c r="DA174" s="2"/>
      <c r="DC174" s="2"/>
      <c r="DD174" s="2"/>
      <c r="DE174" s="2"/>
      <c r="DG174" s="2"/>
      <c r="DH174" s="2"/>
      <c r="DI174" s="2"/>
      <c r="DK174" s="2"/>
      <c r="DL174" s="2"/>
      <c r="DM174" s="2"/>
      <c r="DO174" s="2"/>
      <c r="DP174" s="2"/>
      <c r="DQ174" s="2"/>
      <c r="DS174" s="2"/>
      <c r="DT174" s="2"/>
      <c r="DU174" s="2"/>
      <c r="DW174" s="2"/>
      <c r="DX174" s="2"/>
      <c r="DY174" s="2"/>
      <c r="EA174" s="2"/>
      <c r="EB174" s="2"/>
      <c r="EC174" s="2"/>
    </row>
    <row r="175" ht="15.75" customHeight="1">
      <c r="A175" s="91">
        <v>174.0</v>
      </c>
      <c r="B175" s="91"/>
      <c r="C175" s="91"/>
      <c r="D175" s="91"/>
      <c r="E175" s="91"/>
      <c r="F175" s="91"/>
      <c r="G175" s="91"/>
      <c r="H175" s="91"/>
      <c r="I175" s="91"/>
      <c r="J175" s="91"/>
      <c r="K175" s="91"/>
      <c r="L175" s="91"/>
      <c r="M175" s="91"/>
      <c r="N175" s="91"/>
      <c r="O175" s="91"/>
      <c r="P175" s="91"/>
      <c r="Q175" s="91"/>
      <c r="R175" s="91"/>
      <c r="S175" s="91"/>
      <c r="T175" s="91"/>
      <c r="U175" s="91"/>
      <c r="V175" s="91"/>
      <c r="W175" s="91"/>
      <c r="X175" s="91"/>
      <c r="Y175" s="91"/>
      <c r="AA175" s="2"/>
      <c r="AB175" s="2"/>
      <c r="AC175" s="2"/>
      <c r="AE175" s="2"/>
      <c r="AF175" s="2"/>
      <c r="AG175" s="2"/>
      <c r="AI175" s="2"/>
      <c r="AJ175" s="2"/>
      <c r="AK175" s="2"/>
      <c r="AM175" s="2"/>
      <c r="AN175" s="2"/>
      <c r="AO175" s="2"/>
      <c r="AQ175" s="2"/>
      <c r="AR175" s="2"/>
      <c r="AS175" s="2"/>
      <c r="AU175" s="2"/>
      <c r="AV175" s="2"/>
      <c r="AW175" s="2"/>
      <c r="AY175" s="2"/>
      <c r="AZ175" s="2"/>
      <c r="BA175" s="2"/>
      <c r="BC175" s="2"/>
      <c r="BD175" s="2"/>
      <c r="BE175" s="2"/>
      <c r="BG175" s="2"/>
      <c r="BH175" s="2"/>
      <c r="BI175" s="2"/>
      <c r="BK175" s="2"/>
      <c r="BL175" s="2"/>
      <c r="BM175" s="2"/>
      <c r="BO175" s="2"/>
      <c r="BP175" s="2"/>
      <c r="BQ175" s="2"/>
      <c r="BS175" s="2"/>
      <c r="BT175" s="2"/>
      <c r="BU175" s="2"/>
      <c r="BW175" s="2"/>
      <c r="BX175" s="2"/>
      <c r="BY175" s="2"/>
      <c r="CA175" s="2"/>
      <c r="CB175" s="2"/>
      <c r="CC175" s="2"/>
      <c r="CE175" s="2"/>
      <c r="CF175" s="2"/>
      <c r="CG175" s="2"/>
      <c r="CI175" s="2"/>
      <c r="CJ175" s="2"/>
      <c r="CK175" s="2"/>
      <c r="CM175" s="2"/>
      <c r="CN175" s="2"/>
      <c r="CO175" s="2"/>
      <c r="CQ175" s="2"/>
      <c r="CR175" s="2"/>
      <c r="CS175" s="2"/>
      <c r="CU175" s="2"/>
      <c r="CV175" s="2"/>
      <c r="CW175" s="2"/>
      <c r="CY175" s="2"/>
      <c r="CZ175" s="2"/>
      <c r="DA175" s="2"/>
      <c r="DC175" s="2"/>
      <c r="DD175" s="2"/>
      <c r="DE175" s="2"/>
      <c r="DG175" s="2"/>
      <c r="DH175" s="2"/>
      <c r="DI175" s="2"/>
      <c r="DK175" s="2"/>
      <c r="DL175" s="2"/>
      <c r="DM175" s="2"/>
      <c r="DO175" s="2"/>
      <c r="DP175" s="2"/>
      <c r="DQ175" s="2"/>
      <c r="DS175" s="2"/>
      <c r="DT175" s="2"/>
      <c r="DU175" s="2"/>
      <c r="DW175" s="2"/>
      <c r="DX175" s="2"/>
      <c r="DY175" s="2"/>
      <c r="EA175" s="2"/>
      <c r="EB175" s="2"/>
      <c r="EC175" s="2"/>
    </row>
    <row r="176" ht="15.75" customHeight="1">
      <c r="A176" s="91">
        <v>175.0</v>
      </c>
      <c r="B176" s="91"/>
      <c r="C176" s="91"/>
      <c r="D176" s="91"/>
      <c r="E176" s="91"/>
      <c r="F176" s="91"/>
      <c r="G176" s="91"/>
      <c r="H176" s="91"/>
      <c r="I176" s="91"/>
      <c r="J176" s="91"/>
      <c r="K176" s="91"/>
      <c r="L176" s="91"/>
      <c r="M176" s="91"/>
      <c r="N176" s="91"/>
      <c r="O176" s="91"/>
      <c r="P176" s="91"/>
      <c r="Q176" s="91"/>
      <c r="R176" s="91"/>
      <c r="S176" s="91"/>
      <c r="T176" s="91"/>
      <c r="U176" s="91"/>
      <c r="V176" s="91"/>
      <c r="W176" s="91"/>
      <c r="X176" s="91"/>
      <c r="Y176" s="91"/>
      <c r="AA176" s="2"/>
      <c r="AB176" s="2"/>
      <c r="AC176" s="2"/>
      <c r="AE176" s="2"/>
      <c r="AF176" s="2"/>
      <c r="AG176" s="2"/>
      <c r="AI176" s="2"/>
      <c r="AJ176" s="2"/>
      <c r="AK176" s="2"/>
      <c r="AM176" s="2"/>
      <c r="AN176" s="2"/>
      <c r="AO176" s="2"/>
      <c r="AQ176" s="2"/>
      <c r="AR176" s="2"/>
      <c r="AS176" s="2"/>
      <c r="AU176" s="2"/>
      <c r="AV176" s="2"/>
      <c r="AW176" s="2"/>
      <c r="AY176" s="2"/>
      <c r="AZ176" s="2"/>
      <c r="BA176" s="2"/>
      <c r="BC176" s="2"/>
      <c r="BD176" s="2"/>
      <c r="BE176" s="2"/>
      <c r="BG176" s="2"/>
      <c r="BH176" s="2"/>
      <c r="BI176" s="2"/>
      <c r="BK176" s="2"/>
      <c r="BL176" s="2"/>
      <c r="BM176" s="2"/>
      <c r="BO176" s="2"/>
      <c r="BP176" s="2"/>
      <c r="BQ176" s="2"/>
      <c r="BS176" s="2"/>
      <c r="BT176" s="2"/>
      <c r="BU176" s="2"/>
      <c r="BW176" s="2"/>
      <c r="BX176" s="2"/>
      <c r="BY176" s="2"/>
      <c r="CA176" s="2"/>
      <c r="CB176" s="2"/>
      <c r="CC176" s="2"/>
      <c r="CE176" s="2"/>
      <c r="CF176" s="2"/>
      <c r="CG176" s="2"/>
      <c r="CI176" s="2"/>
      <c r="CJ176" s="2"/>
      <c r="CK176" s="2"/>
      <c r="CM176" s="2"/>
      <c r="CN176" s="2"/>
      <c r="CO176" s="2"/>
      <c r="CQ176" s="2"/>
      <c r="CR176" s="2"/>
      <c r="CS176" s="2"/>
      <c r="CU176" s="2"/>
      <c r="CV176" s="2"/>
      <c r="CW176" s="2"/>
      <c r="CY176" s="2"/>
      <c r="CZ176" s="2"/>
      <c r="DA176" s="2"/>
      <c r="DC176" s="2"/>
      <c r="DD176" s="2"/>
      <c r="DE176" s="2"/>
      <c r="DG176" s="2"/>
      <c r="DH176" s="2"/>
      <c r="DI176" s="2"/>
      <c r="DK176" s="2"/>
      <c r="DL176" s="2"/>
      <c r="DM176" s="2"/>
      <c r="DO176" s="2"/>
      <c r="DP176" s="2"/>
      <c r="DQ176" s="2"/>
      <c r="DS176" s="2"/>
      <c r="DT176" s="2"/>
      <c r="DU176" s="2"/>
      <c r="DW176" s="2"/>
      <c r="DX176" s="2"/>
      <c r="DY176" s="2"/>
      <c r="EA176" s="2"/>
      <c r="EB176" s="2"/>
      <c r="EC176" s="2"/>
    </row>
    <row r="177" ht="15.75" customHeight="1">
      <c r="A177" s="91">
        <v>176.0</v>
      </c>
      <c r="B177" s="91"/>
      <c r="C177" s="91"/>
      <c r="D177" s="91"/>
      <c r="E177" s="91"/>
      <c r="F177" s="91"/>
      <c r="G177" s="91"/>
      <c r="H177" s="91"/>
      <c r="I177" s="91"/>
      <c r="J177" s="91"/>
      <c r="K177" s="91"/>
      <c r="L177" s="91"/>
      <c r="M177" s="91"/>
      <c r="N177" s="91"/>
      <c r="O177" s="91"/>
      <c r="P177" s="91"/>
      <c r="Q177" s="91"/>
      <c r="R177" s="91"/>
      <c r="S177" s="91"/>
      <c r="T177" s="91"/>
      <c r="U177" s="91"/>
      <c r="V177" s="91"/>
      <c r="W177" s="91"/>
      <c r="X177" s="91"/>
      <c r="Y177" s="91"/>
      <c r="AA177" s="2"/>
      <c r="AB177" s="2"/>
      <c r="AC177" s="2"/>
      <c r="AE177" s="2"/>
      <c r="AF177" s="2"/>
      <c r="AG177" s="2"/>
      <c r="AI177" s="2"/>
      <c r="AJ177" s="2"/>
      <c r="AK177" s="2"/>
      <c r="AM177" s="2"/>
      <c r="AN177" s="2"/>
      <c r="AO177" s="2"/>
      <c r="AQ177" s="2"/>
      <c r="AR177" s="2"/>
      <c r="AS177" s="2"/>
      <c r="AU177" s="2"/>
      <c r="AV177" s="2"/>
      <c r="AW177" s="2"/>
      <c r="AY177" s="2"/>
      <c r="AZ177" s="2"/>
      <c r="BA177" s="2"/>
      <c r="BC177" s="2"/>
      <c r="BD177" s="2"/>
      <c r="BE177" s="2"/>
      <c r="BG177" s="2"/>
      <c r="BH177" s="2"/>
      <c r="BI177" s="2"/>
      <c r="BK177" s="2"/>
      <c r="BL177" s="2"/>
      <c r="BM177" s="2"/>
      <c r="BO177" s="2"/>
      <c r="BP177" s="2"/>
      <c r="BQ177" s="2"/>
      <c r="BS177" s="2"/>
      <c r="BT177" s="2"/>
      <c r="BU177" s="2"/>
      <c r="BW177" s="2"/>
      <c r="BX177" s="2"/>
      <c r="BY177" s="2"/>
      <c r="CA177" s="2"/>
      <c r="CB177" s="2"/>
      <c r="CC177" s="2"/>
      <c r="CE177" s="2"/>
      <c r="CF177" s="2"/>
      <c r="CG177" s="2"/>
      <c r="CI177" s="2"/>
      <c r="CJ177" s="2"/>
      <c r="CK177" s="2"/>
      <c r="CM177" s="2"/>
      <c r="CN177" s="2"/>
      <c r="CO177" s="2"/>
      <c r="CQ177" s="2"/>
      <c r="CR177" s="2"/>
      <c r="CS177" s="2"/>
      <c r="CU177" s="2"/>
      <c r="CV177" s="2"/>
      <c r="CW177" s="2"/>
      <c r="CY177" s="2"/>
      <c r="CZ177" s="2"/>
      <c r="DA177" s="2"/>
      <c r="DC177" s="2"/>
      <c r="DD177" s="2"/>
      <c r="DE177" s="2"/>
      <c r="DG177" s="2"/>
      <c r="DH177" s="2"/>
      <c r="DI177" s="2"/>
      <c r="DK177" s="2"/>
      <c r="DL177" s="2"/>
      <c r="DM177" s="2"/>
      <c r="DO177" s="2"/>
      <c r="DP177" s="2"/>
      <c r="DQ177" s="2"/>
      <c r="DS177" s="2"/>
      <c r="DT177" s="2"/>
      <c r="DU177" s="2"/>
      <c r="DW177" s="2"/>
      <c r="DX177" s="2"/>
      <c r="DY177" s="2"/>
      <c r="EA177" s="2"/>
      <c r="EB177" s="2"/>
      <c r="EC177" s="2"/>
    </row>
    <row r="178" ht="15.75" customHeight="1">
      <c r="A178" s="91">
        <v>177.0</v>
      </c>
      <c r="B178" s="91"/>
      <c r="C178" s="91"/>
      <c r="D178" s="91"/>
      <c r="E178" s="91"/>
      <c r="F178" s="91"/>
      <c r="G178" s="91"/>
      <c r="H178" s="91"/>
      <c r="I178" s="91"/>
      <c r="J178" s="91"/>
      <c r="K178" s="91"/>
      <c r="L178" s="91"/>
      <c r="M178" s="91"/>
      <c r="N178" s="91"/>
      <c r="O178" s="91"/>
      <c r="P178" s="91"/>
      <c r="Q178" s="91"/>
      <c r="R178" s="91"/>
      <c r="S178" s="91"/>
      <c r="T178" s="91"/>
      <c r="U178" s="91"/>
      <c r="V178" s="91"/>
      <c r="W178" s="91"/>
      <c r="X178" s="91"/>
      <c r="Y178" s="91"/>
      <c r="AA178" s="2"/>
      <c r="AB178" s="2"/>
      <c r="AC178" s="2"/>
      <c r="AE178" s="2"/>
      <c r="AF178" s="2"/>
      <c r="AG178" s="2"/>
      <c r="AI178" s="2"/>
      <c r="AJ178" s="2"/>
      <c r="AK178" s="2"/>
      <c r="AM178" s="2"/>
      <c r="AN178" s="2"/>
      <c r="AO178" s="2"/>
      <c r="AQ178" s="2"/>
      <c r="AR178" s="2"/>
      <c r="AS178" s="2"/>
      <c r="AU178" s="2"/>
      <c r="AV178" s="2"/>
      <c r="AW178" s="2"/>
      <c r="AY178" s="2"/>
      <c r="AZ178" s="2"/>
      <c r="BA178" s="2"/>
      <c r="BC178" s="2"/>
      <c r="BD178" s="2"/>
      <c r="BE178" s="2"/>
      <c r="BG178" s="2"/>
      <c r="BH178" s="2"/>
      <c r="BI178" s="2"/>
      <c r="BK178" s="2"/>
      <c r="BL178" s="2"/>
      <c r="BM178" s="2"/>
      <c r="BO178" s="2"/>
      <c r="BP178" s="2"/>
      <c r="BQ178" s="2"/>
      <c r="BS178" s="2"/>
      <c r="BT178" s="2"/>
      <c r="BU178" s="2"/>
      <c r="BW178" s="2"/>
      <c r="BX178" s="2"/>
      <c r="BY178" s="2"/>
      <c r="CA178" s="2"/>
      <c r="CB178" s="2"/>
      <c r="CC178" s="2"/>
      <c r="CE178" s="2"/>
      <c r="CF178" s="2"/>
      <c r="CG178" s="2"/>
      <c r="CI178" s="2"/>
      <c r="CJ178" s="2"/>
      <c r="CK178" s="2"/>
      <c r="CM178" s="2"/>
      <c r="CN178" s="2"/>
      <c r="CO178" s="2"/>
      <c r="CQ178" s="2"/>
      <c r="CR178" s="2"/>
      <c r="CS178" s="2"/>
      <c r="CU178" s="2"/>
      <c r="CV178" s="2"/>
      <c r="CW178" s="2"/>
      <c r="CY178" s="2"/>
      <c r="CZ178" s="2"/>
      <c r="DA178" s="2"/>
      <c r="DC178" s="2"/>
      <c r="DD178" s="2"/>
      <c r="DE178" s="2"/>
      <c r="DG178" s="2"/>
      <c r="DH178" s="2"/>
      <c r="DI178" s="2"/>
      <c r="DK178" s="2"/>
      <c r="DL178" s="2"/>
      <c r="DM178" s="2"/>
      <c r="DO178" s="2"/>
      <c r="DP178" s="2"/>
      <c r="DQ178" s="2"/>
      <c r="DS178" s="2"/>
      <c r="DT178" s="2"/>
      <c r="DU178" s="2"/>
      <c r="DW178" s="2"/>
      <c r="DX178" s="2"/>
      <c r="DY178" s="2"/>
      <c r="EA178" s="2"/>
      <c r="EB178" s="2"/>
      <c r="EC178" s="2"/>
    </row>
    <row r="179" ht="15.75" customHeight="1">
      <c r="A179" s="91">
        <v>178.0</v>
      </c>
      <c r="B179" s="91"/>
      <c r="C179" s="91"/>
      <c r="D179" s="91"/>
      <c r="E179" s="91"/>
      <c r="F179" s="91"/>
      <c r="G179" s="91"/>
      <c r="H179" s="91"/>
      <c r="I179" s="91"/>
      <c r="J179" s="91"/>
      <c r="K179" s="91"/>
      <c r="L179" s="91"/>
      <c r="M179" s="91"/>
      <c r="N179" s="91"/>
      <c r="O179" s="91"/>
      <c r="P179" s="91"/>
      <c r="Q179" s="91"/>
      <c r="R179" s="91"/>
      <c r="S179" s="91"/>
      <c r="T179" s="91"/>
      <c r="U179" s="91"/>
      <c r="V179" s="91"/>
      <c r="W179" s="91"/>
      <c r="X179" s="91"/>
      <c r="Y179" s="91"/>
      <c r="AA179" s="2"/>
      <c r="AB179" s="2"/>
      <c r="AC179" s="2"/>
      <c r="AE179" s="2"/>
      <c r="AF179" s="2"/>
      <c r="AG179" s="2"/>
      <c r="AI179" s="2"/>
      <c r="AJ179" s="2"/>
      <c r="AK179" s="2"/>
      <c r="AM179" s="2"/>
      <c r="AN179" s="2"/>
      <c r="AO179" s="2"/>
      <c r="AQ179" s="2"/>
      <c r="AR179" s="2"/>
      <c r="AS179" s="2"/>
      <c r="AU179" s="2"/>
      <c r="AV179" s="2"/>
      <c r="AW179" s="2"/>
      <c r="AY179" s="2"/>
      <c r="AZ179" s="2"/>
      <c r="BA179" s="2"/>
      <c r="BC179" s="2"/>
      <c r="BD179" s="2"/>
      <c r="BE179" s="2"/>
      <c r="BG179" s="2"/>
      <c r="BH179" s="2"/>
      <c r="BI179" s="2"/>
      <c r="BK179" s="2"/>
      <c r="BL179" s="2"/>
      <c r="BM179" s="2"/>
      <c r="BO179" s="2"/>
      <c r="BP179" s="2"/>
      <c r="BQ179" s="2"/>
      <c r="BS179" s="2"/>
      <c r="BT179" s="2"/>
      <c r="BU179" s="2"/>
      <c r="BW179" s="2"/>
      <c r="BX179" s="2"/>
      <c r="BY179" s="2"/>
      <c r="CA179" s="2"/>
      <c r="CB179" s="2"/>
      <c r="CC179" s="2"/>
      <c r="CE179" s="2"/>
      <c r="CF179" s="2"/>
      <c r="CG179" s="2"/>
      <c r="CI179" s="2"/>
      <c r="CJ179" s="2"/>
      <c r="CK179" s="2"/>
      <c r="CM179" s="2"/>
      <c r="CN179" s="2"/>
      <c r="CO179" s="2"/>
      <c r="CQ179" s="2"/>
      <c r="CR179" s="2"/>
      <c r="CS179" s="2"/>
      <c r="CU179" s="2"/>
      <c r="CV179" s="2"/>
      <c r="CW179" s="2"/>
      <c r="CY179" s="2"/>
      <c r="CZ179" s="2"/>
      <c r="DA179" s="2"/>
      <c r="DC179" s="2"/>
      <c r="DD179" s="2"/>
      <c r="DE179" s="2"/>
      <c r="DG179" s="2"/>
      <c r="DH179" s="2"/>
      <c r="DI179" s="2"/>
      <c r="DK179" s="2"/>
      <c r="DL179" s="2"/>
      <c r="DM179" s="2"/>
      <c r="DO179" s="2"/>
      <c r="DP179" s="2"/>
      <c r="DQ179" s="2"/>
      <c r="DS179" s="2"/>
      <c r="DT179" s="2"/>
      <c r="DU179" s="2"/>
      <c r="DW179" s="2"/>
      <c r="DX179" s="2"/>
      <c r="DY179" s="2"/>
      <c r="EA179" s="2"/>
      <c r="EB179" s="2"/>
      <c r="EC179" s="2"/>
    </row>
    <row r="180" ht="15.75" customHeight="1">
      <c r="A180" s="91">
        <v>179.0</v>
      </c>
      <c r="B180" s="91"/>
      <c r="C180" s="91"/>
      <c r="D180" s="91"/>
      <c r="E180" s="91"/>
      <c r="F180" s="91"/>
      <c r="G180" s="91"/>
      <c r="H180" s="91"/>
      <c r="I180" s="91"/>
      <c r="J180" s="91"/>
      <c r="K180" s="91"/>
      <c r="L180" s="91"/>
      <c r="M180" s="91"/>
      <c r="N180" s="91"/>
      <c r="O180" s="91"/>
      <c r="P180" s="91"/>
      <c r="Q180" s="91"/>
      <c r="R180" s="91"/>
      <c r="S180" s="91"/>
      <c r="T180" s="91"/>
      <c r="U180" s="91"/>
      <c r="V180" s="91"/>
      <c r="W180" s="91"/>
      <c r="X180" s="91"/>
      <c r="Y180" s="91"/>
      <c r="AA180" s="2"/>
      <c r="AB180" s="2"/>
      <c r="AC180" s="2"/>
      <c r="AE180" s="2"/>
      <c r="AF180" s="2"/>
      <c r="AG180" s="2"/>
      <c r="AI180" s="2"/>
      <c r="AJ180" s="2"/>
      <c r="AK180" s="2"/>
      <c r="AM180" s="2"/>
      <c r="AN180" s="2"/>
      <c r="AO180" s="2"/>
      <c r="AQ180" s="2"/>
      <c r="AR180" s="2"/>
      <c r="AS180" s="2"/>
      <c r="AU180" s="2"/>
      <c r="AV180" s="2"/>
      <c r="AW180" s="2"/>
      <c r="AY180" s="2"/>
      <c r="AZ180" s="2"/>
      <c r="BA180" s="2"/>
      <c r="BC180" s="2"/>
      <c r="BD180" s="2"/>
      <c r="BE180" s="2"/>
      <c r="BG180" s="2"/>
      <c r="BH180" s="2"/>
      <c r="BI180" s="2"/>
      <c r="BK180" s="2"/>
      <c r="BL180" s="2"/>
      <c r="BM180" s="2"/>
      <c r="BO180" s="2"/>
      <c r="BP180" s="2"/>
      <c r="BQ180" s="2"/>
      <c r="BS180" s="2"/>
      <c r="BT180" s="2"/>
      <c r="BU180" s="2"/>
      <c r="BW180" s="2"/>
      <c r="BX180" s="2"/>
      <c r="BY180" s="2"/>
      <c r="CA180" s="2"/>
      <c r="CB180" s="2"/>
      <c r="CC180" s="2"/>
      <c r="CE180" s="2"/>
      <c r="CF180" s="2"/>
      <c r="CG180" s="2"/>
      <c r="CI180" s="2"/>
      <c r="CJ180" s="2"/>
      <c r="CK180" s="2"/>
      <c r="CM180" s="2"/>
      <c r="CN180" s="2"/>
      <c r="CO180" s="2"/>
      <c r="CQ180" s="2"/>
      <c r="CR180" s="2"/>
      <c r="CS180" s="2"/>
      <c r="CU180" s="2"/>
      <c r="CV180" s="2"/>
      <c r="CW180" s="2"/>
      <c r="CY180" s="2"/>
      <c r="CZ180" s="2"/>
      <c r="DA180" s="2"/>
      <c r="DC180" s="2"/>
      <c r="DD180" s="2"/>
      <c r="DE180" s="2"/>
      <c r="DG180" s="2"/>
      <c r="DH180" s="2"/>
      <c r="DI180" s="2"/>
      <c r="DK180" s="2"/>
      <c r="DL180" s="2"/>
      <c r="DM180" s="2"/>
      <c r="DO180" s="2"/>
      <c r="DP180" s="2"/>
      <c r="DQ180" s="2"/>
      <c r="DS180" s="2"/>
      <c r="DT180" s="2"/>
      <c r="DU180" s="2"/>
      <c r="DW180" s="2"/>
      <c r="DX180" s="2"/>
      <c r="DY180" s="2"/>
      <c r="EA180" s="2"/>
      <c r="EB180" s="2"/>
      <c r="EC180" s="2"/>
    </row>
    <row r="181" ht="15.75" customHeight="1">
      <c r="A181" s="91">
        <v>180.0</v>
      </c>
      <c r="B181" s="91"/>
      <c r="C181" s="91"/>
      <c r="D181" s="91"/>
      <c r="E181" s="91"/>
      <c r="F181" s="91"/>
      <c r="G181" s="91"/>
      <c r="H181" s="91"/>
      <c r="I181" s="91"/>
      <c r="J181" s="91"/>
      <c r="K181" s="91"/>
      <c r="L181" s="91"/>
      <c r="M181" s="91"/>
      <c r="N181" s="91"/>
      <c r="O181" s="91"/>
      <c r="P181" s="91"/>
      <c r="Q181" s="91"/>
      <c r="R181" s="91"/>
      <c r="S181" s="91"/>
      <c r="T181" s="91"/>
      <c r="U181" s="91"/>
      <c r="V181" s="91"/>
      <c r="W181" s="91"/>
      <c r="X181" s="91"/>
      <c r="Y181" s="91"/>
      <c r="AA181" s="2"/>
      <c r="AB181" s="2"/>
      <c r="AC181" s="2"/>
      <c r="AE181" s="2"/>
      <c r="AF181" s="2"/>
      <c r="AG181" s="2"/>
      <c r="AI181" s="2"/>
      <c r="AJ181" s="2"/>
      <c r="AK181" s="2"/>
      <c r="AM181" s="2"/>
      <c r="AN181" s="2"/>
      <c r="AO181" s="2"/>
      <c r="AQ181" s="2"/>
      <c r="AR181" s="2"/>
      <c r="AS181" s="2"/>
      <c r="AU181" s="2"/>
      <c r="AV181" s="2"/>
      <c r="AW181" s="2"/>
      <c r="AY181" s="2"/>
      <c r="AZ181" s="2"/>
      <c r="BA181" s="2"/>
      <c r="BC181" s="2"/>
      <c r="BD181" s="2"/>
      <c r="BE181" s="2"/>
      <c r="BG181" s="2"/>
      <c r="BH181" s="2"/>
      <c r="BI181" s="2"/>
      <c r="BK181" s="2"/>
      <c r="BL181" s="2"/>
      <c r="BM181" s="2"/>
      <c r="BO181" s="2"/>
      <c r="BP181" s="2"/>
      <c r="BQ181" s="2"/>
      <c r="BS181" s="2"/>
      <c r="BT181" s="2"/>
      <c r="BU181" s="2"/>
      <c r="BW181" s="2"/>
      <c r="BX181" s="2"/>
      <c r="BY181" s="2"/>
      <c r="CA181" s="2"/>
      <c r="CB181" s="2"/>
      <c r="CC181" s="2"/>
      <c r="CE181" s="2"/>
      <c r="CF181" s="2"/>
      <c r="CG181" s="2"/>
      <c r="CI181" s="2"/>
      <c r="CJ181" s="2"/>
      <c r="CK181" s="2"/>
      <c r="CM181" s="2"/>
      <c r="CN181" s="2"/>
      <c r="CO181" s="2"/>
      <c r="CQ181" s="2"/>
      <c r="CR181" s="2"/>
      <c r="CS181" s="2"/>
      <c r="CU181" s="2"/>
      <c r="CV181" s="2"/>
      <c r="CW181" s="2"/>
      <c r="CY181" s="2"/>
      <c r="CZ181" s="2"/>
      <c r="DA181" s="2"/>
      <c r="DC181" s="2"/>
      <c r="DD181" s="2"/>
      <c r="DE181" s="2"/>
      <c r="DG181" s="2"/>
      <c r="DH181" s="2"/>
      <c r="DI181" s="2"/>
      <c r="DK181" s="2"/>
      <c r="DL181" s="2"/>
      <c r="DM181" s="2"/>
      <c r="DO181" s="2"/>
      <c r="DP181" s="2"/>
      <c r="DQ181" s="2"/>
      <c r="DS181" s="2"/>
      <c r="DT181" s="2"/>
      <c r="DU181" s="2"/>
      <c r="DW181" s="2"/>
      <c r="DX181" s="2"/>
      <c r="DY181" s="2"/>
      <c r="EA181" s="2"/>
      <c r="EB181" s="2"/>
      <c r="EC181" s="2"/>
    </row>
    <row r="182" ht="15.75" customHeight="1">
      <c r="A182" s="91">
        <v>181.0</v>
      </c>
      <c r="B182" s="91"/>
      <c r="C182" s="91"/>
      <c r="D182" s="91"/>
      <c r="E182" s="91"/>
      <c r="F182" s="91"/>
      <c r="G182" s="91"/>
      <c r="H182" s="91"/>
      <c r="I182" s="91"/>
      <c r="J182" s="91"/>
      <c r="K182" s="91"/>
      <c r="L182" s="91"/>
      <c r="M182" s="91"/>
      <c r="N182" s="91"/>
      <c r="O182" s="91"/>
      <c r="P182" s="91"/>
      <c r="Q182" s="91"/>
      <c r="R182" s="91"/>
      <c r="S182" s="91"/>
      <c r="T182" s="91"/>
      <c r="U182" s="91"/>
      <c r="V182" s="91"/>
      <c r="W182" s="91"/>
      <c r="X182" s="91"/>
      <c r="Y182" s="91"/>
      <c r="AA182" s="2"/>
      <c r="AB182" s="2"/>
      <c r="AC182" s="2"/>
      <c r="AE182" s="2"/>
      <c r="AF182" s="2"/>
      <c r="AG182" s="2"/>
      <c r="AI182" s="2"/>
      <c r="AJ182" s="2"/>
      <c r="AK182" s="2"/>
      <c r="AM182" s="2"/>
      <c r="AN182" s="2"/>
      <c r="AO182" s="2"/>
      <c r="AQ182" s="2"/>
      <c r="AR182" s="2"/>
      <c r="AS182" s="2"/>
      <c r="AU182" s="2"/>
      <c r="AV182" s="2"/>
      <c r="AW182" s="2"/>
      <c r="AY182" s="2"/>
      <c r="AZ182" s="2"/>
      <c r="BA182" s="2"/>
      <c r="BC182" s="2"/>
      <c r="BD182" s="2"/>
      <c r="BE182" s="2"/>
      <c r="BG182" s="2"/>
      <c r="BH182" s="2"/>
      <c r="BI182" s="2"/>
      <c r="BK182" s="2"/>
      <c r="BL182" s="2"/>
      <c r="BM182" s="2"/>
      <c r="BO182" s="2"/>
      <c r="BP182" s="2"/>
      <c r="BQ182" s="2"/>
      <c r="BS182" s="2"/>
      <c r="BT182" s="2"/>
      <c r="BU182" s="2"/>
      <c r="BW182" s="2"/>
      <c r="BX182" s="2"/>
      <c r="BY182" s="2"/>
      <c r="CA182" s="2"/>
      <c r="CB182" s="2"/>
      <c r="CC182" s="2"/>
      <c r="CE182" s="2"/>
      <c r="CF182" s="2"/>
      <c r="CG182" s="2"/>
      <c r="CI182" s="2"/>
      <c r="CJ182" s="2"/>
      <c r="CK182" s="2"/>
      <c r="CM182" s="2"/>
      <c r="CN182" s="2"/>
      <c r="CO182" s="2"/>
      <c r="CQ182" s="2"/>
      <c r="CR182" s="2"/>
      <c r="CS182" s="2"/>
      <c r="CU182" s="2"/>
      <c r="CV182" s="2"/>
      <c r="CW182" s="2"/>
      <c r="CY182" s="2"/>
      <c r="CZ182" s="2"/>
      <c r="DA182" s="2"/>
      <c r="DC182" s="2"/>
      <c r="DD182" s="2"/>
      <c r="DE182" s="2"/>
      <c r="DG182" s="2"/>
      <c r="DH182" s="2"/>
      <c r="DI182" s="2"/>
      <c r="DK182" s="2"/>
      <c r="DL182" s="2"/>
      <c r="DM182" s="2"/>
      <c r="DO182" s="2"/>
      <c r="DP182" s="2"/>
      <c r="DQ182" s="2"/>
      <c r="DS182" s="2"/>
      <c r="DT182" s="2"/>
      <c r="DU182" s="2"/>
      <c r="DW182" s="2"/>
      <c r="DX182" s="2"/>
      <c r="DY182" s="2"/>
      <c r="EA182" s="2"/>
      <c r="EB182" s="2"/>
      <c r="EC182" s="2"/>
    </row>
    <row r="183" ht="15.75" customHeight="1">
      <c r="A183" s="91">
        <v>182.0</v>
      </c>
      <c r="B183" s="91"/>
      <c r="C183" s="91"/>
      <c r="D183" s="91"/>
      <c r="E183" s="91"/>
      <c r="F183" s="91"/>
      <c r="G183" s="91"/>
      <c r="H183" s="91"/>
      <c r="I183" s="91"/>
      <c r="J183" s="91"/>
      <c r="K183" s="91"/>
      <c r="L183" s="91"/>
      <c r="M183" s="91"/>
      <c r="N183" s="91"/>
      <c r="O183" s="91"/>
      <c r="P183" s="91"/>
      <c r="Q183" s="91"/>
      <c r="R183" s="91"/>
      <c r="S183" s="91"/>
      <c r="T183" s="91"/>
      <c r="U183" s="91"/>
      <c r="V183" s="91"/>
      <c r="W183" s="91"/>
      <c r="X183" s="91"/>
      <c r="Y183" s="91"/>
      <c r="AA183" s="2"/>
      <c r="AB183" s="2"/>
      <c r="AC183" s="2"/>
      <c r="AE183" s="2"/>
      <c r="AF183" s="2"/>
      <c r="AG183" s="2"/>
      <c r="AI183" s="2"/>
      <c r="AJ183" s="2"/>
      <c r="AK183" s="2"/>
      <c r="AM183" s="2"/>
      <c r="AN183" s="2"/>
      <c r="AO183" s="2"/>
      <c r="AQ183" s="2"/>
      <c r="AR183" s="2"/>
      <c r="AS183" s="2"/>
      <c r="AU183" s="2"/>
      <c r="AV183" s="2"/>
      <c r="AW183" s="2"/>
      <c r="AY183" s="2"/>
      <c r="AZ183" s="2"/>
      <c r="BA183" s="2"/>
      <c r="BC183" s="2"/>
      <c r="BD183" s="2"/>
      <c r="BE183" s="2"/>
      <c r="BG183" s="2"/>
      <c r="BH183" s="2"/>
      <c r="BI183" s="2"/>
      <c r="BK183" s="2"/>
      <c r="BL183" s="2"/>
      <c r="BM183" s="2"/>
      <c r="BO183" s="2"/>
      <c r="BP183" s="2"/>
      <c r="BQ183" s="2"/>
      <c r="BS183" s="2"/>
      <c r="BT183" s="2"/>
      <c r="BU183" s="2"/>
      <c r="BW183" s="2"/>
      <c r="BX183" s="2"/>
      <c r="BY183" s="2"/>
      <c r="CA183" s="2"/>
      <c r="CB183" s="2"/>
      <c r="CC183" s="2"/>
      <c r="CE183" s="2"/>
      <c r="CF183" s="2"/>
      <c r="CG183" s="2"/>
      <c r="CI183" s="2"/>
      <c r="CJ183" s="2"/>
      <c r="CK183" s="2"/>
      <c r="CM183" s="2"/>
      <c r="CN183" s="2"/>
      <c r="CO183" s="2"/>
      <c r="CQ183" s="2"/>
      <c r="CR183" s="2"/>
      <c r="CS183" s="2"/>
      <c r="CU183" s="2"/>
      <c r="CV183" s="2"/>
      <c r="CW183" s="2"/>
      <c r="CY183" s="2"/>
      <c r="CZ183" s="2"/>
      <c r="DA183" s="2"/>
      <c r="DC183" s="2"/>
      <c r="DD183" s="2"/>
      <c r="DE183" s="2"/>
      <c r="DG183" s="2"/>
      <c r="DH183" s="2"/>
      <c r="DI183" s="2"/>
      <c r="DK183" s="2"/>
      <c r="DL183" s="2"/>
      <c r="DM183" s="2"/>
      <c r="DO183" s="2"/>
      <c r="DP183" s="2"/>
      <c r="DQ183" s="2"/>
      <c r="DS183" s="2"/>
      <c r="DT183" s="2"/>
      <c r="DU183" s="2"/>
      <c r="DW183" s="2"/>
      <c r="DX183" s="2"/>
      <c r="DY183" s="2"/>
      <c r="EA183" s="2"/>
      <c r="EB183" s="2"/>
      <c r="EC183" s="2"/>
    </row>
    <row r="184" ht="15.75" customHeight="1">
      <c r="A184" s="91">
        <v>183.0</v>
      </c>
      <c r="B184" s="91"/>
      <c r="C184" s="91"/>
      <c r="D184" s="91"/>
      <c r="E184" s="91"/>
      <c r="F184" s="91"/>
      <c r="G184" s="91"/>
      <c r="H184" s="91"/>
      <c r="I184" s="91"/>
      <c r="J184" s="91"/>
      <c r="K184" s="91"/>
      <c r="L184" s="91"/>
      <c r="M184" s="91"/>
      <c r="N184" s="91"/>
      <c r="O184" s="91"/>
      <c r="P184" s="91"/>
      <c r="Q184" s="91"/>
      <c r="R184" s="91"/>
      <c r="S184" s="91"/>
      <c r="T184" s="91"/>
      <c r="U184" s="91"/>
      <c r="V184" s="91"/>
      <c r="W184" s="91"/>
      <c r="X184" s="91"/>
      <c r="Y184" s="91"/>
      <c r="AA184" s="2"/>
      <c r="AB184" s="2"/>
      <c r="AC184" s="2"/>
      <c r="AE184" s="2"/>
      <c r="AF184" s="2"/>
      <c r="AG184" s="2"/>
      <c r="AI184" s="2"/>
      <c r="AJ184" s="2"/>
      <c r="AK184" s="2"/>
      <c r="AM184" s="2"/>
      <c r="AN184" s="2"/>
      <c r="AO184" s="2"/>
      <c r="AQ184" s="2"/>
      <c r="AR184" s="2"/>
      <c r="AS184" s="2"/>
      <c r="AU184" s="2"/>
      <c r="AV184" s="2"/>
      <c r="AW184" s="2"/>
      <c r="AY184" s="2"/>
      <c r="AZ184" s="2"/>
      <c r="BA184" s="2"/>
      <c r="BC184" s="2"/>
      <c r="BD184" s="2"/>
      <c r="BE184" s="2"/>
      <c r="BG184" s="2"/>
      <c r="BH184" s="2"/>
      <c r="BI184" s="2"/>
      <c r="BK184" s="2"/>
      <c r="BL184" s="2"/>
      <c r="BM184" s="2"/>
      <c r="BO184" s="2"/>
      <c r="BP184" s="2"/>
      <c r="BQ184" s="2"/>
      <c r="BS184" s="2"/>
      <c r="BT184" s="2"/>
      <c r="BU184" s="2"/>
      <c r="BW184" s="2"/>
      <c r="BX184" s="2"/>
      <c r="BY184" s="2"/>
      <c r="CA184" s="2"/>
      <c r="CB184" s="2"/>
      <c r="CC184" s="2"/>
      <c r="CE184" s="2"/>
      <c r="CF184" s="2"/>
      <c r="CG184" s="2"/>
      <c r="CI184" s="2"/>
      <c r="CJ184" s="2"/>
      <c r="CK184" s="2"/>
      <c r="CM184" s="2"/>
      <c r="CN184" s="2"/>
      <c r="CO184" s="2"/>
      <c r="CQ184" s="2"/>
      <c r="CR184" s="2"/>
      <c r="CS184" s="2"/>
      <c r="CU184" s="2"/>
      <c r="CV184" s="2"/>
      <c r="CW184" s="2"/>
      <c r="CY184" s="2"/>
      <c r="CZ184" s="2"/>
      <c r="DA184" s="2"/>
      <c r="DC184" s="2"/>
      <c r="DD184" s="2"/>
      <c r="DE184" s="2"/>
      <c r="DG184" s="2"/>
      <c r="DH184" s="2"/>
      <c r="DI184" s="2"/>
      <c r="DK184" s="2"/>
      <c r="DL184" s="2"/>
      <c r="DM184" s="2"/>
      <c r="DO184" s="2"/>
      <c r="DP184" s="2"/>
      <c r="DQ184" s="2"/>
      <c r="DS184" s="2"/>
      <c r="DT184" s="2"/>
      <c r="DU184" s="2"/>
      <c r="DW184" s="2"/>
      <c r="DX184" s="2"/>
      <c r="DY184" s="2"/>
      <c r="EA184" s="2"/>
      <c r="EB184" s="2"/>
      <c r="EC184" s="2"/>
    </row>
    <row r="185" ht="15.75" customHeight="1">
      <c r="A185" s="91">
        <v>184.0</v>
      </c>
      <c r="B185" s="91"/>
      <c r="C185" s="91"/>
      <c r="D185" s="91"/>
      <c r="E185" s="91"/>
      <c r="F185" s="91"/>
      <c r="G185" s="91"/>
      <c r="H185" s="91"/>
      <c r="I185" s="91"/>
      <c r="J185" s="91"/>
      <c r="K185" s="91"/>
      <c r="L185" s="91"/>
      <c r="M185" s="91"/>
      <c r="N185" s="91"/>
      <c r="O185" s="91"/>
      <c r="P185" s="91"/>
      <c r="Q185" s="91"/>
      <c r="R185" s="91"/>
      <c r="S185" s="91"/>
      <c r="T185" s="91"/>
      <c r="U185" s="91"/>
      <c r="V185" s="91"/>
      <c r="W185" s="91"/>
      <c r="X185" s="91"/>
      <c r="Y185" s="91"/>
      <c r="AA185" s="2"/>
      <c r="AB185" s="2"/>
      <c r="AC185" s="2"/>
      <c r="AE185" s="2"/>
      <c r="AF185" s="2"/>
      <c r="AG185" s="2"/>
      <c r="AI185" s="2"/>
      <c r="AJ185" s="2"/>
      <c r="AK185" s="2"/>
      <c r="AM185" s="2"/>
      <c r="AN185" s="2"/>
      <c r="AO185" s="2"/>
      <c r="AQ185" s="2"/>
      <c r="AR185" s="2"/>
      <c r="AS185" s="2"/>
      <c r="AU185" s="2"/>
      <c r="AV185" s="2"/>
      <c r="AW185" s="2"/>
      <c r="AY185" s="2"/>
      <c r="AZ185" s="2"/>
      <c r="BA185" s="2"/>
      <c r="BC185" s="2"/>
      <c r="BD185" s="2"/>
      <c r="BE185" s="2"/>
      <c r="BG185" s="2"/>
      <c r="BH185" s="2"/>
      <c r="BI185" s="2"/>
      <c r="BK185" s="2"/>
      <c r="BL185" s="2"/>
      <c r="BM185" s="2"/>
      <c r="BO185" s="2"/>
      <c r="BP185" s="2"/>
      <c r="BQ185" s="2"/>
      <c r="BS185" s="2"/>
      <c r="BT185" s="2"/>
      <c r="BU185" s="2"/>
      <c r="BW185" s="2"/>
      <c r="BX185" s="2"/>
      <c r="BY185" s="2"/>
      <c r="CA185" s="2"/>
      <c r="CB185" s="2"/>
      <c r="CC185" s="2"/>
      <c r="CE185" s="2"/>
      <c r="CF185" s="2"/>
      <c r="CG185" s="2"/>
      <c r="CI185" s="2"/>
      <c r="CJ185" s="2"/>
      <c r="CK185" s="2"/>
      <c r="CM185" s="2"/>
      <c r="CN185" s="2"/>
      <c r="CO185" s="2"/>
      <c r="CQ185" s="2"/>
      <c r="CR185" s="2"/>
      <c r="CS185" s="2"/>
      <c r="CU185" s="2"/>
      <c r="CV185" s="2"/>
      <c r="CW185" s="2"/>
      <c r="CY185" s="2"/>
      <c r="CZ185" s="2"/>
      <c r="DA185" s="2"/>
      <c r="DC185" s="2"/>
      <c r="DD185" s="2"/>
      <c r="DE185" s="2"/>
      <c r="DG185" s="2"/>
      <c r="DH185" s="2"/>
      <c r="DI185" s="2"/>
      <c r="DK185" s="2"/>
      <c r="DL185" s="2"/>
      <c r="DM185" s="2"/>
      <c r="DO185" s="2"/>
      <c r="DP185" s="2"/>
      <c r="DQ185" s="2"/>
      <c r="DS185" s="2"/>
      <c r="DT185" s="2"/>
      <c r="DU185" s="2"/>
      <c r="DW185" s="2"/>
      <c r="DX185" s="2"/>
      <c r="DY185" s="2"/>
      <c r="EA185" s="2"/>
      <c r="EB185" s="2"/>
      <c r="EC185" s="2"/>
    </row>
    <row r="186" ht="15.75" customHeight="1">
      <c r="A186" s="91">
        <v>185.0</v>
      </c>
      <c r="B186" s="91"/>
      <c r="C186" s="91"/>
      <c r="D186" s="91"/>
      <c r="E186" s="91"/>
      <c r="F186" s="91"/>
      <c r="G186" s="91"/>
      <c r="H186" s="91"/>
      <c r="I186" s="91"/>
      <c r="J186" s="91"/>
      <c r="K186" s="91"/>
      <c r="L186" s="91"/>
      <c r="M186" s="91"/>
      <c r="N186" s="91"/>
      <c r="O186" s="91"/>
      <c r="P186" s="91"/>
      <c r="Q186" s="91"/>
      <c r="R186" s="91"/>
      <c r="S186" s="91"/>
      <c r="T186" s="91"/>
      <c r="U186" s="91"/>
      <c r="V186" s="91"/>
      <c r="W186" s="91"/>
      <c r="X186" s="91"/>
      <c r="Y186" s="91"/>
      <c r="AA186" s="2"/>
      <c r="AB186" s="2"/>
      <c r="AC186" s="2"/>
      <c r="AE186" s="2"/>
      <c r="AF186" s="2"/>
      <c r="AG186" s="2"/>
      <c r="AI186" s="2"/>
      <c r="AJ186" s="2"/>
      <c r="AK186" s="2"/>
      <c r="AM186" s="2"/>
      <c r="AN186" s="2"/>
      <c r="AO186" s="2"/>
      <c r="AQ186" s="2"/>
      <c r="AR186" s="2"/>
      <c r="AS186" s="2"/>
      <c r="AU186" s="2"/>
      <c r="AV186" s="2"/>
      <c r="AW186" s="2"/>
      <c r="AY186" s="2"/>
      <c r="AZ186" s="2"/>
      <c r="BA186" s="2"/>
      <c r="BC186" s="2"/>
      <c r="BD186" s="2"/>
      <c r="BE186" s="2"/>
      <c r="BG186" s="2"/>
      <c r="BH186" s="2"/>
      <c r="BI186" s="2"/>
      <c r="BK186" s="2"/>
      <c r="BL186" s="2"/>
      <c r="BM186" s="2"/>
      <c r="BO186" s="2"/>
      <c r="BP186" s="2"/>
      <c r="BQ186" s="2"/>
      <c r="BS186" s="2"/>
      <c r="BT186" s="2"/>
      <c r="BU186" s="2"/>
      <c r="BW186" s="2"/>
      <c r="BX186" s="2"/>
      <c r="BY186" s="2"/>
      <c r="CA186" s="2"/>
      <c r="CB186" s="2"/>
      <c r="CC186" s="2"/>
      <c r="CE186" s="2"/>
      <c r="CF186" s="2"/>
      <c r="CG186" s="2"/>
      <c r="CI186" s="2"/>
      <c r="CJ186" s="2"/>
      <c r="CK186" s="2"/>
      <c r="CM186" s="2"/>
      <c r="CN186" s="2"/>
      <c r="CO186" s="2"/>
      <c r="CQ186" s="2"/>
      <c r="CR186" s="2"/>
      <c r="CS186" s="2"/>
      <c r="CU186" s="2"/>
      <c r="CV186" s="2"/>
      <c r="CW186" s="2"/>
      <c r="CY186" s="2"/>
      <c r="CZ186" s="2"/>
      <c r="DA186" s="2"/>
      <c r="DC186" s="2"/>
      <c r="DD186" s="2"/>
      <c r="DE186" s="2"/>
      <c r="DG186" s="2"/>
      <c r="DH186" s="2"/>
      <c r="DI186" s="2"/>
      <c r="DK186" s="2"/>
      <c r="DL186" s="2"/>
      <c r="DM186" s="2"/>
      <c r="DO186" s="2"/>
      <c r="DP186" s="2"/>
      <c r="DQ186" s="2"/>
      <c r="DS186" s="2"/>
      <c r="DT186" s="2"/>
      <c r="DU186" s="2"/>
      <c r="DW186" s="2"/>
      <c r="DX186" s="2"/>
      <c r="DY186" s="2"/>
      <c r="EA186" s="2"/>
      <c r="EB186" s="2"/>
      <c r="EC186" s="2"/>
    </row>
    <row r="187" ht="15.75" customHeight="1">
      <c r="A187" s="91">
        <v>186.0</v>
      </c>
      <c r="B187" s="91"/>
      <c r="C187" s="91"/>
      <c r="D187" s="91"/>
      <c r="E187" s="91"/>
      <c r="F187" s="91"/>
      <c r="G187" s="91"/>
      <c r="H187" s="91"/>
      <c r="I187" s="91"/>
      <c r="J187" s="91"/>
      <c r="K187" s="91"/>
      <c r="L187" s="91"/>
      <c r="M187" s="91"/>
      <c r="N187" s="91"/>
      <c r="O187" s="91"/>
      <c r="P187" s="91"/>
      <c r="Q187" s="91"/>
      <c r="R187" s="91"/>
      <c r="S187" s="91"/>
      <c r="T187" s="91"/>
      <c r="U187" s="91"/>
      <c r="V187" s="91"/>
      <c r="W187" s="91"/>
      <c r="X187" s="91"/>
      <c r="Y187" s="91"/>
      <c r="AA187" s="2"/>
      <c r="AB187" s="2"/>
      <c r="AC187" s="2"/>
      <c r="AE187" s="2"/>
      <c r="AF187" s="2"/>
      <c r="AG187" s="2"/>
      <c r="AI187" s="2"/>
      <c r="AJ187" s="2"/>
      <c r="AK187" s="2"/>
      <c r="AM187" s="2"/>
      <c r="AN187" s="2"/>
      <c r="AO187" s="2"/>
      <c r="AQ187" s="2"/>
      <c r="AR187" s="2"/>
      <c r="AS187" s="2"/>
      <c r="AU187" s="2"/>
      <c r="AV187" s="2"/>
      <c r="AW187" s="2"/>
      <c r="AY187" s="2"/>
      <c r="AZ187" s="2"/>
      <c r="BA187" s="2"/>
      <c r="BC187" s="2"/>
      <c r="BD187" s="2"/>
      <c r="BE187" s="2"/>
      <c r="BG187" s="2"/>
      <c r="BH187" s="2"/>
      <c r="BI187" s="2"/>
      <c r="BK187" s="2"/>
      <c r="BL187" s="2"/>
      <c r="BM187" s="2"/>
      <c r="BO187" s="2"/>
      <c r="BP187" s="2"/>
      <c r="BQ187" s="2"/>
      <c r="BS187" s="2"/>
      <c r="BT187" s="2"/>
      <c r="BU187" s="2"/>
      <c r="BW187" s="2"/>
      <c r="BX187" s="2"/>
      <c r="BY187" s="2"/>
      <c r="CA187" s="2"/>
      <c r="CB187" s="2"/>
      <c r="CC187" s="2"/>
      <c r="CE187" s="2"/>
      <c r="CF187" s="2"/>
      <c r="CG187" s="2"/>
      <c r="CI187" s="2"/>
      <c r="CJ187" s="2"/>
      <c r="CK187" s="2"/>
      <c r="CM187" s="2"/>
      <c r="CN187" s="2"/>
      <c r="CO187" s="2"/>
      <c r="CQ187" s="2"/>
      <c r="CR187" s="2"/>
      <c r="CS187" s="2"/>
      <c r="CU187" s="2"/>
      <c r="CV187" s="2"/>
      <c r="CW187" s="2"/>
      <c r="CY187" s="2"/>
      <c r="CZ187" s="2"/>
      <c r="DA187" s="2"/>
      <c r="DC187" s="2"/>
      <c r="DD187" s="2"/>
      <c r="DE187" s="2"/>
      <c r="DG187" s="2"/>
      <c r="DH187" s="2"/>
      <c r="DI187" s="2"/>
      <c r="DK187" s="2"/>
      <c r="DL187" s="2"/>
      <c r="DM187" s="2"/>
      <c r="DO187" s="2"/>
      <c r="DP187" s="2"/>
      <c r="DQ187" s="2"/>
      <c r="DS187" s="2"/>
      <c r="DT187" s="2"/>
      <c r="DU187" s="2"/>
      <c r="DW187" s="2"/>
      <c r="DX187" s="2"/>
      <c r="DY187" s="2"/>
      <c r="EA187" s="2"/>
      <c r="EB187" s="2"/>
      <c r="EC187" s="2"/>
    </row>
    <row r="188" ht="15.75" customHeight="1">
      <c r="A188" s="91">
        <v>187.0</v>
      </c>
      <c r="B188" s="91"/>
      <c r="C188" s="91"/>
      <c r="D188" s="91"/>
      <c r="E188" s="91"/>
      <c r="F188" s="91"/>
      <c r="G188" s="91"/>
      <c r="H188" s="91"/>
      <c r="I188" s="91"/>
      <c r="J188" s="91"/>
      <c r="K188" s="91"/>
      <c r="L188" s="91"/>
      <c r="M188" s="91"/>
      <c r="N188" s="91"/>
      <c r="O188" s="91"/>
      <c r="P188" s="91"/>
      <c r="Q188" s="91"/>
      <c r="R188" s="91"/>
      <c r="S188" s="91"/>
      <c r="T188" s="91"/>
      <c r="U188" s="91"/>
      <c r="V188" s="91"/>
      <c r="W188" s="91"/>
      <c r="X188" s="91"/>
      <c r="Y188" s="91"/>
      <c r="AA188" s="2"/>
      <c r="AB188" s="2"/>
      <c r="AC188" s="2"/>
      <c r="AE188" s="2"/>
      <c r="AF188" s="2"/>
      <c r="AG188" s="2"/>
      <c r="AI188" s="2"/>
      <c r="AJ188" s="2"/>
      <c r="AK188" s="2"/>
      <c r="AM188" s="2"/>
      <c r="AN188" s="2"/>
      <c r="AO188" s="2"/>
      <c r="AQ188" s="2"/>
      <c r="AR188" s="2"/>
      <c r="AS188" s="2"/>
      <c r="AU188" s="2"/>
      <c r="AV188" s="2"/>
      <c r="AW188" s="2"/>
      <c r="AY188" s="2"/>
      <c r="AZ188" s="2"/>
      <c r="BA188" s="2"/>
      <c r="BC188" s="2"/>
      <c r="BD188" s="2"/>
      <c r="BE188" s="2"/>
      <c r="BG188" s="2"/>
      <c r="BH188" s="2"/>
      <c r="BI188" s="2"/>
      <c r="BK188" s="2"/>
      <c r="BL188" s="2"/>
      <c r="BM188" s="2"/>
      <c r="BO188" s="2"/>
      <c r="BP188" s="2"/>
      <c r="BQ188" s="2"/>
      <c r="BS188" s="2"/>
      <c r="BT188" s="2"/>
      <c r="BU188" s="2"/>
      <c r="BW188" s="2"/>
      <c r="BX188" s="2"/>
      <c r="BY188" s="2"/>
      <c r="CA188" s="2"/>
      <c r="CB188" s="2"/>
      <c r="CC188" s="2"/>
      <c r="CE188" s="2"/>
      <c r="CF188" s="2"/>
      <c r="CG188" s="2"/>
      <c r="CI188" s="2"/>
      <c r="CJ188" s="2"/>
      <c r="CK188" s="2"/>
      <c r="CM188" s="2"/>
      <c r="CN188" s="2"/>
      <c r="CO188" s="2"/>
      <c r="CQ188" s="2"/>
      <c r="CR188" s="2"/>
      <c r="CS188" s="2"/>
      <c r="CU188" s="2"/>
      <c r="CV188" s="2"/>
      <c r="CW188" s="2"/>
      <c r="CY188" s="2"/>
      <c r="CZ188" s="2"/>
      <c r="DA188" s="2"/>
      <c r="DC188" s="2"/>
      <c r="DD188" s="2"/>
      <c r="DE188" s="2"/>
      <c r="DG188" s="2"/>
      <c r="DH188" s="2"/>
      <c r="DI188" s="2"/>
      <c r="DK188" s="2"/>
      <c r="DL188" s="2"/>
      <c r="DM188" s="2"/>
      <c r="DO188" s="2"/>
      <c r="DP188" s="2"/>
      <c r="DQ188" s="2"/>
      <c r="DS188" s="2"/>
      <c r="DT188" s="2"/>
      <c r="DU188" s="2"/>
      <c r="DW188" s="2"/>
      <c r="DX188" s="2"/>
      <c r="DY188" s="2"/>
      <c r="EA188" s="2"/>
      <c r="EB188" s="2"/>
      <c r="EC188" s="2"/>
    </row>
    <row r="189" ht="15.75" customHeight="1">
      <c r="A189" s="91">
        <v>188.0</v>
      </c>
      <c r="B189" s="91"/>
      <c r="C189" s="91"/>
      <c r="D189" s="91"/>
      <c r="E189" s="91"/>
      <c r="F189" s="91"/>
      <c r="G189" s="91"/>
      <c r="H189" s="91"/>
      <c r="I189" s="91"/>
      <c r="J189" s="91"/>
      <c r="K189" s="91"/>
      <c r="L189" s="91"/>
      <c r="M189" s="91"/>
      <c r="N189" s="91"/>
      <c r="O189" s="91"/>
      <c r="P189" s="91"/>
      <c r="Q189" s="91"/>
      <c r="R189" s="91"/>
      <c r="S189" s="91"/>
      <c r="T189" s="91"/>
      <c r="U189" s="91"/>
      <c r="V189" s="91"/>
      <c r="W189" s="91"/>
      <c r="X189" s="91"/>
      <c r="Y189" s="91"/>
      <c r="AA189" s="2"/>
      <c r="AB189" s="2"/>
      <c r="AC189" s="2"/>
      <c r="AE189" s="2"/>
      <c r="AF189" s="2"/>
      <c r="AG189" s="2"/>
      <c r="AI189" s="2"/>
      <c r="AJ189" s="2"/>
      <c r="AK189" s="2"/>
      <c r="AM189" s="2"/>
      <c r="AN189" s="2"/>
      <c r="AO189" s="2"/>
      <c r="AQ189" s="2"/>
      <c r="AR189" s="2"/>
      <c r="AS189" s="2"/>
      <c r="AU189" s="2"/>
      <c r="AV189" s="2"/>
      <c r="AW189" s="2"/>
      <c r="AY189" s="2"/>
      <c r="AZ189" s="2"/>
      <c r="BA189" s="2"/>
      <c r="BC189" s="2"/>
      <c r="BD189" s="2"/>
      <c r="BE189" s="2"/>
      <c r="BG189" s="2"/>
      <c r="BH189" s="2"/>
      <c r="BI189" s="2"/>
      <c r="BK189" s="2"/>
      <c r="BL189" s="2"/>
      <c r="BM189" s="2"/>
      <c r="BO189" s="2"/>
      <c r="BP189" s="2"/>
      <c r="BQ189" s="2"/>
      <c r="BS189" s="2"/>
      <c r="BT189" s="2"/>
      <c r="BU189" s="2"/>
      <c r="BW189" s="2"/>
      <c r="BX189" s="2"/>
      <c r="BY189" s="2"/>
      <c r="CA189" s="2"/>
      <c r="CB189" s="2"/>
      <c r="CC189" s="2"/>
      <c r="CE189" s="2"/>
      <c r="CF189" s="2"/>
      <c r="CG189" s="2"/>
      <c r="CI189" s="2"/>
      <c r="CJ189" s="2"/>
      <c r="CK189" s="2"/>
      <c r="CM189" s="2"/>
      <c r="CN189" s="2"/>
      <c r="CO189" s="2"/>
      <c r="CQ189" s="2"/>
      <c r="CR189" s="2"/>
      <c r="CS189" s="2"/>
      <c r="CU189" s="2"/>
      <c r="CV189" s="2"/>
      <c r="CW189" s="2"/>
      <c r="CY189" s="2"/>
      <c r="CZ189" s="2"/>
      <c r="DA189" s="2"/>
      <c r="DC189" s="2"/>
      <c r="DD189" s="2"/>
      <c r="DE189" s="2"/>
      <c r="DG189" s="2"/>
      <c r="DH189" s="2"/>
      <c r="DI189" s="2"/>
      <c r="DK189" s="2"/>
      <c r="DL189" s="2"/>
      <c r="DM189" s="2"/>
      <c r="DO189" s="2"/>
      <c r="DP189" s="2"/>
      <c r="DQ189" s="2"/>
      <c r="DS189" s="2"/>
      <c r="DT189" s="2"/>
      <c r="DU189" s="2"/>
      <c r="DW189" s="2"/>
      <c r="DX189" s="2"/>
      <c r="DY189" s="2"/>
      <c r="EA189" s="2"/>
      <c r="EB189" s="2"/>
      <c r="EC189" s="2"/>
    </row>
    <row r="190" ht="15.75" customHeight="1">
      <c r="A190" s="91">
        <v>189.0</v>
      </c>
      <c r="B190" s="91"/>
      <c r="C190" s="91"/>
      <c r="D190" s="91"/>
      <c r="E190" s="91"/>
      <c r="F190" s="91"/>
      <c r="G190" s="91"/>
      <c r="H190" s="91"/>
      <c r="I190" s="91"/>
      <c r="J190" s="91"/>
      <c r="K190" s="91"/>
      <c r="L190" s="91"/>
      <c r="M190" s="91"/>
      <c r="N190" s="91"/>
      <c r="O190" s="91"/>
      <c r="P190" s="91"/>
      <c r="Q190" s="91"/>
      <c r="R190" s="91"/>
      <c r="S190" s="91"/>
      <c r="T190" s="91"/>
      <c r="U190" s="91"/>
      <c r="V190" s="91"/>
      <c r="W190" s="91"/>
      <c r="X190" s="91"/>
      <c r="Y190" s="91"/>
      <c r="AA190" s="2"/>
      <c r="AB190" s="2"/>
      <c r="AC190" s="2"/>
      <c r="AE190" s="2"/>
      <c r="AF190" s="2"/>
      <c r="AG190" s="2"/>
      <c r="AI190" s="2"/>
      <c r="AJ190" s="2"/>
      <c r="AK190" s="2"/>
      <c r="AM190" s="2"/>
      <c r="AN190" s="2"/>
      <c r="AO190" s="2"/>
      <c r="AQ190" s="2"/>
      <c r="AR190" s="2"/>
      <c r="AS190" s="2"/>
      <c r="AU190" s="2"/>
      <c r="AV190" s="2"/>
      <c r="AW190" s="2"/>
      <c r="AY190" s="2"/>
      <c r="AZ190" s="2"/>
      <c r="BA190" s="2"/>
      <c r="BC190" s="2"/>
      <c r="BD190" s="2"/>
      <c r="BE190" s="2"/>
      <c r="BG190" s="2"/>
      <c r="BH190" s="2"/>
      <c r="BI190" s="2"/>
      <c r="BK190" s="2"/>
      <c r="BL190" s="2"/>
      <c r="BM190" s="2"/>
      <c r="BO190" s="2"/>
      <c r="BP190" s="2"/>
      <c r="BQ190" s="2"/>
      <c r="BS190" s="2"/>
      <c r="BT190" s="2"/>
      <c r="BU190" s="2"/>
      <c r="BW190" s="2"/>
      <c r="BX190" s="2"/>
      <c r="BY190" s="2"/>
      <c r="CA190" s="2"/>
      <c r="CB190" s="2"/>
      <c r="CC190" s="2"/>
      <c r="CE190" s="2"/>
      <c r="CF190" s="2"/>
      <c r="CG190" s="2"/>
      <c r="CI190" s="2"/>
      <c r="CJ190" s="2"/>
      <c r="CK190" s="2"/>
      <c r="CM190" s="2"/>
      <c r="CN190" s="2"/>
      <c r="CO190" s="2"/>
      <c r="CQ190" s="2"/>
      <c r="CR190" s="2"/>
      <c r="CS190" s="2"/>
      <c r="CU190" s="2"/>
      <c r="CV190" s="2"/>
      <c r="CW190" s="2"/>
      <c r="CY190" s="2"/>
      <c r="CZ190" s="2"/>
      <c r="DA190" s="2"/>
      <c r="DC190" s="2"/>
      <c r="DD190" s="2"/>
      <c r="DE190" s="2"/>
      <c r="DG190" s="2"/>
      <c r="DH190" s="2"/>
      <c r="DI190" s="2"/>
      <c r="DK190" s="2"/>
      <c r="DL190" s="2"/>
      <c r="DM190" s="2"/>
      <c r="DO190" s="2"/>
      <c r="DP190" s="2"/>
      <c r="DQ190" s="2"/>
      <c r="DS190" s="2"/>
      <c r="DT190" s="2"/>
      <c r="DU190" s="2"/>
      <c r="DW190" s="2"/>
      <c r="DX190" s="2"/>
      <c r="DY190" s="2"/>
      <c r="EA190" s="2"/>
      <c r="EB190" s="2"/>
      <c r="EC190" s="2"/>
    </row>
    <row r="191" ht="15.75" customHeight="1">
      <c r="A191" s="91">
        <v>190.0</v>
      </c>
      <c r="B191" s="91"/>
      <c r="C191" s="91"/>
      <c r="D191" s="91"/>
      <c r="E191" s="91"/>
      <c r="F191" s="91"/>
      <c r="G191" s="91"/>
      <c r="H191" s="91"/>
      <c r="I191" s="91"/>
      <c r="J191" s="91"/>
      <c r="K191" s="91"/>
      <c r="L191" s="91"/>
      <c r="M191" s="91"/>
      <c r="N191" s="91"/>
      <c r="O191" s="91"/>
      <c r="P191" s="91"/>
      <c r="Q191" s="91"/>
      <c r="R191" s="91"/>
      <c r="S191" s="91"/>
      <c r="T191" s="91"/>
      <c r="U191" s="91"/>
      <c r="V191" s="91"/>
      <c r="W191" s="91"/>
      <c r="X191" s="91"/>
      <c r="Y191" s="91"/>
      <c r="AA191" s="2"/>
      <c r="AB191" s="2"/>
      <c r="AC191" s="2"/>
      <c r="AE191" s="2"/>
      <c r="AF191" s="2"/>
      <c r="AG191" s="2"/>
      <c r="AI191" s="2"/>
      <c r="AJ191" s="2"/>
      <c r="AK191" s="2"/>
      <c r="AM191" s="2"/>
      <c r="AN191" s="2"/>
      <c r="AO191" s="2"/>
      <c r="AQ191" s="2"/>
      <c r="AR191" s="2"/>
      <c r="AS191" s="2"/>
      <c r="AU191" s="2"/>
      <c r="AV191" s="2"/>
      <c r="AW191" s="2"/>
      <c r="AY191" s="2"/>
      <c r="AZ191" s="2"/>
      <c r="BA191" s="2"/>
      <c r="BC191" s="2"/>
      <c r="BD191" s="2"/>
      <c r="BE191" s="2"/>
      <c r="BG191" s="2"/>
      <c r="BH191" s="2"/>
      <c r="BI191" s="2"/>
      <c r="BK191" s="2"/>
      <c r="BL191" s="2"/>
      <c r="BM191" s="2"/>
      <c r="BO191" s="2"/>
      <c r="BP191" s="2"/>
      <c r="BQ191" s="2"/>
      <c r="BS191" s="2"/>
      <c r="BT191" s="2"/>
      <c r="BU191" s="2"/>
      <c r="BW191" s="2"/>
      <c r="BX191" s="2"/>
      <c r="BY191" s="2"/>
      <c r="CA191" s="2"/>
      <c r="CB191" s="2"/>
      <c r="CC191" s="2"/>
      <c r="CE191" s="2"/>
      <c r="CF191" s="2"/>
      <c r="CG191" s="2"/>
      <c r="CI191" s="2"/>
      <c r="CJ191" s="2"/>
      <c r="CK191" s="2"/>
      <c r="CM191" s="2"/>
      <c r="CN191" s="2"/>
      <c r="CO191" s="2"/>
      <c r="CQ191" s="2"/>
      <c r="CR191" s="2"/>
      <c r="CS191" s="2"/>
      <c r="CU191" s="2"/>
      <c r="CV191" s="2"/>
      <c r="CW191" s="2"/>
      <c r="CY191" s="2"/>
      <c r="CZ191" s="2"/>
      <c r="DA191" s="2"/>
      <c r="DC191" s="2"/>
      <c r="DD191" s="2"/>
      <c r="DE191" s="2"/>
      <c r="DG191" s="2"/>
      <c r="DH191" s="2"/>
      <c r="DI191" s="2"/>
      <c r="DK191" s="2"/>
      <c r="DL191" s="2"/>
      <c r="DM191" s="2"/>
      <c r="DO191" s="2"/>
      <c r="DP191" s="2"/>
      <c r="DQ191" s="2"/>
      <c r="DS191" s="2"/>
      <c r="DT191" s="2"/>
      <c r="DU191" s="2"/>
      <c r="DW191" s="2"/>
      <c r="DX191" s="2"/>
      <c r="DY191" s="2"/>
      <c r="EA191" s="2"/>
      <c r="EB191" s="2"/>
      <c r="EC191" s="2"/>
    </row>
    <row r="192" ht="15.75" customHeight="1">
      <c r="A192" s="91">
        <v>191.0</v>
      </c>
      <c r="B192" s="91"/>
      <c r="C192" s="91"/>
      <c r="D192" s="91"/>
      <c r="E192" s="91"/>
      <c r="F192" s="91"/>
      <c r="G192" s="91"/>
      <c r="H192" s="91"/>
      <c r="I192" s="91"/>
      <c r="J192" s="91"/>
      <c r="K192" s="91"/>
      <c r="L192" s="91"/>
      <c r="M192" s="91"/>
      <c r="N192" s="91"/>
      <c r="O192" s="91"/>
      <c r="P192" s="91"/>
      <c r="Q192" s="91"/>
      <c r="R192" s="91"/>
      <c r="S192" s="91"/>
      <c r="T192" s="91"/>
      <c r="U192" s="91"/>
      <c r="V192" s="91"/>
      <c r="W192" s="91"/>
      <c r="X192" s="91"/>
      <c r="Y192" s="91"/>
      <c r="AA192" s="2"/>
      <c r="AB192" s="2"/>
      <c r="AC192" s="2"/>
      <c r="AE192" s="2"/>
      <c r="AF192" s="2"/>
      <c r="AG192" s="2"/>
      <c r="AI192" s="2"/>
      <c r="AJ192" s="2"/>
      <c r="AK192" s="2"/>
      <c r="AM192" s="2"/>
      <c r="AN192" s="2"/>
      <c r="AO192" s="2"/>
      <c r="AQ192" s="2"/>
      <c r="AR192" s="2"/>
      <c r="AS192" s="2"/>
      <c r="AU192" s="2"/>
      <c r="AV192" s="2"/>
      <c r="AW192" s="2"/>
      <c r="AY192" s="2"/>
      <c r="AZ192" s="2"/>
      <c r="BA192" s="2"/>
      <c r="BC192" s="2"/>
      <c r="BD192" s="2"/>
      <c r="BE192" s="2"/>
      <c r="BG192" s="2"/>
      <c r="BH192" s="2"/>
      <c r="BI192" s="2"/>
      <c r="BK192" s="2"/>
      <c r="BL192" s="2"/>
      <c r="BM192" s="2"/>
      <c r="BO192" s="2"/>
      <c r="BP192" s="2"/>
      <c r="BQ192" s="2"/>
      <c r="BS192" s="2"/>
      <c r="BT192" s="2"/>
      <c r="BU192" s="2"/>
      <c r="BW192" s="2"/>
      <c r="BX192" s="2"/>
      <c r="BY192" s="2"/>
      <c r="CA192" s="2"/>
      <c r="CB192" s="2"/>
      <c r="CC192" s="2"/>
      <c r="CE192" s="2"/>
      <c r="CF192" s="2"/>
      <c r="CG192" s="2"/>
      <c r="CI192" s="2"/>
      <c r="CJ192" s="2"/>
      <c r="CK192" s="2"/>
      <c r="CM192" s="2"/>
      <c r="CN192" s="2"/>
      <c r="CO192" s="2"/>
      <c r="CQ192" s="2"/>
      <c r="CR192" s="2"/>
      <c r="CS192" s="2"/>
      <c r="CU192" s="2"/>
      <c r="CV192" s="2"/>
      <c r="CW192" s="2"/>
      <c r="CY192" s="2"/>
      <c r="CZ192" s="2"/>
      <c r="DA192" s="2"/>
      <c r="DC192" s="2"/>
      <c r="DD192" s="2"/>
      <c r="DE192" s="2"/>
      <c r="DG192" s="2"/>
      <c r="DH192" s="2"/>
      <c r="DI192" s="2"/>
      <c r="DK192" s="2"/>
      <c r="DL192" s="2"/>
      <c r="DM192" s="2"/>
      <c r="DO192" s="2"/>
      <c r="DP192" s="2"/>
      <c r="DQ192" s="2"/>
      <c r="DS192" s="2"/>
      <c r="DT192" s="2"/>
      <c r="DU192" s="2"/>
      <c r="DW192" s="2"/>
      <c r="DX192" s="2"/>
      <c r="DY192" s="2"/>
      <c r="EA192" s="2"/>
      <c r="EB192" s="2"/>
      <c r="EC192" s="2"/>
    </row>
    <row r="193" ht="15.75" customHeight="1">
      <c r="A193" s="91">
        <v>192.0</v>
      </c>
      <c r="B193" s="91"/>
      <c r="C193" s="91"/>
      <c r="D193" s="91"/>
      <c r="E193" s="91"/>
      <c r="F193" s="91"/>
      <c r="G193" s="91"/>
      <c r="H193" s="91"/>
      <c r="I193" s="91"/>
      <c r="J193" s="91"/>
      <c r="K193" s="91"/>
      <c r="L193" s="91"/>
      <c r="M193" s="91"/>
      <c r="N193" s="91"/>
      <c r="O193" s="91"/>
      <c r="P193" s="91"/>
      <c r="Q193" s="91"/>
      <c r="R193" s="91"/>
      <c r="S193" s="91"/>
      <c r="T193" s="91"/>
      <c r="U193" s="91"/>
      <c r="V193" s="91"/>
      <c r="W193" s="91"/>
      <c r="X193" s="91"/>
      <c r="Y193" s="91"/>
      <c r="AA193" s="2"/>
      <c r="AB193" s="2"/>
      <c r="AC193" s="2"/>
      <c r="AE193" s="2"/>
      <c r="AF193" s="2"/>
      <c r="AG193" s="2"/>
      <c r="AI193" s="2"/>
      <c r="AJ193" s="2"/>
      <c r="AK193" s="2"/>
      <c r="AM193" s="2"/>
      <c r="AN193" s="2"/>
      <c r="AO193" s="2"/>
      <c r="AQ193" s="2"/>
      <c r="AR193" s="2"/>
      <c r="AS193" s="2"/>
      <c r="AU193" s="2"/>
      <c r="AV193" s="2"/>
      <c r="AW193" s="2"/>
      <c r="AY193" s="2"/>
      <c r="AZ193" s="2"/>
      <c r="BA193" s="2"/>
      <c r="BC193" s="2"/>
      <c r="BD193" s="2"/>
      <c r="BE193" s="2"/>
      <c r="BG193" s="2"/>
      <c r="BH193" s="2"/>
      <c r="BI193" s="2"/>
      <c r="BK193" s="2"/>
      <c r="BL193" s="2"/>
      <c r="BM193" s="2"/>
      <c r="BO193" s="2"/>
      <c r="BP193" s="2"/>
      <c r="BQ193" s="2"/>
      <c r="BS193" s="2"/>
      <c r="BT193" s="2"/>
      <c r="BU193" s="2"/>
      <c r="BW193" s="2"/>
      <c r="BX193" s="2"/>
      <c r="BY193" s="2"/>
      <c r="CA193" s="2"/>
      <c r="CB193" s="2"/>
      <c r="CC193" s="2"/>
      <c r="CE193" s="2"/>
      <c r="CF193" s="2"/>
      <c r="CG193" s="2"/>
      <c r="CI193" s="2"/>
      <c r="CJ193" s="2"/>
      <c r="CK193" s="2"/>
      <c r="CM193" s="2"/>
      <c r="CN193" s="2"/>
      <c r="CO193" s="2"/>
      <c r="CQ193" s="2"/>
      <c r="CR193" s="2"/>
      <c r="CS193" s="2"/>
      <c r="CU193" s="2"/>
      <c r="CV193" s="2"/>
      <c r="CW193" s="2"/>
      <c r="CY193" s="2"/>
      <c r="CZ193" s="2"/>
      <c r="DA193" s="2"/>
      <c r="DC193" s="2"/>
      <c r="DD193" s="2"/>
      <c r="DE193" s="2"/>
      <c r="DG193" s="2"/>
      <c r="DH193" s="2"/>
      <c r="DI193" s="2"/>
      <c r="DK193" s="2"/>
      <c r="DL193" s="2"/>
      <c r="DM193" s="2"/>
      <c r="DO193" s="2"/>
      <c r="DP193" s="2"/>
      <c r="DQ193" s="2"/>
      <c r="DS193" s="2"/>
      <c r="DT193" s="2"/>
      <c r="DU193" s="2"/>
      <c r="DW193" s="2"/>
      <c r="DX193" s="2"/>
      <c r="DY193" s="2"/>
      <c r="EA193" s="2"/>
      <c r="EB193" s="2"/>
      <c r="EC193" s="2"/>
    </row>
    <row r="194" ht="15.75" customHeight="1">
      <c r="A194" s="91">
        <v>193.0</v>
      </c>
      <c r="B194" s="91"/>
      <c r="C194" s="91"/>
      <c r="D194" s="91"/>
      <c r="E194" s="91"/>
      <c r="F194" s="91"/>
      <c r="G194" s="91"/>
      <c r="H194" s="91"/>
      <c r="I194" s="91"/>
      <c r="J194" s="91"/>
      <c r="K194" s="91"/>
      <c r="L194" s="91"/>
      <c r="M194" s="91"/>
      <c r="N194" s="91"/>
      <c r="O194" s="91"/>
      <c r="P194" s="91"/>
      <c r="Q194" s="91"/>
      <c r="R194" s="91"/>
      <c r="S194" s="91"/>
      <c r="T194" s="91"/>
      <c r="U194" s="91"/>
      <c r="V194" s="91"/>
      <c r="W194" s="91"/>
      <c r="X194" s="91"/>
      <c r="Y194" s="91"/>
      <c r="AA194" s="2"/>
      <c r="AB194" s="2"/>
      <c r="AC194" s="2"/>
      <c r="AE194" s="2"/>
      <c r="AF194" s="2"/>
      <c r="AG194" s="2"/>
      <c r="AI194" s="2"/>
      <c r="AJ194" s="2"/>
      <c r="AK194" s="2"/>
      <c r="AM194" s="2"/>
      <c r="AN194" s="2"/>
      <c r="AO194" s="2"/>
      <c r="AQ194" s="2"/>
      <c r="AR194" s="2"/>
      <c r="AS194" s="2"/>
      <c r="AU194" s="2"/>
      <c r="AV194" s="2"/>
      <c r="AW194" s="2"/>
      <c r="AY194" s="2"/>
      <c r="AZ194" s="2"/>
      <c r="BA194" s="2"/>
      <c r="BC194" s="2"/>
      <c r="BD194" s="2"/>
      <c r="BE194" s="2"/>
      <c r="BG194" s="2"/>
      <c r="BH194" s="2"/>
      <c r="BI194" s="2"/>
      <c r="BK194" s="2"/>
      <c r="BL194" s="2"/>
      <c r="BM194" s="2"/>
      <c r="BO194" s="2"/>
      <c r="BP194" s="2"/>
      <c r="BQ194" s="2"/>
      <c r="BS194" s="2"/>
      <c r="BT194" s="2"/>
      <c r="BU194" s="2"/>
      <c r="BW194" s="2"/>
      <c r="BX194" s="2"/>
      <c r="BY194" s="2"/>
      <c r="CA194" s="2"/>
      <c r="CB194" s="2"/>
      <c r="CC194" s="2"/>
      <c r="CE194" s="2"/>
      <c r="CF194" s="2"/>
      <c r="CG194" s="2"/>
      <c r="CI194" s="2"/>
      <c r="CJ194" s="2"/>
      <c r="CK194" s="2"/>
      <c r="CM194" s="2"/>
      <c r="CN194" s="2"/>
      <c r="CO194" s="2"/>
      <c r="CQ194" s="2"/>
      <c r="CR194" s="2"/>
      <c r="CS194" s="2"/>
      <c r="CU194" s="2"/>
      <c r="CV194" s="2"/>
      <c r="CW194" s="2"/>
      <c r="CY194" s="2"/>
      <c r="CZ194" s="2"/>
      <c r="DA194" s="2"/>
      <c r="DC194" s="2"/>
      <c r="DD194" s="2"/>
      <c r="DE194" s="2"/>
      <c r="DG194" s="2"/>
      <c r="DH194" s="2"/>
      <c r="DI194" s="2"/>
      <c r="DK194" s="2"/>
      <c r="DL194" s="2"/>
      <c r="DM194" s="2"/>
      <c r="DO194" s="2"/>
      <c r="DP194" s="2"/>
      <c r="DQ194" s="2"/>
      <c r="DS194" s="2"/>
      <c r="DT194" s="2"/>
      <c r="DU194" s="2"/>
      <c r="DW194" s="2"/>
      <c r="DX194" s="2"/>
      <c r="DY194" s="2"/>
      <c r="EA194" s="2"/>
      <c r="EB194" s="2"/>
      <c r="EC194" s="2"/>
    </row>
    <row r="195" ht="15.75" customHeight="1">
      <c r="A195" s="91">
        <v>194.0</v>
      </c>
      <c r="B195" s="91"/>
      <c r="C195" s="91"/>
      <c r="D195" s="91"/>
      <c r="E195" s="91"/>
      <c r="F195" s="91"/>
      <c r="G195" s="91"/>
      <c r="H195" s="91"/>
      <c r="I195" s="91"/>
      <c r="J195" s="91"/>
      <c r="K195" s="91"/>
      <c r="L195" s="91"/>
      <c r="M195" s="91"/>
      <c r="N195" s="91"/>
      <c r="O195" s="91"/>
      <c r="P195" s="91"/>
      <c r="Q195" s="91"/>
      <c r="R195" s="91"/>
      <c r="S195" s="91"/>
      <c r="T195" s="91"/>
      <c r="U195" s="91"/>
      <c r="V195" s="91"/>
      <c r="W195" s="91"/>
      <c r="X195" s="91"/>
      <c r="Y195" s="91"/>
      <c r="AA195" s="2"/>
      <c r="AB195" s="2"/>
      <c r="AC195" s="2"/>
      <c r="AE195" s="2"/>
      <c r="AF195" s="2"/>
      <c r="AG195" s="2"/>
      <c r="AI195" s="2"/>
      <c r="AJ195" s="2"/>
      <c r="AK195" s="2"/>
      <c r="AM195" s="2"/>
      <c r="AN195" s="2"/>
      <c r="AO195" s="2"/>
      <c r="AQ195" s="2"/>
      <c r="AR195" s="2"/>
      <c r="AS195" s="2"/>
      <c r="AU195" s="2"/>
      <c r="AV195" s="2"/>
      <c r="AW195" s="2"/>
      <c r="AY195" s="2"/>
      <c r="AZ195" s="2"/>
      <c r="BA195" s="2"/>
      <c r="BC195" s="2"/>
      <c r="BD195" s="2"/>
      <c r="BE195" s="2"/>
      <c r="BG195" s="2"/>
      <c r="BH195" s="2"/>
      <c r="BI195" s="2"/>
      <c r="BK195" s="2"/>
      <c r="BL195" s="2"/>
      <c r="BM195" s="2"/>
      <c r="BO195" s="2"/>
      <c r="BP195" s="2"/>
      <c r="BQ195" s="2"/>
      <c r="BS195" s="2"/>
      <c r="BT195" s="2"/>
      <c r="BU195" s="2"/>
      <c r="BW195" s="2"/>
      <c r="BX195" s="2"/>
      <c r="BY195" s="2"/>
      <c r="CA195" s="2"/>
      <c r="CB195" s="2"/>
      <c r="CC195" s="2"/>
      <c r="CE195" s="2"/>
      <c r="CF195" s="2"/>
      <c r="CG195" s="2"/>
      <c r="CI195" s="2"/>
      <c r="CJ195" s="2"/>
      <c r="CK195" s="2"/>
      <c r="CM195" s="2"/>
      <c r="CN195" s="2"/>
      <c r="CO195" s="2"/>
      <c r="CQ195" s="2"/>
      <c r="CR195" s="2"/>
      <c r="CS195" s="2"/>
      <c r="CU195" s="2"/>
      <c r="CV195" s="2"/>
      <c r="CW195" s="2"/>
      <c r="CY195" s="2"/>
      <c r="CZ195" s="2"/>
      <c r="DA195" s="2"/>
      <c r="DC195" s="2"/>
      <c r="DD195" s="2"/>
      <c r="DE195" s="2"/>
      <c r="DG195" s="2"/>
      <c r="DH195" s="2"/>
      <c r="DI195" s="2"/>
      <c r="DK195" s="2"/>
      <c r="DL195" s="2"/>
      <c r="DM195" s="2"/>
      <c r="DO195" s="2"/>
      <c r="DP195" s="2"/>
      <c r="DQ195" s="2"/>
      <c r="DS195" s="2"/>
      <c r="DT195" s="2"/>
      <c r="DU195" s="2"/>
      <c r="DW195" s="2"/>
      <c r="DX195" s="2"/>
      <c r="DY195" s="2"/>
      <c r="EA195" s="2"/>
      <c r="EB195" s="2"/>
      <c r="EC195" s="2"/>
    </row>
    <row r="196" ht="15.75" customHeight="1">
      <c r="A196" s="91">
        <v>195.0</v>
      </c>
      <c r="B196" s="91"/>
      <c r="C196" s="91"/>
      <c r="D196" s="91"/>
      <c r="E196" s="91"/>
      <c r="F196" s="91"/>
      <c r="G196" s="91"/>
      <c r="H196" s="91"/>
      <c r="I196" s="91"/>
      <c r="J196" s="91"/>
      <c r="K196" s="91"/>
      <c r="L196" s="91"/>
      <c r="M196" s="91"/>
      <c r="N196" s="91"/>
      <c r="O196" s="91"/>
      <c r="P196" s="91"/>
      <c r="Q196" s="91"/>
      <c r="R196" s="91"/>
      <c r="S196" s="91"/>
      <c r="T196" s="91"/>
      <c r="U196" s="91"/>
      <c r="V196" s="91"/>
      <c r="W196" s="91"/>
      <c r="X196" s="91"/>
      <c r="Y196" s="91"/>
      <c r="AA196" s="2"/>
      <c r="AB196" s="2"/>
      <c r="AC196" s="2"/>
      <c r="AE196" s="2"/>
      <c r="AF196" s="2"/>
      <c r="AG196" s="2"/>
      <c r="AI196" s="2"/>
      <c r="AJ196" s="2"/>
      <c r="AK196" s="2"/>
      <c r="AM196" s="2"/>
      <c r="AN196" s="2"/>
      <c r="AO196" s="2"/>
      <c r="AQ196" s="2"/>
      <c r="AR196" s="2"/>
      <c r="AS196" s="2"/>
      <c r="AU196" s="2"/>
      <c r="AV196" s="2"/>
      <c r="AW196" s="2"/>
      <c r="AY196" s="2"/>
      <c r="AZ196" s="2"/>
      <c r="BA196" s="2"/>
      <c r="BC196" s="2"/>
      <c r="BD196" s="2"/>
      <c r="BE196" s="2"/>
      <c r="BG196" s="2"/>
      <c r="BH196" s="2"/>
      <c r="BI196" s="2"/>
      <c r="BK196" s="2"/>
      <c r="BL196" s="2"/>
      <c r="BM196" s="2"/>
      <c r="BO196" s="2"/>
      <c r="BP196" s="2"/>
      <c r="BQ196" s="2"/>
      <c r="BS196" s="2"/>
      <c r="BT196" s="2"/>
      <c r="BU196" s="2"/>
      <c r="BW196" s="2"/>
      <c r="BX196" s="2"/>
      <c r="BY196" s="2"/>
      <c r="CA196" s="2"/>
      <c r="CB196" s="2"/>
      <c r="CC196" s="2"/>
      <c r="CE196" s="2"/>
      <c r="CF196" s="2"/>
      <c r="CG196" s="2"/>
      <c r="CI196" s="2"/>
      <c r="CJ196" s="2"/>
      <c r="CK196" s="2"/>
      <c r="CM196" s="2"/>
      <c r="CN196" s="2"/>
      <c r="CO196" s="2"/>
      <c r="CQ196" s="2"/>
      <c r="CR196" s="2"/>
      <c r="CS196" s="2"/>
      <c r="CU196" s="2"/>
      <c r="CV196" s="2"/>
      <c r="CW196" s="2"/>
      <c r="CY196" s="2"/>
      <c r="CZ196" s="2"/>
      <c r="DA196" s="2"/>
      <c r="DC196" s="2"/>
      <c r="DD196" s="2"/>
      <c r="DE196" s="2"/>
      <c r="DG196" s="2"/>
      <c r="DH196" s="2"/>
      <c r="DI196" s="2"/>
      <c r="DK196" s="2"/>
      <c r="DL196" s="2"/>
      <c r="DM196" s="2"/>
      <c r="DO196" s="2"/>
      <c r="DP196" s="2"/>
      <c r="DQ196" s="2"/>
      <c r="DS196" s="2"/>
      <c r="DT196" s="2"/>
      <c r="DU196" s="2"/>
      <c r="DW196" s="2"/>
      <c r="DX196" s="2"/>
      <c r="DY196" s="2"/>
      <c r="EA196" s="2"/>
      <c r="EB196" s="2"/>
      <c r="EC196" s="2"/>
    </row>
    <row r="197" ht="15.75" customHeight="1">
      <c r="A197" s="91">
        <v>196.0</v>
      </c>
      <c r="B197" s="91"/>
      <c r="C197" s="91"/>
      <c r="D197" s="91"/>
      <c r="E197" s="91"/>
      <c r="F197" s="91"/>
      <c r="G197" s="91"/>
      <c r="H197" s="91"/>
      <c r="I197" s="91"/>
      <c r="J197" s="91"/>
      <c r="K197" s="91"/>
      <c r="L197" s="91"/>
      <c r="M197" s="91"/>
      <c r="N197" s="91"/>
      <c r="O197" s="91"/>
      <c r="P197" s="91"/>
      <c r="Q197" s="91"/>
      <c r="R197" s="91"/>
      <c r="S197" s="91"/>
      <c r="T197" s="91"/>
      <c r="U197" s="91"/>
      <c r="V197" s="91"/>
      <c r="W197" s="91"/>
      <c r="X197" s="91"/>
      <c r="Y197" s="91"/>
      <c r="AA197" s="2"/>
      <c r="AB197" s="2"/>
      <c r="AC197" s="2"/>
      <c r="AE197" s="2"/>
      <c r="AF197" s="2"/>
      <c r="AG197" s="2"/>
      <c r="AI197" s="2"/>
      <c r="AJ197" s="2"/>
      <c r="AK197" s="2"/>
      <c r="AM197" s="2"/>
      <c r="AN197" s="2"/>
      <c r="AO197" s="2"/>
      <c r="AQ197" s="2"/>
      <c r="AR197" s="2"/>
      <c r="AS197" s="2"/>
      <c r="AU197" s="2"/>
      <c r="AV197" s="2"/>
      <c r="AW197" s="2"/>
      <c r="AY197" s="2"/>
      <c r="AZ197" s="2"/>
      <c r="BA197" s="2"/>
      <c r="BC197" s="2"/>
      <c r="BD197" s="2"/>
      <c r="BE197" s="2"/>
      <c r="BG197" s="2"/>
      <c r="BH197" s="2"/>
      <c r="BI197" s="2"/>
      <c r="BK197" s="2"/>
      <c r="BL197" s="2"/>
      <c r="BM197" s="2"/>
      <c r="BO197" s="2"/>
      <c r="BP197" s="2"/>
      <c r="BQ197" s="2"/>
      <c r="BS197" s="2"/>
      <c r="BT197" s="2"/>
      <c r="BU197" s="2"/>
      <c r="BW197" s="2"/>
      <c r="BX197" s="2"/>
      <c r="BY197" s="2"/>
      <c r="CA197" s="2"/>
      <c r="CB197" s="2"/>
      <c r="CC197" s="2"/>
      <c r="CE197" s="2"/>
      <c r="CF197" s="2"/>
      <c r="CG197" s="2"/>
      <c r="CI197" s="2"/>
      <c r="CJ197" s="2"/>
      <c r="CK197" s="2"/>
      <c r="CM197" s="2"/>
      <c r="CN197" s="2"/>
      <c r="CO197" s="2"/>
      <c r="CQ197" s="2"/>
      <c r="CR197" s="2"/>
      <c r="CS197" s="2"/>
      <c r="CU197" s="2"/>
      <c r="CV197" s="2"/>
      <c r="CW197" s="2"/>
      <c r="CY197" s="2"/>
      <c r="CZ197" s="2"/>
      <c r="DA197" s="2"/>
      <c r="DC197" s="2"/>
      <c r="DD197" s="2"/>
      <c r="DE197" s="2"/>
      <c r="DG197" s="2"/>
      <c r="DH197" s="2"/>
      <c r="DI197" s="2"/>
      <c r="DK197" s="2"/>
      <c r="DL197" s="2"/>
      <c r="DM197" s="2"/>
      <c r="DO197" s="2"/>
      <c r="DP197" s="2"/>
      <c r="DQ197" s="2"/>
      <c r="DS197" s="2"/>
      <c r="DT197" s="2"/>
      <c r="DU197" s="2"/>
      <c r="DW197" s="2"/>
      <c r="DX197" s="2"/>
      <c r="DY197" s="2"/>
      <c r="EA197" s="2"/>
      <c r="EB197" s="2"/>
      <c r="EC197" s="2"/>
    </row>
    <row r="198" ht="15.75" customHeight="1">
      <c r="A198" s="91">
        <v>197.0</v>
      </c>
      <c r="B198" s="91"/>
      <c r="C198" s="91"/>
      <c r="D198" s="91"/>
      <c r="E198" s="91"/>
      <c r="F198" s="91"/>
      <c r="G198" s="91"/>
      <c r="H198" s="91"/>
      <c r="I198" s="91"/>
      <c r="J198" s="91"/>
      <c r="K198" s="91"/>
      <c r="L198" s="91"/>
      <c r="M198" s="91"/>
      <c r="N198" s="91"/>
      <c r="O198" s="91"/>
      <c r="P198" s="91"/>
      <c r="Q198" s="91"/>
      <c r="R198" s="91"/>
      <c r="S198" s="91"/>
      <c r="T198" s="91"/>
      <c r="U198" s="91"/>
      <c r="V198" s="91"/>
      <c r="W198" s="91"/>
      <c r="X198" s="91"/>
      <c r="Y198" s="91"/>
      <c r="AA198" s="2"/>
      <c r="AB198" s="2"/>
      <c r="AC198" s="2"/>
      <c r="AE198" s="2"/>
      <c r="AF198" s="2"/>
      <c r="AG198" s="2"/>
      <c r="AI198" s="2"/>
      <c r="AJ198" s="2"/>
      <c r="AK198" s="2"/>
      <c r="AM198" s="2"/>
      <c r="AN198" s="2"/>
      <c r="AO198" s="2"/>
      <c r="AQ198" s="2"/>
      <c r="AR198" s="2"/>
      <c r="AS198" s="2"/>
      <c r="AU198" s="2"/>
      <c r="AV198" s="2"/>
      <c r="AW198" s="2"/>
      <c r="AY198" s="2"/>
      <c r="AZ198" s="2"/>
      <c r="BA198" s="2"/>
      <c r="BC198" s="2"/>
      <c r="BD198" s="2"/>
      <c r="BE198" s="2"/>
      <c r="BG198" s="2"/>
      <c r="BH198" s="2"/>
      <c r="BI198" s="2"/>
      <c r="BK198" s="2"/>
      <c r="BL198" s="2"/>
      <c r="BM198" s="2"/>
      <c r="BO198" s="2"/>
      <c r="BP198" s="2"/>
      <c r="BQ198" s="2"/>
      <c r="BS198" s="2"/>
      <c r="BT198" s="2"/>
      <c r="BU198" s="2"/>
      <c r="BW198" s="2"/>
      <c r="BX198" s="2"/>
      <c r="BY198" s="2"/>
      <c r="CA198" s="2"/>
      <c r="CB198" s="2"/>
      <c r="CC198" s="2"/>
      <c r="CE198" s="2"/>
      <c r="CF198" s="2"/>
      <c r="CG198" s="2"/>
      <c r="CI198" s="2"/>
      <c r="CJ198" s="2"/>
      <c r="CK198" s="2"/>
      <c r="CM198" s="2"/>
      <c r="CN198" s="2"/>
      <c r="CO198" s="2"/>
      <c r="CQ198" s="2"/>
      <c r="CR198" s="2"/>
      <c r="CS198" s="2"/>
      <c r="CU198" s="2"/>
      <c r="CV198" s="2"/>
      <c r="CW198" s="2"/>
      <c r="CY198" s="2"/>
      <c r="CZ198" s="2"/>
      <c r="DA198" s="2"/>
      <c r="DC198" s="2"/>
      <c r="DD198" s="2"/>
      <c r="DE198" s="2"/>
      <c r="DG198" s="2"/>
      <c r="DH198" s="2"/>
      <c r="DI198" s="2"/>
      <c r="DK198" s="2"/>
      <c r="DL198" s="2"/>
      <c r="DM198" s="2"/>
      <c r="DO198" s="2"/>
      <c r="DP198" s="2"/>
      <c r="DQ198" s="2"/>
      <c r="DS198" s="2"/>
      <c r="DT198" s="2"/>
      <c r="DU198" s="2"/>
      <c r="DW198" s="2"/>
      <c r="DX198" s="2"/>
      <c r="DY198" s="2"/>
      <c r="EA198" s="2"/>
      <c r="EB198" s="2"/>
      <c r="EC198" s="2"/>
    </row>
    <row r="199" ht="15.75" customHeight="1">
      <c r="A199" s="91">
        <v>198.0</v>
      </c>
      <c r="B199" s="91"/>
      <c r="C199" s="91"/>
      <c r="D199" s="91"/>
      <c r="E199" s="91"/>
      <c r="F199" s="91"/>
      <c r="G199" s="91"/>
      <c r="H199" s="91"/>
      <c r="I199" s="91"/>
      <c r="J199" s="91"/>
      <c r="K199" s="91"/>
      <c r="L199" s="91"/>
      <c r="M199" s="91"/>
      <c r="N199" s="91"/>
      <c r="O199" s="91"/>
      <c r="P199" s="91"/>
      <c r="Q199" s="91"/>
      <c r="R199" s="91"/>
      <c r="S199" s="91"/>
      <c r="T199" s="91"/>
      <c r="U199" s="91"/>
      <c r="V199" s="91"/>
      <c r="W199" s="91"/>
      <c r="X199" s="91"/>
      <c r="Y199" s="91"/>
      <c r="AA199" s="2"/>
      <c r="AB199" s="2"/>
      <c r="AC199" s="2"/>
      <c r="AE199" s="2"/>
      <c r="AF199" s="2"/>
      <c r="AG199" s="2"/>
      <c r="AI199" s="2"/>
      <c r="AJ199" s="2"/>
      <c r="AK199" s="2"/>
      <c r="AM199" s="2"/>
      <c r="AN199" s="2"/>
      <c r="AO199" s="2"/>
      <c r="AQ199" s="2"/>
      <c r="AR199" s="2"/>
      <c r="AS199" s="2"/>
      <c r="AU199" s="2"/>
      <c r="AV199" s="2"/>
      <c r="AW199" s="2"/>
      <c r="AY199" s="2"/>
      <c r="AZ199" s="2"/>
      <c r="BA199" s="2"/>
      <c r="BC199" s="2"/>
      <c r="BD199" s="2"/>
      <c r="BE199" s="2"/>
      <c r="BG199" s="2"/>
      <c r="BH199" s="2"/>
      <c r="BI199" s="2"/>
      <c r="BK199" s="2"/>
      <c r="BL199" s="2"/>
      <c r="BM199" s="2"/>
      <c r="BO199" s="2"/>
      <c r="BP199" s="2"/>
      <c r="BQ199" s="2"/>
      <c r="BS199" s="2"/>
      <c r="BT199" s="2"/>
      <c r="BU199" s="2"/>
      <c r="BW199" s="2"/>
      <c r="BX199" s="2"/>
      <c r="BY199" s="2"/>
      <c r="CA199" s="2"/>
      <c r="CB199" s="2"/>
      <c r="CC199" s="2"/>
      <c r="CE199" s="2"/>
      <c r="CF199" s="2"/>
      <c r="CG199" s="2"/>
      <c r="CI199" s="2"/>
      <c r="CJ199" s="2"/>
      <c r="CK199" s="2"/>
      <c r="CM199" s="2"/>
      <c r="CN199" s="2"/>
      <c r="CO199" s="2"/>
      <c r="CQ199" s="2"/>
      <c r="CR199" s="2"/>
      <c r="CS199" s="2"/>
      <c r="CU199" s="2"/>
      <c r="CV199" s="2"/>
      <c r="CW199" s="2"/>
      <c r="CY199" s="2"/>
      <c r="CZ199" s="2"/>
      <c r="DA199" s="2"/>
      <c r="DC199" s="2"/>
      <c r="DD199" s="2"/>
      <c r="DE199" s="2"/>
      <c r="DG199" s="2"/>
      <c r="DH199" s="2"/>
      <c r="DI199" s="2"/>
      <c r="DK199" s="2"/>
      <c r="DL199" s="2"/>
      <c r="DM199" s="2"/>
      <c r="DO199" s="2"/>
      <c r="DP199" s="2"/>
      <c r="DQ199" s="2"/>
      <c r="DS199" s="2"/>
      <c r="DT199" s="2"/>
      <c r="DU199" s="2"/>
      <c r="DW199" s="2"/>
      <c r="DX199" s="2"/>
      <c r="DY199" s="2"/>
      <c r="EA199" s="2"/>
      <c r="EB199" s="2"/>
      <c r="EC199" s="2"/>
    </row>
    <row r="200" ht="15.75" customHeight="1">
      <c r="A200" s="91">
        <v>199.0</v>
      </c>
      <c r="B200" s="91"/>
      <c r="C200" s="91"/>
      <c r="D200" s="91"/>
      <c r="E200" s="91"/>
      <c r="F200" s="91"/>
      <c r="G200" s="91"/>
      <c r="H200" s="91"/>
      <c r="I200" s="91"/>
      <c r="J200" s="91"/>
      <c r="K200" s="91"/>
      <c r="L200" s="91"/>
      <c r="M200" s="91"/>
      <c r="N200" s="91"/>
      <c r="O200" s="91"/>
      <c r="P200" s="91"/>
      <c r="Q200" s="91"/>
      <c r="R200" s="91"/>
      <c r="S200" s="91"/>
      <c r="T200" s="91"/>
      <c r="U200" s="91"/>
      <c r="V200" s="91"/>
      <c r="W200" s="91"/>
      <c r="X200" s="91"/>
      <c r="Y200" s="91"/>
      <c r="AA200" s="2"/>
      <c r="AB200" s="2"/>
      <c r="AC200" s="2"/>
      <c r="AE200" s="2"/>
      <c r="AF200" s="2"/>
      <c r="AG200" s="2"/>
      <c r="AI200" s="2"/>
      <c r="AJ200" s="2"/>
      <c r="AK200" s="2"/>
      <c r="AM200" s="2"/>
      <c r="AN200" s="2"/>
      <c r="AO200" s="2"/>
      <c r="AQ200" s="2"/>
      <c r="AR200" s="2"/>
      <c r="AS200" s="2"/>
      <c r="AU200" s="2"/>
      <c r="AV200" s="2"/>
      <c r="AW200" s="2"/>
      <c r="AY200" s="2"/>
      <c r="AZ200" s="2"/>
      <c r="BA200" s="2"/>
      <c r="BC200" s="2"/>
      <c r="BD200" s="2"/>
      <c r="BE200" s="2"/>
      <c r="BG200" s="2"/>
      <c r="BH200" s="2"/>
      <c r="BI200" s="2"/>
      <c r="BK200" s="2"/>
      <c r="BL200" s="2"/>
      <c r="BM200" s="2"/>
      <c r="BO200" s="2"/>
      <c r="BP200" s="2"/>
      <c r="BQ200" s="2"/>
      <c r="BS200" s="2"/>
      <c r="BT200" s="2"/>
      <c r="BU200" s="2"/>
      <c r="BW200" s="2"/>
      <c r="BX200" s="2"/>
      <c r="BY200" s="2"/>
      <c r="CA200" s="2"/>
      <c r="CB200" s="2"/>
      <c r="CC200" s="2"/>
      <c r="CE200" s="2"/>
      <c r="CF200" s="2"/>
      <c r="CG200" s="2"/>
      <c r="CI200" s="2"/>
      <c r="CJ200" s="2"/>
      <c r="CK200" s="2"/>
      <c r="CM200" s="2"/>
      <c r="CN200" s="2"/>
      <c r="CO200" s="2"/>
      <c r="CQ200" s="2"/>
      <c r="CR200" s="2"/>
      <c r="CS200" s="2"/>
      <c r="CU200" s="2"/>
      <c r="CV200" s="2"/>
      <c r="CW200" s="2"/>
      <c r="CY200" s="2"/>
      <c r="CZ200" s="2"/>
      <c r="DA200" s="2"/>
      <c r="DC200" s="2"/>
      <c r="DD200" s="2"/>
      <c r="DE200" s="2"/>
      <c r="DG200" s="2"/>
      <c r="DH200" s="2"/>
      <c r="DI200" s="2"/>
      <c r="DK200" s="2"/>
      <c r="DL200" s="2"/>
      <c r="DM200" s="2"/>
      <c r="DO200" s="2"/>
      <c r="DP200" s="2"/>
      <c r="DQ200" s="2"/>
      <c r="DS200" s="2"/>
      <c r="DT200" s="2"/>
      <c r="DU200" s="2"/>
      <c r="DW200" s="2"/>
      <c r="DX200" s="2"/>
      <c r="DY200" s="2"/>
      <c r="EA200" s="2"/>
      <c r="EB200" s="2"/>
      <c r="EC200" s="2"/>
    </row>
    <row r="201" ht="15.75" customHeight="1">
      <c r="A201" s="91">
        <v>200.0</v>
      </c>
      <c r="B201" s="91"/>
      <c r="C201" s="91"/>
      <c r="D201" s="91"/>
      <c r="E201" s="91"/>
      <c r="F201" s="91"/>
      <c r="G201" s="91"/>
      <c r="H201" s="91"/>
      <c r="I201" s="91"/>
      <c r="J201" s="91"/>
      <c r="K201" s="91"/>
      <c r="L201" s="91"/>
      <c r="M201" s="91"/>
      <c r="N201" s="91"/>
      <c r="O201" s="91"/>
      <c r="P201" s="91"/>
      <c r="Q201" s="91"/>
      <c r="R201" s="91"/>
      <c r="S201" s="91"/>
      <c r="T201" s="91"/>
      <c r="U201" s="91"/>
      <c r="V201" s="91"/>
      <c r="W201" s="91"/>
      <c r="X201" s="91"/>
      <c r="Y201" s="91"/>
      <c r="AA201" s="2"/>
      <c r="AB201" s="2"/>
      <c r="AC201" s="2"/>
      <c r="AE201" s="2"/>
      <c r="AF201" s="2"/>
      <c r="AG201" s="2"/>
      <c r="AI201" s="2"/>
      <c r="AJ201" s="2"/>
      <c r="AK201" s="2"/>
      <c r="AM201" s="2"/>
      <c r="AN201" s="2"/>
      <c r="AO201" s="2"/>
      <c r="AQ201" s="2"/>
      <c r="AR201" s="2"/>
      <c r="AS201" s="2"/>
      <c r="AU201" s="2"/>
      <c r="AV201" s="2"/>
      <c r="AW201" s="2"/>
      <c r="AY201" s="2"/>
      <c r="AZ201" s="2"/>
      <c r="BA201" s="2"/>
      <c r="BC201" s="2"/>
      <c r="BD201" s="2"/>
      <c r="BE201" s="2"/>
      <c r="BG201" s="2"/>
      <c r="BH201" s="2"/>
      <c r="BI201" s="2"/>
      <c r="BK201" s="2"/>
      <c r="BL201" s="2"/>
      <c r="BM201" s="2"/>
      <c r="BO201" s="2"/>
      <c r="BP201" s="2"/>
      <c r="BQ201" s="2"/>
      <c r="BS201" s="2"/>
      <c r="BT201" s="2"/>
      <c r="BU201" s="2"/>
      <c r="BW201" s="2"/>
      <c r="BX201" s="2"/>
      <c r="BY201" s="2"/>
      <c r="CA201" s="2"/>
      <c r="CB201" s="2"/>
      <c r="CC201" s="2"/>
      <c r="CE201" s="2"/>
      <c r="CF201" s="2"/>
      <c r="CG201" s="2"/>
      <c r="CI201" s="2"/>
      <c r="CJ201" s="2"/>
      <c r="CK201" s="2"/>
      <c r="CM201" s="2"/>
      <c r="CN201" s="2"/>
      <c r="CO201" s="2"/>
      <c r="CQ201" s="2"/>
      <c r="CR201" s="2"/>
      <c r="CS201" s="2"/>
      <c r="CU201" s="2"/>
      <c r="CV201" s="2"/>
      <c r="CW201" s="2"/>
      <c r="CY201" s="2"/>
      <c r="CZ201" s="2"/>
      <c r="DA201" s="2"/>
      <c r="DC201" s="2"/>
      <c r="DD201" s="2"/>
      <c r="DE201" s="2"/>
      <c r="DG201" s="2"/>
      <c r="DH201" s="2"/>
      <c r="DI201" s="2"/>
      <c r="DK201" s="2"/>
      <c r="DL201" s="2"/>
      <c r="DM201" s="2"/>
      <c r="DO201" s="2"/>
      <c r="DP201" s="2"/>
      <c r="DQ201" s="2"/>
      <c r="DS201" s="2"/>
      <c r="DT201" s="2"/>
      <c r="DU201" s="2"/>
      <c r="DW201" s="2"/>
      <c r="DX201" s="2"/>
      <c r="DY201" s="2"/>
      <c r="EA201" s="2"/>
      <c r="EB201" s="2"/>
      <c r="EC201" s="2"/>
    </row>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1" width="9.14"/>
    <col customWidth="1" min="2" max="2" width="19.71"/>
    <col customWidth="1" min="3" max="3" width="30.14"/>
    <col customWidth="1" min="4" max="5" width="7.0"/>
    <col customWidth="1" min="6" max="26" width="9.14"/>
  </cols>
  <sheetData>
    <row r="1">
      <c r="A1" s="3" t="s">
        <v>0</v>
      </c>
      <c r="B1" s="2" t="s">
        <v>8988</v>
      </c>
      <c r="C1" s="2"/>
      <c r="D1" s="2"/>
      <c r="E1" s="2"/>
      <c r="F1" s="2" t="s">
        <v>8989</v>
      </c>
      <c r="G1" s="2"/>
      <c r="H1" s="2"/>
      <c r="I1" s="2"/>
      <c r="J1" s="2" t="s">
        <v>8990</v>
      </c>
      <c r="K1" s="2"/>
      <c r="L1" s="2"/>
      <c r="M1" s="2"/>
      <c r="N1" s="2" t="s">
        <v>8991</v>
      </c>
      <c r="O1" s="2"/>
      <c r="P1" s="2"/>
      <c r="Q1" s="2"/>
      <c r="R1" s="2" t="s">
        <v>8992</v>
      </c>
      <c r="S1" s="2"/>
      <c r="T1" s="2"/>
      <c r="U1" s="2"/>
      <c r="V1" s="2" t="s">
        <v>8993</v>
      </c>
      <c r="W1" s="2"/>
      <c r="X1" s="2"/>
      <c r="Y1" s="2"/>
      <c r="Z1" s="2"/>
    </row>
    <row r="2">
      <c r="A2" s="2">
        <v>1.0</v>
      </c>
      <c r="B2" s="6" t="s">
        <v>8994</v>
      </c>
      <c r="C2" s="2"/>
      <c r="D2" s="5" t="str">
        <f t="shared" ref="D2:D25" si="1">IF(OR(ISNUMBER(SEARCH("Margin",B2)),ISNUMBER(SEARCH("Return",B2)),ISNUMBER(SEARCH("Rate",B2)),ISNUMBER(SEARCH("Ratio",B2))),"%","")</f>
        <v>%</v>
      </c>
      <c r="E2" s="2" t="str">
        <f t="shared" ref="E2:E25" si="2">IF(OR(LEFT(B2,1)=CHAR(32),LEFT(B2,1)=CHAR(9),LEFT(B2,1)=CHAR(160),indenture(B2)&gt;0),"NO","BOLD")&amp;D2</f>
        <v>#NAME?</v>
      </c>
      <c r="F2" s="6" t="s">
        <v>8994</v>
      </c>
      <c r="G2" s="2"/>
      <c r="H2" s="5" t="str">
        <f t="shared" ref="H2:H25" si="3">IF(OR(ISNUMBER(SEARCH("Margin",F2)),ISNUMBER(SEARCH("Return",F2)),ISNUMBER(SEARCH("Rate",F2)),ISNUMBER(SEARCH("Ratio",F2))),"%","")</f>
        <v>%</v>
      </c>
      <c r="I2" s="2" t="str">
        <f t="shared" ref="I2:I25" si="4">IF(OR(LEFT(F2,1)=CHAR(32),LEFT(F2,1)=CHAR(9),LEFT(F2,1)=CHAR(160),indenture(F2)&gt;0),"NO","BOLD")&amp;H2</f>
        <v>#NAME?</v>
      </c>
      <c r="J2" s="6" t="s">
        <v>8994</v>
      </c>
      <c r="K2" s="2"/>
      <c r="L2" s="5" t="str">
        <f t="shared" ref="L2:L25" si="5">IF(OR(ISNUMBER(SEARCH("Margin",J2)),ISNUMBER(SEARCH("Return",J2)),ISNUMBER(SEARCH("Rate",J2)),ISNUMBER(SEARCH("Ratio",J2))),"%","")</f>
        <v>%</v>
      </c>
      <c r="M2" s="2" t="str">
        <f t="shared" ref="M2:M25" si="6">IF(OR(LEFT(J2,1)=CHAR(32),LEFT(J2,1)=CHAR(9),LEFT(J2,1)=CHAR(160),indenture(J2)&gt;0),"NO","BOLD")&amp;L2</f>
        <v>#NAME?</v>
      </c>
      <c r="N2" s="6" t="s">
        <v>8994</v>
      </c>
      <c r="O2" s="2"/>
      <c r="P2" s="5" t="str">
        <f t="shared" ref="P2:P25" si="7">IF(OR(ISNUMBER(SEARCH("Margin",N2)),ISNUMBER(SEARCH("Return",N2)),ISNUMBER(SEARCH("Rate",N2)),ISNUMBER(SEARCH("Ratio",N2))),"%","")</f>
        <v>%</v>
      </c>
      <c r="Q2" s="2" t="str">
        <f t="shared" ref="Q2:Q25" si="8">IF(OR(LEFT(N2,1)=CHAR(32),LEFT(N2,1)=CHAR(9),LEFT(N2,1)=CHAR(160),indenture(N2)&gt;0),"NO","BOLD")&amp;P2</f>
        <v>#NAME?</v>
      </c>
      <c r="R2" s="6" t="s">
        <v>8994</v>
      </c>
      <c r="S2" s="2"/>
      <c r="T2" s="5" t="str">
        <f t="shared" ref="T2:T25" si="9">IF(OR(ISNUMBER(SEARCH("Margin",R2)),ISNUMBER(SEARCH("Return",R2)),ISNUMBER(SEARCH("Rate",R2)),ISNUMBER(SEARCH("Ratio",R2))),"%","")</f>
        <v>%</v>
      </c>
      <c r="U2" s="2" t="str">
        <f t="shared" ref="U2:U25" si="10">IF(OR(LEFT(R2,1)=CHAR(32),LEFT(R2,1)=CHAR(9),LEFT(R2,1)=CHAR(160),indenture(R2)&gt;0),"NO","BOLD")&amp;T2</f>
        <v>#NAME?</v>
      </c>
      <c r="V2" s="6" t="s">
        <v>8994</v>
      </c>
      <c r="W2" s="2"/>
      <c r="X2" s="5" t="str">
        <f t="shared" ref="X2:X25" si="11">IF(OR(ISNUMBER(SEARCH("Margin",V2)),ISNUMBER(SEARCH("Return",V2)),ISNUMBER(SEARCH("Rate",V2)),ISNUMBER(SEARCH("Ratio",V2))),"%","")</f>
        <v>%</v>
      </c>
      <c r="Y2" s="2" t="str">
        <f t="shared" ref="Y2:Y25" si="12">IF(OR(LEFT(V2,1)=CHAR(32),LEFT(V2,1)=CHAR(9),LEFT(V2,1)=CHAR(160),indenture(V2)&gt;0),"NO","BOLD")&amp;X2</f>
        <v>#NAME?</v>
      </c>
      <c r="Z2" s="2"/>
    </row>
    <row r="3">
      <c r="A3" s="2">
        <v>2.0</v>
      </c>
      <c r="B3" s="6" t="s">
        <v>8995</v>
      </c>
      <c r="C3" s="6" t="s">
        <v>1112</v>
      </c>
      <c r="D3" s="5" t="str">
        <f t="shared" si="1"/>
        <v>%</v>
      </c>
      <c r="E3" s="2" t="str">
        <f t="shared" si="2"/>
        <v>#NAME?</v>
      </c>
      <c r="F3" s="6" t="s">
        <v>8995</v>
      </c>
      <c r="G3" s="6" t="s">
        <v>1112</v>
      </c>
      <c r="H3" s="5" t="str">
        <f t="shared" si="3"/>
        <v>%</v>
      </c>
      <c r="I3" s="2" t="str">
        <f t="shared" si="4"/>
        <v>#NAME?</v>
      </c>
      <c r="J3" s="6" t="s">
        <v>8995</v>
      </c>
      <c r="K3" s="6" t="s">
        <v>1112</v>
      </c>
      <c r="L3" s="5" t="str">
        <f t="shared" si="5"/>
        <v>%</v>
      </c>
      <c r="M3" s="2" t="str">
        <f t="shared" si="6"/>
        <v>#NAME?</v>
      </c>
      <c r="N3" s="6" t="s">
        <v>8995</v>
      </c>
      <c r="O3" s="6" t="s">
        <v>1112</v>
      </c>
      <c r="P3" s="5" t="str">
        <f t="shared" si="7"/>
        <v>%</v>
      </c>
      <c r="Q3" s="2" t="str">
        <f t="shared" si="8"/>
        <v>#NAME?</v>
      </c>
      <c r="R3" s="6" t="s">
        <v>8995</v>
      </c>
      <c r="S3" s="6" t="s">
        <v>1112</v>
      </c>
      <c r="T3" s="5" t="str">
        <f t="shared" si="9"/>
        <v>%</v>
      </c>
      <c r="U3" s="2" t="str">
        <f t="shared" si="10"/>
        <v>#NAME?</v>
      </c>
      <c r="V3" s="6" t="s">
        <v>8995</v>
      </c>
      <c r="W3" s="6" t="s">
        <v>1112</v>
      </c>
      <c r="X3" s="5" t="str">
        <f t="shared" si="11"/>
        <v>%</v>
      </c>
      <c r="Y3" s="2" t="str">
        <f t="shared" si="12"/>
        <v>#NAME?</v>
      </c>
      <c r="Z3" s="2"/>
    </row>
    <row r="4">
      <c r="A4" s="2">
        <v>3.0</v>
      </c>
      <c r="B4" s="6" t="s">
        <v>8996</v>
      </c>
      <c r="C4" s="6" t="s">
        <v>1079</v>
      </c>
      <c r="D4" s="5" t="str">
        <f t="shared" si="1"/>
        <v>%</v>
      </c>
      <c r="E4" s="2" t="str">
        <f t="shared" si="2"/>
        <v>#NAME?</v>
      </c>
      <c r="F4" s="6" t="s">
        <v>8996</v>
      </c>
      <c r="G4" s="6" t="s">
        <v>1079</v>
      </c>
      <c r="H4" s="5" t="str">
        <f t="shared" si="3"/>
        <v>%</v>
      </c>
      <c r="I4" s="2" t="str">
        <f t="shared" si="4"/>
        <v>#NAME?</v>
      </c>
      <c r="J4" s="6" t="s">
        <v>8996</v>
      </c>
      <c r="K4" s="6" t="s">
        <v>1079</v>
      </c>
      <c r="L4" s="5" t="str">
        <f t="shared" si="5"/>
        <v>%</v>
      </c>
      <c r="M4" s="2" t="str">
        <f t="shared" si="6"/>
        <v>#NAME?</v>
      </c>
      <c r="N4" s="6" t="s">
        <v>8996</v>
      </c>
      <c r="O4" s="6" t="s">
        <v>1079</v>
      </c>
      <c r="P4" s="5" t="str">
        <f t="shared" si="7"/>
        <v>%</v>
      </c>
      <c r="Q4" s="2" t="str">
        <f t="shared" si="8"/>
        <v>#NAME?</v>
      </c>
      <c r="R4" s="6" t="s">
        <v>8996</v>
      </c>
      <c r="S4" s="6" t="s">
        <v>1079</v>
      </c>
      <c r="T4" s="5" t="str">
        <f t="shared" si="9"/>
        <v>%</v>
      </c>
      <c r="U4" s="2" t="str">
        <f t="shared" si="10"/>
        <v>#NAME?</v>
      </c>
      <c r="V4" s="6" t="s">
        <v>8996</v>
      </c>
      <c r="W4" s="6" t="s">
        <v>1079</v>
      </c>
      <c r="X4" s="5" t="str">
        <f t="shared" si="11"/>
        <v>%</v>
      </c>
      <c r="Y4" s="2" t="str">
        <f t="shared" si="12"/>
        <v>#NAME?</v>
      </c>
      <c r="Z4" s="2"/>
    </row>
    <row r="5">
      <c r="A5" s="2">
        <v>4.0</v>
      </c>
      <c r="B5" s="6" t="s">
        <v>8997</v>
      </c>
      <c r="C5" s="6" t="s">
        <v>8998</v>
      </c>
      <c r="D5" s="5" t="str">
        <f t="shared" si="1"/>
        <v>%</v>
      </c>
      <c r="E5" s="2" t="str">
        <f t="shared" si="2"/>
        <v>#NAME?</v>
      </c>
      <c r="F5" s="6" t="s">
        <v>8997</v>
      </c>
      <c r="G5" s="6" t="s">
        <v>8998</v>
      </c>
      <c r="H5" s="5" t="str">
        <f t="shared" si="3"/>
        <v>%</v>
      </c>
      <c r="I5" s="2" t="str">
        <f t="shared" si="4"/>
        <v>#NAME?</v>
      </c>
      <c r="J5" s="6" t="s">
        <v>8997</v>
      </c>
      <c r="K5" s="6" t="s">
        <v>8998</v>
      </c>
      <c r="L5" s="5" t="str">
        <f t="shared" si="5"/>
        <v>%</v>
      </c>
      <c r="M5" s="2" t="str">
        <f t="shared" si="6"/>
        <v>#NAME?</v>
      </c>
      <c r="N5" s="6" t="s">
        <v>8997</v>
      </c>
      <c r="O5" s="6" t="s">
        <v>8998</v>
      </c>
      <c r="P5" s="5" t="str">
        <f t="shared" si="7"/>
        <v>%</v>
      </c>
      <c r="Q5" s="2" t="str">
        <f t="shared" si="8"/>
        <v>#NAME?</v>
      </c>
      <c r="R5" s="6" t="s">
        <v>8997</v>
      </c>
      <c r="S5" s="6" t="s">
        <v>8998</v>
      </c>
      <c r="T5" s="5" t="str">
        <f t="shared" si="9"/>
        <v>%</v>
      </c>
      <c r="U5" s="2" t="str">
        <f t="shared" si="10"/>
        <v>#NAME?</v>
      </c>
      <c r="V5" s="6" t="s">
        <v>8997</v>
      </c>
      <c r="W5" s="6" t="s">
        <v>8998</v>
      </c>
      <c r="X5" s="5" t="str">
        <f t="shared" si="11"/>
        <v>%</v>
      </c>
      <c r="Y5" s="2" t="str">
        <f t="shared" si="12"/>
        <v>#NAME?</v>
      </c>
      <c r="Z5" s="2"/>
    </row>
    <row r="6">
      <c r="A6" s="2">
        <v>5.0</v>
      </c>
      <c r="B6" s="6" t="s">
        <v>8999</v>
      </c>
      <c r="C6" s="6" t="s">
        <v>9000</v>
      </c>
      <c r="D6" s="5" t="str">
        <f t="shared" si="1"/>
        <v>%</v>
      </c>
      <c r="E6" s="2" t="str">
        <f t="shared" si="2"/>
        <v>#NAME?</v>
      </c>
      <c r="F6" s="6" t="s">
        <v>8999</v>
      </c>
      <c r="G6" s="6" t="s">
        <v>9000</v>
      </c>
      <c r="H6" s="5" t="str">
        <f t="shared" si="3"/>
        <v>%</v>
      </c>
      <c r="I6" s="2" t="str">
        <f t="shared" si="4"/>
        <v>#NAME?</v>
      </c>
      <c r="J6" s="6" t="s">
        <v>8999</v>
      </c>
      <c r="K6" s="6" t="s">
        <v>9000</v>
      </c>
      <c r="L6" s="5" t="str">
        <f t="shared" si="5"/>
        <v>%</v>
      </c>
      <c r="M6" s="2" t="str">
        <f t="shared" si="6"/>
        <v>#NAME?</v>
      </c>
      <c r="N6" s="6" t="s">
        <v>8999</v>
      </c>
      <c r="O6" s="6" t="s">
        <v>9000</v>
      </c>
      <c r="P6" s="5" t="str">
        <f t="shared" si="7"/>
        <v>%</v>
      </c>
      <c r="Q6" s="2" t="str">
        <f t="shared" si="8"/>
        <v>#NAME?</v>
      </c>
      <c r="R6" s="6" t="s">
        <v>8999</v>
      </c>
      <c r="S6" s="6" t="s">
        <v>9000</v>
      </c>
      <c r="T6" s="5" t="str">
        <f t="shared" si="9"/>
        <v>%</v>
      </c>
      <c r="U6" s="2" t="str">
        <f t="shared" si="10"/>
        <v>#NAME?</v>
      </c>
      <c r="V6" s="6" t="s">
        <v>8999</v>
      </c>
      <c r="W6" s="6" t="s">
        <v>9000</v>
      </c>
      <c r="X6" s="5" t="str">
        <f t="shared" si="11"/>
        <v>%</v>
      </c>
      <c r="Y6" s="2" t="str">
        <f t="shared" si="12"/>
        <v>#NAME?</v>
      </c>
      <c r="Z6" s="2"/>
    </row>
    <row r="7">
      <c r="A7" s="2">
        <v>6.0</v>
      </c>
      <c r="B7" s="6"/>
      <c r="C7" s="6"/>
      <c r="D7" s="5" t="str">
        <f t="shared" si="1"/>
        <v/>
      </c>
      <c r="E7" s="2" t="str">
        <f t="shared" si="2"/>
        <v>#NAME?</v>
      </c>
      <c r="F7" s="6"/>
      <c r="G7" s="6"/>
      <c r="H7" s="5" t="str">
        <f t="shared" si="3"/>
        <v/>
      </c>
      <c r="I7" s="2" t="str">
        <f t="shared" si="4"/>
        <v>#NAME?</v>
      </c>
      <c r="J7" s="6"/>
      <c r="K7" s="6"/>
      <c r="L7" s="5" t="str">
        <f t="shared" si="5"/>
        <v/>
      </c>
      <c r="M7" s="2" t="str">
        <f t="shared" si="6"/>
        <v>#NAME?</v>
      </c>
      <c r="N7" s="6"/>
      <c r="O7" s="6"/>
      <c r="P7" s="5" t="str">
        <f t="shared" si="7"/>
        <v/>
      </c>
      <c r="Q7" s="2" t="str">
        <f t="shared" si="8"/>
        <v>#NAME?</v>
      </c>
      <c r="R7" s="6"/>
      <c r="S7" s="6"/>
      <c r="T7" s="5" t="str">
        <f t="shared" si="9"/>
        <v/>
      </c>
      <c r="U7" s="2" t="str">
        <f t="shared" si="10"/>
        <v>#NAME?</v>
      </c>
      <c r="V7" s="6"/>
      <c r="W7" s="6"/>
      <c r="X7" s="5" t="str">
        <f t="shared" si="11"/>
        <v/>
      </c>
      <c r="Y7" s="2" t="str">
        <f t="shared" si="12"/>
        <v>#NAME?</v>
      </c>
      <c r="Z7" s="2"/>
    </row>
    <row r="8">
      <c r="A8" s="2">
        <v>7.0</v>
      </c>
      <c r="B8" s="6" t="s">
        <v>9001</v>
      </c>
      <c r="C8" s="6"/>
      <c r="D8" s="5" t="str">
        <f t="shared" si="1"/>
        <v>%</v>
      </c>
      <c r="E8" s="2" t="str">
        <f t="shared" si="2"/>
        <v>#NAME?</v>
      </c>
      <c r="F8" s="6" t="s">
        <v>9001</v>
      </c>
      <c r="G8" s="6"/>
      <c r="H8" s="5" t="str">
        <f t="shared" si="3"/>
        <v>%</v>
      </c>
      <c r="I8" s="2" t="str">
        <f t="shared" si="4"/>
        <v>#NAME?</v>
      </c>
      <c r="J8" s="6" t="s">
        <v>9001</v>
      </c>
      <c r="K8" s="6"/>
      <c r="L8" s="5" t="str">
        <f t="shared" si="5"/>
        <v>%</v>
      </c>
      <c r="M8" s="2" t="str">
        <f t="shared" si="6"/>
        <v>#NAME?</v>
      </c>
      <c r="N8" s="6" t="s">
        <v>9001</v>
      </c>
      <c r="O8" s="6"/>
      <c r="P8" s="5" t="str">
        <f t="shared" si="7"/>
        <v>%</v>
      </c>
      <c r="Q8" s="2" t="str">
        <f t="shared" si="8"/>
        <v>#NAME?</v>
      </c>
      <c r="R8" s="6" t="s">
        <v>9001</v>
      </c>
      <c r="S8" s="6"/>
      <c r="T8" s="5" t="str">
        <f t="shared" si="9"/>
        <v>%</v>
      </c>
      <c r="U8" s="2" t="str">
        <f t="shared" si="10"/>
        <v>#NAME?</v>
      </c>
      <c r="V8" s="6" t="s">
        <v>9001</v>
      </c>
      <c r="W8" s="6"/>
      <c r="X8" s="5" t="str">
        <f t="shared" si="11"/>
        <v>%</v>
      </c>
      <c r="Y8" s="2" t="str">
        <f t="shared" si="12"/>
        <v>#NAME?</v>
      </c>
      <c r="Z8" s="2"/>
    </row>
    <row r="9">
      <c r="A9" s="2">
        <v>8.0</v>
      </c>
      <c r="B9" s="6" t="s">
        <v>9002</v>
      </c>
      <c r="C9" s="6" t="s">
        <v>501</v>
      </c>
      <c r="D9" s="5" t="str">
        <f t="shared" si="1"/>
        <v>%</v>
      </c>
      <c r="E9" s="2" t="str">
        <f t="shared" si="2"/>
        <v>#NAME?</v>
      </c>
      <c r="F9" s="6" t="s">
        <v>9002</v>
      </c>
      <c r="G9" s="6" t="s">
        <v>501</v>
      </c>
      <c r="H9" s="5" t="str">
        <f t="shared" si="3"/>
        <v>%</v>
      </c>
      <c r="I9" s="2" t="str">
        <f t="shared" si="4"/>
        <v>#NAME?</v>
      </c>
      <c r="J9" s="6" t="s">
        <v>9002</v>
      </c>
      <c r="K9" s="6" t="s">
        <v>501</v>
      </c>
      <c r="L9" s="5" t="str">
        <f t="shared" si="5"/>
        <v>%</v>
      </c>
      <c r="M9" s="2" t="str">
        <f t="shared" si="6"/>
        <v>#NAME?</v>
      </c>
      <c r="N9" s="6" t="s">
        <v>9002</v>
      </c>
      <c r="O9" s="6" t="s">
        <v>501</v>
      </c>
      <c r="P9" s="5" t="str">
        <f t="shared" si="7"/>
        <v>%</v>
      </c>
      <c r="Q9" s="2" t="str">
        <f t="shared" si="8"/>
        <v>#NAME?</v>
      </c>
      <c r="R9" s="6" t="s">
        <v>9002</v>
      </c>
      <c r="S9" s="6" t="s">
        <v>501</v>
      </c>
      <c r="T9" s="5" t="str">
        <f t="shared" si="9"/>
        <v>%</v>
      </c>
      <c r="U9" s="2" t="str">
        <f t="shared" si="10"/>
        <v>#NAME?</v>
      </c>
      <c r="V9" s="6" t="s">
        <v>9002</v>
      </c>
      <c r="W9" s="6" t="s">
        <v>501</v>
      </c>
      <c r="X9" s="5" t="str">
        <f t="shared" si="11"/>
        <v>%</v>
      </c>
      <c r="Y9" s="2" t="str">
        <f t="shared" si="12"/>
        <v>#NAME?</v>
      </c>
      <c r="Z9" s="2"/>
    </row>
    <row r="10">
      <c r="A10" s="2">
        <v>9.0</v>
      </c>
      <c r="B10" s="6" t="s">
        <v>9003</v>
      </c>
      <c r="C10" s="11" t="s">
        <v>5224</v>
      </c>
      <c r="D10" s="5" t="str">
        <f t="shared" si="1"/>
        <v>%</v>
      </c>
      <c r="E10" s="2" t="str">
        <f t="shared" si="2"/>
        <v>#NAME?</v>
      </c>
      <c r="F10" s="6" t="s">
        <v>9003</v>
      </c>
      <c r="G10" s="11" t="s">
        <v>5224</v>
      </c>
      <c r="H10" s="5" t="str">
        <f t="shared" si="3"/>
        <v>%</v>
      </c>
      <c r="I10" s="2" t="str">
        <f t="shared" si="4"/>
        <v>#NAME?</v>
      </c>
      <c r="J10" s="6" t="s">
        <v>9003</v>
      </c>
      <c r="K10" s="11" t="s">
        <v>5224</v>
      </c>
      <c r="L10" s="5" t="str">
        <f t="shared" si="5"/>
        <v>%</v>
      </c>
      <c r="M10" s="2" t="str">
        <f t="shared" si="6"/>
        <v>#NAME?</v>
      </c>
      <c r="N10" s="6" t="s">
        <v>9003</v>
      </c>
      <c r="O10" s="11" t="s">
        <v>5224</v>
      </c>
      <c r="P10" s="5" t="str">
        <f t="shared" si="7"/>
        <v>%</v>
      </c>
      <c r="Q10" s="2" t="str">
        <f t="shared" si="8"/>
        <v>#NAME?</v>
      </c>
      <c r="R10" s="6" t="s">
        <v>9003</v>
      </c>
      <c r="S10" s="11" t="s">
        <v>5224</v>
      </c>
      <c r="T10" s="5" t="str">
        <f t="shared" si="9"/>
        <v>%</v>
      </c>
      <c r="U10" s="2" t="str">
        <f t="shared" si="10"/>
        <v>#NAME?</v>
      </c>
      <c r="V10" s="6" t="s">
        <v>9003</v>
      </c>
      <c r="W10" s="11" t="s">
        <v>5224</v>
      </c>
      <c r="X10" s="5" t="str">
        <f t="shared" si="11"/>
        <v>%</v>
      </c>
      <c r="Y10" s="2" t="str">
        <f t="shared" si="12"/>
        <v>#NAME?</v>
      </c>
      <c r="Z10" s="2"/>
    </row>
    <row r="11">
      <c r="A11" s="2">
        <v>10.0</v>
      </c>
      <c r="B11" s="6" t="s">
        <v>9004</v>
      </c>
      <c r="C11" s="11" t="s">
        <v>509</v>
      </c>
      <c r="D11" s="5" t="str">
        <f t="shared" si="1"/>
        <v>%</v>
      </c>
      <c r="E11" s="2" t="str">
        <f t="shared" si="2"/>
        <v>#NAME?</v>
      </c>
      <c r="F11" s="6" t="s">
        <v>9004</v>
      </c>
      <c r="G11" s="11" t="s">
        <v>509</v>
      </c>
      <c r="H11" s="5" t="str">
        <f t="shared" si="3"/>
        <v>%</v>
      </c>
      <c r="I11" s="2" t="str">
        <f t="shared" si="4"/>
        <v>#NAME?</v>
      </c>
      <c r="J11" s="6" t="s">
        <v>9004</v>
      </c>
      <c r="K11" s="11" t="s">
        <v>509</v>
      </c>
      <c r="L11" s="5" t="str">
        <f t="shared" si="5"/>
        <v>%</v>
      </c>
      <c r="M11" s="2" t="str">
        <f t="shared" si="6"/>
        <v>#NAME?</v>
      </c>
      <c r="N11" s="6" t="s">
        <v>9004</v>
      </c>
      <c r="O11" s="11" t="s">
        <v>509</v>
      </c>
      <c r="P11" s="5" t="str">
        <f t="shared" si="7"/>
        <v>%</v>
      </c>
      <c r="Q11" s="2" t="str">
        <f t="shared" si="8"/>
        <v>#NAME?</v>
      </c>
      <c r="R11" s="6" t="s">
        <v>9004</v>
      </c>
      <c r="S11" s="11" t="s">
        <v>509</v>
      </c>
      <c r="T11" s="5" t="str">
        <f t="shared" si="9"/>
        <v>%</v>
      </c>
      <c r="U11" s="2" t="str">
        <f t="shared" si="10"/>
        <v>#NAME?</v>
      </c>
      <c r="V11" s="6" t="s">
        <v>9004</v>
      </c>
      <c r="W11" s="11" t="s">
        <v>509</v>
      </c>
      <c r="X11" s="5" t="str">
        <f t="shared" si="11"/>
        <v>%</v>
      </c>
      <c r="Y11" s="2" t="str">
        <f t="shared" si="12"/>
        <v>#NAME?</v>
      </c>
      <c r="Z11" s="2"/>
    </row>
    <row r="12">
      <c r="A12" s="2">
        <v>11.0</v>
      </c>
      <c r="B12" s="6" t="s">
        <v>9005</v>
      </c>
      <c r="C12" s="6" t="s">
        <v>9006</v>
      </c>
      <c r="D12" s="5" t="str">
        <f t="shared" si="1"/>
        <v>%</v>
      </c>
      <c r="E12" s="2" t="str">
        <f t="shared" si="2"/>
        <v>#NAME?</v>
      </c>
      <c r="F12" s="6" t="s">
        <v>9005</v>
      </c>
      <c r="G12" s="6" t="s">
        <v>9006</v>
      </c>
      <c r="H12" s="5" t="str">
        <f t="shared" si="3"/>
        <v>%</v>
      </c>
      <c r="I12" s="2" t="str">
        <f t="shared" si="4"/>
        <v>#NAME?</v>
      </c>
      <c r="J12" s="6" t="s">
        <v>9005</v>
      </c>
      <c r="K12" s="6" t="s">
        <v>9006</v>
      </c>
      <c r="L12" s="5" t="str">
        <f t="shared" si="5"/>
        <v>%</v>
      </c>
      <c r="M12" s="2" t="str">
        <f t="shared" si="6"/>
        <v>#NAME?</v>
      </c>
      <c r="N12" s="6" t="s">
        <v>9005</v>
      </c>
      <c r="O12" s="6" t="s">
        <v>9006</v>
      </c>
      <c r="P12" s="5" t="str">
        <f t="shared" si="7"/>
        <v>%</v>
      </c>
      <c r="Q12" s="2" t="str">
        <f t="shared" si="8"/>
        <v>#NAME?</v>
      </c>
      <c r="R12" s="6" t="s">
        <v>9005</v>
      </c>
      <c r="S12" s="6" t="s">
        <v>9006</v>
      </c>
      <c r="T12" s="5" t="str">
        <f t="shared" si="9"/>
        <v>%</v>
      </c>
      <c r="U12" s="2" t="str">
        <f t="shared" si="10"/>
        <v>#NAME?</v>
      </c>
      <c r="V12" s="6" t="s">
        <v>9005</v>
      </c>
      <c r="W12" s="6" t="s">
        <v>9006</v>
      </c>
      <c r="X12" s="5" t="str">
        <f t="shared" si="11"/>
        <v>%</v>
      </c>
      <c r="Y12" s="2" t="str">
        <f t="shared" si="12"/>
        <v>#NAME?</v>
      </c>
      <c r="Z12" s="2"/>
    </row>
    <row r="13">
      <c r="A13" s="2">
        <v>12.0</v>
      </c>
      <c r="B13" s="6" t="s">
        <v>9007</v>
      </c>
      <c r="C13" s="6" t="s">
        <v>537</v>
      </c>
      <c r="D13" s="5" t="str">
        <f t="shared" si="1"/>
        <v>%</v>
      </c>
      <c r="E13" s="2" t="str">
        <f t="shared" si="2"/>
        <v>#NAME?</v>
      </c>
      <c r="F13" s="6" t="s">
        <v>9007</v>
      </c>
      <c r="G13" s="6" t="s">
        <v>537</v>
      </c>
      <c r="H13" s="5" t="str">
        <f t="shared" si="3"/>
        <v>%</v>
      </c>
      <c r="I13" s="2" t="str">
        <f t="shared" si="4"/>
        <v>#NAME?</v>
      </c>
      <c r="J13" s="6" t="s">
        <v>9007</v>
      </c>
      <c r="K13" s="6" t="s">
        <v>537</v>
      </c>
      <c r="L13" s="5" t="str">
        <f t="shared" si="5"/>
        <v>%</v>
      </c>
      <c r="M13" s="2" t="str">
        <f t="shared" si="6"/>
        <v>#NAME?</v>
      </c>
      <c r="N13" s="6" t="s">
        <v>9007</v>
      </c>
      <c r="O13" s="6" t="s">
        <v>537</v>
      </c>
      <c r="P13" s="5" t="str">
        <f t="shared" si="7"/>
        <v>%</v>
      </c>
      <c r="Q13" s="2" t="str">
        <f t="shared" si="8"/>
        <v>#NAME?</v>
      </c>
      <c r="R13" s="6" t="s">
        <v>9007</v>
      </c>
      <c r="S13" s="6" t="s">
        <v>537</v>
      </c>
      <c r="T13" s="5" t="str">
        <f t="shared" si="9"/>
        <v>%</v>
      </c>
      <c r="U13" s="2" t="str">
        <f t="shared" si="10"/>
        <v>#NAME?</v>
      </c>
      <c r="V13" s="6" t="s">
        <v>9007</v>
      </c>
      <c r="W13" s="6" t="s">
        <v>537</v>
      </c>
      <c r="X13" s="5" t="str">
        <f t="shared" si="11"/>
        <v>%</v>
      </c>
      <c r="Y13" s="2" t="str">
        <f t="shared" si="12"/>
        <v>#NAME?</v>
      </c>
      <c r="Z13" s="2"/>
    </row>
    <row r="14">
      <c r="A14" s="2">
        <v>13.0</v>
      </c>
      <c r="B14" s="6" t="s">
        <v>9008</v>
      </c>
      <c r="C14" s="6" t="s">
        <v>9009</v>
      </c>
      <c r="D14" s="5" t="str">
        <f t="shared" si="1"/>
        <v>%</v>
      </c>
      <c r="E14" s="2" t="str">
        <f t="shared" si="2"/>
        <v>#NAME?</v>
      </c>
      <c r="F14" s="6" t="s">
        <v>9008</v>
      </c>
      <c r="G14" s="6" t="s">
        <v>9009</v>
      </c>
      <c r="H14" s="5" t="str">
        <f t="shared" si="3"/>
        <v>%</v>
      </c>
      <c r="I14" s="2" t="str">
        <f t="shared" si="4"/>
        <v>#NAME?</v>
      </c>
      <c r="J14" s="6" t="s">
        <v>9008</v>
      </c>
      <c r="K14" s="6" t="s">
        <v>9009</v>
      </c>
      <c r="L14" s="5" t="str">
        <f t="shared" si="5"/>
        <v>%</v>
      </c>
      <c r="M14" s="2" t="str">
        <f t="shared" si="6"/>
        <v>#NAME?</v>
      </c>
      <c r="N14" s="6" t="s">
        <v>9008</v>
      </c>
      <c r="O14" s="6" t="s">
        <v>9009</v>
      </c>
      <c r="P14" s="5" t="str">
        <f t="shared" si="7"/>
        <v>%</v>
      </c>
      <c r="Q14" s="2" t="str">
        <f t="shared" si="8"/>
        <v>#NAME?</v>
      </c>
      <c r="R14" s="6" t="s">
        <v>9008</v>
      </c>
      <c r="S14" s="6" t="s">
        <v>9009</v>
      </c>
      <c r="T14" s="5" t="str">
        <f t="shared" si="9"/>
        <v>%</v>
      </c>
      <c r="U14" s="2" t="str">
        <f t="shared" si="10"/>
        <v>#NAME?</v>
      </c>
      <c r="V14" s="6" t="s">
        <v>9008</v>
      </c>
      <c r="W14" s="6" t="s">
        <v>9009</v>
      </c>
      <c r="X14" s="5" t="str">
        <f t="shared" si="11"/>
        <v>%</v>
      </c>
      <c r="Y14" s="2" t="str">
        <f t="shared" si="12"/>
        <v>#NAME?</v>
      </c>
      <c r="Z14" s="2"/>
    </row>
    <row r="15">
      <c r="A15" s="2">
        <v>14.0</v>
      </c>
      <c r="B15" s="6" t="s">
        <v>9010</v>
      </c>
      <c r="C15" s="6" t="s">
        <v>512</v>
      </c>
      <c r="D15" s="5" t="str">
        <f t="shared" si="1"/>
        <v>%</v>
      </c>
      <c r="E15" s="2" t="str">
        <f t="shared" si="2"/>
        <v>#NAME?</v>
      </c>
      <c r="F15" s="6" t="s">
        <v>9010</v>
      </c>
      <c r="G15" s="6" t="s">
        <v>512</v>
      </c>
      <c r="H15" s="5" t="str">
        <f t="shared" si="3"/>
        <v>%</v>
      </c>
      <c r="I15" s="2" t="str">
        <f t="shared" si="4"/>
        <v>#NAME?</v>
      </c>
      <c r="J15" s="6" t="s">
        <v>9010</v>
      </c>
      <c r="K15" s="6" t="s">
        <v>512</v>
      </c>
      <c r="L15" s="5" t="str">
        <f t="shared" si="5"/>
        <v>%</v>
      </c>
      <c r="M15" s="2" t="str">
        <f t="shared" si="6"/>
        <v>#NAME?</v>
      </c>
      <c r="N15" s="6" t="s">
        <v>9010</v>
      </c>
      <c r="O15" s="6" t="s">
        <v>512</v>
      </c>
      <c r="P15" s="5" t="str">
        <f t="shared" si="7"/>
        <v>%</v>
      </c>
      <c r="Q15" s="2" t="str">
        <f t="shared" si="8"/>
        <v>#NAME?</v>
      </c>
      <c r="R15" s="6" t="s">
        <v>9010</v>
      </c>
      <c r="S15" s="6" t="s">
        <v>512</v>
      </c>
      <c r="T15" s="5" t="str">
        <f t="shared" si="9"/>
        <v>%</v>
      </c>
      <c r="U15" s="2" t="str">
        <f t="shared" si="10"/>
        <v>#NAME?</v>
      </c>
      <c r="V15" s="6" t="s">
        <v>9010</v>
      </c>
      <c r="W15" s="6" t="s">
        <v>512</v>
      </c>
      <c r="X15" s="5" t="str">
        <f t="shared" si="11"/>
        <v>%</v>
      </c>
      <c r="Y15" s="2" t="str">
        <f t="shared" si="12"/>
        <v>#NAME?</v>
      </c>
      <c r="Z15" s="2"/>
    </row>
    <row r="16">
      <c r="A16" s="2">
        <v>15.0</v>
      </c>
      <c r="B16" s="6" t="s">
        <v>9011</v>
      </c>
      <c r="C16" s="11" t="s">
        <v>9012</v>
      </c>
      <c r="D16" s="5" t="str">
        <f t="shared" si="1"/>
        <v>%</v>
      </c>
      <c r="E16" s="2" t="str">
        <f t="shared" si="2"/>
        <v>#NAME?</v>
      </c>
      <c r="F16" s="6" t="s">
        <v>9011</v>
      </c>
      <c r="G16" s="11" t="s">
        <v>9012</v>
      </c>
      <c r="H16" s="5" t="str">
        <f t="shared" si="3"/>
        <v>%</v>
      </c>
      <c r="I16" s="2" t="str">
        <f t="shared" si="4"/>
        <v>#NAME?</v>
      </c>
      <c r="J16" s="6" t="s">
        <v>9011</v>
      </c>
      <c r="K16" s="11" t="s">
        <v>9012</v>
      </c>
      <c r="L16" s="5" t="str">
        <f t="shared" si="5"/>
        <v>%</v>
      </c>
      <c r="M16" s="2" t="str">
        <f t="shared" si="6"/>
        <v>#NAME?</v>
      </c>
      <c r="N16" s="6" t="s">
        <v>9011</v>
      </c>
      <c r="O16" s="11" t="s">
        <v>9012</v>
      </c>
      <c r="P16" s="5" t="str">
        <f t="shared" si="7"/>
        <v>%</v>
      </c>
      <c r="Q16" s="2" t="str">
        <f t="shared" si="8"/>
        <v>#NAME?</v>
      </c>
      <c r="R16" s="6" t="s">
        <v>9011</v>
      </c>
      <c r="S16" s="11" t="s">
        <v>9012</v>
      </c>
      <c r="T16" s="5" t="str">
        <f t="shared" si="9"/>
        <v>%</v>
      </c>
      <c r="U16" s="2" t="str">
        <f t="shared" si="10"/>
        <v>#NAME?</v>
      </c>
      <c r="V16" s="6" t="s">
        <v>9011</v>
      </c>
      <c r="W16" s="11" t="s">
        <v>9012</v>
      </c>
      <c r="X16" s="5" t="str">
        <f t="shared" si="11"/>
        <v>%</v>
      </c>
      <c r="Y16" s="2" t="str">
        <f t="shared" si="12"/>
        <v>#NAME?</v>
      </c>
      <c r="Z16" s="2"/>
    </row>
    <row r="17">
      <c r="A17" s="2">
        <v>16.0</v>
      </c>
      <c r="B17" s="6"/>
      <c r="C17" s="6"/>
      <c r="D17" s="5" t="str">
        <f t="shared" si="1"/>
        <v/>
      </c>
      <c r="E17" s="2" t="str">
        <f t="shared" si="2"/>
        <v>#NAME?</v>
      </c>
      <c r="F17" s="6"/>
      <c r="G17" s="6"/>
      <c r="H17" s="5" t="str">
        <f t="shared" si="3"/>
        <v/>
      </c>
      <c r="I17" s="2" t="str">
        <f t="shared" si="4"/>
        <v>#NAME?</v>
      </c>
      <c r="J17" s="6"/>
      <c r="K17" s="6"/>
      <c r="L17" s="5" t="str">
        <f t="shared" si="5"/>
        <v/>
      </c>
      <c r="M17" s="2" t="str">
        <f t="shared" si="6"/>
        <v>#NAME?</v>
      </c>
      <c r="N17" s="6"/>
      <c r="O17" s="6"/>
      <c r="P17" s="5" t="str">
        <f t="shared" si="7"/>
        <v/>
      </c>
      <c r="Q17" s="2" t="str">
        <f t="shared" si="8"/>
        <v>#NAME?</v>
      </c>
      <c r="R17" s="6"/>
      <c r="S17" s="6"/>
      <c r="T17" s="5" t="str">
        <f t="shared" si="9"/>
        <v/>
      </c>
      <c r="U17" s="2" t="str">
        <f t="shared" si="10"/>
        <v>#NAME?</v>
      </c>
      <c r="V17" s="6"/>
      <c r="W17" s="6"/>
      <c r="X17" s="5" t="str">
        <f t="shared" si="11"/>
        <v/>
      </c>
      <c r="Y17" s="2" t="str">
        <f t="shared" si="12"/>
        <v>#NAME?</v>
      </c>
      <c r="Z17" s="2"/>
    </row>
    <row r="18">
      <c r="A18" s="2">
        <v>17.0</v>
      </c>
      <c r="B18" s="6" t="s">
        <v>9013</v>
      </c>
      <c r="C18" s="6"/>
      <c r="D18" s="5" t="str">
        <f t="shared" si="1"/>
        <v/>
      </c>
      <c r="E18" s="2" t="str">
        <f t="shared" si="2"/>
        <v>#NAME?</v>
      </c>
      <c r="F18" s="6" t="s">
        <v>9013</v>
      </c>
      <c r="G18" s="6"/>
      <c r="H18" s="5" t="str">
        <f t="shared" si="3"/>
        <v/>
      </c>
      <c r="I18" s="2" t="str">
        <f t="shared" si="4"/>
        <v>#NAME?</v>
      </c>
      <c r="J18" s="6" t="s">
        <v>9013</v>
      </c>
      <c r="K18" s="6"/>
      <c r="L18" s="5" t="str">
        <f t="shared" si="5"/>
        <v/>
      </c>
      <c r="M18" s="2" t="str">
        <f t="shared" si="6"/>
        <v>#NAME?</v>
      </c>
      <c r="N18" s="6" t="s">
        <v>9013</v>
      </c>
      <c r="O18" s="6"/>
      <c r="P18" s="5" t="str">
        <f t="shared" si="7"/>
        <v/>
      </c>
      <c r="Q18" s="2" t="str">
        <f t="shared" si="8"/>
        <v>#NAME?</v>
      </c>
      <c r="R18" s="6" t="s">
        <v>9013</v>
      </c>
      <c r="S18" s="6"/>
      <c r="T18" s="5" t="str">
        <f t="shared" si="9"/>
        <v/>
      </c>
      <c r="U18" s="2" t="str">
        <f t="shared" si="10"/>
        <v>#NAME?</v>
      </c>
      <c r="V18" s="6" t="s">
        <v>9013</v>
      </c>
      <c r="W18" s="6"/>
      <c r="X18" s="5" t="str">
        <f t="shared" si="11"/>
        <v/>
      </c>
      <c r="Y18" s="2" t="str">
        <f t="shared" si="12"/>
        <v>#NAME?</v>
      </c>
      <c r="Z18" s="2"/>
    </row>
    <row r="19">
      <c r="A19" s="2">
        <v>18.0</v>
      </c>
      <c r="B19" s="6" t="s">
        <v>9014</v>
      </c>
      <c r="C19" s="6" t="s">
        <v>2389</v>
      </c>
      <c r="D19" s="5" t="str">
        <f t="shared" si="1"/>
        <v>%</v>
      </c>
      <c r="E19" s="2" t="str">
        <f t="shared" si="2"/>
        <v>#NAME?</v>
      </c>
      <c r="F19" s="6" t="s">
        <v>9014</v>
      </c>
      <c r="G19" s="6" t="s">
        <v>2389</v>
      </c>
      <c r="H19" s="5" t="str">
        <f t="shared" si="3"/>
        <v>%</v>
      </c>
      <c r="I19" s="2" t="str">
        <f t="shared" si="4"/>
        <v>#NAME?</v>
      </c>
      <c r="J19" s="6" t="s">
        <v>9014</v>
      </c>
      <c r="K19" s="6" t="s">
        <v>2389</v>
      </c>
      <c r="L19" s="5" t="str">
        <f t="shared" si="5"/>
        <v>%</v>
      </c>
      <c r="M19" s="2" t="str">
        <f t="shared" si="6"/>
        <v>#NAME?</v>
      </c>
      <c r="N19" s="6" t="s">
        <v>9014</v>
      </c>
      <c r="O19" s="6" t="s">
        <v>2389</v>
      </c>
      <c r="P19" s="5" t="str">
        <f t="shared" si="7"/>
        <v>%</v>
      </c>
      <c r="Q19" s="2" t="str">
        <f t="shared" si="8"/>
        <v>#NAME?</v>
      </c>
      <c r="R19" s="6" t="s">
        <v>9014</v>
      </c>
      <c r="S19" s="6" t="s">
        <v>2389</v>
      </c>
      <c r="T19" s="5" t="str">
        <f t="shared" si="9"/>
        <v>%</v>
      </c>
      <c r="U19" s="2" t="str">
        <f t="shared" si="10"/>
        <v>#NAME?</v>
      </c>
      <c r="V19" s="6" t="s">
        <v>9014</v>
      </c>
      <c r="W19" s="6" t="s">
        <v>2389</v>
      </c>
      <c r="X19" s="5" t="str">
        <f t="shared" si="11"/>
        <v>%</v>
      </c>
      <c r="Y19" s="2" t="str">
        <f t="shared" si="12"/>
        <v>#NAME?</v>
      </c>
      <c r="Z19" s="2"/>
    </row>
    <row r="20">
      <c r="A20" s="2">
        <v>19.0</v>
      </c>
      <c r="B20" s="6" t="s">
        <v>9015</v>
      </c>
      <c r="C20" s="6" t="s">
        <v>611</v>
      </c>
      <c r="D20" s="5" t="str">
        <f t="shared" si="1"/>
        <v>%</v>
      </c>
      <c r="E20" s="2" t="str">
        <f t="shared" si="2"/>
        <v>#NAME?</v>
      </c>
      <c r="F20" s="6" t="s">
        <v>9015</v>
      </c>
      <c r="G20" s="6" t="s">
        <v>611</v>
      </c>
      <c r="H20" s="5" t="str">
        <f t="shared" si="3"/>
        <v>%</v>
      </c>
      <c r="I20" s="2" t="str">
        <f t="shared" si="4"/>
        <v>#NAME?</v>
      </c>
      <c r="J20" s="6" t="s">
        <v>9015</v>
      </c>
      <c r="K20" s="6" t="s">
        <v>611</v>
      </c>
      <c r="L20" s="5" t="str">
        <f t="shared" si="5"/>
        <v>%</v>
      </c>
      <c r="M20" s="2" t="str">
        <f t="shared" si="6"/>
        <v>#NAME?</v>
      </c>
      <c r="N20" s="6" t="s">
        <v>9015</v>
      </c>
      <c r="O20" s="6" t="s">
        <v>611</v>
      </c>
      <c r="P20" s="5" t="str">
        <f t="shared" si="7"/>
        <v>%</v>
      </c>
      <c r="Q20" s="2" t="str">
        <f t="shared" si="8"/>
        <v>#NAME?</v>
      </c>
      <c r="R20" s="6" t="s">
        <v>9015</v>
      </c>
      <c r="S20" s="6" t="s">
        <v>611</v>
      </c>
      <c r="T20" s="5" t="str">
        <f t="shared" si="9"/>
        <v>%</v>
      </c>
      <c r="U20" s="2" t="str">
        <f t="shared" si="10"/>
        <v>#NAME?</v>
      </c>
      <c r="V20" s="6" t="s">
        <v>9015</v>
      </c>
      <c r="W20" s="6" t="s">
        <v>611</v>
      </c>
      <c r="X20" s="5" t="str">
        <f t="shared" si="11"/>
        <v>%</v>
      </c>
      <c r="Y20" s="2" t="str">
        <f t="shared" si="12"/>
        <v>#NAME?</v>
      </c>
      <c r="Z20" s="2"/>
    </row>
    <row r="21" ht="15.75" customHeight="1">
      <c r="A21" s="2">
        <v>20.0</v>
      </c>
      <c r="B21" s="12" t="s">
        <v>9016</v>
      </c>
      <c r="C21" s="6" t="s">
        <v>9017</v>
      </c>
      <c r="D21" s="5" t="str">
        <f t="shared" si="1"/>
        <v>%</v>
      </c>
      <c r="E21" s="2" t="str">
        <f t="shared" si="2"/>
        <v>#NAME?</v>
      </c>
      <c r="F21" s="12" t="s">
        <v>9016</v>
      </c>
      <c r="G21" s="11" t="s">
        <v>9017</v>
      </c>
      <c r="H21" s="5" t="str">
        <f t="shared" si="3"/>
        <v>%</v>
      </c>
      <c r="I21" s="2" t="str">
        <f t="shared" si="4"/>
        <v>#NAME?</v>
      </c>
      <c r="J21" s="12" t="s">
        <v>9016</v>
      </c>
      <c r="K21" s="11" t="s">
        <v>9017</v>
      </c>
      <c r="L21" s="5" t="str">
        <f t="shared" si="5"/>
        <v>%</v>
      </c>
      <c r="M21" s="2" t="str">
        <f t="shared" si="6"/>
        <v>#NAME?</v>
      </c>
      <c r="N21" s="12" t="s">
        <v>9016</v>
      </c>
      <c r="O21" s="11" t="s">
        <v>9017</v>
      </c>
      <c r="P21" s="5" t="str">
        <f t="shared" si="7"/>
        <v>%</v>
      </c>
      <c r="Q21" s="2" t="str">
        <f t="shared" si="8"/>
        <v>#NAME?</v>
      </c>
      <c r="R21" s="12" t="s">
        <v>9016</v>
      </c>
      <c r="S21" s="11" t="s">
        <v>9017</v>
      </c>
      <c r="T21" s="5" t="str">
        <f t="shared" si="9"/>
        <v>%</v>
      </c>
      <c r="U21" s="2" t="str">
        <f t="shared" si="10"/>
        <v>#NAME?</v>
      </c>
      <c r="V21" s="12" t="s">
        <v>9016</v>
      </c>
      <c r="W21" s="11" t="s">
        <v>9017</v>
      </c>
      <c r="X21" s="5" t="str">
        <f t="shared" si="11"/>
        <v>%</v>
      </c>
      <c r="Y21" s="2" t="str">
        <f t="shared" si="12"/>
        <v>#NAME?</v>
      </c>
      <c r="Z21" s="2"/>
    </row>
    <row r="22" ht="15.75" customHeight="1">
      <c r="A22" s="2">
        <v>21.0</v>
      </c>
      <c r="B22" s="6"/>
      <c r="C22" s="11"/>
      <c r="D22" s="5" t="str">
        <f t="shared" si="1"/>
        <v/>
      </c>
      <c r="E22" s="2" t="str">
        <f t="shared" si="2"/>
        <v>#NAME?</v>
      </c>
      <c r="F22" s="6"/>
      <c r="G22" s="11"/>
      <c r="H22" s="5" t="str">
        <f t="shared" si="3"/>
        <v/>
      </c>
      <c r="I22" s="2" t="str">
        <f t="shared" si="4"/>
        <v>#NAME?</v>
      </c>
      <c r="J22" s="6"/>
      <c r="K22" s="11"/>
      <c r="L22" s="5" t="str">
        <f t="shared" si="5"/>
        <v/>
      </c>
      <c r="M22" s="2" t="str">
        <f t="shared" si="6"/>
        <v>#NAME?</v>
      </c>
      <c r="N22" s="6"/>
      <c r="O22" s="11"/>
      <c r="P22" s="5" t="str">
        <f t="shared" si="7"/>
        <v/>
      </c>
      <c r="Q22" s="2" t="str">
        <f t="shared" si="8"/>
        <v>#NAME?</v>
      </c>
      <c r="R22" s="6"/>
      <c r="S22" s="11"/>
      <c r="T22" s="5" t="str">
        <f t="shared" si="9"/>
        <v/>
      </c>
      <c r="U22" s="2" t="str">
        <f t="shared" si="10"/>
        <v>#NAME?</v>
      </c>
      <c r="V22" s="6"/>
      <c r="W22" s="11"/>
      <c r="X22" s="5" t="str">
        <f t="shared" si="11"/>
        <v/>
      </c>
      <c r="Y22" s="2" t="str">
        <f t="shared" si="12"/>
        <v>#NAME?</v>
      </c>
      <c r="Z22" s="2"/>
    </row>
    <row r="23" ht="15.75" customHeight="1">
      <c r="A23" s="2">
        <v>22.0</v>
      </c>
      <c r="B23" s="6"/>
      <c r="C23" s="6"/>
      <c r="D23" s="5" t="str">
        <f t="shared" si="1"/>
        <v/>
      </c>
      <c r="E23" s="2" t="str">
        <f t="shared" si="2"/>
        <v>#NAME?</v>
      </c>
      <c r="F23" s="6"/>
      <c r="G23" s="6"/>
      <c r="H23" s="5" t="str">
        <f t="shared" si="3"/>
        <v/>
      </c>
      <c r="I23" s="2" t="str">
        <f t="shared" si="4"/>
        <v>#NAME?</v>
      </c>
      <c r="J23" s="6"/>
      <c r="K23" s="6"/>
      <c r="L23" s="5" t="str">
        <f t="shared" si="5"/>
        <v/>
      </c>
      <c r="M23" s="2" t="str">
        <f t="shared" si="6"/>
        <v>#NAME?</v>
      </c>
      <c r="N23" s="6"/>
      <c r="O23" s="6"/>
      <c r="P23" s="5" t="str">
        <f t="shared" si="7"/>
        <v/>
      </c>
      <c r="Q23" s="2" t="str">
        <f t="shared" si="8"/>
        <v>#NAME?</v>
      </c>
      <c r="R23" s="6"/>
      <c r="S23" s="6"/>
      <c r="T23" s="5" t="str">
        <f t="shared" si="9"/>
        <v/>
      </c>
      <c r="U23" s="2" t="str">
        <f t="shared" si="10"/>
        <v>#NAME?</v>
      </c>
      <c r="V23" s="6"/>
      <c r="W23" s="6"/>
      <c r="X23" s="5" t="str">
        <f t="shared" si="11"/>
        <v/>
      </c>
      <c r="Y23" s="2" t="str">
        <f t="shared" si="12"/>
        <v>#NAME?</v>
      </c>
      <c r="Z23" s="2"/>
    </row>
    <row r="24" ht="15.75" customHeight="1">
      <c r="A24" s="2">
        <v>23.0</v>
      </c>
      <c r="B24" s="6"/>
      <c r="C24" s="6"/>
      <c r="D24" s="5" t="str">
        <f t="shared" si="1"/>
        <v/>
      </c>
      <c r="E24" s="2" t="str">
        <f t="shared" si="2"/>
        <v>#NAME?</v>
      </c>
      <c r="F24" s="6"/>
      <c r="G24" s="6"/>
      <c r="H24" s="5" t="str">
        <f t="shared" si="3"/>
        <v/>
      </c>
      <c r="I24" s="2" t="str">
        <f t="shared" si="4"/>
        <v>#NAME?</v>
      </c>
      <c r="J24" s="6"/>
      <c r="K24" s="6"/>
      <c r="L24" s="5" t="str">
        <f t="shared" si="5"/>
        <v/>
      </c>
      <c r="M24" s="2" t="str">
        <f t="shared" si="6"/>
        <v>#NAME?</v>
      </c>
      <c r="N24" s="6"/>
      <c r="O24" s="6"/>
      <c r="P24" s="5" t="str">
        <f t="shared" si="7"/>
        <v/>
      </c>
      <c r="Q24" s="2" t="str">
        <f t="shared" si="8"/>
        <v>#NAME?</v>
      </c>
      <c r="R24" s="6"/>
      <c r="S24" s="6"/>
      <c r="T24" s="5" t="str">
        <f t="shared" si="9"/>
        <v/>
      </c>
      <c r="U24" s="2" t="str">
        <f t="shared" si="10"/>
        <v>#NAME?</v>
      </c>
      <c r="V24" s="6"/>
      <c r="W24" s="6"/>
      <c r="X24" s="5" t="str">
        <f t="shared" si="11"/>
        <v/>
      </c>
      <c r="Y24" s="2" t="str">
        <f t="shared" si="12"/>
        <v>#NAME?</v>
      </c>
      <c r="Z24" s="2"/>
    </row>
    <row r="25" ht="15.75" customHeight="1">
      <c r="A25" s="2">
        <v>24.0</v>
      </c>
      <c r="B25" s="6"/>
      <c r="C25" s="6"/>
      <c r="D25" s="5" t="str">
        <f t="shared" si="1"/>
        <v/>
      </c>
      <c r="E25" s="2" t="str">
        <f t="shared" si="2"/>
        <v>#NAME?</v>
      </c>
      <c r="F25" s="6"/>
      <c r="G25" s="6"/>
      <c r="H25" s="5" t="str">
        <f t="shared" si="3"/>
        <v/>
      </c>
      <c r="I25" s="2" t="str">
        <f t="shared" si="4"/>
        <v>#NAME?</v>
      </c>
      <c r="J25" s="6"/>
      <c r="K25" s="6"/>
      <c r="L25" s="5" t="str">
        <f t="shared" si="5"/>
        <v/>
      </c>
      <c r="M25" s="2" t="str">
        <f t="shared" si="6"/>
        <v>#NAME?</v>
      </c>
      <c r="N25" s="6"/>
      <c r="O25" s="6"/>
      <c r="P25" s="5" t="str">
        <f t="shared" si="7"/>
        <v/>
      </c>
      <c r="Q25" s="2" t="str">
        <f t="shared" si="8"/>
        <v>#NAME?</v>
      </c>
      <c r="R25" s="6"/>
      <c r="S25" s="6"/>
      <c r="T25" s="5" t="str">
        <f t="shared" si="9"/>
        <v/>
      </c>
      <c r="U25" s="2" t="str">
        <f t="shared" si="10"/>
        <v>#NAME?</v>
      </c>
      <c r="V25" s="6"/>
      <c r="W25" s="6"/>
      <c r="X25" s="5" t="str">
        <f t="shared" si="11"/>
        <v/>
      </c>
      <c r="Y25" s="2" t="str">
        <f t="shared" si="12"/>
        <v>#NAME?</v>
      </c>
      <c r="Z25" s="2"/>
    </row>
    <row r="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6" width="8.71"/>
  </cols>
  <sheetData>
    <row r="2">
      <c r="A2" s="3" t="s">
        <v>9018</v>
      </c>
    </row>
    <row r="3">
      <c r="A3" s="1" t="s">
        <v>9019</v>
      </c>
      <c r="B3" s="1" t="s">
        <v>9020</v>
      </c>
    </row>
    <row r="4">
      <c r="A4" s="1" t="s">
        <v>9021</v>
      </c>
      <c r="B4" s="1" t="s">
        <v>9022</v>
      </c>
    </row>
    <row r="5">
      <c r="A5" s="2" t="s">
        <v>9023</v>
      </c>
      <c r="B5" s="2" t="s">
        <v>9024</v>
      </c>
      <c r="C5" s="2"/>
      <c r="D5" s="2"/>
      <c r="E5" s="2"/>
      <c r="F5" s="2"/>
      <c r="G5" s="2"/>
      <c r="H5" s="2"/>
      <c r="I5" s="2"/>
      <c r="J5" s="2"/>
      <c r="K5" s="2"/>
      <c r="L5" s="2"/>
      <c r="M5" s="2"/>
      <c r="N5" s="2"/>
      <c r="O5" s="2"/>
      <c r="P5" s="2"/>
      <c r="Q5" s="2"/>
      <c r="R5" s="2"/>
      <c r="S5" s="2"/>
      <c r="T5" s="2"/>
      <c r="U5" s="2"/>
      <c r="V5" s="2"/>
      <c r="W5" s="2"/>
      <c r="X5" s="2"/>
      <c r="Y5" s="2"/>
      <c r="Z5" s="2"/>
    </row>
    <row r="6">
      <c r="A6" s="3" t="s">
        <v>9025</v>
      </c>
      <c r="B6" s="2"/>
    </row>
    <row r="7">
      <c r="A7" s="1" t="s">
        <v>9026</v>
      </c>
      <c r="B7" s="1" t="s">
        <v>9027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71"/>
    <col customWidth="1" min="2" max="2" width="8.71"/>
    <col customWidth="1" min="3" max="3" width="10.71"/>
    <col customWidth="1" min="4" max="4" width="8.71"/>
    <col customWidth="1" min="5" max="5" width="10.71"/>
    <col customWidth="1" min="6" max="6" width="8.71"/>
  </cols>
  <sheetData>
    <row r="1">
      <c r="A1" s="2" t="s">
        <v>9028</v>
      </c>
      <c r="B1" s="2" t="s">
        <v>9029</v>
      </c>
      <c r="C1" s="2" t="s">
        <v>9030</v>
      </c>
      <c r="D1" s="2" t="s">
        <v>9031</v>
      </c>
      <c r="E1" s="2" t="s">
        <v>9032</v>
      </c>
      <c r="F1" s="2" t="s">
        <v>9033</v>
      </c>
    </row>
    <row r="2">
      <c r="A2" s="98">
        <v>37229.0</v>
      </c>
      <c r="B2" s="1">
        <v>1.785</v>
      </c>
      <c r="C2" s="98">
        <v>37229.0</v>
      </c>
      <c r="D2" s="1">
        <v>2.146</v>
      </c>
      <c r="E2" s="98">
        <v>37245.0</v>
      </c>
      <c r="F2" s="1">
        <v>3.367</v>
      </c>
    </row>
    <row r="3">
      <c r="A3" s="80">
        <v>37230.0</v>
      </c>
      <c r="B3" s="1">
        <v>1.892</v>
      </c>
      <c r="C3" s="80">
        <v>37230.0</v>
      </c>
      <c r="D3" s="1">
        <v>2.351</v>
      </c>
      <c r="E3" s="80">
        <v>37246.0</v>
      </c>
      <c r="F3" s="1">
        <v>3.404</v>
      </c>
    </row>
    <row r="4">
      <c r="A4" s="80">
        <v>37231.0</v>
      </c>
      <c r="B4" s="1">
        <v>1.897</v>
      </c>
      <c r="C4" s="80">
        <v>37231.0</v>
      </c>
      <c r="D4" s="1">
        <v>2.398</v>
      </c>
      <c r="E4" s="80">
        <v>37249.0</v>
      </c>
      <c r="F4" s="1">
        <v>3.421</v>
      </c>
    </row>
    <row r="5">
      <c r="A5" s="80">
        <v>37232.0</v>
      </c>
      <c r="B5" s="1">
        <v>1.799</v>
      </c>
      <c r="C5" s="80">
        <v>37232.0</v>
      </c>
      <c r="D5" s="1">
        <v>2.313</v>
      </c>
      <c r="E5" s="80">
        <v>37250.0</v>
      </c>
      <c r="F5" s="1">
        <v>3.421</v>
      </c>
    </row>
    <row r="6">
      <c r="A6" s="80">
        <v>37235.0</v>
      </c>
      <c r="B6" s="1">
        <v>1.758</v>
      </c>
      <c r="C6" s="80">
        <v>37235.0</v>
      </c>
      <c r="D6" s="1">
        <v>2.192</v>
      </c>
      <c r="E6" s="80">
        <v>37251.0</v>
      </c>
      <c r="F6" s="1">
        <v>3.479</v>
      </c>
    </row>
    <row r="7">
      <c r="A7" s="80">
        <v>37236.0</v>
      </c>
      <c r="B7" s="1">
        <v>1.724</v>
      </c>
      <c r="C7" s="80">
        <v>37236.0</v>
      </c>
      <c r="D7" s="1">
        <v>2.121</v>
      </c>
      <c r="E7" s="80">
        <v>37252.0</v>
      </c>
      <c r="F7" s="1">
        <v>3.423</v>
      </c>
    </row>
    <row r="8">
      <c r="A8" s="80">
        <v>37237.0</v>
      </c>
      <c r="B8" s="1">
        <v>1.732</v>
      </c>
      <c r="C8" s="80">
        <v>37237.0</v>
      </c>
      <c r="D8" s="1">
        <v>2.142</v>
      </c>
      <c r="E8" s="80">
        <v>37253.0</v>
      </c>
      <c r="F8" s="1">
        <v>3.428</v>
      </c>
    </row>
    <row r="9">
      <c r="A9" s="80">
        <v>37238.0</v>
      </c>
      <c r="B9" s="1">
        <v>1.789</v>
      </c>
      <c r="C9" s="80">
        <v>37238.0</v>
      </c>
      <c r="D9" s="1">
        <v>2.219</v>
      </c>
      <c r="E9" s="80">
        <v>37256.0</v>
      </c>
      <c r="F9" s="1">
        <v>3.324</v>
      </c>
    </row>
    <row r="10">
      <c r="A10" s="80">
        <v>37239.0</v>
      </c>
      <c r="B10" s="1">
        <v>1.822</v>
      </c>
      <c r="C10" s="80">
        <v>37239.0</v>
      </c>
      <c r="D10" s="1">
        <v>2.272</v>
      </c>
      <c r="E10" s="80">
        <v>37257.0</v>
      </c>
      <c r="F10" s="1">
        <v>3.324</v>
      </c>
    </row>
    <row r="11">
      <c r="A11" s="80">
        <v>37242.0</v>
      </c>
      <c r="B11" s="1">
        <v>1.796</v>
      </c>
      <c r="C11" s="80">
        <v>37242.0</v>
      </c>
      <c r="D11" s="1">
        <v>2.249</v>
      </c>
      <c r="E11" s="80">
        <v>37258.0</v>
      </c>
      <c r="F11" s="1">
        <v>3.436</v>
      </c>
    </row>
    <row r="12">
      <c r="A12" s="80">
        <v>37243.0</v>
      </c>
      <c r="B12" s="1">
        <v>1.785</v>
      </c>
      <c r="C12" s="80">
        <v>37243.0</v>
      </c>
      <c r="D12" s="1">
        <v>2.218</v>
      </c>
      <c r="E12" s="80">
        <v>37259.0</v>
      </c>
      <c r="F12" s="1">
        <v>3.4</v>
      </c>
    </row>
    <row r="13">
      <c r="A13" s="80">
        <v>37244.0</v>
      </c>
      <c r="B13" s="1">
        <v>1.76</v>
      </c>
      <c r="C13" s="80">
        <v>37244.0</v>
      </c>
      <c r="D13" s="1">
        <v>2.175</v>
      </c>
      <c r="E13" s="80">
        <v>37260.0</v>
      </c>
      <c r="F13" s="1">
        <v>3.381</v>
      </c>
    </row>
    <row r="14">
      <c r="A14" s="80">
        <v>37245.0</v>
      </c>
      <c r="B14" s="1">
        <v>1.779</v>
      </c>
      <c r="C14" s="80">
        <v>37245.0</v>
      </c>
      <c r="D14" s="1">
        <v>2.211</v>
      </c>
      <c r="E14" s="80">
        <v>37263.0</v>
      </c>
      <c r="F14" s="1">
        <v>3.229</v>
      </c>
    </row>
    <row r="15">
      <c r="A15" s="80">
        <v>37246.0</v>
      </c>
      <c r="B15" s="1">
        <v>1.789</v>
      </c>
      <c r="C15" s="80">
        <v>37246.0</v>
      </c>
      <c r="D15" s="1">
        <v>2.255</v>
      </c>
      <c r="E15" s="80">
        <v>37264.0</v>
      </c>
      <c r="F15" s="1">
        <v>3.225</v>
      </c>
    </row>
    <row r="16">
      <c r="A16" s="80">
        <v>37249.0</v>
      </c>
      <c r="B16" s="1">
        <v>1.795</v>
      </c>
      <c r="C16" s="80">
        <v>37249.0</v>
      </c>
      <c r="D16" s="1">
        <v>2.262</v>
      </c>
      <c r="E16" s="80">
        <v>37265.0</v>
      </c>
      <c r="F16" s="1">
        <v>3.18</v>
      </c>
    </row>
    <row r="17">
      <c r="A17" s="80">
        <v>37250.0</v>
      </c>
      <c r="B17" s="1">
        <v>1.795</v>
      </c>
      <c r="C17" s="80">
        <v>37250.0</v>
      </c>
      <c r="D17" s="1">
        <v>2.262</v>
      </c>
      <c r="E17" s="80">
        <v>37266.0</v>
      </c>
      <c r="F17" s="1">
        <v>3.168</v>
      </c>
    </row>
    <row r="18">
      <c r="A18" s="80">
        <v>37251.0</v>
      </c>
      <c r="B18" s="1">
        <v>1.808</v>
      </c>
      <c r="C18" s="80">
        <v>37251.0</v>
      </c>
      <c r="D18" s="1">
        <v>2.303</v>
      </c>
      <c r="E18" s="80">
        <v>37267.0</v>
      </c>
      <c r="F18" s="1">
        <v>2.935</v>
      </c>
    </row>
    <row r="19">
      <c r="A19" s="80">
        <v>37252.0</v>
      </c>
      <c r="B19" s="1">
        <v>1.794</v>
      </c>
      <c r="C19" s="80">
        <v>37252.0</v>
      </c>
      <c r="D19" s="1">
        <v>2.262</v>
      </c>
      <c r="E19" s="80">
        <v>37270.0</v>
      </c>
      <c r="F19" s="1">
        <v>2.958</v>
      </c>
    </row>
    <row r="20">
      <c r="A20" s="80">
        <v>37253.0</v>
      </c>
      <c r="B20" s="1">
        <v>1.781</v>
      </c>
      <c r="C20" s="80">
        <v>37253.0</v>
      </c>
      <c r="D20" s="1">
        <v>2.252</v>
      </c>
      <c r="E20" s="80">
        <v>37271.0</v>
      </c>
      <c r="F20" s="1">
        <v>2.982</v>
      </c>
    </row>
    <row r="21" ht="15.75" customHeight="1">
      <c r="A21" s="80">
        <v>37256.0</v>
      </c>
      <c r="B21" s="1">
        <v>1.794</v>
      </c>
      <c r="C21" s="80">
        <v>37256.0</v>
      </c>
      <c r="D21" s="1">
        <v>2.193</v>
      </c>
      <c r="E21" s="80">
        <v>37272.0</v>
      </c>
      <c r="F21" s="1">
        <v>3.007</v>
      </c>
    </row>
    <row r="22" ht="15.75" customHeight="1">
      <c r="A22" s="80">
        <v>37257.0</v>
      </c>
      <c r="B22" s="1">
        <v>1.794</v>
      </c>
      <c r="C22" s="80">
        <v>37257.0</v>
      </c>
      <c r="D22" s="1">
        <v>2.193</v>
      </c>
      <c r="E22" s="80">
        <v>37273.0</v>
      </c>
      <c r="F22" s="1">
        <v>3.162</v>
      </c>
    </row>
    <row r="23" ht="15.75" customHeight="1">
      <c r="A23" s="80">
        <v>37258.0</v>
      </c>
      <c r="B23" s="1">
        <v>1.822</v>
      </c>
      <c r="C23" s="80">
        <v>37258.0</v>
      </c>
      <c r="D23" s="1">
        <v>2.285</v>
      </c>
      <c r="E23" s="80">
        <v>37274.0</v>
      </c>
      <c r="F23" s="1">
        <v>3.147</v>
      </c>
    </row>
    <row r="24" ht="15.75" customHeight="1">
      <c r="A24" s="80">
        <v>37259.0</v>
      </c>
      <c r="B24" s="1">
        <v>1.798</v>
      </c>
      <c r="C24" s="80">
        <v>37259.0</v>
      </c>
      <c r="D24" s="1">
        <v>2.254</v>
      </c>
      <c r="E24" s="80">
        <v>37277.0</v>
      </c>
      <c r="F24" s="1">
        <v>3.147</v>
      </c>
    </row>
    <row r="25" ht="15.75" customHeight="1">
      <c r="A25" s="80">
        <v>37260.0</v>
      </c>
      <c r="B25" s="1">
        <v>1.806</v>
      </c>
      <c r="C25" s="80">
        <v>37260.0</v>
      </c>
      <c r="D25" s="1">
        <v>2.246</v>
      </c>
      <c r="E25" s="80">
        <v>37278.0</v>
      </c>
      <c r="F25" s="1">
        <v>3.157</v>
      </c>
    </row>
    <row r="26" ht="15.75" customHeight="1">
      <c r="A26" s="80">
        <v>37263.0</v>
      </c>
      <c r="B26" s="1">
        <v>1.763</v>
      </c>
      <c r="C26" s="80">
        <v>37263.0</v>
      </c>
      <c r="D26" s="1">
        <v>2.163</v>
      </c>
      <c r="E26" s="80">
        <v>37279.0</v>
      </c>
      <c r="F26" s="1">
        <v>3.235</v>
      </c>
    </row>
    <row r="27" ht="15.75" customHeight="1">
      <c r="A27" s="80">
        <v>37264.0</v>
      </c>
      <c r="B27" s="1">
        <v>1.773</v>
      </c>
      <c r="C27" s="80">
        <v>37264.0</v>
      </c>
      <c r="D27" s="1">
        <v>2.175</v>
      </c>
      <c r="E27" s="80">
        <v>37280.0</v>
      </c>
      <c r="F27" s="1">
        <v>3.337</v>
      </c>
    </row>
    <row r="28" ht="15.75" customHeight="1">
      <c r="A28" s="80">
        <v>37265.0</v>
      </c>
      <c r="B28" s="1">
        <v>1.762</v>
      </c>
      <c r="C28" s="80">
        <v>37265.0</v>
      </c>
      <c r="D28" s="1">
        <v>2.147</v>
      </c>
      <c r="E28" s="80">
        <v>37281.0</v>
      </c>
      <c r="F28" s="1">
        <v>3.368</v>
      </c>
    </row>
    <row r="29" ht="15.75" customHeight="1">
      <c r="A29" s="80">
        <v>37266.0</v>
      </c>
      <c r="B29" s="1">
        <v>1.774</v>
      </c>
      <c r="C29" s="80">
        <v>37266.0</v>
      </c>
      <c r="D29" s="1">
        <v>2.15</v>
      </c>
      <c r="E29" s="80">
        <v>37284.0</v>
      </c>
      <c r="F29" s="1">
        <v>3.362</v>
      </c>
    </row>
    <row r="30" ht="15.75" customHeight="1">
      <c r="A30" s="80">
        <v>37267.0</v>
      </c>
      <c r="B30" s="1">
        <v>1.651</v>
      </c>
      <c r="C30" s="80">
        <v>37267.0</v>
      </c>
      <c r="D30" s="1">
        <v>1.943</v>
      </c>
      <c r="E30" s="80">
        <v>37285.0</v>
      </c>
      <c r="F30" s="1">
        <v>3.22</v>
      </c>
    </row>
    <row r="31" ht="15.75" customHeight="1">
      <c r="A31" s="80">
        <v>37270.0</v>
      </c>
      <c r="B31" s="1">
        <v>1.637</v>
      </c>
      <c r="C31" s="80">
        <v>37270.0</v>
      </c>
      <c r="D31" s="1">
        <v>1.949</v>
      </c>
      <c r="E31" s="80">
        <v>37286.0</v>
      </c>
      <c r="F31" s="1">
        <v>3.258</v>
      </c>
    </row>
    <row r="32" ht="15.75" customHeight="1">
      <c r="A32" s="80">
        <v>37271.0</v>
      </c>
      <c r="B32" s="1">
        <v>1.648</v>
      </c>
      <c r="C32" s="80">
        <v>37271.0</v>
      </c>
      <c r="D32" s="1">
        <v>1.963</v>
      </c>
      <c r="E32" s="80">
        <v>37287.0</v>
      </c>
      <c r="F32" s="1">
        <v>3.372</v>
      </c>
    </row>
    <row r="33" ht="15.75" customHeight="1">
      <c r="A33" s="80">
        <v>37272.0</v>
      </c>
      <c r="B33" s="1">
        <v>1.69</v>
      </c>
      <c r="C33" s="80">
        <v>37272.0</v>
      </c>
      <c r="D33" s="1">
        <v>2.025</v>
      </c>
      <c r="E33" s="80">
        <v>37288.0</v>
      </c>
      <c r="F33" s="1">
        <v>3.275</v>
      </c>
    </row>
    <row r="34" ht="15.75" customHeight="1">
      <c r="A34" s="80">
        <v>37273.0</v>
      </c>
      <c r="B34" s="1">
        <v>1.75</v>
      </c>
      <c r="C34" s="80">
        <v>37273.0</v>
      </c>
      <c r="D34" s="1">
        <v>2.118</v>
      </c>
      <c r="E34" s="80">
        <v>37291.0</v>
      </c>
      <c r="F34" s="1">
        <v>3.184</v>
      </c>
    </row>
    <row r="35" ht="15.75" customHeight="1">
      <c r="A35" s="80">
        <v>37274.0</v>
      </c>
      <c r="B35" s="1">
        <v>1.723</v>
      </c>
      <c r="C35" s="80">
        <v>37274.0</v>
      </c>
      <c r="D35" s="1">
        <v>2.095</v>
      </c>
      <c r="E35" s="80">
        <v>37292.0</v>
      </c>
      <c r="F35" s="1">
        <v>3.159</v>
      </c>
    </row>
    <row r="36" ht="15.75" customHeight="1">
      <c r="A36" s="80">
        <v>37277.0</v>
      </c>
      <c r="B36" s="1">
        <v>1.736</v>
      </c>
      <c r="C36" s="80">
        <v>37277.0</v>
      </c>
      <c r="D36" s="1">
        <v>2.136</v>
      </c>
      <c r="E36" s="80">
        <v>37293.0</v>
      </c>
      <c r="F36" s="1">
        <v>3.139</v>
      </c>
    </row>
    <row r="37" ht="15.75" customHeight="1">
      <c r="A37" s="80">
        <v>37278.0</v>
      </c>
      <c r="B37" s="1">
        <v>1.768</v>
      </c>
      <c r="C37" s="80">
        <v>37278.0</v>
      </c>
      <c r="D37" s="1">
        <v>2.152</v>
      </c>
      <c r="E37" s="80">
        <v>37294.0</v>
      </c>
      <c r="F37" s="1">
        <v>3.178</v>
      </c>
    </row>
    <row r="38" ht="15.75" customHeight="1">
      <c r="A38" s="80">
        <v>37279.0</v>
      </c>
      <c r="B38" s="1">
        <v>1.791</v>
      </c>
      <c r="C38" s="80">
        <v>37279.0</v>
      </c>
      <c r="D38" s="1">
        <v>2.212</v>
      </c>
      <c r="E38" s="80">
        <v>37295.0</v>
      </c>
      <c r="F38" s="1">
        <v>3.122</v>
      </c>
    </row>
    <row r="39" ht="15.75" customHeight="1">
      <c r="A39" s="80">
        <v>37280.0</v>
      </c>
      <c r="B39" s="1">
        <v>1.847</v>
      </c>
      <c r="C39" s="80">
        <v>37280.0</v>
      </c>
      <c r="D39" s="1">
        <v>2.291</v>
      </c>
      <c r="E39" s="80">
        <v>37298.0</v>
      </c>
      <c r="F39" s="1">
        <v>3.135</v>
      </c>
    </row>
    <row r="40" ht="15.75" customHeight="1">
      <c r="A40" s="80">
        <v>37281.0</v>
      </c>
      <c r="B40" s="1">
        <v>1.863</v>
      </c>
      <c r="C40" s="80">
        <v>37281.0</v>
      </c>
      <c r="D40" s="1">
        <v>2.332</v>
      </c>
      <c r="E40" s="80">
        <v>37299.0</v>
      </c>
      <c r="F40" s="1">
        <v>3.211</v>
      </c>
    </row>
    <row r="41" ht="15.75" customHeight="1">
      <c r="A41" s="80">
        <v>37284.0</v>
      </c>
      <c r="B41" s="1">
        <v>1.856</v>
      </c>
      <c r="C41" s="80">
        <v>37284.0</v>
      </c>
      <c r="D41" s="1">
        <v>2.326</v>
      </c>
      <c r="E41" s="80">
        <v>37300.0</v>
      </c>
      <c r="F41" s="1">
        <v>3.234</v>
      </c>
    </row>
    <row r="42" ht="15.75" customHeight="1">
      <c r="A42" s="80">
        <v>37285.0</v>
      </c>
      <c r="B42" s="1">
        <v>1.824</v>
      </c>
      <c r="C42" s="80">
        <v>37285.0</v>
      </c>
      <c r="D42" s="1">
        <v>2.215</v>
      </c>
      <c r="E42" s="80">
        <v>37301.0</v>
      </c>
      <c r="F42" s="1">
        <v>3.263</v>
      </c>
    </row>
    <row r="43" ht="15.75" customHeight="1">
      <c r="A43" s="80">
        <v>37286.0</v>
      </c>
      <c r="B43" s="1">
        <v>1.855</v>
      </c>
      <c r="C43" s="80">
        <v>37286.0</v>
      </c>
      <c r="D43" s="1">
        <v>2.293</v>
      </c>
      <c r="E43" s="80">
        <v>37302.0</v>
      </c>
      <c r="F43" s="1">
        <v>3.158</v>
      </c>
    </row>
    <row r="44" ht="15.75" customHeight="1">
      <c r="A44" s="80">
        <v>37287.0</v>
      </c>
      <c r="B44" s="1">
        <v>1.908</v>
      </c>
      <c r="C44" s="80">
        <v>37287.0</v>
      </c>
      <c r="D44" s="1">
        <v>2.384</v>
      </c>
      <c r="E44" s="80">
        <v>37305.0</v>
      </c>
      <c r="F44" s="1">
        <v>3.158</v>
      </c>
    </row>
    <row r="45" ht="15.75" customHeight="1">
      <c r="A45" s="80">
        <v>37288.0</v>
      </c>
      <c r="B45" s="1">
        <v>1.862</v>
      </c>
      <c r="C45" s="80">
        <v>37288.0</v>
      </c>
      <c r="D45" s="1">
        <v>2.287</v>
      </c>
      <c r="E45" s="80">
        <v>37306.0</v>
      </c>
      <c r="F45" s="1">
        <v>3.148</v>
      </c>
    </row>
    <row r="46" ht="15.75" customHeight="1">
      <c r="A46" s="80">
        <v>37291.0</v>
      </c>
      <c r="B46" s="1">
        <v>1.853</v>
      </c>
      <c r="C46" s="80">
        <v>37291.0</v>
      </c>
      <c r="D46" s="1">
        <v>2.236</v>
      </c>
      <c r="E46" s="80">
        <v>37307.0</v>
      </c>
      <c r="F46" s="1">
        <v>3.165</v>
      </c>
    </row>
    <row r="47" ht="15.75" customHeight="1">
      <c r="A47" s="80">
        <v>37292.0</v>
      </c>
      <c r="B47" s="1">
        <v>1.845</v>
      </c>
      <c r="C47" s="80">
        <v>37292.0</v>
      </c>
      <c r="D47" s="1">
        <v>2.215</v>
      </c>
      <c r="E47" s="80">
        <v>37308.0</v>
      </c>
      <c r="F47" s="1">
        <v>3.181</v>
      </c>
    </row>
    <row r="48" ht="15.75" customHeight="1">
      <c r="A48" s="80">
        <v>37293.0</v>
      </c>
      <c r="B48" s="1">
        <v>1.833</v>
      </c>
      <c r="C48" s="80">
        <v>37293.0</v>
      </c>
      <c r="D48" s="1">
        <v>2.206</v>
      </c>
      <c r="E48" s="80">
        <v>37309.0</v>
      </c>
      <c r="F48" s="1">
        <v>3.17</v>
      </c>
    </row>
    <row r="49" ht="15.75" customHeight="1">
      <c r="A49" s="80">
        <v>37294.0</v>
      </c>
      <c r="B49" s="1">
        <v>1.844</v>
      </c>
      <c r="C49" s="80">
        <v>37294.0</v>
      </c>
      <c r="D49" s="1">
        <v>2.228</v>
      </c>
      <c r="E49" s="80">
        <v>37312.0</v>
      </c>
      <c r="F49" s="1">
        <v>3.197</v>
      </c>
    </row>
    <row r="50" ht="15.75" customHeight="1">
      <c r="A50" s="80">
        <v>37295.0</v>
      </c>
      <c r="B50" s="1">
        <v>1.819</v>
      </c>
      <c r="C50" s="80">
        <v>37295.0</v>
      </c>
      <c r="D50" s="1">
        <v>2.192</v>
      </c>
      <c r="E50" s="80">
        <v>37313.0</v>
      </c>
      <c r="F50" s="1">
        <v>3.244</v>
      </c>
    </row>
    <row r="51" ht="15.75" customHeight="1">
      <c r="A51" s="80">
        <v>37298.0</v>
      </c>
      <c r="B51" s="1">
        <v>1.831</v>
      </c>
      <c r="C51" s="80">
        <v>37298.0</v>
      </c>
      <c r="D51" s="1">
        <v>2.208</v>
      </c>
      <c r="E51" s="80">
        <v>37314.0</v>
      </c>
      <c r="F51" s="1">
        <v>3.163</v>
      </c>
    </row>
    <row r="52" ht="15.75" customHeight="1">
      <c r="A52" s="80">
        <v>37299.0</v>
      </c>
      <c r="B52" s="1">
        <v>1.859</v>
      </c>
      <c r="C52" s="80">
        <v>37299.0</v>
      </c>
      <c r="D52" s="1">
        <v>2.269</v>
      </c>
      <c r="E52" s="80">
        <v>37315.0</v>
      </c>
      <c r="F52" s="1">
        <v>3.242</v>
      </c>
    </row>
    <row r="53" ht="15.75" customHeight="1">
      <c r="A53" s="80">
        <v>37300.0</v>
      </c>
      <c r="B53" s="1">
        <v>1.871</v>
      </c>
      <c r="C53" s="80">
        <v>37300.0</v>
      </c>
      <c r="D53" s="1">
        <v>2.296</v>
      </c>
      <c r="E53" s="80">
        <v>37316.0</v>
      </c>
      <c r="F53" s="1">
        <v>3.383</v>
      </c>
    </row>
    <row r="54" ht="15.75" customHeight="1">
      <c r="A54" s="80">
        <v>37301.0</v>
      </c>
      <c r="B54" s="1">
        <v>1.891</v>
      </c>
      <c r="C54" s="80">
        <v>37301.0</v>
      </c>
      <c r="D54" s="1">
        <v>2.318</v>
      </c>
      <c r="E54" s="80">
        <v>37319.0</v>
      </c>
      <c r="F54" s="1">
        <v>3.417</v>
      </c>
    </row>
    <row r="55" ht="15.75" customHeight="1">
      <c r="A55" s="80">
        <v>37302.0</v>
      </c>
      <c r="B55" s="1">
        <v>1.863</v>
      </c>
      <c r="C55" s="80">
        <v>37302.0</v>
      </c>
      <c r="D55" s="1">
        <v>2.244</v>
      </c>
      <c r="E55" s="80">
        <v>37320.0</v>
      </c>
      <c r="F55" s="1">
        <v>3.435</v>
      </c>
    </row>
    <row r="56" ht="15.75" customHeight="1">
      <c r="A56" s="80">
        <v>37305.0</v>
      </c>
      <c r="B56" s="1">
        <v>1.86</v>
      </c>
      <c r="C56" s="80">
        <v>37305.0</v>
      </c>
      <c r="D56" s="1">
        <v>2.244</v>
      </c>
      <c r="E56" s="80">
        <v>37321.0</v>
      </c>
      <c r="F56" s="1">
        <v>3.448</v>
      </c>
    </row>
    <row r="57" ht="15.75" customHeight="1">
      <c r="A57" s="80">
        <v>37306.0</v>
      </c>
      <c r="B57" s="1">
        <v>1.871</v>
      </c>
      <c r="C57" s="80">
        <v>37306.0</v>
      </c>
      <c r="D57" s="1">
        <v>2.249</v>
      </c>
      <c r="E57" s="80">
        <v>37322.0</v>
      </c>
      <c r="F57" s="1">
        <v>3.645</v>
      </c>
    </row>
    <row r="58" ht="15.75" customHeight="1">
      <c r="A58" s="80">
        <v>37307.0</v>
      </c>
      <c r="B58" s="1">
        <v>1.875</v>
      </c>
      <c r="C58" s="80">
        <v>37307.0</v>
      </c>
      <c r="D58" s="1">
        <v>2.262</v>
      </c>
      <c r="E58" s="80">
        <v>37323.0</v>
      </c>
      <c r="F58" s="1">
        <v>3.81</v>
      </c>
    </row>
    <row r="59" ht="15.75" customHeight="1">
      <c r="A59" s="80">
        <v>37308.0</v>
      </c>
      <c r="B59" s="1">
        <v>1.883</v>
      </c>
      <c r="C59" s="80">
        <v>37308.0</v>
      </c>
      <c r="D59" s="1">
        <v>2.277</v>
      </c>
      <c r="E59" s="80">
        <v>37326.0</v>
      </c>
      <c r="F59" s="1">
        <v>3.783</v>
      </c>
    </row>
    <row r="60" ht="15.75" customHeight="1">
      <c r="A60" s="80">
        <v>37309.0</v>
      </c>
      <c r="B60" s="1">
        <v>1.881</v>
      </c>
      <c r="C60" s="80">
        <v>37309.0</v>
      </c>
      <c r="D60" s="1">
        <v>2.269</v>
      </c>
      <c r="E60" s="80">
        <v>37327.0</v>
      </c>
      <c r="F60" s="1">
        <v>3.777</v>
      </c>
    </row>
    <row r="61" ht="15.75" customHeight="1">
      <c r="A61" s="80">
        <v>37312.0</v>
      </c>
      <c r="B61" s="1">
        <v>1.883</v>
      </c>
      <c r="C61" s="80">
        <v>37312.0</v>
      </c>
      <c r="D61" s="1">
        <v>2.293</v>
      </c>
      <c r="E61" s="80">
        <v>37328.0</v>
      </c>
      <c r="F61" s="1">
        <v>3.669</v>
      </c>
    </row>
    <row r="62" ht="15.75" customHeight="1">
      <c r="A62" s="80">
        <v>37313.0</v>
      </c>
      <c r="B62" s="1">
        <v>1.892</v>
      </c>
      <c r="C62" s="80">
        <v>37313.0</v>
      </c>
      <c r="D62" s="1">
        <v>2.313</v>
      </c>
      <c r="E62" s="80">
        <v>37329.0</v>
      </c>
      <c r="F62" s="1">
        <v>3.823</v>
      </c>
    </row>
    <row r="63" ht="15.75" customHeight="1">
      <c r="A63" s="80">
        <v>37314.0</v>
      </c>
      <c r="B63" s="1">
        <v>1.866</v>
      </c>
      <c r="C63" s="80">
        <v>37314.0</v>
      </c>
      <c r="D63" s="1">
        <v>2.245</v>
      </c>
      <c r="E63" s="80">
        <v>37330.0</v>
      </c>
      <c r="F63" s="1">
        <v>3.838</v>
      </c>
    </row>
    <row r="64" ht="15.75" customHeight="1">
      <c r="A64" s="80">
        <v>37315.0</v>
      </c>
      <c r="B64" s="1">
        <v>1.879</v>
      </c>
      <c r="C64" s="80">
        <v>37315.0</v>
      </c>
      <c r="D64" s="1">
        <v>2.307</v>
      </c>
      <c r="E64" s="80">
        <v>37333.0</v>
      </c>
      <c r="F64" s="1">
        <v>3.834</v>
      </c>
    </row>
    <row r="65" ht="15.75" customHeight="1">
      <c r="A65" s="80">
        <v>37316.0</v>
      </c>
      <c r="B65" s="1">
        <v>1.919</v>
      </c>
      <c r="C65" s="80">
        <v>37316.0</v>
      </c>
      <c r="D65" s="1">
        <v>2.4</v>
      </c>
      <c r="E65" s="80">
        <v>37334.0</v>
      </c>
      <c r="F65" s="1">
        <v>3.8</v>
      </c>
    </row>
    <row r="66" ht="15.75" customHeight="1">
      <c r="A66" s="80">
        <v>37319.0</v>
      </c>
      <c r="B66" s="1">
        <v>1.939</v>
      </c>
      <c r="C66" s="80">
        <v>37319.0</v>
      </c>
      <c r="D66" s="1">
        <v>2.42</v>
      </c>
      <c r="E66" s="80">
        <v>37335.0</v>
      </c>
      <c r="F66" s="1">
        <v>3.923</v>
      </c>
    </row>
    <row r="67" ht="15.75" customHeight="1">
      <c r="A67" s="80">
        <v>37320.0</v>
      </c>
      <c r="B67" s="1">
        <v>1.939</v>
      </c>
      <c r="C67" s="80">
        <v>37320.0</v>
      </c>
      <c r="D67" s="1">
        <v>2.427</v>
      </c>
      <c r="E67" s="80">
        <v>37336.0</v>
      </c>
      <c r="F67" s="1">
        <v>3.945</v>
      </c>
    </row>
    <row r="68" ht="15.75" customHeight="1">
      <c r="A68" s="80">
        <v>37321.0</v>
      </c>
      <c r="B68" s="1">
        <v>1.931</v>
      </c>
      <c r="C68" s="80">
        <v>37321.0</v>
      </c>
      <c r="D68" s="1">
        <v>2.432</v>
      </c>
      <c r="E68" s="80">
        <v>37337.0</v>
      </c>
      <c r="F68" s="1">
        <v>3.985</v>
      </c>
    </row>
    <row r="69" ht="15.75" customHeight="1">
      <c r="A69" s="80">
        <v>37322.0</v>
      </c>
      <c r="B69" s="1">
        <v>2.019</v>
      </c>
      <c r="C69" s="80">
        <v>37322.0</v>
      </c>
      <c r="D69" s="1">
        <v>2.597</v>
      </c>
      <c r="E69" s="80">
        <v>37340.0</v>
      </c>
      <c r="F69" s="1">
        <v>4.003</v>
      </c>
    </row>
    <row r="70" ht="15.75" customHeight="1">
      <c r="A70" s="80">
        <v>37323.0</v>
      </c>
      <c r="B70" s="1">
        <v>2.069</v>
      </c>
      <c r="C70" s="80">
        <v>37323.0</v>
      </c>
      <c r="D70" s="1">
        <v>2.704</v>
      </c>
      <c r="E70" s="80">
        <v>37341.0</v>
      </c>
      <c r="F70" s="1">
        <v>3.881</v>
      </c>
    </row>
    <row r="71" ht="15.75" customHeight="1">
      <c r="A71" s="80">
        <v>37326.0</v>
      </c>
      <c r="B71" s="1">
        <v>2.067</v>
      </c>
      <c r="C71" s="80">
        <v>37326.0</v>
      </c>
      <c r="D71" s="1">
        <v>2.691</v>
      </c>
      <c r="E71" s="80">
        <v>37342.0</v>
      </c>
      <c r="F71" s="1">
        <v>3.879</v>
      </c>
    </row>
    <row r="72" ht="15.75" customHeight="1">
      <c r="A72" s="80">
        <v>37327.0</v>
      </c>
      <c r="B72" s="1">
        <v>2.07</v>
      </c>
      <c r="C72" s="80">
        <v>37327.0</v>
      </c>
      <c r="D72" s="1">
        <v>2.688</v>
      </c>
      <c r="E72" s="80">
        <v>37343.0</v>
      </c>
      <c r="F72" s="1">
        <v>3.922</v>
      </c>
    </row>
    <row r="73" ht="15.75" customHeight="1">
      <c r="A73" s="80">
        <v>37328.0</v>
      </c>
      <c r="B73" s="1">
        <v>2.043</v>
      </c>
      <c r="C73" s="80">
        <v>37328.0</v>
      </c>
      <c r="D73" s="1">
        <v>2.605</v>
      </c>
      <c r="E73" s="80">
        <v>37344.0</v>
      </c>
      <c r="F73" s="1">
        <v>3.922</v>
      </c>
    </row>
    <row r="74" ht="15.75" customHeight="1">
      <c r="A74" s="80">
        <v>37329.0</v>
      </c>
      <c r="B74" s="1">
        <v>2.1</v>
      </c>
      <c r="C74" s="80">
        <v>37329.0</v>
      </c>
      <c r="D74" s="1">
        <v>2.725</v>
      </c>
      <c r="E74" s="80">
        <v>37347.0</v>
      </c>
      <c r="F74" s="1">
        <v>3.931</v>
      </c>
    </row>
    <row r="75" ht="15.75" customHeight="1">
      <c r="A75" s="80">
        <v>37330.0</v>
      </c>
      <c r="B75" s="1">
        <v>2.113</v>
      </c>
      <c r="C75" s="80">
        <v>37330.0</v>
      </c>
      <c r="D75" s="1">
        <v>2.734</v>
      </c>
      <c r="E75" s="80">
        <v>37348.0</v>
      </c>
      <c r="F75" s="1">
        <v>3.838</v>
      </c>
    </row>
    <row r="76" ht="15.75" customHeight="1">
      <c r="A76" s="80">
        <v>37333.0</v>
      </c>
      <c r="B76" s="1">
        <v>2.13</v>
      </c>
      <c r="C76" s="80">
        <v>37333.0</v>
      </c>
      <c r="D76" s="1">
        <v>2.763</v>
      </c>
      <c r="E76" s="80">
        <v>37349.0</v>
      </c>
      <c r="F76" s="1">
        <v>3.757</v>
      </c>
    </row>
    <row r="77" ht="15.75" customHeight="1">
      <c r="A77" s="80">
        <v>37334.0</v>
      </c>
      <c r="B77" s="1">
        <v>2.097</v>
      </c>
      <c r="C77" s="80">
        <v>37334.0</v>
      </c>
      <c r="D77" s="1">
        <v>2.701</v>
      </c>
      <c r="E77" s="80">
        <v>37350.0</v>
      </c>
      <c r="F77" s="1">
        <v>3.793</v>
      </c>
    </row>
    <row r="78" ht="15.75" customHeight="1">
      <c r="A78" s="80">
        <v>37335.0</v>
      </c>
      <c r="B78" s="1">
        <v>2.147</v>
      </c>
      <c r="C78" s="80">
        <v>37335.0</v>
      </c>
      <c r="D78" s="1">
        <v>2.821</v>
      </c>
      <c r="E78" s="80">
        <v>37351.0</v>
      </c>
      <c r="F78" s="1">
        <v>3.696</v>
      </c>
    </row>
    <row r="79" ht="15.75" customHeight="1">
      <c r="A79" s="80">
        <v>37336.0</v>
      </c>
      <c r="B79" s="1">
        <v>2.161</v>
      </c>
      <c r="C79" s="80">
        <v>37336.0</v>
      </c>
      <c r="D79" s="1">
        <v>2.836</v>
      </c>
      <c r="E79" s="80">
        <v>37354.0</v>
      </c>
      <c r="F79" s="1">
        <v>3.721</v>
      </c>
    </row>
    <row r="80" ht="15.75" customHeight="1">
      <c r="A80" s="80">
        <v>37337.0</v>
      </c>
      <c r="B80" s="1">
        <v>2.181</v>
      </c>
      <c r="C80" s="80">
        <v>37337.0</v>
      </c>
      <c r="D80" s="1">
        <v>2.87</v>
      </c>
      <c r="E80" s="80">
        <v>37355.0</v>
      </c>
      <c r="F80" s="1">
        <v>3.671</v>
      </c>
    </row>
    <row r="81" ht="15.75" customHeight="1">
      <c r="A81" s="80">
        <v>37340.0</v>
      </c>
      <c r="B81" s="1">
        <v>2.19</v>
      </c>
      <c r="C81" s="80">
        <v>37340.0</v>
      </c>
      <c r="D81" s="1">
        <v>2.886</v>
      </c>
      <c r="E81" s="80">
        <v>37356.0</v>
      </c>
      <c r="F81" s="1">
        <v>3.671</v>
      </c>
    </row>
    <row r="82" ht="15.75" customHeight="1">
      <c r="A82" s="80">
        <v>37341.0</v>
      </c>
      <c r="B82" s="1">
        <v>2.145</v>
      </c>
      <c r="C82" s="80">
        <v>37341.0</v>
      </c>
      <c r="D82" s="1">
        <v>2.81</v>
      </c>
      <c r="E82" s="80">
        <v>37357.0</v>
      </c>
      <c r="F82" s="1">
        <v>3.669</v>
      </c>
    </row>
    <row r="83" ht="15.75" customHeight="1">
      <c r="A83" s="80">
        <v>37342.0</v>
      </c>
      <c r="B83" s="1">
        <v>2.137</v>
      </c>
      <c r="C83" s="80">
        <v>37342.0</v>
      </c>
      <c r="D83" s="1">
        <v>2.788</v>
      </c>
      <c r="E83" s="80">
        <v>37358.0</v>
      </c>
      <c r="F83" s="1">
        <v>3.62</v>
      </c>
    </row>
    <row r="84" ht="15.75" customHeight="1">
      <c r="A84" s="80">
        <v>37343.0</v>
      </c>
      <c r="B84" s="1">
        <v>2.169</v>
      </c>
      <c r="C84" s="80">
        <v>37343.0</v>
      </c>
      <c r="D84" s="1">
        <v>2.849</v>
      </c>
      <c r="E84" s="80">
        <v>37361.0</v>
      </c>
      <c r="F84" s="1">
        <v>3.585</v>
      </c>
    </row>
    <row r="85" ht="15.75" customHeight="1">
      <c r="A85" s="80">
        <v>37344.0</v>
      </c>
      <c r="B85" s="1">
        <v>2.151</v>
      </c>
      <c r="C85" s="80">
        <v>37344.0</v>
      </c>
      <c r="D85" s="1">
        <v>2.841</v>
      </c>
      <c r="E85" s="80">
        <v>37362.0</v>
      </c>
      <c r="F85" s="1">
        <v>3.62</v>
      </c>
    </row>
    <row r="86" ht="15.75" customHeight="1">
      <c r="A86" s="80">
        <v>37347.0</v>
      </c>
      <c r="B86" s="1">
        <v>2.178</v>
      </c>
      <c r="C86" s="80">
        <v>37347.0</v>
      </c>
      <c r="D86" s="1">
        <v>2.85</v>
      </c>
      <c r="E86" s="80">
        <v>37363.0</v>
      </c>
      <c r="F86" s="1">
        <v>3.607</v>
      </c>
    </row>
    <row r="87" ht="15.75" customHeight="1">
      <c r="A87" s="80">
        <v>37348.0</v>
      </c>
      <c r="B87" s="1">
        <v>2.138</v>
      </c>
      <c r="C87" s="80">
        <v>37348.0</v>
      </c>
      <c r="D87" s="1">
        <v>2.784</v>
      </c>
      <c r="E87" s="80">
        <v>37364.0</v>
      </c>
      <c r="F87" s="1">
        <v>3.56</v>
      </c>
    </row>
    <row r="88" ht="15.75" customHeight="1">
      <c r="A88" s="80">
        <v>37349.0</v>
      </c>
      <c r="B88" s="1">
        <v>2.118</v>
      </c>
      <c r="C88" s="80">
        <v>37349.0</v>
      </c>
      <c r="D88" s="1">
        <v>2.735</v>
      </c>
      <c r="E88" s="80">
        <v>37365.0</v>
      </c>
      <c r="F88" s="1">
        <v>3.58</v>
      </c>
    </row>
    <row r="89" ht="15.75" customHeight="1">
      <c r="A89" s="80">
        <v>37350.0</v>
      </c>
      <c r="B89" s="1">
        <v>2.114</v>
      </c>
      <c r="C89" s="80">
        <v>37350.0</v>
      </c>
      <c r="D89" s="1">
        <v>2.758</v>
      </c>
      <c r="E89" s="80">
        <v>37368.0</v>
      </c>
      <c r="F89" s="1">
        <v>3.542</v>
      </c>
    </row>
    <row r="90" ht="15.75" customHeight="1">
      <c r="A90" s="80">
        <v>37351.0</v>
      </c>
      <c r="B90" s="1">
        <v>2.067</v>
      </c>
      <c r="C90" s="80">
        <v>37351.0</v>
      </c>
      <c r="D90" s="1">
        <v>2.661</v>
      </c>
      <c r="E90" s="80">
        <v>37369.0</v>
      </c>
      <c r="F90" s="1">
        <v>3.577</v>
      </c>
    </row>
    <row r="91" ht="15.75" customHeight="1">
      <c r="A91" s="80">
        <v>37354.0</v>
      </c>
      <c r="B91" s="1">
        <v>2.08</v>
      </c>
      <c r="C91" s="80">
        <v>37354.0</v>
      </c>
      <c r="D91" s="1">
        <v>2.692</v>
      </c>
      <c r="E91" s="80">
        <v>37370.0</v>
      </c>
      <c r="F91" s="1">
        <v>3.485</v>
      </c>
    </row>
    <row r="92" ht="15.75" customHeight="1">
      <c r="A92" s="80">
        <v>37355.0</v>
      </c>
      <c r="B92" s="1">
        <v>2.047</v>
      </c>
      <c r="C92" s="80">
        <v>37355.0</v>
      </c>
      <c r="D92" s="1">
        <v>2.634</v>
      </c>
      <c r="E92" s="80">
        <v>37371.0</v>
      </c>
      <c r="F92" s="1">
        <v>3.462</v>
      </c>
    </row>
    <row r="93" ht="15.75" customHeight="1">
      <c r="A93" s="80">
        <v>37356.0</v>
      </c>
      <c r="B93" s="1">
        <v>2.067</v>
      </c>
      <c r="C93" s="80">
        <v>37356.0</v>
      </c>
      <c r="D93" s="1">
        <v>2.641</v>
      </c>
      <c r="E93" s="80">
        <v>37372.0</v>
      </c>
      <c r="F93" s="1">
        <v>3.412</v>
      </c>
    </row>
    <row r="94" ht="15.75" customHeight="1">
      <c r="A94" s="80">
        <v>37357.0</v>
      </c>
      <c r="B94" s="1">
        <v>2.071</v>
      </c>
      <c r="C94" s="80">
        <v>37357.0</v>
      </c>
      <c r="D94" s="1">
        <v>2.635</v>
      </c>
      <c r="E94" s="80">
        <v>37375.0</v>
      </c>
      <c r="F94" s="1">
        <v>3.437</v>
      </c>
    </row>
    <row r="95" ht="15.75" customHeight="1">
      <c r="A95" s="80">
        <v>37358.0</v>
      </c>
      <c r="B95" s="1">
        <v>2.035</v>
      </c>
      <c r="C95" s="80">
        <v>37358.0</v>
      </c>
      <c r="D95" s="1">
        <v>2.577</v>
      </c>
      <c r="E95" s="80">
        <v>37376.0</v>
      </c>
      <c r="F95" s="1">
        <v>3.418</v>
      </c>
    </row>
    <row r="96" ht="15.75" customHeight="1">
      <c r="A96" s="80">
        <v>37361.0</v>
      </c>
      <c r="B96" s="1">
        <v>2.018</v>
      </c>
      <c r="C96" s="80">
        <v>37361.0</v>
      </c>
      <c r="D96" s="1">
        <v>2.571</v>
      </c>
      <c r="E96" s="80">
        <v>37377.0</v>
      </c>
      <c r="F96" s="1">
        <v>3.406</v>
      </c>
    </row>
    <row r="97" ht="15.75" customHeight="1">
      <c r="A97" s="80">
        <v>37362.0</v>
      </c>
      <c r="B97" s="1">
        <v>2.029</v>
      </c>
      <c r="C97" s="80">
        <v>37362.0</v>
      </c>
      <c r="D97" s="1">
        <v>2.595</v>
      </c>
      <c r="E97" s="80">
        <v>37378.0</v>
      </c>
      <c r="F97" s="1">
        <v>3.465</v>
      </c>
    </row>
    <row r="98" ht="15.75" customHeight="1">
      <c r="A98" s="80">
        <v>37363.0</v>
      </c>
      <c r="B98" s="1">
        <v>2.006</v>
      </c>
      <c r="C98" s="80">
        <v>37363.0</v>
      </c>
      <c r="D98" s="1">
        <v>2.56</v>
      </c>
      <c r="E98" s="80">
        <v>37379.0</v>
      </c>
      <c r="F98" s="1">
        <v>3.381</v>
      </c>
    </row>
    <row r="99" ht="15.75" customHeight="1">
      <c r="A99" s="80">
        <v>37364.0</v>
      </c>
      <c r="B99" s="1">
        <v>1.968</v>
      </c>
      <c r="C99" s="80">
        <v>37364.0</v>
      </c>
      <c r="D99" s="1">
        <v>2.497</v>
      </c>
      <c r="E99" s="80">
        <v>37382.0</v>
      </c>
      <c r="F99" s="1">
        <v>3.38</v>
      </c>
    </row>
    <row r="100" ht="15.75" customHeight="1">
      <c r="A100" s="80">
        <v>37365.0</v>
      </c>
      <c r="B100" s="1">
        <v>1.992</v>
      </c>
      <c r="C100" s="80">
        <v>37365.0</v>
      </c>
      <c r="D100" s="1">
        <v>2.536</v>
      </c>
      <c r="E100" s="80">
        <v>37383.0</v>
      </c>
      <c r="F100" s="1">
        <v>3.321</v>
      </c>
    </row>
    <row r="101" ht="15.75" customHeight="1">
      <c r="A101" s="80">
        <v>37368.0</v>
      </c>
      <c r="B101" s="1">
        <v>1.974</v>
      </c>
      <c r="C101" s="80">
        <v>37368.0</v>
      </c>
      <c r="D101" s="1">
        <v>2.512</v>
      </c>
      <c r="E101" s="80">
        <v>37384.0</v>
      </c>
      <c r="F101" s="1">
        <v>3.536</v>
      </c>
    </row>
    <row r="102" ht="15.75" customHeight="1">
      <c r="A102" s="80">
        <v>37369.0</v>
      </c>
      <c r="B102" s="1">
        <v>1.992</v>
      </c>
      <c r="C102" s="80">
        <v>37369.0</v>
      </c>
      <c r="D102" s="1">
        <v>2.547</v>
      </c>
      <c r="E102" s="80">
        <v>37385.0</v>
      </c>
      <c r="F102" s="1">
        <v>3.467</v>
      </c>
    </row>
    <row r="103" ht="15.75" customHeight="1">
      <c r="A103" s="80">
        <v>37370.0</v>
      </c>
      <c r="B103" s="1">
        <v>1.968</v>
      </c>
      <c r="C103" s="80">
        <v>37370.0</v>
      </c>
      <c r="D103" s="1">
        <v>2.491</v>
      </c>
      <c r="E103" s="80">
        <v>37386.0</v>
      </c>
      <c r="F103" s="1">
        <v>3.384</v>
      </c>
    </row>
    <row r="104" ht="15.75" customHeight="1">
      <c r="A104" s="80">
        <v>37371.0</v>
      </c>
      <c r="B104" s="1">
        <v>1.963</v>
      </c>
      <c r="C104" s="80">
        <v>37371.0</v>
      </c>
      <c r="D104" s="1">
        <v>2.466</v>
      </c>
      <c r="E104" s="80">
        <v>37389.0</v>
      </c>
      <c r="F104" s="1">
        <v>3.467</v>
      </c>
    </row>
    <row r="105" ht="15.75" customHeight="1">
      <c r="A105" s="80">
        <v>37372.0</v>
      </c>
      <c r="B105" s="1">
        <v>1.94</v>
      </c>
      <c r="C105" s="80">
        <v>37372.0</v>
      </c>
      <c r="D105" s="1">
        <v>2.426</v>
      </c>
      <c r="E105" s="80">
        <v>37390.0</v>
      </c>
      <c r="F105" s="1">
        <v>3.584</v>
      </c>
    </row>
    <row r="106" ht="15.75" customHeight="1">
      <c r="A106" s="80">
        <v>37375.0</v>
      </c>
      <c r="B106" s="1">
        <v>1.956</v>
      </c>
      <c r="C106" s="80">
        <v>37375.0</v>
      </c>
      <c r="D106" s="1">
        <v>2.448</v>
      </c>
      <c r="E106" s="80">
        <v>37391.0</v>
      </c>
      <c r="F106" s="1">
        <v>3.533</v>
      </c>
    </row>
    <row r="107" ht="15.75" customHeight="1">
      <c r="A107" s="80">
        <v>37376.0</v>
      </c>
      <c r="B107" s="1">
        <v>1.966</v>
      </c>
      <c r="C107" s="80">
        <v>37376.0</v>
      </c>
      <c r="D107" s="1">
        <v>2.451</v>
      </c>
      <c r="E107" s="80">
        <v>37392.0</v>
      </c>
      <c r="F107" s="1">
        <v>3.484</v>
      </c>
    </row>
    <row r="108" ht="15.75" customHeight="1">
      <c r="A108" s="80">
        <v>37377.0</v>
      </c>
      <c r="B108" s="1">
        <v>1.952</v>
      </c>
      <c r="C108" s="80">
        <v>37377.0</v>
      </c>
      <c r="D108" s="1">
        <v>2.443</v>
      </c>
      <c r="E108" s="80">
        <v>37393.0</v>
      </c>
      <c r="F108" s="1">
        <v>3.591</v>
      </c>
    </row>
    <row r="109" ht="15.75" customHeight="1">
      <c r="A109" s="80">
        <v>37378.0</v>
      </c>
      <c r="B109" s="1">
        <v>1.968</v>
      </c>
      <c r="C109" s="80">
        <v>37378.0</v>
      </c>
      <c r="D109" s="1">
        <v>2.483</v>
      </c>
      <c r="E109" s="80">
        <v>37396.0</v>
      </c>
      <c r="F109" s="1">
        <v>3.486</v>
      </c>
    </row>
    <row r="110" ht="15.75" customHeight="1">
      <c r="A110" s="80">
        <v>37379.0</v>
      </c>
      <c r="B110" s="1">
        <v>1.923</v>
      </c>
      <c r="C110" s="80">
        <v>37379.0</v>
      </c>
      <c r="D110" s="1">
        <v>2.409</v>
      </c>
      <c r="E110" s="80">
        <v>37397.0</v>
      </c>
      <c r="F110" s="1">
        <v>3.434</v>
      </c>
    </row>
    <row r="111" ht="15.75" customHeight="1">
      <c r="A111" s="80">
        <v>37382.0</v>
      </c>
      <c r="B111" s="1">
        <v>1.916</v>
      </c>
      <c r="C111" s="80">
        <v>37382.0</v>
      </c>
      <c r="D111" s="1">
        <v>2.395</v>
      </c>
      <c r="E111" s="80">
        <v>37398.0</v>
      </c>
      <c r="F111" s="1">
        <v>3.405</v>
      </c>
    </row>
    <row r="112" ht="15.75" customHeight="1">
      <c r="A112" s="80">
        <v>37383.0</v>
      </c>
      <c r="B112" s="1">
        <v>1.889</v>
      </c>
      <c r="C112" s="80">
        <v>37383.0</v>
      </c>
      <c r="D112" s="1">
        <v>2.333</v>
      </c>
      <c r="E112" s="80">
        <v>37399.0</v>
      </c>
      <c r="F112" s="1">
        <v>3.464</v>
      </c>
    </row>
    <row r="113" ht="15.75" customHeight="1">
      <c r="A113" s="80">
        <v>37384.0</v>
      </c>
      <c r="B113" s="1">
        <v>1.974</v>
      </c>
      <c r="C113" s="80">
        <v>37384.0</v>
      </c>
      <c r="D113" s="1">
        <v>2.521</v>
      </c>
      <c r="E113" s="80">
        <v>37400.0</v>
      </c>
      <c r="F113" s="1">
        <v>3.468</v>
      </c>
    </row>
    <row r="114" ht="15.75" customHeight="1">
      <c r="A114" s="80">
        <v>37385.0</v>
      </c>
      <c r="B114" s="1">
        <v>1.922</v>
      </c>
      <c r="C114" s="80">
        <v>37385.0</v>
      </c>
      <c r="D114" s="1">
        <v>2.442</v>
      </c>
      <c r="E114" s="80">
        <v>37403.0</v>
      </c>
      <c r="F114" s="1">
        <v>3.503</v>
      </c>
    </row>
    <row r="115" ht="15.75" customHeight="1">
      <c r="A115" s="80">
        <v>37386.0</v>
      </c>
      <c r="B115" s="1">
        <v>1.904</v>
      </c>
      <c r="C115" s="80">
        <v>37386.0</v>
      </c>
      <c r="D115" s="1">
        <v>2.376</v>
      </c>
      <c r="E115" s="80">
        <v>37404.0</v>
      </c>
      <c r="F115" s="1">
        <v>3.475</v>
      </c>
    </row>
    <row r="116" ht="15.75" customHeight="1">
      <c r="A116" s="80">
        <v>37389.0</v>
      </c>
      <c r="B116" s="1">
        <v>1.933</v>
      </c>
      <c r="C116" s="80">
        <v>37389.0</v>
      </c>
      <c r="D116" s="1">
        <v>2.438</v>
      </c>
      <c r="E116" s="80">
        <v>37405.0</v>
      </c>
      <c r="F116" s="1">
        <v>3.416</v>
      </c>
    </row>
    <row r="117" ht="15.75" customHeight="1">
      <c r="A117" s="80">
        <v>37390.0</v>
      </c>
      <c r="B117" s="1">
        <v>1.977</v>
      </c>
      <c r="C117" s="80">
        <v>37390.0</v>
      </c>
      <c r="D117" s="1">
        <v>2.555</v>
      </c>
      <c r="E117" s="80">
        <v>37406.0</v>
      </c>
      <c r="F117" s="1">
        <v>3.362</v>
      </c>
    </row>
    <row r="118" ht="15.75" customHeight="1">
      <c r="A118" s="80">
        <v>37391.0</v>
      </c>
      <c r="B118" s="1">
        <v>1.976</v>
      </c>
      <c r="C118" s="80">
        <v>37391.0</v>
      </c>
      <c r="D118" s="1">
        <v>2.521</v>
      </c>
      <c r="E118" s="80">
        <v>37407.0</v>
      </c>
      <c r="F118" s="1">
        <v>3.41</v>
      </c>
    </row>
    <row r="119" ht="15.75" customHeight="1">
      <c r="A119" s="80">
        <v>37392.0</v>
      </c>
      <c r="B119" s="1">
        <v>1.945</v>
      </c>
      <c r="C119" s="80">
        <v>37392.0</v>
      </c>
      <c r="D119" s="1">
        <v>2.475</v>
      </c>
      <c r="E119" s="80">
        <v>37410.0</v>
      </c>
      <c r="F119" s="1">
        <v>3.347</v>
      </c>
    </row>
    <row r="120" ht="15.75" customHeight="1">
      <c r="A120" s="80">
        <v>37393.0</v>
      </c>
      <c r="B120" s="1">
        <v>1.997</v>
      </c>
      <c r="C120" s="80">
        <v>37393.0</v>
      </c>
      <c r="D120" s="1">
        <v>2.567</v>
      </c>
      <c r="E120" s="80">
        <v>37411.0</v>
      </c>
      <c r="F120" s="1">
        <v>3.355</v>
      </c>
    </row>
    <row r="121" ht="15.75" customHeight="1">
      <c r="A121" s="80">
        <v>37396.0</v>
      </c>
      <c r="B121" s="1">
        <v>1.974</v>
      </c>
      <c r="C121" s="80">
        <v>37396.0</v>
      </c>
      <c r="D121" s="1">
        <v>2.515</v>
      </c>
      <c r="E121" s="80">
        <v>37412.0</v>
      </c>
      <c r="F121" s="1">
        <v>3.376</v>
      </c>
    </row>
    <row r="122" ht="15.75" customHeight="1">
      <c r="A122" s="80">
        <v>37397.0</v>
      </c>
      <c r="B122" s="1">
        <v>1.953</v>
      </c>
      <c r="C122" s="80">
        <v>37397.0</v>
      </c>
      <c r="D122" s="1">
        <v>2.46</v>
      </c>
      <c r="E122" s="80">
        <v>37413.0</v>
      </c>
      <c r="F122" s="1">
        <v>3.337</v>
      </c>
    </row>
    <row r="123" ht="15.75" customHeight="1">
      <c r="A123" s="80">
        <v>37398.0</v>
      </c>
      <c r="B123" s="1">
        <v>1.938</v>
      </c>
      <c r="C123" s="80">
        <v>37398.0</v>
      </c>
      <c r="D123" s="1">
        <v>2.456</v>
      </c>
      <c r="E123" s="80">
        <v>37414.0</v>
      </c>
      <c r="F123" s="1">
        <v>3.396</v>
      </c>
    </row>
    <row r="124" ht="15.75" customHeight="1">
      <c r="A124" s="80">
        <v>37399.0</v>
      </c>
      <c r="B124" s="1">
        <v>1.974</v>
      </c>
      <c r="C124" s="80">
        <v>37399.0</v>
      </c>
      <c r="D124" s="1">
        <v>2.497</v>
      </c>
      <c r="E124" s="80">
        <v>37417.0</v>
      </c>
      <c r="F124" s="1">
        <v>3.4</v>
      </c>
    </row>
    <row r="125" ht="15.75" customHeight="1">
      <c r="A125" s="80">
        <v>37400.0</v>
      </c>
      <c r="B125" s="1">
        <v>1.966</v>
      </c>
      <c r="C125" s="80">
        <v>37400.0</v>
      </c>
      <c r="D125" s="1">
        <v>2.497</v>
      </c>
      <c r="E125" s="80">
        <v>37418.0</v>
      </c>
      <c r="F125" s="1">
        <v>3.299</v>
      </c>
    </row>
    <row r="126" ht="15.75" customHeight="1">
      <c r="A126" s="80">
        <v>37403.0</v>
      </c>
      <c r="B126" s="1">
        <v>1.972</v>
      </c>
      <c r="C126" s="80">
        <v>37403.0</v>
      </c>
      <c r="D126" s="1">
        <v>2.522</v>
      </c>
      <c r="E126" s="80">
        <v>37419.0</v>
      </c>
      <c r="F126" s="1">
        <v>3.3</v>
      </c>
    </row>
    <row r="127" ht="15.75" customHeight="1">
      <c r="A127" s="80">
        <v>37404.0</v>
      </c>
      <c r="B127" s="1">
        <v>1.969</v>
      </c>
      <c r="C127" s="80">
        <v>37404.0</v>
      </c>
      <c r="D127" s="1">
        <v>2.501</v>
      </c>
      <c r="E127" s="80">
        <v>37420.0</v>
      </c>
      <c r="F127" s="1">
        <v>3.245</v>
      </c>
    </row>
    <row r="128" ht="15.75" customHeight="1">
      <c r="A128" s="80">
        <v>37405.0</v>
      </c>
      <c r="B128" s="1">
        <v>1.96</v>
      </c>
      <c r="C128" s="80">
        <v>37405.0</v>
      </c>
      <c r="D128" s="1">
        <v>2.467</v>
      </c>
      <c r="E128" s="80">
        <v>37421.0</v>
      </c>
      <c r="F128" s="1">
        <v>3.153</v>
      </c>
    </row>
    <row r="129" ht="15.75" customHeight="1">
      <c r="A129" s="80">
        <v>37406.0</v>
      </c>
      <c r="B129" s="1">
        <v>1.946</v>
      </c>
      <c r="C129" s="80">
        <v>37406.0</v>
      </c>
      <c r="D129" s="1">
        <v>2.431</v>
      </c>
      <c r="E129" s="80">
        <v>37424.0</v>
      </c>
      <c r="F129" s="1">
        <v>3.173</v>
      </c>
    </row>
    <row r="130" ht="15.75" customHeight="1">
      <c r="A130" s="80">
        <v>37407.0</v>
      </c>
      <c r="B130" s="1">
        <v>1.969</v>
      </c>
      <c r="C130" s="80">
        <v>37407.0</v>
      </c>
      <c r="D130" s="1">
        <v>2.483</v>
      </c>
      <c r="E130" s="80">
        <v>37425.0</v>
      </c>
      <c r="F130" s="1">
        <v>3.138</v>
      </c>
    </row>
    <row r="131" ht="15.75" customHeight="1">
      <c r="A131" s="80">
        <v>37410.0</v>
      </c>
      <c r="B131" s="1">
        <v>1.943</v>
      </c>
      <c r="C131" s="80">
        <v>37410.0</v>
      </c>
      <c r="D131" s="1">
        <v>2.422</v>
      </c>
      <c r="E131" s="80">
        <v>37426.0</v>
      </c>
      <c r="F131" s="1">
        <v>3.016</v>
      </c>
    </row>
    <row r="132" ht="15.75" customHeight="1">
      <c r="A132" s="80">
        <v>37411.0</v>
      </c>
      <c r="B132" s="1">
        <v>1.936</v>
      </c>
      <c r="C132" s="80">
        <v>37411.0</v>
      </c>
      <c r="D132" s="1">
        <v>2.43</v>
      </c>
      <c r="E132" s="80">
        <v>37427.0</v>
      </c>
      <c r="F132" s="1">
        <v>3.138</v>
      </c>
    </row>
    <row r="133" ht="15.75" customHeight="1">
      <c r="A133" s="80">
        <v>37412.0</v>
      </c>
      <c r="B133" s="1">
        <v>1.955</v>
      </c>
      <c r="C133" s="80">
        <v>37412.0</v>
      </c>
      <c r="D133" s="1">
        <v>2.452</v>
      </c>
      <c r="E133" s="80">
        <v>37428.0</v>
      </c>
      <c r="F133" s="1">
        <v>3.076</v>
      </c>
    </row>
    <row r="134" ht="15.75" customHeight="1">
      <c r="A134" s="80">
        <v>37413.0</v>
      </c>
      <c r="B134" s="1">
        <v>1.939</v>
      </c>
      <c r="C134" s="80">
        <v>37413.0</v>
      </c>
      <c r="D134" s="1">
        <v>2.41</v>
      </c>
      <c r="E134" s="80">
        <v>37431.0</v>
      </c>
      <c r="F134" s="1">
        <v>3.112</v>
      </c>
    </row>
    <row r="135" ht="15.75" customHeight="1">
      <c r="A135" s="80">
        <v>37414.0</v>
      </c>
      <c r="B135" s="1">
        <v>1.947</v>
      </c>
      <c r="C135" s="80">
        <v>37414.0</v>
      </c>
      <c r="D135" s="1">
        <v>2.445</v>
      </c>
      <c r="E135" s="80">
        <v>37432.0</v>
      </c>
      <c r="F135" s="1">
        <v>3.095</v>
      </c>
    </row>
    <row r="136" ht="15.75" customHeight="1">
      <c r="A136" s="80">
        <v>37417.0</v>
      </c>
      <c r="B136" s="1">
        <v>1.934</v>
      </c>
      <c r="C136" s="80">
        <v>37417.0</v>
      </c>
      <c r="D136" s="1">
        <v>2.438</v>
      </c>
      <c r="E136" s="80">
        <v>37433.0</v>
      </c>
      <c r="F136" s="1">
        <v>2.975</v>
      </c>
    </row>
    <row r="137" ht="15.75" customHeight="1">
      <c r="A137" s="80">
        <v>37418.0</v>
      </c>
      <c r="B137" s="1">
        <v>1.895</v>
      </c>
      <c r="C137" s="80">
        <v>37418.0</v>
      </c>
      <c r="D137" s="1">
        <v>2.347</v>
      </c>
      <c r="E137" s="80">
        <v>37434.0</v>
      </c>
      <c r="F137" s="1">
        <v>3.089</v>
      </c>
    </row>
    <row r="138" ht="15.75" customHeight="1">
      <c r="A138" s="80">
        <v>37419.0</v>
      </c>
      <c r="B138" s="1">
        <v>1.893</v>
      </c>
      <c r="C138" s="80">
        <v>37419.0</v>
      </c>
      <c r="D138" s="1">
        <v>2.352</v>
      </c>
      <c r="E138" s="80">
        <v>37435.0</v>
      </c>
      <c r="F138" s="1">
        <v>3.073</v>
      </c>
    </row>
    <row r="139" ht="15.75" customHeight="1">
      <c r="A139" s="80">
        <v>37420.0</v>
      </c>
      <c r="B139" s="1">
        <v>1.885</v>
      </c>
      <c r="C139" s="80">
        <v>37420.0</v>
      </c>
      <c r="D139" s="1">
        <v>2.292</v>
      </c>
      <c r="E139" s="80">
        <v>37438.0</v>
      </c>
      <c r="F139" s="1">
        <v>3.007</v>
      </c>
    </row>
    <row r="140" ht="15.75" customHeight="1">
      <c r="A140" s="80">
        <v>37421.0</v>
      </c>
      <c r="B140" s="1">
        <v>1.864</v>
      </c>
      <c r="C140" s="80">
        <v>37421.0</v>
      </c>
      <c r="D140" s="1">
        <v>2.243</v>
      </c>
      <c r="E140" s="80">
        <v>37439.0</v>
      </c>
      <c r="F140" s="1">
        <v>2.958</v>
      </c>
    </row>
    <row r="141" ht="15.75" customHeight="1">
      <c r="A141" s="80">
        <v>37424.0</v>
      </c>
      <c r="B141" s="1">
        <v>1.886</v>
      </c>
      <c r="C141" s="80">
        <v>37424.0</v>
      </c>
      <c r="D141" s="1">
        <v>2.263</v>
      </c>
      <c r="E141" s="80">
        <v>37440.0</v>
      </c>
      <c r="F141" s="1">
        <v>2.964</v>
      </c>
    </row>
    <row r="142" ht="15.75" customHeight="1">
      <c r="A142" s="80">
        <v>37425.0</v>
      </c>
      <c r="B142" s="1">
        <v>1.862</v>
      </c>
      <c r="C142" s="80">
        <v>37425.0</v>
      </c>
      <c r="D142" s="1">
        <v>2.222</v>
      </c>
      <c r="E142" s="80">
        <v>37441.0</v>
      </c>
      <c r="F142" s="1">
        <v>2.986</v>
      </c>
    </row>
    <row r="143" ht="15.75" customHeight="1">
      <c r="A143" s="80">
        <v>37426.0</v>
      </c>
      <c r="B143" s="1">
        <v>1.844</v>
      </c>
      <c r="C143" s="80">
        <v>37426.0</v>
      </c>
      <c r="D143" s="1">
        <v>2.159</v>
      </c>
      <c r="E143" s="80">
        <v>37442.0</v>
      </c>
      <c r="F143" s="1">
        <v>3.0</v>
      </c>
    </row>
    <row r="144" ht="15.75" customHeight="1">
      <c r="A144" s="80">
        <v>37427.0</v>
      </c>
      <c r="B144" s="1">
        <v>1.872</v>
      </c>
      <c r="C144" s="80">
        <v>37427.0</v>
      </c>
      <c r="D144" s="1">
        <v>2.225</v>
      </c>
      <c r="E144" s="80">
        <v>37445.0</v>
      </c>
      <c r="F144" s="1">
        <v>3.034</v>
      </c>
    </row>
    <row r="145" ht="15.75" customHeight="1">
      <c r="A145" s="80">
        <v>37428.0</v>
      </c>
      <c r="B145" s="1">
        <v>1.853</v>
      </c>
      <c r="C145" s="80">
        <v>37428.0</v>
      </c>
      <c r="D145" s="1">
        <v>2.18</v>
      </c>
      <c r="E145" s="80">
        <v>37446.0</v>
      </c>
      <c r="F145" s="1">
        <v>2.903</v>
      </c>
    </row>
    <row r="146" ht="15.75" customHeight="1">
      <c r="A146" s="80">
        <v>37431.0</v>
      </c>
      <c r="B146" s="1">
        <v>1.853</v>
      </c>
      <c r="C146" s="80">
        <v>37431.0</v>
      </c>
      <c r="D146" s="1">
        <v>2.2</v>
      </c>
      <c r="E146" s="80">
        <v>37447.0</v>
      </c>
      <c r="F146" s="1">
        <v>2.783</v>
      </c>
    </row>
    <row r="147" ht="15.75" customHeight="1">
      <c r="A147" s="80">
        <v>37432.0</v>
      </c>
      <c r="B147" s="1">
        <v>1.842</v>
      </c>
      <c r="C147" s="80">
        <v>37432.0</v>
      </c>
      <c r="D147" s="1">
        <v>2.162</v>
      </c>
      <c r="E147" s="80">
        <v>37448.0</v>
      </c>
      <c r="F147" s="1">
        <v>2.797</v>
      </c>
    </row>
    <row r="148" ht="15.75" customHeight="1">
      <c r="A148" s="80">
        <v>37433.0</v>
      </c>
      <c r="B148" s="1">
        <v>1.818</v>
      </c>
      <c r="C148" s="80">
        <v>37433.0</v>
      </c>
      <c r="D148" s="1">
        <v>2.111</v>
      </c>
      <c r="E148" s="80">
        <v>37449.0</v>
      </c>
      <c r="F148" s="1">
        <v>2.728</v>
      </c>
    </row>
    <row r="149" ht="15.75" customHeight="1">
      <c r="A149" s="80">
        <v>37434.0</v>
      </c>
      <c r="B149" s="1">
        <v>1.81</v>
      </c>
      <c r="C149" s="80">
        <v>37434.0</v>
      </c>
      <c r="D149" s="1">
        <v>2.137</v>
      </c>
      <c r="E149" s="80">
        <v>37452.0</v>
      </c>
      <c r="F149" s="1">
        <v>2.737</v>
      </c>
    </row>
    <row r="150" ht="15.75" customHeight="1">
      <c r="A150" s="80">
        <v>37435.0</v>
      </c>
      <c r="B150" s="1">
        <v>1.809</v>
      </c>
      <c r="C150" s="80">
        <v>37435.0</v>
      </c>
      <c r="D150" s="1">
        <v>2.126</v>
      </c>
      <c r="E150" s="80">
        <v>37453.0</v>
      </c>
      <c r="F150" s="1">
        <v>2.799</v>
      </c>
    </row>
    <row r="151" ht="15.75" customHeight="1">
      <c r="A151" s="80">
        <v>37438.0</v>
      </c>
      <c r="B151" s="1">
        <v>1.812</v>
      </c>
      <c r="C151" s="80">
        <v>37438.0</v>
      </c>
      <c r="D151" s="1">
        <v>2.1</v>
      </c>
      <c r="E151" s="80">
        <v>37454.0</v>
      </c>
      <c r="F151" s="1">
        <v>2.802</v>
      </c>
    </row>
    <row r="152" ht="15.75" customHeight="1">
      <c r="A152" s="80">
        <v>37439.0</v>
      </c>
      <c r="B152" s="1">
        <v>1.799</v>
      </c>
      <c r="C152" s="80">
        <v>37439.0</v>
      </c>
      <c r="D152" s="1">
        <v>2.083</v>
      </c>
      <c r="E152" s="80">
        <v>37455.0</v>
      </c>
      <c r="F152" s="1">
        <v>2.745</v>
      </c>
    </row>
    <row r="153" ht="15.75" customHeight="1">
      <c r="A153" s="80">
        <v>37440.0</v>
      </c>
      <c r="B153" s="1">
        <v>1.8</v>
      </c>
      <c r="C153" s="80">
        <v>37440.0</v>
      </c>
      <c r="D153" s="1">
        <v>2.101</v>
      </c>
      <c r="E153" s="80">
        <v>37456.0</v>
      </c>
      <c r="F153" s="1">
        <v>2.68</v>
      </c>
    </row>
    <row r="154" ht="15.75" customHeight="1">
      <c r="A154" s="80">
        <v>37441.0</v>
      </c>
      <c r="B154" s="1">
        <v>1.801</v>
      </c>
      <c r="C154" s="80">
        <v>37441.0</v>
      </c>
      <c r="D154" s="1">
        <v>2.114</v>
      </c>
      <c r="E154" s="80">
        <v>37459.0</v>
      </c>
      <c r="F154" s="1">
        <v>2.604</v>
      </c>
    </row>
    <row r="155" ht="15.75" customHeight="1">
      <c r="A155" s="80">
        <v>37442.0</v>
      </c>
      <c r="B155" s="1">
        <v>1.82</v>
      </c>
      <c r="C155" s="80">
        <v>37442.0</v>
      </c>
      <c r="D155" s="1">
        <v>2.18</v>
      </c>
      <c r="E155" s="80">
        <v>37460.0</v>
      </c>
      <c r="F155" s="1">
        <v>2.561</v>
      </c>
    </row>
    <row r="156" ht="15.75" customHeight="1">
      <c r="A156" s="80">
        <v>37445.0</v>
      </c>
      <c r="B156" s="1">
        <v>1.815</v>
      </c>
      <c r="C156" s="80">
        <v>37445.0</v>
      </c>
      <c r="D156" s="1">
        <v>2.136</v>
      </c>
      <c r="E156" s="80">
        <v>37461.0</v>
      </c>
      <c r="F156" s="1">
        <v>2.6</v>
      </c>
    </row>
    <row r="157" ht="15.75" customHeight="1">
      <c r="A157" s="80">
        <v>37446.0</v>
      </c>
      <c r="B157" s="1">
        <v>1.798</v>
      </c>
      <c r="C157" s="80">
        <v>37446.0</v>
      </c>
      <c r="D157" s="1">
        <v>2.061</v>
      </c>
      <c r="E157" s="80">
        <v>37462.0</v>
      </c>
      <c r="F157" s="1">
        <v>2.535</v>
      </c>
    </row>
    <row r="158" ht="15.75" customHeight="1">
      <c r="A158" s="80">
        <v>37447.0</v>
      </c>
      <c r="B158" s="1">
        <v>1.763</v>
      </c>
      <c r="C158" s="80">
        <v>37447.0</v>
      </c>
      <c r="D158" s="1">
        <v>1.991</v>
      </c>
      <c r="E158" s="80">
        <v>37463.0</v>
      </c>
      <c r="F158" s="1">
        <v>2.488</v>
      </c>
    </row>
    <row r="159" ht="15.75" customHeight="1">
      <c r="A159" s="80">
        <v>37448.0</v>
      </c>
      <c r="B159" s="1">
        <v>1.762</v>
      </c>
      <c r="C159" s="80">
        <v>37448.0</v>
      </c>
      <c r="D159" s="1">
        <v>2.019</v>
      </c>
      <c r="E159" s="80">
        <v>37466.0</v>
      </c>
      <c r="F159" s="1">
        <v>2.66</v>
      </c>
    </row>
    <row r="160" ht="15.75" customHeight="1">
      <c r="A160" s="80">
        <v>37449.0</v>
      </c>
      <c r="B160" s="1">
        <v>1.758</v>
      </c>
      <c r="C160" s="80">
        <v>37449.0</v>
      </c>
      <c r="D160" s="1">
        <v>1.957</v>
      </c>
      <c r="E160" s="80">
        <v>37467.0</v>
      </c>
      <c r="F160" s="1">
        <v>2.694</v>
      </c>
    </row>
    <row r="161" ht="15.75" customHeight="1">
      <c r="A161" s="80">
        <v>37452.0</v>
      </c>
      <c r="B161" s="1">
        <v>1.738</v>
      </c>
      <c r="C161" s="80">
        <v>37452.0</v>
      </c>
      <c r="D161" s="1">
        <v>1.973</v>
      </c>
      <c r="E161" s="80">
        <v>37468.0</v>
      </c>
      <c r="F161" s="1">
        <v>2.52</v>
      </c>
    </row>
    <row r="162" ht="15.75" customHeight="1">
      <c r="A162" s="80">
        <v>37453.0</v>
      </c>
      <c r="B162" s="1">
        <v>1.755</v>
      </c>
      <c r="C162" s="80">
        <v>37453.0</v>
      </c>
      <c r="D162" s="1">
        <v>1.99</v>
      </c>
      <c r="E162" s="80">
        <v>37469.0</v>
      </c>
      <c r="F162" s="1">
        <v>2.426</v>
      </c>
    </row>
    <row r="163" ht="15.75" customHeight="1">
      <c r="A163" s="80">
        <v>37454.0</v>
      </c>
      <c r="B163" s="1">
        <v>1.762</v>
      </c>
      <c r="C163" s="80">
        <v>37454.0</v>
      </c>
      <c r="D163" s="1">
        <v>2.002</v>
      </c>
      <c r="E163" s="80">
        <v>37470.0</v>
      </c>
      <c r="F163" s="1">
        <v>2.28</v>
      </c>
    </row>
    <row r="164" ht="15.75" customHeight="1">
      <c r="A164" s="80">
        <v>37455.0</v>
      </c>
      <c r="B164" s="1">
        <v>1.759</v>
      </c>
      <c r="C164" s="80">
        <v>37455.0</v>
      </c>
      <c r="D164" s="1">
        <v>1.968</v>
      </c>
      <c r="E164" s="80">
        <v>37473.0</v>
      </c>
      <c r="F164" s="1">
        <v>2.185</v>
      </c>
    </row>
    <row r="165" ht="15.75" customHeight="1">
      <c r="A165" s="80">
        <v>37456.0</v>
      </c>
      <c r="B165" s="1">
        <v>1.747</v>
      </c>
      <c r="C165" s="80">
        <v>37456.0</v>
      </c>
      <c r="D165" s="1">
        <v>1.932</v>
      </c>
      <c r="E165" s="80">
        <v>37474.0</v>
      </c>
      <c r="F165" s="1">
        <v>2.331</v>
      </c>
    </row>
    <row r="166" ht="15.75" customHeight="1">
      <c r="A166" s="80">
        <v>37459.0</v>
      </c>
      <c r="B166" s="1">
        <v>1.716</v>
      </c>
      <c r="C166" s="80">
        <v>37459.0</v>
      </c>
      <c r="D166" s="1">
        <v>1.882</v>
      </c>
      <c r="E166" s="80">
        <v>37475.0</v>
      </c>
      <c r="F166" s="1">
        <v>2.221</v>
      </c>
    </row>
    <row r="167" ht="15.75" customHeight="1">
      <c r="A167" s="80">
        <v>37460.0</v>
      </c>
      <c r="B167" s="1">
        <v>1.688</v>
      </c>
      <c r="C167" s="80">
        <v>37460.0</v>
      </c>
      <c r="D167" s="1">
        <v>1.829</v>
      </c>
      <c r="E167" s="80">
        <v>37476.0</v>
      </c>
      <c r="F167" s="1">
        <v>2.318</v>
      </c>
    </row>
    <row r="168" ht="15.75" customHeight="1">
      <c r="A168" s="80">
        <v>37461.0</v>
      </c>
      <c r="B168" s="1">
        <v>1.687</v>
      </c>
      <c r="C168" s="80">
        <v>37461.0</v>
      </c>
      <c r="D168" s="1">
        <v>1.88</v>
      </c>
      <c r="E168" s="80">
        <v>37477.0</v>
      </c>
      <c r="F168" s="1">
        <v>2.305</v>
      </c>
    </row>
    <row r="169" ht="15.75" customHeight="1">
      <c r="A169" s="80">
        <v>37462.0</v>
      </c>
      <c r="B169" s="1">
        <v>1.673</v>
      </c>
      <c r="C169" s="80">
        <v>37462.0</v>
      </c>
      <c r="D169" s="1">
        <v>1.83</v>
      </c>
      <c r="E169" s="80">
        <v>37480.0</v>
      </c>
      <c r="F169" s="1">
        <v>2.305</v>
      </c>
    </row>
    <row r="170" ht="15.75" customHeight="1">
      <c r="A170" s="80">
        <v>37463.0</v>
      </c>
      <c r="B170" s="1">
        <v>1.657</v>
      </c>
      <c r="C170" s="80">
        <v>37463.0</v>
      </c>
      <c r="D170" s="1">
        <v>1.804</v>
      </c>
      <c r="E170" s="80">
        <v>37481.0</v>
      </c>
      <c r="F170" s="1">
        <v>2.169</v>
      </c>
    </row>
    <row r="171" ht="15.75" customHeight="1">
      <c r="A171" s="80">
        <v>37466.0</v>
      </c>
      <c r="B171" s="1">
        <v>1.728</v>
      </c>
      <c r="C171" s="80">
        <v>37466.0</v>
      </c>
      <c r="D171" s="1">
        <v>1.936</v>
      </c>
      <c r="E171" s="80">
        <v>37482.0</v>
      </c>
      <c r="F171" s="1">
        <v>2.317</v>
      </c>
    </row>
    <row r="172" ht="15.75" customHeight="1">
      <c r="A172" s="80">
        <v>37467.0</v>
      </c>
      <c r="B172" s="1">
        <v>1.73</v>
      </c>
      <c r="C172" s="80">
        <v>37467.0</v>
      </c>
      <c r="D172" s="1">
        <v>1.962</v>
      </c>
      <c r="E172" s="80">
        <v>37483.0</v>
      </c>
      <c r="F172" s="1">
        <v>2.396</v>
      </c>
    </row>
    <row r="173" ht="15.75" customHeight="1">
      <c r="A173" s="80">
        <v>37468.0</v>
      </c>
      <c r="B173" s="1">
        <v>1.682</v>
      </c>
      <c r="C173" s="80">
        <v>37468.0</v>
      </c>
      <c r="D173" s="1">
        <v>1.849</v>
      </c>
      <c r="E173" s="80">
        <v>37484.0</v>
      </c>
      <c r="F173" s="1">
        <v>2.472</v>
      </c>
    </row>
    <row r="174" ht="15.75" customHeight="1">
      <c r="A174" s="80">
        <v>37469.0</v>
      </c>
      <c r="B174" s="1">
        <v>1.652</v>
      </c>
      <c r="C174" s="80">
        <v>37469.0</v>
      </c>
      <c r="D174" s="1">
        <v>1.774</v>
      </c>
      <c r="E174" s="80">
        <v>37487.0</v>
      </c>
      <c r="F174" s="1">
        <v>2.452</v>
      </c>
    </row>
    <row r="175" ht="15.75" customHeight="1">
      <c r="A175" s="80">
        <v>37470.0</v>
      </c>
      <c r="B175" s="1">
        <v>1.582</v>
      </c>
      <c r="C175" s="80">
        <v>37470.0</v>
      </c>
      <c r="D175" s="1">
        <v>1.658</v>
      </c>
      <c r="E175" s="80">
        <v>37488.0</v>
      </c>
      <c r="F175" s="1">
        <v>2.318</v>
      </c>
    </row>
    <row r="176" ht="15.75" customHeight="1">
      <c r="A176" s="80">
        <v>37473.0</v>
      </c>
      <c r="B176" s="1">
        <v>1.564</v>
      </c>
      <c r="C176" s="80">
        <v>37473.0</v>
      </c>
      <c r="D176" s="1">
        <v>1.609</v>
      </c>
      <c r="E176" s="80">
        <v>37489.0</v>
      </c>
      <c r="F176" s="1">
        <v>2.341</v>
      </c>
    </row>
    <row r="177" ht="15.75" customHeight="1">
      <c r="A177" s="80">
        <v>37474.0</v>
      </c>
      <c r="B177" s="1">
        <v>1.61</v>
      </c>
      <c r="C177" s="80">
        <v>37474.0</v>
      </c>
      <c r="D177" s="1">
        <v>1.693</v>
      </c>
      <c r="E177" s="80">
        <v>37490.0</v>
      </c>
      <c r="F177" s="1">
        <v>2.433</v>
      </c>
    </row>
    <row r="178" ht="15.75" customHeight="1">
      <c r="A178" s="80">
        <v>37475.0</v>
      </c>
      <c r="B178" s="1">
        <v>1.545</v>
      </c>
      <c r="C178" s="80">
        <v>37475.0</v>
      </c>
      <c r="D178" s="1">
        <v>1.616</v>
      </c>
      <c r="E178" s="80">
        <v>37491.0</v>
      </c>
      <c r="F178" s="1">
        <v>2.363</v>
      </c>
    </row>
    <row r="179" ht="15.75" customHeight="1">
      <c r="A179" s="80">
        <v>37476.0</v>
      </c>
      <c r="B179" s="1">
        <v>1.578</v>
      </c>
      <c r="C179" s="80">
        <v>37476.0</v>
      </c>
      <c r="D179" s="1">
        <v>1.669</v>
      </c>
      <c r="E179" s="80">
        <v>37494.0</v>
      </c>
      <c r="F179" s="1">
        <v>2.356</v>
      </c>
    </row>
    <row r="180" ht="15.75" customHeight="1">
      <c r="A180" s="80">
        <v>37477.0</v>
      </c>
      <c r="B180" s="1">
        <v>1.578</v>
      </c>
      <c r="C180" s="80">
        <v>37477.0</v>
      </c>
      <c r="D180" s="1">
        <v>1.667</v>
      </c>
      <c r="E180" s="80">
        <v>37495.0</v>
      </c>
      <c r="F180" s="1">
        <v>2.43</v>
      </c>
    </row>
    <row r="181" ht="15.75" customHeight="1">
      <c r="A181" s="80">
        <v>37480.0</v>
      </c>
      <c r="B181" s="1">
        <v>1.589</v>
      </c>
      <c r="C181" s="80">
        <v>37480.0</v>
      </c>
      <c r="D181" s="1">
        <v>1.692</v>
      </c>
      <c r="E181" s="80">
        <v>37496.0</v>
      </c>
      <c r="F181" s="1">
        <v>2.373</v>
      </c>
    </row>
    <row r="182" ht="15.75" customHeight="1">
      <c r="A182" s="80">
        <v>37481.0</v>
      </c>
      <c r="B182" s="1">
        <v>1.54</v>
      </c>
      <c r="C182" s="80">
        <v>37481.0</v>
      </c>
      <c r="D182" s="1">
        <v>1.585</v>
      </c>
      <c r="E182" s="80">
        <v>37497.0</v>
      </c>
      <c r="F182" s="1">
        <v>2.312</v>
      </c>
    </row>
    <row r="183" ht="15.75" customHeight="1">
      <c r="A183" s="80">
        <v>37482.0</v>
      </c>
      <c r="B183" s="1">
        <v>1.61</v>
      </c>
      <c r="C183" s="80">
        <v>37482.0</v>
      </c>
      <c r="D183" s="1">
        <v>1.71</v>
      </c>
      <c r="E183" s="80">
        <v>37498.0</v>
      </c>
      <c r="F183" s="1">
        <v>2.336</v>
      </c>
    </row>
    <row r="184" ht="15.75" customHeight="1">
      <c r="A184" s="80">
        <v>37483.0</v>
      </c>
      <c r="B184" s="1">
        <v>1.631</v>
      </c>
      <c r="C184" s="80">
        <v>37483.0</v>
      </c>
      <c r="D184" s="1">
        <v>1.759</v>
      </c>
      <c r="E184" s="80">
        <v>37501.0</v>
      </c>
      <c r="F184" s="1">
        <v>2.308</v>
      </c>
    </row>
    <row r="185" ht="15.75" customHeight="1">
      <c r="A185" s="80">
        <v>37484.0</v>
      </c>
      <c r="B185" s="1">
        <v>1.643</v>
      </c>
      <c r="C185" s="80">
        <v>37484.0</v>
      </c>
      <c r="D185" s="1">
        <v>1.8</v>
      </c>
      <c r="E185" s="80">
        <v>37502.0</v>
      </c>
      <c r="F185" s="1">
        <v>2.146</v>
      </c>
    </row>
    <row r="186" ht="15.75" customHeight="1">
      <c r="A186" s="80">
        <v>37487.0</v>
      </c>
      <c r="B186" s="1">
        <v>1.653</v>
      </c>
      <c r="C186" s="80">
        <v>37487.0</v>
      </c>
      <c r="D186" s="1">
        <v>1.794</v>
      </c>
      <c r="E186" s="80">
        <v>37503.0</v>
      </c>
      <c r="F186" s="1">
        <v>2.168</v>
      </c>
    </row>
    <row r="187" ht="15.75" customHeight="1">
      <c r="A187" s="80">
        <v>37488.0</v>
      </c>
      <c r="B187" s="1">
        <v>1.619</v>
      </c>
      <c r="C187" s="80">
        <v>37488.0</v>
      </c>
      <c r="D187" s="1">
        <v>1.719</v>
      </c>
      <c r="E187" s="80">
        <v>37504.0</v>
      </c>
      <c r="F187" s="1">
        <v>2.116</v>
      </c>
    </row>
    <row r="188" ht="15.75" customHeight="1">
      <c r="A188" s="80">
        <v>37489.0</v>
      </c>
      <c r="B188" s="1">
        <v>1.644</v>
      </c>
      <c r="C188" s="80">
        <v>37489.0</v>
      </c>
      <c r="D188" s="1">
        <v>1.755</v>
      </c>
      <c r="E188" s="80">
        <v>37505.0</v>
      </c>
      <c r="F188" s="1">
        <v>2.239</v>
      </c>
    </row>
    <row r="189" ht="15.75" customHeight="1">
      <c r="A189" s="80">
        <v>37490.0</v>
      </c>
      <c r="B189" s="1">
        <v>1.675</v>
      </c>
      <c r="C189" s="80">
        <v>37490.0</v>
      </c>
      <c r="D189" s="1">
        <v>1.825</v>
      </c>
      <c r="E189" s="80">
        <v>37508.0</v>
      </c>
      <c r="F189" s="1">
        <v>2.321</v>
      </c>
    </row>
    <row r="190" ht="15.75" customHeight="1">
      <c r="A190" s="80">
        <v>37491.0</v>
      </c>
      <c r="B190" s="1">
        <v>1.667</v>
      </c>
      <c r="C190" s="80">
        <v>37491.0</v>
      </c>
      <c r="D190" s="1">
        <v>1.791</v>
      </c>
      <c r="E190" s="80">
        <v>37509.0</v>
      </c>
      <c r="F190" s="1">
        <v>2.334</v>
      </c>
    </row>
    <row r="191" ht="15.75" customHeight="1">
      <c r="A191" s="80">
        <v>37494.0</v>
      </c>
      <c r="B191" s="1">
        <v>1.673</v>
      </c>
      <c r="C191" s="80">
        <v>37494.0</v>
      </c>
      <c r="D191" s="1">
        <v>1.797</v>
      </c>
      <c r="E191" s="80">
        <v>37510.0</v>
      </c>
      <c r="F191" s="1">
        <v>2.396</v>
      </c>
    </row>
    <row r="192" ht="15.75" customHeight="1">
      <c r="A192" s="80">
        <v>37495.0</v>
      </c>
      <c r="B192" s="1">
        <v>1.708</v>
      </c>
      <c r="C192" s="80">
        <v>37495.0</v>
      </c>
      <c r="D192" s="1">
        <v>1.852</v>
      </c>
      <c r="E192" s="80">
        <v>37511.0</v>
      </c>
      <c r="F192" s="1">
        <v>2.317</v>
      </c>
    </row>
    <row r="193" ht="15.75" customHeight="1">
      <c r="A193" s="80">
        <v>37496.0</v>
      </c>
      <c r="B193" s="1">
        <v>1.69</v>
      </c>
      <c r="C193" s="80">
        <v>37496.0</v>
      </c>
      <c r="D193" s="1">
        <v>1.806</v>
      </c>
      <c r="E193" s="80">
        <v>37512.0</v>
      </c>
      <c r="F193" s="1">
        <v>2.27</v>
      </c>
    </row>
    <row r="194" ht="15.75" customHeight="1">
      <c r="A194" s="80">
        <v>37497.0</v>
      </c>
      <c r="B194" s="1">
        <v>1.665</v>
      </c>
      <c r="C194" s="80">
        <v>37497.0</v>
      </c>
      <c r="D194" s="1">
        <v>1.767</v>
      </c>
      <c r="E194" s="80">
        <v>37515.0</v>
      </c>
      <c r="F194" s="1">
        <v>2.292</v>
      </c>
    </row>
    <row r="195" ht="15.75" customHeight="1">
      <c r="A195" s="80">
        <v>37498.0</v>
      </c>
      <c r="B195" s="1">
        <v>1.676</v>
      </c>
      <c r="C195" s="80">
        <v>37498.0</v>
      </c>
      <c r="D195" s="1">
        <v>1.793</v>
      </c>
      <c r="E195" s="80">
        <v>37516.0</v>
      </c>
      <c r="F195" s="1">
        <v>2.227</v>
      </c>
    </row>
    <row r="196" ht="15.75" customHeight="1">
      <c r="A196" s="80">
        <v>37501.0</v>
      </c>
      <c r="B196" s="1">
        <v>1.672</v>
      </c>
      <c r="C196" s="80">
        <v>37501.0</v>
      </c>
      <c r="D196" s="1">
        <v>1.775</v>
      </c>
      <c r="E196" s="80">
        <v>37517.0</v>
      </c>
      <c r="F196" s="1">
        <v>2.25</v>
      </c>
    </row>
    <row r="197" ht="15.75" customHeight="1">
      <c r="A197" s="80">
        <v>37502.0</v>
      </c>
      <c r="B197" s="1">
        <v>1.606</v>
      </c>
      <c r="C197" s="80">
        <v>37502.0</v>
      </c>
      <c r="D197" s="1">
        <v>1.653</v>
      </c>
      <c r="E197" s="80">
        <v>37518.0</v>
      </c>
      <c r="F197" s="1">
        <v>2.172</v>
      </c>
    </row>
    <row r="198" ht="15.75" customHeight="1">
      <c r="A198" s="80">
        <v>37503.0</v>
      </c>
      <c r="B198" s="1">
        <v>1.605</v>
      </c>
      <c r="C198" s="80">
        <v>37503.0</v>
      </c>
      <c r="D198" s="1">
        <v>1.674</v>
      </c>
      <c r="E198" s="80">
        <v>37519.0</v>
      </c>
      <c r="F198" s="1">
        <v>2.191</v>
      </c>
    </row>
    <row r="199" ht="15.75" customHeight="1">
      <c r="A199" s="80">
        <v>37504.0</v>
      </c>
      <c r="B199" s="1">
        <v>1.578</v>
      </c>
      <c r="C199" s="80">
        <v>37504.0</v>
      </c>
      <c r="D199" s="1">
        <v>1.627</v>
      </c>
      <c r="E199" s="80">
        <v>37522.0</v>
      </c>
      <c r="F199" s="1">
        <v>2.169</v>
      </c>
    </row>
    <row r="200" ht="15.75" customHeight="1">
      <c r="A200" s="80">
        <v>37505.0</v>
      </c>
      <c r="B200" s="1">
        <v>1.644</v>
      </c>
      <c r="C200" s="80">
        <v>37505.0</v>
      </c>
      <c r="D200" s="1">
        <v>1.723</v>
      </c>
      <c r="E200" s="80">
        <v>37523.0</v>
      </c>
      <c r="F200" s="1">
        <v>2.141</v>
      </c>
    </row>
    <row r="201" ht="15.75" customHeight="1">
      <c r="A201" s="80">
        <v>37508.0</v>
      </c>
      <c r="B201" s="1">
        <v>1.679</v>
      </c>
      <c r="C201" s="80">
        <v>37508.0</v>
      </c>
      <c r="D201" s="1">
        <v>1.8</v>
      </c>
      <c r="E201" s="80">
        <v>37524.0</v>
      </c>
      <c r="F201" s="1">
        <v>2.204</v>
      </c>
    </row>
    <row r="202" ht="15.75" customHeight="1">
      <c r="A202" s="80">
        <v>37509.0</v>
      </c>
      <c r="B202" s="1">
        <v>1.677</v>
      </c>
      <c r="C202" s="80">
        <v>37509.0</v>
      </c>
      <c r="D202" s="1">
        <v>1.808</v>
      </c>
      <c r="E202" s="80">
        <v>37525.0</v>
      </c>
      <c r="F202" s="1">
        <v>2.169</v>
      </c>
    </row>
    <row r="203" ht="15.75" customHeight="1">
      <c r="A203" s="80">
        <v>37510.0</v>
      </c>
      <c r="B203" s="1">
        <v>1.69</v>
      </c>
      <c r="C203" s="80">
        <v>37510.0</v>
      </c>
      <c r="D203" s="1">
        <v>1.843</v>
      </c>
      <c r="E203" s="80">
        <v>37526.0</v>
      </c>
      <c r="F203" s="1">
        <v>2.047</v>
      </c>
    </row>
    <row r="204" ht="15.75" customHeight="1">
      <c r="A204" s="80">
        <v>37511.0</v>
      </c>
      <c r="B204" s="1">
        <v>1.67</v>
      </c>
      <c r="C204" s="80">
        <v>37511.0</v>
      </c>
      <c r="D204" s="1">
        <v>1.794</v>
      </c>
      <c r="E204" s="80">
        <v>37529.0</v>
      </c>
      <c r="F204" s="1">
        <v>1.926</v>
      </c>
    </row>
    <row r="205" ht="15.75" customHeight="1">
      <c r="A205" s="80">
        <v>37512.0</v>
      </c>
      <c r="B205" s="1">
        <v>1.667</v>
      </c>
      <c r="C205" s="80">
        <v>37512.0</v>
      </c>
      <c r="D205" s="1">
        <v>1.767</v>
      </c>
      <c r="E205" s="80">
        <v>37530.0</v>
      </c>
      <c r="F205" s="1">
        <v>2.035</v>
      </c>
    </row>
    <row r="206" ht="15.75" customHeight="1">
      <c r="A206" s="80">
        <v>37515.0</v>
      </c>
      <c r="B206" s="1">
        <v>1.679</v>
      </c>
      <c r="C206" s="80">
        <v>37515.0</v>
      </c>
      <c r="D206" s="1">
        <v>1.806</v>
      </c>
      <c r="E206" s="80">
        <v>37531.0</v>
      </c>
      <c r="F206" s="1">
        <v>1.993</v>
      </c>
    </row>
    <row r="207" ht="15.75" customHeight="1">
      <c r="A207" s="80">
        <v>37516.0</v>
      </c>
      <c r="B207" s="1">
        <v>1.664</v>
      </c>
      <c r="C207" s="80">
        <v>37516.0</v>
      </c>
      <c r="D207" s="1">
        <v>1.743</v>
      </c>
      <c r="E207" s="80">
        <v>37532.0</v>
      </c>
      <c r="F207" s="1">
        <v>1.993</v>
      </c>
    </row>
    <row r="208" ht="15.75" customHeight="1">
      <c r="A208" s="80">
        <v>37517.0</v>
      </c>
      <c r="B208" s="1">
        <v>1.655</v>
      </c>
      <c r="C208" s="80">
        <v>37517.0</v>
      </c>
      <c r="D208" s="1">
        <v>1.755</v>
      </c>
      <c r="E208" s="80">
        <v>37533.0</v>
      </c>
      <c r="F208" s="1">
        <v>2.051</v>
      </c>
    </row>
    <row r="209" ht="15.75" customHeight="1">
      <c r="A209" s="80">
        <v>37518.0</v>
      </c>
      <c r="B209" s="1">
        <v>1.612</v>
      </c>
      <c r="C209" s="80">
        <v>37518.0</v>
      </c>
      <c r="D209" s="1">
        <v>1.682</v>
      </c>
      <c r="E209" s="80">
        <v>37536.0</v>
      </c>
      <c r="F209" s="1">
        <v>2.002</v>
      </c>
    </row>
    <row r="210" ht="15.75" customHeight="1">
      <c r="A210" s="80">
        <v>37519.0</v>
      </c>
      <c r="B210" s="1">
        <v>1.603</v>
      </c>
      <c r="C210" s="80">
        <v>37519.0</v>
      </c>
      <c r="D210" s="1">
        <v>1.688</v>
      </c>
      <c r="E210" s="80">
        <v>37537.0</v>
      </c>
      <c r="F210" s="1">
        <v>2.056</v>
      </c>
    </row>
    <row r="211" ht="15.75" customHeight="1">
      <c r="A211" s="80">
        <v>37522.0</v>
      </c>
      <c r="B211" s="1">
        <v>1.595</v>
      </c>
      <c r="C211" s="80">
        <v>37522.0</v>
      </c>
      <c r="D211" s="1">
        <v>1.678</v>
      </c>
      <c r="E211" s="80">
        <v>37538.0</v>
      </c>
      <c r="F211" s="1">
        <v>1.972</v>
      </c>
    </row>
    <row r="212" ht="15.75" customHeight="1">
      <c r="A212" s="80">
        <v>37523.0</v>
      </c>
      <c r="B212" s="1">
        <v>1.58</v>
      </c>
      <c r="C212" s="80">
        <v>37523.0</v>
      </c>
      <c r="D212" s="1">
        <v>1.633</v>
      </c>
      <c r="E212" s="80">
        <v>37539.0</v>
      </c>
      <c r="F212" s="1">
        <v>2.008</v>
      </c>
    </row>
    <row r="213" ht="15.75" customHeight="1">
      <c r="A213" s="80">
        <v>37524.0</v>
      </c>
      <c r="B213" s="1">
        <v>1.596</v>
      </c>
      <c r="C213" s="80">
        <v>37524.0</v>
      </c>
      <c r="D213" s="1">
        <v>1.681</v>
      </c>
      <c r="E213" s="80">
        <v>37540.0</v>
      </c>
      <c r="F213" s="1">
        <v>2.1</v>
      </c>
    </row>
    <row r="214" ht="15.75" customHeight="1">
      <c r="A214" s="80">
        <v>37525.0</v>
      </c>
      <c r="B214" s="1">
        <v>1.579</v>
      </c>
      <c r="C214" s="80">
        <v>37525.0</v>
      </c>
      <c r="D214" s="1">
        <v>1.641</v>
      </c>
      <c r="E214" s="80">
        <v>37543.0</v>
      </c>
      <c r="F214" s="1">
        <v>2.079</v>
      </c>
    </row>
    <row r="215" ht="15.75" customHeight="1">
      <c r="A215" s="80">
        <v>37526.0</v>
      </c>
      <c r="B215" s="1">
        <v>1.537</v>
      </c>
      <c r="C215" s="80">
        <v>37526.0</v>
      </c>
      <c r="D215" s="1">
        <v>1.565</v>
      </c>
      <c r="E215" s="80">
        <v>37544.0</v>
      </c>
      <c r="F215" s="1">
        <v>2.265</v>
      </c>
    </row>
    <row r="216" ht="15.75" customHeight="1">
      <c r="A216" s="80">
        <v>37529.0</v>
      </c>
      <c r="B216" s="1">
        <v>1.454</v>
      </c>
      <c r="C216" s="80">
        <v>37529.0</v>
      </c>
      <c r="D216" s="1">
        <v>1.466</v>
      </c>
      <c r="E216" s="80">
        <v>37545.0</v>
      </c>
      <c r="F216" s="1">
        <v>2.286</v>
      </c>
    </row>
    <row r="217" ht="15.75" customHeight="1">
      <c r="A217" s="80">
        <v>37530.0</v>
      </c>
      <c r="B217" s="1">
        <v>1.5</v>
      </c>
      <c r="C217" s="80">
        <v>37530.0</v>
      </c>
      <c r="D217" s="1">
        <v>1.557</v>
      </c>
      <c r="E217" s="80">
        <v>37546.0</v>
      </c>
      <c r="F217" s="1">
        <v>2.388</v>
      </c>
    </row>
    <row r="218" ht="15.75" customHeight="1">
      <c r="A218" s="80">
        <v>37531.0</v>
      </c>
      <c r="B218" s="1">
        <v>1.523</v>
      </c>
      <c r="C218" s="80">
        <v>37531.0</v>
      </c>
      <c r="D218" s="1">
        <v>1.52</v>
      </c>
      <c r="E218" s="80">
        <v>37547.0</v>
      </c>
      <c r="F218" s="1">
        <v>2.346</v>
      </c>
    </row>
    <row r="219" ht="15.75" customHeight="1">
      <c r="A219" s="80">
        <v>37532.0</v>
      </c>
      <c r="B219" s="1">
        <v>1.479</v>
      </c>
      <c r="C219" s="80">
        <v>37532.0</v>
      </c>
      <c r="D219" s="1">
        <v>1.531</v>
      </c>
      <c r="E219" s="80">
        <v>37550.0</v>
      </c>
      <c r="F219" s="1">
        <v>2.472</v>
      </c>
    </row>
    <row r="220" ht="15.75" customHeight="1">
      <c r="A220" s="80">
        <v>37533.0</v>
      </c>
      <c r="B220" s="1">
        <v>1.519</v>
      </c>
      <c r="C220" s="80">
        <v>37533.0</v>
      </c>
      <c r="D220" s="1">
        <v>1.587</v>
      </c>
      <c r="E220" s="80">
        <v>37551.0</v>
      </c>
      <c r="F220" s="1">
        <v>2.464</v>
      </c>
    </row>
    <row r="221" ht="15.75" customHeight="1">
      <c r="A221" s="80">
        <v>37536.0</v>
      </c>
      <c r="B221" s="1">
        <v>1.521</v>
      </c>
      <c r="C221" s="80">
        <v>37536.0</v>
      </c>
      <c r="D221" s="1">
        <v>1.562</v>
      </c>
      <c r="E221" s="80">
        <v>37552.0</v>
      </c>
      <c r="F221" s="1">
        <v>2.42</v>
      </c>
    </row>
    <row r="222" ht="15.75" customHeight="1">
      <c r="A222" s="80">
        <v>37537.0</v>
      </c>
      <c r="B222" s="1">
        <v>1.556</v>
      </c>
      <c r="C222" s="80">
        <v>37537.0</v>
      </c>
      <c r="D222" s="1">
        <v>1.612</v>
      </c>
      <c r="E222" s="80">
        <v>37553.0</v>
      </c>
      <c r="F222" s="1">
        <v>2.327</v>
      </c>
    </row>
    <row r="223" ht="15.75" customHeight="1">
      <c r="A223" s="80">
        <v>37538.0</v>
      </c>
      <c r="B223" s="1">
        <v>1.524</v>
      </c>
      <c r="C223" s="80">
        <v>37538.0</v>
      </c>
      <c r="D223" s="1">
        <v>1.556</v>
      </c>
      <c r="E223" s="80">
        <v>37554.0</v>
      </c>
      <c r="F223" s="1">
        <v>2.221</v>
      </c>
    </row>
    <row r="224" ht="15.75" customHeight="1">
      <c r="A224" s="80">
        <v>37539.0</v>
      </c>
      <c r="B224" s="1">
        <v>1.549</v>
      </c>
      <c r="C224" s="80">
        <v>37539.0</v>
      </c>
      <c r="D224" s="1">
        <v>1.593</v>
      </c>
      <c r="E224" s="80">
        <v>37557.0</v>
      </c>
      <c r="F224" s="1">
        <v>2.128</v>
      </c>
    </row>
    <row r="225" ht="15.75" customHeight="1">
      <c r="A225" s="80">
        <v>37540.0</v>
      </c>
      <c r="B225" s="1">
        <v>1.603</v>
      </c>
      <c r="C225" s="80">
        <v>37540.0</v>
      </c>
      <c r="D225" s="1">
        <v>1.678</v>
      </c>
      <c r="E225" s="80">
        <v>37558.0</v>
      </c>
      <c r="F225" s="1">
        <v>1.974</v>
      </c>
    </row>
    <row r="226" ht="15.75" customHeight="1">
      <c r="A226" s="80">
        <v>37543.0</v>
      </c>
      <c r="B226" s="1">
        <v>1.597</v>
      </c>
      <c r="C226" s="80">
        <v>37543.0</v>
      </c>
      <c r="D226" s="1">
        <v>1.661</v>
      </c>
      <c r="E226" s="80">
        <v>37559.0</v>
      </c>
      <c r="F226" s="1">
        <v>1.955</v>
      </c>
    </row>
    <row r="227" ht="15.75" customHeight="1">
      <c r="A227" s="80">
        <v>37544.0</v>
      </c>
      <c r="B227" s="1">
        <v>1.668</v>
      </c>
      <c r="C227" s="80">
        <v>37544.0</v>
      </c>
      <c r="D227" s="1">
        <v>1.78</v>
      </c>
      <c r="E227" s="80">
        <v>37560.0</v>
      </c>
      <c r="F227" s="1">
        <v>1.904</v>
      </c>
    </row>
    <row r="228" ht="15.75" customHeight="1">
      <c r="A228" s="80">
        <v>37545.0</v>
      </c>
      <c r="B228" s="1">
        <v>1.658</v>
      </c>
      <c r="C228" s="80">
        <v>37545.0</v>
      </c>
      <c r="D228" s="1">
        <v>1.785</v>
      </c>
      <c r="E228" s="80">
        <v>37561.0</v>
      </c>
      <c r="F228" s="1">
        <v>1.957</v>
      </c>
    </row>
    <row r="229" ht="15.75" customHeight="1">
      <c r="A229" s="80">
        <v>37546.0</v>
      </c>
      <c r="B229" s="1">
        <v>1.663</v>
      </c>
      <c r="C229" s="80">
        <v>37546.0</v>
      </c>
      <c r="D229" s="1">
        <v>1.831</v>
      </c>
      <c r="E229" s="80">
        <v>37564.0</v>
      </c>
      <c r="F229" s="1">
        <v>1.967</v>
      </c>
    </row>
    <row r="230" ht="15.75" customHeight="1">
      <c r="A230" s="80">
        <v>37547.0</v>
      </c>
      <c r="B230" s="1">
        <v>1.652</v>
      </c>
      <c r="C230" s="80">
        <v>37547.0</v>
      </c>
      <c r="D230" s="1">
        <v>1.792</v>
      </c>
      <c r="E230" s="80">
        <v>37565.0</v>
      </c>
      <c r="F230" s="1">
        <v>1.995</v>
      </c>
    </row>
    <row r="231" ht="15.75" customHeight="1">
      <c r="A231" s="80">
        <v>37550.0</v>
      </c>
      <c r="B231" s="1">
        <v>1.688</v>
      </c>
      <c r="C231" s="80">
        <v>37550.0</v>
      </c>
      <c r="D231" s="1">
        <v>1.868</v>
      </c>
      <c r="E231" s="80">
        <v>37566.0</v>
      </c>
      <c r="F231" s="1">
        <v>1.998</v>
      </c>
    </row>
    <row r="232" ht="15.75" customHeight="1">
      <c r="A232" s="80">
        <v>37551.0</v>
      </c>
      <c r="B232" s="1">
        <v>1.67</v>
      </c>
      <c r="C232" s="80">
        <v>37551.0</v>
      </c>
      <c r="D232" s="1">
        <v>1.849</v>
      </c>
      <c r="E232" s="80">
        <v>37567.0</v>
      </c>
      <c r="F232" s="1">
        <v>1.983</v>
      </c>
    </row>
    <row r="233" ht="15.75" customHeight="1">
      <c r="A233" s="80">
        <v>37552.0</v>
      </c>
      <c r="B233" s="1">
        <v>1.638</v>
      </c>
      <c r="C233" s="80">
        <v>37552.0</v>
      </c>
      <c r="D233" s="1">
        <v>1.794</v>
      </c>
      <c r="E233" s="80">
        <v>37568.0</v>
      </c>
      <c r="F233" s="1">
        <v>1.97</v>
      </c>
    </row>
    <row r="234" ht="15.75" customHeight="1">
      <c r="A234" s="80">
        <v>37553.0</v>
      </c>
      <c r="B234" s="1">
        <v>1.614</v>
      </c>
      <c r="C234" s="80">
        <v>37553.0</v>
      </c>
      <c r="D234" s="1">
        <v>1.741</v>
      </c>
      <c r="E234" s="80">
        <v>37571.0</v>
      </c>
      <c r="F234" s="1">
        <v>1.907</v>
      </c>
    </row>
    <row r="235" ht="15.75" customHeight="1">
      <c r="A235" s="80">
        <v>37554.0</v>
      </c>
      <c r="B235" s="1">
        <v>1.556</v>
      </c>
      <c r="C235" s="80">
        <v>37554.0</v>
      </c>
      <c r="D235" s="1">
        <v>1.667</v>
      </c>
      <c r="E235" s="80">
        <v>37572.0</v>
      </c>
      <c r="F235" s="1">
        <v>1.944</v>
      </c>
    </row>
    <row r="236" ht="15.75" customHeight="1">
      <c r="A236" s="80">
        <v>37557.0</v>
      </c>
      <c r="B236" s="1">
        <v>1.494</v>
      </c>
      <c r="C236" s="80">
        <v>37557.0</v>
      </c>
      <c r="D236" s="1">
        <v>1.573</v>
      </c>
      <c r="E236" s="80">
        <v>37573.0</v>
      </c>
      <c r="F236" s="1">
        <v>1.932</v>
      </c>
    </row>
    <row r="237" ht="15.75" customHeight="1">
      <c r="A237" s="80">
        <v>37558.0</v>
      </c>
      <c r="B237" s="1">
        <v>1.395</v>
      </c>
      <c r="C237" s="80">
        <v>37558.0</v>
      </c>
      <c r="D237" s="1">
        <v>1.456</v>
      </c>
      <c r="E237" s="80">
        <v>37574.0</v>
      </c>
      <c r="F237" s="1">
        <v>2.095</v>
      </c>
    </row>
    <row r="238" ht="15.75" customHeight="1">
      <c r="A238" s="80">
        <v>37559.0</v>
      </c>
      <c r="B238" s="1">
        <v>1.402</v>
      </c>
      <c r="C238" s="80">
        <v>37559.0</v>
      </c>
      <c r="D238" s="1">
        <v>1.455</v>
      </c>
      <c r="E238" s="80">
        <v>37575.0</v>
      </c>
      <c r="F238" s="1">
        <v>2.095</v>
      </c>
    </row>
    <row r="239" ht="15.75" customHeight="1">
      <c r="A239" s="80">
        <v>37560.0</v>
      </c>
      <c r="B239" s="1">
        <v>1.365</v>
      </c>
      <c r="C239" s="80">
        <v>37560.0</v>
      </c>
      <c r="D239" s="1">
        <v>1.414</v>
      </c>
      <c r="E239" s="80">
        <v>37578.0</v>
      </c>
      <c r="F239" s="1">
        <v>2.06</v>
      </c>
    </row>
    <row r="240" ht="15.75" customHeight="1">
      <c r="A240" s="80">
        <v>37561.0</v>
      </c>
      <c r="B240" s="1">
        <v>1.368</v>
      </c>
      <c r="C240" s="80">
        <v>37561.0</v>
      </c>
      <c r="D240" s="1">
        <v>1.449</v>
      </c>
      <c r="E240" s="80">
        <v>37579.0</v>
      </c>
      <c r="F240" s="1">
        <v>2.057</v>
      </c>
    </row>
    <row r="241" ht="15.75" customHeight="1">
      <c r="A241" s="80">
        <v>37564.0</v>
      </c>
      <c r="B241" s="1">
        <v>1.366</v>
      </c>
      <c r="C241" s="80">
        <v>37564.0</v>
      </c>
      <c r="D241" s="1">
        <v>1.441</v>
      </c>
      <c r="E241" s="80">
        <v>37580.0</v>
      </c>
      <c r="F241" s="1">
        <v>2.148</v>
      </c>
    </row>
    <row r="242" ht="15.75" customHeight="1">
      <c r="A242" s="80">
        <v>37565.0</v>
      </c>
      <c r="B242" s="1">
        <v>1.358</v>
      </c>
      <c r="C242" s="80">
        <v>37565.0</v>
      </c>
      <c r="D242" s="1">
        <v>1.454</v>
      </c>
      <c r="E242" s="80">
        <v>37581.0</v>
      </c>
      <c r="F242" s="1">
        <v>2.225</v>
      </c>
    </row>
    <row r="243" ht="15.75" customHeight="1">
      <c r="A243" s="80">
        <v>37566.0</v>
      </c>
      <c r="B243" s="1">
        <v>1.241</v>
      </c>
      <c r="C243" s="80">
        <v>37566.0</v>
      </c>
      <c r="D243" s="1">
        <v>1.394</v>
      </c>
      <c r="E243" s="80">
        <v>37582.0</v>
      </c>
      <c r="F243" s="1">
        <v>2.257</v>
      </c>
    </row>
    <row r="244" ht="15.75" customHeight="1">
      <c r="A244" s="80">
        <v>37567.0</v>
      </c>
      <c r="B244" s="1">
        <v>1.236</v>
      </c>
      <c r="C244" s="80">
        <v>37567.0</v>
      </c>
      <c r="D244" s="1">
        <v>1.388</v>
      </c>
      <c r="E244" s="80">
        <v>37585.0</v>
      </c>
      <c r="F244" s="1">
        <v>2.245</v>
      </c>
    </row>
    <row r="245" ht="15.75" customHeight="1">
      <c r="A245" s="80">
        <v>37568.0</v>
      </c>
      <c r="B245" s="1">
        <v>1.24</v>
      </c>
      <c r="C245" s="80">
        <v>37568.0</v>
      </c>
      <c r="D245" s="1">
        <v>1.391</v>
      </c>
      <c r="E245" s="80">
        <v>37586.0</v>
      </c>
      <c r="F245" s="1">
        <v>2.159</v>
      </c>
    </row>
    <row r="246" ht="15.75" customHeight="1">
      <c r="A246" s="80">
        <v>37571.0</v>
      </c>
      <c r="B246" s="1">
        <v>1.241</v>
      </c>
      <c r="C246" s="80">
        <v>37571.0</v>
      </c>
      <c r="D246" s="1">
        <v>1.352</v>
      </c>
      <c r="E246" s="80">
        <v>37587.0</v>
      </c>
      <c r="F246" s="1">
        <v>2.305</v>
      </c>
    </row>
    <row r="247" ht="15.75" customHeight="1">
      <c r="A247" s="80">
        <v>37572.0</v>
      </c>
      <c r="B247" s="1">
        <v>1.234</v>
      </c>
      <c r="C247" s="80">
        <v>37572.0</v>
      </c>
      <c r="D247" s="1">
        <v>1.385</v>
      </c>
      <c r="E247" s="80">
        <v>37588.0</v>
      </c>
      <c r="F247" s="1">
        <v>2.297</v>
      </c>
    </row>
    <row r="248" ht="15.75" customHeight="1">
      <c r="A248" s="80">
        <v>37573.0</v>
      </c>
      <c r="B248" s="1">
        <v>1.239</v>
      </c>
      <c r="C248" s="80">
        <v>37573.0</v>
      </c>
      <c r="D248" s="1">
        <v>1.381</v>
      </c>
      <c r="E248" s="80">
        <v>37589.0</v>
      </c>
      <c r="F248" s="1">
        <v>2.242</v>
      </c>
    </row>
    <row r="249" ht="15.75" customHeight="1">
      <c r="A249" s="80">
        <v>37574.0</v>
      </c>
      <c r="B249" s="1">
        <v>1.263</v>
      </c>
      <c r="C249" s="80">
        <v>37574.0</v>
      </c>
      <c r="D249" s="1">
        <v>1.477</v>
      </c>
      <c r="E249" s="80">
        <v>37592.0</v>
      </c>
      <c r="F249" s="1">
        <v>2.247</v>
      </c>
    </row>
    <row r="250" ht="15.75" customHeight="1">
      <c r="A250" s="80">
        <v>37575.0</v>
      </c>
      <c r="B250" s="1">
        <v>1.252</v>
      </c>
      <c r="C250" s="80">
        <v>37575.0</v>
      </c>
      <c r="D250" s="1">
        <v>1.459</v>
      </c>
      <c r="E250" s="80">
        <v>37593.0</v>
      </c>
      <c r="F250" s="1">
        <v>2.234</v>
      </c>
    </row>
    <row r="251" ht="15.75" customHeight="1">
      <c r="A251" s="80">
        <v>37578.0</v>
      </c>
      <c r="B251" s="1">
        <v>1.253</v>
      </c>
      <c r="C251" s="80">
        <v>37578.0</v>
      </c>
      <c r="D251" s="1">
        <v>1.448</v>
      </c>
      <c r="E251" s="80">
        <v>37594.0</v>
      </c>
      <c r="F251" s="1">
        <v>2.187</v>
      </c>
    </row>
    <row r="252" ht="15.75" customHeight="1">
      <c r="A252" s="80">
        <v>37579.0</v>
      </c>
      <c r="B252" s="1">
        <v>1.252</v>
      </c>
      <c r="C252" s="80">
        <v>37579.0</v>
      </c>
      <c r="D252" s="1">
        <v>1.442</v>
      </c>
      <c r="E252" s="80">
        <v>37595.0</v>
      </c>
      <c r="F252" s="1">
        <v>2.148</v>
      </c>
    </row>
    <row r="253" ht="15.75" customHeight="1">
      <c r="A253" s="80">
        <v>37580.0</v>
      </c>
      <c r="B253" s="1">
        <v>1.263</v>
      </c>
      <c r="C253" s="80">
        <v>37580.0</v>
      </c>
      <c r="D253" s="1">
        <v>1.499</v>
      </c>
      <c r="E253" s="80">
        <v>37596.0</v>
      </c>
      <c r="F253" s="1">
        <v>2.061</v>
      </c>
    </row>
    <row r="254" ht="15.75" customHeight="1">
      <c r="A254" s="80">
        <v>37581.0</v>
      </c>
      <c r="B254" s="1">
        <v>1.276</v>
      </c>
      <c r="C254" s="80">
        <v>37581.0</v>
      </c>
      <c r="D254" s="1">
        <v>1.535</v>
      </c>
      <c r="E254" s="80">
        <v>37599.0</v>
      </c>
      <c r="F254" s="1">
        <v>2.016</v>
      </c>
    </row>
    <row r="255" ht="15.75" customHeight="1">
      <c r="A255" s="80">
        <v>37582.0</v>
      </c>
      <c r="B255" s="1">
        <v>1.275</v>
      </c>
      <c r="C255" s="80">
        <v>37582.0</v>
      </c>
      <c r="D255" s="1">
        <v>1.54</v>
      </c>
      <c r="E255" s="80">
        <v>37600.0</v>
      </c>
      <c r="F255" s="1">
        <v>2.052</v>
      </c>
    </row>
    <row r="256" ht="15.75" customHeight="1">
      <c r="A256" s="80">
        <v>37585.0</v>
      </c>
      <c r="B256" s="1">
        <v>1.271</v>
      </c>
      <c r="C256" s="80">
        <v>37585.0</v>
      </c>
      <c r="D256" s="1">
        <v>1.527</v>
      </c>
      <c r="E256" s="80">
        <v>37601.0</v>
      </c>
      <c r="F256" s="1">
        <v>2.005</v>
      </c>
    </row>
    <row r="257" ht="15.75" customHeight="1">
      <c r="A257" s="80">
        <v>37586.0</v>
      </c>
      <c r="B257" s="1">
        <v>1.252</v>
      </c>
      <c r="C257" s="80">
        <v>37586.0</v>
      </c>
      <c r="D257" s="1">
        <v>1.464</v>
      </c>
      <c r="E257" s="80">
        <v>37602.0</v>
      </c>
      <c r="F257" s="1">
        <v>1.993</v>
      </c>
    </row>
    <row r="258" ht="15.75" customHeight="1">
      <c r="A258" s="80">
        <v>37587.0</v>
      </c>
      <c r="B258" s="1">
        <v>1.292</v>
      </c>
      <c r="C258" s="80">
        <v>37587.0</v>
      </c>
      <c r="D258" s="1">
        <v>1.559</v>
      </c>
      <c r="E258" s="80">
        <v>37603.0</v>
      </c>
      <c r="F258" s="1">
        <v>2.02</v>
      </c>
    </row>
    <row r="259" ht="15.75" customHeight="1">
      <c r="A259" s="80">
        <v>37588.0</v>
      </c>
      <c r="B259" s="1">
        <v>1.288</v>
      </c>
      <c r="C259" s="80">
        <v>37588.0</v>
      </c>
      <c r="D259" s="1">
        <v>1.551</v>
      </c>
      <c r="E259" s="80">
        <v>37606.0</v>
      </c>
      <c r="F259" s="1">
        <v>2.066</v>
      </c>
    </row>
    <row r="260" ht="15.75" customHeight="1">
      <c r="A260" s="80">
        <v>37589.0</v>
      </c>
      <c r="B260" s="1">
        <v>1.28</v>
      </c>
      <c r="C260" s="80">
        <v>37589.0</v>
      </c>
      <c r="D260" s="1">
        <v>1.521</v>
      </c>
      <c r="E260" s="80">
        <v>37607.0</v>
      </c>
      <c r="F260" s="1">
        <v>2.023</v>
      </c>
    </row>
    <row r="261" ht="15.75" customHeight="1">
      <c r="A261" s="80">
        <v>37592.0</v>
      </c>
      <c r="B261" s="1">
        <v>1.285</v>
      </c>
      <c r="C261" s="80">
        <v>37592.0</v>
      </c>
      <c r="D261" s="1">
        <v>1.527</v>
      </c>
      <c r="E261" s="80">
        <v>37608.0</v>
      </c>
      <c r="F261" s="1">
        <v>1.947</v>
      </c>
    </row>
    <row r="262" ht="15.75" customHeight="1">
      <c r="A262" s="80">
        <v>37593.0</v>
      </c>
      <c r="B262" s="1">
        <v>1.282</v>
      </c>
      <c r="C262" s="80">
        <v>37593.0</v>
      </c>
      <c r="D262" s="1">
        <v>1.513</v>
      </c>
      <c r="E262" s="80">
        <v>37609.0</v>
      </c>
      <c r="F262" s="1">
        <v>1.9</v>
      </c>
    </row>
    <row r="263" ht="15.75" customHeight="1">
      <c r="A263" s="80">
        <v>37594.0</v>
      </c>
      <c r="B263" s="1">
        <v>1.269</v>
      </c>
      <c r="C263" s="80">
        <v>37594.0</v>
      </c>
      <c r="D263" s="1">
        <v>1.488</v>
      </c>
      <c r="E263" s="80">
        <v>37610.0</v>
      </c>
      <c r="F263" s="1">
        <v>1.908</v>
      </c>
    </row>
    <row r="264" ht="15.75" customHeight="1">
      <c r="A264" s="80">
        <v>37595.0</v>
      </c>
      <c r="B264" s="1">
        <v>1.267</v>
      </c>
      <c r="C264" s="80">
        <v>37595.0</v>
      </c>
      <c r="D264" s="1">
        <v>1.486</v>
      </c>
      <c r="E264" s="80">
        <v>37613.0</v>
      </c>
      <c r="F264" s="1">
        <v>1.911</v>
      </c>
    </row>
    <row r="265" ht="15.75" customHeight="1">
      <c r="A265" s="80">
        <v>37596.0</v>
      </c>
      <c r="B265" s="1">
        <v>1.246</v>
      </c>
      <c r="C265" s="80">
        <v>37596.0</v>
      </c>
      <c r="D265" s="1">
        <v>1.423</v>
      </c>
      <c r="E265" s="80">
        <v>37614.0</v>
      </c>
      <c r="F265" s="1">
        <v>1.845</v>
      </c>
    </row>
    <row r="266" ht="15.75" customHeight="1">
      <c r="A266" s="80">
        <v>37599.0</v>
      </c>
      <c r="B266" s="1">
        <v>1.251</v>
      </c>
      <c r="C266" s="80">
        <v>37599.0</v>
      </c>
      <c r="D266" s="1">
        <v>1.416</v>
      </c>
      <c r="E266" s="80">
        <v>37615.0</v>
      </c>
      <c r="F266" s="1">
        <v>1.845</v>
      </c>
    </row>
    <row r="267" ht="15.75" customHeight="1">
      <c r="A267" s="80">
        <v>37600.0</v>
      </c>
      <c r="B267" s="1">
        <v>1.252</v>
      </c>
      <c r="C267" s="80">
        <v>37600.0</v>
      </c>
      <c r="D267" s="1">
        <v>1.438</v>
      </c>
      <c r="E267" s="80">
        <v>37616.0</v>
      </c>
      <c r="F267" s="1">
        <v>1.824</v>
      </c>
    </row>
    <row r="268" ht="15.75" customHeight="1">
      <c r="A268" s="80">
        <v>37601.0</v>
      </c>
      <c r="B268" s="1">
        <v>1.243</v>
      </c>
      <c r="C268" s="80">
        <v>37601.0</v>
      </c>
      <c r="D268" s="1">
        <v>1.414</v>
      </c>
      <c r="E268" s="80">
        <v>37617.0</v>
      </c>
      <c r="F268" s="1">
        <v>1.735</v>
      </c>
    </row>
    <row r="269" ht="15.75" customHeight="1">
      <c r="A269" s="80">
        <v>37602.0</v>
      </c>
      <c r="B269" s="1">
        <v>1.239</v>
      </c>
      <c r="C269" s="80">
        <v>37602.0</v>
      </c>
      <c r="D269" s="1">
        <v>1.396</v>
      </c>
      <c r="E269" s="80">
        <v>37620.0</v>
      </c>
      <c r="F269" s="1">
        <v>1.722</v>
      </c>
    </row>
    <row r="270" ht="15.75" customHeight="1">
      <c r="A270" s="80">
        <v>37603.0</v>
      </c>
      <c r="B270" s="1">
        <v>1.245</v>
      </c>
      <c r="C270" s="80">
        <v>37603.0</v>
      </c>
      <c r="D270" s="1">
        <v>1.404</v>
      </c>
      <c r="E270" s="80">
        <v>37621.0</v>
      </c>
      <c r="F270" s="1">
        <v>1.744</v>
      </c>
    </row>
    <row r="271" ht="15.75" customHeight="1">
      <c r="A271" s="80">
        <v>37606.0</v>
      </c>
      <c r="B271" s="1">
        <v>1.254</v>
      </c>
      <c r="C271" s="80">
        <v>37606.0</v>
      </c>
      <c r="D271" s="1">
        <v>1.435</v>
      </c>
      <c r="E271" s="80">
        <v>37622.0</v>
      </c>
      <c r="F271" s="1">
        <v>1.744</v>
      </c>
    </row>
    <row r="272" ht="15.75" customHeight="1">
      <c r="A272" s="80">
        <v>37607.0</v>
      </c>
      <c r="B272" s="1">
        <v>1.243</v>
      </c>
      <c r="C272" s="80">
        <v>37607.0</v>
      </c>
      <c r="D272" s="1">
        <v>1.399</v>
      </c>
      <c r="E272" s="80">
        <v>37623.0</v>
      </c>
      <c r="F272" s="1">
        <v>1.924</v>
      </c>
    </row>
    <row r="273" ht="15.75" customHeight="1">
      <c r="A273" s="80">
        <v>37608.0</v>
      </c>
      <c r="B273" s="1">
        <v>1.229</v>
      </c>
      <c r="C273" s="80">
        <v>37608.0</v>
      </c>
      <c r="D273" s="1">
        <v>1.353</v>
      </c>
      <c r="E273" s="80">
        <v>37624.0</v>
      </c>
      <c r="F273" s="1">
        <v>1.927</v>
      </c>
    </row>
    <row r="274" ht="15.75" customHeight="1">
      <c r="A274" s="80">
        <v>37609.0</v>
      </c>
      <c r="B274" s="1">
        <v>1.225</v>
      </c>
      <c r="C274" s="80">
        <v>37609.0</v>
      </c>
      <c r="D274" s="1">
        <v>1.336</v>
      </c>
      <c r="E274" s="80">
        <v>37627.0</v>
      </c>
      <c r="F274" s="1">
        <v>1.959</v>
      </c>
    </row>
    <row r="275" ht="15.75" customHeight="1">
      <c r="A275" s="80">
        <v>37610.0</v>
      </c>
      <c r="B275" s="1">
        <v>1.231</v>
      </c>
      <c r="C275" s="80">
        <v>37610.0</v>
      </c>
      <c r="D275" s="1">
        <v>1.351</v>
      </c>
      <c r="E275" s="80">
        <v>37628.0</v>
      </c>
      <c r="F275" s="1">
        <v>1.886</v>
      </c>
    </row>
    <row r="276" ht="15.75" customHeight="1">
      <c r="A276" s="80">
        <v>37613.0</v>
      </c>
      <c r="B276" s="1">
        <v>1.234</v>
      </c>
      <c r="C276" s="80">
        <v>37613.0</v>
      </c>
      <c r="D276" s="1">
        <v>1.36</v>
      </c>
      <c r="E276" s="80">
        <v>37629.0</v>
      </c>
      <c r="F276" s="1">
        <v>1.853</v>
      </c>
    </row>
    <row r="277" ht="15.75" customHeight="1">
      <c r="A277" s="80">
        <v>37614.0</v>
      </c>
      <c r="B277" s="1">
        <v>1.22</v>
      </c>
      <c r="C277" s="80">
        <v>37614.0</v>
      </c>
      <c r="D277" s="1">
        <v>1.322</v>
      </c>
      <c r="E277" s="80">
        <v>37630.0</v>
      </c>
      <c r="F277" s="1">
        <v>1.986</v>
      </c>
    </row>
    <row r="278" ht="15.75" customHeight="1">
      <c r="A278" s="80">
        <v>37615.0</v>
      </c>
      <c r="B278" s="1">
        <v>1.22</v>
      </c>
      <c r="C278" s="80">
        <v>37615.0</v>
      </c>
      <c r="D278" s="1">
        <v>1.322</v>
      </c>
      <c r="E278" s="80">
        <v>37631.0</v>
      </c>
      <c r="F278" s="1">
        <v>1.923</v>
      </c>
    </row>
    <row r="279" ht="15.75" customHeight="1">
      <c r="A279" s="80">
        <v>37616.0</v>
      </c>
      <c r="B279" s="1">
        <v>1.215</v>
      </c>
      <c r="C279" s="80">
        <v>37616.0</v>
      </c>
      <c r="D279" s="1">
        <v>1.309</v>
      </c>
      <c r="E279" s="80">
        <v>37634.0</v>
      </c>
      <c r="F279" s="1">
        <v>1.925</v>
      </c>
    </row>
    <row r="280" ht="15.75" customHeight="1">
      <c r="A280" s="80">
        <v>37617.0</v>
      </c>
      <c r="B280" s="1">
        <v>1.205</v>
      </c>
      <c r="C280" s="80">
        <v>37617.0</v>
      </c>
      <c r="D280" s="1">
        <v>1.271</v>
      </c>
      <c r="E280" s="80">
        <v>37635.0</v>
      </c>
      <c r="F280" s="1">
        <v>1.883</v>
      </c>
    </row>
    <row r="281" ht="15.75" customHeight="1">
      <c r="A281" s="80">
        <v>37620.0</v>
      </c>
      <c r="B281" s="1">
        <v>1.201</v>
      </c>
      <c r="C281" s="80">
        <v>37620.0</v>
      </c>
      <c r="D281" s="1">
        <v>1.265</v>
      </c>
      <c r="E281" s="80">
        <v>37636.0</v>
      </c>
      <c r="F281" s="1">
        <v>1.858</v>
      </c>
    </row>
    <row r="282" ht="15.75" customHeight="1">
      <c r="A282" s="80">
        <v>37621.0</v>
      </c>
      <c r="B282" s="1">
        <v>1.198</v>
      </c>
      <c r="C282" s="80">
        <v>37621.0</v>
      </c>
      <c r="D282" s="1">
        <v>1.27</v>
      </c>
      <c r="E282" s="80">
        <v>37637.0</v>
      </c>
      <c r="F282" s="1">
        <v>1.871</v>
      </c>
    </row>
    <row r="283" ht="15.75" customHeight="1">
      <c r="A283" s="80">
        <v>37622.0</v>
      </c>
      <c r="B283" s="1">
        <v>1.198</v>
      </c>
      <c r="C283" s="80">
        <v>37622.0</v>
      </c>
      <c r="D283" s="1">
        <v>1.27</v>
      </c>
      <c r="E283" s="80">
        <v>37638.0</v>
      </c>
      <c r="F283" s="1">
        <v>1.822</v>
      </c>
    </row>
    <row r="284" ht="15.75" customHeight="1">
      <c r="A284" s="80">
        <v>37623.0</v>
      </c>
      <c r="B284" s="1">
        <v>1.229</v>
      </c>
      <c r="C284" s="80">
        <v>37623.0</v>
      </c>
      <c r="D284" s="1">
        <v>1.361</v>
      </c>
      <c r="E284" s="80">
        <v>37641.0</v>
      </c>
      <c r="F284" s="1">
        <v>1.818</v>
      </c>
    </row>
    <row r="285" ht="15.75" customHeight="1">
      <c r="A285" s="80">
        <v>37624.0</v>
      </c>
      <c r="B285" s="1">
        <v>1.231</v>
      </c>
      <c r="C285" s="80">
        <v>37624.0</v>
      </c>
      <c r="D285" s="1">
        <v>1.361</v>
      </c>
      <c r="E285" s="80">
        <v>37642.0</v>
      </c>
      <c r="F285" s="1">
        <v>1.784</v>
      </c>
    </row>
    <row r="286" ht="15.75" customHeight="1">
      <c r="A286" s="80">
        <v>37627.0</v>
      </c>
      <c r="B286" s="1">
        <v>1.24</v>
      </c>
      <c r="C286" s="80">
        <v>37627.0</v>
      </c>
      <c r="D286" s="1">
        <v>1.383</v>
      </c>
      <c r="E286" s="80">
        <v>37643.0</v>
      </c>
      <c r="F286" s="1">
        <v>1.757</v>
      </c>
    </row>
    <row r="287" ht="15.75" customHeight="1">
      <c r="A287" s="80">
        <v>37628.0</v>
      </c>
      <c r="B287" s="1">
        <v>1.232</v>
      </c>
      <c r="C287" s="80">
        <v>37628.0</v>
      </c>
      <c r="D287" s="1">
        <v>1.345</v>
      </c>
      <c r="E287" s="80">
        <v>37644.0</v>
      </c>
      <c r="F287" s="1">
        <v>1.807</v>
      </c>
    </row>
    <row r="288" ht="15.75" customHeight="1">
      <c r="A288" s="80">
        <v>37629.0</v>
      </c>
      <c r="B288" s="1">
        <v>1.223</v>
      </c>
      <c r="C288" s="80">
        <v>37629.0</v>
      </c>
      <c r="D288" s="1">
        <v>1.325</v>
      </c>
      <c r="E288" s="80">
        <v>37645.0</v>
      </c>
      <c r="F288" s="1">
        <v>1.784</v>
      </c>
    </row>
    <row r="289" ht="15.75" customHeight="1">
      <c r="A289" s="80">
        <v>37630.0</v>
      </c>
      <c r="B289" s="1">
        <v>1.236</v>
      </c>
      <c r="C289" s="80">
        <v>37630.0</v>
      </c>
      <c r="D289" s="1">
        <v>1.379</v>
      </c>
      <c r="E289" s="80">
        <v>37648.0</v>
      </c>
      <c r="F289" s="1">
        <v>1.813</v>
      </c>
    </row>
    <row r="290" ht="15.75" customHeight="1">
      <c r="A290" s="80">
        <v>37631.0</v>
      </c>
      <c r="B290" s="1">
        <v>1.224</v>
      </c>
      <c r="C290" s="80">
        <v>37631.0</v>
      </c>
      <c r="D290" s="1">
        <v>1.33</v>
      </c>
      <c r="E290" s="80">
        <v>37649.0</v>
      </c>
      <c r="F290" s="1">
        <v>1.82</v>
      </c>
    </row>
    <row r="291" ht="15.75" customHeight="1">
      <c r="A291" s="80">
        <v>37634.0</v>
      </c>
      <c r="B291" s="1">
        <v>1.223</v>
      </c>
      <c r="C291" s="80">
        <v>37634.0</v>
      </c>
      <c r="D291" s="1">
        <v>1.334</v>
      </c>
      <c r="E291" s="80">
        <v>37650.0</v>
      </c>
      <c r="F291" s="1">
        <v>1.88</v>
      </c>
    </row>
    <row r="292" ht="15.75" customHeight="1">
      <c r="A292" s="80">
        <v>37635.0</v>
      </c>
      <c r="B292" s="1">
        <v>1.218</v>
      </c>
      <c r="C292" s="80">
        <v>37635.0</v>
      </c>
      <c r="D292" s="1">
        <v>1.318</v>
      </c>
      <c r="E292" s="80">
        <v>37651.0</v>
      </c>
      <c r="F292" s="1">
        <v>1.817</v>
      </c>
    </row>
    <row r="293" ht="15.75" customHeight="1">
      <c r="A293" s="80">
        <v>37636.0</v>
      </c>
      <c r="B293" s="1">
        <v>1.215</v>
      </c>
      <c r="C293" s="80">
        <v>37636.0</v>
      </c>
      <c r="D293" s="1">
        <v>1.303</v>
      </c>
      <c r="E293" s="80">
        <v>37652.0</v>
      </c>
      <c r="F293" s="1">
        <v>1.835</v>
      </c>
    </row>
    <row r="294" ht="15.75" customHeight="1">
      <c r="A294" s="80">
        <v>37637.0</v>
      </c>
      <c r="B294" s="1">
        <v>1.21</v>
      </c>
      <c r="C294" s="80">
        <v>37637.0</v>
      </c>
      <c r="D294" s="1">
        <v>1.308</v>
      </c>
      <c r="E294" s="80">
        <v>37655.0</v>
      </c>
      <c r="F294" s="1">
        <v>1.845</v>
      </c>
    </row>
    <row r="295" ht="15.75" customHeight="1">
      <c r="A295" s="80">
        <v>37638.0</v>
      </c>
      <c r="B295" s="1">
        <v>1.2</v>
      </c>
      <c r="C295" s="80">
        <v>37638.0</v>
      </c>
      <c r="D295" s="1">
        <v>1.285</v>
      </c>
      <c r="E295" s="80">
        <v>37656.0</v>
      </c>
      <c r="F295" s="1">
        <v>1.794</v>
      </c>
    </row>
    <row r="296" ht="15.75" customHeight="1">
      <c r="A296" s="80">
        <v>37641.0</v>
      </c>
      <c r="B296" s="1">
        <v>1.198</v>
      </c>
      <c r="C296" s="80">
        <v>37641.0</v>
      </c>
      <c r="D296" s="1">
        <v>1.284</v>
      </c>
      <c r="E296" s="80">
        <v>37657.0</v>
      </c>
      <c r="F296" s="1">
        <v>1.832</v>
      </c>
    </row>
    <row r="297" ht="15.75" customHeight="1">
      <c r="A297" s="80">
        <v>37642.0</v>
      </c>
      <c r="B297" s="1">
        <v>1.193</v>
      </c>
      <c r="C297" s="80">
        <v>37642.0</v>
      </c>
      <c r="D297" s="1">
        <v>1.271</v>
      </c>
      <c r="E297" s="80">
        <v>37658.0</v>
      </c>
      <c r="F297" s="1">
        <v>1.798</v>
      </c>
    </row>
    <row r="298" ht="15.75" customHeight="1">
      <c r="A298" s="80">
        <v>37643.0</v>
      </c>
      <c r="B298" s="1">
        <v>1.179</v>
      </c>
      <c r="C298" s="80">
        <v>37643.0</v>
      </c>
      <c r="D298" s="1">
        <v>1.253</v>
      </c>
      <c r="E298" s="80">
        <v>37659.0</v>
      </c>
      <c r="F298" s="1">
        <v>1.74</v>
      </c>
    </row>
    <row r="299" ht="15.75" customHeight="1">
      <c r="A299" s="80">
        <v>37644.0</v>
      </c>
      <c r="B299" s="1">
        <v>1.182</v>
      </c>
      <c r="C299" s="80">
        <v>37644.0</v>
      </c>
      <c r="D299" s="1">
        <v>1.272</v>
      </c>
      <c r="E299" s="80">
        <v>37662.0</v>
      </c>
      <c r="F299" s="1">
        <v>1.778</v>
      </c>
    </row>
    <row r="300" ht="15.75" customHeight="1">
      <c r="A300" s="80">
        <v>37645.0</v>
      </c>
      <c r="B300" s="1">
        <v>1.17</v>
      </c>
      <c r="C300" s="80">
        <v>37645.0</v>
      </c>
      <c r="D300" s="1">
        <v>1.26</v>
      </c>
      <c r="E300" s="80">
        <v>37663.0</v>
      </c>
      <c r="F300" s="1">
        <v>1.738</v>
      </c>
    </row>
    <row r="301" ht="15.75" customHeight="1">
      <c r="A301" s="80">
        <v>37648.0</v>
      </c>
      <c r="B301" s="1">
        <v>1.169</v>
      </c>
      <c r="C301" s="80">
        <v>37648.0</v>
      </c>
      <c r="D301" s="1">
        <v>1.265</v>
      </c>
      <c r="E301" s="80">
        <v>37664.0</v>
      </c>
      <c r="F301" s="1">
        <v>1.696</v>
      </c>
    </row>
    <row r="302" ht="15.75" customHeight="1">
      <c r="A302" s="80">
        <v>37649.0</v>
      </c>
      <c r="B302" s="1">
        <v>1.172</v>
      </c>
      <c r="C302" s="80">
        <v>37649.0</v>
      </c>
      <c r="D302" s="1">
        <v>1.266</v>
      </c>
      <c r="E302" s="80">
        <v>37665.0</v>
      </c>
      <c r="F302" s="1">
        <v>1.663</v>
      </c>
    </row>
    <row r="303" ht="15.75" customHeight="1">
      <c r="A303" s="80">
        <v>37650.0</v>
      </c>
      <c r="B303" s="1">
        <v>1.189</v>
      </c>
      <c r="C303" s="80">
        <v>37650.0</v>
      </c>
      <c r="D303" s="1">
        <v>1.3</v>
      </c>
      <c r="E303" s="80">
        <v>37666.0</v>
      </c>
      <c r="F303" s="1">
        <v>1.724</v>
      </c>
    </row>
    <row r="304" ht="15.75" customHeight="1">
      <c r="A304" s="80">
        <v>37651.0</v>
      </c>
      <c r="B304" s="1">
        <v>1.187</v>
      </c>
      <c r="C304" s="80">
        <v>37651.0</v>
      </c>
      <c r="D304" s="1">
        <v>1.266</v>
      </c>
      <c r="E304" s="80">
        <v>37669.0</v>
      </c>
      <c r="F304" s="1">
        <v>1.725</v>
      </c>
    </row>
    <row r="305" ht="15.75" customHeight="1">
      <c r="A305" s="80">
        <v>37652.0</v>
      </c>
      <c r="B305" s="1">
        <v>1.187</v>
      </c>
      <c r="C305" s="80">
        <v>37652.0</v>
      </c>
      <c r="D305" s="1">
        <v>1.276</v>
      </c>
      <c r="E305" s="80">
        <v>37670.0</v>
      </c>
      <c r="F305" s="1">
        <v>1.732</v>
      </c>
    </row>
    <row r="306" ht="15.75" customHeight="1">
      <c r="A306" s="80">
        <v>37655.0</v>
      </c>
      <c r="B306" s="1">
        <v>1.189</v>
      </c>
      <c r="C306" s="80">
        <v>37655.0</v>
      </c>
      <c r="D306" s="1">
        <v>1.286</v>
      </c>
      <c r="E306" s="80">
        <v>37671.0</v>
      </c>
      <c r="F306" s="1">
        <v>1.686</v>
      </c>
    </row>
    <row r="307" ht="15.75" customHeight="1">
      <c r="A307" s="80">
        <v>37656.0</v>
      </c>
      <c r="B307" s="1">
        <v>1.177</v>
      </c>
      <c r="C307" s="80">
        <v>37656.0</v>
      </c>
      <c r="D307" s="1">
        <v>1.254</v>
      </c>
      <c r="E307" s="80">
        <v>37672.0</v>
      </c>
      <c r="F307" s="1">
        <v>1.666</v>
      </c>
    </row>
    <row r="308" ht="15.75" customHeight="1">
      <c r="A308" s="80">
        <v>37657.0</v>
      </c>
      <c r="B308" s="1">
        <v>1.187</v>
      </c>
      <c r="C308" s="80">
        <v>37657.0</v>
      </c>
      <c r="D308" s="1">
        <v>1.274</v>
      </c>
      <c r="E308" s="80">
        <v>37673.0</v>
      </c>
      <c r="F308" s="1">
        <v>1.696</v>
      </c>
    </row>
    <row r="309" ht="15.75" customHeight="1">
      <c r="A309" s="80">
        <v>37658.0</v>
      </c>
      <c r="B309" s="1">
        <v>1.18</v>
      </c>
      <c r="C309" s="80">
        <v>37658.0</v>
      </c>
      <c r="D309" s="1">
        <v>1.258</v>
      </c>
      <c r="E309" s="80">
        <v>37676.0</v>
      </c>
      <c r="F309" s="1">
        <v>1.669</v>
      </c>
    </row>
    <row r="310" ht="15.75" customHeight="1">
      <c r="A310" s="80">
        <v>37659.0</v>
      </c>
      <c r="B310" s="1">
        <v>1.167</v>
      </c>
      <c r="C310" s="80">
        <v>37659.0</v>
      </c>
      <c r="D310" s="1">
        <v>1.228</v>
      </c>
      <c r="E310" s="80">
        <v>37677.0</v>
      </c>
      <c r="F310" s="1">
        <v>1.663</v>
      </c>
    </row>
    <row r="311" ht="15.75" customHeight="1">
      <c r="A311" s="80">
        <v>37662.0</v>
      </c>
      <c r="B311" s="1">
        <v>1.178</v>
      </c>
      <c r="C311" s="80">
        <v>37662.0</v>
      </c>
      <c r="D311" s="1">
        <v>1.252</v>
      </c>
      <c r="E311" s="80">
        <v>37678.0</v>
      </c>
      <c r="F311" s="1">
        <v>1.643</v>
      </c>
    </row>
    <row r="312" ht="15.75" customHeight="1">
      <c r="A312" s="80">
        <v>37663.0</v>
      </c>
      <c r="B312" s="1">
        <v>1.175</v>
      </c>
      <c r="C312" s="80">
        <v>37663.0</v>
      </c>
      <c r="D312" s="1">
        <v>1.226</v>
      </c>
      <c r="E312" s="80">
        <v>37679.0</v>
      </c>
      <c r="F312" s="1">
        <v>1.664</v>
      </c>
    </row>
    <row r="313" ht="15.75" customHeight="1">
      <c r="A313" s="80">
        <v>37664.0</v>
      </c>
      <c r="B313" s="1">
        <v>1.167</v>
      </c>
      <c r="C313" s="80">
        <v>37664.0</v>
      </c>
      <c r="D313" s="1">
        <v>1.221</v>
      </c>
      <c r="E313" s="80">
        <v>37680.0</v>
      </c>
      <c r="F313" s="1">
        <v>1.624</v>
      </c>
    </row>
    <row r="314" ht="15.75" customHeight="1">
      <c r="A314" s="80">
        <v>37665.0</v>
      </c>
      <c r="B314" s="1">
        <v>1.167</v>
      </c>
      <c r="C314" s="80">
        <v>37665.0</v>
      </c>
      <c r="D314" s="1">
        <v>1.219</v>
      </c>
      <c r="E314" s="80">
        <v>37683.0</v>
      </c>
      <c r="F314" s="1">
        <v>1.587</v>
      </c>
    </row>
    <row r="315" ht="15.75" customHeight="1">
      <c r="A315" s="80">
        <v>37666.0</v>
      </c>
      <c r="B315" s="1">
        <v>1.173</v>
      </c>
      <c r="C315" s="80">
        <v>37666.0</v>
      </c>
      <c r="D315" s="1">
        <v>1.237</v>
      </c>
      <c r="E315" s="80">
        <v>37684.0</v>
      </c>
      <c r="F315" s="1">
        <v>1.551</v>
      </c>
    </row>
    <row r="316" ht="15.75" customHeight="1">
      <c r="A316" s="80">
        <v>37669.0</v>
      </c>
      <c r="B316" s="1">
        <v>1.181</v>
      </c>
      <c r="C316" s="80">
        <v>37669.0</v>
      </c>
      <c r="D316" s="1">
        <v>1.257</v>
      </c>
      <c r="E316" s="80">
        <v>37685.0</v>
      </c>
      <c r="F316" s="1">
        <v>1.518</v>
      </c>
    </row>
    <row r="317" ht="15.75" customHeight="1">
      <c r="A317" s="80">
        <v>37670.0</v>
      </c>
      <c r="B317" s="1">
        <v>1.181</v>
      </c>
      <c r="C317" s="80">
        <v>37670.0</v>
      </c>
      <c r="D317" s="1">
        <v>1.253</v>
      </c>
      <c r="E317" s="80">
        <v>37686.0</v>
      </c>
      <c r="F317" s="1">
        <v>1.54</v>
      </c>
    </row>
    <row r="318" ht="15.75" customHeight="1">
      <c r="A318" s="80">
        <v>37671.0</v>
      </c>
      <c r="B318" s="1">
        <v>1.177</v>
      </c>
      <c r="C318" s="80">
        <v>37671.0</v>
      </c>
      <c r="D318" s="1">
        <v>1.229</v>
      </c>
      <c r="E318" s="80">
        <v>37687.0</v>
      </c>
      <c r="F318" s="1">
        <v>1.485</v>
      </c>
    </row>
    <row r="319" ht="15.75" customHeight="1">
      <c r="A319" s="80">
        <v>37672.0</v>
      </c>
      <c r="B319" s="1">
        <v>1.18</v>
      </c>
      <c r="C319" s="80">
        <v>37672.0</v>
      </c>
      <c r="D319" s="1">
        <v>1.229</v>
      </c>
      <c r="E319" s="80">
        <v>37690.0</v>
      </c>
      <c r="F319" s="1">
        <v>1.412</v>
      </c>
    </row>
    <row r="320" ht="15.75" customHeight="1">
      <c r="A320" s="80">
        <v>37673.0</v>
      </c>
      <c r="B320" s="1">
        <v>1.182</v>
      </c>
      <c r="C320" s="80">
        <v>37673.0</v>
      </c>
      <c r="D320" s="1">
        <v>1.244</v>
      </c>
      <c r="E320" s="80">
        <v>37691.0</v>
      </c>
      <c r="F320" s="1">
        <v>1.457</v>
      </c>
    </row>
    <row r="321" ht="15.75" customHeight="1">
      <c r="A321" s="80">
        <v>37676.0</v>
      </c>
      <c r="B321" s="1">
        <v>1.181</v>
      </c>
      <c r="C321" s="80">
        <v>37676.0</v>
      </c>
      <c r="D321" s="1">
        <v>1.229</v>
      </c>
      <c r="E321" s="80">
        <v>37692.0</v>
      </c>
      <c r="F321" s="1">
        <v>1.533</v>
      </c>
    </row>
    <row r="322" ht="15.75" customHeight="1">
      <c r="A322" s="80">
        <v>37677.0</v>
      </c>
      <c r="B322" s="1">
        <v>1.176</v>
      </c>
      <c r="C322" s="80">
        <v>37677.0</v>
      </c>
      <c r="D322" s="1">
        <v>1.225</v>
      </c>
      <c r="E322" s="80">
        <v>37693.0</v>
      </c>
      <c r="F322" s="1">
        <v>1.715</v>
      </c>
    </row>
    <row r="323" ht="15.75" customHeight="1">
      <c r="A323" s="80">
        <v>37678.0</v>
      </c>
      <c r="B323" s="1">
        <v>1.173</v>
      </c>
      <c r="C323" s="80">
        <v>37678.0</v>
      </c>
      <c r="D323" s="1">
        <v>1.205</v>
      </c>
      <c r="E323" s="80">
        <v>37694.0</v>
      </c>
      <c r="F323" s="1">
        <v>1.665</v>
      </c>
    </row>
    <row r="324" ht="15.75" customHeight="1">
      <c r="A324" s="80">
        <v>37679.0</v>
      </c>
      <c r="B324" s="1">
        <v>1.177</v>
      </c>
      <c r="C324" s="80">
        <v>37679.0</v>
      </c>
      <c r="D324" s="1">
        <v>1.214</v>
      </c>
      <c r="E324" s="80">
        <v>37697.0</v>
      </c>
      <c r="F324" s="1">
        <v>1.753</v>
      </c>
    </row>
    <row r="325" ht="15.75" customHeight="1">
      <c r="A325" s="80">
        <v>37680.0</v>
      </c>
      <c r="B325" s="1">
        <v>1.163</v>
      </c>
      <c r="C325" s="80">
        <v>37680.0</v>
      </c>
      <c r="D325" s="1">
        <v>1.195</v>
      </c>
      <c r="E325" s="80">
        <v>37698.0</v>
      </c>
      <c r="F325" s="1">
        <v>1.823</v>
      </c>
    </row>
    <row r="326" ht="15.75" customHeight="1">
      <c r="A326" s="80">
        <v>37683.0</v>
      </c>
      <c r="B326" s="1">
        <v>1.163</v>
      </c>
      <c r="C326" s="80">
        <v>37683.0</v>
      </c>
      <c r="D326" s="1">
        <v>1.193</v>
      </c>
      <c r="E326" s="80">
        <v>37699.0</v>
      </c>
      <c r="F326" s="1">
        <v>1.845</v>
      </c>
    </row>
    <row r="327" ht="15.75" customHeight="1">
      <c r="A327" s="80">
        <v>37684.0</v>
      </c>
      <c r="B327" s="1">
        <v>1.155</v>
      </c>
      <c r="C327" s="80">
        <v>37684.0</v>
      </c>
      <c r="D327" s="1">
        <v>1.178</v>
      </c>
      <c r="E327" s="80">
        <v>37700.0</v>
      </c>
      <c r="F327" s="1">
        <v>1.836</v>
      </c>
    </row>
    <row r="328" ht="15.75" customHeight="1">
      <c r="A328" s="80">
        <v>37685.0</v>
      </c>
      <c r="B328" s="1">
        <v>1.133</v>
      </c>
      <c r="C328" s="80">
        <v>37685.0</v>
      </c>
      <c r="D328" s="1">
        <v>1.143</v>
      </c>
      <c r="E328" s="80">
        <v>37701.0</v>
      </c>
      <c r="F328" s="1">
        <v>1.93</v>
      </c>
    </row>
    <row r="329" ht="15.75" customHeight="1">
      <c r="A329" s="80">
        <v>37686.0</v>
      </c>
      <c r="B329" s="1">
        <v>1.133</v>
      </c>
      <c r="C329" s="80">
        <v>37686.0</v>
      </c>
      <c r="D329" s="1">
        <v>1.144</v>
      </c>
      <c r="E329" s="80">
        <v>37704.0</v>
      </c>
      <c r="F329" s="1">
        <v>1.798</v>
      </c>
    </row>
    <row r="330" ht="15.75" customHeight="1">
      <c r="A330" s="80">
        <v>37687.0</v>
      </c>
      <c r="B330" s="1">
        <v>1.065</v>
      </c>
      <c r="C330" s="80">
        <v>37687.0</v>
      </c>
      <c r="D330" s="1">
        <v>1.07</v>
      </c>
      <c r="E330" s="80">
        <v>37705.0</v>
      </c>
      <c r="F330" s="1">
        <v>1.792</v>
      </c>
    </row>
    <row r="331" ht="15.75" customHeight="1">
      <c r="A331" s="80">
        <v>37690.0</v>
      </c>
      <c r="B331" s="1">
        <v>1.016</v>
      </c>
      <c r="C331" s="80">
        <v>37690.0</v>
      </c>
      <c r="D331" s="1">
        <v>1.02</v>
      </c>
      <c r="E331" s="80">
        <v>37706.0</v>
      </c>
      <c r="F331" s="1">
        <v>1.743</v>
      </c>
    </row>
    <row r="332" ht="15.75" customHeight="1">
      <c r="A332" s="80">
        <v>37691.0</v>
      </c>
      <c r="B332" s="1">
        <v>1.023</v>
      </c>
      <c r="C332" s="80">
        <v>37691.0</v>
      </c>
      <c r="D332" s="1">
        <v>1.046</v>
      </c>
      <c r="E332" s="80">
        <v>37707.0</v>
      </c>
      <c r="F332" s="1">
        <v>1.707</v>
      </c>
    </row>
    <row r="333" ht="15.75" customHeight="1">
      <c r="A333" s="80">
        <v>37692.0</v>
      </c>
      <c r="B333" s="1">
        <v>1.049</v>
      </c>
      <c r="C333" s="80">
        <v>37692.0</v>
      </c>
      <c r="D333" s="1">
        <v>1.087</v>
      </c>
      <c r="E333" s="80">
        <v>37708.0</v>
      </c>
      <c r="F333" s="1">
        <v>1.651</v>
      </c>
    </row>
    <row r="334" ht="15.75" customHeight="1">
      <c r="A334" s="80">
        <v>37693.0</v>
      </c>
      <c r="B334" s="1">
        <v>1.121</v>
      </c>
      <c r="C334" s="80">
        <v>37693.0</v>
      </c>
      <c r="D334" s="1">
        <v>1.23</v>
      </c>
      <c r="E334" s="80">
        <v>37711.0</v>
      </c>
      <c r="F334" s="1">
        <v>1.588</v>
      </c>
    </row>
    <row r="335" ht="15.75" customHeight="1">
      <c r="A335" s="80">
        <v>37694.0</v>
      </c>
      <c r="B335" s="1">
        <v>1.102</v>
      </c>
      <c r="C335" s="80">
        <v>37694.0</v>
      </c>
      <c r="D335" s="1">
        <v>1.185</v>
      </c>
      <c r="E335" s="80">
        <v>37712.0</v>
      </c>
      <c r="F335" s="1">
        <v>1.595</v>
      </c>
    </row>
    <row r="336" ht="15.75" customHeight="1">
      <c r="A336" s="80">
        <v>37697.0</v>
      </c>
      <c r="B336" s="1">
        <v>1.1</v>
      </c>
      <c r="C336" s="80">
        <v>37697.0</v>
      </c>
      <c r="D336" s="1">
        <v>1.216</v>
      </c>
      <c r="E336" s="80">
        <v>37713.0</v>
      </c>
      <c r="F336" s="1">
        <v>1.693</v>
      </c>
    </row>
    <row r="337" ht="15.75" customHeight="1">
      <c r="A337" s="80">
        <v>37698.0</v>
      </c>
      <c r="B337" s="1">
        <v>1.11</v>
      </c>
      <c r="C337" s="80">
        <v>37698.0</v>
      </c>
      <c r="D337" s="1">
        <v>1.253</v>
      </c>
      <c r="E337" s="80">
        <v>37714.0</v>
      </c>
      <c r="F337" s="1">
        <v>1.646</v>
      </c>
    </row>
    <row r="338" ht="15.75" customHeight="1">
      <c r="A338" s="80">
        <v>37699.0</v>
      </c>
      <c r="B338" s="1">
        <v>1.126</v>
      </c>
      <c r="C338" s="80">
        <v>37699.0</v>
      </c>
      <c r="D338" s="1">
        <v>1.247</v>
      </c>
      <c r="E338" s="80">
        <v>37715.0</v>
      </c>
      <c r="F338" s="1">
        <v>1.657</v>
      </c>
    </row>
    <row r="339" ht="15.75" customHeight="1">
      <c r="A339" s="80">
        <v>37700.0</v>
      </c>
      <c r="B339" s="1">
        <v>1.128</v>
      </c>
      <c r="C339" s="80">
        <v>37700.0</v>
      </c>
      <c r="D339" s="1">
        <v>1.235</v>
      </c>
      <c r="E339" s="80">
        <v>37718.0</v>
      </c>
      <c r="F339" s="1">
        <v>1.714</v>
      </c>
    </row>
    <row r="340" ht="15.75" customHeight="1">
      <c r="A340" s="80">
        <v>37701.0</v>
      </c>
      <c r="B340" s="1">
        <v>1.18</v>
      </c>
      <c r="C340" s="80">
        <v>37701.0</v>
      </c>
      <c r="D340" s="1">
        <v>1.312</v>
      </c>
      <c r="E340" s="80">
        <v>37719.0</v>
      </c>
      <c r="F340" s="1">
        <v>1.679</v>
      </c>
    </row>
    <row r="341" ht="15.75" customHeight="1">
      <c r="A341" s="80">
        <v>37704.0</v>
      </c>
      <c r="B341" s="1">
        <v>1.133</v>
      </c>
      <c r="C341" s="80">
        <v>37704.0</v>
      </c>
      <c r="D341" s="1">
        <v>1.233</v>
      </c>
      <c r="E341" s="80">
        <v>37720.0</v>
      </c>
      <c r="F341" s="1">
        <v>1.632</v>
      </c>
    </row>
    <row r="342" ht="15.75" customHeight="1">
      <c r="A342" s="80">
        <v>37705.0</v>
      </c>
      <c r="B342" s="1">
        <v>1.137</v>
      </c>
      <c r="C342" s="80">
        <v>37705.0</v>
      </c>
      <c r="D342" s="1">
        <v>1.238</v>
      </c>
      <c r="E342" s="80">
        <v>37721.0</v>
      </c>
      <c r="F342" s="1">
        <v>1.662</v>
      </c>
    </row>
    <row r="343" ht="15.75" customHeight="1">
      <c r="A343" s="80">
        <v>37706.0</v>
      </c>
      <c r="B343" s="1">
        <v>1.129</v>
      </c>
      <c r="C343" s="80">
        <v>37706.0</v>
      </c>
      <c r="D343" s="1">
        <v>1.212</v>
      </c>
      <c r="E343" s="80">
        <v>37722.0</v>
      </c>
      <c r="F343" s="1">
        <v>1.738</v>
      </c>
    </row>
    <row r="344" ht="15.75" customHeight="1">
      <c r="A344" s="80">
        <v>37707.0</v>
      </c>
      <c r="B344" s="1">
        <v>1.116</v>
      </c>
      <c r="C344" s="80">
        <v>37707.0</v>
      </c>
      <c r="D344" s="1">
        <v>1.185</v>
      </c>
      <c r="E344" s="80">
        <v>37725.0</v>
      </c>
      <c r="F344" s="1">
        <v>1.808</v>
      </c>
    </row>
    <row r="345" ht="15.75" customHeight="1">
      <c r="A345" s="80">
        <v>37708.0</v>
      </c>
      <c r="B345" s="1">
        <v>1.095</v>
      </c>
      <c r="C345" s="80">
        <v>37708.0</v>
      </c>
      <c r="D345" s="1">
        <v>1.156</v>
      </c>
      <c r="E345" s="80">
        <v>37726.0</v>
      </c>
      <c r="F345" s="1">
        <v>1.796</v>
      </c>
    </row>
    <row r="346" ht="15.75" customHeight="1">
      <c r="A346" s="80">
        <v>37711.0</v>
      </c>
      <c r="B346" s="1">
        <v>1.072</v>
      </c>
      <c r="C346" s="80">
        <v>37711.0</v>
      </c>
      <c r="D346" s="1">
        <v>1.119</v>
      </c>
      <c r="E346" s="80">
        <v>37727.0</v>
      </c>
      <c r="F346" s="1">
        <v>1.759</v>
      </c>
    </row>
    <row r="347" ht="15.75" customHeight="1">
      <c r="A347" s="80">
        <v>37712.0</v>
      </c>
      <c r="B347" s="1">
        <v>1.064</v>
      </c>
      <c r="C347" s="80">
        <v>37712.0</v>
      </c>
      <c r="D347" s="1">
        <v>1.117</v>
      </c>
      <c r="E347" s="80">
        <v>37728.0</v>
      </c>
      <c r="F347" s="1">
        <v>1.779</v>
      </c>
    </row>
    <row r="348" ht="15.75" customHeight="1">
      <c r="A348" s="80">
        <v>37713.0</v>
      </c>
      <c r="B348" s="1">
        <v>1.083</v>
      </c>
      <c r="C348" s="80">
        <v>37713.0</v>
      </c>
      <c r="D348" s="1">
        <v>1.164</v>
      </c>
      <c r="E348" s="80">
        <v>37729.0</v>
      </c>
      <c r="F348" s="1">
        <v>1.773</v>
      </c>
    </row>
    <row r="349" ht="15.75" customHeight="1">
      <c r="A349" s="80">
        <v>37714.0</v>
      </c>
      <c r="B349" s="1">
        <v>1.067</v>
      </c>
      <c r="C349" s="80">
        <v>37714.0</v>
      </c>
      <c r="D349" s="1">
        <v>1.131</v>
      </c>
      <c r="E349" s="80">
        <v>37732.0</v>
      </c>
      <c r="F349" s="1">
        <v>1.787</v>
      </c>
    </row>
    <row r="350" ht="15.75" customHeight="1">
      <c r="A350" s="80">
        <v>37715.0</v>
      </c>
      <c r="B350" s="1">
        <v>1.063</v>
      </c>
      <c r="C350" s="80">
        <v>37715.0</v>
      </c>
      <c r="D350" s="1">
        <v>1.135</v>
      </c>
      <c r="E350" s="80">
        <v>37733.0</v>
      </c>
      <c r="F350" s="1">
        <v>1.776</v>
      </c>
    </row>
    <row r="351" ht="15.75" customHeight="1">
      <c r="A351" s="80">
        <v>37718.0</v>
      </c>
      <c r="B351" s="1">
        <v>1.112</v>
      </c>
      <c r="C351" s="80">
        <v>37718.0</v>
      </c>
      <c r="D351" s="1">
        <v>1.193</v>
      </c>
      <c r="E351" s="80">
        <v>37734.0</v>
      </c>
      <c r="F351" s="1">
        <v>1.77</v>
      </c>
    </row>
    <row r="352" ht="15.75" customHeight="1">
      <c r="A352" s="80">
        <v>37719.0</v>
      </c>
      <c r="B352" s="1">
        <v>1.111</v>
      </c>
      <c r="C352" s="80">
        <v>37719.0</v>
      </c>
      <c r="D352" s="1">
        <v>1.176</v>
      </c>
      <c r="E352" s="80">
        <v>37735.0</v>
      </c>
      <c r="F352" s="1">
        <v>1.69</v>
      </c>
    </row>
    <row r="353" ht="15.75" customHeight="1">
      <c r="A353" s="80">
        <v>37720.0</v>
      </c>
      <c r="B353" s="1">
        <v>1.095</v>
      </c>
      <c r="C353" s="80">
        <v>37720.0</v>
      </c>
      <c r="D353" s="1">
        <v>1.141</v>
      </c>
      <c r="E353" s="80">
        <v>37736.0</v>
      </c>
      <c r="F353" s="1">
        <v>1.637</v>
      </c>
    </row>
    <row r="354" ht="15.75" customHeight="1">
      <c r="A354" s="80">
        <v>37721.0</v>
      </c>
      <c r="B354" s="1">
        <v>1.105</v>
      </c>
      <c r="C354" s="80">
        <v>37721.0</v>
      </c>
      <c r="D354" s="1">
        <v>1.179</v>
      </c>
      <c r="E354" s="80">
        <v>37739.0</v>
      </c>
      <c r="F354" s="1">
        <v>1.665</v>
      </c>
    </row>
    <row r="355" ht="15.75" customHeight="1">
      <c r="A355" s="80">
        <v>37722.0</v>
      </c>
      <c r="B355" s="1">
        <v>1.147</v>
      </c>
      <c r="C355" s="80">
        <v>37722.0</v>
      </c>
      <c r="D355" s="1">
        <v>1.229</v>
      </c>
      <c r="E355" s="80">
        <v>37740.0</v>
      </c>
      <c r="F355" s="1">
        <v>1.678</v>
      </c>
    </row>
    <row r="356" ht="15.75" customHeight="1">
      <c r="A356" s="80">
        <v>37725.0</v>
      </c>
      <c r="B356" s="1">
        <v>1.188</v>
      </c>
      <c r="C356" s="80">
        <v>37725.0</v>
      </c>
      <c r="D356" s="1">
        <v>1.284</v>
      </c>
      <c r="E356" s="80">
        <v>37741.0</v>
      </c>
      <c r="F356" s="1">
        <v>1.553</v>
      </c>
    </row>
    <row r="357" ht="15.75" customHeight="1">
      <c r="A357" s="80">
        <v>37726.0</v>
      </c>
      <c r="B357" s="1">
        <v>1.191</v>
      </c>
      <c r="C357" s="80">
        <v>37726.0</v>
      </c>
      <c r="D357" s="1">
        <v>1.29</v>
      </c>
      <c r="E357" s="80">
        <v>37742.0</v>
      </c>
      <c r="F357" s="1">
        <v>1.564</v>
      </c>
    </row>
    <row r="358" ht="15.75" customHeight="1">
      <c r="A358" s="80">
        <v>37727.0</v>
      </c>
      <c r="B358" s="1">
        <v>1.186</v>
      </c>
      <c r="C358" s="80">
        <v>37727.0</v>
      </c>
      <c r="D358" s="1">
        <v>1.259</v>
      </c>
      <c r="E358" s="80">
        <v>37743.0</v>
      </c>
      <c r="F358" s="1">
        <v>1.626</v>
      </c>
    </row>
    <row r="359" ht="15.75" customHeight="1">
      <c r="A359" s="80">
        <v>37728.0</v>
      </c>
      <c r="B359" s="1">
        <v>1.178</v>
      </c>
      <c r="C359" s="80">
        <v>37728.0</v>
      </c>
      <c r="D359" s="1">
        <v>1.267</v>
      </c>
      <c r="E359" s="80">
        <v>37746.0</v>
      </c>
      <c r="F359" s="1">
        <v>1.598</v>
      </c>
    </row>
    <row r="360" ht="15.75" customHeight="1">
      <c r="A360" s="80">
        <v>37729.0</v>
      </c>
      <c r="B360" s="1">
        <v>1.18</v>
      </c>
      <c r="C360" s="80">
        <v>37729.0</v>
      </c>
      <c r="D360" s="1">
        <v>1.264</v>
      </c>
      <c r="E360" s="80">
        <v>37747.0</v>
      </c>
      <c r="F360" s="1">
        <v>1.46</v>
      </c>
    </row>
    <row r="361" ht="15.75" customHeight="1">
      <c r="A361" s="80">
        <v>37732.0</v>
      </c>
      <c r="B361" s="1">
        <v>1.183</v>
      </c>
      <c r="C361" s="80">
        <v>37732.0</v>
      </c>
      <c r="D361" s="1">
        <v>1.273</v>
      </c>
      <c r="E361" s="80">
        <v>37748.0</v>
      </c>
      <c r="F361" s="1">
        <v>1.434</v>
      </c>
    </row>
    <row r="362" ht="15.75" customHeight="1">
      <c r="A362" s="80">
        <v>37733.0</v>
      </c>
      <c r="B362" s="1">
        <v>1.181</v>
      </c>
      <c r="C362" s="80">
        <v>37733.0</v>
      </c>
      <c r="D362" s="1">
        <v>1.267</v>
      </c>
      <c r="E362" s="80">
        <v>37749.0</v>
      </c>
      <c r="F362" s="1">
        <v>1.467</v>
      </c>
    </row>
    <row r="363" ht="15.75" customHeight="1">
      <c r="A363" s="80">
        <v>37734.0</v>
      </c>
      <c r="B363" s="1">
        <v>1.182</v>
      </c>
      <c r="C363" s="80">
        <v>37734.0</v>
      </c>
      <c r="D363" s="1">
        <v>1.264</v>
      </c>
      <c r="E363" s="80">
        <v>37750.0</v>
      </c>
      <c r="F363" s="1">
        <v>1.476</v>
      </c>
    </row>
    <row r="364" ht="15.75" customHeight="1">
      <c r="A364" s="80">
        <v>37735.0</v>
      </c>
      <c r="B364" s="1">
        <v>1.148</v>
      </c>
      <c r="C364" s="80">
        <v>37735.0</v>
      </c>
      <c r="D364" s="1">
        <v>1.204</v>
      </c>
      <c r="E364" s="80">
        <v>37753.0</v>
      </c>
      <c r="F364" s="1">
        <v>1.462</v>
      </c>
    </row>
    <row r="365" ht="15.75" customHeight="1">
      <c r="A365" s="80">
        <v>37736.0</v>
      </c>
      <c r="B365" s="1">
        <v>1.117</v>
      </c>
      <c r="C365" s="80">
        <v>37736.0</v>
      </c>
      <c r="D365" s="1">
        <v>1.153</v>
      </c>
      <c r="E365" s="80">
        <v>37754.0</v>
      </c>
      <c r="F365" s="1">
        <v>1.481</v>
      </c>
    </row>
    <row r="366" ht="15.75" customHeight="1">
      <c r="A366" s="80">
        <v>37739.0</v>
      </c>
      <c r="B366" s="1">
        <v>1.13</v>
      </c>
      <c r="C366" s="80">
        <v>37739.0</v>
      </c>
      <c r="D366" s="1">
        <v>1.183</v>
      </c>
      <c r="E366" s="80">
        <v>37755.0</v>
      </c>
      <c r="F366" s="1">
        <v>1.424</v>
      </c>
    </row>
    <row r="367" ht="15.75" customHeight="1">
      <c r="A367" s="80">
        <v>37740.0</v>
      </c>
      <c r="B367" s="1">
        <v>1.151</v>
      </c>
      <c r="C367" s="80">
        <v>37740.0</v>
      </c>
      <c r="D367" s="1">
        <v>1.212</v>
      </c>
      <c r="E367" s="80">
        <v>37756.0</v>
      </c>
      <c r="F367" s="1">
        <v>1.476</v>
      </c>
    </row>
    <row r="368" ht="15.75" customHeight="1">
      <c r="A368" s="80">
        <v>37741.0</v>
      </c>
      <c r="B368" s="1">
        <v>1.109</v>
      </c>
      <c r="C368" s="80">
        <v>37741.0</v>
      </c>
      <c r="D368" s="1">
        <v>1.134</v>
      </c>
      <c r="E368" s="80">
        <v>37757.0</v>
      </c>
      <c r="F368" s="1">
        <v>1.359</v>
      </c>
    </row>
    <row r="369" ht="15.75" customHeight="1">
      <c r="A369" s="80">
        <v>37742.0</v>
      </c>
      <c r="B369" s="1">
        <v>1.095</v>
      </c>
      <c r="C369" s="80">
        <v>37742.0</v>
      </c>
      <c r="D369" s="1">
        <v>1.13</v>
      </c>
      <c r="E369" s="80">
        <v>37760.0</v>
      </c>
      <c r="F369" s="1">
        <v>1.355</v>
      </c>
    </row>
    <row r="370" ht="15.75" customHeight="1">
      <c r="A370" s="80">
        <v>37743.0</v>
      </c>
      <c r="B370" s="1">
        <v>1.118</v>
      </c>
      <c r="C370" s="80">
        <v>37743.0</v>
      </c>
      <c r="D370" s="1">
        <v>1.173</v>
      </c>
      <c r="E370" s="80">
        <v>37761.0</v>
      </c>
      <c r="F370" s="1">
        <v>1.299</v>
      </c>
    </row>
    <row r="371" ht="15.75" customHeight="1">
      <c r="A371" s="80">
        <v>37746.0</v>
      </c>
      <c r="B371" s="1">
        <v>1.118</v>
      </c>
      <c r="C371" s="80">
        <v>37746.0</v>
      </c>
      <c r="D371" s="1">
        <v>1.157</v>
      </c>
      <c r="E371" s="80">
        <v>37762.0</v>
      </c>
      <c r="F371" s="1">
        <v>1.382</v>
      </c>
    </row>
    <row r="372" ht="15.75" customHeight="1">
      <c r="A372" s="80">
        <v>37747.0</v>
      </c>
      <c r="B372" s="1">
        <v>1.092</v>
      </c>
      <c r="C372" s="80">
        <v>37747.0</v>
      </c>
      <c r="D372" s="1">
        <v>1.104</v>
      </c>
      <c r="E372" s="80">
        <v>37763.0</v>
      </c>
      <c r="F372" s="1">
        <v>1.356</v>
      </c>
    </row>
    <row r="373" ht="15.75" customHeight="1">
      <c r="A373" s="80">
        <v>37748.0</v>
      </c>
      <c r="B373" s="1">
        <v>1.111</v>
      </c>
      <c r="C373" s="80">
        <v>37748.0</v>
      </c>
      <c r="D373" s="1">
        <v>1.11</v>
      </c>
      <c r="E373" s="80">
        <v>37764.0</v>
      </c>
      <c r="F373" s="1">
        <v>1.377</v>
      </c>
    </row>
    <row r="374" ht="15.75" customHeight="1">
      <c r="A374" s="80">
        <v>37749.0</v>
      </c>
      <c r="B374" s="1">
        <v>1.119</v>
      </c>
      <c r="C374" s="80">
        <v>37749.0</v>
      </c>
      <c r="D374" s="1">
        <v>1.136</v>
      </c>
      <c r="E374" s="80">
        <v>37767.0</v>
      </c>
      <c r="F374" s="1">
        <v>1.375</v>
      </c>
    </row>
    <row r="375" ht="15.75" customHeight="1">
      <c r="A375" s="80">
        <v>37750.0</v>
      </c>
      <c r="B375" s="1">
        <v>1.118</v>
      </c>
      <c r="C375" s="80">
        <v>37750.0</v>
      </c>
      <c r="D375" s="1">
        <v>1.129</v>
      </c>
      <c r="E375" s="80">
        <v>37768.0</v>
      </c>
      <c r="F375" s="1">
        <v>1.353</v>
      </c>
    </row>
    <row r="376" ht="15.75" customHeight="1">
      <c r="A376" s="80">
        <v>37753.0</v>
      </c>
      <c r="B376" s="1">
        <v>1.113</v>
      </c>
      <c r="C376" s="80">
        <v>37753.0</v>
      </c>
      <c r="D376" s="1">
        <v>1.124</v>
      </c>
      <c r="E376" s="80">
        <v>37769.0</v>
      </c>
      <c r="F376" s="1">
        <v>1.332</v>
      </c>
    </row>
    <row r="377" ht="15.75" customHeight="1">
      <c r="A377" s="80">
        <v>37754.0</v>
      </c>
      <c r="B377" s="1">
        <v>1.119</v>
      </c>
      <c r="C377" s="80">
        <v>37754.0</v>
      </c>
      <c r="D377" s="1">
        <v>1.134</v>
      </c>
      <c r="E377" s="80">
        <v>37770.0</v>
      </c>
      <c r="F377" s="1">
        <v>1.312</v>
      </c>
    </row>
    <row r="378" ht="15.75" customHeight="1">
      <c r="A378" s="80">
        <v>37755.0</v>
      </c>
      <c r="B378" s="1">
        <v>1.1</v>
      </c>
      <c r="C378" s="80">
        <v>37755.0</v>
      </c>
      <c r="D378" s="1">
        <v>1.102</v>
      </c>
      <c r="E378" s="80">
        <v>37771.0</v>
      </c>
      <c r="F378" s="1">
        <v>1.339</v>
      </c>
    </row>
    <row r="379" ht="15.75" customHeight="1">
      <c r="A379" s="80">
        <v>37756.0</v>
      </c>
      <c r="B379" s="1">
        <v>1.111</v>
      </c>
      <c r="C379" s="80">
        <v>37756.0</v>
      </c>
      <c r="D379" s="1">
        <v>1.125</v>
      </c>
      <c r="E379" s="80">
        <v>37774.0</v>
      </c>
      <c r="F379" s="1">
        <v>1.342</v>
      </c>
    </row>
    <row r="380" ht="15.75" customHeight="1">
      <c r="A380" s="80">
        <v>37757.0</v>
      </c>
      <c r="B380" s="1">
        <v>1.073</v>
      </c>
      <c r="C380" s="80">
        <v>37757.0</v>
      </c>
      <c r="D380" s="1">
        <v>1.048</v>
      </c>
      <c r="E380" s="80">
        <v>37775.0</v>
      </c>
      <c r="F380" s="1">
        <v>1.242</v>
      </c>
    </row>
    <row r="381" ht="15.75" customHeight="1">
      <c r="A381" s="80">
        <v>37760.0</v>
      </c>
      <c r="B381" s="1">
        <v>1.054</v>
      </c>
      <c r="C381" s="80">
        <v>37760.0</v>
      </c>
      <c r="D381" s="1">
        <v>1.05</v>
      </c>
      <c r="E381" s="80">
        <v>37776.0</v>
      </c>
      <c r="F381" s="1">
        <v>1.235</v>
      </c>
    </row>
    <row r="382" ht="15.75" customHeight="1">
      <c r="A382" s="80">
        <v>37761.0</v>
      </c>
      <c r="B382" s="1">
        <v>1.016</v>
      </c>
      <c r="C382" s="80">
        <v>37761.0</v>
      </c>
      <c r="D382" s="1">
        <v>0.997</v>
      </c>
      <c r="E382" s="80">
        <v>37777.0</v>
      </c>
      <c r="F382" s="1">
        <v>1.276</v>
      </c>
    </row>
    <row r="383" ht="15.75" customHeight="1">
      <c r="A383" s="80">
        <v>37762.0</v>
      </c>
      <c r="B383" s="1">
        <v>1.082</v>
      </c>
      <c r="C383" s="80">
        <v>37762.0</v>
      </c>
      <c r="D383" s="1">
        <v>1.084</v>
      </c>
      <c r="E383" s="80">
        <v>37778.0</v>
      </c>
      <c r="F383" s="1">
        <v>1.261</v>
      </c>
    </row>
    <row r="384" ht="15.75" customHeight="1">
      <c r="A384" s="80">
        <v>37763.0</v>
      </c>
      <c r="B384" s="1">
        <v>1.06</v>
      </c>
      <c r="C384" s="80">
        <v>37763.0</v>
      </c>
      <c r="D384" s="1">
        <v>1.057</v>
      </c>
      <c r="E384" s="80">
        <v>37781.0</v>
      </c>
      <c r="F384" s="1">
        <v>1.199</v>
      </c>
    </row>
    <row r="385" ht="15.75" customHeight="1">
      <c r="A385" s="80">
        <v>37764.0</v>
      </c>
      <c r="B385" s="1">
        <v>1.056</v>
      </c>
      <c r="C385" s="80">
        <v>37764.0</v>
      </c>
      <c r="D385" s="1">
        <v>1.065</v>
      </c>
      <c r="E385" s="80">
        <v>37782.0</v>
      </c>
      <c r="F385" s="1">
        <v>1.135</v>
      </c>
    </row>
    <row r="386" ht="15.75" customHeight="1">
      <c r="A386" s="80">
        <v>37767.0</v>
      </c>
      <c r="B386" s="1">
        <v>1.055</v>
      </c>
      <c r="C386" s="80">
        <v>37767.0</v>
      </c>
      <c r="D386" s="1">
        <v>1.056</v>
      </c>
      <c r="E386" s="80">
        <v>37783.0</v>
      </c>
      <c r="F386" s="1">
        <v>1.162</v>
      </c>
    </row>
    <row r="387" ht="15.75" customHeight="1">
      <c r="A387" s="80">
        <v>37768.0</v>
      </c>
      <c r="B387" s="1">
        <v>1.066</v>
      </c>
      <c r="C387" s="80">
        <v>37768.0</v>
      </c>
      <c r="D387" s="1">
        <v>1.059</v>
      </c>
      <c r="E387" s="80">
        <v>37784.0</v>
      </c>
      <c r="F387" s="1">
        <v>1.121</v>
      </c>
    </row>
    <row r="388" ht="15.75" customHeight="1">
      <c r="A388" s="80">
        <v>37769.0</v>
      </c>
      <c r="B388" s="1">
        <v>1.075</v>
      </c>
      <c r="C388" s="80">
        <v>37769.0</v>
      </c>
      <c r="D388" s="1">
        <v>1.063</v>
      </c>
      <c r="E388" s="80">
        <v>37785.0</v>
      </c>
      <c r="F388" s="1">
        <v>1.097</v>
      </c>
    </row>
    <row r="389" ht="15.75" customHeight="1">
      <c r="A389" s="80">
        <v>37770.0</v>
      </c>
      <c r="B389" s="1">
        <v>1.051</v>
      </c>
      <c r="C389" s="80">
        <v>37770.0</v>
      </c>
      <c r="D389" s="1">
        <v>1.047</v>
      </c>
      <c r="E389" s="80">
        <v>37788.0</v>
      </c>
      <c r="F389" s="1">
        <v>1.162</v>
      </c>
    </row>
    <row r="390" ht="15.75" customHeight="1">
      <c r="A390" s="80">
        <v>37771.0</v>
      </c>
      <c r="B390" s="1">
        <v>1.07</v>
      </c>
      <c r="C390" s="80">
        <v>37771.0</v>
      </c>
      <c r="D390" s="1">
        <v>1.07</v>
      </c>
      <c r="E390" s="80">
        <v>37789.0</v>
      </c>
      <c r="F390" s="1">
        <v>1.249</v>
      </c>
    </row>
    <row r="391" ht="15.75" customHeight="1">
      <c r="A391" s="80">
        <v>37774.0</v>
      </c>
      <c r="B391" s="1">
        <v>1.079</v>
      </c>
      <c r="C391" s="80">
        <v>37774.0</v>
      </c>
      <c r="D391" s="1">
        <v>1.069</v>
      </c>
      <c r="E391" s="80">
        <v>37790.0</v>
      </c>
      <c r="F391" s="1">
        <v>1.268</v>
      </c>
    </row>
    <row r="392" ht="15.75" customHeight="1">
      <c r="A392" s="80">
        <v>37775.0</v>
      </c>
      <c r="B392" s="1">
        <v>1.02</v>
      </c>
      <c r="C392" s="80">
        <v>37775.0</v>
      </c>
      <c r="D392" s="1">
        <v>1.006</v>
      </c>
      <c r="E392" s="80">
        <v>37791.0</v>
      </c>
      <c r="F392" s="1">
        <v>1.185</v>
      </c>
    </row>
    <row r="393" ht="15.75" customHeight="1">
      <c r="A393" s="80">
        <v>37776.0</v>
      </c>
      <c r="B393" s="1">
        <v>1.002</v>
      </c>
      <c r="C393" s="80">
        <v>37776.0</v>
      </c>
      <c r="D393" s="1">
        <v>0.997</v>
      </c>
      <c r="E393" s="80">
        <v>37792.0</v>
      </c>
      <c r="F393" s="1">
        <v>1.22</v>
      </c>
    </row>
    <row r="394" ht="15.75" customHeight="1">
      <c r="A394" s="80">
        <v>37777.0</v>
      </c>
      <c r="B394" s="1">
        <v>0.997</v>
      </c>
      <c r="C394" s="80">
        <v>37777.0</v>
      </c>
      <c r="D394" s="1">
        <v>1.012</v>
      </c>
      <c r="E394" s="80">
        <v>37795.0</v>
      </c>
      <c r="F394" s="1">
        <v>1.182</v>
      </c>
    </row>
    <row r="395" ht="15.75" customHeight="1">
      <c r="A395" s="80">
        <v>37778.0</v>
      </c>
      <c r="B395" s="1">
        <v>0.988</v>
      </c>
      <c r="C395" s="80">
        <v>37778.0</v>
      </c>
      <c r="D395" s="1">
        <v>0.991</v>
      </c>
      <c r="E395" s="80">
        <v>37796.0</v>
      </c>
      <c r="F395" s="1">
        <v>1.148</v>
      </c>
    </row>
    <row r="396" ht="15.75" customHeight="1">
      <c r="A396" s="80">
        <v>37781.0</v>
      </c>
      <c r="B396" s="1">
        <v>0.955</v>
      </c>
      <c r="C396" s="80">
        <v>37781.0</v>
      </c>
      <c r="D396" s="1">
        <v>0.944</v>
      </c>
      <c r="E396" s="80">
        <v>37797.0</v>
      </c>
      <c r="F396" s="1">
        <v>1.345</v>
      </c>
    </row>
    <row r="397" ht="15.75" customHeight="1">
      <c r="A397" s="80">
        <v>37782.0</v>
      </c>
      <c r="B397" s="1">
        <v>0.909</v>
      </c>
      <c r="C397" s="80">
        <v>37782.0</v>
      </c>
      <c r="D397" s="1">
        <v>0.903</v>
      </c>
      <c r="E397" s="80">
        <v>37798.0</v>
      </c>
      <c r="F397" s="1">
        <v>1.435</v>
      </c>
    </row>
    <row r="398" ht="15.75" customHeight="1">
      <c r="A398" s="80">
        <v>37783.0</v>
      </c>
      <c r="B398" s="1">
        <v>0.891</v>
      </c>
      <c r="C398" s="80">
        <v>37783.0</v>
      </c>
      <c r="D398" s="1">
        <v>0.897</v>
      </c>
      <c r="E398" s="80">
        <v>37799.0</v>
      </c>
      <c r="F398" s="1">
        <v>1.401</v>
      </c>
    </row>
    <row r="399" ht="15.75" customHeight="1">
      <c r="A399" s="80">
        <v>37784.0</v>
      </c>
      <c r="B399" s="1">
        <v>0.863</v>
      </c>
      <c r="C399" s="80">
        <v>37784.0</v>
      </c>
      <c r="D399" s="1">
        <v>0.862</v>
      </c>
      <c r="E399" s="80">
        <v>37802.0</v>
      </c>
      <c r="F399" s="1">
        <v>1.351</v>
      </c>
    </row>
    <row r="400" ht="15.75" customHeight="1">
      <c r="A400" s="80">
        <v>37785.0</v>
      </c>
      <c r="B400" s="1">
        <v>0.831</v>
      </c>
      <c r="C400" s="80">
        <v>37785.0</v>
      </c>
      <c r="D400" s="1">
        <v>0.836</v>
      </c>
      <c r="E400" s="80">
        <v>37803.0</v>
      </c>
      <c r="F400" s="1">
        <v>1.356</v>
      </c>
    </row>
    <row r="401" ht="15.75" customHeight="1">
      <c r="A401" s="80">
        <v>37788.0</v>
      </c>
      <c r="B401" s="1">
        <v>0.842</v>
      </c>
      <c r="C401" s="80">
        <v>37788.0</v>
      </c>
      <c r="D401" s="1">
        <v>0.854</v>
      </c>
      <c r="E401" s="80">
        <v>37804.0</v>
      </c>
      <c r="F401" s="1">
        <v>1.337</v>
      </c>
    </row>
    <row r="402" ht="15.75" customHeight="1">
      <c r="A402" s="80">
        <v>37789.0</v>
      </c>
      <c r="B402" s="1">
        <v>0.885</v>
      </c>
      <c r="C402" s="80">
        <v>37789.0</v>
      </c>
      <c r="D402" s="1">
        <v>0.906</v>
      </c>
      <c r="E402" s="80">
        <v>37805.0</v>
      </c>
      <c r="F402" s="1">
        <v>1.355</v>
      </c>
    </row>
    <row r="403" ht="15.75" customHeight="1">
      <c r="A403" s="80">
        <v>37790.0</v>
      </c>
      <c r="B403" s="1">
        <v>0.879</v>
      </c>
      <c r="C403" s="80">
        <v>37790.0</v>
      </c>
      <c r="D403" s="1">
        <v>0.915</v>
      </c>
      <c r="E403" s="80">
        <v>37806.0</v>
      </c>
      <c r="F403" s="1">
        <v>1.357</v>
      </c>
    </row>
    <row r="404" ht="15.75" customHeight="1">
      <c r="A404" s="80">
        <v>37791.0</v>
      </c>
      <c r="B404" s="1">
        <v>0.813</v>
      </c>
      <c r="C404" s="80">
        <v>37791.0</v>
      </c>
      <c r="D404" s="1">
        <v>0.851</v>
      </c>
      <c r="E404" s="80">
        <v>37809.0</v>
      </c>
      <c r="F404" s="1">
        <v>1.4</v>
      </c>
    </row>
    <row r="405" ht="15.75" customHeight="1">
      <c r="A405" s="80">
        <v>37792.0</v>
      </c>
      <c r="B405" s="1">
        <v>0.851</v>
      </c>
      <c r="C405" s="80">
        <v>37792.0</v>
      </c>
      <c r="D405" s="1">
        <v>0.887</v>
      </c>
      <c r="E405" s="80">
        <v>37810.0</v>
      </c>
      <c r="F405" s="1">
        <v>1.418</v>
      </c>
    </row>
    <row r="406" ht="15.75" customHeight="1">
      <c r="A406" s="80">
        <v>37795.0</v>
      </c>
      <c r="B406" s="1">
        <v>0.835</v>
      </c>
      <c r="C406" s="80">
        <v>37795.0</v>
      </c>
      <c r="D406" s="1">
        <v>0.861</v>
      </c>
      <c r="E406" s="80">
        <v>37811.0</v>
      </c>
      <c r="F406" s="1">
        <v>1.405</v>
      </c>
    </row>
    <row r="407" ht="15.75" customHeight="1">
      <c r="A407" s="80">
        <v>37796.0</v>
      </c>
      <c r="B407" s="1">
        <v>0.83</v>
      </c>
      <c r="C407" s="80">
        <v>37796.0</v>
      </c>
      <c r="D407" s="1">
        <v>0.856</v>
      </c>
      <c r="E407" s="80">
        <v>37812.0</v>
      </c>
      <c r="F407" s="1">
        <v>1.366</v>
      </c>
    </row>
    <row r="408" ht="15.75" customHeight="1">
      <c r="A408" s="80">
        <v>37797.0</v>
      </c>
      <c r="B408" s="1">
        <v>0.954</v>
      </c>
      <c r="C408" s="80">
        <v>37797.0</v>
      </c>
      <c r="D408" s="1">
        <v>1.005</v>
      </c>
      <c r="E408" s="80">
        <v>37813.0</v>
      </c>
      <c r="F408" s="1">
        <v>1.349</v>
      </c>
    </row>
    <row r="409" ht="15.75" customHeight="1">
      <c r="A409" s="80">
        <v>37798.0</v>
      </c>
      <c r="B409" s="1">
        <v>0.978</v>
      </c>
      <c r="C409" s="80">
        <v>37798.0</v>
      </c>
      <c r="D409" s="1">
        <v>1.054</v>
      </c>
      <c r="E409" s="80">
        <v>37816.0</v>
      </c>
      <c r="F409" s="1">
        <v>1.393</v>
      </c>
    </row>
    <row r="410" ht="15.75" customHeight="1">
      <c r="A410" s="80">
        <v>37799.0</v>
      </c>
      <c r="B410" s="1">
        <v>0.967</v>
      </c>
      <c r="C410" s="80">
        <v>37799.0</v>
      </c>
      <c r="D410" s="1">
        <v>1.033</v>
      </c>
      <c r="E410" s="80">
        <v>37817.0</v>
      </c>
      <c r="F410" s="1">
        <v>1.512</v>
      </c>
    </row>
    <row r="411" ht="15.75" customHeight="1">
      <c r="A411" s="80">
        <v>37802.0</v>
      </c>
      <c r="B411" s="1">
        <v>0.957</v>
      </c>
      <c r="C411" s="80">
        <v>37802.0</v>
      </c>
      <c r="D411" s="1">
        <v>1.015</v>
      </c>
      <c r="E411" s="80">
        <v>37818.0</v>
      </c>
      <c r="F411" s="1">
        <v>1.513</v>
      </c>
    </row>
    <row r="412" ht="15.75" customHeight="1">
      <c r="A412" s="80">
        <v>37803.0</v>
      </c>
      <c r="B412" s="1">
        <v>0.959</v>
      </c>
      <c r="C412" s="80">
        <v>37803.0</v>
      </c>
      <c r="D412" s="1">
        <v>1.016</v>
      </c>
      <c r="E412" s="80">
        <v>37819.0</v>
      </c>
      <c r="F412" s="1">
        <v>1.514</v>
      </c>
    </row>
    <row r="413" ht="15.75" customHeight="1">
      <c r="A413" s="80">
        <v>37804.0</v>
      </c>
      <c r="B413" s="1">
        <v>0.959</v>
      </c>
      <c r="C413" s="80">
        <v>37804.0</v>
      </c>
      <c r="D413" s="1">
        <v>1.01</v>
      </c>
      <c r="E413" s="80">
        <v>37820.0</v>
      </c>
      <c r="F413" s="1">
        <v>1.541</v>
      </c>
    </row>
    <row r="414" ht="15.75" customHeight="1">
      <c r="A414" s="80">
        <v>37805.0</v>
      </c>
      <c r="B414" s="1">
        <v>0.954</v>
      </c>
      <c r="C414" s="80">
        <v>37805.0</v>
      </c>
      <c r="D414" s="1">
        <v>1.007</v>
      </c>
      <c r="E414" s="80">
        <v>37823.0</v>
      </c>
      <c r="F414" s="1">
        <v>1.655</v>
      </c>
    </row>
    <row r="415" ht="15.75" customHeight="1">
      <c r="A415" s="80">
        <v>37806.0</v>
      </c>
      <c r="B415" s="1">
        <v>0.954</v>
      </c>
      <c r="C415" s="80">
        <v>37806.0</v>
      </c>
      <c r="D415" s="1">
        <v>1.008</v>
      </c>
      <c r="E415" s="80">
        <v>37824.0</v>
      </c>
      <c r="F415" s="1">
        <v>1.592</v>
      </c>
    </row>
    <row r="416" ht="15.75" customHeight="1">
      <c r="A416" s="80">
        <v>37809.0</v>
      </c>
      <c r="B416" s="1">
        <v>0.965</v>
      </c>
      <c r="C416" s="80">
        <v>37809.0</v>
      </c>
      <c r="D416" s="1">
        <v>1.029</v>
      </c>
      <c r="E416" s="80">
        <v>37825.0</v>
      </c>
      <c r="F416" s="1">
        <v>1.549</v>
      </c>
    </row>
    <row r="417" ht="15.75" customHeight="1">
      <c r="A417" s="80">
        <v>37810.0</v>
      </c>
      <c r="B417" s="1">
        <v>0.965</v>
      </c>
      <c r="C417" s="80">
        <v>37810.0</v>
      </c>
      <c r="D417" s="1">
        <v>1.029</v>
      </c>
      <c r="E417" s="80">
        <v>37826.0</v>
      </c>
      <c r="F417" s="1">
        <v>1.567</v>
      </c>
    </row>
    <row r="418" ht="15.75" customHeight="1">
      <c r="A418" s="80">
        <v>37811.0</v>
      </c>
      <c r="B418" s="1">
        <v>0.962</v>
      </c>
      <c r="C418" s="80">
        <v>37811.0</v>
      </c>
      <c r="D418" s="1">
        <v>1.027</v>
      </c>
      <c r="E418" s="80">
        <v>37827.0</v>
      </c>
      <c r="F418" s="1">
        <v>1.559</v>
      </c>
    </row>
    <row r="419" ht="15.75" customHeight="1">
      <c r="A419" s="80">
        <v>37812.0</v>
      </c>
      <c r="B419" s="1">
        <v>0.952</v>
      </c>
      <c r="C419" s="80">
        <v>37812.0</v>
      </c>
      <c r="D419" s="1">
        <v>1.005</v>
      </c>
      <c r="E419" s="80">
        <v>37830.0</v>
      </c>
      <c r="F419" s="1">
        <v>1.655</v>
      </c>
    </row>
    <row r="420" ht="15.75" customHeight="1">
      <c r="A420" s="80">
        <v>37813.0</v>
      </c>
      <c r="B420" s="1">
        <v>0.95</v>
      </c>
      <c r="C420" s="80">
        <v>37813.0</v>
      </c>
      <c r="D420" s="1">
        <v>0.998</v>
      </c>
      <c r="E420" s="80">
        <v>37831.0</v>
      </c>
      <c r="F420" s="1">
        <v>1.768</v>
      </c>
    </row>
    <row r="421" ht="15.75" customHeight="1">
      <c r="A421" s="80">
        <v>37816.0</v>
      </c>
      <c r="B421" s="1">
        <v>0.954</v>
      </c>
      <c r="C421" s="80">
        <v>37816.0</v>
      </c>
      <c r="D421" s="1">
        <v>1.009</v>
      </c>
      <c r="E421" s="80">
        <v>37832.0</v>
      </c>
      <c r="F421" s="1">
        <v>1.709</v>
      </c>
    </row>
    <row r="422" ht="15.75" customHeight="1">
      <c r="A422" s="80">
        <v>37817.0</v>
      </c>
      <c r="B422" s="1">
        <v>0.963</v>
      </c>
      <c r="C422" s="80">
        <v>37817.0</v>
      </c>
      <c r="D422" s="1">
        <v>1.061</v>
      </c>
      <c r="E422" s="80">
        <v>37833.0</v>
      </c>
      <c r="F422" s="1">
        <v>1.896</v>
      </c>
    </row>
    <row r="423" ht="15.75" customHeight="1">
      <c r="A423" s="80">
        <v>37818.0</v>
      </c>
      <c r="B423" s="1">
        <v>0.964</v>
      </c>
      <c r="C423" s="80">
        <v>37818.0</v>
      </c>
      <c r="D423" s="1">
        <v>1.046</v>
      </c>
      <c r="E423" s="80">
        <v>37834.0</v>
      </c>
      <c r="F423" s="1">
        <v>2.026</v>
      </c>
    </row>
    <row r="424" ht="15.75" customHeight="1">
      <c r="A424" s="80">
        <v>37819.0</v>
      </c>
      <c r="B424" s="1">
        <v>0.963</v>
      </c>
      <c r="C424" s="80">
        <v>37819.0</v>
      </c>
      <c r="D424" s="1">
        <v>1.042</v>
      </c>
      <c r="E424" s="80">
        <v>37837.0</v>
      </c>
      <c r="F424" s="1">
        <v>1.9</v>
      </c>
    </row>
    <row r="425" ht="15.75" customHeight="1">
      <c r="A425" s="80">
        <v>37820.0</v>
      </c>
      <c r="B425" s="1">
        <v>0.963</v>
      </c>
      <c r="C425" s="80">
        <v>37820.0</v>
      </c>
      <c r="D425" s="1">
        <v>1.047</v>
      </c>
      <c r="E425" s="80">
        <v>37838.0</v>
      </c>
      <c r="F425" s="1">
        <v>1.939</v>
      </c>
    </row>
    <row r="426" ht="15.75" customHeight="1">
      <c r="A426" s="80">
        <v>37823.0</v>
      </c>
      <c r="B426" s="1">
        <v>0.975</v>
      </c>
      <c r="C426" s="80">
        <v>37823.0</v>
      </c>
      <c r="D426" s="1">
        <v>1.081</v>
      </c>
      <c r="E426" s="80">
        <v>37839.0</v>
      </c>
      <c r="F426" s="1">
        <v>1.876</v>
      </c>
    </row>
    <row r="427" ht="15.75" customHeight="1">
      <c r="A427" s="80">
        <v>37824.0</v>
      </c>
      <c r="B427" s="1">
        <v>0.963</v>
      </c>
      <c r="C427" s="80">
        <v>37824.0</v>
      </c>
      <c r="D427" s="1">
        <v>1.056</v>
      </c>
      <c r="E427" s="80">
        <v>37840.0</v>
      </c>
      <c r="F427" s="1">
        <v>1.807</v>
      </c>
    </row>
    <row r="428" ht="15.75" customHeight="1">
      <c r="A428" s="80">
        <v>37825.0</v>
      </c>
      <c r="B428" s="1">
        <v>0.961</v>
      </c>
      <c r="C428" s="80">
        <v>37825.0</v>
      </c>
      <c r="D428" s="1">
        <v>1.045</v>
      </c>
      <c r="E428" s="80">
        <v>37841.0</v>
      </c>
      <c r="F428" s="1">
        <v>1.784</v>
      </c>
    </row>
    <row r="429" ht="15.75" customHeight="1">
      <c r="A429" s="80">
        <v>37826.0</v>
      </c>
      <c r="B429" s="1">
        <v>0.966</v>
      </c>
      <c r="C429" s="80">
        <v>37826.0</v>
      </c>
      <c r="D429" s="1">
        <v>1.051</v>
      </c>
      <c r="E429" s="80">
        <v>37844.0</v>
      </c>
      <c r="F429" s="1">
        <v>1.881</v>
      </c>
    </row>
    <row r="430" ht="15.75" customHeight="1">
      <c r="A430" s="80">
        <v>37827.0</v>
      </c>
      <c r="B430" s="1">
        <v>0.964</v>
      </c>
      <c r="C430" s="80">
        <v>37827.0</v>
      </c>
      <c r="D430" s="1">
        <v>1.047</v>
      </c>
      <c r="E430" s="80">
        <v>37845.0</v>
      </c>
      <c r="F430" s="1">
        <v>1.822</v>
      </c>
    </row>
    <row r="431" ht="15.75" customHeight="1">
      <c r="A431" s="80">
        <v>37830.0</v>
      </c>
      <c r="B431" s="1">
        <v>0.977</v>
      </c>
      <c r="C431" s="80">
        <v>37830.0</v>
      </c>
      <c r="D431" s="1">
        <v>1.079</v>
      </c>
      <c r="E431" s="80">
        <v>37846.0</v>
      </c>
      <c r="F431" s="1">
        <v>1.95</v>
      </c>
    </row>
    <row r="432" ht="15.75" customHeight="1">
      <c r="A432" s="80">
        <v>37831.0</v>
      </c>
      <c r="B432" s="1">
        <v>0.985</v>
      </c>
      <c r="C432" s="80">
        <v>37831.0</v>
      </c>
      <c r="D432" s="1">
        <v>1.13</v>
      </c>
      <c r="E432" s="80">
        <v>37847.0</v>
      </c>
      <c r="F432" s="1">
        <v>1.9395</v>
      </c>
    </row>
    <row r="433" ht="15.75" customHeight="1">
      <c r="A433" s="80">
        <v>37832.0</v>
      </c>
      <c r="B433" s="1">
        <v>0.985</v>
      </c>
      <c r="C433" s="80">
        <v>37832.0</v>
      </c>
      <c r="D433" s="1">
        <v>1.107</v>
      </c>
      <c r="E433" s="80">
        <v>37848.0</v>
      </c>
      <c r="F433" s="1">
        <v>1.94</v>
      </c>
    </row>
    <row r="434" ht="15.75" customHeight="1">
      <c r="A434" s="80">
        <v>37833.0</v>
      </c>
      <c r="B434" s="1">
        <v>1.014</v>
      </c>
      <c r="C434" s="80">
        <v>37833.0</v>
      </c>
      <c r="D434" s="1">
        <v>1.201</v>
      </c>
      <c r="E434" s="80">
        <v>37851.0</v>
      </c>
      <c r="F434" s="1">
        <v>1.944</v>
      </c>
    </row>
    <row r="435" ht="15.75" customHeight="1">
      <c r="A435" s="80">
        <v>37834.0</v>
      </c>
      <c r="B435" s="1">
        <v>1.029</v>
      </c>
      <c r="C435" s="80">
        <v>37834.0</v>
      </c>
      <c r="D435" s="1">
        <v>1.258</v>
      </c>
      <c r="E435" s="80">
        <v>37852.0</v>
      </c>
      <c r="F435" s="1">
        <v>1.873</v>
      </c>
    </row>
    <row r="436" ht="15.75" customHeight="1">
      <c r="A436" s="80">
        <v>37837.0</v>
      </c>
      <c r="B436" s="1">
        <v>1.02</v>
      </c>
      <c r="C436" s="80">
        <v>37837.0</v>
      </c>
      <c r="D436" s="1">
        <v>1.215</v>
      </c>
      <c r="E436" s="80">
        <v>37853.0</v>
      </c>
      <c r="F436" s="1">
        <v>1.9175</v>
      </c>
    </row>
    <row r="437" ht="15.75" customHeight="1">
      <c r="A437" s="80">
        <v>37838.0</v>
      </c>
      <c r="B437" s="1">
        <v>1.029</v>
      </c>
      <c r="C437" s="80">
        <v>37838.0</v>
      </c>
      <c r="D437" s="1">
        <v>1.236</v>
      </c>
      <c r="E437" s="80">
        <v>37854.0</v>
      </c>
      <c r="F437" s="1">
        <v>2.079</v>
      </c>
    </row>
    <row r="438" ht="15.75" customHeight="1">
      <c r="A438" s="80">
        <v>37839.0</v>
      </c>
      <c r="B438" s="1">
        <v>1.025</v>
      </c>
      <c r="C438" s="80">
        <v>37839.0</v>
      </c>
      <c r="D438" s="1">
        <v>1.23</v>
      </c>
      <c r="E438" s="80">
        <v>37855.0</v>
      </c>
      <c r="F438" s="1">
        <v>2.0535</v>
      </c>
    </row>
    <row r="439" ht="15.75" customHeight="1">
      <c r="A439" s="80">
        <v>37840.0</v>
      </c>
      <c r="B439" s="1">
        <v>1.006</v>
      </c>
      <c r="C439" s="80">
        <v>37840.0</v>
      </c>
      <c r="D439" s="1">
        <v>1.1755</v>
      </c>
      <c r="E439" s="80">
        <v>37858.0</v>
      </c>
      <c r="F439" s="1">
        <v>2.12</v>
      </c>
    </row>
    <row r="440" ht="15.75" customHeight="1">
      <c r="A440" s="80">
        <v>37841.0</v>
      </c>
      <c r="B440" s="1">
        <v>1.014</v>
      </c>
      <c r="C440" s="80">
        <v>37841.0</v>
      </c>
      <c r="D440" s="1">
        <v>1.172</v>
      </c>
      <c r="E440" s="80">
        <v>37859.0</v>
      </c>
      <c r="F440" s="1">
        <v>2.057</v>
      </c>
    </row>
    <row r="441" ht="15.75" customHeight="1">
      <c r="A441" s="80">
        <v>37844.0</v>
      </c>
      <c r="B441" s="1">
        <v>1.023</v>
      </c>
      <c r="C441" s="80">
        <v>37844.0</v>
      </c>
      <c r="D441" s="1">
        <v>1.204</v>
      </c>
      <c r="E441" s="80">
        <v>37860.0</v>
      </c>
      <c r="F441" s="1">
        <v>2.126</v>
      </c>
    </row>
    <row r="442" ht="15.75" customHeight="1">
      <c r="A442" s="80">
        <v>37845.0</v>
      </c>
      <c r="B442" s="1">
        <v>1.017</v>
      </c>
      <c r="C442" s="80">
        <v>37845.0</v>
      </c>
      <c r="D442" s="1">
        <v>1.179</v>
      </c>
      <c r="E442" s="80">
        <v>37861.0</v>
      </c>
      <c r="F442" s="1">
        <v>2.031</v>
      </c>
    </row>
    <row r="443" ht="15.75" customHeight="1">
      <c r="A443" s="80">
        <v>37846.0</v>
      </c>
      <c r="B443" s="1">
        <v>1.028</v>
      </c>
      <c r="C443" s="80">
        <v>37846.0</v>
      </c>
      <c r="D443" s="1">
        <v>1.216</v>
      </c>
      <c r="E443" s="80">
        <v>37862.0</v>
      </c>
      <c r="F443" s="1">
        <v>2.066</v>
      </c>
    </row>
    <row r="444" ht="15.75" customHeight="1">
      <c r="A444" s="80">
        <v>37847.0</v>
      </c>
      <c r="B444" s="1">
        <v>1.017</v>
      </c>
      <c r="C444" s="80">
        <v>37847.0</v>
      </c>
      <c r="D444" s="1">
        <v>1.205</v>
      </c>
      <c r="E444" s="80">
        <v>37865.0</v>
      </c>
      <c r="F444" s="1">
        <v>2.086</v>
      </c>
    </row>
    <row r="445" ht="15.75" customHeight="1">
      <c r="A445" s="80">
        <v>37848.0</v>
      </c>
      <c r="B445" s="1">
        <v>1.019</v>
      </c>
      <c r="C445" s="80">
        <v>37848.0</v>
      </c>
      <c r="D445" s="1">
        <v>1.222</v>
      </c>
      <c r="E445" s="80">
        <v>37866.0</v>
      </c>
      <c r="F445" s="1">
        <v>2.184</v>
      </c>
    </row>
    <row r="446" ht="15.75" customHeight="1">
      <c r="A446" s="80">
        <v>37851.0</v>
      </c>
      <c r="B446" s="1">
        <v>1.029</v>
      </c>
      <c r="C446" s="80">
        <v>37851.0</v>
      </c>
      <c r="D446" s="1">
        <v>1.214</v>
      </c>
      <c r="E446" s="80">
        <v>37867.0</v>
      </c>
      <c r="F446" s="1">
        <v>2.1435</v>
      </c>
    </row>
    <row r="447" ht="15.75" customHeight="1">
      <c r="A447" s="80">
        <v>37852.0</v>
      </c>
      <c r="B447" s="1">
        <v>1.021</v>
      </c>
      <c r="C447" s="80">
        <v>37852.0</v>
      </c>
      <c r="D447" s="1">
        <v>1.19</v>
      </c>
      <c r="E447" s="80">
        <v>37868.0</v>
      </c>
      <c r="F447" s="1">
        <v>2.05</v>
      </c>
    </row>
    <row r="448" ht="15.75" customHeight="1">
      <c r="A448" s="80">
        <v>37853.0</v>
      </c>
      <c r="B448" s="1">
        <v>1.018</v>
      </c>
      <c r="C448" s="80">
        <v>37853.0</v>
      </c>
      <c r="D448" s="1">
        <v>1.2145</v>
      </c>
      <c r="E448" s="80">
        <v>37869.0</v>
      </c>
      <c r="F448" s="1">
        <v>1.837</v>
      </c>
    </row>
    <row r="449" ht="15.75" customHeight="1">
      <c r="A449" s="80">
        <v>37854.0</v>
      </c>
      <c r="B449" s="1">
        <v>1.04</v>
      </c>
      <c r="C449" s="80">
        <v>37854.0</v>
      </c>
      <c r="D449" s="1">
        <v>1.281</v>
      </c>
      <c r="E449" s="80">
        <v>37872.0</v>
      </c>
      <c r="F449" s="1">
        <v>1.896</v>
      </c>
    </row>
    <row r="450" ht="15.75" customHeight="1">
      <c r="A450" s="80">
        <v>37855.0</v>
      </c>
      <c r="B450" s="1">
        <v>1.0395</v>
      </c>
      <c r="C450" s="80">
        <v>37855.0</v>
      </c>
      <c r="D450" s="1">
        <v>1.278</v>
      </c>
      <c r="E450" s="80">
        <v>37873.0</v>
      </c>
      <c r="F450" s="1">
        <v>1.821</v>
      </c>
    </row>
    <row r="451" ht="15.75" customHeight="1">
      <c r="A451" s="80">
        <v>37858.0</v>
      </c>
      <c r="B451" s="1">
        <v>1.043</v>
      </c>
      <c r="C451" s="80">
        <v>37858.0</v>
      </c>
      <c r="D451" s="1">
        <v>1.3015</v>
      </c>
      <c r="E451" s="80">
        <v>37874.0</v>
      </c>
      <c r="F451" s="1">
        <v>1.756</v>
      </c>
    </row>
    <row r="452" ht="15.75" customHeight="1">
      <c r="A452" s="80">
        <v>37859.0</v>
      </c>
      <c r="B452" s="1">
        <v>1.038</v>
      </c>
      <c r="C452" s="80">
        <v>37859.0</v>
      </c>
      <c r="D452" s="1">
        <v>1.27</v>
      </c>
      <c r="E452" s="80">
        <v>37875.0</v>
      </c>
      <c r="F452" s="1">
        <v>1.817</v>
      </c>
    </row>
    <row r="453" ht="15.75" customHeight="1">
      <c r="A453" s="80">
        <v>37860.0</v>
      </c>
      <c r="B453" s="1">
        <v>1.044</v>
      </c>
      <c r="C453" s="80">
        <v>37860.0</v>
      </c>
      <c r="D453" s="1">
        <v>1.3</v>
      </c>
      <c r="E453" s="80">
        <v>37876.0</v>
      </c>
      <c r="F453" s="1">
        <v>1.743</v>
      </c>
    </row>
    <row r="454" ht="15.75" customHeight="1">
      <c r="A454" s="80">
        <v>37861.0</v>
      </c>
      <c r="B454" s="1">
        <v>1.03</v>
      </c>
      <c r="C454" s="80">
        <v>37861.0</v>
      </c>
      <c r="D454" s="1">
        <v>1.254</v>
      </c>
      <c r="E454" s="80">
        <v>37879.0</v>
      </c>
      <c r="F454" s="1">
        <v>1.7115</v>
      </c>
    </row>
    <row r="455" ht="15.75" customHeight="1">
      <c r="A455" s="80">
        <v>37862.0</v>
      </c>
      <c r="B455" s="1">
        <v>1.043</v>
      </c>
      <c r="C455" s="80">
        <v>37862.0</v>
      </c>
      <c r="D455" s="1">
        <v>1.27</v>
      </c>
      <c r="E455" s="80">
        <v>37880.0</v>
      </c>
      <c r="F455" s="1">
        <v>1.7235</v>
      </c>
    </row>
    <row r="456" ht="15.75" customHeight="1">
      <c r="A456" s="80">
        <v>37865.0</v>
      </c>
      <c r="B456" s="1">
        <v>1.045</v>
      </c>
      <c r="C456" s="80">
        <v>37865.0</v>
      </c>
      <c r="D456" s="1">
        <v>1.279</v>
      </c>
      <c r="E456" s="80">
        <v>37881.0</v>
      </c>
      <c r="F456" s="1">
        <v>1.737</v>
      </c>
    </row>
    <row r="457" ht="15.75" customHeight="1">
      <c r="A457" s="80">
        <v>37866.0</v>
      </c>
      <c r="B457" s="1">
        <v>1.055</v>
      </c>
      <c r="C457" s="80">
        <v>37866.0</v>
      </c>
      <c r="D457" s="1">
        <v>1.3345</v>
      </c>
      <c r="E457" s="80">
        <v>37882.0</v>
      </c>
      <c r="F457" s="1">
        <v>1.766</v>
      </c>
    </row>
    <row r="458" ht="15.75" customHeight="1">
      <c r="A458" s="80">
        <v>37867.0</v>
      </c>
      <c r="B458" s="1">
        <v>1.054</v>
      </c>
      <c r="C458" s="80">
        <v>37867.0</v>
      </c>
      <c r="D458" s="1">
        <v>1.316</v>
      </c>
      <c r="E458" s="80">
        <v>37883.0</v>
      </c>
      <c r="F458" s="1">
        <v>1.78</v>
      </c>
    </row>
    <row r="459" ht="15.75" customHeight="1">
      <c r="A459" s="80">
        <v>37868.0</v>
      </c>
      <c r="B459" s="1">
        <v>1.04</v>
      </c>
      <c r="C459" s="80">
        <v>37868.0</v>
      </c>
      <c r="D459" s="1">
        <v>1.2675</v>
      </c>
      <c r="E459" s="80">
        <v>37886.0</v>
      </c>
      <c r="F459" s="1">
        <v>1.789</v>
      </c>
    </row>
    <row r="460" ht="15.75" customHeight="1">
      <c r="A460" s="80">
        <v>37869.0</v>
      </c>
      <c r="B460" s="1">
        <v>1.017</v>
      </c>
      <c r="C460" s="80">
        <v>37869.0</v>
      </c>
      <c r="D460" s="1">
        <v>1.155</v>
      </c>
      <c r="E460" s="80">
        <v>37887.0</v>
      </c>
      <c r="F460" s="1">
        <v>1.757</v>
      </c>
    </row>
    <row r="461" ht="15.75" customHeight="1">
      <c r="A461" s="80">
        <v>37872.0</v>
      </c>
      <c r="B461" s="1">
        <v>1.025</v>
      </c>
      <c r="C461" s="80">
        <v>37872.0</v>
      </c>
      <c r="D461" s="1">
        <v>1.197</v>
      </c>
      <c r="E461" s="80">
        <v>37888.0</v>
      </c>
      <c r="F461" s="1">
        <v>1.721</v>
      </c>
    </row>
    <row r="462" ht="15.75" customHeight="1">
      <c r="A462" s="80">
        <v>37873.0</v>
      </c>
      <c r="B462" s="1">
        <v>1.021</v>
      </c>
      <c r="C462" s="80">
        <v>37873.0</v>
      </c>
      <c r="D462" s="1">
        <v>1.158</v>
      </c>
      <c r="E462" s="80">
        <v>37889.0</v>
      </c>
      <c r="F462" s="1">
        <v>1.715</v>
      </c>
    </row>
    <row r="463" ht="15.75" customHeight="1">
      <c r="A463" s="80">
        <v>37874.0</v>
      </c>
      <c r="B463" s="1">
        <v>1.011</v>
      </c>
      <c r="C463" s="80">
        <v>37874.0</v>
      </c>
      <c r="D463" s="1">
        <v>1.135</v>
      </c>
      <c r="E463" s="80">
        <v>37890.0</v>
      </c>
      <c r="F463" s="1">
        <v>1.664</v>
      </c>
    </row>
    <row r="464" ht="15.75" customHeight="1">
      <c r="A464" s="80">
        <v>37875.0</v>
      </c>
      <c r="B464" s="1">
        <v>1.025</v>
      </c>
      <c r="C464" s="80">
        <v>37875.0</v>
      </c>
      <c r="D464" s="1">
        <v>1.171</v>
      </c>
      <c r="E464" s="80">
        <v>37893.0</v>
      </c>
      <c r="F464" s="1">
        <v>1.702</v>
      </c>
    </row>
    <row r="465" ht="15.75" customHeight="1">
      <c r="A465" s="80">
        <v>37876.0</v>
      </c>
      <c r="B465" s="1">
        <v>1.02</v>
      </c>
      <c r="C465" s="80">
        <v>37876.0</v>
      </c>
      <c r="D465" s="1">
        <v>1.145</v>
      </c>
      <c r="E465" s="80">
        <v>37894.0</v>
      </c>
      <c r="F465" s="1">
        <v>1.586</v>
      </c>
    </row>
    <row r="466" ht="15.75" customHeight="1">
      <c r="A466" s="80">
        <v>37879.0</v>
      </c>
      <c r="B466" s="1">
        <v>1.018</v>
      </c>
      <c r="C466" s="80">
        <v>37879.0</v>
      </c>
      <c r="D466" s="1">
        <v>1.131</v>
      </c>
      <c r="E466" s="80">
        <v>37895.0</v>
      </c>
      <c r="F466" s="1">
        <v>1.593</v>
      </c>
    </row>
    <row r="467" ht="15.75" customHeight="1">
      <c r="A467" s="80">
        <v>37880.0</v>
      </c>
      <c r="B467" s="1">
        <v>1.019</v>
      </c>
      <c r="C467" s="80">
        <v>37880.0</v>
      </c>
      <c r="D467" s="1">
        <v>1.133</v>
      </c>
      <c r="E467" s="80">
        <v>37896.0</v>
      </c>
      <c r="F467" s="1">
        <v>1.619</v>
      </c>
    </row>
    <row r="468" ht="15.75" customHeight="1">
      <c r="A468" s="80">
        <v>37881.0</v>
      </c>
      <c r="B468" s="1">
        <v>1.02</v>
      </c>
      <c r="C468" s="80">
        <v>37881.0</v>
      </c>
      <c r="D468" s="1">
        <v>1.14</v>
      </c>
      <c r="E468" s="80">
        <v>37897.0</v>
      </c>
      <c r="F468" s="1">
        <v>1.812</v>
      </c>
    </row>
    <row r="469" ht="15.75" customHeight="1">
      <c r="A469" s="80">
        <v>37882.0</v>
      </c>
      <c r="B469" s="1">
        <v>1.022</v>
      </c>
      <c r="C469" s="80">
        <v>37882.0</v>
      </c>
      <c r="D469" s="1">
        <v>1.151</v>
      </c>
      <c r="E469" s="80">
        <v>37900.0</v>
      </c>
      <c r="F469" s="1">
        <v>1.762</v>
      </c>
    </row>
    <row r="470" ht="15.75" customHeight="1">
      <c r="A470" s="80">
        <v>37883.0</v>
      </c>
      <c r="B470" s="1">
        <v>1.02</v>
      </c>
      <c r="C470" s="80">
        <v>37883.0</v>
      </c>
      <c r="D470" s="1">
        <v>1.152</v>
      </c>
      <c r="E470" s="80">
        <v>37901.0</v>
      </c>
      <c r="F470" s="1">
        <v>1.802</v>
      </c>
    </row>
    <row r="471" ht="15.75" customHeight="1">
      <c r="A471" s="80">
        <v>37886.0</v>
      </c>
      <c r="B471" s="1">
        <v>1.016</v>
      </c>
      <c r="C471" s="80">
        <v>37886.0</v>
      </c>
      <c r="D471" s="1">
        <v>1.154</v>
      </c>
      <c r="E471" s="80">
        <v>37902.0</v>
      </c>
      <c r="F471" s="1">
        <v>1.7715</v>
      </c>
    </row>
    <row r="472" ht="15.75" customHeight="1">
      <c r="A472" s="80">
        <v>37887.0</v>
      </c>
      <c r="B472" s="1">
        <v>1.018</v>
      </c>
      <c r="C472" s="80">
        <v>37887.0</v>
      </c>
      <c r="D472" s="1">
        <v>1.148</v>
      </c>
      <c r="E472" s="80">
        <v>37903.0</v>
      </c>
      <c r="F472" s="1">
        <v>1.816</v>
      </c>
    </row>
    <row r="473" ht="15.75" customHeight="1">
      <c r="A473" s="80">
        <v>37888.0</v>
      </c>
      <c r="B473" s="1">
        <v>1.014</v>
      </c>
      <c r="C473" s="80">
        <v>37888.0</v>
      </c>
      <c r="D473" s="1">
        <v>1.133</v>
      </c>
      <c r="E473" s="80">
        <v>37904.0</v>
      </c>
      <c r="F473" s="1">
        <v>1.781</v>
      </c>
    </row>
    <row r="474" ht="15.75" customHeight="1">
      <c r="A474" s="80">
        <v>37889.0</v>
      </c>
      <c r="B474" s="1">
        <v>1.015</v>
      </c>
      <c r="C474" s="80">
        <v>37889.0</v>
      </c>
      <c r="D474" s="1">
        <v>1.132</v>
      </c>
      <c r="E474" s="80">
        <v>37907.0</v>
      </c>
      <c r="F474" s="1">
        <v>1.82</v>
      </c>
    </row>
    <row r="475" ht="15.75" customHeight="1">
      <c r="A475" s="80">
        <v>37890.0</v>
      </c>
      <c r="B475" s="1">
        <v>1.018</v>
      </c>
      <c r="C475" s="80">
        <v>37890.0</v>
      </c>
      <c r="D475" s="1">
        <v>1.123</v>
      </c>
      <c r="E475" s="80">
        <v>37908.0</v>
      </c>
      <c r="F475" s="1">
        <v>1.86</v>
      </c>
    </row>
    <row r="476" ht="15.75" customHeight="1">
      <c r="A476" s="80">
        <v>37893.0</v>
      </c>
      <c r="B476" s="1">
        <v>1.016</v>
      </c>
      <c r="C476" s="80">
        <v>37893.0</v>
      </c>
      <c r="D476" s="1">
        <v>1.134</v>
      </c>
      <c r="E476" s="80">
        <v>37909.0</v>
      </c>
      <c r="F476" s="1">
        <v>1.936</v>
      </c>
    </row>
    <row r="477" ht="15.75" customHeight="1">
      <c r="A477" s="80">
        <v>37894.0</v>
      </c>
      <c r="B477" s="1">
        <v>0.9855</v>
      </c>
      <c r="C477" s="80">
        <v>37894.0</v>
      </c>
      <c r="D477" s="1">
        <v>1.06</v>
      </c>
      <c r="E477" s="80">
        <v>37910.0</v>
      </c>
      <c r="F477" s="1">
        <v>2.115</v>
      </c>
    </row>
    <row r="478" ht="15.75" customHeight="1">
      <c r="A478" s="80">
        <v>37895.0</v>
      </c>
      <c r="B478" s="1">
        <v>0.981</v>
      </c>
      <c r="C478" s="80">
        <v>37895.0</v>
      </c>
      <c r="D478" s="1">
        <v>1.0595</v>
      </c>
      <c r="E478" s="80">
        <v>37911.0</v>
      </c>
      <c r="F478" s="1">
        <v>2.045</v>
      </c>
    </row>
    <row r="479" ht="15.75" customHeight="1">
      <c r="A479" s="80">
        <v>37896.0</v>
      </c>
      <c r="B479" s="1">
        <v>0.993</v>
      </c>
      <c r="C479" s="80">
        <v>37896.0</v>
      </c>
      <c r="D479" s="1">
        <v>1.085</v>
      </c>
      <c r="E479" s="80">
        <v>37914.0</v>
      </c>
      <c r="F479" s="1">
        <v>2.058</v>
      </c>
    </row>
    <row r="480" ht="15.75" customHeight="1">
      <c r="A480" s="80">
        <v>37897.0</v>
      </c>
      <c r="B480" s="1">
        <v>1.013</v>
      </c>
      <c r="C480" s="80">
        <v>37897.0</v>
      </c>
      <c r="D480" s="1">
        <v>1.181</v>
      </c>
      <c r="E480" s="80">
        <v>37915.0</v>
      </c>
      <c r="F480" s="1">
        <v>2.067</v>
      </c>
    </row>
    <row r="481" ht="15.75" customHeight="1">
      <c r="A481" s="80">
        <v>37900.0</v>
      </c>
      <c r="B481" s="1">
        <v>1.009</v>
      </c>
      <c r="C481" s="80">
        <v>37900.0</v>
      </c>
      <c r="D481" s="1">
        <v>1.159</v>
      </c>
      <c r="E481" s="80">
        <v>37916.0</v>
      </c>
      <c r="F481" s="1">
        <v>1.991</v>
      </c>
    </row>
    <row r="482" ht="15.75" customHeight="1">
      <c r="A482" s="80">
        <v>37901.0</v>
      </c>
      <c r="B482" s="1">
        <v>1.016</v>
      </c>
      <c r="C482" s="80">
        <v>37901.0</v>
      </c>
      <c r="D482" s="1">
        <v>1.176</v>
      </c>
      <c r="E482" s="80">
        <v>37917.0</v>
      </c>
      <c r="F482" s="1">
        <v>2.017</v>
      </c>
    </row>
    <row r="483" ht="15.75" customHeight="1">
      <c r="A483" s="80">
        <v>37902.0</v>
      </c>
      <c r="B483" s="1">
        <v>1.0095</v>
      </c>
      <c r="C483" s="80">
        <v>37902.0</v>
      </c>
      <c r="D483" s="1">
        <v>1.155</v>
      </c>
      <c r="E483" s="80">
        <v>37918.0</v>
      </c>
      <c r="F483" s="1">
        <v>1.945</v>
      </c>
    </row>
    <row r="484" ht="15.75" customHeight="1">
      <c r="A484" s="80">
        <v>37903.0</v>
      </c>
      <c r="B484" s="1">
        <v>1.018</v>
      </c>
      <c r="C484" s="80">
        <v>37903.0</v>
      </c>
      <c r="D484" s="1">
        <v>1.183</v>
      </c>
      <c r="E484" s="80">
        <v>37921.0</v>
      </c>
      <c r="F484" s="1">
        <v>2.001</v>
      </c>
    </row>
    <row r="485" ht="15.75" customHeight="1">
      <c r="A485" s="80">
        <v>37904.0</v>
      </c>
      <c r="B485" s="1">
        <v>1.014</v>
      </c>
      <c r="C485" s="80">
        <v>37904.0</v>
      </c>
      <c r="D485" s="1">
        <v>1.168</v>
      </c>
      <c r="E485" s="80">
        <v>37922.0</v>
      </c>
      <c r="F485" s="1">
        <v>1.8875</v>
      </c>
    </row>
    <row r="486" ht="15.75" customHeight="1">
      <c r="A486" s="80">
        <v>37907.0</v>
      </c>
      <c r="B486" s="1">
        <v>1.016</v>
      </c>
      <c r="C486" s="80">
        <v>37907.0</v>
      </c>
      <c r="D486" s="1">
        <v>1.186</v>
      </c>
      <c r="E486" s="80">
        <v>37923.0</v>
      </c>
      <c r="F486" s="1">
        <v>1.9615</v>
      </c>
    </row>
    <row r="487" ht="15.75" customHeight="1">
      <c r="A487" s="80">
        <v>37908.0</v>
      </c>
      <c r="B487" s="1">
        <v>1.03</v>
      </c>
      <c r="C487" s="80">
        <v>37908.0</v>
      </c>
      <c r="D487" s="1">
        <v>1.216</v>
      </c>
      <c r="E487" s="80">
        <v>37924.0</v>
      </c>
      <c r="F487" s="1">
        <v>2.031</v>
      </c>
    </row>
    <row r="488" ht="15.75" customHeight="1">
      <c r="A488" s="80">
        <v>37909.0</v>
      </c>
      <c r="B488" s="1">
        <v>1.042</v>
      </c>
      <c r="C488" s="80">
        <v>37909.0</v>
      </c>
      <c r="D488" s="1">
        <v>1.255</v>
      </c>
      <c r="E488" s="80">
        <v>37925.0</v>
      </c>
      <c r="F488" s="1">
        <v>2.006</v>
      </c>
    </row>
    <row r="489" ht="15.75" customHeight="1">
      <c r="A489" s="80">
        <v>37910.0</v>
      </c>
      <c r="B489" s="1">
        <v>1.076</v>
      </c>
      <c r="C489" s="80">
        <v>37910.0</v>
      </c>
      <c r="D489" s="1">
        <v>1.3555</v>
      </c>
      <c r="E489" s="80">
        <v>37928.0</v>
      </c>
      <c r="F489" s="1">
        <v>2.052</v>
      </c>
    </row>
    <row r="490" ht="15.75" customHeight="1">
      <c r="A490" s="80">
        <v>37911.0</v>
      </c>
      <c r="B490" s="1">
        <v>1.0675</v>
      </c>
      <c r="C490" s="80">
        <v>37911.0</v>
      </c>
      <c r="D490" s="1">
        <v>1.322</v>
      </c>
      <c r="E490" s="80">
        <v>37929.0</v>
      </c>
      <c r="F490" s="1">
        <v>2.006</v>
      </c>
    </row>
    <row r="491" ht="15.75" customHeight="1">
      <c r="A491" s="80">
        <v>37914.0</v>
      </c>
      <c r="B491" s="1">
        <v>1.078</v>
      </c>
      <c r="C491" s="80">
        <v>37914.0</v>
      </c>
      <c r="D491" s="1">
        <v>1.3475</v>
      </c>
      <c r="E491" s="80">
        <v>37930.0</v>
      </c>
      <c r="F491" s="1">
        <v>2.086</v>
      </c>
    </row>
    <row r="492" ht="15.75" customHeight="1">
      <c r="A492" s="80">
        <v>37915.0</v>
      </c>
      <c r="B492" s="1">
        <v>1.072</v>
      </c>
      <c r="C492" s="80">
        <v>37915.0</v>
      </c>
      <c r="D492" s="1">
        <v>1.346</v>
      </c>
      <c r="E492" s="80">
        <v>37931.0</v>
      </c>
      <c r="F492" s="1">
        <v>2.146</v>
      </c>
    </row>
    <row r="493" ht="15.75" customHeight="1">
      <c r="A493" s="80">
        <v>37916.0</v>
      </c>
      <c r="B493" s="1">
        <v>1.061</v>
      </c>
      <c r="C493" s="80">
        <v>37916.0</v>
      </c>
      <c r="D493" s="1">
        <v>1.301</v>
      </c>
      <c r="E493" s="80">
        <v>37932.0</v>
      </c>
      <c r="F493" s="1">
        <v>2.187</v>
      </c>
    </row>
    <row r="494" ht="15.75" customHeight="1">
      <c r="A494" s="80">
        <v>37917.0</v>
      </c>
      <c r="B494" s="1">
        <v>1.053</v>
      </c>
      <c r="C494" s="80">
        <v>37917.0</v>
      </c>
      <c r="D494" s="1">
        <v>1.311</v>
      </c>
      <c r="E494" s="80">
        <v>37935.0</v>
      </c>
      <c r="F494" s="1">
        <v>2.2085</v>
      </c>
    </row>
    <row r="495" ht="15.75" customHeight="1">
      <c r="A495" s="80">
        <v>37918.0</v>
      </c>
      <c r="B495" s="1">
        <v>1.053</v>
      </c>
      <c r="C495" s="80">
        <v>37918.0</v>
      </c>
      <c r="D495" s="1">
        <v>1.286</v>
      </c>
      <c r="E495" s="80">
        <v>37936.0</v>
      </c>
      <c r="F495" s="1">
        <v>2.212</v>
      </c>
    </row>
    <row r="496" ht="15.75" customHeight="1">
      <c r="A496" s="80">
        <v>37921.0</v>
      </c>
      <c r="B496" s="1">
        <v>1.063</v>
      </c>
      <c r="C496" s="80">
        <v>37921.0</v>
      </c>
      <c r="D496" s="1">
        <v>1.3145</v>
      </c>
      <c r="E496" s="80">
        <v>37937.0</v>
      </c>
      <c r="F496" s="1">
        <v>2.165</v>
      </c>
    </row>
    <row r="497" ht="15.75" customHeight="1">
      <c r="A497" s="80">
        <v>37922.0</v>
      </c>
      <c r="B497" s="1">
        <v>1.043</v>
      </c>
      <c r="C497" s="80">
        <v>37922.0</v>
      </c>
      <c r="D497" s="1">
        <v>1.24</v>
      </c>
      <c r="E497" s="80">
        <v>37938.0</v>
      </c>
      <c r="F497" s="1">
        <v>2.0145</v>
      </c>
    </row>
    <row r="498" ht="15.75" customHeight="1">
      <c r="A498" s="80">
        <v>37923.0</v>
      </c>
      <c r="B498" s="1">
        <v>1.053</v>
      </c>
      <c r="C498" s="80">
        <v>37923.0</v>
      </c>
      <c r="D498" s="1">
        <v>1.281</v>
      </c>
      <c r="E498" s="80">
        <v>37939.0</v>
      </c>
      <c r="F498" s="1">
        <v>1.954</v>
      </c>
    </row>
    <row r="499" ht="15.75" customHeight="1">
      <c r="A499" s="80">
        <v>37924.0</v>
      </c>
      <c r="B499" s="1">
        <v>1.058</v>
      </c>
      <c r="C499" s="80">
        <v>37924.0</v>
      </c>
      <c r="D499" s="1">
        <v>1.311</v>
      </c>
      <c r="E499" s="80">
        <v>37942.0</v>
      </c>
      <c r="F499" s="1">
        <v>1.926</v>
      </c>
    </row>
    <row r="500" ht="15.75" customHeight="1">
      <c r="A500" s="80">
        <v>37925.0</v>
      </c>
      <c r="B500" s="1">
        <v>1.054</v>
      </c>
      <c r="C500" s="80">
        <v>37925.0</v>
      </c>
      <c r="D500" s="1">
        <v>1.2925</v>
      </c>
      <c r="E500" s="80">
        <v>37943.0</v>
      </c>
      <c r="F500" s="1">
        <v>1.919</v>
      </c>
    </row>
    <row r="501" ht="15.75" customHeight="1">
      <c r="A501" s="80">
        <v>37928.0</v>
      </c>
      <c r="B501" s="1">
        <v>1.068</v>
      </c>
      <c r="C501" s="80">
        <v>37928.0</v>
      </c>
      <c r="D501" s="1">
        <v>1.327</v>
      </c>
      <c r="E501" s="80">
        <v>37944.0</v>
      </c>
      <c r="F501" s="1">
        <v>2.0245</v>
      </c>
    </row>
    <row r="502" ht="15.75" customHeight="1">
      <c r="A502" s="80">
        <v>37929.0</v>
      </c>
      <c r="B502" s="1">
        <v>1.057</v>
      </c>
      <c r="C502" s="80">
        <v>37929.0</v>
      </c>
      <c r="D502" s="1">
        <v>1.3045</v>
      </c>
      <c r="E502" s="80">
        <v>37945.0</v>
      </c>
      <c r="F502" s="1">
        <v>1.9525</v>
      </c>
    </row>
    <row r="503" ht="15.75" customHeight="1">
      <c r="A503" s="80">
        <v>37930.0</v>
      </c>
      <c r="B503" s="1">
        <v>1.067</v>
      </c>
      <c r="C503" s="80">
        <v>37930.0</v>
      </c>
      <c r="D503" s="1">
        <v>1.347</v>
      </c>
      <c r="E503" s="80">
        <v>37946.0</v>
      </c>
      <c r="F503" s="1">
        <v>1.9665</v>
      </c>
    </row>
    <row r="504" ht="15.75" customHeight="1">
      <c r="A504" s="80">
        <v>37931.0</v>
      </c>
      <c r="B504" s="1">
        <v>1.081</v>
      </c>
      <c r="C504" s="80">
        <v>37931.0</v>
      </c>
      <c r="D504" s="1">
        <v>1.3785</v>
      </c>
      <c r="E504" s="80">
        <v>37949.0</v>
      </c>
      <c r="F504" s="1">
        <v>2.038</v>
      </c>
    </row>
    <row r="505" ht="15.75" customHeight="1">
      <c r="A505" s="80">
        <v>37932.0</v>
      </c>
      <c r="B505" s="1">
        <v>1.088</v>
      </c>
      <c r="C505" s="80">
        <v>37932.0</v>
      </c>
      <c r="D505" s="1">
        <v>1.406</v>
      </c>
      <c r="E505" s="80">
        <v>37950.0</v>
      </c>
      <c r="F505" s="1">
        <v>2.001</v>
      </c>
    </row>
    <row r="506" ht="15.75" customHeight="1">
      <c r="A506" s="80">
        <v>37935.0</v>
      </c>
      <c r="B506" s="1">
        <v>1.116</v>
      </c>
      <c r="C506" s="80">
        <v>37935.0</v>
      </c>
      <c r="D506" s="1">
        <v>1.422</v>
      </c>
      <c r="E506" s="80">
        <v>37951.0</v>
      </c>
      <c r="F506" s="1">
        <v>2.083</v>
      </c>
    </row>
    <row r="507" ht="15.75" customHeight="1">
      <c r="A507" s="80">
        <v>37936.0</v>
      </c>
      <c r="B507" s="1">
        <v>1.118</v>
      </c>
      <c r="C507" s="80">
        <v>37936.0</v>
      </c>
      <c r="D507" s="1">
        <v>1.452</v>
      </c>
      <c r="E507" s="80">
        <v>37952.0</v>
      </c>
      <c r="F507" s="1">
        <v>2.13</v>
      </c>
    </row>
    <row r="508" ht="15.75" customHeight="1">
      <c r="A508" s="80">
        <v>37937.0</v>
      </c>
      <c r="B508" s="1">
        <v>1.094</v>
      </c>
      <c r="C508" s="80">
        <v>37937.0</v>
      </c>
      <c r="D508" s="1">
        <v>1.403</v>
      </c>
      <c r="E508" s="80">
        <v>37953.0</v>
      </c>
      <c r="F508" s="1">
        <v>2.167</v>
      </c>
    </row>
    <row r="509" ht="15.75" customHeight="1">
      <c r="A509" s="80">
        <v>37938.0</v>
      </c>
      <c r="B509" s="1">
        <v>1.069</v>
      </c>
      <c r="C509" s="80">
        <v>37938.0</v>
      </c>
      <c r="D509" s="1">
        <v>1.315</v>
      </c>
      <c r="E509" s="80">
        <v>37956.0</v>
      </c>
      <c r="F509" s="1">
        <v>2.241</v>
      </c>
    </row>
    <row r="510" ht="15.75" customHeight="1">
      <c r="A510" s="80">
        <v>37939.0</v>
      </c>
      <c r="B510" s="1">
        <v>1.056</v>
      </c>
      <c r="C510" s="80">
        <v>37939.0</v>
      </c>
      <c r="D510" s="1">
        <v>1.28</v>
      </c>
      <c r="E510" s="80">
        <v>37957.0</v>
      </c>
      <c r="F510" s="1">
        <v>2.2</v>
      </c>
    </row>
    <row r="511" ht="15.75" customHeight="1">
      <c r="A511" s="80">
        <v>37942.0</v>
      </c>
      <c r="B511" s="1">
        <v>1.054</v>
      </c>
      <c r="C511" s="80">
        <v>37942.0</v>
      </c>
      <c r="D511" s="1">
        <v>1.274</v>
      </c>
      <c r="E511" s="80">
        <v>37958.0</v>
      </c>
      <c r="F511" s="1">
        <v>2.232</v>
      </c>
    </row>
    <row r="512" ht="15.75" customHeight="1">
      <c r="A512" s="80">
        <v>37943.0</v>
      </c>
      <c r="B512" s="1">
        <v>1.051</v>
      </c>
      <c r="C512" s="80">
        <v>37943.0</v>
      </c>
      <c r="D512" s="1">
        <v>1.268</v>
      </c>
      <c r="E512" s="80">
        <v>37959.0</v>
      </c>
      <c r="F512" s="1">
        <v>2.198</v>
      </c>
    </row>
    <row r="513" ht="15.75" customHeight="1">
      <c r="A513" s="80">
        <v>37944.0</v>
      </c>
      <c r="B513" s="1">
        <v>1.073</v>
      </c>
      <c r="C513" s="80">
        <v>37944.0</v>
      </c>
      <c r="D513" s="1">
        <v>1.33</v>
      </c>
      <c r="E513" s="80">
        <v>37960.0</v>
      </c>
      <c r="F513" s="1">
        <v>2.008</v>
      </c>
    </row>
    <row r="514" ht="15.75" customHeight="1">
      <c r="A514" s="80">
        <v>37945.0</v>
      </c>
      <c r="B514" s="1">
        <v>1.0585</v>
      </c>
      <c r="C514" s="80">
        <v>37945.0</v>
      </c>
      <c r="D514" s="1">
        <v>1.284</v>
      </c>
      <c r="E514" s="80">
        <v>37963.0</v>
      </c>
      <c r="F514" s="1">
        <v>2.051</v>
      </c>
    </row>
    <row r="515" ht="15.75" customHeight="1">
      <c r="A515" s="80">
        <v>37946.0</v>
      </c>
      <c r="B515" s="1">
        <v>1.061</v>
      </c>
      <c r="C515" s="80">
        <v>37946.0</v>
      </c>
      <c r="D515" s="1">
        <v>1.289</v>
      </c>
      <c r="E515" s="80">
        <v>37964.0</v>
      </c>
      <c r="F515" s="1">
        <v>2.109</v>
      </c>
    </row>
    <row r="516" ht="15.75" customHeight="1">
      <c r="A516" s="80">
        <v>37949.0</v>
      </c>
      <c r="B516" s="1">
        <v>1.073</v>
      </c>
      <c r="C516" s="80">
        <v>37949.0</v>
      </c>
      <c r="D516" s="1">
        <v>1.331</v>
      </c>
      <c r="E516" s="80">
        <v>37965.0</v>
      </c>
      <c r="F516" s="1">
        <v>2.0555</v>
      </c>
    </row>
    <row r="517" ht="15.75" customHeight="1">
      <c r="A517" s="80">
        <v>37950.0</v>
      </c>
      <c r="B517" s="1">
        <v>1.065</v>
      </c>
      <c r="C517" s="80">
        <v>37950.0</v>
      </c>
      <c r="D517" s="1">
        <v>1.32</v>
      </c>
      <c r="E517" s="80">
        <v>37966.0</v>
      </c>
      <c r="F517" s="1">
        <v>1.932</v>
      </c>
    </row>
    <row r="518" ht="15.75" customHeight="1">
      <c r="A518" s="80">
        <v>37951.0</v>
      </c>
      <c r="B518" s="1">
        <v>1.085</v>
      </c>
      <c r="C518" s="80">
        <v>37951.0</v>
      </c>
      <c r="D518" s="1">
        <v>1.375</v>
      </c>
      <c r="E518" s="80">
        <v>37967.0</v>
      </c>
      <c r="F518" s="1">
        <v>1.949</v>
      </c>
    </row>
    <row r="519" ht="15.75" customHeight="1">
      <c r="A519" s="80">
        <v>37952.0</v>
      </c>
      <c r="B519" s="1">
        <v>1.068</v>
      </c>
      <c r="C519" s="80">
        <v>37952.0</v>
      </c>
      <c r="D519" s="1">
        <v>1.402</v>
      </c>
      <c r="E519" s="80">
        <v>37970.0</v>
      </c>
      <c r="F519" s="1">
        <v>1.963</v>
      </c>
    </row>
    <row r="520" ht="15.75" customHeight="1">
      <c r="A520" s="80">
        <v>37953.0</v>
      </c>
      <c r="B520" s="1">
        <v>1.111</v>
      </c>
      <c r="C520" s="80">
        <v>37953.0</v>
      </c>
      <c r="D520" s="1">
        <v>1.428</v>
      </c>
      <c r="E520" s="80">
        <v>37971.0</v>
      </c>
      <c r="F520" s="1">
        <v>1.927</v>
      </c>
    </row>
    <row r="521" ht="15.75" customHeight="1">
      <c r="A521" s="80">
        <v>37956.0</v>
      </c>
      <c r="B521" s="1">
        <v>1.115</v>
      </c>
      <c r="C521" s="80">
        <v>37956.0</v>
      </c>
      <c r="D521" s="1">
        <v>1.4545</v>
      </c>
      <c r="E521" s="80">
        <v>37972.0</v>
      </c>
      <c r="F521" s="1">
        <v>1.931</v>
      </c>
    </row>
    <row r="522" ht="15.75" customHeight="1">
      <c r="A522" s="80">
        <v>37957.0</v>
      </c>
      <c r="B522" s="1">
        <v>1.118</v>
      </c>
      <c r="C522" s="80">
        <v>37957.0</v>
      </c>
      <c r="D522" s="1">
        <v>1.45</v>
      </c>
      <c r="E522" s="80">
        <v>37973.0</v>
      </c>
      <c r="F522" s="1">
        <v>1.957</v>
      </c>
    </row>
    <row r="523" ht="15.75" customHeight="1">
      <c r="A523" s="80">
        <v>37958.0</v>
      </c>
      <c r="B523" s="1">
        <v>1.119</v>
      </c>
      <c r="C523" s="80">
        <v>37958.0</v>
      </c>
      <c r="D523" s="1">
        <v>1.46</v>
      </c>
      <c r="E523" s="80">
        <v>37974.0</v>
      </c>
      <c r="F523" s="1">
        <v>1.956</v>
      </c>
    </row>
    <row r="524" ht="15.75" customHeight="1">
      <c r="A524" s="80">
        <v>37959.0</v>
      </c>
      <c r="B524" s="1">
        <v>1.105</v>
      </c>
      <c r="C524" s="80">
        <v>37959.0</v>
      </c>
      <c r="D524" s="1">
        <v>1.43</v>
      </c>
      <c r="E524" s="80">
        <v>37977.0</v>
      </c>
      <c r="F524" s="1">
        <v>1.9635</v>
      </c>
    </row>
    <row r="525" ht="15.75" customHeight="1">
      <c r="A525" s="80">
        <v>37960.0</v>
      </c>
      <c r="B525" s="1">
        <v>1.067</v>
      </c>
      <c r="C525" s="80">
        <v>37960.0</v>
      </c>
      <c r="D525" s="1">
        <v>1.314</v>
      </c>
      <c r="E525" s="80">
        <v>37978.0</v>
      </c>
      <c r="F525" s="1">
        <v>2.052</v>
      </c>
    </row>
    <row r="526" ht="15.75" customHeight="1">
      <c r="A526" s="80">
        <v>37963.0</v>
      </c>
      <c r="B526" s="1">
        <v>1.068</v>
      </c>
      <c r="C526" s="80">
        <v>37963.0</v>
      </c>
      <c r="D526" s="1">
        <v>1.335</v>
      </c>
      <c r="E526" s="80">
        <v>37979.0</v>
      </c>
      <c r="F526" s="1">
        <v>1.963</v>
      </c>
    </row>
    <row r="527" ht="15.75" customHeight="1">
      <c r="A527" s="80">
        <v>37964.0</v>
      </c>
      <c r="B527" s="1">
        <v>1.079</v>
      </c>
      <c r="C527" s="80">
        <v>37964.0</v>
      </c>
      <c r="D527" s="1">
        <v>1.367</v>
      </c>
      <c r="E527" s="80">
        <v>37980.0</v>
      </c>
      <c r="F527" s="1">
        <v>1.963</v>
      </c>
    </row>
    <row r="528" ht="15.75" customHeight="1">
      <c r="A528" s="80">
        <v>37965.0</v>
      </c>
      <c r="B528" s="1">
        <v>1.072</v>
      </c>
      <c r="C528" s="80">
        <v>37965.0</v>
      </c>
      <c r="D528" s="1">
        <v>1.334</v>
      </c>
      <c r="E528" s="80">
        <v>37981.0</v>
      </c>
      <c r="F528" s="1">
        <v>1.915</v>
      </c>
    </row>
    <row r="529" ht="15.75" customHeight="1">
      <c r="A529" s="80">
        <v>37966.0</v>
      </c>
      <c r="B529" s="1">
        <v>1.05</v>
      </c>
      <c r="C529" s="80">
        <v>37966.0</v>
      </c>
      <c r="D529" s="1">
        <v>1.2595</v>
      </c>
      <c r="E529" s="80">
        <v>37984.0</v>
      </c>
      <c r="F529" s="1">
        <v>1.946</v>
      </c>
    </row>
    <row r="530" ht="15.75" customHeight="1">
      <c r="A530" s="80">
        <v>37967.0</v>
      </c>
      <c r="B530" s="1">
        <v>1.054</v>
      </c>
      <c r="C530" s="80">
        <v>37967.0</v>
      </c>
      <c r="D530" s="1">
        <v>1.276</v>
      </c>
      <c r="E530" s="80">
        <v>37985.0</v>
      </c>
      <c r="F530" s="1">
        <v>1.954</v>
      </c>
    </row>
    <row r="531" ht="15.75" customHeight="1">
      <c r="A531" s="80">
        <v>37970.0</v>
      </c>
      <c r="B531" s="1">
        <v>1.058</v>
      </c>
      <c r="C531" s="80">
        <v>37970.0</v>
      </c>
      <c r="D531" s="1">
        <v>1.277</v>
      </c>
      <c r="E531" s="80">
        <v>37986.0</v>
      </c>
      <c r="F531" s="1">
        <v>1.966</v>
      </c>
    </row>
    <row r="532" ht="15.75" customHeight="1">
      <c r="A532" s="80">
        <v>37971.0</v>
      </c>
      <c r="B532" s="1">
        <v>1.056</v>
      </c>
      <c r="C532" s="80">
        <v>37971.0</v>
      </c>
      <c r="D532" s="1">
        <v>1.269</v>
      </c>
      <c r="E532" s="80">
        <v>37987.0</v>
      </c>
      <c r="F532" s="1">
        <v>1.966</v>
      </c>
    </row>
    <row r="533" ht="15.75" customHeight="1">
      <c r="A533" s="80">
        <v>37972.0</v>
      </c>
      <c r="B533" s="1">
        <v>1.059</v>
      </c>
      <c r="C533" s="80">
        <v>37972.0</v>
      </c>
      <c r="D533" s="1">
        <v>1.2715</v>
      </c>
      <c r="E533" s="80">
        <v>37988.0</v>
      </c>
      <c r="F533" s="1">
        <v>2.082</v>
      </c>
    </row>
    <row r="534" ht="15.75" customHeight="1">
      <c r="A534" s="80">
        <v>37973.0</v>
      </c>
      <c r="B534" s="1">
        <v>1.06</v>
      </c>
      <c r="C534" s="80">
        <v>37973.0</v>
      </c>
      <c r="D534" s="1">
        <v>1.284</v>
      </c>
      <c r="E534" s="80">
        <v>37991.0</v>
      </c>
      <c r="F534" s="1">
        <v>2.076</v>
      </c>
    </row>
    <row r="535" ht="15.75" customHeight="1">
      <c r="A535" s="80">
        <v>37974.0</v>
      </c>
      <c r="B535" s="1">
        <v>1.063</v>
      </c>
      <c r="C535" s="80">
        <v>37974.0</v>
      </c>
      <c r="D535" s="1">
        <v>1.298</v>
      </c>
      <c r="E535" s="80">
        <v>37992.0</v>
      </c>
      <c r="F535" s="1">
        <v>1.972</v>
      </c>
    </row>
    <row r="536" ht="15.75" customHeight="1">
      <c r="A536" s="80">
        <v>37977.0</v>
      </c>
      <c r="B536" s="1">
        <v>1.061</v>
      </c>
      <c r="C536" s="80">
        <v>37977.0</v>
      </c>
      <c r="D536" s="1">
        <v>1.289</v>
      </c>
      <c r="E536" s="80">
        <v>37993.0</v>
      </c>
      <c r="F536" s="1">
        <v>1.965</v>
      </c>
    </row>
    <row r="537" ht="15.75" customHeight="1">
      <c r="A537" s="80">
        <v>37978.0</v>
      </c>
      <c r="B537" s="1">
        <v>1.07</v>
      </c>
      <c r="C537" s="80">
        <v>37978.0</v>
      </c>
      <c r="D537" s="1">
        <v>1.329</v>
      </c>
      <c r="E537" s="80">
        <v>37994.0</v>
      </c>
      <c r="F537" s="1">
        <v>1.98</v>
      </c>
    </row>
    <row r="538" ht="15.75" customHeight="1">
      <c r="A538" s="80">
        <v>37979.0</v>
      </c>
      <c r="B538" s="1">
        <v>1.062</v>
      </c>
      <c r="C538" s="80">
        <v>37979.0</v>
      </c>
      <c r="D538" s="1">
        <v>1.287</v>
      </c>
      <c r="E538" s="80">
        <v>37995.0</v>
      </c>
      <c r="F538" s="1">
        <v>1.794</v>
      </c>
    </row>
    <row r="539" ht="15.75" customHeight="1">
      <c r="A539" s="80">
        <v>37980.0</v>
      </c>
      <c r="B539" s="1">
        <v>1.062</v>
      </c>
      <c r="C539" s="80">
        <v>37980.0</v>
      </c>
      <c r="D539" s="1">
        <v>1.287</v>
      </c>
      <c r="E539" s="80">
        <v>37998.0</v>
      </c>
      <c r="F539" s="1">
        <v>1.799</v>
      </c>
    </row>
    <row r="540" ht="15.75" customHeight="1">
      <c r="A540" s="80">
        <v>37981.0</v>
      </c>
      <c r="B540" s="1">
        <v>1.056</v>
      </c>
      <c r="C540" s="80">
        <v>37981.0</v>
      </c>
      <c r="D540" s="1">
        <v>1.263</v>
      </c>
      <c r="E540" s="80">
        <v>37999.0</v>
      </c>
      <c r="F540" s="1">
        <v>1.738</v>
      </c>
    </row>
    <row r="541" ht="15.75" customHeight="1">
      <c r="A541" s="80">
        <v>37984.0</v>
      </c>
      <c r="B541" s="1">
        <v>1.057</v>
      </c>
      <c r="C541" s="80">
        <v>37984.0</v>
      </c>
      <c r="D541" s="1">
        <v>1.282</v>
      </c>
      <c r="E541" s="80">
        <v>38000.0</v>
      </c>
      <c r="F541" s="1">
        <v>1.771</v>
      </c>
    </row>
    <row r="542" ht="15.75" customHeight="1">
      <c r="A542" s="80">
        <v>37985.0</v>
      </c>
      <c r="B542" s="1">
        <v>1.055</v>
      </c>
      <c r="C542" s="80">
        <v>37985.0</v>
      </c>
      <c r="D542" s="1">
        <v>1.28</v>
      </c>
      <c r="E542" s="80">
        <v>38001.0</v>
      </c>
      <c r="F542" s="1">
        <v>1.8</v>
      </c>
    </row>
    <row r="543" ht="15.75" customHeight="1">
      <c r="A543" s="80">
        <v>37986.0</v>
      </c>
      <c r="B543" s="1">
        <v>1.058</v>
      </c>
      <c r="C543" s="80">
        <v>37986.0</v>
      </c>
      <c r="D543" s="1">
        <v>1.29</v>
      </c>
      <c r="E543" s="80">
        <v>38002.0</v>
      </c>
      <c r="F543" s="1">
        <v>1.82</v>
      </c>
    </row>
    <row r="544" ht="15.75" customHeight="1">
      <c r="A544" s="80">
        <v>37987.0</v>
      </c>
      <c r="B544" s="1">
        <v>1.058</v>
      </c>
      <c r="C544" s="80">
        <v>37987.0</v>
      </c>
      <c r="D544" s="1">
        <v>1.29</v>
      </c>
      <c r="E544" s="80">
        <v>38005.0</v>
      </c>
      <c r="F544" s="1">
        <v>1.82</v>
      </c>
    </row>
    <row r="545" ht="15.75" customHeight="1">
      <c r="A545" s="80">
        <v>37988.0</v>
      </c>
      <c r="B545" s="1">
        <v>1.077</v>
      </c>
      <c r="C545" s="80">
        <v>37988.0</v>
      </c>
      <c r="D545" s="1">
        <v>1.353</v>
      </c>
      <c r="E545" s="80">
        <v>38006.0</v>
      </c>
      <c r="F545" s="1">
        <v>1.828</v>
      </c>
    </row>
    <row r="546" ht="15.75" customHeight="1">
      <c r="A546" s="80">
        <v>37991.0</v>
      </c>
      <c r="B546" s="1">
        <v>1.071</v>
      </c>
      <c r="C546" s="80">
        <v>37991.0</v>
      </c>
      <c r="D546" s="1">
        <v>1.345</v>
      </c>
      <c r="E546" s="80">
        <v>38007.0</v>
      </c>
      <c r="F546" s="1">
        <v>1.813</v>
      </c>
    </row>
    <row r="547" ht="15.75" customHeight="1">
      <c r="A547" s="80">
        <v>37992.0</v>
      </c>
      <c r="B547" s="1">
        <v>1.06</v>
      </c>
      <c r="C547" s="80">
        <v>37992.0</v>
      </c>
      <c r="D547" s="1">
        <v>1.303</v>
      </c>
      <c r="E547" s="80">
        <v>38008.0</v>
      </c>
      <c r="F547" s="1">
        <v>1.7715</v>
      </c>
    </row>
    <row r="548" ht="15.75" customHeight="1">
      <c r="A548" s="80">
        <v>37993.0</v>
      </c>
      <c r="B548" s="1">
        <v>1.055</v>
      </c>
      <c r="C548" s="80">
        <v>37993.0</v>
      </c>
      <c r="D548" s="1">
        <v>1.293</v>
      </c>
      <c r="E548" s="80">
        <v>38009.0</v>
      </c>
      <c r="F548" s="1">
        <v>1.826</v>
      </c>
    </row>
    <row r="549" ht="15.75" customHeight="1">
      <c r="A549" s="80">
        <v>37994.0</v>
      </c>
      <c r="B549" s="1">
        <v>1.057</v>
      </c>
      <c r="C549" s="80">
        <v>37994.0</v>
      </c>
      <c r="D549" s="1">
        <v>1.2995</v>
      </c>
      <c r="E549" s="80">
        <v>38012.0</v>
      </c>
      <c r="F549" s="1">
        <v>1.869</v>
      </c>
    </row>
    <row r="550" ht="15.75" customHeight="1">
      <c r="A550" s="80">
        <v>37995.0</v>
      </c>
      <c r="B550" s="1">
        <v>1.026</v>
      </c>
      <c r="C550" s="80">
        <v>37995.0</v>
      </c>
      <c r="D550" s="1">
        <v>1.19</v>
      </c>
      <c r="E550" s="80">
        <v>38013.0</v>
      </c>
      <c r="F550" s="1">
        <v>1.8245</v>
      </c>
    </row>
    <row r="551" ht="15.75" customHeight="1">
      <c r="A551" s="80">
        <v>37998.0</v>
      </c>
      <c r="B551" s="1">
        <v>1.025</v>
      </c>
      <c r="C551" s="80">
        <v>37998.0</v>
      </c>
      <c r="D551" s="1">
        <v>1.189</v>
      </c>
      <c r="E551" s="80">
        <v>38014.0</v>
      </c>
      <c r="F551" s="1">
        <v>1.9935</v>
      </c>
    </row>
    <row r="552" ht="15.75" customHeight="1">
      <c r="A552" s="80">
        <v>37999.0</v>
      </c>
      <c r="B552" s="1">
        <v>1.012</v>
      </c>
      <c r="C552" s="80">
        <v>37999.0</v>
      </c>
      <c r="D552" s="1">
        <v>1.161</v>
      </c>
      <c r="E552" s="80">
        <v>38015.0</v>
      </c>
      <c r="F552" s="1">
        <v>2.002</v>
      </c>
    </row>
    <row r="553" ht="15.75" customHeight="1">
      <c r="A553" s="80">
        <v>38000.0</v>
      </c>
      <c r="B553" s="1">
        <v>1.024</v>
      </c>
      <c r="C553" s="80">
        <v>38000.0</v>
      </c>
      <c r="D553" s="1">
        <v>1.184</v>
      </c>
      <c r="E553" s="80">
        <v>38016.0</v>
      </c>
      <c r="F553" s="1">
        <v>1.9855</v>
      </c>
    </row>
    <row r="554" ht="15.75" customHeight="1">
      <c r="A554" s="80">
        <v>38001.0</v>
      </c>
      <c r="B554" s="1">
        <v>1.026</v>
      </c>
      <c r="C554" s="80">
        <v>38001.0</v>
      </c>
      <c r="D554" s="1">
        <v>1.203</v>
      </c>
      <c r="E554" s="80">
        <v>38019.0</v>
      </c>
      <c r="F554" s="1">
        <v>1.975</v>
      </c>
    </row>
    <row r="555" ht="15.75" customHeight="1">
      <c r="A555" s="80">
        <v>38002.0</v>
      </c>
      <c r="B555" s="1">
        <v>1.033</v>
      </c>
      <c r="C555" s="80">
        <v>38002.0</v>
      </c>
      <c r="D555" s="1">
        <v>1.213</v>
      </c>
      <c r="E555" s="80">
        <v>38020.0</v>
      </c>
      <c r="F555" s="1">
        <v>1.92</v>
      </c>
    </row>
    <row r="556" ht="15.75" customHeight="1">
      <c r="A556" s="80">
        <v>38005.0</v>
      </c>
      <c r="B556" s="1">
        <v>1.033</v>
      </c>
      <c r="C556" s="80">
        <v>38005.0</v>
      </c>
      <c r="D556" s="1">
        <v>1.213</v>
      </c>
      <c r="E556" s="80">
        <v>38021.0</v>
      </c>
      <c r="F556" s="1">
        <v>1.93</v>
      </c>
    </row>
    <row r="557" ht="15.75" customHeight="1">
      <c r="A557" s="80">
        <v>38006.0</v>
      </c>
      <c r="B557" s="1">
        <v>1.027</v>
      </c>
      <c r="C557" s="80">
        <v>38006.0</v>
      </c>
      <c r="D557" s="1">
        <v>1.21</v>
      </c>
      <c r="E557" s="80">
        <v>38022.0</v>
      </c>
      <c r="F557" s="1">
        <v>2.009</v>
      </c>
    </row>
    <row r="558" ht="15.75" customHeight="1">
      <c r="A558" s="80">
        <v>38007.0</v>
      </c>
      <c r="B558" s="1">
        <v>1.027</v>
      </c>
      <c r="C558" s="80">
        <v>38007.0</v>
      </c>
      <c r="D558" s="1">
        <v>1.209</v>
      </c>
      <c r="E558" s="80">
        <v>38023.0</v>
      </c>
      <c r="F558" s="1">
        <v>1.91</v>
      </c>
    </row>
    <row r="559" ht="15.75" customHeight="1">
      <c r="A559" s="80">
        <v>38008.0</v>
      </c>
      <c r="B559" s="1">
        <v>1.024</v>
      </c>
      <c r="C559" s="80">
        <v>38008.0</v>
      </c>
      <c r="D559" s="1">
        <v>1.1835</v>
      </c>
      <c r="E559" s="80">
        <v>38026.0</v>
      </c>
      <c r="F559" s="1">
        <v>1.8955</v>
      </c>
    </row>
    <row r="560" ht="15.75" customHeight="1">
      <c r="A560" s="80">
        <v>38009.0</v>
      </c>
      <c r="B560" s="1">
        <v>1.033</v>
      </c>
      <c r="C560" s="80">
        <v>38009.0</v>
      </c>
      <c r="D560" s="1">
        <v>1.218</v>
      </c>
      <c r="E560" s="80">
        <v>38027.0</v>
      </c>
      <c r="F560" s="1">
        <v>1.951</v>
      </c>
    </row>
    <row r="561" ht="15.75" customHeight="1">
      <c r="A561" s="80">
        <v>38012.0</v>
      </c>
      <c r="B561" s="1">
        <v>1.036</v>
      </c>
      <c r="C561" s="80">
        <v>38012.0</v>
      </c>
      <c r="D561" s="1">
        <v>1.229</v>
      </c>
      <c r="E561" s="80">
        <v>38028.0</v>
      </c>
      <c r="F561" s="1">
        <v>1.844</v>
      </c>
    </row>
    <row r="562" ht="15.75" customHeight="1">
      <c r="A562" s="80">
        <v>38013.0</v>
      </c>
      <c r="B562" s="1">
        <v>1.033</v>
      </c>
      <c r="C562" s="80">
        <v>38013.0</v>
      </c>
      <c r="D562" s="1">
        <v>1.2065</v>
      </c>
      <c r="E562" s="80">
        <v>38029.0</v>
      </c>
      <c r="F562" s="1">
        <v>1.8485</v>
      </c>
    </row>
    <row r="563" ht="15.75" customHeight="1">
      <c r="A563" s="80">
        <v>38014.0</v>
      </c>
      <c r="B563" s="1">
        <v>1.065</v>
      </c>
      <c r="C563" s="80">
        <v>38014.0</v>
      </c>
      <c r="D563" s="1">
        <v>1.3055</v>
      </c>
      <c r="E563" s="80">
        <v>38030.0</v>
      </c>
      <c r="F563" s="1">
        <v>1.804</v>
      </c>
    </row>
    <row r="564" ht="15.75" customHeight="1">
      <c r="A564" s="80">
        <v>38015.0</v>
      </c>
      <c r="B564" s="1">
        <v>1.067</v>
      </c>
      <c r="C564" s="80">
        <v>38015.0</v>
      </c>
      <c r="D564" s="1">
        <v>1.315</v>
      </c>
      <c r="E564" s="80">
        <v>38033.0</v>
      </c>
      <c r="F564" s="1">
        <v>1.809</v>
      </c>
    </row>
    <row r="565" ht="15.75" customHeight="1">
      <c r="A565" s="80">
        <v>38016.0</v>
      </c>
      <c r="B565" s="1">
        <v>1.06</v>
      </c>
      <c r="C565" s="80">
        <v>38016.0</v>
      </c>
      <c r="D565" s="1">
        <v>1.3045</v>
      </c>
      <c r="E565" s="80">
        <v>38034.0</v>
      </c>
      <c r="F565" s="1">
        <v>1.81</v>
      </c>
    </row>
    <row r="566" ht="15.75" customHeight="1">
      <c r="A566" s="80">
        <v>38019.0</v>
      </c>
      <c r="B566" s="1">
        <v>1.064</v>
      </c>
      <c r="C566" s="80">
        <v>38019.0</v>
      </c>
      <c r="D566" s="1">
        <v>1.3</v>
      </c>
      <c r="E566" s="80">
        <v>38035.0</v>
      </c>
      <c r="F566" s="1">
        <v>1.813</v>
      </c>
    </row>
    <row r="567" ht="15.75" customHeight="1">
      <c r="A567" s="80">
        <v>38020.0</v>
      </c>
      <c r="B567" s="1">
        <v>1.051</v>
      </c>
      <c r="C567" s="80">
        <v>38020.0</v>
      </c>
      <c r="D567" s="1">
        <v>1.264</v>
      </c>
      <c r="E567" s="80">
        <v>38036.0</v>
      </c>
      <c r="F567" s="1">
        <v>1.816</v>
      </c>
    </row>
    <row r="568" ht="15.75" customHeight="1">
      <c r="A568" s="80">
        <v>38021.0</v>
      </c>
      <c r="B568" s="1">
        <v>1.05</v>
      </c>
      <c r="C568" s="80">
        <v>38021.0</v>
      </c>
      <c r="D568" s="1">
        <v>1.274</v>
      </c>
      <c r="E568" s="80">
        <v>38037.0</v>
      </c>
      <c r="F568" s="1">
        <v>1.863</v>
      </c>
    </row>
    <row r="569" ht="15.75" customHeight="1">
      <c r="A569" s="80">
        <v>38022.0</v>
      </c>
      <c r="B569" s="1">
        <v>1.064</v>
      </c>
      <c r="C569" s="80">
        <v>38022.0</v>
      </c>
      <c r="D569" s="1">
        <v>1.3235</v>
      </c>
      <c r="E569" s="80">
        <v>38040.0</v>
      </c>
      <c r="F569" s="1">
        <v>1.8315</v>
      </c>
    </row>
    <row r="570" ht="15.75" customHeight="1">
      <c r="A570" s="80">
        <v>38023.0</v>
      </c>
      <c r="B570" s="1">
        <v>1.052</v>
      </c>
      <c r="C570" s="80">
        <v>38023.0</v>
      </c>
      <c r="D570" s="1">
        <v>1.266</v>
      </c>
      <c r="E570" s="80">
        <v>38041.0</v>
      </c>
      <c r="F570" s="1">
        <v>1.806</v>
      </c>
    </row>
    <row r="571" ht="15.75" customHeight="1">
      <c r="A571" s="80">
        <v>38026.0</v>
      </c>
      <c r="B571" s="1">
        <v>1.046</v>
      </c>
      <c r="C571" s="80">
        <v>38026.0</v>
      </c>
      <c r="D571" s="1">
        <v>1.254</v>
      </c>
      <c r="E571" s="80">
        <v>38042.0</v>
      </c>
      <c r="F571" s="1">
        <v>1.789</v>
      </c>
    </row>
    <row r="572" ht="15.75" customHeight="1">
      <c r="A572" s="80">
        <v>38027.0</v>
      </c>
      <c r="B572" s="1">
        <v>1.0595</v>
      </c>
      <c r="C572" s="80">
        <v>38027.0</v>
      </c>
      <c r="D572" s="1">
        <v>1.296</v>
      </c>
      <c r="E572" s="80">
        <v>38043.0</v>
      </c>
      <c r="F572" s="1">
        <v>1.815</v>
      </c>
    </row>
    <row r="573" ht="15.75" customHeight="1">
      <c r="A573" s="80">
        <v>38028.0</v>
      </c>
      <c r="B573" s="1">
        <v>1.037</v>
      </c>
      <c r="C573" s="80">
        <v>38028.0</v>
      </c>
      <c r="D573" s="1">
        <v>1.2215</v>
      </c>
      <c r="E573" s="80">
        <v>38044.0</v>
      </c>
      <c r="F573" s="1">
        <v>1.789</v>
      </c>
    </row>
    <row r="574" ht="15.75" customHeight="1">
      <c r="A574" s="80">
        <v>38029.0</v>
      </c>
      <c r="B574" s="1">
        <v>1.038</v>
      </c>
      <c r="C574" s="80">
        <v>38029.0</v>
      </c>
      <c r="D574" s="1">
        <v>1.226</v>
      </c>
      <c r="E574" s="80">
        <v>38047.0</v>
      </c>
      <c r="F574" s="1">
        <v>1.809</v>
      </c>
    </row>
    <row r="575" ht="15.75" customHeight="1">
      <c r="A575" s="80">
        <v>38030.0</v>
      </c>
      <c r="B575" s="1">
        <v>1.03</v>
      </c>
      <c r="C575" s="80">
        <v>38030.0</v>
      </c>
      <c r="D575" s="1">
        <v>1.203</v>
      </c>
      <c r="E575" s="80">
        <v>38048.0</v>
      </c>
      <c r="F575" s="1">
        <v>1.866</v>
      </c>
    </row>
    <row r="576" ht="15.75" customHeight="1">
      <c r="A576" s="80">
        <v>38033.0</v>
      </c>
      <c r="B576" s="1">
        <v>1.032</v>
      </c>
      <c r="C576" s="80">
        <v>38033.0</v>
      </c>
      <c r="D576" s="1">
        <v>1.21</v>
      </c>
      <c r="E576" s="80">
        <v>38049.0</v>
      </c>
      <c r="F576" s="1">
        <v>1.87</v>
      </c>
    </row>
    <row r="577" ht="15.75" customHeight="1">
      <c r="A577" s="80">
        <v>38034.0</v>
      </c>
      <c r="B577" s="1">
        <v>1.023</v>
      </c>
      <c r="C577" s="80">
        <v>38034.0</v>
      </c>
      <c r="D577" s="1">
        <v>1.212</v>
      </c>
      <c r="E577" s="80">
        <v>38050.0</v>
      </c>
      <c r="F577" s="1">
        <v>1.852</v>
      </c>
    </row>
    <row r="578" ht="15.75" customHeight="1">
      <c r="A578" s="80">
        <v>38035.0</v>
      </c>
      <c r="B578" s="1">
        <v>1.03</v>
      </c>
      <c r="C578" s="80">
        <v>38035.0</v>
      </c>
      <c r="D578" s="1">
        <v>1.214</v>
      </c>
      <c r="E578" s="80">
        <v>38051.0</v>
      </c>
      <c r="F578" s="1">
        <v>1.676</v>
      </c>
    </row>
    <row r="579" ht="15.75" customHeight="1">
      <c r="A579" s="80">
        <v>38036.0</v>
      </c>
      <c r="B579" s="1">
        <v>1.029</v>
      </c>
      <c r="C579" s="80">
        <v>38036.0</v>
      </c>
      <c r="D579" s="1">
        <v>1.208</v>
      </c>
      <c r="E579" s="80">
        <v>38054.0</v>
      </c>
      <c r="F579" s="1">
        <v>1.629</v>
      </c>
    </row>
    <row r="580" ht="15.75" customHeight="1">
      <c r="A580" s="80">
        <v>38037.0</v>
      </c>
      <c r="B580" s="1">
        <v>1.036</v>
      </c>
      <c r="C580" s="80">
        <v>38037.0</v>
      </c>
      <c r="D580" s="1">
        <v>1.232</v>
      </c>
      <c r="E580" s="80">
        <v>38055.0</v>
      </c>
      <c r="F580" s="1">
        <v>1.619</v>
      </c>
    </row>
    <row r="581" ht="15.75" customHeight="1">
      <c r="A581" s="80">
        <v>38040.0</v>
      </c>
      <c r="B581" s="1">
        <v>1.028</v>
      </c>
      <c r="C581" s="80">
        <v>38040.0</v>
      </c>
      <c r="D581" s="1">
        <v>1.213</v>
      </c>
      <c r="E581" s="80">
        <v>38056.0</v>
      </c>
      <c r="F581" s="1">
        <v>1.641</v>
      </c>
    </row>
    <row r="582" ht="15.75" customHeight="1">
      <c r="A582" s="80">
        <v>38041.0</v>
      </c>
      <c r="B582" s="1">
        <v>1.031</v>
      </c>
      <c r="C582" s="80">
        <v>38041.0</v>
      </c>
      <c r="D582" s="1">
        <v>1.221</v>
      </c>
      <c r="E582" s="80">
        <v>38057.0</v>
      </c>
      <c r="F582" s="1">
        <v>1.5925</v>
      </c>
    </row>
    <row r="583" ht="15.75" customHeight="1">
      <c r="A583" s="80">
        <v>38042.0</v>
      </c>
      <c r="B583" s="1">
        <v>1.028</v>
      </c>
      <c r="C583" s="80">
        <v>38042.0</v>
      </c>
      <c r="D583" s="1">
        <v>1.2015</v>
      </c>
      <c r="E583" s="80">
        <v>38058.0</v>
      </c>
      <c r="F583" s="1">
        <v>1.6665</v>
      </c>
    </row>
    <row r="584" ht="15.75" customHeight="1">
      <c r="A584" s="80">
        <v>38043.0</v>
      </c>
      <c r="B584" s="1">
        <v>1.033</v>
      </c>
      <c r="C584" s="80">
        <v>38043.0</v>
      </c>
      <c r="D584" s="1">
        <v>1.213</v>
      </c>
      <c r="E584" s="80">
        <v>38061.0</v>
      </c>
      <c r="F584" s="1">
        <v>1.664</v>
      </c>
    </row>
    <row r="585" ht="15.75" customHeight="1">
      <c r="A585" s="80">
        <v>38044.0</v>
      </c>
      <c r="B585" s="1">
        <v>1.031</v>
      </c>
      <c r="C585" s="80">
        <v>38044.0</v>
      </c>
      <c r="D585" s="1">
        <v>1.2055</v>
      </c>
      <c r="E585" s="80">
        <v>38062.0</v>
      </c>
      <c r="F585" s="1">
        <v>1.609</v>
      </c>
    </row>
    <row r="586" ht="15.75" customHeight="1">
      <c r="A586" s="80">
        <v>38047.0</v>
      </c>
      <c r="B586" s="1">
        <v>1.043</v>
      </c>
      <c r="C586" s="80">
        <v>38047.0</v>
      </c>
      <c r="D586" s="1">
        <v>1.223</v>
      </c>
      <c r="E586" s="80">
        <v>38063.0</v>
      </c>
      <c r="F586" s="1">
        <v>1.632</v>
      </c>
    </row>
    <row r="587" ht="15.75" customHeight="1">
      <c r="A587" s="80">
        <v>38048.0</v>
      </c>
      <c r="B587" s="1">
        <v>1.054</v>
      </c>
      <c r="C587" s="80">
        <v>38048.0</v>
      </c>
      <c r="D587" s="1">
        <v>1.258</v>
      </c>
      <c r="E587" s="80">
        <v>38064.0</v>
      </c>
      <c r="F587" s="1">
        <v>1.669</v>
      </c>
    </row>
    <row r="588" ht="15.75" customHeight="1">
      <c r="A588" s="80">
        <v>38049.0</v>
      </c>
      <c r="B588" s="1">
        <v>1.067</v>
      </c>
      <c r="C588" s="80">
        <v>38049.0</v>
      </c>
      <c r="D588" s="1">
        <v>1.266</v>
      </c>
      <c r="E588" s="80">
        <v>38065.0</v>
      </c>
      <c r="F588" s="1">
        <v>1.668</v>
      </c>
    </row>
    <row r="589" ht="15.75" customHeight="1">
      <c r="A589" s="80">
        <v>38050.0</v>
      </c>
      <c r="B589" s="1">
        <v>1.062</v>
      </c>
      <c r="C589" s="80">
        <v>38050.0</v>
      </c>
      <c r="D589" s="1">
        <v>1.253</v>
      </c>
      <c r="E589" s="80">
        <v>38068.0</v>
      </c>
      <c r="F589" s="1">
        <v>1.627</v>
      </c>
    </row>
    <row r="590" ht="15.75" customHeight="1">
      <c r="A590" s="80">
        <v>38051.0</v>
      </c>
      <c r="B590" s="1">
        <v>1.033</v>
      </c>
      <c r="C590" s="80">
        <v>38051.0</v>
      </c>
      <c r="D590" s="1">
        <v>1.167</v>
      </c>
      <c r="E590" s="80">
        <v>38069.0</v>
      </c>
      <c r="F590" s="1">
        <v>1.617</v>
      </c>
    </row>
    <row r="591" ht="15.75" customHeight="1">
      <c r="A591" s="80">
        <v>38054.0</v>
      </c>
      <c r="B591" s="1">
        <v>1.021</v>
      </c>
      <c r="C591" s="80">
        <v>38054.0</v>
      </c>
      <c r="D591" s="1">
        <v>1.141</v>
      </c>
      <c r="E591" s="80">
        <v>38070.0</v>
      </c>
      <c r="F591" s="1">
        <v>1.618</v>
      </c>
    </row>
    <row r="592" ht="15.75" customHeight="1">
      <c r="A592" s="80">
        <v>38055.0</v>
      </c>
      <c r="B592" s="1">
        <v>1.028</v>
      </c>
      <c r="C592" s="80">
        <v>38055.0</v>
      </c>
      <c r="D592" s="1">
        <v>1.152</v>
      </c>
      <c r="E592" s="80">
        <v>38071.0</v>
      </c>
      <c r="F592" s="1">
        <v>1.629</v>
      </c>
    </row>
    <row r="593" ht="15.75" customHeight="1">
      <c r="A593" s="80">
        <v>38056.0</v>
      </c>
      <c r="B593" s="1">
        <v>1.028</v>
      </c>
      <c r="C593" s="80">
        <v>38056.0</v>
      </c>
      <c r="D593" s="1">
        <v>1.165</v>
      </c>
      <c r="E593" s="80">
        <v>38072.0</v>
      </c>
      <c r="F593" s="1">
        <v>1.707</v>
      </c>
    </row>
    <row r="594" ht="15.75" customHeight="1">
      <c r="A594" s="80">
        <v>38057.0</v>
      </c>
      <c r="B594" s="1">
        <v>1.021</v>
      </c>
      <c r="C594" s="80">
        <v>38057.0</v>
      </c>
      <c r="D594" s="1">
        <v>1.135</v>
      </c>
      <c r="E594" s="80">
        <v>38075.0</v>
      </c>
      <c r="F594" s="1">
        <v>1.744</v>
      </c>
    </row>
    <row r="595" ht="15.75" customHeight="1">
      <c r="A595" s="80">
        <v>38058.0</v>
      </c>
      <c r="B595" s="1">
        <v>1.033</v>
      </c>
      <c r="C595" s="80">
        <v>38058.0</v>
      </c>
      <c r="D595" s="1">
        <v>1.176</v>
      </c>
      <c r="E595" s="80">
        <v>38076.0</v>
      </c>
      <c r="F595" s="1">
        <v>1.76</v>
      </c>
    </row>
    <row r="596" ht="15.75" customHeight="1">
      <c r="A596" s="80">
        <v>38061.0</v>
      </c>
      <c r="B596" s="1">
        <v>1.028</v>
      </c>
      <c r="C596" s="80">
        <v>38061.0</v>
      </c>
      <c r="D596" s="1">
        <v>1.1665</v>
      </c>
      <c r="E596" s="80">
        <v>38077.0</v>
      </c>
      <c r="F596" s="1">
        <v>1.708</v>
      </c>
    </row>
    <row r="597" ht="15.75" customHeight="1">
      <c r="A597" s="80">
        <v>38062.0</v>
      </c>
      <c r="B597" s="1">
        <v>1.022</v>
      </c>
      <c r="C597" s="80">
        <v>38062.0</v>
      </c>
      <c r="D597" s="1">
        <v>1.142</v>
      </c>
      <c r="E597" s="80">
        <v>38078.0</v>
      </c>
      <c r="F597" s="1">
        <v>1.774</v>
      </c>
    </row>
    <row r="598" ht="15.75" customHeight="1">
      <c r="A598" s="80">
        <v>38063.0</v>
      </c>
      <c r="B598" s="1">
        <v>1.021</v>
      </c>
      <c r="C598" s="80">
        <v>38063.0</v>
      </c>
      <c r="D598" s="1">
        <v>1.1495</v>
      </c>
      <c r="E598" s="80">
        <v>38079.0</v>
      </c>
      <c r="F598" s="1">
        <v>2.016</v>
      </c>
    </row>
    <row r="599" ht="15.75" customHeight="1">
      <c r="A599" s="80">
        <v>38064.0</v>
      </c>
      <c r="B599" s="1">
        <v>1.022</v>
      </c>
      <c r="C599" s="80">
        <v>38064.0</v>
      </c>
      <c r="D599" s="1">
        <v>1.161</v>
      </c>
      <c r="E599" s="80">
        <v>38082.0</v>
      </c>
      <c r="F599" s="1">
        <v>2.049</v>
      </c>
    </row>
    <row r="600" ht="15.75" customHeight="1">
      <c r="A600" s="80">
        <v>38065.0</v>
      </c>
      <c r="B600" s="1">
        <v>1.025</v>
      </c>
      <c r="C600" s="80">
        <v>38065.0</v>
      </c>
      <c r="D600" s="1">
        <v>1.163</v>
      </c>
      <c r="E600" s="80">
        <v>38083.0</v>
      </c>
      <c r="F600" s="1">
        <v>1.998</v>
      </c>
    </row>
    <row r="601" ht="15.75" customHeight="1">
      <c r="A601" s="80">
        <v>38068.0</v>
      </c>
      <c r="B601" s="1">
        <v>1.022</v>
      </c>
      <c r="C601" s="80">
        <v>38068.0</v>
      </c>
      <c r="D601" s="1">
        <v>1.145</v>
      </c>
      <c r="E601" s="80">
        <v>38084.0</v>
      </c>
      <c r="F601" s="1">
        <v>2.0</v>
      </c>
    </row>
    <row r="602" ht="15.75" customHeight="1">
      <c r="A602" s="80">
        <v>38069.0</v>
      </c>
      <c r="B602" s="1">
        <v>1.026</v>
      </c>
      <c r="C602" s="80">
        <v>38069.0</v>
      </c>
      <c r="D602" s="1">
        <v>1.156</v>
      </c>
      <c r="E602" s="80">
        <v>38085.0</v>
      </c>
      <c r="F602" s="1">
        <v>2.0215</v>
      </c>
    </row>
    <row r="603" ht="15.75" customHeight="1">
      <c r="A603" s="80">
        <v>38070.0</v>
      </c>
      <c r="B603" s="1">
        <v>1.027</v>
      </c>
      <c r="C603" s="80">
        <v>38070.0</v>
      </c>
      <c r="D603" s="1">
        <v>1.147</v>
      </c>
      <c r="E603" s="80">
        <v>38086.0</v>
      </c>
      <c r="F603" s="1">
        <v>1.983</v>
      </c>
    </row>
    <row r="604" ht="15.75" customHeight="1">
      <c r="A604" s="80">
        <v>38071.0</v>
      </c>
      <c r="B604" s="1">
        <v>1.028</v>
      </c>
      <c r="C604" s="80">
        <v>38071.0</v>
      </c>
      <c r="D604" s="1">
        <v>1.152</v>
      </c>
      <c r="E604" s="80">
        <v>38089.0</v>
      </c>
      <c r="F604" s="1">
        <v>2.042</v>
      </c>
    </row>
    <row r="605" ht="15.75" customHeight="1">
      <c r="A605" s="80">
        <v>38072.0</v>
      </c>
      <c r="B605" s="1">
        <v>1.032</v>
      </c>
      <c r="C605" s="80">
        <v>38072.0</v>
      </c>
      <c r="D605" s="1">
        <v>1.19</v>
      </c>
      <c r="E605" s="80">
        <v>38090.0</v>
      </c>
      <c r="F605" s="1">
        <v>2.1465</v>
      </c>
    </row>
    <row r="606" ht="15.75" customHeight="1">
      <c r="A606" s="80">
        <v>38075.0</v>
      </c>
      <c r="B606" s="1">
        <v>1.036</v>
      </c>
      <c r="C606" s="80">
        <v>38075.0</v>
      </c>
      <c r="D606" s="1">
        <v>1.207</v>
      </c>
      <c r="E606" s="80">
        <v>38091.0</v>
      </c>
      <c r="F606" s="1">
        <v>2.218</v>
      </c>
    </row>
    <row r="607" ht="15.75" customHeight="1">
      <c r="A607" s="80">
        <v>38076.0</v>
      </c>
      <c r="B607" s="1">
        <v>1.0375</v>
      </c>
      <c r="C607" s="80">
        <v>38076.0</v>
      </c>
      <c r="D607" s="1">
        <v>1.213</v>
      </c>
      <c r="E607" s="80">
        <v>38092.0</v>
      </c>
      <c r="F607" s="1">
        <v>2.235</v>
      </c>
    </row>
    <row r="608" ht="15.75" customHeight="1">
      <c r="A608" s="80">
        <v>38077.0</v>
      </c>
      <c r="B608" s="1">
        <v>1.0345</v>
      </c>
      <c r="C608" s="80">
        <v>38077.0</v>
      </c>
      <c r="D608" s="1">
        <v>1.191</v>
      </c>
      <c r="E608" s="80">
        <v>38093.0</v>
      </c>
      <c r="F608" s="1">
        <v>2.171</v>
      </c>
    </row>
    <row r="609" ht="15.75" customHeight="1">
      <c r="A609" s="80">
        <v>38078.0</v>
      </c>
      <c r="B609" s="1">
        <v>1.047</v>
      </c>
      <c r="C609" s="80">
        <v>38078.0</v>
      </c>
      <c r="D609" s="1">
        <v>1.2305</v>
      </c>
      <c r="E609" s="80">
        <v>38096.0</v>
      </c>
      <c r="F609" s="1">
        <v>2.2165</v>
      </c>
    </row>
    <row r="610" ht="15.75" customHeight="1">
      <c r="A610" s="80">
        <v>38079.0</v>
      </c>
      <c r="B610" s="1">
        <v>1.094</v>
      </c>
      <c r="C610" s="80">
        <v>38079.0</v>
      </c>
      <c r="D610" s="1">
        <v>1.358</v>
      </c>
      <c r="E610" s="80">
        <v>38097.0</v>
      </c>
      <c r="F610" s="1">
        <v>2.351</v>
      </c>
    </row>
    <row r="611" ht="15.75" customHeight="1">
      <c r="A611" s="80">
        <v>38082.0</v>
      </c>
      <c r="B611" s="1">
        <v>1.099</v>
      </c>
      <c r="C611" s="80">
        <v>38082.0</v>
      </c>
      <c r="D611" s="1">
        <v>1.365</v>
      </c>
      <c r="E611" s="80">
        <v>38098.0</v>
      </c>
      <c r="F611" s="1">
        <v>2.348</v>
      </c>
    </row>
    <row r="612" ht="15.75" customHeight="1">
      <c r="A612" s="80">
        <v>38083.0</v>
      </c>
      <c r="B612" s="1">
        <v>1.0865</v>
      </c>
      <c r="C612" s="80">
        <v>38083.0</v>
      </c>
      <c r="D612" s="1">
        <v>1.337</v>
      </c>
      <c r="E612" s="80">
        <v>38099.0</v>
      </c>
      <c r="F612" s="1">
        <v>2.3115</v>
      </c>
    </row>
    <row r="613" ht="15.75" customHeight="1">
      <c r="A613" s="80">
        <v>38084.0</v>
      </c>
      <c r="B613" s="1">
        <v>1.0865</v>
      </c>
      <c r="C613" s="80">
        <v>38084.0</v>
      </c>
      <c r="D613" s="1">
        <v>1.339</v>
      </c>
      <c r="E613" s="80">
        <v>38100.0</v>
      </c>
      <c r="F613" s="1">
        <v>2.44</v>
      </c>
    </row>
    <row r="614" ht="15.75" customHeight="1">
      <c r="A614" s="80">
        <v>38085.0</v>
      </c>
      <c r="B614" s="1">
        <v>1.087</v>
      </c>
      <c r="C614" s="80">
        <v>38085.0</v>
      </c>
      <c r="D614" s="1">
        <v>1.346</v>
      </c>
      <c r="E614" s="80">
        <v>38103.0</v>
      </c>
      <c r="F614" s="1">
        <v>2.4315</v>
      </c>
    </row>
    <row r="615" ht="15.75" customHeight="1">
      <c r="A615" s="80">
        <v>38086.0</v>
      </c>
      <c r="B615" s="1">
        <v>1.093</v>
      </c>
      <c r="C615" s="80">
        <v>38086.0</v>
      </c>
      <c r="D615" s="1">
        <v>1.346</v>
      </c>
      <c r="E615" s="80">
        <v>38104.0</v>
      </c>
      <c r="F615" s="1">
        <v>2.364</v>
      </c>
    </row>
    <row r="616" ht="15.75" customHeight="1">
      <c r="A616" s="80">
        <v>38089.0</v>
      </c>
      <c r="B616" s="1">
        <v>1.095</v>
      </c>
      <c r="C616" s="80">
        <v>38089.0</v>
      </c>
      <c r="D616" s="1">
        <v>1.355</v>
      </c>
      <c r="E616" s="80">
        <v>38105.0</v>
      </c>
      <c r="F616" s="1">
        <v>2.467</v>
      </c>
    </row>
    <row r="617" ht="15.75" customHeight="1">
      <c r="A617" s="80">
        <v>38090.0</v>
      </c>
      <c r="B617" s="1">
        <v>1.1145</v>
      </c>
      <c r="C617" s="80">
        <v>38090.0</v>
      </c>
      <c r="D617" s="1">
        <v>1.4125</v>
      </c>
      <c r="E617" s="80">
        <v>38106.0</v>
      </c>
      <c r="F617" s="1">
        <v>2.517</v>
      </c>
    </row>
    <row r="618" ht="15.75" customHeight="1">
      <c r="A618" s="80">
        <v>38091.0</v>
      </c>
      <c r="B618" s="1">
        <v>1.155</v>
      </c>
      <c r="C618" s="80">
        <v>38091.0</v>
      </c>
      <c r="D618" s="1">
        <v>1.4835</v>
      </c>
      <c r="E618" s="80">
        <v>38107.0</v>
      </c>
      <c r="F618" s="1">
        <v>2.5</v>
      </c>
    </row>
    <row r="619" ht="15.75" customHeight="1">
      <c r="A619" s="80">
        <v>38092.0</v>
      </c>
      <c r="B619" s="1">
        <v>1.158</v>
      </c>
      <c r="C619" s="80">
        <v>38092.0</v>
      </c>
      <c r="D619" s="1">
        <v>1.483</v>
      </c>
      <c r="E619" s="80">
        <v>38110.0</v>
      </c>
      <c r="F619" s="1">
        <v>2.509</v>
      </c>
    </row>
    <row r="620" ht="15.75" customHeight="1">
      <c r="A620" s="80">
        <v>38093.0</v>
      </c>
      <c r="B620" s="1">
        <v>1.137</v>
      </c>
      <c r="C620" s="80">
        <v>38093.0</v>
      </c>
      <c r="D620" s="1">
        <v>1.435</v>
      </c>
      <c r="E620" s="80">
        <v>38111.0</v>
      </c>
      <c r="F620" s="1">
        <v>2.511</v>
      </c>
    </row>
    <row r="621" ht="15.75" customHeight="1">
      <c r="A621" s="80">
        <v>38096.0</v>
      </c>
      <c r="B621" s="1">
        <v>1.139</v>
      </c>
      <c r="C621" s="80">
        <v>38096.0</v>
      </c>
      <c r="D621" s="1">
        <v>1.464</v>
      </c>
      <c r="E621" s="80">
        <v>38112.0</v>
      </c>
      <c r="F621" s="1">
        <v>2.519</v>
      </c>
    </row>
    <row r="622" ht="15.75" customHeight="1">
      <c r="A622" s="80">
        <v>38097.0</v>
      </c>
      <c r="B622" s="1">
        <v>1.177</v>
      </c>
      <c r="C622" s="80">
        <v>38097.0</v>
      </c>
      <c r="D622" s="1">
        <v>1.549</v>
      </c>
      <c r="E622" s="80">
        <v>38113.0</v>
      </c>
      <c r="F622" s="1">
        <v>2.582</v>
      </c>
    </row>
    <row r="623" ht="15.75" customHeight="1">
      <c r="A623" s="80">
        <v>38098.0</v>
      </c>
      <c r="B623" s="1">
        <v>1.186</v>
      </c>
      <c r="C623" s="80">
        <v>38098.0</v>
      </c>
      <c r="D623" s="1">
        <v>1.56</v>
      </c>
      <c r="E623" s="80">
        <v>38114.0</v>
      </c>
      <c r="F623" s="1">
        <v>2.825</v>
      </c>
    </row>
    <row r="624" ht="15.75" customHeight="1">
      <c r="A624" s="80">
        <v>38099.0</v>
      </c>
      <c r="B624" s="1">
        <v>1.1765</v>
      </c>
      <c r="C624" s="80">
        <v>38099.0</v>
      </c>
      <c r="D624" s="1">
        <v>1.539</v>
      </c>
      <c r="E624" s="80">
        <v>38117.0</v>
      </c>
      <c r="F624" s="1">
        <v>2.811</v>
      </c>
    </row>
    <row r="625" ht="15.75" customHeight="1">
      <c r="A625" s="80">
        <v>38100.0</v>
      </c>
      <c r="B625" s="1">
        <v>1.208</v>
      </c>
      <c r="C625" s="80">
        <v>38100.0</v>
      </c>
      <c r="D625" s="1">
        <v>1.618</v>
      </c>
      <c r="E625" s="80">
        <v>38118.0</v>
      </c>
      <c r="F625" s="1">
        <v>2.7825</v>
      </c>
    </row>
    <row r="626" ht="15.75" customHeight="1">
      <c r="A626" s="80">
        <v>38103.0</v>
      </c>
      <c r="B626" s="1">
        <v>1.2125</v>
      </c>
      <c r="C626" s="80">
        <v>38103.0</v>
      </c>
      <c r="D626" s="1">
        <v>1.6135</v>
      </c>
      <c r="E626" s="80">
        <v>38119.0</v>
      </c>
      <c r="F626" s="1">
        <v>2.794</v>
      </c>
    </row>
    <row r="627" ht="15.75" customHeight="1">
      <c r="A627" s="80">
        <v>38104.0</v>
      </c>
      <c r="B627" s="1">
        <v>1.202</v>
      </c>
      <c r="C627" s="80">
        <v>38104.0</v>
      </c>
      <c r="D627" s="1">
        <v>1.582</v>
      </c>
      <c r="E627" s="80">
        <v>38120.0</v>
      </c>
      <c r="F627" s="1">
        <v>2.856</v>
      </c>
    </row>
    <row r="628" ht="15.75" customHeight="1">
      <c r="A628" s="80">
        <v>38105.0</v>
      </c>
      <c r="B628" s="1">
        <v>1.222</v>
      </c>
      <c r="C628" s="80">
        <v>38105.0</v>
      </c>
      <c r="D628" s="1">
        <v>1.6435</v>
      </c>
      <c r="E628" s="80">
        <v>38121.0</v>
      </c>
      <c r="F628" s="1">
        <v>2.772</v>
      </c>
    </row>
    <row r="629" ht="15.75" customHeight="1">
      <c r="A629" s="80">
        <v>38106.0</v>
      </c>
      <c r="B629" s="1">
        <v>1.245</v>
      </c>
      <c r="C629" s="80">
        <v>38106.0</v>
      </c>
      <c r="D629" s="1">
        <v>1.676</v>
      </c>
      <c r="E629" s="80">
        <v>38124.0</v>
      </c>
      <c r="F629" s="1">
        <v>2.691</v>
      </c>
    </row>
    <row r="630" ht="15.75" customHeight="1">
      <c r="A630" s="80">
        <v>38107.0</v>
      </c>
      <c r="B630" s="1">
        <v>1.244</v>
      </c>
      <c r="C630" s="80">
        <v>38107.0</v>
      </c>
      <c r="D630" s="1">
        <v>1.6685</v>
      </c>
      <c r="E630" s="80">
        <v>38125.0</v>
      </c>
      <c r="F630" s="1">
        <v>2.738</v>
      </c>
    </row>
    <row r="631" ht="15.75" customHeight="1">
      <c r="A631" s="80">
        <v>38110.0</v>
      </c>
      <c r="B631" s="1">
        <v>1.24</v>
      </c>
      <c r="C631" s="80">
        <v>38110.0</v>
      </c>
      <c r="D631" s="1">
        <v>1.658</v>
      </c>
      <c r="E631" s="80">
        <v>38126.0</v>
      </c>
      <c r="F631" s="1">
        <v>2.8045</v>
      </c>
    </row>
    <row r="632" ht="15.75" customHeight="1">
      <c r="A632" s="80">
        <v>38111.0</v>
      </c>
      <c r="B632" s="1">
        <v>1.253</v>
      </c>
      <c r="C632" s="80">
        <v>38111.0</v>
      </c>
      <c r="D632" s="1">
        <v>1.672</v>
      </c>
      <c r="E632" s="80">
        <v>38127.0</v>
      </c>
      <c r="F632" s="1">
        <v>2.7595</v>
      </c>
    </row>
    <row r="633" ht="15.75" customHeight="1">
      <c r="A633" s="80">
        <v>38112.0</v>
      </c>
      <c r="B633" s="1">
        <v>1.258</v>
      </c>
      <c r="C633" s="80">
        <v>38112.0</v>
      </c>
      <c r="D633" s="1">
        <v>1.684</v>
      </c>
      <c r="E633" s="80">
        <v>38128.0</v>
      </c>
      <c r="F633" s="1">
        <v>2.8205</v>
      </c>
    </row>
    <row r="634" ht="15.75" customHeight="1">
      <c r="A634" s="80">
        <v>38113.0</v>
      </c>
      <c r="B634" s="1">
        <v>1.2895</v>
      </c>
      <c r="C634" s="80">
        <v>38113.0</v>
      </c>
      <c r="D634" s="1">
        <v>1.736</v>
      </c>
      <c r="E634" s="80">
        <v>38131.0</v>
      </c>
      <c r="F634" s="1">
        <v>2.807</v>
      </c>
    </row>
    <row r="635" ht="15.75" customHeight="1">
      <c r="A635" s="80">
        <v>38114.0</v>
      </c>
      <c r="B635" s="1">
        <v>1.4025</v>
      </c>
      <c r="C635" s="80">
        <v>38114.0</v>
      </c>
      <c r="D635" s="1">
        <v>1.9255</v>
      </c>
      <c r="E635" s="80">
        <v>38132.0</v>
      </c>
      <c r="F635" s="1">
        <v>2.8175</v>
      </c>
    </row>
    <row r="636" ht="15.75" customHeight="1">
      <c r="A636" s="80">
        <v>38117.0</v>
      </c>
      <c r="B636" s="1">
        <v>1.397</v>
      </c>
      <c r="C636" s="80">
        <v>38117.0</v>
      </c>
      <c r="D636" s="1">
        <v>1.9135</v>
      </c>
      <c r="E636" s="80">
        <v>38133.0</v>
      </c>
      <c r="F636" s="1">
        <v>2.7345</v>
      </c>
    </row>
    <row r="637" ht="15.75" customHeight="1">
      <c r="A637" s="80">
        <v>38118.0</v>
      </c>
      <c r="B637" s="1">
        <v>1.392</v>
      </c>
      <c r="C637" s="80">
        <v>38118.0</v>
      </c>
      <c r="D637" s="1">
        <v>1.889</v>
      </c>
      <c r="E637" s="80">
        <v>38134.0</v>
      </c>
      <c r="F637" s="1">
        <v>2.687</v>
      </c>
    </row>
    <row r="638" ht="15.75" customHeight="1">
      <c r="A638" s="80">
        <v>38119.0</v>
      </c>
      <c r="B638" s="1">
        <v>1.406</v>
      </c>
      <c r="C638" s="80">
        <v>38119.0</v>
      </c>
      <c r="D638" s="1">
        <v>1.909</v>
      </c>
      <c r="E638" s="80">
        <v>38135.0</v>
      </c>
      <c r="F638" s="1">
        <v>2.7785</v>
      </c>
    </row>
    <row r="639" ht="15.75" customHeight="1">
      <c r="A639" s="80">
        <v>38120.0</v>
      </c>
      <c r="B639" s="1">
        <v>1.428</v>
      </c>
      <c r="C639" s="80">
        <v>38120.0</v>
      </c>
      <c r="D639" s="1">
        <v>1.949</v>
      </c>
      <c r="E639" s="80">
        <v>38138.0</v>
      </c>
      <c r="F639" s="1">
        <v>2.776</v>
      </c>
    </row>
    <row r="640" ht="15.75" customHeight="1">
      <c r="A640" s="80">
        <v>38121.0</v>
      </c>
      <c r="B640" s="1">
        <v>1.415</v>
      </c>
      <c r="C640" s="80">
        <v>38121.0</v>
      </c>
      <c r="D640" s="1">
        <v>1.895</v>
      </c>
      <c r="E640" s="80">
        <v>38139.0</v>
      </c>
      <c r="F640" s="1">
        <v>2.83</v>
      </c>
    </row>
    <row r="641" ht="15.75" customHeight="1">
      <c r="A641" s="80">
        <v>38124.0</v>
      </c>
      <c r="B641" s="1">
        <v>1.398</v>
      </c>
      <c r="C641" s="80">
        <v>38124.0</v>
      </c>
      <c r="D641" s="1">
        <v>1.8645</v>
      </c>
      <c r="E641" s="80">
        <v>38140.0</v>
      </c>
      <c r="F641" s="1">
        <v>2.885</v>
      </c>
    </row>
    <row r="642" ht="15.75" customHeight="1">
      <c r="A642" s="80">
        <v>38125.0</v>
      </c>
      <c r="B642" s="1">
        <v>1.43</v>
      </c>
      <c r="C642" s="80">
        <v>38125.0</v>
      </c>
      <c r="D642" s="1">
        <v>1.907</v>
      </c>
      <c r="E642" s="80">
        <v>38141.0</v>
      </c>
      <c r="F642" s="1">
        <v>2.8735</v>
      </c>
    </row>
    <row r="643" ht="15.75" customHeight="1">
      <c r="A643" s="80">
        <v>38126.0</v>
      </c>
      <c r="B643" s="1">
        <v>1.446</v>
      </c>
      <c r="C643" s="80">
        <v>38126.0</v>
      </c>
      <c r="D643" s="1">
        <v>1.952</v>
      </c>
      <c r="E643" s="80">
        <v>38142.0</v>
      </c>
      <c r="F643" s="1">
        <v>2.94</v>
      </c>
    </row>
    <row r="644" ht="15.75" customHeight="1">
      <c r="A644" s="80">
        <v>38127.0</v>
      </c>
      <c r="B644" s="1">
        <v>1.447</v>
      </c>
      <c r="C644" s="80">
        <v>38127.0</v>
      </c>
      <c r="D644" s="1">
        <v>1.9295</v>
      </c>
      <c r="E644" s="80">
        <v>38145.0</v>
      </c>
      <c r="F644" s="1">
        <v>2.8945</v>
      </c>
    </row>
    <row r="645" ht="15.75" customHeight="1">
      <c r="A645" s="80">
        <v>38128.0</v>
      </c>
      <c r="B645" s="1">
        <v>1.475</v>
      </c>
      <c r="C645" s="80">
        <v>38128.0</v>
      </c>
      <c r="D645" s="1">
        <v>1.979</v>
      </c>
      <c r="E645" s="80">
        <v>38146.0</v>
      </c>
      <c r="F645" s="1">
        <v>2.9345</v>
      </c>
    </row>
    <row r="646" ht="15.75" customHeight="1">
      <c r="A646" s="80">
        <v>38131.0</v>
      </c>
      <c r="B646" s="1">
        <v>1.462</v>
      </c>
      <c r="C646" s="80">
        <v>38131.0</v>
      </c>
      <c r="D646" s="1">
        <v>1.9635</v>
      </c>
      <c r="E646" s="80">
        <v>38147.0</v>
      </c>
      <c r="F646" s="1">
        <v>3.0105</v>
      </c>
    </row>
    <row r="647" ht="15.75" customHeight="1">
      <c r="A647" s="80">
        <v>38132.0</v>
      </c>
      <c r="B647" s="1">
        <v>1.475</v>
      </c>
      <c r="C647" s="80">
        <v>38132.0</v>
      </c>
      <c r="D647" s="1">
        <v>1.969</v>
      </c>
      <c r="E647" s="80">
        <v>38148.0</v>
      </c>
      <c r="F647" s="1">
        <v>3.057</v>
      </c>
    </row>
    <row r="648" ht="15.75" customHeight="1">
      <c r="A648" s="80">
        <v>38133.0</v>
      </c>
      <c r="B648" s="1">
        <v>1.4605</v>
      </c>
      <c r="C648" s="80">
        <v>38133.0</v>
      </c>
      <c r="D648" s="1">
        <v>1.9205</v>
      </c>
      <c r="E648" s="80">
        <v>38149.0</v>
      </c>
      <c r="F648" s="1">
        <v>3.047</v>
      </c>
    </row>
    <row r="649" ht="15.75" customHeight="1">
      <c r="A649" s="80">
        <v>38134.0</v>
      </c>
      <c r="B649" s="1">
        <v>1.456</v>
      </c>
      <c r="C649" s="80">
        <v>38134.0</v>
      </c>
      <c r="D649" s="1">
        <v>1.898</v>
      </c>
      <c r="E649" s="80">
        <v>38152.0</v>
      </c>
      <c r="F649" s="1">
        <v>3.195</v>
      </c>
    </row>
    <row r="650" ht="15.75" customHeight="1">
      <c r="A650" s="80">
        <v>38135.0</v>
      </c>
      <c r="B650" s="1">
        <v>1.4835</v>
      </c>
      <c r="C650" s="80">
        <v>38135.0</v>
      </c>
      <c r="D650" s="1">
        <v>1.969</v>
      </c>
      <c r="E650" s="80">
        <v>38153.0</v>
      </c>
      <c r="F650" s="1">
        <v>3.0465</v>
      </c>
    </row>
    <row r="651" ht="15.75" customHeight="1">
      <c r="A651" s="80">
        <v>38138.0</v>
      </c>
      <c r="B651" s="1">
        <v>1.492</v>
      </c>
      <c r="C651" s="80">
        <v>38138.0</v>
      </c>
      <c r="D651" s="1">
        <v>1.968</v>
      </c>
      <c r="E651" s="80">
        <v>38154.0</v>
      </c>
      <c r="F651" s="1">
        <v>3.062</v>
      </c>
    </row>
    <row r="652" ht="15.75" customHeight="1">
      <c r="A652" s="80">
        <v>38139.0</v>
      </c>
      <c r="B652" s="1">
        <v>1.5085</v>
      </c>
      <c r="C652" s="80">
        <v>38139.0</v>
      </c>
      <c r="D652" s="1">
        <v>2.006</v>
      </c>
      <c r="E652" s="80">
        <v>38155.0</v>
      </c>
      <c r="F652" s="1">
        <v>3.0285</v>
      </c>
    </row>
    <row r="653" ht="15.75" customHeight="1">
      <c r="A653" s="80">
        <v>38140.0</v>
      </c>
      <c r="B653" s="1">
        <v>1.543</v>
      </c>
      <c r="C653" s="80">
        <v>38140.0</v>
      </c>
      <c r="D653" s="1">
        <v>2.058</v>
      </c>
      <c r="E653" s="80">
        <v>38156.0</v>
      </c>
      <c r="F653" s="1">
        <v>3.046</v>
      </c>
    </row>
    <row r="654" ht="15.75" customHeight="1">
      <c r="A654" s="80">
        <v>38141.0</v>
      </c>
      <c r="B654" s="1">
        <v>1.563</v>
      </c>
      <c r="C654" s="80">
        <v>38141.0</v>
      </c>
      <c r="D654" s="1">
        <v>2.06</v>
      </c>
      <c r="E654" s="80">
        <v>38159.0</v>
      </c>
      <c r="F654" s="1">
        <v>3.0285</v>
      </c>
    </row>
    <row r="655" ht="15.75" customHeight="1">
      <c r="A655" s="80">
        <v>38142.0</v>
      </c>
      <c r="B655" s="1">
        <v>1.592</v>
      </c>
      <c r="C655" s="80">
        <v>38142.0</v>
      </c>
      <c r="D655" s="1">
        <v>2.113</v>
      </c>
      <c r="E655" s="80">
        <v>38160.0</v>
      </c>
      <c r="F655" s="1">
        <v>3.051</v>
      </c>
    </row>
    <row r="656" ht="15.75" customHeight="1">
      <c r="A656" s="80">
        <v>38145.0</v>
      </c>
      <c r="B656" s="1">
        <v>1.597</v>
      </c>
      <c r="C656" s="80">
        <v>38145.0</v>
      </c>
      <c r="D656" s="1">
        <v>2.0895</v>
      </c>
      <c r="E656" s="80">
        <v>38161.0</v>
      </c>
      <c r="F656" s="1">
        <v>3.0405</v>
      </c>
    </row>
    <row r="657" ht="15.75" customHeight="1">
      <c r="A657" s="80">
        <v>38146.0</v>
      </c>
      <c r="B657" s="1">
        <v>1.617</v>
      </c>
      <c r="C657" s="80">
        <v>38146.0</v>
      </c>
      <c r="D657" s="1">
        <v>2.1175</v>
      </c>
      <c r="E657" s="80">
        <v>38162.0</v>
      </c>
      <c r="F657" s="1">
        <v>3.0055</v>
      </c>
    </row>
    <row r="658" ht="15.75" customHeight="1">
      <c r="A658" s="80">
        <v>38147.0</v>
      </c>
      <c r="B658" s="1">
        <v>1.668</v>
      </c>
      <c r="C658" s="80">
        <v>38147.0</v>
      </c>
      <c r="D658" s="1">
        <v>2.194</v>
      </c>
      <c r="E658" s="80">
        <v>38163.0</v>
      </c>
      <c r="F658" s="1">
        <v>2.998</v>
      </c>
    </row>
    <row r="659" ht="15.75" customHeight="1">
      <c r="A659" s="80">
        <v>38148.0</v>
      </c>
      <c r="B659" s="1">
        <v>1.719</v>
      </c>
      <c r="C659" s="80">
        <v>38148.0</v>
      </c>
      <c r="D659" s="1">
        <v>2.2485</v>
      </c>
      <c r="E659" s="80">
        <v>38166.0</v>
      </c>
      <c r="F659" s="1">
        <v>3.1175</v>
      </c>
    </row>
    <row r="660" ht="15.75" customHeight="1">
      <c r="A660" s="80">
        <v>38149.0</v>
      </c>
      <c r="B660" s="1">
        <v>1.712</v>
      </c>
      <c r="C660" s="80">
        <v>38149.0</v>
      </c>
      <c r="D660" s="1">
        <v>2.244</v>
      </c>
      <c r="E660" s="80">
        <v>38167.0</v>
      </c>
      <c r="F660" s="1">
        <v>3.084</v>
      </c>
    </row>
    <row r="661" ht="15.75" customHeight="1">
      <c r="A661" s="80">
        <v>38152.0</v>
      </c>
      <c r="B661" s="1">
        <v>1.801</v>
      </c>
      <c r="C661" s="80">
        <v>38152.0</v>
      </c>
      <c r="D661" s="1">
        <v>2.369</v>
      </c>
      <c r="E661" s="80">
        <v>38168.0</v>
      </c>
      <c r="F661" s="1">
        <v>2.9565</v>
      </c>
    </row>
    <row r="662" ht="15.75" customHeight="1">
      <c r="A662" s="80">
        <v>38153.0</v>
      </c>
      <c r="B662" s="1">
        <v>1.72875</v>
      </c>
      <c r="C662" s="80">
        <v>38153.0</v>
      </c>
      <c r="D662" s="1">
        <v>2.23625</v>
      </c>
      <c r="E662" s="80">
        <v>38169.0</v>
      </c>
      <c r="F662" s="1">
        <v>2.9115</v>
      </c>
    </row>
    <row r="663" ht="15.75" customHeight="1">
      <c r="A663" s="80">
        <v>38154.0</v>
      </c>
      <c r="B663" s="1">
        <v>1.729</v>
      </c>
      <c r="C663" s="80">
        <v>38154.0</v>
      </c>
      <c r="D663" s="1">
        <v>2.259</v>
      </c>
      <c r="E663" s="80">
        <v>38170.0</v>
      </c>
      <c r="F663" s="1">
        <v>2.785</v>
      </c>
    </row>
    <row r="664" ht="15.75" customHeight="1">
      <c r="A664" s="80">
        <v>38155.0</v>
      </c>
      <c r="B664" s="1">
        <v>1.728</v>
      </c>
      <c r="C664" s="80">
        <v>38155.0</v>
      </c>
      <c r="D664" s="1">
        <v>2.244</v>
      </c>
      <c r="E664" s="80">
        <v>38173.0</v>
      </c>
      <c r="F664" s="1">
        <v>2.795</v>
      </c>
    </row>
    <row r="665" ht="15.75" customHeight="1">
      <c r="A665" s="80">
        <v>38156.0</v>
      </c>
      <c r="B665" s="1">
        <v>1.723</v>
      </c>
      <c r="C665" s="80">
        <v>38156.0</v>
      </c>
      <c r="D665" s="1">
        <v>2.242</v>
      </c>
      <c r="E665" s="80">
        <v>38174.0</v>
      </c>
      <c r="F665" s="1">
        <v>2.775</v>
      </c>
    </row>
    <row r="666" ht="15.75" customHeight="1">
      <c r="A666" s="80">
        <v>38159.0</v>
      </c>
      <c r="B666" s="1">
        <v>1.71975</v>
      </c>
      <c r="C666" s="80">
        <v>38159.0</v>
      </c>
      <c r="D666" s="1">
        <v>2.236</v>
      </c>
      <c r="E666" s="80">
        <v>38175.0</v>
      </c>
      <c r="F666" s="1">
        <v>2.8</v>
      </c>
    </row>
    <row r="667" ht="15.75" customHeight="1">
      <c r="A667" s="80">
        <v>38160.0</v>
      </c>
      <c r="B667" s="1">
        <v>1.73</v>
      </c>
      <c r="C667" s="80">
        <v>38160.0</v>
      </c>
      <c r="D667" s="1">
        <v>2.2575</v>
      </c>
      <c r="E667" s="80">
        <v>38176.0</v>
      </c>
      <c r="F667" s="1">
        <v>2.7725</v>
      </c>
    </row>
    <row r="668" ht="15.75" customHeight="1">
      <c r="A668" s="80">
        <v>38161.0</v>
      </c>
      <c r="B668" s="1">
        <v>1.736</v>
      </c>
      <c r="C668" s="80">
        <v>38161.0</v>
      </c>
      <c r="D668" s="1">
        <v>2.2625</v>
      </c>
      <c r="E668" s="80">
        <v>38177.0</v>
      </c>
      <c r="F668" s="1">
        <v>2.783</v>
      </c>
    </row>
    <row r="669" ht="15.75" customHeight="1">
      <c r="A669" s="80">
        <v>38162.0</v>
      </c>
      <c r="B669" s="1">
        <v>1.739</v>
      </c>
      <c r="C669" s="80">
        <v>38162.0</v>
      </c>
      <c r="D669" s="1">
        <v>2.2455</v>
      </c>
      <c r="E669" s="80">
        <v>38180.0</v>
      </c>
      <c r="F669" s="1">
        <v>2.7845</v>
      </c>
    </row>
    <row r="670" ht="15.75" customHeight="1">
      <c r="A670" s="80">
        <v>38163.0</v>
      </c>
      <c r="B670" s="1">
        <v>1.7515</v>
      </c>
      <c r="C670" s="80">
        <v>38163.0</v>
      </c>
      <c r="D670" s="1">
        <v>2.238</v>
      </c>
      <c r="E670" s="80">
        <v>38181.0</v>
      </c>
      <c r="F670" s="1">
        <v>2.819</v>
      </c>
    </row>
    <row r="671" ht="15.75" customHeight="1">
      <c r="A671" s="80">
        <v>38166.0</v>
      </c>
      <c r="B671" s="1">
        <v>1.783</v>
      </c>
      <c r="C671" s="80">
        <v>38166.0</v>
      </c>
      <c r="D671" s="1">
        <v>2.3245</v>
      </c>
      <c r="E671" s="80">
        <v>38182.0</v>
      </c>
      <c r="F671" s="1">
        <v>2.85</v>
      </c>
    </row>
    <row r="672" ht="15.75" customHeight="1">
      <c r="A672" s="80">
        <v>38167.0</v>
      </c>
      <c r="B672" s="1">
        <v>1.808</v>
      </c>
      <c r="C672" s="80">
        <v>38167.0</v>
      </c>
      <c r="D672" s="1">
        <v>2.304</v>
      </c>
      <c r="E672" s="80">
        <v>38183.0</v>
      </c>
      <c r="F672" s="1">
        <v>2.8855</v>
      </c>
    </row>
    <row r="673" ht="15.75" customHeight="1">
      <c r="A673" s="80">
        <v>38168.0</v>
      </c>
      <c r="B673" s="1">
        <v>1.752</v>
      </c>
      <c r="C673" s="80">
        <v>38168.0</v>
      </c>
      <c r="D673" s="1">
        <v>2.218</v>
      </c>
      <c r="E673" s="80">
        <v>38184.0</v>
      </c>
      <c r="F673" s="1">
        <v>2.781</v>
      </c>
    </row>
    <row r="674" ht="15.75" customHeight="1">
      <c r="A674" s="80">
        <v>38169.0</v>
      </c>
      <c r="B674" s="1">
        <v>1.756</v>
      </c>
      <c r="C674" s="80">
        <v>38169.0</v>
      </c>
      <c r="D674" s="1">
        <v>2.195</v>
      </c>
      <c r="E674" s="80">
        <v>38187.0</v>
      </c>
      <c r="F674" s="1">
        <v>2.7955</v>
      </c>
    </row>
    <row r="675" ht="15.75" customHeight="1">
      <c r="A675" s="80">
        <v>38170.0</v>
      </c>
      <c r="B675" s="1">
        <v>1.748</v>
      </c>
      <c r="C675" s="80">
        <v>38170.0</v>
      </c>
      <c r="D675" s="1">
        <v>2.114</v>
      </c>
      <c r="E675" s="80">
        <v>38188.0</v>
      </c>
      <c r="F675" s="1">
        <v>2.909</v>
      </c>
    </row>
    <row r="676" ht="15.75" customHeight="1">
      <c r="A676" s="80">
        <v>38173.0</v>
      </c>
      <c r="B676" s="1">
        <v>1.749</v>
      </c>
      <c r="C676" s="80">
        <v>38173.0</v>
      </c>
      <c r="D676" s="1">
        <v>2.113</v>
      </c>
      <c r="E676" s="80">
        <v>38189.0</v>
      </c>
      <c r="F676" s="1">
        <v>2.9445</v>
      </c>
    </row>
    <row r="677" ht="15.75" customHeight="1">
      <c r="A677" s="80">
        <v>38174.0</v>
      </c>
      <c r="B677" s="1">
        <v>1.7295</v>
      </c>
      <c r="C677" s="80">
        <v>38174.0</v>
      </c>
      <c r="D677" s="1">
        <v>2.1135</v>
      </c>
      <c r="E677" s="80">
        <v>38190.0</v>
      </c>
      <c r="F677" s="1">
        <v>2.9495</v>
      </c>
    </row>
    <row r="678" ht="15.75" customHeight="1">
      <c r="A678" s="80">
        <v>38175.0</v>
      </c>
      <c r="B678" s="1">
        <v>1.709</v>
      </c>
      <c r="C678" s="80">
        <v>38175.0</v>
      </c>
      <c r="D678" s="1">
        <v>2.112</v>
      </c>
      <c r="E678" s="80">
        <v>38191.0</v>
      </c>
      <c r="F678" s="1">
        <v>2.9345</v>
      </c>
    </row>
    <row r="679" ht="15.75" customHeight="1">
      <c r="A679" s="80">
        <v>38176.0</v>
      </c>
      <c r="B679" s="1">
        <v>1.714</v>
      </c>
      <c r="C679" s="80">
        <v>38176.0</v>
      </c>
      <c r="D679" s="1">
        <v>2.109</v>
      </c>
      <c r="E679" s="80">
        <v>38194.0</v>
      </c>
      <c r="F679" s="1">
        <v>2.9965</v>
      </c>
    </row>
    <row r="680" ht="15.75" customHeight="1">
      <c r="A680" s="80">
        <v>38177.0</v>
      </c>
      <c r="B680" s="1">
        <v>1.712</v>
      </c>
      <c r="C680" s="80">
        <v>38177.0</v>
      </c>
      <c r="D680" s="1">
        <v>2.106</v>
      </c>
      <c r="E680" s="80">
        <v>38195.0</v>
      </c>
      <c r="F680" s="1">
        <v>3.0735</v>
      </c>
    </row>
    <row r="681" ht="15.75" customHeight="1">
      <c r="A681" s="80">
        <v>38180.0</v>
      </c>
      <c r="B681" s="1">
        <v>1.719</v>
      </c>
      <c r="C681" s="80">
        <v>38180.0</v>
      </c>
      <c r="D681" s="1">
        <v>2.111</v>
      </c>
      <c r="E681" s="80">
        <v>38196.0</v>
      </c>
      <c r="F681" s="1">
        <v>3.027</v>
      </c>
    </row>
    <row r="682" ht="15.75" customHeight="1">
      <c r="A682" s="80">
        <v>38181.0</v>
      </c>
      <c r="B682" s="1">
        <v>1.739</v>
      </c>
      <c r="C682" s="80">
        <v>38181.0</v>
      </c>
      <c r="D682" s="1">
        <v>2.149</v>
      </c>
      <c r="E682" s="80">
        <v>38197.0</v>
      </c>
      <c r="F682" s="1">
        <v>2.99</v>
      </c>
    </row>
    <row r="683" ht="15.75" customHeight="1">
      <c r="A683" s="80">
        <v>38182.0</v>
      </c>
      <c r="B683" s="1">
        <v>1.748</v>
      </c>
      <c r="C683" s="80">
        <v>38182.0</v>
      </c>
      <c r="D683" s="1">
        <v>2.1695</v>
      </c>
      <c r="E683" s="80">
        <v>38198.0</v>
      </c>
      <c r="F683" s="1">
        <v>2.912</v>
      </c>
    </row>
    <row r="684" ht="15.75" customHeight="1">
      <c r="A684" s="80">
        <v>38183.0</v>
      </c>
      <c r="B684" s="1">
        <v>1.754</v>
      </c>
      <c r="C684" s="80">
        <v>38183.0</v>
      </c>
      <c r="D684" s="1">
        <v>2.1855</v>
      </c>
      <c r="E684" s="80">
        <v>38201.0</v>
      </c>
      <c r="F684" s="1">
        <v>2.889</v>
      </c>
    </row>
    <row r="685" ht="15.75" customHeight="1">
      <c r="A685" s="80">
        <v>38184.0</v>
      </c>
      <c r="B685" s="1">
        <v>1.748</v>
      </c>
      <c r="C685" s="80">
        <v>38184.0</v>
      </c>
      <c r="D685" s="1">
        <v>2.1295</v>
      </c>
      <c r="E685" s="80">
        <v>38202.0</v>
      </c>
      <c r="F685" s="1">
        <v>2.886</v>
      </c>
    </row>
    <row r="686" ht="15.75" customHeight="1">
      <c r="A686" s="80">
        <v>38187.0</v>
      </c>
      <c r="B686" s="1">
        <v>1.754</v>
      </c>
      <c r="C686" s="80">
        <v>38187.0</v>
      </c>
      <c r="D686" s="1">
        <v>2.1365</v>
      </c>
      <c r="E686" s="80">
        <v>38203.0</v>
      </c>
      <c r="F686" s="1">
        <v>2.8895</v>
      </c>
    </row>
    <row r="687" ht="15.75" customHeight="1">
      <c r="A687" s="80">
        <v>38188.0</v>
      </c>
      <c r="B687" s="1">
        <v>1.7845</v>
      </c>
      <c r="C687" s="80">
        <v>38188.0</v>
      </c>
      <c r="D687" s="1">
        <v>2.2135</v>
      </c>
      <c r="E687" s="80">
        <v>38204.0</v>
      </c>
      <c r="F687" s="1">
        <v>2.86</v>
      </c>
    </row>
    <row r="688" ht="15.75" customHeight="1">
      <c r="A688" s="80">
        <v>38189.0</v>
      </c>
      <c r="B688" s="1">
        <v>1.788</v>
      </c>
      <c r="C688" s="80">
        <v>38189.0</v>
      </c>
      <c r="D688" s="1">
        <v>2.2475</v>
      </c>
      <c r="E688" s="80">
        <v>38205.0</v>
      </c>
      <c r="F688" s="1">
        <v>2.614</v>
      </c>
    </row>
    <row r="689" ht="15.75" customHeight="1">
      <c r="A689" s="80">
        <v>38190.0</v>
      </c>
      <c r="B689" s="1">
        <v>1.7965</v>
      </c>
      <c r="C689" s="80">
        <v>38190.0</v>
      </c>
      <c r="D689" s="1">
        <v>2.249</v>
      </c>
      <c r="E689" s="80">
        <v>38208.0</v>
      </c>
      <c r="F689" s="1">
        <v>2.67</v>
      </c>
    </row>
    <row r="690" ht="15.75" customHeight="1">
      <c r="A690" s="80">
        <v>38191.0</v>
      </c>
      <c r="B690" s="1">
        <v>1.8105</v>
      </c>
      <c r="C690" s="80">
        <v>38191.0</v>
      </c>
      <c r="D690" s="1">
        <v>2.2425</v>
      </c>
      <c r="E690" s="80">
        <v>38209.0</v>
      </c>
      <c r="F690" s="1">
        <v>2.737</v>
      </c>
    </row>
    <row r="691" ht="15.75" customHeight="1">
      <c r="A691" s="80">
        <v>38194.0</v>
      </c>
      <c r="B691" s="1">
        <v>1.821</v>
      </c>
      <c r="C691" s="80">
        <v>38194.0</v>
      </c>
      <c r="D691" s="1">
        <v>2.291</v>
      </c>
      <c r="E691" s="80">
        <v>38210.0</v>
      </c>
      <c r="F691" s="1">
        <v>2.727</v>
      </c>
    </row>
    <row r="692" ht="15.75" customHeight="1">
      <c r="A692" s="80">
        <v>38195.0</v>
      </c>
      <c r="B692" s="1">
        <v>1.8535</v>
      </c>
      <c r="C692" s="80">
        <v>38195.0</v>
      </c>
      <c r="D692" s="1">
        <v>2.337</v>
      </c>
      <c r="E692" s="80">
        <v>38211.0</v>
      </c>
      <c r="F692" s="1">
        <v>2.713</v>
      </c>
    </row>
    <row r="693" ht="15.75" customHeight="1">
      <c r="A693" s="80">
        <v>38196.0</v>
      </c>
      <c r="B693" s="1">
        <v>1.846</v>
      </c>
      <c r="C693" s="80">
        <v>38196.0</v>
      </c>
      <c r="D693" s="1">
        <v>2.3095</v>
      </c>
      <c r="E693" s="80">
        <v>38212.0</v>
      </c>
      <c r="F693" s="1">
        <v>2.674</v>
      </c>
    </row>
    <row r="694" ht="15.75" customHeight="1">
      <c r="A694" s="80">
        <v>38197.0</v>
      </c>
      <c r="B694" s="1">
        <v>1.846</v>
      </c>
      <c r="C694" s="80">
        <v>38197.0</v>
      </c>
      <c r="D694" s="1">
        <v>2.295</v>
      </c>
      <c r="E694" s="80">
        <v>38215.0</v>
      </c>
      <c r="F694" s="1">
        <v>2.692</v>
      </c>
    </row>
    <row r="695" ht="15.75" customHeight="1">
      <c r="A695" s="80">
        <v>38198.0</v>
      </c>
      <c r="B695" s="1">
        <v>1.827</v>
      </c>
      <c r="C695" s="80">
        <v>38198.0</v>
      </c>
      <c r="D695" s="1">
        <v>2.242</v>
      </c>
      <c r="E695" s="80">
        <v>38216.0</v>
      </c>
      <c r="F695" s="1">
        <v>2.632</v>
      </c>
    </row>
    <row r="696" ht="15.75" customHeight="1">
      <c r="A696" s="80">
        <v>38201.0</v>
      </c>
      <c r="B696" s="1">
        <v>1.821</v>
      </c>
      <c r="C696" s="80">
        <v>38201.0</v>
      </c>
      <c r="D696" s="1">
        <v>2.2225</v>
      </c>
      <c r="E696" s="80">
        <v>38217.0</v>
      </c>
      <c r="F696" s="1">
        <v>2.6485</v>
      </c>
    </row>
    <row r="697" ht="15.75" customHeight="1">
      <c r="A697" s="80">
        <v>38202.0</v>
      </c>
      <c r="B697" s="1">
        <v>1.8225</v>
      </c>
      <c r="C697" s="80">
        <v>38202.0</v>
      </c>
      <c r="D697" s="1">
        <v>2.219</v>
      </c>
      <c r="E697" s="80">
        <v>38218.0</v>
      </c>
      <c r="F697" s="1">
        <v>2.6295</v>
      </c>
    </row>
    <row r="698" ht="15.75" customHeight="1">
      <c r="A698" s="80">
        <v>38203.0</v>
      </c>
      <c r="B698" s="1">
        <v>1.852</v>
      </c>
      <c r="C698" s="80">
        <v>38203.0</v>
      </c>
      <c r="D698" s="1">
        <v>2.232</v>
      </c>
      <c r="E698" s="80">
        <v>38219.0</v>
      </c>
      <c r="F698" s="1">
        <v>2.653</v>
      </c>
    </row>
    <row r="699" ht="15.75" customHeight="1">
      <c r="A699" s="80">
        <v>38204.0</v>
      </c>
      <c r="B699" s="1">
        <v>1.8445</v>
      </c>
      <c r="C699" s="80">
        <v>38204.0</v>
      </c>
      <c r="D699" s="1">
        <v>2.2135</v>
      </c>
      <c r="E699" s="80">
        <v>38222.0</v>
      </c>
      <c r="F699" s="1">
        <v>2.702</v>
      </c>
    </row>
    <row r="700" ht="15.75" customHeight="1">
      <c r="A700" s="80">
        <v>38205.0</v>
      </c>
      <c r="B700" s="1">
        <v>1.737</v>
      </c>
      <c r="C700" s="80">
        <v>38205.0</v>
      </c>
      <c r="D700" s="1">
        <v>2.05</v>
      </c>
      <c r="E700" s="80">
        <v>38223.0</v>
      </c>
      <c r="F700" s="1">
        <v>2.697</v>
      </c>
    </row>
    <row r="701" ht="15.75" customHeight="1">
      <c r="A701" s="80">
        <v>38208.0</v>
      </c>
      <c r="B701" s="1">
        <v>1.7535</v>
      </c>
      <c r="C701" s="80">
        <v>38208.0</v>
      </c>
      <c r="D701" s="1">
        <v>2.081</v>
      </c>
      <c r="E701" s="80">
        <v>38224.0</v>
      </c>
      <c r="F701" s="1">
        <v>2.7075</v>
      </c>
    </row>
    <row r="702" ht="15.75" customHeight="1">
      <c r="A702" s="80">
        <v>38209.0</v>
      </c>
      <c r="B702" s="1">
        <v>1.791</v>
      </c>
      <c r="C702" s="80">
        <v>38209.0</v>
      </c>
      <c r="D702" s="1">
        <v>2.137</v>
      </c>
      <c r="E702" s="80">
        <v>38225.0</v>
      </c>
      <c r="F702" s="1">
        <v>2.6875</v>
      </c>
    </row>
    <row r="703" ht="15.75" customHeight="1">
      <c r="A703" s="80">
        <v>38210.0</v>
      </c>
      <c r="B703" s="1">
        <v>1.805</v>
      </c>
      <c r="C703" s="80">
        <v>38210.0</v>
      </c>
      <c r="D703" s="1">
        <v>2.129</v>
      </c>
      <c r="E703" s="80">
        <v>38226.0</v>
      </c>
      <c r="F703" s="1">
        <v>2.6995</v>
      </c>
    </row>
    <row r="704" ht="15.75" customHeight="1">
      <c r="A704" s="80">
        <v>38211.0</v>
      </c>
      <c r="B704" s="1">
        <v>1.819</v>
      </c>
      <c r="C704" s="80">
        <v>38211.0</v>
      </c>
      <c r="D704" s="1">
        <v>2.1385</v>
      </c>
      <c r="E704" s="80">
        <v>38229.0</v>
      </c>
      <c r="F704" s="1">
        <v>2.663</v>
      </c>
    </row>
    <row r="705" ht="15.75" customHeight="1">
      <c r="A705" s="80">
        <v>38212.0</v>
      </c>
      <c r="B705" s="1">
        <v>1.81</v>
      </c>
      <c r="C705" s="80">
        <v>38212.0</v>
      </c>
      <c r="D705" s="1">
        <v>2.1165</v>
      </c>
      <c r="E705" s="80">
        <v>38230.0</v>
      </c>
      <c r="F705" s="1">
        <v>2.6075</v>
      </c>
    </row>
    <row r="706" ht="15.75" customHeight="1">
      <c r="A706" s="80">
        <v>38215.0</v>
      </c>
      <c r="B706" s="1">
        <v>1.822</v>
      </c>
      <c r="C706" s="80">
        <v>38215.0</v>
      </c>
      <c r="D706" s="1">
        <v>2.136</v>
      </c>
      <c r="E706" s="80">
        <v>38231.0</v>
      </c>
      <c r="F706" s="1">
        <v>2.5975</v>
      </c>
    </row>
    <row r="707" ht="15.75" customHeight="1">
      <c r="A707" s="80">
        <v>38216.0</v>
      </c>
      <c r="B707" s="1">
        <v>1.814</v>
      </c>
      <c r="C707" s="80">
        <v>38216.0</v>
      </c>
      <c r="D707" s="1">
        <v>2.0995</v>
      </c>
      <c r="E707" s="80">
        <v>38232.0</v>
      </c>
      <c r="F707" s="1">
        <v>2.674</v>
      </c>
    </row>
    <row r="708" ht="15.75" customHeight="1">
      <c r="A708" s="80">
        <v>38217.0</v>
      </c>
      <c r="B708" s="1">
        <v>1.823</v>
      </c>
      <c r="C708" s="80">
        <v>38217.0</v>
      </c>
      <c r="D708" s="1">
        <v>2.119</v>
      </c>
      <c r="E708" s="80">
        <v>38233.0</v>
      </c>
      <c r="F708" s="1">
        <v>2.819</v>
      </c>
    </row>
    <row r="709" ht="15.75" customHeight="1">
      <c r="A709" s="80">
        <v>38218.0</v>
      </c>
      <c r="B709" s="1">
        <v>1.8335</v>
      </c>
      <c r="C709" s="80">
        <v>38218.0</v>
      </c>
      <c r="D709" s="1">
        <v>2.1095</v>
      </c>
      <c r="E709" s="80">
        <v>38236.0</v>
      </c>
      <c r="F709" s="1">
        <v>2.825</v>
      </c>
    </row>
    <row r="710" ht="15.75" customHeight="1">
      <c r="A710" s="80">
        <v>38219.0</v>
      </c>
      <c r="B710" s="1">
        <v>1.83</v>
      </c>
      <c r="C710" s="80">
        <v>38219.0</v>
      </c>
      <c r="D710" s="1">
        <v>2.1275</v>
      </c>
      <c r="E710" s="80">
        <v>38237.0</v>
      </c>
      <c r="F710" s="1">
        <v>2.788</v>
      </c>
    </row>
    <row r="711" ht="15.75" customHeight="1">
      <c r="A711" s="80">
        <v>38222.0</v>
      </c>
      <c r="B711" s="1">
        <v>1.858</v>
      </c>
      <c r="C711" s="80">
        <v>38222.0</v>
      </c>
      <c r="D711" s="1">
        <v>2.1675</v>
      </c>
      <c r="E711" s="80">
        <v>38238.0</v>
      </c>
      <c r="F711" s="1">
        <v>2.7075</v>
      </c>
    </row>
    <row r="712" ht="15.75" customHeight="1">
      <c r="A712" s="80">
        <v>38223.0</v>
      </c>
      <c r="B712" s="1">
        <v>1.871</v>
      </c>
      <c r="C712" s="80">
        <v>38223.0</v>
      </c>
      <c r="D712" s="1">
        <v>2.1685</v>
      </c>
      <c r="E712" s="80">
        <v>38239.0</v>
      </c>
      <c r="F712" s="1">
        <v>2.7035</v>
      </c>
    </row>
    <row r="713" ht="15.75" customHeight="1">
      <c r="A713" s="80">
        <v>38224.0</v>
      </c>
      <c r="B713" s="1">
        <v>1.882</v>
      </c>
      <c r="C713" s="80">
        <v>38224.0</v>
      </c>
      <c r="D713" s="1">
        <v>2.1885</v>
      </c>
      <c r="E713" s="80">
        <v>38240.0</v>
      </c>
      <c r="F713" s="1">
        <v>2.7095</v>
      </c>
    </row>
    <row r="714" ht="15.75" customHeight="1">
      <c r="A714" s="80">
        <v>38225.0</v>
      </c>
      <c r="B714" s="1">
        <v>1.883</v>
      </c>
      <c r="C714" s="80">
        <v>38225.0</v>
      </c>
      <c r="D714" s="1">
        <v>2.17</v>
      </c>
      <c r="E714" s="80">
        <v>38243.0</v>
      </c>
      <c r="F714" s="1">
        <v>2.681</v>
      </c>
    </row>
    <row r="715" ht="15.75" customHeight="1">
      <c r="A715" s="80">
        <v>38226.0</v>
      </c>
      <c r="B715" s="1">
        <v>1.882</v>
      </c>
      <c r="C715" s="80">
        <v>38226.0</v>
      </c>
      <c r="D715" s="1">
        <v>2.18</v>
      </c>
      <c r="E715" s="80">
        <v>38244.0</v>
      </c>
      <c r="F715" s="1">
        <v>2.651</v>
      </c>
    </row>
    <row r="716" ht="15.75" customHeight="1">
      <c r="A716" s="80">
        <v>38229.0</v>
      </c>
      <c r="B716" s="1">
        <v>1.8705</v>
      </c>
      <c r="C716" s="80">
        <v>38229.0</v>
      </c>
      <c r="D716" s="1">
        <v>2.1545</v>
      </c>
      <c r="E716" s="80">
        <v>38245.0</v>
      </c>
      <c r="F716" s="1">
        <v>2.698</v>
      </c>
    </row>
    <row r="717" ht="15.75" customHeight="1">
      <c r="A717" s="80">
        <v>38230.0</v>
      </c>
      <c r="B717" s="1">
        <v>1.8595</v>
      </c>
      <c r="C717" s="80">
        <v>38230.0</v>
      </c>
      <c r="D717" s="1">
        <v>2.1275</v>
      </c>
      <c r="E717" s="80">
        <v>38246.0</v>
      </c>
      <c r="F717" s="1">
        <v>2.616</v>
      </c>
    </row>
    <row r="718" ht="15.75" customHeight="1">
      <c r="A718" s="80">
        <v>38231.0</v>
      </c>
      <c r="B718" s="1">
        <v>1.853</v>
      </c>
      <c r="C718" s="80">
        <v>38231.0</v>
      </c>
      <c r="D718" s="1">
        <v>2.124</v>
      </c>
      <c r="E718" s="80">
        <v>38247.0</v>
      </c>
      <c r="F718" s="1">
        <v>2.71</v>
      </c>
    </row>
    <row r="719" ht="15.75" customHeight="1">
      <c r="A719" s="80">
        <v>38232.0</v>
      </c>
      <c r="B719" s="1">
        <v>1.89</v>
      </c>
      <c r="C719" s="80">
        <v>38232.0</v>
      </c>
      <c r="D719" s="1">
        <v>2.1895</v>
      </c>
      <c r="E719" s="80">
        <v>38250.0</v>
      </c>
      <c r="F719" s="1">
        <v>2.656</v>
      </c>
    </row>
    <row r="720" ht="15.75" customHeight="1">
      <c r="A720" s="80">
        <v>38233.0</v>
      </c>
      <c r="B720" s="1">
        <v>1.978</v>
      </c>
      <c r="C720" s="80">
        <v>38233.0</v>
      </c>
      <c r="D720" s="1">
        <v>2.303</v>
      </c>
      <c r="E720" s="80">
        <v>38251.0</v>
      </c>
      <c r="F720" s="1">
        <v>2.6705</v>
      </c>
    </row>
    <row r="721" ht="15.75" customHeight="1">
      <c r="A721" s="80">
        <v>38236.0</v>
      </c>
      <c r="B721" s="1">
        <v>1.982</v>
      </c>
      <c r="C721" s="80">
        <v>38236.0</v>
      </c>
      <c r="D721" s="1">
        <v>2.314</v>
      </c>
      <c r="E721" s="80">
        <v>38252.0</v>
      </c>
      <c r="F721" s="1">
        <v>2.6665</v>
      </c>
    </row>
    <row r="722" ht="15.75" customHeight="1">
      <c r="A722" s="80">
        <v>38237.0</v>
      </c>
      <c r="B722" s="1">
        <v>1.984</v>
      </c>
      <c r="C722" s="80">
        <v>38237.0</v>
      </c>
      <c r="D722" s="1">
        <v>2.301</v>
      </c>
      <c r="E722" s="80">
        <v>38253.0</v>
      </c>
      <c r="F722" s="1">
        <v>2.724</v>
      </c>
    </row>
    <row r="723" ht="15.75" customHeight="1">
      <c r="A723" s="80">
        <v>38238.0</v>
      </c>
      <c r="B723" s="1">
        <v>1.95</v>
      </c>
      <c r="C723" s="80">
        <v>38238.0</v>
      </c>
      <c r="D723" s="1">
        <v>2.2405</v>
      </c>
      <c r="E723" s="80">
        <v>38254.0</v>
      </c>
      <c r="F723" s="1">
        <v>2.776</v>
      </c>
    </row>
    <row r="724" ht="15.75" customHeight="1">
      <c r="A724" s="80">
        <v>38239.0</v>
      </c>
      <c r="B724" s="1">
        <v>1.975</v>
      </c>
      <c r="C724" s="80">
        <v>38239.0</v>
      </c>
      <c r="D724" s="1">
        <v>2.248</v>
      </c>
      <c r="E724" s="80">
        <v>38257.0</v>
      </c>
      <c r="F724" s="1">
        <v>2.7515</v>
      </c>
    </row>
    <row r="725" ht="15.75" customHeight="1">
      <c r="A725" s="80">
        <v>38240.0</v>
      </c>
      <c r="B725" s="1">
        <v>1.9335</v>
      </c>
      <c r="C725" s="80">
        <v>38240.0</v>
      </c>
      <c r="D725" s="1">
        <v>2.2235</v>
      </c>
      <c r="E725" s="80">
        <v>38258.0</v>
      </c>
      <c r="F725" s="1">
        <v>2.7455</v>
      </c>
    </row>
    <row r="726" ht="15.75" customHeight="1">
      <c r="A726" s="80">
        <v>38243.0</v>
      </c>
      <c r="B726" s="1">
        <v>1.942</v>
      </c>
      <c r="C726" s="80">
        <v>38243.0</v>
      </c>
      <c r="D726" s="1">
        <v>2.2065</v>
      </c>
      <c r="E726" s="80">
        <v>38259.0</v>
      </c>
      <c r="F726" s="1">
        <v>2.796</v>
      </c>
    </row>
    <row r="727" ht="15.75" customHeight="1">
      <c r="A727" s="80">
        <v>38244.0</v>
      </c>
      <c r="B727" s="1">
        <v>1.9415</v>
      </c>
      <c r="C727" s="80">
        <v>38244.0</v>
      </c>
      <c r="D727" s="1">
        <v>2.1745</v>
      </c>
      <c r="E727" s="80">
        <v>38260.0</v>
      </c>
      <c r="F727" s="1">
        <v>2.796</v>
      </c>
    </row>
    <row r="728" ht="15.75" customHeight="1">
      <c r="A728" s="80">
        <v>38245.0</v>
      </c>
      <c r="B728" s="1">
        <v>1.956</v>
      </c>
      <c r="C728" s="80">
        <v>38245.0</v>
      </c>
      <c r="D728" s="1">
        <v>2.203</v>
      </c>
      <c r="E728" s="80">
        <v>38261.0</v>
      </c>
      <c r="F728" s="1">
        <v>2.828</v>
      </c>
    </row>
    <row r="729" ht="15.75" customHeight="1">
      <c r="A729" s="80">
        <v>38246.0</v>
      </c>
      <c r="B729" s="1">
        <v>1.949</v>
      </c>
      <c r="C729" s="80">
        <v>38246.0</v>
      </c>
      <c r="D729" s="1">
        <v>2.158</v>
      </c>
      <c r="E729" s="80">
        <v>38264.0</v>
      </c>
      <c r="F729" s="1">
        <v>2.843</v>
      </c>
    </row>
    <row r="730" ht="15.75" customHeight="1">
      <c r="A730" s="80">
        <v>38247.0</v>
      </c>
      <c r="B730" s="1">
        <v>1.971</v>
      </c>
      <c r="C730" s="80">
        <v>38247.0</v>
      </c>
      <c r="D730" s="1">
        <v>2.221</v>
      </c>
      <c r="E730" s="80">
        <v>38265.0</v>
      </c>
      <c r="F730" s="1">
        <v>2.826</v>
      </c>
    </row>
    <row r="731" ht="15.75" customHeight="1">
      <c r="A731" s="80">
        <v>38250.0</v>
      </c>
      <c r="B731" s="1">
        <v>1.983</v>
      </c>
      <c r="C731" s="80">
        <v>38250.0</v>
      </c>
      <c r="D731" s="1">
        <v>2.196</v>
      </c>
      <c r="E731" s="80">
        <v>38266.0</v>
      </c>
      <c r="F731" s="1">
        <v>2.888</v>
      </c>
    </row>
    <row r="732" ht="15.75" customHeight="1">
      <c r="A732" s="80">
        <v>38251.0</v>
      </c>
      <c r="B732" s="1">
        <v>2.003</v>
      </c>
      <c r="C732" s="80">
        <v>38251.0</v>
      </c>
      <c r="D732" s="1">
        <v>2.228</v>
      </c>
      <c r="E732" s="80">
        <v>38267.0</v>
      </c>
      <c r="F732" s="1">
        <v>2.902</v>
      </c>
    </row>
    <row r="733" ht="15.75" customHeight="1">
      <c r="A733" s="80">
        <v>38252.0</v>
      </c>
      <c r="B733" s="1">
        <v>2.008</v>
      </c>
      <c r="C733" s="80">
        <v>38252.0</v>
      </c>
      <c r="D733" s="1">
        <v>2.2395</v>
      </c>
      <c r="E733" s="80">
        <v>38268.0</v>
      </c>
      <c r="F733" s="1">
        <v>2.785</v>
      </c>
    </row>
    <row r="734" ht="15.75" customHeight="1">
      <c r="A734" s="80">
        <v>38253.0</v>
      </c>
      <c r="B734" s="1">
        <v>2.0215</v>
      </c>
      <c r="C734" s="80">
        <v>38253.0</v>
      </c>
      <c r="D734" s="1">
        <v>2.2815</v>
      </c>
      <c r="E734" s="80">
        <v>38271.0</v>
      </c>
      <c r="F734" s="1">
        <v>2.785</v>
      </c>
    </row>
    <row r="735" ht="15.75" customHeight="1">
      <c r="A735" s="80">
        <v>38254.0</v>
      </c>
      <c r="B735" s="1">
        <v>2.0595</v>
      </c>
      <c r="C735" s="80">
        <v>38254.0</v>
      </c>
      <c r="D735" s="1">
        <v>2.3325</v>
      </c>
      <c r="E735" s="80">
        <v>38272.0</v>
      </c>
      <c r="F735" s="1">
        <v>2.74</v>
      </c>
    </row>
    <row r="736" ht="15.75" customHeight="1">
      <c r="A736" s="80">
        <v>38257.0</v>
      </c>
      <c r="B736" s="1">
        <v>2.061</v>
      </c>
      <c r="C736" s="80">
        <v>38257.0</v>
      </c>
      <c r="D736" s="1">
        <v>2.321</v>
      </c>
      <c r="E736" s="80">
        <v>38273.0</v>
      </c>
      <c r="F736" s="1">
        <v>2.689</v>
      </c>
    </row>
    <row r="737" ht="15.75" customHeight="1">
      <c r="A737" s="80">
        <v>38258.0</v>
      </c>
      <c r="B737" s="1">
        <v>2.072</v>
      </c>
      <c r="C737" s="80">
        <v>38258.0</v>
      </c>
      <c r="D737" s="1">
        <v>2.3205</v>
      </c>
      <c r="E737" s="80">
        <v>38274.0</v>
      </c>
      <c r="F737" s="1">
        <v>2.659</v>
      </c>
    </row>
    <row r="738" ht="15.75" customHeight="1">
      <c r="A738" s="80">
        <v>38259.0</v>
      </c>
      <c r="B738" s="1">
        <v>2.0805</v>
      </c>
      <c r="C738" s="80">
        <v>38259.0</v>
      </c>
      <c r="D738" s="1">
        <v>2.37</v>
      </c>
      <c r="E738" s="80">
        <v>38275.0</v>
      </c>
      <c r="F738" s="1">
        <v>2.7155</v>
      </c>
    </row>
    <row r="739" ht="15.75" customHeight="1">
      <c r="A739" s="80">
        <v>38260.0</v>
      </c>
      <c r="B739" s="1">
        <v>2.081</v>
      </c>
      <c r="C739" s="80">
        <v>38260.0</v>
      </c>
      <c r="D739" s="1">
        <v>2.3685</v>
      </c>
      <c r="E739" s="80">
        <v>38278.0</v>
      </c>
      <c r="F739" s="1">
        <v>2.701</v>
      </c>
    </row>
    <row r="740" ht="15.75" customHeight="1">
      <c r="A740" s="80">
        <v>38261.0</v>
      </c>
      <c r="B740" s="1">
        <v>2.089</v>
      </c>
      <c r="C740" s="80">
        <v>38261.0</v>
      </c>
      <c r="D740" s="1">
        <v>2.376</v>
      </c>
      <c r="E740" s="80">
        <v>38279.0</v>
      </c>
      <c r="F740" s="1">
        <v>2.7255</v>
      </c>
    </row>
    <row r="741" ht="15.75" customHeight="1">
      <c r="A741" s="80">
        <v>38264.0</v>
      </c>
      <c r="B741" s="1">
        <v>2.098</v>
      </c>
      <c r="C741" s="80">
        <v>38264.0</v>
      </c>
      <c r="D741" s="1">
        <v>2.385</v>
      </c>
      <c r="E741" s="80">
        <v>38280.0</v>
      </c>
      <c r="F741" s="1">
        <v>2.6875</v>
      </c>
    </row>
    <row r="742" ht="15.75" customHeight="1">
      <c r="A742" s="80">
        <v>38265.0</v>
      </c>
      <c r="B742" s="1">
        <v>2.0955</v>
      </c>
      <c r="C742" s="80">
        <v>38265.0</v>
      </c>
      <c r="D742" s="1">
        <v>2.3765</v>
      </c>
      <c r="E742" s="80">
        <v>38281.0</v>
      </c>
      <c r="F742" s="1">
        <v>2.7505</v>
      </c>
    </row>
    <row r="743" ht="15.75" customHeight="1">
      <c r="A743" s="80">
        <v>38266.0</v>
      </c>
      <c r="B743" s="1">
        <v>2.113</v>
      </c>
      <c r="C743" s="80">
        <v>38266.0</v>
      </c>
      <c r="D743" s="1">
        <v>2.4165</v>
      </c>
      <c r="E743" s="80">
        <v>38282.0</v>
      </c>
      <c r="F743" s="1">
        <v>2.7265</v>
      </c>
    </row>
    <row r="744" ht="15.75" customHeight="1">
      <c r="A744" s="80">
        <v>38267.0</v>
      </c>
      <c r="B744" s="1">
        <v>2.127</v>
      </c>
      <c r="C744" s="80">
        <v>38267.0</v>
      </c>
      <c r="D744" s="1">
        <v>2.43</v>
      </c>
      <c r="E744" s="80">
        <v>38285.0</v>
      </c>
      <c r="F744" s="1">
        <v>2.7005</v>
      </c>
    </row>
    <row r="745" ht="15.75" customHeight="1">
      <c r="A745" s="80">
        <v>38268.0</v>
      </c>
      <c r="B745" s="1">
        <v>2.105</v>
      </c>
      <c r="C745" s="80">
        <v>38268.0</v>
      </c>
      <c r="D745" s="1">
        <v>2.354</v>
      </c>
      <c r="E745" s="80">
        <v>38286.0</v>
      </c>
      <c r="F745" s="1">
        <v>2.7355</v>
      </c>
    </row>
    <row r="746" ht="15.75" customHeight="1">
      <c r="A746" s="80">
        <v>38271.0</v>
      </c>
      <c r="B746" s="1">
        <v>2.105</v>
      </c>
      <c r="C746" s="80">
        <v>38271.0</v>
      </c>
      <c r="D746" s="1">
        <v>2.354</v>
      </c>
      <c r="E746" s="80">
        <v>38287.0</v>
      </c>
      <c r="F746" s="1">
        <v>2.8065</v>
      </c>
    </row>
    <row r="747" ht="15.75" customHeight="1">
      <c r="A747" s="80">
        <v>38272.0</v>
      </c>
      <c r="B747" s="1">
        <v>2.088</v>
      </c>
      <c r="C747" s="80">
        <v>38272.0</v>
      </c>
      <c r="D747" s="1">
        <v>2.3235</v>
      </c>
      <c r="E747" s="80">
        <v>38288.0</v>
      </c>
      <c r="F747" s="1">
        <v>2.78</v>
      </c>
    </row>
    <row r="748" ht="15.75" customHeight="1">
      <c r="A748" s="80">
        <v>38273.0</v>
      </c>
      <c r="B748" s="1">
        <v>2.077</v>
      </c>
      <c r="C748" s="80">
        <v>38273.0</v>
      </c>
      <c r="D748" s="1">
        <v>2.286</v>
      </c>
      <c r="E748" s="80">
        <v>38289.0</v>
      </c>
      <c r="F748" s="1">
        <v>2.7695</v>
      </c>
    </row>
    <row r="749" ht="15.75" customHeight="1">
      <c r="A749" s="80">
        <v>38274.0</v>
      </c>
      <c r="B749" s="1">
        <v>2.076</v>
      </c>
      <c r="C749" s="80">
        <v>38274.0</v>
      </c>
      <c r="D749" s="1">
        <v>2.2735</v>
      </c>
      <c r="E749" s="80">
        <v>38292.0</v>
      </c>
      <c r="F749" s="1">
        <v>2.815</v>
      </c>
    </row>
    <row r="750" ht="15.75" customHeight="1">
      <c r="A750" s="80">
        <v>38275.0</v>
      </c>
      <c r="B750" s="1">
        <v>2.0885</v>
      </c>
      <c r="C750" s="80">
        <v>38275.0</v>
      </c>
      <c r="D750" s="1">
        <v>2.304</v>
      </c>
      <c r="E750" s="80">
        <v>38293.0</v>
      </c>
      <c r="F750" s="1">
        <v>2.801</v>
      </c>
    </row>
    <row r="751" ht="15.75" customHeight="1">
      <c r="A751" s="80">
        <v>38278.0</v>
      </c>
      <c r="B751" s="1">
        <v>2.106</v>
      </c>
      <c r="C751" s="80">
        <v>38278.0</v>
      </c>
      <c r="D751" s="1">
        <v>2.306</v>
      </c>
      <c r="E751" s="80">
        <v>38294.0</v>
      </c>
      <c r="F751" s="1">
        <v>2.807</v>
      </c>
    </row>
    <row r="752" ht="15.75" customHeight="1">
      <c r="A752" s="80">
        <v>38279.0</v>
      </c>
      <c r="B752" s="1">
        <v>2.11</v>
      </c>
      <c r="C752" s="80">
        <v>38279.0</v>
      </c>
      <c r="D752" s="1">
        <v>2.322</v>
      </c>
      <c r="E752" s="80">
        <v>38295.0</v>
      </c>
      <c r="F752" s="1">
        <v>2.848</v>
      </c>
    </row>
    <row r="753" ht="15.75" customHeight="1">
      <c r="A753" s="80">
        <v>38280.0</v>
      </c>
      <c r="B753" s="1">
        <v>2.11</v>
      </c>
      <c r="C753" s="80">
        <v>38280.0</v>
      </c>
      <c r="D753" s="1">
        <v>2.304</v>
      </c>
      <c r="E753" s="80">
        <v>38296.0</v>
      </c>
      <c r="F753" s="1">
        <v>3.011</v>
      </c>
    </row>
    <row r="754" ht="15.75" customHeight="1">
      <c r="A754" s="80">
        <v>38281.0</v>
      </c>
      <c r="B754" s="1">
        <v>2.1325</v>
      </c>
      <c r="C754" s="80">
        <v>38281.0</v>
      </c>
      <c r="D754" s="1">
        <v>2.346</v>
      </c>
      <c r="E754" s="80">
        <v>38299.0</v>
      </c>
      <c r="F754" s="1">
        <v>3.043</v>
      </c>
    </row>
    <row r="755" ht="15.75" customHeight="1">
      <c r="A755" s="80">
        <v>38282.0</v>
      </c>
      <c r="B755" s="1">
        <v>2.143</v>
      </c>
      <c r="C755" s="80">
        <v>38282.0</v>
      </c>
      <c r="D755" s="1">
        <v>2.354</v>
      </c>
      <c r="E755" s="80">
        <v>38300.0</v>
      </c>
      <c r="F755" s="1">
        <v>3.047</v>
      </c>
    </row>
    <row r="756" ht="15.75" customHeight="1">
      <c r="A756" s="80">
        <v>38285.0</v>
      </c>
      <c r="B756" s="1">
        <v>2.134</v>
      </c>
      <c r="C756" s="80">
        <v>38285.0</v>
      </c>
      <c r="D756" s="1">
        <v>2.323</v>
      </c>
      <c r="E756" s="80">
        <v>38301.0</v>
      </c>
      <c r="F756" s="1">
        <v>3.0855</v>
      </c>
    </row>
    <row r="757" ht="15.75" customHeight="1">
      <c r="A757" s="80">
        <v>38286.0</v>
      </c>
      <c r="B757" s="1">
        <v>2.141</v>
      </c>
      <c r="C757" s="80">
        <v>38286.0</v>
      </c>
      <c r="D757" s="1">
        <v>2.345</v>
      </c>
      <c r="E757" s="80">
        <v>38302.0</v>
      </c>
      <c r="F757" s="1">
        <v>3.049</v>
      </c>
    </row>
    <row r="758" ht="15.75" customHeight="1">
      <c r="A758" s="80">
        <v>38287.0</v>
      </c>
      <c r="B758" s="1">
        <v>2.171</v>
      </c>
      <c r="C758" s="80">
        <v>38287.0</v>
      </c>
      <c r="D758" s="1">
        <v>2.412</v>
      </c>
      <c r="E758" s="80">
        <v>38303.0</v>
      </c>
      <c r="F758" s="1">
        <v>3.0615</v>
      </c>
    </row>
    <row r="759" ht="15.75" customHeight="1">
      <c r="A759" s="80">
        <v>38288.0</v>
      </c>
      <c r="B759" s="1">
        <v>2.205</v>
      </c>
      <c r="C759" s="80">
        <v>38288.0</v>
      </c>
      <c r="D759" s="1">
        <v>2.395</v>
      </c>
      <c r="E759" s="80">
        <v>38306.0</v>
      </c>
      <c r="F759" s="1">
        <v>3.1175</v>
      </c>
    </row>
    <row r="760" ht="15.75" customHeight="1">
      <c r="A760" s="80">
        <v>38289.0</v>
      </c>
      <c r="B760" s="1">
        <v>2.242</v>
      </c>
      <c r="C760" s="80">
        <v>38289.0</v>
      </c>
      <c r="D760" s="1">
        <v>2.4125</v>
      </c>
      <c r="E760" s="80">
        <v>38307.0</v>
      </c>
      <c r="F760" s="1">
        <v>3.14</v>
      </c>
    </row>
    <row r="761" ht="15.75" customHeight="1">
      <c r="A761" s="80">
        <v>38292.0</v>
      </c>
      <c r="B761" s="1">
        <v>2.233</v>
      </c>
      <c r="C761" s="80">
        <v>38292.0</v>
      </c>
      <c r="D761" s="1">
        <v>2.455</v>
      </c>
      <c r="E761" s="80">
        <v>38308.0</v>
      </c>
      <c r="F761" s="1">
        <v>3.066</v>
      </c>
    </row>
    <row r="762" ht="15.75" customHeight="1">
      <c r="A762" s="80">
        <v>38293.0</v>
      </c>
      <c r="B762" s="1">
        <v>2.2345</v>
      </c>
      <c r="C762" s="80">
        <v>38293.0</v>
      </c>
      <c r="D762" s="1">
        <v>2.447</v>
      </c>
      <c r="E762" s="80">
        <v>38309.0</v>
      </c>
      <c r="F762" s="1">
        <v>3.0835</v>
      </c>
    </row>
    <row r="763" ht="15.75" customHeight="1">
      <c r="A763" s="80">
        <v>38294.0</v>
      </c>
      <c r="B763" s="1">
        <v>2.2415</v>
      </c>
      <c r="C763" s="80">
        <v>38294.0</v>
      </c>
      <c r="D763" s="1">
        <v>2.448</v>
      </c>
      <c r="E763" s="80">
        <v>38310.0</v>
      </c>
      <c r="F763" s="1">
        <v>3.1625</v>
      </c>
    </row>
    <row r="764" ht="15.75" customHeight="1">
      <c r="A764" s="80">
        <v>38295.0</v>
      </c>
      <c r="B764" s="1">
        <v>2.251</v>
      </c>
      <c r="C764" s="80">
        <v>38295.0</v>
      </c>
      <c r="D764" s="1">
        <v>2.5175</v>
      </c>
      <c r="E764" s="80">
        <v>38313.0</v>
      </c>
      <c r="F764" s="1">
        <v>3.174</v>
      </c>
    </row>
    <row r="765" ht="15.75" customHeight="1">
      <c r="A765" s="80">
        <v>38296.0</v>
      </c>
      <c r="B765" s="1">
        <v>2.339</v>
      </c>
      <c r="C765" s="80">
        <v>38296.0</v>
      </c>
      <c r="D765" s="1">
        <v>2.654</v>
      </c>
      <c r="E765" s="80">
        <v>38314.0</v>
      </c>
      <c r="F765" s="1">
        <v>3.193</v>
      </c>
    </row>
    <row r="766" ht="15.75" customHeight="1">
      <c r="A766" s="80">
        <v>38299.0</v>
      </c>
      <c r="B766" s="1">
        <v>2.3515</v>
      </c>
      <c r="C766" s="80">
        <v>38299.0</v>
      </c>
      <c r="D766" s="1">
        <v>2.6445</v>
      </c>
      <c r="E766" s="80">
        <v>38315.0</v>
      </c>
      <c r="F766" s="1">
        <v>3.23</v>
      </c>
    </row>
    <row r="767" ht="15.75" customHeight="1">
      <c r="A767" s="80">
        <v>38300.0</v>
      </c>
      <c r="B767" s="1">
        <v>2.414</v>
      </c>
      <c r="C767" s="80">
        <v>38300.0</v>
      </c>
      <c r="D767" s="1">
        <v>2.664</v>
      </c>
      <c r="E767" s="80">
        <v>38316.0</v>
      </c>
      <c r="F767" s="1">
        <v>3.229</v>
      </c>
    </row>
    <row r="768" ht="15.75" customHeight="1">
      <c r="A768" s="80">
        <v>38301.0</v>
      </c>
      <c r="B768" s="1">
        <v>2.3785</v>
      </c>
      <c r="C768" s="80">
        <v>38301.0</v>
      </c>
      <c r="D768" s="1">
        <v>2.755</v>
      </c>
      <c r="E768" s="80">
        <v>38317.0</v>
      </c>
      <c r="F768" s="1">
        <v>3.252</v>
      </c>
    </row>
    <row r="769" ht="15.75" customHeight="1">
      <c r="A769" s="80">
        <v>38302.0</v>
      </c>
      <c r="B769" s="1">
        <v>2.37</v>
      </c>
      <c r="C769" s="80">
        <v>38302.0</v>
      </c>
      <c r="D769" s="1">
        <v>2.683</v>
      </c>
      <c r="E769" s="80">
        <v>38320.0</v>
      </c>
      <c r="F769" s="1">
        <v>3.281</v>
      </c>
    </row>
    <row r="770" ht="15.75" customHeight="1">
      <c r="A770" s="80">
        <v>38303.0</v>
      </c>
      <c r="B770" s="1">
        <v>2.373</v>
      </c>
      <c r="C770" s="80">
        <v>38303.0</v>
      </c>
      <c r="D770" s="1">
        <v>2.677</v>
      </c>
      <c r="E770" s="80">
        <v>38321.0</v>
      </c>
      <c r="F770" s="1">
        <v>3.246</v>
      </c>
    </row>
    <row r="771" ht="15.75" customHeight="1">
      <c r="A771" s="80">
        <v>38306.0</v>
      </c>
      <c r="B771" s="1">
        <v>2.397</v>
      </c>
      <c r="C771" s="80">
        <v>38306.0</v>
      </c>
      <c r="D771" s="1">
        <v>2.725</v>
      </c>
      <c r="E771" s="80">
        <v>38322.0</v>
      </c>
      <c r="F771" s="1">
        <v>3.25</v>
      </c>
    </row>
    <row r="772" ht="15.75" customHeight="1">
      <c r="A772" s="80">
        <v>38307.0</v>
      </c>
      <c r="B772" s="1">
        <v>2.415</v>
      </c>
      <c r="C772" s="80">
        <v>38307.0</v>
      </c>
      <c r="D772" s="1">
        <v>2.753</v>
      </c>
      <c r="E772" s="80">
        <v>38323.0</v>
      </c>
      <c r="F772" s="1">
        <v>3.2845</v>
      </c>
    </row>
    <row r="773" ht="15.75" customHeight="1">
      <c r="A773" s="80">
        <v>38308.0</v>
      </c>
      <c r="B773" s="1">
        <v>2.405</v>
      </c>
      <c r="C773" s="80">
        <v>38308.0</v>
      </c>
      <c r="D773" s="1">
        <v>2.7055</v>
      </c>
      <c r="E773" s="80">
        <v>38324.0</v>
      </c>
      <c r="F773" s="1">
        <v>3.157</v>
      </c>
    </row>
    <row r="774" ht="15.75" customHeight="1">
      <c r="A774" s="80">
        <v>38309.0</v>
      </c>
      <c r="B774" s="1">
        <v>2.427</v>
      </c>
      <c r="C774" s="80">
        <v>38309.0</v>
      </c>
      <c r="D774" s="1">
        <v>2.729</v>
      </c>
      <c r="E774" s="80">
        <v>38327.0</v>
      </c>
      <c r="F774" s="1">
        <v>3.136</v>
      </c>
    </row>
    <row r="775" ht="15.75" customHeight="1">
      <c r="A775" s="80">
        <v>38310.0</v>
      </c>
      <c r="B775" s="1">
        <v>2.447</v>
      </c>
      <c r="C775" s="80">
        <v>38310.0</v>
      </c>
      <c r="D775" s="1">
        <v>2.78</v>
      </c>
      <c r="E775" s="80">
        <v>38328.0</v>
      </c>
      <c r="F775" s="1">
        <v>3.148</v>
      </c>
    </row>
    <row r="776" ht="15.75" customHeight="1">
      <c r="A776" s="80">
        <v>38313.0</v>
      </c>
      <c r="B776" s="1">
        <v>2.458</v>
      </c>
      <c r="C776" s="80">
        <v>38313.0</v>
      </c>
      <c r="D776" s="1">
        <v>2.803</v>
      </c>
      <c r="E776" s="80">
        <v>38329.0</v>
      </c>
      <c r="F776" s="1">
        <v>3.1015</v>
      </c>
    </row>
    <row r="777" ht="15.75" customHeight="1">
      <c r="A777" s="80">
        <v>38314.0</v>
      </c>
      <c r="B777" s="1">
        <v>2.4775</v>
      </c>
      <c r="C777" s="80">
        <v>38314.0</v>
      </c>
      <c r="D777" s="1">
        <v>2.821</v>
      </c>
      <c r="E777" s="80">
        <v>38330.0</v>
      </c>
      <c r="F777" s="1">
        <v>3.147</v>
      </c>
    </row>
    <row r="778" ht="15.75" customHeight="1">
      <c r="A778" s="80">
        <v>38315.0</v>
      </c>
      <c r="B778" s="1">
        <v>2.4915</v>
      </c>
      <c r="C778" s="80">
        <v>38315.0</v>
      </c>
      <c r="D778" s="1">
        <v>2.83</v>
      </c>
      <c r="E778" s="80">
        <v>38331.0</v>
      </c>
      <c r="F778" s="1">
        <v>3.155</v>
      </c>
    </row>
    <row r="779" ht="15.75" customHeight="1">
      <c r="A779" s="80">
        <v>38316.0</v>
      </c>
      <c r="B779" s="1">
        <v>2.492</v>
      </c>
      <c r="C779" s="80">
        <v>38316.0</v>
      </c>
      <c r="D779" s="1">
        <v>2.828</v>
      </c>
      <c r="E779" s="80">
        <v>38334.0</v>
      </c>
      <c r="F779" s="1">
        <v>3.186</v>
      </c>
    </row>
    <row r="780" ht="15.75" customHeight="1">
      <c r="A780" s="80">
        <v>38317.0</v>
      </c>
      <c r="B780" s="1">
        <v>2.488</v>
      </c>
      <c r="C780" s="80">
        <v>38317.0</v>
      </c>
      <c r="D780" s="1">
        <v>2.833</v>
      </c>
      <c r="E780" s="80">
        <v>38335.0</v>
      </c>
      <c r="F780" s="1">
        <v>3.198</v>
      </c>
    </row>
    <row r="781" ht="15.75" customHeight="1">
      <c r="A781" s="80">
        <v>38320.0</v>
      </c>
      <c r="B781" s="1">
        <v>2.51</v>
      </c>
      <c r="C781" s="80">
        <v>38320.0</v>
      </c>
      <c r="D781" s="1">
        <v>2.8605</v>
      </c>
      <c r="E781" s="80">
        <v>38336.0</v>
      </c>
      <c r="F781" s="1">
        <v>3.1775</v>
      </c>
    </row>
    <row r="782" ht="15.75" customHeight="1">
      <c r="A782" s="80">
        <v>38321.0</v>
      </c>
      <c r="B782" s="1">
        <v>2.5085</v>
      </c>
      <c r="C782" s="80">
        <v>38321.0</v>
      </c>
      <c r="D782" s="1">
        <v>2.83</v>
      </c>
      <c r="E782" s="80">
        <v>38337.0</v>
      </c>
      <c r="F782" s="1">
        <v>3.236</v>
      </c>
    </row>
    <row r="783" ht="15.75" customHeight="1">
      <c r="A783" s="80">
        <v>38322.0</v>
      </c>
      <c r="B783" s="1">
        <v>2.504</v>
      </c>
      <c r="C783" s="80">
        <v>38322.0</v>
      </c>
      <c r="D783" s="1">
        <v>2.856</v>
      </c>
      <c r="E783" s="80">
        <v>38338.0</v>
      </c>
      <c r="F783" s="1">
        <v>3.2675</v>
      </c>
    </row>
    <row r="784" ht="15.75" customHeight="1">
      <c r="A784" s="80">
        <v>38323.0</v>
      </c>
      <c r="B784" s="1">
        <v>2.5455</v>
      </c>
      <c r="C784" s="80">
        <v>38323.0</v>
      </c>
      <c r="D784" s="1">
        <v>2.867</v>
      </c>
      <c r="E784" s="80">
        <v>38341.0</v>
      </c>
      <c r="F784" s="1">
        <v>3.296</v>
      </c>
    </row>
    <row r="785" ht="15.75" customHeight="1">
      <c r="A785" s="80">
        <v>38324.0</v>
      </c>
      <c r="B785" s="1">
        <v>2.501</v>
      </c>
      <c r="C785" s="80">
        <v>38324.0</v>
      </c>
      <c r="D785" s="1">
        <v>2.797</v>
      </c>
      <c r="E785" s="80">
        <v>38342.0</v>
      </c>
      <c r="F785" s="1">
        <v>3.2925</v>
      </c>
    </row>
    <row r="786" ht="15.75" customHeight="1">
      <c r="A786" s="80">
        <v>38327.0</v>
      </c>
      <c r="B786" s="1">
        <v>2.5065</v>
      </c>
      <c r="C786" s="80">
        <v>38327.0</v>
      </c>
      <c r="D786" s="1">
        <v>2.782</v>
      </c>
      <c r="E786" s="80">
        <v>38343.0</v>
      </c>
      <c r="F786" s="1">
        <v>3.2715</v>
      </c>
    </row>
    <row r="787" ht="15.75" customHeight="1">
      <c r="A787" s="80">
        <v>38328.0</v>
      </c>
      <c r="B787" s="1">
        <v>2.5305</v>
      </c>
      <c r="C787" s="80">
        <v>38328.0</v>
      </c>
      <c r="D787" s="1">
        <v>2.796</v>
      </c>
      <c r="E787" s="80">
        <v>38344.0</v>
      </c>
      <c r="F787" s="1">
        <v>3.29</v>
      </c>
    </row>
    <row r="788" ht="15.75" customHeight="1">
      <c r="A788" s="80">
        <v>38329.0</v>
      </c>
      <c r="B788" s="1">
        <v>2.517</v>
      </c>
      <c r="C788" s="80">
        <v>38329.0</v>
      </c>
      <c r="D788" s="1">
        <v>2.7855</v>
      </c>
      <c r="E788" s="80">
        <v>38345.0</v>
      </c>
      <c r="F788" s="1">
        <v>3.291</v>
      </c>
    </row>
    <row r="789" ht="15.75" customHeight="1">
      <c r="A789" s="80">
        <v>38330.0</v>
      </c>
      <c r="B789" s="1">
        <v>2.554</v>
      </c>
      <c r="C789" s="80">
        <v>38330.0</v>
      </c>
      <c r="D789" s="1">
        <v>2.81</v>
      </c>
      <c r="E789" s="80">
        <v>38348.0</v>
      </c>
      <c r="F789" s="1">
        <v>3.32</v>
      </c>
    </row>
    <row r="790" ht="15.75" customHeight="1">
      <c r="A790" s="80">
        <v>38331.0</v>
      </c>
      <c r="B790" s="1">
        <v>2.554</v>
      </c>
      <c r="C790" s="80">
        <v>38331.0</v>
      </c>
      <c r="D790" s="1">
        <v>2.824</v>
      </c>
      <c r="E790" s="80">
        <v>38349.0</v>
      </c>
      <c r="F790" s="1">
        <v>3.325</v>
      </c>
    </row>
    <row r="791" ht="15.75" customHeight="1">
      <c r="A791" s="80">
        <v>38334.0</v>
      </c>
      <c r="B791" s="1">
        <v>2.575</v>
      </c>
      <c r="C791" s="80">
        <v>38334.0</v>
      </c>
      <c r="D791" s="1">
        <v>2.855</v>
      </c>
      <c r="E791" s="80">
        <v>38350.0</v>
      </c>
      <c r="F791" s="1">
        <v>3.3455</v>
      </c>
    </row>
    <row r="792" ht="15.75" customHeight="1">
      <c r="A792" s="80">
        <v>38335.0</v>
      </c>
      <c r="B792" s="1">
        <v>2.5825</v>
      </c>
      <c r="C792" s="80">
        <v>38335.0</v>
      </c>
      <c r="D792" s="1">
        <v>2.86</v>
      </c>
      <c r="E792" s="80">
        <v>38351.0</v>
      </c>
      <c r="F792" s="1">
        <v>3.325</v>
      </c>
    </row>
    <row r="793" ht="15.75" customHeight="1">
      <c r="A793" s="80">
        <v>38336.0</v>
      </c>
      <c r="B793" s="1">
        <v>2.583</v>
      </c>
      <c r="C793" s="80">
        <v>38336.0</v>
      </c>
      <c r="D793" s="1">
        <v>2.863</v>
      </c>
      <c r="E793" s="80">
        <v>38352.0</v>
      </c>
      <c r="F793" s="1">
        <v>3.311</v>
      </c>
    </row>
    <row r="794" ht="15.75" customHeight="1">
      <c r="A794" s="80">
        <v>38337.0</v>
      </c>
      <c r="B794" s="1">
        <v>2.635</v>
      </c>
      <c r="C794" s="80">
        <v>38337.0</v>
      </c>
      <c r="D794" s="1">
        <v>2.9065</v>
      </c>
      <c r="E794" s="80">
        <v>38355.0</v>
      </c>
      <c r="F794" s="1">
        <v>3.3265</v>
      </c>
    </row>
    <row r="795" ht="15.75" customHeight="1">
      <c r="A795" s="80">
        <v>38338.0</v>
      </c>
      <c r="B795" s="1">
        <v>2.617</v>
      </c>
      <c r="C795" s="80">
        <v>38338.0</v>
      </c>
      <c r="D795" s="1">
        <v>2.9335</v>
      </c>
      <c r="E795" s="80">
        <v>38356.0</v>
      </c>
      <c r="F795" s="1">
        <v>3.421</v>
      </c>
    </row>
    <row r="796" ht="15.75" customHeight="1">
      <c r="A796" s="80">
        <v>38341.0</v>
      </c>
      <c r="B796" s="1">
        <v>2.625</v>
      </c>
      <c r="C796" s="80">
        <v>38341.0</v>
      </c>
      <c r="D796" s="1">
        <v>2.955</v>
      </c>
      <c r="E796" s="80">
        <v>38357.0</v>
      </c>
      <c r="F796" s="1">
        <v>3.4215</v>
      </c>
    </row>
    <row r="797" ht="15.75" customHeight="1">
      <c r="A797" s="80">
        <v>38342.0</v>
      </c>
      <c r="B797" s="1">
        <v>2.632</v>
      </c>
      <c r="C797" s="80">
        <v>38342.0</v>
      </c>
      <c r="D797" s="1">
        <v>2.9565</v>
      </c>
      <c r="E797" s="80">
        <v>38358.0</v>
      </c>
      <c r="F797" s="1">
        <v>3.3875</v>
      </c>
    </row>
    <row r="798" ht="15.75" customHeight="1">
      <c r="A798" s="80">
        <v>38343.0</v>
      </c>
      <c r="B798" s="1">
        <v>2.62</v>
      </c>
      <c r="C798" s="80">
        <v>38343.0</v>
      </c>
      <c r="D798" s="1">
        <v>2.941</v>
      </c>
      <c r="E798" s="80">
        <v>38359.0</v>
      </c>
      <c r="F798" s="1">
        <v>3.4205</v>
      </c>
    </row>
    <row r="799" ht="15.75" customHeight="1">
      <c r="A799" s="80">
        <v>38344.0</v>
      </c>
      <c r="B799" s="1">
        <v>2.636</v>
      </c>
      <c r="C799" s="80">
        <v>38344.0</v>
      </c>
      <c r="D799" s="1">
        <v>2.947</v>
      </c>
      <c r="E799" s="80">
        <v>38362.0</v>
      </c>
      <c r="F799" s="1">
        <v>3.451</v>
      </c>
    </row>
    <row r="800" ht="15.75" customHeight="1">
      <c r="A800" s="80">
        <v>38345.0</v>
      </c>
      <c r="B800" s="1">
        <v>2.639</v>
      </c>
      <c r="C800" s="80">
        <v>38345.0</v>
      </c>
      <c r="D800" s="1">
        <v>2.949</v>
      </c>
      <c r="E800" s="80">
        <v>38363.0</v>
      </c>
      <c r="F800" s="1">
        <v>3.457</v>
      </c>
    </row>
    <row r="801" ht="15.75" customHeight="1">
      <c r="A801" s="80">
        <v>38348.0</v>
      </c>
      <c r="B801" s="1">
        <v>2.642</v>
      </c>
      <c r="C801" s="80">
        <v>38348.0</v>
      </c>
      <c r="D801" s="1">
        <v>2.993</v>
      </c>
      <c r="E801" s="80">
        <v>38364.0</v>
      </c>
      <c r="F801" s="1">
        <v>3.4495</v>
      </c>
    </row>
    <row r="802" ht="15.75" customHeight="1">
      <c r="A802" s="80">
        <v>38349.0</v>
      </c>
      <c r="B802" s="1">
        <v>2.647</v>
      </c>
      <c r="C802" s="80">
        <v>38349.0</v>
      </c>
      <c r="D802" s="1">
        <v>2.98</v>
      </c>
      <c r="E802" s="80">
        <v>38365.0</v>
      </c>
      <c r="F802" s="1">
        <v>3.3995</v>
      </c>
    </row>
    <row r="803" ht="15.75" customHeight="1">
      <c r="A803" s="80">
        <v>38350.0</v>
      </c>
      <c r="B803" s="1">
        <v>2.699</v>
      </c>
      <c r="C803" s="80">
        <v>38350.0</v>
      </c>
      <c r="D803" s="1">
        <v>2.995</v>
      </c>
      <c r="E803" s="80">
        <v>38366.0</v>
      </c>
      <c r="F803" s="1">
        <v>3.438</v>
      </c>
    </row>
    <row r="804" ht="15.75" customHeight="1">
      <c r="A804" s="80">
        <v>38351.0</v>
      </c>
      <c r="B804" s="1">
        <v>2.667</v>
      </c>
      <c r="C804" s="80">
        <v>38351.0</v>
      </c>
      <c r="D804" s="1">
        <v>2.975</v>
      </c>
      <c r="E804" s="80">
        <v>38369.0</v>
      </c>
      <c r="F804" s="1">
        <v>3.438</v>
      </c>
    </row>
    <row r="805" ht="15.75" customHeight="1">
      <c r="A805" s="80">
        <v>38352.0</v>
      </c>
      <c r="B805" s="1">
        <v>2.675</v>
      </c>
      <c r="C805" s="80">
        <v>38352.0</v>
      </c>
      <c r="D805" s="1">
        <v>2.962</v>
      </c>
      <c r="E805" s="80">
        <v>38370.0</v>
      </c>
      <c r="F805" s="1">
        <v>3.476</v>
      </c>
    </row>
    <row r="806" ht="15.75" customHeight="1">
      <c r="A806" s="80">
        <v>38355.0</v>
      </c>
      <c r="B806" s="1">
        <v>2.7155</v>
      </c>
      <c r="C806" s="80">
        <v>38355.0</v>
      </c>
      <c r="D806" s="1">
        <v>2.9755</v>
      </c>
      <c r="E806" s="80">
        <v>38371.0</v>
      </c>
      <c r="F806" s="1">
        <v>3.461</v>
      </c>
    </row>
    <row r="807" ht="15.75" customHeight="1">
      <c r="A807" s="80">
        <v>38356.0</v>
      </c>
      <c r="B807" s="1">
        <v>2.701</v>
      </c>
      <c r="C807" s="80">
        <v>38356.0</v>
      </c>
      <c r="D807" s="1">
        <v>3.0495</v>
      </c>
      <c r="E807" s="80">
        <v>38372.0</v>
      </c>
      <c r="F807" s="1">
        <v>3.4225</v>
      </c>
    </row>
    <row r="808" ht="15.75" customHeight="1">
      <c r="A808" s="80">
        <v>38357.0</v>
      </c>
      <c r="B808" s="1">
        <v>2.717</v>
      </c>
      <c r="C808" s="80">
        <v>38357.0</v>
      </c>
      <c r="D808" s="1">
        <v>3.063</v>
      </c>
      <c r="E808" s="80">
        <v>38373.0</v>
      </c>
      <c r="F808" s="1">
        <v>3.391</v>
      </c>
    </row>
    <row r="809" ht="15.75" customHeight="1">
      <c r="A809" s="80">
        <v>38358.0</v>
      </c>
      <c r="B809" s="1">
        <v>2.717</v>
      </c>
      <c r="C809" s="80">
        <v>38358.0</v>
      </c>
      <c r="D809" s="1">
        <v>3.035</v>
      </c>
      <c r="E809" s="80">
        <v>38376.0</v>
      </c>
      <c r="F809" s="1">
        <v>3.4135</v>
      </c>
    </row>
    <row r="810" ht="15.75" customHeight="1">
      <c r="A810" s="80">
        <v>38359.0</v>
      </c>
      <c r="B810" s="1">
        <v>2.73</v>
      </c>
      <c r="C810" s="80">
        <v>38359.0</v>
      </c>
      <c r="D810" s="1">
        <v>3.07</v>
      </c>
      <c r="E810" s="80">
        <v>38377.0</v>
      </c>
      <c r="F810" s="1">
        <v>3.4475</v>
      </c>
    </row>
    <row r="811" ht="15.75" customHeight="1">
      <c r="A811" s="80">
        <v>38362.0</v>
      </c>
      <c r="B811" s="1">
        <v>2.7465</v>
      </c>
      <c r="C811" s="80">
        <v>38362.0</v>
      </c>
      <c r="D811" s="1">
        <v>3.073</v>
      </c>
      <c r="E811" s="80">
        <v>38378.0</v>
      </c>
      <c r="F811" s="1">
        <v>3.485</v>
      </c>
    </row>
    <row r="812" ht="15.75" customHeight="1">
      <c r="A812" s="80">
        <v>38363.0</v>
      </c>
      <c r="B812" s="1">
        <v>2.75</v>
      </c>
      <c r="C812" s="80">
        <v>38363.0</v>
      </c>
      <c r="D812" s="1">
        <v>3.1005</v>
      </c>
      <c r="E812" s="80">
        <v>38379.0</v>
      </c>
      <c r="F812" s="1">
        <v>3.5</v>
      </c>
    </row>
    <row r="813" ht="15.75" customHeight="1">
      <c r="A813" s="80">
        <v>38364.0</v>
      </c>
      <c r="B813" s="1">
        <v>2.7565</v>
      </c>
      <c r="C813" s="80">
        <v>38364.0</v>
      </c>
      <c r="D813" s="1">
        <v>3.0915</v>
      </c>
      <c r="E813" s="80">
        <v>38380.0</v>
      </c>
      <c r="F813" s="1">
        <v>3.4585</v>
      </c>
    </row>
    <row r="814" ht="15.75" customHeight="1">
      <c r="A814" s="80">
        <v>38365.0</v>
      </c>
      <c r="B814" s="1">
        <v>2.771</v>
      </c>
      <c r="C814" s="80">
        <v>38365.0</v>
      </c>
      <c r="D814" s="1">
        <v>3.0685</v>
      </c>
      <c r="E814" s="80">
        <v>38383.0</v>
      </c>
      <c r="F814" s="1">
        <v>3.4925</v>
      </c>
    </row>
    <row r="815" ht="15.75" customHeight="1">
      <c r="A815" s="80">
        <v>38366.0</v>
      </c>
      <c r="B815" s="1">
        <v>2.79</v>
      </c>
      <c r="C815" s="80">
        <v>38366.0</v>
      </c>
      <c r="D815" s="1">
        <v>3.1</v>
      </c>
      <c r="E815" s="80">
        <v>38384.0</v>
      </c>
      <c r="F815" s="1">
        <v>3.5015</v>
      </c>
    </row>
    <row r="816" ht="15.75" customHeight="1">
      <c r="A816" s="80">
        <v>38369.0</v>
      </c>
      <c r="B816" s="1">
        <v>2.79</v>
      </c>
      <c r="C816" s="80">
        <v>38369.0</v>
      </c>
      <c r="D816" s="1">
        <v>3.1</v>
      </c>
      <c r="E816" s="80">
        <v>38385.0</v>
      </c>
      <c r="F816" s="1">
        <v>3.54</v>
      </c>
    </row>
    <row r="817" ht="15.75" customHeight="1">
      <c r="A817" s="80">
        <v>38370.0</v>
      </c>
      <c r="B817" s="1">
        <v>2.7995</v>
      </c>
      <c r="C817" s="80">
        <v>38370.0</v>
      </c>
      <c r="D817" s="1">
        <v>3.1255</v>
      </c>
      <c r="E817" s="80">
        <v>38386.0</v>
      </c>
      <c r="F817" s="1">
        <v>3.564</v>
      </c>
    </row>
    <row r="818" ht="15.75" customHeight="1">
      <c r="A818" s="80">
        <v>38371.0</v>
      </c>
      <c r="B818" s="1">
        <v>2.7995</v>
      </c>
      <c r="C818" s="80">
        <v>38371.0</v>
      </c>
      <c r="D818" s="1">
        <v>3.135</v>
      </c>
      <c r="E818" s="80">
        <v>38387.0</v>
      </c>
      <c r="F818" s="1">
        <v>3.5155</v>
      </c>
    </row>
    <row r="819" ht="15.75" customHeight="1">
      <c r="A819" s="80">
        <v>38372.0</v>
      </c>
      <c r="B819" s="1">
        <v>2.8095</v>
      </c>
      <c r="C819" s="80">
        <v>38372.0</v>
      </c>
      <c r="D819" s="1">
        <v>3.103</v>
      </c>
      <c r="E819" s="80">
        <v>38390.0</v>
      </c>
      <c r="F819" s="1">
        <v>3.5205</v>
      </c>
    </row>
    <row r="820" ht="15.75" customHeight="1">
      <c r="A820" s="80">
        <v>38373.0</v>
      </c>
      <c r="B820" s="1">
        <v>2.795</v>
      </c>
      <c r="C820" s="80">
        <v>38373.0</v>
      </c>
      <c r="D820" s="1">
        <v>3.077</v>
      </c>
      <c r="E820" s="80">
        <v>38391.0</v>
      </c>
      <c r="F820" s="1">
        <v>3.5255</v>
      </c>
    </row>
    <row r="821" ht="15.75" customHeight="1">
      <c r="A821" s="80">
        <v>38376.0</v>
      </c>
      <c r="B821" s="1">
        <v>2.807</v>
      </c>
      <c r="C821" s="80">
        <v>38376.0</v>
      </c>
      <c r="D821" s="1">
        <v>3.095</v>
      </c>
      <c r="E821" s="80">
        <v>38392.0</v>
      </c>
      <c r="F821" s="1">
        <v>3.4365</v>
      </c>
    </row>
    <row r="822" ht="15.75" customHeight="1">
      <c r="A822" s="80">
        <v>38377.0</v>
      </c>
      <c r="B822" s="1">
        <v>2.817</v>
      </c>
      <c r="C822" s="80">
        <v>38377.0</v>
      </c>
      <c r="D822" s="1">
        <v>3.113</v>
      </c>
      <c r="E822" s="80">
        <v>38393.0</v>
      </c>
      <c r="F822" s="1">
        <v>3.496</v>
      </c>
    </row>
    <row r="823" ht="15.75" customHeight="1">
      <c r="A823" s="80">
        <v>38378.0</v>
      </c>
      <c r="B823" s="1">
        <v>2.853</v>
      </c>
      <c r="C823" s="80">
        <v>38378.0</v>
      </c>
      <c r="D823" s="1">
        <v>3.151</v>
      </c>
      <c r="E823" s="80">
        <v>38394.0</v>
      </c>
      <c r="F823" s="1">
        <v>3.54</v>
      </c>
    </row>
    <row r="824" ht="15.75" customHeight="1">
      <c r="A824" s="80">
        <v>38379.0</v>
      </c>
      <c r="B824" s="1">
        <v>2.846</v>
      </c>
      <c r="C824" s="80">
        <v>38379.0</v>
      </c>
      <c r="D824" s="1">
        <v>3.162</v>
      </c>
      <c r="E824" s="80">
        <v>38397.0</v>
      </c>
      <c r="F824" s="1">
        <v>3.5635</v>
      </c>
    </row>
    <row r="825" ht="15.75" customHeight="1">
      <c r="A825" s="80">
        <v>38380.0</v>
      </c>
      <c r="B825" s="1">
        <v>2.838</v>
      </c>
      <c r="C825" s="80">
        <v>38380.0</v>
      </c>
      <c r="D825" s="1">
        <v>3.1225</v>
      </c>
      <c r="E825" s="80">
        <v>38398.0</v>
      </c>
      <c r="F825" s="1">
        <v>3.5755</v>
      </c>
    </row>
    <row r="826" ht="15.75" customHeight="1">
      <c r="A826" s="80">
        <v>38383.0</v>
      </c>
      <c r="B826" s="1">
        <v>2.853</v>
      </c>
      <c r="C826" s="80">
        <v>38383.0</v>
      </c>
      <c r="D826" s="1">
        <v>3.153</v>
      </c>
      <c r="E826" s="80">
        <v>38399.0</v>
      </c>
      <c r="F826" s="1">
        <v>3.629</v>
      </c>
    </row>
    <row r="827" ht="15.75" customHeight="1">
      <c r="A827" s="80">
        <v>38384.0</v>
      </c>
      <c r="B827" s="1">
        <v>2.858</v>
      </c>
      <c r="C827" s="80">
        <v>38384.0</v>
      </c>
      <c r="D827" s="1">
        <v>3.1635</v>
      </c>
      <c r="E827" s="80">
        <v>38400.0</v>
      </c>
      <c r="F827" s="1">
        <v>3.606</v>
      </c>
    </row>
    <row r="828" ht="15.75" customHeight="1">
      <c r="A828" s="80">
        <v>38385.0</v>
      </c>
      <c r="B828" s="1">
        <v>2.866</v>
      </c>
      <c r="C828" s="80">
        <v>38385.0</v>
      </c>
      <c r="D828" s="1">
        <v>3.1875</v>
      </c>
      <c r="E828" s="80">
        <v>38401.0</v>
      </c>
      <c r="F828" s="1">
        <v>3.674</v>
      </c>
    </row>
    <row r="829" ht="15.75" customHeight="1">
      <c r="A829" s="80">
        <v>38386.0</v>
      </c>
      <c r="B829" s="1">
        <v>2.886</v>
      </c>
      <c r="C829" s="80">
        <v>38386.0</v>
      </c>
      <c r="D829" s="1">
        <v>3.202</v>
      </c>
      <c r="E829" s="80">
        <v>38404.0</v>
      </c>
      <c r="F829" s="1">
        <v>3.6805</v>
      </c>
    </row>
    <row r="830" ht="15.75" customHeight="1">
      <c r="A830" s="80">
        <v>38387.0</v>
      </c>
      <c r="B830" s="1">
        <v>2.884</v>
      </c>
      <c r="C830" s="80">
        <v>38387.0</v>
      </c>
      <c r="D830" s="1">
        <v>3.177</v>
      </c>
      <c r="E830" s="80">
        <v>38405.0</v>
      </c>
      <c r="F830" s="1">
        <v>3.6795</v>
      </c>
    </row>
    <row r="831" ht="15.75" customHeight="1">
      <c r="A831" s="80">
        <v>38390.0</v>
      </c>
      <c r="B831" s="1">
        <v>2.9</v>
      </c>
      <c r="C831" s="80">
        <v>38390.0</v>
      </c>
      <c r="D831" s="1">
        <v>3.2025</v>
      </c>
      <c r="E831" s="80">
        <v>38406.0</v>
      </c>
      <c r="F831" s="1">
        <v>3.695</v>
      </c>
    </row>
    <row r="832" ht="15.75" customHeight="1">
      <c r="A832" s="80">
        <v>38391.0</v>
      </c>
      <c r="B832" s="1">
        <v>2.887</v>
      </c>
      <c r="C832" s="80">
        <v>38391.0</v>
      </c>
      <c r="D832" s="1">
        <v>3.2055</v>
      </c>
      <c r="E832" s="80">
        <v>38407.0</v>
      </c>
      <c r="F832" s="1">
        <v>3.7285</v>
      </c>
    </row>
    <row r="833" ht="15.75" customHeight="1">
      <c r="A833" s="80">
        <v>38392.0</v>
      </c>
      <c r="B833" s="1">
        <v>2.877</v>
      </c>
      <c r="C833" s="80">
        <v>38392.0</v>
      </c>
      <c r="D833" s="1">
        <v>3.1465</v>
      </c>
      <c r="E833" s="80">
        <v>38408.0</v>
      </c>
      <c r="F833" s="1">
        <v>3.75</v>
      </c>
    </row>
    <row r="834" ht="15.75" customHeight="1">
      <c r="A834" s="80">
        <v>38393.0</v>
      </c>
      <c r="B834" s="1">
        <v>2.91</v>
      </c>
      <c r="C834" s="80">
        <v>38393.0</v>
      </c>
      <c r="D834" s="1">
        <v>3.187</v>
      </c>
      <c r="E834" s="80">
        <v>38411.0</v>
      </c>
      <c r="F834" s="1">
        <v>3.8195</v>
      </c>
    </row>
    <row r="835" ht="15.75" customHeight="1">
      <c r="A835" s="80">
        <v>38394.0</v>
      </c>
      <c r="B835" s="1">
        <v>2.919</v>
      </c>
      <c r="C835" s="80">
        <v>38394.0</v>
      </c>
      <c r="D835" s="1">
        <v>3.228</v>
      </c>
      <c r="E835" s="80">
        <v>38412.0</v>
      </c>
      <c r="F835" s="1">
        <v>3.812</v>
      </c>
    </row>
    <row r="836" ht="15.75" customHeight="1">
      <c r="A836" s="80">
        <v>38397.0</v>
      </c>
      <c r="B836" s="1">
        <v>2.9405</v>
      </c>
      <c r="C836" s="80">
        <v>38397.0</v>
      </c>
      <c r="D836" s="1">
        <v>3.24</v>
      </c>
      <c r="E836" s="80">
        <v>38413.0</v>
      </c>
      <c r="F836" s="1">
        <v>3.7995</v>
      </c>
    </row>
    <row r="837" ht="15.75" customHeight="1">
      <c r="A837" s="80">
        <v>38398.0</v>
      </c>
      <c r="B837" s="1">
        <v>2.948</v>
      </c>
      <c r="C837" s="80">
        <v>38398.0</v>
      </c>
      <c r="D837" s="1">
        <v>3.2485</v>
      </c>
      <c r="E837" s="80">
        <v>38414.0</v>
      </c>
      <c r="F837" s="1">
        <v>3.8115</v>
      </c>
    </row>
    <row r="838" ht="15.75" customHeight="1">
      <c r="A838" s="80">
        <v>38399.0</v>
      </c>
      <c r="B838" s="1">
        <v>2.971</v>
      </c>
      <c r="C838" s="80">
        <v>38399.0</v>
      </c>
      <c r="D838" s="1">
        <v>3.2975</v>
      </c>
      <c r="E838" s="80">
        <v>38415.0</v>
      </c>
      <c r="F838" s="1">
        <v>3.788</v>
      </c>
    </row>
    <row r="839" ht="15.75" customHeight="1">
      <c r="A839" s="80">
        <v>38400.0</v>
      </c>
      <c r="B839" s="1">
        <v>2.9625</v>
      </c>
      <c r="C839" s="80">
        <v>38400.0</v>
      </c>
      <c r="D839" s="1">
        <v>3.282</v>
      </c>
      <c r="E839" s="80">
        <v>38418.0</v>
      </c>
      <c r="F839" s="1">
        <v>3.8225</v>
      </c>
    </row>
    <row r="840" ht="15.75" customHeight="1">
      <c r="A840" s="80">
        <v>38401.0</v>
      </c>
      <c r="B840" s="1">
        <v>2.998</v>
      </c>
      <c r="C840" s="80">
        <v>38401.0</v>
      </c>
      <c r="D840" s="1">
        <v>3.334</v>
      </c>
      <c r="E840" s="80">
        <v>38419.0</v>
      </c>
      <c r="F840" s="1">
        <v>3.845</v>
      </c>
    </row>
    <row r="841" ht="15.75" customHeight="1">
      <c r="A841" s="80">
        <v>38404.0</v>
      </c>
      <c r="B841" s="1">
        <v>3.004</v>
      </c>
      <c r="C841" s="80">
        <v>38404.0</v>
      </c>
      <c r="D841" s="1">
        <v>3.34</v>
      </c>
      <c r="E841" s="80">
        <v>38420.0</v>
      </c>
      <c r="F841" s="1">
        <v>3.896</v>
      </c>
    </row>
    <row r="842" ht="15.75" customHeight="1">
      <c r="A842" s="80">
        <v>38405.0</v>
      </c>
      <c r="B842" s="1">
        <v>3.0</v>
      </c>
      <c r="C842" s="80">
        <v>38405.0</v>
      </c>
      <c r="D842" s="1">
        <v>3.343</v>
      </c>
      <c r="E842" s="80">
        <v>38421.0</v>
      </c>
      <c r="F842" s="1">
        <v>3.915</v>
      </c>
    </row>
    <row r="843" ht="15.75" customHeight="1">
      <c r="A843" s="80">
        <v>38406.0</v>
      </c>
      <c r="B843" s="1">
        <v>3.015</v>
      </c>
      <c r="C843" s="80">
        <v>38406.0</v>
      </c>
      <c r="D843" s="1">
        <v>3.359</v>
      </c>
      <c r="E843" s="80">
        <v>38422.0</v>
      </c>
      <c r="F843" s="1">
        <v>3.9605</v>
      </c>
    </row>
    <row r="844" ht="15.75" customHeight="1">
      <c r="A844" s="80">
        <v>38407.0</v>
      </c>
      <c r="B844" s="1">
        <v>3.03</v>
      </c>
      <c r="C844" s="80">
        <v>38407.0</v>
      </c>
      <c r="D844" s="1">
        <v>3.3785</v>
      </c>
      <c r="E844" s="80">
        <v>38425.0</v>
      </c>
      <c r="F844" s="1">
        <v>3.9725</v>
      </c>
    </row>
    <row r="845" ht="15.75" customHeight="1">
      <c r="A845" s="80">
        <v>38408.0</v>
      </c>
      <c r="B845" s="1">
        <v>3.043</v>
      </c>
      <c r="C845" s="80">
        <v>38408.0</v>
      </c>
      <c r="D845" s="1">
        <v>3.399</v>
      </c>
      <c r="E845" s="80">
        <v>38426.0</v>
      </c>
      <c r="F845" s="1">
        <v>4.002</v>
      </c>
    </row>
    <row r="846" ht="15.75" customHeight="1">
      <c r="A846" s="80">
        <v>38411.0</v>
      </c>
      <c r="B846" s="1">
        <v>3.07</v>
      </c>
      <c r="C846" s="80">
        <v>38411.0</v>
      </c>
      <c r="D846" s="1">
        <v>3.4415</v>
      </c>
      <c r="E846" s="80">
        <v>38427.0</v>
      </c>
      <c r="F846" s="1">
        <v>3.9785</v>
      </c>
    </row>
    <row r="847" ht="15.75" customHeight="1">
      <c r="A847" s="80">
        <v>38412.0</v>
      </c>
      <c r="B847" s="1">
        <v>3.0985</v>
      </c>
      <c r="C847" s="80">
        <v>38412.0</v>
      </c>
      <c r="D847" s="1">
        <v>3.442</v>
      </c>
      <c r="E847" s="80">
        <v>38428.0</v>
      </c>
      <c r="F847" s="1">
        <v>3.9345</v>
      </c>
    </row>
    <row r="848" ht="15.75" customHeight="1">
      <c r="A848" s="80">
        <v>38413.0</v>
      </c>
      <c r="B848" s="1">
        <v>3.073</v>
      </c>
      <c r="C848" s="80">
        <v>38413.0</v>
      </c>
      <c r="D848" s="1">
        <v>3.434</v>
      </c>
      <c r="E848" s="80">
        <v>38429.0</v>
      </c>
      <c r="F848" s="1">
        <v>3.9605</v>
      </c>
    </row>
    <row r="849" ht="15.75" customHeight="1">
      <c r="A849" s="80">
        <v>38414.0</v>
      </c>
      <c r="B849" s="1">
        <v>3.0995</v>
      </c>
      <c r="C849" s="80">
        <v>38414.0</v>
      </c>
      <c r="D849" s="1">
        <v>3.438</v>
      </c>
      <c r="E849" s="80">
        <v>38432.0</v>
      </c>
      <c r="F849" s="1">
        <v>3.984</v>
      </c>
    </row>
    <row r="850" ht="15.75" customHeight="1">
      <c r="A850" s="80">
        <v>38415.0</v>
      </c>
      <c r="B850" s="1">
        <v>3.076</v>
      </c>
      <c r="C850" s="80">
        <v>38415.0</v>
      </c>
      <c r="D850" s="1">
        <v>3.434</v>
      </c>
      <c r="E850" s="80">
        <v>38433.0</v>
      </c>
      <c r="F850" s="1">
        <v>4.1085</v>
      </c>
    </row>
    <row r="851" ht="15.75" customHeight="1">
      <c r="A851" s="80">
        <v>38418.0</v>
      </c>
      <c r="B851" s="1">
        <v>3.081</v>
      </c>
      <c r="C851" s="80">
        <v>38418.0</v>
      </c>
      <c r="D851" s="1">
        <v>3.4485</v>
      </c>
      <c r="E851" s="80">
        <v>38434.0</v>
      </c>
      <c r="F851" s="1">
        <v>4.1195</v>
      </c>
    </row>
    <row r="852" ht="15.75" customHeight="1">
      <c r="A852" s="80">
        <v>38419.0</v>
      </c>
      <c r="B852" s="1">
        <v>3.1</v>
      </c>
      <c r="C852" s="80">
        <v>38419.0</v>
      </c>
      <c r="D852" s="1">
        <v>3.47</v>
      </c>
      <c r="E852" s="80">
        <v>38435.0</v>
      </c>
      <c r="F852" s="1">
        <v>4.142</v>
      </c>
    </row>
    <row r="853" ht="15.75" customHeight="1">
      <c r="A853" s="80">
        <v>38420.0</v>
      </c>
      <c r="B853" s="1">
        <v>3.108</v>
      </c>
      <c r="C853" s="80">
        <v>38420.0</v>
      </c>
      <c r="D853" s="1">
        <v>3.5</v>
      </c>
      <c r="E853" s="80">
        <v>38436.0</v>
      </c>
      <c r="F853" s="1">
        <v>4.141</v>
      </c>
    </row>
    <row r="854" ht="15.75" customHeight="1">
      <c r="A854" s="80">
        <v>38421.0</v>
      </c>
      <c r="B854" s="1">
        <v>3.125</v>
      </c>
      <c r="C854" s="80">
        <v>38421.0</v>
      </c>
      <c r="D854" s="1">
        <v>3.5235</v>
      </c>
      <c r="E854" s="80">
        <v>38439.0</v>
      </c>
      <c r="F854" s="1">
        <v>4.163</v>
      </c>
    </row>
    <row r="855" ht="15.75" customHeight="1">
      <c r="A855" s="80">
        <v>38422.0</v>
      </c>
      <c r="B855" s="1">
        <v>3.159</v>
      </c>
      <c r="C855" s="80">
        <v>38422.0</v>
      </c>
      <c r="D855" s="1">
        <v>3.5395</v>
      </c>
      <c r="E855" s="80">
        <v>38440.0</v>
      </c>
      <c r="F855" s="1">
        <v>4.13</v>
      </c>
    </row>
    <row r="856" ht="15.75" customHeight="1">
      <c r="A856" s="80">
        <v>38425.0</v>
      </c>
      <c r="B856" s="1">
        <v>3.16</v>
      </c>
      <c r="C856" s="80">
        <v>38425.0</v>
      </c>
      <c r="D856" s="1">
        <v>3.562</v>
      </c>
      <c r="E856" s="80">
        <v>38441.0</v>
      </c>
      <c r="F856" s="1">
        <v>4.122</v>
      </c>
    </row>
    <row r="857" ht="15.75" customHeight="1">
      <c r="A857" s="80">
        <v>38426.0</v>
      </c>
      <c r="B857" s="1">
        <v>3.1795</v>
      </c>
      <c r="C857" s="80">
        <v>38426.0</v>
      </c>
      <c r="D857" s="1">
        <v>3.577</v>
      </c>
      <c r="E857" s="80">
        <v>38442.0</v>
      </c>
      <c r="F857" s="1">
        <v>4.0585</v>
      </c>
    </row>
    <row r="858" ht="15.75" customHeight="1">
      <c r="A858" s="80">
        <v>38427.0</v>
      </c>
      <c r="B858" s="1">
        <v>3.1715</v>
      </c>
      <c r="C858" s="80">
        <v>38427.0</v>
      </c>
      <c r="D858" s="1">
        <v>3.584</v>
      </c>
      <c r="E858" s="80">
        <v>38443.0</v>
      </c>
      <c r="F858" s="1">
        <v>4.0</v>
      </c>
    </row>
    <row r="859" ht="15.75" customHeight="1">
      <c r="A859" s="80">
        <v>38428.0</v>
      </c>
      <c r="B859" s="1">
        <v>3.164</v>
      </c>
      <c r="C859" s="80">
        <v>38428.0</v>
      </c>
      <c r="D859" s="1">
        <v>3.5505</v>
      </c>
      <c r="E859" s="80">
        <v>38446.0</v>
      </c>
      <c r="F859" s="1">
        <v>4.0125</v>
      </c>
    </row>
    <row r="860" ht="15.75" customHeight="1">
      <c r="A860" s="80">
        <v>38429.0</v>
      </c>
      <c r="B860" s="1">
        <v>3.1825</v>
      </c>
      <c r="C860" s="80">
        <v>38429.0</v>
      </c>
      <c r="D860" s="1">
        <v>3.577</v>
      </c>
      <c r="E860" s="80">
        <v>38447.0</v>
      </c>
      <c r="F860" s="1">
        <v>4.0185</v>
      </c>
    </row>
    <row r="861" ht="15.75" customHeight="1">
      <c r="A861" s="80">
        <v>38432.0</v>
      </c>
      <c r="B861" s="1">
        <v>3.2065</v>
      </c>
      <c r="C861" s="80">
        <v>38432.0</v>
      </c>
      <c r="D861" s="1">
        <v>3.5855</v>
      </c>
      <c r="E861" s="80">
        <v>38448.0</v>
      </c>
      <c r="F861" s="1">
        <v>3.975</v>
      </c>
    </row>
    <row r="862" ht="15.75" customHeight="1">
      <c r="A862" s="80">
        <v>38433.0</v>
      </c>
      <c r="B862" s="1">
        <v>3.2325</v>
      </c>
      <c r="C862" s="80">
        <v>38433.0</v>
      </c>
      <c r="D862" s="1">
        <v>3.6785</v>
      </c>
      <c r="E862" s="80">
        <v>38449.0</v>
      </c>
      <c r="F862" s="1">
        <v>4.0095</v>
      </c>
    </row>
    <row r="863" ht="15.75" customHeight="1">
      <c r="A863" s="80">
        <v>38434.0</v>
      </c>
      <c r="B863" s="1">
        <v>3.238</v>
      </c>
      <c r="C863" s="80">
        <v>38434.0</v>
      </c>
      <c r="D863" s="1">
        <v>3.6835</v>
      </c>
      <c r="E863" s="80">
        <v>38450.0</v>
      </c>
      <c r="F863" s="1">
        <v>4.034</v>
      </c>
    </row>
    <row r="864" ht="15.75" customHeight="1">
      <c r="A864" s="80">
        <v>38435.0</v>
      </c>
      <c r="B864" s="1">
        <v>3.267</v>
      </c>
      <c r="C864" s="80">
        <v>38435.0</v>
      </c>
      <c r="D864" s="1">
        <v>3.709</v>
      </c>
      <c r="E864" s="80">
        <v>38453.0</v>
      </c>
      <c r="F864" s="1">
        <v>4.025</v>
      </c>
    </row>
    <row r="865" ht="15.75" customHeight="1">
      <c r="A865" s="80">
        <v>38436.0</v>
      </c>
      <c r="B865" s="1">
        <v>3.269</v>
      </c>
      <c r="C865" s="80">
        <v>38436.0</v>
      </c>
      <c r="D865" s="1">
        <v>3.677</v>
      </c>
      <c r="E865" s="80">
        <v>38454.0</v>
      </c>
      <c r="F865" s="1">
        <v>3.9775</v>
      </c>
    </row>
    <row r="866" ht="15.75" customHeight="1">
      <c r="A866" s="80">
        <v>38439.0</v>
      </c>
      <c r="B866" s="1">
        <v>3.259</v>
      </c>
      <c r="C866" s="80">
        <v>38439.0</v>
      </c>
      <c r="D866" s="1">
        <v>3.723</v>
      </c>
      <c r="E866" s="80">
        <v>38455.0</v>
      </c>
      <c r="F866" s="1">
        <v>3.935</v>
      </c>
    </row>
    <row r="867" ht="15.75" customHeight="1">
      <c r="A867" s="80">
        <v>38440.0</v>
      </c>
      <c r="B867" s="1">
        <v>3.2575</v>
      </c>
      <c r="C867" s="80">
        <v>38440.0</v>
      </c>
      <c r="D867" s="1">
        <v>3.7035</v>
      </c>
      <c r="E867" s="80">
        <v>38456.0</v>
      </c>
      <c r="F867" s="1">
        <v>3.8425</v>
      </c>
    </row>
    <row r="868" ht="15.75" customHeight="1">
      <c r="A868" s="80">
        <v>38441.0</v>
      </c>
      <c r="B868" s="1">
        <v>3.27</v>
      </c>
      <c r="C868" s="80">
        <v>38441.0</v>
      </c>
      <c r="D868" s="1">
        <v>3.718</v>
      </c>
      <c r="E868" s="80">
        <v>38457.0</v>
      </c>
      <c r="F868" s="1">
        <v>3.785</v>
      </c>
    </row>
    <row r="869" ht="15.75" customHeight="1">
      <c r="A869" s="80">
        <v>38442.0</v>
      </c>
      <c r="B869" s="1">
        <v>3.2805</v>
      </c>
      <c r="C869" s="80">
        <v>38442.0</v>
      </c>
      <c r="D869" s="1">
        <v>3.6855</v>
      </c>
      <c r="E869" s="80">
        <v>38460.0</v>
      </c>
      <c r="F869" s="1">
        <v>3.814</v>
      </c>
    </row>
    <row r="870" ht="15.75" customHeight="1">
      <c r="A870" s="80">
        <v>38443.0</v>
      </c>
      <c r="B870" s="1">
        <v>3.2445</v>
      </c>
      <c r="C870" s="80">
        <v>38443.0</v>
      </c>
      <c r="D870" s="1">
        <v>3.626</v>
      </c>
      <c r="E870" s="80">
        <v>38461.0</v>
      </c>
      <c r="F870" s="1">
        <v>3.7375</v>
      </c>
    </row>
    <row r="871" ht="15.75" customHeight="1">
      <c r="A871" s="80">
        <v>38446.0</v>
      </c>
      <c r="B871" s="1">
        <v>3.258</v>
      </c>
      <c r="C871" s="80">
        <v>38446.0</v>
      </c>
      <c r="D871" s="1">
        <v>3.647</v>
      </c>
      <c r="E871" s="80">
        <v>38462.0</v>
      </c>
      <c r="F871" s="1">
        <v>3.7445</v>
      </c>
    </row>
    <row r="872" ht="15.75" customHeight="1">
      <c r="A872" s="80">
        <v>38447.0</v>
      </c>
      <c r="B872" s="1">
        <v>3.297</v>
      </c>
      <c r="C872" s="80">
        <v>38447.0</v>
      </c>
      <c r="D872" s="1">
        <v>3.6525</v>
      </c>
      <c r="E872" s="80">
        <v>38463.0</v>
      </c>
      <c r="F872" s="1">
        <v>3.8775</v>
      </c>
    </row>
    <row r="873" ht="15.75" customHeight="1">
      <c r="A873" s="80">
        <v>38448.0</v>
      </c>
      <c r="B873" s="1">
        <v>3.2635</v>
      </c>
      <c r="C873" s="80">
        <v>38448.0</v>
      </c>
      <c r="D873" s="1">
        <v>3.6345</v>
      </c>
      <c r="E873" s="80">
        <v>38464.0</v>
      </c>
      <c r="F873" s="1">
        <v>3.87</v>
      </c>
    </row>
    <row r="874" ht="15.75" customHeight="1">
      <c r="A874" s="80">
        <v>38449.0</v>
      </c>
      <c r="B874" s="1">
        <v>3.276</v>
      </c>
      <c r="C874" s="80">
        <v>38449.0</v>
      </c>
      <c r="D874" s="1">
        <v>3.6445</v>
      </c>
      <c r="E874" s="80">
        <v>38467.0</v>
      </c>
      <c r="F874" s="1">
        <v>3.8925</v>
      </c>
    </row>
    <row r="875" ht="15.75" customHeight="1">
      <c r="A875" s="80">
        <v>38450.0</v>
      </c>
      <c r="B875" s="1">
        <v>3.285</v>
      </c>
      <c r="C875" s="80">
        <v>38450.0</v>
      </c>
      <c r="D875" s="1">
        <v>3.67</v>
      </c>
      <c r="E875" s="80">
        <v>38468.0</v>
      </c>
      <c r="F875" s="1">
        <v>3.903</v>
      </c>
    </row>
    <row r="876" ht="15.75" customHeight="1">
      <c r="A876" s="80">
        <v>38453.0</v>
      </c>
      <c r="B876" s="1">
        <v>3.327</v>
      </c>
      <c r="C876" s="80">
        <v>38453.0</v>
      </c>
      <c r="D876" s="1">
        <v>3.6765</v>
      </c>
      <c r="E876" s="80">
        <v>38469.0</v>
      </c>
      <c r="F876" s="1">
        <v>3.8655</v>
      </c>
    </row>
    <row r="877" ht="15.75" customHeight="1">
      <c r="A877" s="80">
        <v>38454.0</v>
      </c>
      <c r="B877" s="1">
        <v>3.2945</v>
      </c>
      <c r="C877" s="80">
        <v>38454.0</v>
      </c>
      <c r="D877" s="1">
        <v>3.6575</v>
      </c>
      <c r="E877" s="80">
        <v>38470.0</v>
      </c>
      <c r="F877" s="1">
        <v>3.7865</v>
      </c>
    </row>
    <row r="878" ht="15.75" customHeight="1">
      <c r="A878" s="80">
        <v>38455.0</v>
      </c>
      <c r="B878" s="1">
        <v>3.283</v>
      </c>
      <c r="C878" s="80">
        <v>38455.0</v>
      </c>
      <c r="D878" s="1">
        <v>3.624</v>
      </c>
      <c r="E878" s="80">
        <v>38471.0</v>
      </c>
      <c r="F878" s="1">
        <v>3.8805</v>
      </c>
    </row>
    <row r="879" ht="15.75" customHeight="1">
      <c r="A879" s="80">
        <v>38456.0</v>
      </c>
      <c r="B879" s="1">
        <v>3.269</v>
      </c>
      <c r="C879" s="80">
        <v>38456.0</v>
      </c>
      <c r="D879" s="1">
        <v>3.5485</v>
      </c>
      <c r="E879" s="80">
        <v>38474.0</v>
      </c>
      <c r="F879" s="1">
        <v>3.8635</v>
      </c>
    </row>
    <row r="880" ht="15.75" customHeight="1">
      <c r="A880" s="80">
        <v>38457.0</v>
      </c>
      <c r="B880" s="1">
        <v>3.235</v>
      </c>
      <c r="C880" s="80">
        <v>38457.0</v>
      </c>
      <c r="D880" s="1">
        <v>3.495</v>
      </c>
      <c r="E880" s="80">
        <v>38475.0</v>
      </c>
      <c r="F880" s="1">
        <v>3.8735</v>
      </c>
    </row>
    <row r="881" ht="15.75" customHeight="1">
      <c r="A881" s="80">
        <v>38460.0</v>
      </c>
      <c r="B881" s="1">
        <v>3.264</v>
      </c>
      <c r="C881" s="80">
        <v>38460.0</v>
      </c>
      <c r="D881" s="1">
        <v>3.538</v>
      </c>
      <c r="E881" s="80">
        <v>38476.0</v>
      </c>
      <c r="F881" s="1">
        <v>3.841</v>
      </c>
    </row>
    <row r="882" ht="15.75" customHeight="1">
      <c r="A882" s="80">
        <v>38461.0</v>
      </c>
      <c r="B882" s="1">
        <v>3.232</v>
      </c>
      <c r="C882" s="80">
        <v>38461.0</v>
      </c>
      <c r="D882" s="1">
        <v>3.475</v>
      </c>
      <c r="E882" s="80">
        <v>38477.0</v>
      </c>
      <c r="F882" s="1">
        <v>3.7785</v>
      </c>
    </row>
    <row r="883" ht="15.75" customHeight="1">
      <c r="A883" s="80">
        <v>38462.0</v>
      </c>
      <c r="B883" s="1">
        <v>3.222</v>
      </c>
      <c r="C883" s="80">
        <v>38462.0</v>
      </c>
      <c r="D883" s="1">
        <v>3.4655</v>
      </c>
      <c r="E883" s="80">
        <v>38478.0</v>
      </c>
      <c r="F883" s="1">
        <v>3.9515</v>
      </c>
    </row>
    <row r="884" ht="15.75" customHeight="1">
      <c r="A884" s="80">
        <v>38463.0</v>
      </c>
      <c r="B884" s="1">
        <v>3.2775</v>
      </c>
      <c r="C884" s="80">
        <v>38463.0</v>
      </c>
      <c r="D884" s="1">
        <v>3.605</v>
      </c>
      <c r="E884" s="80">
        <v>38481.0</v>
      </c>
      <c r="F884" s="1">
        <v>3.9825</v>
      </c>
    </row>
    <row r="885" ht="15.75" customHeight="1">
      <c r="A885" s="80">
        <v>38464.0</v>
      </c>
      <c r="B885" s="1">
        <v>3.283</v>
      </c>
      <c r="C885" s="80">
        <v>38464.0</v>
      </c>
      <c r="D885" s="1">
        <v>3.567</v>
      </c>
      <c r="E885" s="80">
        <v>38482.0</v>
      </c>
      <c r="F885" s="1">
        <v>3.9175</v>
      </c>
    </row>
    <row r="886" ht="15.75" customHeight="1">
      <c r="A886" s="80">
        <v>38467.0</v>
      </c>
      <c r="B886" s="1">
        <v>3.302</v>
      </c>
      <c r="C886" s="80">
        <v>38467.0</v>
      </c>
      <c r="D886" s="1">
        <v>3.5855</v>
      </c>
      <c r="E886" s="80">
        <v>38483.0</v>
      </c>
      <c r="F886" s="1">
        <v>3.92</v>
      </c>
    </row>
    <row r="887" ht="15.75" customHeight="1">
      <c r="A887" s="80">
        <v>38468.0</v>
      </c>
      <c r="B887" s="1">
        <v>3.305</v>
      </c>
      <c r="C887" s="80">
        <v>38468.0</v>
      </c>
      <c r="D887" s="1">
        <v>3.6035</v>
      </c>
      <c r="E887" s="80">
        <v>38484.0</v>
      </c>
      <c r="F887" s="1">
        <v>3.8915</v>
      </c>
    </row>
    <row r="888" ht="15.75" customHeight="1">
      <c r="A888" s="80">
        <v>38469.0</v>
      </c>
      <c r="B888" s="1">
        <v>3.3</v>
      </c>
      <c r="C888" s="80">
        <v>38469.0</v>
      </c>
      <c r="D888" s="1">
        <v>3.575</v>
      </c>
      <c r="E888" s="80">
        <v>38485.0</v>
      </c>
      <c r="F888" s="1">
        <v>3.841</v>
      </c>
    </row>
    <row r="889" ht="15.75" customHeight="1">
      <c r="A889" s="80">
        <v>38470.0</v>
      </c>
      <c r="B889" s="1">
        <v>3.298</v>
      </c>
      <c r="C889" s="80">
        <v>38470.0</v>
      </c>
      <c r="D889" s="1">
        <v>3.525</v>
      </c>
      <c r="E889" s="80">
        <v>38488.0</v>
      </c>
      <c r="F889" s="1">
        <v>3.839</v>
      </c>
    </row>
    <row r="890" ht="15.75" customHeight="1">
      <c r="A890" s="80">
        <v>38471.0</v>
      </c>
      <c r="B890" s="1">
        <v>3.3155</v>
      </c>
      <c r="C890" s="80">
        <v>38471.0</v>
      </c>
      <c r="D890" s="1">
        <v>3.592</v>
      </c>
      <c r="E890" s="80">
        <v>38489.0</v>
      </c>
      <c r="F890" s="1">
        <v>3.8425</v>
      </c>
    </row>
    <row r="891" ht="15.75" customHeight="1">
      <c r="A891" s="80">
        <v>38474.0</v>
      </c>
      <c r="B891" s="1">
        <v>3.334</v>
      </c>
      <c r="C891" s="80">
        <v>38474.0</v>
      </c>
      <c r="D891" s="1">
        <v>3.5845</v>
      </c>
      <c r="E891" s="80">
        <v>38490.0</v>
      </c>
      <c r="F891" s="1">
        <v>3.823</v>
      </c>
    </row>
    <row r="892" ht="15.75" customHeight="1">
      <c r="A892" s="80">
        <v>38475.0</v>
      </c>
      <c r="B892" s="1">
        <v>3.3275</v>
      </c>
      <c r="C892" s="80">
        <v>38475.0</v>
      </c>
      <c r="D892" s="1">
        <v>3.59</v>
      </c>
      <c r="E892" s="80">
        <v>38491.0</v>
      </c>
      <c r="F892" s="1">
        <v>3.8735</v>
      </c>
    </row>
    <row r="893" ht="15.75" customHeight="1">
      <c r="A893" s="80">
        <v>38476.0</v>
      </c>
      <c r="B893" s="1">
        <v>3.3215</v>
      </c>
      <c r="C893" s="80">
        <v>38476.0</v>
      </c>
      <c r="D893" s="1">
        <v>3.58</v>
      </c>
      <c r="E893" s="80">
        <v>38492.0</v>
      </c>
      <c r="F893" s="1">
        <v>3.9125</v>
      </c>
    </row>
    <row r="894" ht="15.75" customHeight="1">
      <c r="A894" s="80">
        <v>38477.0</v>
      </c>
      <c r="B894" s="1">
        <v>3.31</v>
      </c>
      <c r="C894" s="80">
        <v>38477.0</v>
      </c>
      <c r="D894" s="1">
        <v>3.5215</v>
      </c>
      <c r="E894" s="80">
        <v>38495.0</v>
      </c>
      <c r="F894" s="1">
        <v>3.8675</v>
      </c>
    </row>
    <row r="895" ht="15.75" customHeight="1">
      <c r="A895" s="80">
        <v>38478.0</v>
      </c>
      <c r="B895" s="1">
        <v>3.3725</v>
      </c>
      <c r="C895" s="80">
        <v>38478.0</v>
      </c>
      <c r="D895" s="1">
        <v>3.6565</v>
      </c>
      <c r="E895" s="80">
        <v>38496.0</v>
      </c>
      <c r="F895" s="1">
        <v>3.835</v>
      </c>
    </row>
    <row r="896" ht="15.75" customHeight="1">
      <c r="A896" s="80">
        <v>38481.0</v>
      </c>
      <c r="B896" s="1">
        <v>3.398</v>
      </c>
      <c r="C896" s="80">
        <v>38481.0</v>
      </c>
      <c r="D896" s="1">
        <v>3.6875</v>
      </c>
      <c r="E896" s="80">
        <v>38497.0</v>
      </c>
      <c r="F896" s="1">
        <v>3.833</v>
      </c>
    </row>
    <row r="897" ht="15.75" customHeight="1">
      <c r="A897" s="80">
        <v>38482.0</v>
      </c>
      <c r="B897" s="1">
        <v>3.373</v>
      </c>
      <c r="C897" s="80">
        <v>38482.0</v>
      </c>
      <c r="D897" s="1">
        <v>3.6455</v>
      </c>
      <c r="E897" s="80">
        <v>38498.0</v>
      </c>
      <c r="F897" s="1">
        <v>3.8575</v>
      </c>
    </row>
    <row r="898" ht="15.75" customHeight="1">
      <c r="A898" s="80">
        <v>38483.0</v>
      </c>
      <c r="B898" s="1">
        <v>3.3745</v>
      </c>
      <c r="C898" s="80">
        <v>38483.0</v>
      </c>
      <c r="D898" s="1">
        <v>3.6495</v>
      </c>
      <c r="E898" s="80">
        <v>38499.0</v>
      </c>
      <c r="F898" s="1">
        <v>3.8625</v>
      </c>
    </row>
    <row r="899" ht="15.75" customHeight="1">
      <c r="A899" s="80">
        <v>38484.0</v>
      </c>
      <c r="B899" s="1">
        <v>3.3845</v>
      </c>
      <c r="C899" s="80">
        <v>38484.0</v>
      </c>
      <c r="D899" s="1">
        <v>3.6375</v>
      </c>
      <c r="E899" s="80">
        <v>38502.0</v>
      </c>
      <c r="F899" s="1">
        <v>3.857</v>
      </c>
    </row>
    <row r="900" ht="15.75" customHeight="1">
      <c r="A900" s="80">
        <v>38485.0</v>
      </c>
      <c r="B900" s="1">
        <v>3.382</v>
      </c>
      <c r="C900" s="80">
        <v>38485.0</v>
      </c>
      <c r="D900" s="1">
        <v>3.5935</v>
      </c>
      <c r="E900" s="80">
        <v>38503.0</v>
      </c>
      <c r="F900" s="1">
        <v>3.80375</v>
      </c>
    </row>
    <row r="901" ht="15.75" customHeight="1">
      <c r="A901" s="80">
        <v>38488.0</v>
      </c>
      <c r="B901" s="1">
        <v>3.37</v>
      </c>
      <c r="C901" s="80">
        <v>38488.0</v>
      </c>
      <c r="D901" s="1">
        <v>3.607</v>
      </c>
      <c r="E901" s="80">
        <v>38504.0</v>
      </c>
      <c r="F901" s="1">
        <v>3.69375</v>
      </c>
    </row>
    <row r="902" ht="15.75" customHeight="1">
      <c r="A902" s="80">
        <v>38489.0</v>
      </c>
      <c r="B902" s="1">
        <v>3.3795</v>
      </c>
      <c r="C902" s="80">
        <v>38489.0</v>
      </c>
      <c r="D902" s="1">
        <v>3.615</v>
      </c>
      <c r="E902" s="80">
        <v>38505.0</v>
      </c>
      <c r="F902" s="1">
        <v>3.721</v>
      </c>
    </row>
    <row r="903" ht="15.75" customHeight="1">
      <c r="A903" s="80">
        <v>38490.0</v>
      </c>
      <c r="B903" s="1">
        <v>3.3815</v>
      </c>
      <c r="C903" s="80">
        <v>38490.0</v>
      </c>
      <c r="D903" s="1">
        <v>3.605</v>
      </c>
      <c r="E903" s="80">
        <v>38506.0</v>
      </c>
      <c r="F903" s="1">
        <v>3.768</v>
      </c>
    </row>
    <row r="904" ht="15.75" customHeight="1">
      <c r="A904" s="80">
        <v>38491.0</v>
      </c>
      <c r="B904" s="1">
        <v>3.403</v>
      </c>
      <c r="C904" s="80">
        <v>38491.0</v>
      </c>
      <c r="D904" s="1">
        <v>3.645</v>
      </c>
      <c r="E904" s="80">
        <v>38509.0</v>
      </c>
      <c r="F904" s="1">
        <v>3.7815</v>
      </c>
    </row>
    <row r="905" ht="15.75" customHeight="1">
      <c r="A905" s="80">
        <v>38492.0</v>
      </c>
      <c r="B905" s="1">
        <v>3.418</v>
      </c>
      <c r="C905" s="80">
        <v>38492.0</v>
      </c>
      <c r="D905" s="1">
        <v>3.666</v>
      </c>
      <c r="E905" s="80">
        <v>38510.0</v>
      </c>
      <c r="F905" s="1">
        <v>3.74875</v>
      </c>
    </row>
    <row r="906" ht="15.75" customHeight="1">
      <c r="A906" s="80">
        <v>38495.0</v>
      </c>
      <c r="B906" s="1">
        <v>3.413</v>
      </c>
      <c r="C906" s="80">
        <v>38495.0</v>
      </c>
      <c r="D906" s="1">
        <v>3.643</v>
      </c>
      <c r="E906" s="80">
        <v>38511.0</v>
      </c>
      <c r="F906" s="1">
        <v>3.8</v>
      </c>
    </row>
    <row r="907" ht="15.75" customHeight="1">
      <c r="A907" s="80">
        <v>38496.0</v>
      </c>
      <c r="B907" s="1">
        <v>3.40525</v>
      </c>
      <c r="C907" s="80">
        <v>38496.0</v>
      </c>
      <c r="D907" s="1">
        <v>3.6225</v>
      </c>
      <c r="E907" s="80">
        <v>38512.0</v>
      </c>
      <c r="F907" s="1">
        <v>3.831</v>
      </c>
    </row>
    <row r="908" ht="15.75" customHeight="1">
      <c r="A908" s="80">
        <v>38497.0</v>
      </c>
      <c r="B908" s="1">
        <v>3.41025</v>
      </c>
      <c r="C908" s="80">
        <v>38497.0</v>
      </c>
      <c r="D908" s="1">
        <v>3.6325</v>
      </c>
      <c r="E908" s="80">
        <v>38513.0</v>
      </c>
      <c r="F908" s="1">
        <v>3.92</v>
      </c>
    </row>
    <row r="909" ht="15.75" customHeight="1">
      <c r="A909" s="80">
        <v>38498.0</v>
      </c>
      <c r="B909" s="1">
        <v>3.43</v>
      </c>
      <c r="C909" s="80">
        <v>38498.0</v>
      </c>
      <c r="D909" s="1">
        <v>3.652</v>
      </c>
      <c r="E909" s="80">
        <v>38516.0</v>
      </c>
      <c r="F909" s="1">
        <v>3.9155</v>
      </c>
    </row>
    <row r="910" ht="15.75" customHeight="1">
      <c r="A910" s="80">
        <v>38499.0</v>
      </c>
      <c r="B910" s="1">
        <v>3.435</v>
      </c>
      <c r="C910" s="80">
        <v>38499.0</v>
      </c>
      <c r="D910" s="1">
        <v>3.668</v>
      </c>
      <c r="E910" s="80">
        <v>38517.0</v>
      </c>
      <c r="F910" s="1">
        <v>3.9175</v>
      </c>
    </row>
    <row r="911" ht="15.75" customHeight="1">
      <c r="A911" s="80">
        <v>38502.0</v>
      </c>
      <c r="B911" s="1">
        <v>3.44</v>
      </c>
      <c r="C911" s="80">
        <v>38502.0</v>
      </c>
      <c r="D911" s="1">
        <v>3.659</v>
      </c>
      <c r="E911" s="80">
        <v>38518.0</v>
      </c>
      <c r="F911" s="1">
        <v>3.9425</v>
      </c>
    </row>
    <row r="912" ht="15.75" customHeight="1">
      <c r="A912" s="80">
        <v>38503.0</v>
      </c>
      <c r="B912" s="1">
        <v>3.42625</v>
      </c>
      <c r="C912" s="80">
        <v>38503.0</v>
      </c>
      <c r="D912" s="1">
        <v>3.63275</v>
      </c>
      <c r="E912" s="80">
        <v>38519.0</v>
      </c>
      <c r="F912" s="1">
        <v>3.90625</v>
      </c>
    </row>
    <row r="913" ht="15.75" customHeight="1">
      <c r="A913" s="80">
        <v>38504.0</v>
      </c>
      <c r="B913" s="1">
        <v>3.4015</v>
      </c>
      <c r="C913" s="80">
        <v>38504.0</v>
      </c>
      <c r="D913" s="1">
        <v>3.562</v>
      </c>
      <c r="E913" s="80">
        <v>38520.0</v>
      </c>
      <c r="F913" s="1">
        <v>3.92125</v>
      </c>
    </row>
    <row r="914" ht="15.75" customHeight="1">
      <c r="A914" s="80">
        <v>38505.0</v>
      </c>
      <c r="B914" s="1">
        <v>3.421</v>
      </c>
      <c r="C914" s="80">
        <v>38505.0</v>
      </c>
      <c r="D914" s="1">
        <v>3.58</v>
      </c>
      <c r="E914" s="80">
        <v>38523.0</v>
      </c>
      <c r="F914" s="1">
        <v>3.94</v>
      </c>
    </row>
    <row r="915" ht="15.75" customHeight="1">
      <c r="A915" s="80">
        <v>38506.0</v>
      </c>
      <c r="B915" s="1">
        <v>3.437</v>
      </c>
      <c r="C915" s="80">
        <v>38506.0</v>
      </c>
      <c r="D915" s="1">
        <v>3.6</v>
      </c>
      <c r="E915" s="80">
        <v>38524.0</v>
      </c>
      <c r="F915" s="1">
        <v>3.9055</v>
      </c>
    </row>
    <row r="916" ht="15.75" customHeight="1">
      <c r="A916" s="80">
        <v>38509.0</v>
      </c>
      <c r="B916" s="1">
        <v>3.44</v>
      </c>
      <c r="C916" s="80">
        <v>38509.0</v>
      </c>
      <c r="D916" s="1">
        <v>3.615</v>
      </c>
      <c r="E916" s="80">
        <v>38525.0</v>
      </c>
      <c r="F916" s="1">
        <v>3.819</v>
      </c>
    </row>
    <row r="917" ht="15.75" customHeight="1">
      <c r="A917" s="80">
        <v>38510.0</v>
      </c>
      <c r="B917" s="1">
        <v>3.431</v>
      </c>
      <c r="C917" s="80">
        <v>38510.0</v>
      </c>
      <c r="D917" s="1">
        <v>3.60375</v>
      </c>
      <c r="E917" s="80">
        <v>38526.0</v>
      </c>
      <c r="F917" s="1">
        <v>3.8325</v>
      </c>
    </row>
    <row r="918" ht="15.75" customHeight="1">
      <c r="A918" s="80">
        <v>38511.0</v>
      </c>
      <c r="B918" s="1">
        <v>3.4515</v>
      </c>
      <c r="C918" s="80">
        <v>38511.0</v>
      </c>
      <c r="D918" s="1">
        <v>3.63625</v>
      </c>
      <c r="E918" s="80">
        <v>38527.0</v>
      </c>
      <c r="F918" s="1">
        <v>3.78</v>
      </c>
    </row>
    <row r="919" ht="15.75" customHeight="1">
      <c r="A919" s="80">
        <v>38512.0</v>
      </c>
      <c r="B919" s="1">
        <v>3.4765</v>
      </c>
      <c r="C919" s="80">
        <v>38512.0</v>
      </c>
      <c r="D919" s="1">
        <v>3.6645</v>
      </c>
      <c r="E919" s="80">
        <v>38530.0</v>
      </c>
      <c r="F919" s="1">
        <v>3.797</v>
      </c>
    </row>
    <row r="920" ht="15.75" customHeight="1">
      <c r="A920" s="80">
        <v>38513.0</v>
      </c>
      <c r="B920" s="1">
        <v>3.515</v>
      </c>
      <c r="C920" s="80">
        <v>38513.0</v>
      </c>
      <c r="D920" s="1">
        <v>3.7425</v>
      </c>
      <c r="E920" s="80">
        <v>38531.0</v>
      </c>
      <c r="F920" s="1">
        <v>3.85975</v>
      </c>
    </row>
    <row r="921" ht="15.75" customHeight="1">
      <c r="A921" s="80">
        <v>38516.0</v>
      </c>
      <c r="B921" s="1">
        <v>3.521</v>
      </c>
      <c r="C921" s="80">
        <v>38516.0</v>
      </c>
      <c r="D921" s="1">
        <v>3.73</v>
      </c>
      <c r="E921" s="80">
        <v>38532.0</v>
      </c>
      <c r="F921" s="1">
        <v>3.86575</v>
      </c>
    </row>
    <row r="922" ht="15.75" customHeight="1">
      <c r="A922" s="80">
        <v>38517.0</v>
      </c>
      <c r="B922" s="1">
        <v>3.52</v>
      </c>
      <c r="C922" s="80">
        <v>38517.0</v>
      </c>
      <c r="D922" s="1">
        <v>3.7265</v>
      </c>
      <c r="E922" s="80">
        <v>38533.0</v>
      </c>
      <c r="F922" s="1">
        <v>3.857</v>
      </c>
    </row>
    <row r="923" ht="15.75" customHeight="1">
      <c r="A923" s="80">
        <v>38518.0</v>
      </c>
      <c r="B923" s="1">
        <v>3.542</v>
      </c>
      <c r="C923" s="80">
        <v>38518.0</v>
      </c>
      <c r="D923" s="1">
        <v>3.745</v>
      </c>
      <c r="E923" s="80">
        <v>38534.0</v>
      </c>
      <c r="F923" s="1">
        <v>3.9705</v>
      </c>
    </row>
    <row r="924" ht="15.75" customHeight="1">
      <c r="A924" s="80">
        <v>38519.0</v>
      </c>
      <c r="B924" s="1">
        <v>3.5415</v>
      </c>
      <c r="C924" s="80">
        <v>38519.0</v>
      </c>
      <c r="D924" s="1">
        <v>3.73</v>
      </c>
      <c r="E924" s="80">
        <v>38537.0</v>
      </c>
      <c r="F924" s="1">
        <v>4.004</v>
      </c>
    </row>
    <row r="925" ht="15.75" customHeight="1">
      <c r="A925" s="80">
        <v>38520.0</v>
      </c>
      <c r="B925" s="1">
        <v>3.545</v>
      </c>
      <c r="C925" s="80">
        <v>38520.0</v>
      </c>
      <c r="D925" s="1">
        <v>3.752</v>
      </c>
      <c r="E925" s="80">
        <v>38538.0</v>
      </c>
      <c r="F925" s="1">
        <v>4.01</v>
      </c>
    </row>
    <row r="926" ht="15.75" customHeight="1">
      <c r="A926" s="80">
        <v>38523.0</v>
      </c>
      <c r="B926" s="1">
        <v>3.557</v>
      </c>
      <c r="C926" s="80">
        <v>38523.0</v>
      </c>
      <c r="D926" s="1">
        <v>3.766</v>
      </c>
      <c r="E926" s="80">
        <v>38539.0</v>
      </c>
      <c r="F926" s="1">
        <v>3.99375</v>
      </c>
    </row>
    <row r="927" ht="15.75" customHeight="1">
      <c r="A927" s="80">
        <v>38524.0</v>
      </c>
      <c r="B927" s="1">
        <v>3.55875</v>
      </c>
      <c r="C927" s="80">
        <v>38524.0</v>
      </c>
      <c r="D927" s="1">
        <v>3.7485</v>
      </c>
      <c r="E927" s="80">
        <v>38540.0</v>
      </c>
      <c r="F927" s="1">
        <v>3.957</v>
      </c>
    </row>
    <row r="928" ht="15.75" customHeight="1">
      <c r="A928" s="80">
        <v>38525.0</v>
      </c>
      <c r="B928" s="1">
        <v>3.54125</v>
      </c>
      <c r="C928" s="80">
        <v>38525.0</v>
      </c>
      <c r="D928" s="1">
        <v>3.702</v>
      </c>
      <c r="E928" s="80">
        <v>38541.0</v>
      </c>
      <c r="F928" s="1">
        <v>4.00625</v>
      </c>
    </row>
    <row r="929" ht="15.75" customHeight="1">
      <c r="A929" s="80">
        <v>38526.0</v>
      </c>
      <c r="B929" s="1">
        <v>3.56</v>
      </c>
      <c r="C929" s="80">
        <v>38526.0</v>
      </c>
      <c r="D929" s="1">
        <v>3.715</v>
      </c>
      <c r="E929" s="80">
        <v>38544.0</v>
      </c>
      <c r="F929" s="1">
        <v>4.029</v>
      </c>
    </row>
    <row r="930" ht="15.75" customHeight="1">
      <c r="A930" s="80">
        <v>38527.0</v>
      </c>
      <c r="B930" s="1">
        <v>3.555</v>
      </c>
      <c r="C930" s="80">
        <v>38527.0</v>
      </c>
      <c r="D930" s="1">
        <v>3.6865</v>
      </c>
      <c r="E930" s="80">
        <v>38545.0</v>
      </c>
      <c r="F930" s="1">
        <v>4.05525</v>
      </c>
    </row>
    <row r="931" ht="15.75" customHeight="1">
      <c r="A931" s="80">
        <v>38530.0</v>
      </c>
      <c r="B931" s="1">
        <v>3.573</v>
      </c>
      <c r="C931" s="80">
        <v>38530.0</v>
      </c>
      <c r="D931" s="1">
        <v>3.6975</v>
      </c>
      <c r="E931" s="80">
        <v>38546.0</v>
      </c>
      <c r="F931" s="1">
        <v>4.0635</v>
      </c>
    </row>
    <row r="932" ht="15.75" customHeight="1">
      <c r="A932" s="80">
        <v>38531.0</v>
      </c>
      <c r="B932" s="1">
        <v>3.58625</v>
      </c>
      <c r="C932" s="80">
        <v>38531.0</v>
      </c>
      <c r="D932" s="1">
        <v>3.7545</v>
      </c>
      <c r="E932" s="80">
        <v>38547.0</v>
      </c>
      <c r="F932" s="1">
        <v>4.0725</v>
      </c>
    </row>
    <row r="933" ht="15.75" customHeight="1">
      <c r="A933" s="80">
        <v>38532.0</v>
      </c>
      <c r="B933" s="1">
        <v>3.591</v>
      </c>
      <c r="C933" s="80">
        <v>38532.0</v>
      </c>
      <c r="D933" s="1">
        <v>3.759</v>
      </c>
      <c r="E933" s="80">
        <v>38548.0</v>
      </c>
      <c r="F933" s="1">
        <v>4.0905</v>
      </c>
    </row>
    <row r="934" ht="15.75" customHeight="1">
      <c r="A934" s="80">
        <v>38533.0</v>
      </c>
      <c r="B934" s="1">
        <v>3.61875</v>
      </c>
      <c r="C934" s="80">
        <v>38533.0</v>
      </c>
      <c r="D934" s="1">
        <v>3.783</v>
      </c>
      <c r="E934" s="80">
        <v>38551.0</v>
      </c>
      <c r="F934" s="1">
        <v>4.11875</v>
      </c>
    </row>
    <row r="935" ht="15.75" customHeight="1">
      <c r="A935" s="80">
        <v>38534.0</v>
      </c>
      <c r="B935" s="1">
        <v>3.655</v>
      </c>
      <c r="C935" s="80">
        <v>38534.0</v>
      </c>
      <c r="D935" s="1">
        <v>3.859</v>
      </c>
      <c r="E935" s="80">
        <v>38552.0</v>
      </c>
      <c r="F935" s="1">
        <v>4.099</v>
      </c>
    </row>
    <row r="936" ht="15.75" customHeight="1">
      <c r="A936" s="80">
        <v>38537.0</v>
      </c>
      <c r="B936" s="1">
        <v>3.653</v>
      </c>
      <c r="C936" s="80">
        <v>38537.0</v>
      </c>
      <c r="D936" s="1">
        <v>3.88</v>
      </c>
      <c r="E936" s="80">
        <v>38553.0</v>
      </c>
      <c r="F936" s="1">
        <v>4.123</v>
      </c>
    </row>
    <row r="937" ht="15.75" customHeight="1">
      <c r="A937" s="80">
        <v>38538.0</v>
      </c>
      <c r="B937" s="1">
        <v>3.67125</v>
      </c>
      <c r="C937" s="80">
        <v>38538.0</v>
      </c>
      <c r="D937" s="1">
        <v>3.883</v>
      </c>
      <c r="E937" s="80">
        <v>38554.0</v>
      </c>
      <c r="F937" s="1">
        <v>4.18375</v>
      </c>
    </row>
    <row r="938" ht="15.75" customHeight="1">
      <c r="A938" s="80">
        <v>38539.0</v>
      </c>
      <c r="B938" s="1">
        <v>3.6745</v>
      </c>
      <c r="C938" s="80">
        <v>38539.0</v>
      </c>
      <c r="D938" s="1">
        <v>3.883</v>
      </c>
      <c r="E938" s="80">
        <v>38555.0</v>
      </c>
      <c r="F938" s="1">
        <v>4.1535</v>
      </c>
    </row>
    <row r="939" ht="15.75" customHeight="1">
      <c r="A939" s="80">
        <v>38540.0</v>
      </c>
      <c r="B939" s="1">
        <v>3.6615</v>
      </c>
      <c r="C939" s="80">
        <v>38540.0</v>
      </c>
      <c r="D939" s="1">
        <v>3.8445</v>
      </c>
      <c r="E939" s="80">
        <v>38558.0</v>
      </c>
      <c r="F939" s="1">
        <v>4.1805</v>
      </c>
    </row>
    <row r="940" ht="15.75" customHeight="1">
      <c r="A940" s="80">
        <v>38541.0</v>
      </c>
      <c r="B940" s="1">
        <v>3.686</v>
      </c>
      <c r="C940" s="80">
        <v>38541.0</v>
      </c>
      <c r="D940" s="1">
        <v>3.8825</v>
      </c>
      <c r="E940" s="80">
        <v>38559.0</v>
      </c>
      <c r="F940" s="1">
        <v>4.182</v>
      </c>
    </row>
    <row r="941" ht="15.75" customHeight="1">
      <c r="A941" s="80">
        <v>38544.0</v>
      </c>
      <c r="B941" s="1">
        <v>3.706</v>
      </c>
      <c r="C941" s="80">
        <v>38544.0</v>
      </c>
      <c r="D941" s="1">
        <v>3.91125</v>
      </c>
      <c r="E941" s="80">
        <v>38560.0</v>
      </c>
      <c r="F941" s="1">
        <v>4.22225</v>
      </c>
    </row>
    <row r="942" ht="15.75" customHeight="1">
      <c r="A942" s="80">
        <v>38545.0</v>
      </c>
      <c r="B942" s="1">
        <v>3.72375</v>
      </c>
      <c r="C942" s="80">
        <v>38545.0</v>
      </c>
      <c r="D942" s="1">
        <v>3.929</v>
      </c>
      <c r="E942" s="80">
        <v>38561.0</v>
      </c>
      <c r="F942" s="1">
        <v>4.2</v>
      </c>
    </row>
    <row r="943" ht="15.75" customHeight="1">
      <c r="A943" s="80">
        <v>38546.0</v>
      </c>
      <c r="B943" s="1">
        <v>3.739</v>
      </c>
      <c r="C943" s="80">
        <v>38546.0</v>
      </c>
      <c r="D943" s="1">
        <v>3.94</v>
      </c>
      <c r="E943" s="80">
        <v>38562.0</v>
      </c>
      <c r="F943" s="1">
        <v>4.26125</v>
      </c>
    </row>
    <row r="944" ht="15.75" customHeight="1">
      <c r="A944" s="80">
        <v>38547.0</v>
      </c>
      <c r="B944" s="1">
        <v>3.735</v>
      </c>
      <c r="C944" s="80">
        <v>38547.0</v>
      </c>
      <c r="D944" s="1">
        <v>3.9395</v>
      </c>
      <c r="E944" s="80">
        <v>38565.0</v>
      </c>
      <c r="F944" s="1">
        <v>4.288</v>
      </c>
    </row>
    <row r="945" ht="15.75" customHeight="1">
      <c r="A945" s="80">
        <v>38548.0</v>
      </c>
      <c r="B945" s="1">
        <v>3.74375</v>
      </c>
      <c r="C945" s="80">
        <v>38548.0</v>
      </c>
      <c r="D945" s="1">
        <v>3.956</v>
      </c>
      <c r="E945" s="80">
        <v>38566.0</v>
      </c>
      <c r="F945" s="1">
        <v>4.29525</v>
      </c>
    </row>
    <row r="946" ht="15.75" customHeight="1">
      <c r="A946" s="80">
        <v>38551.0</v>
      </c>
      <c r="B946" s="1">
        <v>3.76025</v>
      </c>
      <c r="C946" s="80">
        <v>38551.0</v>
      </c>
      <c r="D946" s="1">
        <v>3.98375</v>
      </c>
      <c r="E946" s="80">
        <v>38567.0</v>
      </c>
      <c r="F946" s="1">
        <v>4.2665</v>
      </c>
    </row>
    <row r="947" ht="15.75" customHeight="1">
      <c r="A947" s="80">
        <v>38552.0</v>
      </c>
      <c r="B947" s="1">
        <v>3.76875</v>
      </c>
      <c r="C947" s="80">
        <v>38552.0</v>
      </c>
      <c r="D947" s="1">
        <v>3.97375</v>
      </c>
      <c r="E947" s="80">
        <v>38568.0</v>
      </c>
      <c r="F947" s="1">
        <v>4.291</v>
      </c>
    </row>
    <row r="948" ht="15.75" customHeight="1">
      <c r="A948" s="80">
        <v>38553.0</v>
      </c>
      <c r="B948" s="1">
        <v>3.778</v>
      </c>
      <c r="C948" s="80">
        <v>38553.0</v>
      </c>
      <c r="D948" s="1">
        <v>3.99175</v>
      </c>
      <c r="E948" s="80">
        <v>38569.0</v>
      </c>
      <c r="F948" s="1">
        <v>4.369</v>
      </c>
    </row>
    <row r="949" ht="15.75" customHeight="1">
      <c r="A949" s="80">
        <v>38554.0</v>
      </c>
      <c r="B949" s="1">
        <v>3.7955</v>
      </c>
      <c r="C949" s="80">
        <v>38554.0</v>
      </c>
      <c r="D949" s="1">
        <v>4.02875</v>
      </c>
      <c r="E949" s="80">
        <v>38572.0</v>
      </c>
      <c r="F949" s="1">
        <v>4.421</v>
      </c>
    </row>
    <row r="950" ht="15.75" customHeight="1">
      <c r="A950" s="80">
        <v>38555.0</v>
      </c>
      <c r="B950" s="1">
        <v>3.791</v>
      </c>
      <c r="C950" s="80">
        <v>38555.0</v>
      </c>
      <c r="D950" s="1">
        <v>4.0</v>
      </c>
      <c r="E950" s="80">
        <v>38573.0</v>
      </c>
      <c r="F950" s="1">
        <v>4.376</v>
      </c>
    </row>
    <row r="951" ht="15.75" customHeight="1">
      <c r="A951" s="80">
        <v>38558.0</v>
      </c>
      <c r="B951" s="1">
        <v>3.79</v>
      </c>
      <c r="C951" s="80">
        <v>38558.0</v>
      </c>
      <c r="D951" s="1">
        <v>4.022</v>
      </c>
      <c r="E951" s="80">
        <v>38574.0</v>
      </c>
      <c r="F951" s="1">
        <v>4.3805</v>
      </c>
    </row>
    <row r="952" ht="15.75" customHeight="1">
      <c r="A952" s="80">
        <v>38559.0</v>
      </c>
      <c r="B952" s="1">
        <v>3.8</v>
      </c>
      <c r="C952" s="80">
        <v>38559.0</v>
      </c>
      <c r="D952" s="1">
        <v>4.022</v>
      </c>
      <c r="E952" s="80">
        <v>38575.0</v>
      </c>
      <c r="F952" s="1">
        <v>4.334</v>
      </c>
    </row>
    <row r="953" ht="15.75" customHeight="1">
      <c r="A953" s="80">
        <v>38560.0</v>
      </c>
      <c r="B953" s="1">
        <v>3.841</v>
      </c>
      <c r="C953" s="80">
        <v>38560.0</v>
      </c>
      <c r="D953" s="1">
        <v>4.067</v>
      </c>
      <c r="E953" s="80">
        <v>38576.0</v>
      </c>
      <c r="F953" s="1">
        <v>4.294</v>
      </c>
    </row>
    <row r="954" ht="15.75" customHeight="1">
      <c r="A954" s="80">
        <v>38561.0</v>
      </c>
      <c r="B954" s="1">
        <v>3.846</v>
      </c>
      <c r="C954" s="80">
        <v>38561.0</v>
      </c>
      <c r="D954" s="1">
        <v>4.058</v>
      </c>
      <c r="E954" s="80">
        <v>38579.0</v>
      </c>
      <c r="F954" s="1">
        <v>4.332</v>
      </c>
    </row>
    <row r="955" ht="15.75" customHeight="1">
      <c r="A955" s="80">
        <v>38562.0</v>
      </c>
      <c r="B955" s="1">
        <v>3.859</v>
      </c>
      <c r="C955" s="80">
        <v>38562.0</v>
      </c>
      <c r="D955" s="1">
        <v>4.1065</v>
      </c>
      <c r="E955" s="80">
        <v>38580.0</v>
      </c>
      <c r="F955" s="1">
        <v>4.277</v>
      </c>
    </row>
    <row r="956" ht="15.75" customHeight="1">
      <c r="A956" s="80">
        <v>38565.0</v>
      </c>
      <c r="B956" s="1">
        <v>3.887</v>
      </c>
      <c r="C956" s="80">
        <v>38565.0</v>
      </c>
      <c r="D956" s="1">
        <v>4.11625</v>
      </c>
      <c r="E956" s="80">
        <v>38581.0</v>
      </c>
      <c r="F956" s="1">
        <v>4.312</v>
      </c>
    </row>
    <row r="957" ht="15.75" customHeight="1">
      <c r="A957" s="80">
        <v>38566.0</v>
      </c>
      <c r="B957" s="1">
        <v>3.879</v>
      </c>
      <c r="C957" s="80">
        <v>38566.0</v>
      </c>
      <c r="D957" s="1">
        <v>4.1185</v>
      </c>
      <c r="E957" s="80">
        <v>38582.0</v>
      </c>
      <c r="F957" s="1">
        <v>4.26125</v>
      </c>
    </row>
    <row r="958" ht="15.75" customHeight="1">
      <c r="A958" s="80">
        <v>38567.0</v>
      </c>
      <c r="B958" s="1">
        <v>3.88</v>
      </c>
      <c r="C958" s="80">
        <v>38567.0</v>
      </c>
      <c r="D958" s="1">
        <v>4.106</v>
      </c>
      <c r="E958" s="80">
        <v>38583.0</v>
      </c>
      <c r="F958" s="1">
        <v>4.28025</v>
      </c>
    </row>
    <row r="959" ht="15.75" customHeight="1">
      <c r="A959" s="80">
        <v>38568.0</v>
      </c>
      <c r="B959" s="1">
        <v>3.89125</v>
      </c>
      <c r="C959" s="80">
        <v>38568.0</v>
      </c>
      <c r="D959" s="1">
        <v>4.1255</v>
      </c>
      <c r="E959" s="80">
        <v>38586.0</v>
      </c>
      <c r="F959" s="1">
        <v>4.275</v>
      </c>
    </row>
    <row r="960" ht="15.75" customHeight="1">
      <c r="A960" s="80">
        <v>38569.0</v>
      </c>
      <c r="B960" s="1">
        <v>3.9095</v>
      </c>
      <c r="C960" s="80">
        <v>38569.0</v>
      </c>
      <c r="D960" s="1">
        <v>4.178</v>
      </c>
      <c r="E960" s="80">
        <v>38587.0</v>
      </c>
      <c r="F960" s="1">
        <v>4.254</v>
      </c>
    </row>
    <row r="961" ht="15.75" customHeight="1">
      <c r="A961" s="80">
        <v>38572.0</v>
      </c>
      <c r="B961" s="1">
        <v>3.932</v>
      </c>
      <c r="C961" s="80">
        <v>38572.0</v>
      </c>
      <c r="D961" s="1">
        <v>4.21625</v>
      </c>
      <c r="E961" s="80">
        <v>38588.0</v>
      </c>
      <c r="F961" s="1">
        <v>4.2465</v>
      </c>
    </row>
    <row r="962" ht="15.75" customHeight="1">
      <c r="A962" s="80">
        <v>38573.0</v>
      </c>
      <c r="B962" s="1">
        <v>3.933</v>
      </c>
      <c r="C962" s="80">
        <v>38573.0</v>
      </c>
      <c r="D962" s="1">
        <v>4.18275</v>
      </c>
      <c r="E962" s="80">
        <v>38589.0</v>
      </c>
      <c r="F962" s="1">
        <v>4.2745</v>
      </c>
    </row>
    <row r="963" ht="15.75" customHeight="1">
      <c r="A963" s="80">
        <v>38574.0</v>
      </c>
      <c r="B963" s="1">
        <v>3.955</v>
      </c>
      <c r="C963" s="80">
        <v>38574.0</v>
      </c>
      <c r="D963" s="1">
        <v>4.198</v>
      </c>
      <c r="E963" s="80">
        <v>38590.0</v>
      </c>
      <c r="F963" s="1">
        <v>4.337</v>
      </c>
    </row>
    <row r="964" ht="15.75" customHeight="1">
      <c r="A964" s="80">
        <v>38575.0</v>
      </c>
      <c r="B964" s="1">
        <v>3.9365</v>
      </c>
      <c r="C964" s="80">
        <v>38575.0</v>
      </c>
      <c r="D964" s="1">
        <v>4.1765</v>
      </c>
      <c r="E964" s="80">
        <v>38593.0</v>
      </c>
      <c r="F964" s="1">
        <v>4.3305</v>
      </c>
    </row>
    <row r="965" ht="15.75" customHeight="1">
      <c r="A965" s="80">
        <v>38576.0</v>
      </c>
      <c r="B965" s="1">
        <v>3.93375</v>
      </c>
      <c r="C965" s="80">
        <v>38576.0</v>
      </c>
      <c r="D965" s="1">
        <v>4.1615</v>
      </c>
      <c r="E965" s="80">
        <v>38594.0</v>
      </c>
      <c r="F965" s="1">
        <v>4.212</v>
      </c>
    </row>
    <row r="966" ht="15.75" customHeight="1">
      <c r="A966" s="80">
        <v>38579.0</v>
      </c>
      <c r="B966" s="1">
        <v>3.948</v>
      </c>
      <c r="C966" s="80">
        <v>38579.0</v>
      </c>
      <c r="D966" s="1">
        <v>4.19</v>
      </c>
      <c r="E966" s="80">
        <v>38595.0</v>
      </c>
      <c r="F966" s="1">
        <v>4.064</v>
      </c>
    </row>
    <row r="967" ht="15.75" customHeight="1">
      <c r="A967" s="80">
        <v>38580.0</v>
      </c>
      <c r="B967" s="1">
        <v>3.951</v>
      </c>
      <c r="C967" s="80">
        <v>38580.0</v>
      </c>
      <c r="D967" s="1">
        <v>4.163</v>
      </c>
      <c r="E967" s="80">
        <v>38596.0</v>
      </c>
      <c r="F967" s="1">
        <v>3.9875</v>
      </c>
    </row>
    <row r="968" ht="15.75" customHeight="1">
      <c r="A968" s="80">
        <v>38581.0</v>
      </c>
      <c r="B968" s="1">
        <v>3.96</v>
      </c>
      <c r="C968" s="80">
        <v>38581.0</v>
      </c>
      <c r="D968" s="1">
        <v>4.1815</v>
      </c>
      <c r="E968" s="80">
        <v>38597.0</v>
      </c>
      <c r="F968" s="1">
        <v>4.015</v>
      </c>
    </row>
    <row r="969" ht="15.75" customHeight="1">
      <c r="A969" s="80">
        <v>38582.0</v>
      </c>
      <c r="B969" s="1">
        <v>3.96</v>
      </c>
      <c r="C969" s="80">
        <v>38582.0</v>
      </c>
      <c r="D969" s="1">
        <v>4.1515</v>
      </c>
      <c r="E969" s="80">
        <v>38600.0</v>
      </c>
      <c r="F969" s="1">
        <v>4.0125</v>
      </c>
    </row>
    <row r="970" ht="15.75" customHeight="1">
      <c r="A970" s="80">
        <v>38583.0</v>
      </c>
      <c r="B970" s="1">
        <v>3.966</v>
      </c>
      <c r="C970" s="80">
        <v>38583.0</v>
      </c>
      <c r="D970" s="1">
        <v>4.171</v>
      </c>
      <c r="E970" s="80">
        <v>38601.0</v>
      </c>
      <c r="F970" s="1">
        <v>4.0725</v>
      </c>
    </row>
    <row r="971" ht="15.75" customHeight="1">
      <c r="A971" s="80">
        <v>38586.0</v>
      </c>
      <c r="B971" s="1">
        <v>3.9715</v>
      </c>
      <c r="C971" s="80">
        <v>38586.0</v>
      </c>
      <c r="D971" s="1">
        <v>4.173</v>
      </c>
      <c r="E971" s="80">
        <v>38602.0</v>
      </c>
      <c r="F971" s="1">
        <v>4.137</v>
      </c>
    </row>
    <row r="972" ht="15.75" customHeight="1">
      <c r="A972" s="80">
        <v>38587.0</v>
      </c>
      <c r="B972" s="1">
        <v>3.975</v>
      </c>
      <c r="C972" s="80">
        <v>38587.0</v>
      </c>
      <c r="D972" s="1">
        <v>4.16725</v>
      </c>
      <c r="E972" s="80">
        <v>38603.0</v>
      </c>
      <c r="F972" s="1">
        <v>4.1555</v>
      </c>
    </row>
    <row r="973" ht="15.75" customHeight="1">
      <c r="A973" s="80">
        <v>38588.0</v>
      </c>
      <c r="B973" s="1">
        <v>3.97325</v>
      </c>
      <c r="C973" s="80">
        <v>38588.0</v>
      </c>
      <c r="D973" s="1">
        <v>4.1615</v>
      </c>
      <c r="E973" s="80">
        <v>38604.0</v>
      </c>
      <c r="F973" s="1">
        <v>4.146</v>
      </c>
    </row>
    <row r="974" ht="15.75" customHeight="1">
      <c r="A974" s="80">
        <v>38589.0</v>
      </c>
      <c r="B974" s="1">
        <v>3.993</v>
      </c>
      <c r="C974" s="80">
        <v>38589.0</v>
      </c>
      <c r="D974" s="1">
        <v>4.183</v>
      </c>
      <c r="E974" s="80">
        <v>38607.0</v>
      </c>
      <c r="F974" s="1">
        <v>4.1865</v>
      </c>
    </row>
    <row r="975" ht="15.75" customHeight="1">
      <c r="A975" s="80">
        <v>38590.0</v>
      </c>
      <c r="B975" s="1">
        <v>4.014</v>
      </c>
      <c r="C975" s="80">
        <v>38590.0</v>
      </c>
      <c r="D975" s="1">
        <v>4.23</v>
      </c>
      <c r="E975" s="80">
        <v>38608.0</v>
      </c>
      <c r="F975" s="1">
        <v>4.1375</v>
      </c>
    </row>
    <row r="976" ht="15.75" customHeight="1">
      <c r="A976" s="80">
        <v>38593.0</v>
      </c>
      <c r="B976" s="1">
        <v>4.0105</v>
      </c>
      <c r="C976" s="80">
        <v>38593.0</v>
      </c>
      <c r="D976" s="1">
        <v>4.225</v>
      </c>
      <c r="E976" s="80">
        <v>38609.0</v>
      </c>
      <c r="F976" s="1">
        <v>4.1545</v>
      </c>
    </row>
    <row r="977" ht="15.75" customHeight="1">
      <c r="A977" s="80">
        <v>38594.0</v>
      </c>
      <c r="B977" s="1">
        <v>3.9665</v>
      </c>
      <c r="C977" s="80">
        <v>38594.0</v>
      </c>
      <c r="D977" s="1">
        <v>4.1445</v>
      </c>
      <c r="E977" s="80">
        <v>38610.0</v>
      </c>
      <c r="F977" s="1">
        <v>4.184</v>
      </c>
    </row>
    <row r="978" ht="15.75" customHeight="1">
      <c r="A978" s="80">
        <v>38595.0</v>
      </c>
      <c r="B978" s="1">
        <v>3.874</v>
      </c>
      <c r="C978" s="80">
        <v>38595.0</v>
      </c>
      <c r="D978" s="1">
        <v>3.999</v>
      </c>
      <c r="E978" s="80">
        <v>38611.0</v>
      </c>
      <c r="F978" s="1">
        <v>4.2665</v>
      </c>
    </row>
    <row r="979" ht="15.75" customHeight="1">
      <c r="A979" s="80">
        <v>38596.0</v>
      </c>
      <c r="B979" s="1">
        <v>3.7705</v>
      </c>
      <c r="C979" s="80">
        <v>38596.0</v>
      </c>
      <c r="D979" s="1">
        <v>3.903</v>
      </c>
      <c r="E979" s="80">
        <v>38614.0</v>
      </c>
      <c r="F979" s="1">
        <v>4.219</v>
      </c>
    </row>
    <row r="980" ht="15.75" customHeight="1">
      <c r="A980" s="80">
        <v>38597.0</v>
      </c>
      <c r="B980" s="1">
        <v>3.795</v>
      </c>
      <c r="C980" s="80">
        <v>38597.0</v>
      </c>
      <c r="D980" s="1">
        <v>3.921</v>
      </c>
      <c r="E980" s="80">
        <v>38615.0</v>
      </c>
      <c r="F980" s="1">
        <v>4.291</v>
      </c>
    </row>
    <row r="981" ht="15.75" customHeight="1">
      <c r="A981" s="80">
        <v>38600.0</v>
      </c>
      <c r="B981" s="1">
        <v>3.786</v>
      </c>
      <c r="C981" s="80">
        <v>38600.0</v>
      </c>
      <c r="D981" s="1">
        <v>3.909</v>
      </c>
      <c r="E981" s="80">
        <v>38616.0</v>
      </c>
      <c r="F981" s="1">
        <v>4.2205</v>
      </c>
    </row>
    <row r="982" ht="15.75" customHeight="1">
      <c r="A982" s="80">
        <v>38601.0</v>
      </c>
      <c r="B982" s="1">
        <v>3.83</v>
      </c>
      <c r="C982" s="80">
        <v>38601.0</v>
      </c>
      <c r="D982" s="1">
        <v>3.9745</v>
      </c>
      <c r="E982" s="80">
        <v>38617.0</v>
      </c>
      <c r="F982" s="1">
        <v>4.237</v>
      </c>
    </row>
    <row r="983" ht="15.75" customHeight="1">
      <c r="A983" s="80">
        <v>38602.0</v>
      </c>
      <c r="B983" s="1">
        <v>3.88625</v>
      </c>
      <c r="C983" s="80">
        <v>38602.0</v>
      </c>
      <c r="D983" s="1">
        <v>4.043</v>
      </c>
      <c r="E983" s="80">
        <v>38618.0</v>
      </c>
      <c r="F983" s="1">
        <v>4.31025</v>
      </c>
    </row>
    <row r="984" ht="15.75" customHeight="1">
      <c r="A984" s="80">
        <v>38603.0</v>
      </c>
      <c r="B984" s="1">
        <v>3.905</v>
      </c>
      <c r="C984" s="80">
        <v>38603.0</v>
      </c>
      <c r="D984" s="1">
        <v>4.056</v>
      </c>
      <c r="E984" s="80">
        <v>38621.0</v>
      </c>
      <c r="F984" s="1">
        <v>4.352</v>
      </c>
    </row>
    <row r="985" ht="15.75" customHeight="1">
      <c r="A985" s="80">
        <v>38604.0</v>
      </c>
      <c r="B985" s="1">
        <v>3.897</v>
      </c>
      <c r="C985" s="80">
        <v>38604.0</v>
      </c>
      <c r="D985" s="1">
        <v>4.054</v>
      </c>
      <c r="E985" s="80">
        <v>38622.0</v>
      </c>
      <c r="F985" s="1">
        <v>4.37425</v>
      </c>
    </row>
    <row r="986" ht="15.75" customHeight="1">
      <c r="A986" s="80">
        <v>38607.0</v>
      </c>
      <c r="B986" s="1">
        <v>3.925</v>
      </c>
      <c r="C986" s="80">
        <v>38607.0</v>
      </c>
      <c r="D986" s="1">
        <v>4.09</v>
      </c>
      <c r="E986" s="80">
        <v>38623.0</v>
      </c>
      <c r="F986" s="1">
        <v>4.385</v>
      </c>
    </row>
    <row r="987" ht="15.75" customHeight="1">
      <c r="A987" s="80">
        <v>38608.0</v>
      </c>
      <c r="B987" s="1">
        <v>3.9165</v>
      </c>
      <c r="C987" s="80">
        <v>38608.0</v>
      </c>
      <c r="D987" s="1">
        <v>4.066</v>
      </c>
      <c r="E987" s="80">
        <v>38624.0</v>
      </c>
      <c r="F987" s="1">
        <v>4.4275</v>
      </c>
    </row>
    <row r="988" ht="15.75" customHeight="1">
      <c r="A988" s="80">
        <v>38609.0</v>
      </c>
      <c r="B988" s="1">
        <v>3.916</v>
      </c>
      <c r="C988" s="80">
        <v>38609.0</v>
      </c>
      <c r="D988" s="1">
        <v>4.075</v>
      </c>
      <c r="E988" s="80">
        <v>38625.0</v>
      </c>
      <c r="F988" s="1">
        <v>4.479</v>
      </c>
    </row>
    <row r="989" ht="15.75" customHeight="1">
      <c r="A989" s="80">
        <v>38610.0</v>
      </c>
      <c r="B989" s="1">
        <v>3.934</v>
      </c>
      <c r="C989" s="80">
        <v>38610.0</v>
      </c>
      <c r="D989" s="1">
        <v>4.09125</v>
      </c>
      <c r="E989" s="80">
        <v>38628.0</v>
      </c>
      <c r="F989" s="1">
        <v>4.5225</v>
      </c>
    </row>
    <row r="990" ht="15.75" customHeight="1">
      <c r="A990" s="80">
        <v>38611.0</v>
      </c>
      <c r="B990" s="1">
        <v>3.983</v>
      </c>
      <c r="C990" s="80">
        <v>38611.0</v>
      </c>
      <c r="D990" s="1">
        <v>4.1665</v>
      </c>
      <c r="E990" s="80">
        <v>38629.0</v>
      </c>
      <c r="F990" s="1">
        <v>4.522</v>
      </c>
    </row>
    <row r="991" ht="15.75" customHeight="1">
      <c r="A991" s="80">
        <v>38614.0</v>
      </c>
      <c r="B991" s="1">
        <v>3.96625</v>
      </c>
      <c r="C991" s="80">
        <v>38614.0</v>
      </c>
      <c r="D991" s="1">
        <v>4.12625</v>
      </c>
      <c r="E991" s="80">
        <v>38630.0</v>
      </c>
      <c r="F991" s="1">
        <v>4.491</v>
      </c>
    </row>
    <row r="992" ht="15.75" customHeight="1">
      <c r="A992" s="80">
        <v>38615.0</v>
      </c>
      <c r="B992" s="1">
        <v>4.033</v>
      </c>
      <c r="C992" s="80">
        <v>38615.0</v>
      </c>
      <c r="D992" s="1">
        <v>4.192</v>
      </c>
      <c r="E992" s="80">
        <v>38631.0</v>
      </c>
      <c r="F992" s="1">
        <v>4.514</v>
      </c>
    </row>
    <row r="993" ht="15.75" customHeight="1">
      <c r="A993" s="80">
        <v>38616.0</v>
      </c>
      <c r="B993" s="1">
        <v>4.012</v>
      </c>
      <c r="C993" s="80">
        <v>38616.0</v>
      </c>
      <c r="D993" s="1">
        <v>4.1525</v>
      </c>
      <c r="E993" s="80">
        <v>38632.0</v>
      </c>
      <c r="F993" s="1">
        <v>4.5</v>
      </c>
    </row>
    <row r="994" ht="15.75" customHeight="1">
      <c r="A994" s="80">
        <v>38617.0</v>
      </c>
      <c r="B994" s="1">
        <v>4.025</v>
      </c>
      <c r="C994" s="80">
        <v>38617.0</v>
      </c>
      <c r="D994" s="1">
        <v>4.172</v>
      </c>
      <c r="E994" s="80">
        <v>38635.0</v>
      </c>
      <c r="F994" s="1">
        <v>4.51</v>
      </c>
    </row>
    <row r="995" ht="15.75" customHeight="1">
      <c r="A995" s="80">
        <v>38618.0</v>
      </c>
      <c r="B995" s="1">
        <v>4.068</v>
      </c>
      <c r="C995" s="80">
        <v>38618.0</v>
      </c>
      <c r="D995" s="1">
        <v>4.238</v>
      </c>
      <c r="E995" s="80">
        <v>38636.0</v>
      </c>
      <c r="F995" s="1">
        <v>4.5325</v>
      </c>
    </row>
    <row r="996" ht="15.75" customHeight="1">
      <c r="A996" s="80">
        <v>38621.0</v>
      </c>
      <c r="B996" s="1">
        <v>4.095</v>
      </c>
      <c r="C996" s="80">
        <v>38621.0</v>
      </c>
      <c r="D996" s="1">
        <v>4.273</v>
      </c>
      <c r="E996" s="80">
        <v>38637.0</v>
      </c>
      <c r="F996" s="1">
        <v>4.5605</v>
      </c>
    </row>
    <row r="997" ht="15.75" customHeight="1">
      <c r="A997" s="80">
        <v>38622.0</v>
      </c>
      <c r="B997" s="1">
        <v>4.11625</v>
      </c>
      <c r="C997" s="80">
        <v>38622.0</v>
      </c>
      <c r="D997" s="1">
        <v>4.3</v>
      </c>
      <c r="E997" s="80">
        <v>38638.0</v>
      </c>
      <c r="F997" s="1">
        <v>4.5605</v>
      </c>
    </row>
    <row r="998" ht="15.75" customHeight="1">
      <c r="A998" s="80">
        <v>38623.0</v>
      </c>
      <c r="B998" s="1">
        <v>4.13</v>
      </c>
      <c r="C998" s="80">
        <v>38623.0</v>
      </c>
      <c r="D998" s="1">
        <v>4.317</v>
      </c>
      <c r="E998" s="80">
        <v>38639.0</v>
      </c>
      <c r="F998" s="1">
        <v>4.5875</v>
      </c>
    </row>
    <row r="999" ht="15.75" customHeight="1">
      <c r="A999" s="80">
        <v>38624.0</v>
      </c>
      <c r="B999" s="1">
        <v>4.15</v>
      </c>
      <c r="C999" s="80">
        <v>38624.0</v>
      </c>
      <c r="D999" s="1">
        <v>4.355</v>
      </c>
      <c r="E999" s="80">
        <v>38642.0</v>
      </c>
      <c r="F999" s="1">
        <v>4.6015</v>
      </c>
    </row>
    <row r="1000" ht="15.75" customHeight="1">
      <c r="A1000" s="80">
        <v>38625.0</v>
      </c>
      <c r="B1000" s="1">
        <v>4.1805</v>
      </c>
      <c r="C1000" s="80">
        <v>38625.0</v>
      </c>
      <c r="D1000" s="1">
        <v>4.402</v>
      </c>
      <c r="E1000" s="80">
        <v>38643.0</v>
      </c>
      <c r="F1000" s="1">
        <v>4.5765</v>
      </c>
    </row>
    <row r="1001" ht="15.75" customHeight="1">
      <c r="A1001" s="80">
        <v>38628.0</v>
      </c>
      <c r="B1001" s="1">
        <v>4.2</v>
      </c>
      <c r="C1001" s="80">
        <v>38628.0</v>
      </c>
      <c r="D1001" s="1">
        <v>4.43</v>
      </c>
      <c r="E1001" s="80">
        <v>38644.0</v>
      </c>
      <c r="F1001" s="1">
        <v>4.563</v>
      </c>
    </row>
    <row r="1002" ht="15.75" customHeight="1">
      <c r="A1002" s="80">
        <v>38629.0</v>
      </c>
      <c r="B1002" s="1">
        <v>4.204</v>
      </c>
      <c r="C1002" s="80">
        <v>38629.0</v>
      </c>
      <c r="D1002" s="1">
        <v>4.427</v>
      </c>
      <c r="E1002" s="80">
        <v>38645.0</v>
      </c>
      <c r="F1002" s="1">
        <v>4.55975</v>
      </c>
    </row>
    <row r="1003" ht="15.75" customHeight="1">
      <c r="A1003" s="80">
        <v>38630.0</v>
      </c>
      <c r="B1003" s="1">
        <v>4.203</v>
      </c>
      <c r="C1003" s="80">
        <v>38630.0</v>
      </c>
      <c r="D1003" s="1">
        <v>4.406</v>
      </c>
      <c r="E1003" s="80">
        <v>38646.0</v>
      </c>
      <c r="F1003" s="1">
        <v>4.5365</v>
      </c>
    </row>
    <row r="1004" ht="15.75" customHeight="1">
      <c r="A1004" s="80">
        <v>38631.0</v>
      </c>
      <c r="B1004" s="1">
        <v>4.224</v>
      </c>
      <c r="C1004" s="80">
        <v>38631.0</v>
      </c>
      <c r="D1004" s="1">
        <v>4.433</v>
      </c>
      <c r="E1004" s="80">
        <v>38649.0</v>
      </c>
      <c r="F1004" s="1">
        <v>4.5825</v>
      </c>
    </row>
    <row r="1005" ht="15.75" customHeight="1">
      <c r="A1005" s="80">
        <v>38632.0</v>
      </c>
      <c r="B1005" s="1">
        <v>4.213</v>
      </c>
      <c r="C1005" s="80">
        <v>38632.0</v>
      </c>
      <c r="D1005" s="1">
        <v>4.423</v>
      </c>
      <c r="E1005" s="80">
        <v>38650.0</v>
      </c>
      <c r="F1005" s="1">
        <v>4.65875</v>
      </c>
    </row>
    <row r="1006" ht="15.75" customHeight="1">
      <c r="A1006" s="80">
        <v>38635.0</v>
      </c>
      <c r="B1006" s="1">
        <v>4.232</v>
      </c>
      <c r="C1006" s="80">
        <v>38635.0</v>
      </c>
      <c r="D1006" s="1">
        <v>4.427</v>
      </c>
      <c r="E1006" s="80">
        <v>38651.0</v>
      </c>
      <c r="F1006" s="1">
        <v>4.704</v>
      </c>
    </row>
    <row r="1007" ht="15.75" customHeight="1">
      <c r="A1007" s="80">
        <v>38636.0</v>
      </c>
      <c r="B1007" s="1">
        <v>4.246</v>
      </c>
      <c r="C1007" s="80">
        <v>38636.0</v>
      </c>
      <c r="D1007" s="1">
        <v>4.4515</v>
      </c>
      <c r="E1007" s="80">
        <v>38652.0</v>
      </c>
      <c r="F1007" s="1">
        <v>4.681</v>
      </c>
    </row>
    <row r="1008" ht="15.75" customHeight="1">
      <c r="A1008" s="80">
        <v>38637.0</v>
      </c>
      <c r="B1008" s="1">
        <v>4.2575</v>
      </c>
      <c r="C1008" s="80">
        <v>38637.0</v>
      </c>
      <c r="D1008" s="1">
        <v>4.47</v>
      </c>
      <c r="E1008" s="80">
        <v>38653.0</v>
      </c>
      <c r="F1008" s="1">
        <v>4.7075</v>
      </c>
    </row>
    <row r="1009" ht="15.75" customHeight="1">
      <c r="A1009" s="80">
        <v>38638.0</v>
      </c>
      <c r="B1009" s="1">
        <v>4.261</v>
      </c>
      <c r="C1009" s="80">
        <v>38638.0</v>
      </c>
      <c r="D1009" s="1">
        <v>4.474</v>
      </c>
      <c r="E1009" s="80">
        <v>38656.0</v>
      </c>
      <c r="F1009" s="1">
        <v>4.7205</v>
      </c>
    </row>
    <row r="1010" ht="15.75" customHeight="1">
      <c r="A1010" s="80">
        <v>38639.0</v>
      </c>
      <c r="B1010" s="1">
        <v>4.2765</v>
      </c>
      <c r="C1010" s="80">
        <v>38639.0</v>
      </c>
      <c r="D1010" s="1">
        <v>4.4915</v>
      </c>
      <c r="E1010" s="80">
        <v>38657.0</v>
      </c>
      <c r="F1010" s="1">
        <v>4.7465</v>
      </c>
    </row>
    <row r="1011" ht="15.75" customHeight="1">
      <c r="A1011" s="80">
        <v>38642.0</v>
      </c>
      <c r="B1011" s="1">
        <v>4.29</v>
      </c>
      <c r="C1011" s="80">
        <v>38642.0</v>
      </c>
      <c r="D1011" s="1">
        <v>4.5005</v>
      </c>
      <c r="E1011" s="80">
        <v>38658.0</v>
      </c>
      <c r="F1011" s="1">
        <v>4.767</v>
      </c>
    </row>
    <row r="1012" ht="15.75" customHeight="1">
      <c r="A1012" s="80">
        <v>38643.0</v>
      </c>
      <c r="B1012" s="1">
        <v>4.275</v>
      </c>
      <c r="C1012" s="80">
        <v>38643.0</v>
      </c>
      <c r="D1012" s="1">
        <v>4.481</v>
      </c>
      <c r="E1012" s="80">
        <v>38659.0</v>
      </c>
      <c r="F1012" s="1">
        <v>4.81825</v>
      </c>
    </row>
    <row r="1013" ht="15.75" customHeight="1">
      <c r="A1013" s="80">
        <v>38644.0</v>
      </c>
      <c r="B1013" s="1">
        <v>4.2845</v>
      </c>
      <c r="C1013" s="80">
        <v>38644.0</v>
      </c>
      <c r="D1013" s="1">
        <v>4.483</v>
      </c>
      <c r="E1013" s="80">
        <v>38660.0</v>
      </c>
      <c r="F1013" s="1">
        <v>4.81875</v>
      </c>
    </row>
    <row r="1014" ht="15.75" customHeight="1">
      <c r="A1014" s="80">
        <v>38645.0</v>
      </c>
      <c r="B1014" s="1">
        <v>4.293</v>
      </c>
      <c r="C1014" s="80">
        <v>38645.0</v>
      </c>
      <c r="D1014" s="1">
        <v>4.483</v>
      </c>
      <c r="E1014" s="80">
        <v>38663.0</v>
      </c>
      <c r="F1014" s="1">
        <v>4.801</v>
      </c>
    </row>
    <row r="1015" ht="15.75" customHeight="1">
      <c r="A1015" s="80">
        <v>38646.0</v>
      </c>
      <c r="B1015" s="1">
        <v>4.281</v>
      </c>
      <c r="C1015" s="80">
        <v>38646.0</v>
      </c>
      <c r="D1015" s="1">
        <v>4.477</v>
      </c>
      <c r="E1015" s="80">
        <v>38664.0</v>
      </c>
      <c r="F1015" s="1">
        <v>4.7555</v>
      </c>
    </row>
    <row r="1016" ht="15.75" customHeight="1">
      <c r="A1016" s="80">
        <v>38649.0</v>
      </c>
      <c r="B1016" s="1">
        <v>4.3095</v>
      </c>
      <c r="C1016" s="80">
        <v>38649.0</v>
      </c>
      <c r="D1016" s="1">
        <v>4.505</v>
      </c>
      <c r="E1016" s="80">
        <v>38665.0</v>
      </c>
      <c r="F1016" s="1">
        <v>4.827</v>
      </c>
    </row>
    <row r="1017" ht="15.75" customHeight="1">
      <c r="A1017" s="80">
        <v>38650.0</v>
      </c>
      <c r="B1017" s="1">
        <v>4.3345</v>
      </c>
      <c r="C1017" s="80">
        <v>38650.0</v>
      </c>
      <c r="D1017" s="1">
        <v>4.569</v>
      </c>
      <c r="E1017" s="80">
        <v>38666.0</v>
      </c>
      <c r="F1017" s="1">
        <v>4.769</v>
      </c>
    </row>
    <row r="1018" ht="15.75" customHeight="1">
      <c r="A1018" s="80">
        <v>38651.0</v>
      </c>
      <c r="B1018" s="1">
        <v>4.357</v>
      </c>
      <c r="C1018" s="80">
        <v>38651.0</v>
      </c>
      <c r="D1018" s="1">
        <v>4.60775</v>
      </c>
      <c r="E1018" s="80">
        <v>38667.0</v>
      </c>
      <c r="F1018" s="1">
        <v>4.785</v>
      </c>
    </row>
    <row r="1019" ht="15.75" customHeight="1">
      <c r="A1019" s="80">
        <v>38652.0</v>
      </c>
      <c r="B1019" s="1">
        <v>4.3615</v>
      </c>
      <c r="C1019" s="80">
        <v>38652.0</v>
      </c>
      <c r="D1019" s="1">
        <v>4.598</v>
      </c>
      <c r="E1019" s="80">
        <v>38670.0</v>
      </c>
      <c r="F1019" s="1">
        <v>4.8255</v>
      </c>
    </row>
    <row r="1020" ht="15.75" customHeight="1">
      <c r="A1020" s="80">
        <v>38653.0</v>
      </c>
      <c r="B1020" s="1">
        <v>4.381</v>
      </c>
      <c r="C1020" s="80">
        <v>38653.0</v>
      </c>
      <c r="D1020" s="1">
        <v>4.622</v>
      </c>
      <c r="E1020" s="80">
        <v>38671.0</v>
      </c>
      <c r="F1020" s="1">
        <v>4.79625</v>
      </c>
    </row>
    <row r="1021" ht="15.75" customHeight="1">
      <c r="A1021" s="80">
        <v>38656.0</v>
      </c>
      <c r="B1021" s="1">
        <v>4.382</v>
      </c>
      <c r="C1021" s="80">
        <v>38656.0</v>
      </c>
      <c r="D1021" s="1">
        <v>4.628</v>
      </c>
      <c r="E1021" s="80">
        <v>38672.0</v>
      </c>
      <c r="F1021" s="1">
        <v>4.72075</v>
      </c>
    </row>
    <row r="1022" ht="15.75" customHeight="1">
      <c r="A1022" s="80">
        <v>38657.0</v>
      </c>
      <c r="B1022" s="1">
        <v>4.387</v>
      </c>
      <c r="C1022" s="80">
        <v>38657.0</v>
      </c>
      <c r="D1022" s="1">
        <v>4.653</v>
      </c>
      <c r="E1022" s="80">
        <v>38673.0</v>
      </c>
      <c r="F1022" s="1">
        <v>4.7015</v>
      </c>
    </row>
    <row r="1023" ht="15.75" customHeight="1">
      <c r="A1023" s="80">
        <v>38658.0</v>
      </c>
      <c r="B1023" s="1">
        <v>4.4045</v>
      </c>
      <c r="C1023" s="80">
        <v>38658.0</v>
      </c>
      <c r="D1023" s="1">
        <v>4.67</v>
      </c>
      <c r="E1023" s="80">
        <v>38674.0</v>
      </c>
      <c r="F1023" s="1">
        <v>4.7225</v>
      </c>
    </row>
    <row r="1024" ht="15.75" customHeight="1">
      <c r="A1024" s="80">
        <v>38659.0</v>
      </c>
      <c r="B1024" s="1">
        <v>4.438</v>
      </c>
      <c r="C1024" s="80">
        <v>38659.0</v>
      </c>
      <c r="D1024" s="1">
        <v>4.70925</v>
      </c>
      <c r="E1024" s="80">
        <v>38677.0</v>
      </c>
      <c r="F1024" s="1">
        <v>4.701</v>
      </c>
    </row>
    <row r="1025" ht="15.75" customHeight="1">
      <c r="A1025" s="80">
        <v>38660.0</v>
      </c>
      <c r="B1025" s="1">
        <v>4.432</v>
      </c>
      <c r="C1025" s="80">
        <v>38660.0</v>
      </c>
      <c r="D1025" s="1">
        <v>4.712</v>
      </c>
      <c r="E1025" s="80">
        <v>38678.0</v>
      </c>
      <c r="F1025" s="1">
        <v>4.6205</v>
      </c>
    </row>
    <row r="1026" ht="15.75" customHeight="1">
      <c r="A1026" s="80">
        <v>38663.0</v>
      </c>
      <c r="B1026" s="1">
        <v>4.43</v>
      </c>
      <c r="C1026" s="80">
        <v>38663.0</v>
      </c>
      <c r="D1026" s="1">
        <v>4.704</v>
      </c>
      <c r="E1026" s="80">
        <v>38679.0</v>
      </c>
      <c r="F1026" s="1">
        <v>4.6525</v>
      </c>
    </row>
    <row r="1027" ht="15.75" customHeight="1">
      <c r="A1027" s="80">
        <v>38664.0</v>
      </c>
      <c r="B1027" s="1">
        <v>4.42375</v>
      </c>
      <c r="C1027" s="80">
        <v>38664.0</v>
      </c>
      <c r="D1027" s="1">
        <v>4.679</v>
      </c>
      <c r="E1027" s="80">
        <v>38680.0</v>
      </c>
      <c r="F1027" s="1">
        <v>4.6285</v>
      </c>
    </row>
    <row r="1028" ht="15.75" customHeight="1">
      <c r="A1028" s="80">
        <v>38665.0</v>
      </c>
      <c r="B1028" s="1">
        <v>4.46025</v>
      </c>
      <c r="C1028" s="80">
        <v>38665.0</v>
      </c>
      <c r="D1028" s="1">
        <v>4.738</v>
      </c>
      <c r="E1028" s="80">
        <v>38681.0</v>
      </c>
      <c r="F1028" s="1">
        <v>4.6425</v>
      </c>
    </row>
    <row r="1029" ht="15.75" customHeight="1">
      <c r="A1029" s="80">
        <v>38666.0</v>
      </c>
      <c r="B1029" s="1">
        <v>4.451</v>
      </c>
      <c r="C1029" s="80">
        <v>38666.0</v>
      </c>
      <c r="D1029" s="1">
        <v>4.6975</v>
      </c>
      <c r="E1029" s="80">
        <v>38684.0</v>
      </c>
      <c r="F1029" s="1">
        <v>4.62775</v>
      </c>
    </row>
    <row r="1030" ht="15.75" customHeight="1">
      <c r="A1030" s="80">
        <v>38667.0</v>
      </c>
      <c r="B1030" s="1">
        <v>4.453</v>
      </c>
      <c r="C1030" s="80">
        <v>38667.0</v>
      </c>
      <c r="D1030" s="1">
        <v>4.69</v>
      </c>
      <c r="E1030" s="80">
        <v>38685.0</v>
      </c>
      <c r="F1030" s="1">
        <v>4.6985</v>
      </c>
    </row>
    <row r="1031" ht="15.75" customHeight="1">
      <c r="A1031" s="80">
        <v>38670.0</v>
      </c>
      <c r="B1031" s="1">
        <v>4.465</v>
      </c>
      <c r="C1031" s="80">
        <v>38670.0</v>
      </c>
      <c r="D1031" s="1">
        <v>4.743</v>
      </c>
      <c r="E1031" s="80">
        <v>38686.0</v>
      </c>
      <c r="F1031" s="1">
        <v>4.738</v>
      </c>
    </row>
    <row r="1032" ht="15.75" customHeight="1">
      <c r="A1032" s="80">
        <v>38671.0</v>
      </c>
      <c r="B1032" s="1">
        <v>4.471</v>
      </c>
      <c r="C1032" s="80">
        <v>38671.0</v>
      </c>
      <c r="D1032" s="1">
        <v>4.73</v>
      </c>
      <c r="E1032" s="80">
        <v>38687.0</v>
      </c>
      <c r="F1032" s="1">
        <v>4.77625</v>
      </c>
    </row>
    <row r="1033" ht="15.75" customHeight="1">
      <c r="A1033" s="80">
        <v>38672.0</v>
      </c>
      <c r="B1033" s="1">
        <v>4.45625</v>
      </c>
      <c r="C1033" s="80">
        <v>38672.0</v>
      </c>
      <c r="D1033" s="1">
        <v>4.68</v>
      </c>
      <c r="E1033" s="80">
        <v>38688.0</v>
      </c>
      <c r="F1033" s="1">
        <v>4.776</v>
      </c>
    </row>
    <row r="1034" ht="15.75" customHeight="1">
      <c r="A1034" s="80">
        <v>38673.0</v>
      </c>
      <c r="B1034" s="1">
        <v>4.46</v>
      </c>
      <c r="C1034" s="80">
        <v>38673.0</v>
      </c>
      <c r="D1034" s="1">
        <v>4.673</v>
      </c>
      <c r="E1034" s="80">
        <v>38691.0</v>
      </c>
      <c r="F1034" s="1">
        <v>4.8175</v>
      </c>
    </row>
    <row r="1035" ht="15.75" customHeight="1">
      <c r="A1035" s="80">
        <v>38674.0</v>
      </c>
      <c r="B1035" s="1">
        <v>4.4765</v>
      </c>
      <c r="C1035" s="80">
        <v>38674.0</v>
      </c>
      <c r="D1035" s="1">
        <v>4.7</v>
      </c>
      <c r="E1035" s="80">
        <v>38692.0</v>
      </c>
      <c r="F1035" s="1">
        <v>4.7425</v>
      </c>
    </row>
    <row r="1036" ht="15.75" customHeight="1">
      <c r="A1036" s="80">
        <v>38677.0</v>
      </c>
      <c r="B1036" s="1">
        <v>4.472</v>
      </c>
      <c r="C1036" s="80">
        <v>38677.0</v>
      </c>
      <c r="D1036" s="1">
        <v>4.683</v>
      </c>
      <c r="E1036" s="80">
        <v>38693.0</v>
      </c>
      <c r="F1036" s="1">
        <v>4.75875</v>
      </c>
    </row>
    <row r="1037" ht="15.75" customHeight="1">
      <c r="A1037" s="80">
        <v>38678.0</v>
      </c>
      <c r="B1037" s="1">
        <v>4.4425</v>
      </c>
      <c r="C1037" s="80">
        <v>38678.0</v>
      </c>
      <c r="D1037" s="1">
        <v>4.6125</v>
      </c>
      <c r="E1037" s="80">
        <v>38694.0</v>
      </c>
      <c r="F1037" s="1">
        <v>4.7055</v>
      </c>
    </row>
    <row r="1038" ht="15.75" customHeight="1">
      <c r="A1038" s="80">
        <v>38679.0</v>
      </c>
      <c r="B1038" s="1">
        <v>4.455</v>
      </c>
      <c r="C1038" s="80">
        <v>38679.0</v>
      </c>
      <c r="D1038" s="1">
        <v>4.635</v>
      </c>
      <c r="E1038" s="80">
        <v>38695.0</v>
      </c>
      <c r="F1038" s="1">
        <v>4.7715</v>
      </c>
    </row>
    <row r="1039" ht="15.75" customHeight="1">
      <c r="A1039" s="80">
        <v>38680.0</v>
      </c>
      <c r="B1039" s="1">
        <v>4.462</v>
      </c>
      <c r="C1039" s="80">
        <v>38680.0</v>
      </c>
      <c r="D1039" s="1">
        <v>4.606</v>
      </c>
      <c r="E1039" s="80">
        <v>38698.0</v>
      </c>
      <c r="F1039" s="1">
        <v>4.79125</v>
      </c>
    </row>
    <row r="1040" ht="15.75" customHeight="1">
      <c r="A1040" s="80">
        <v>38681.0</v>
      </c>
      <c r="B1040" s="1">
        <v>4.454</v>
      </c>
      <c r="C1040" s="80">
        <v>38681.0</v>
      </c>
      <c r="D1040" s="1">
        <v>4.6</v>
      </c>
      <c r="E1040" s="80">
        <v>38699.0</v>
      </c>
      <c r="F1040" s="1">
        <v>4.76</v>
      </c>
    </row>
    <row r="1041" ht="15.75" customHeight="1">
      <c r="A1041" s="80">
        <v>38684.0</v>
      </c>
      <c r="B1041" s="1">
        <v>4.4665</v>
      </c>
      <c r="C1041" s="80">
        <v>38684.0</v>
      </c>
      <c r="D1041" s="1">
        <v>4.6265</v>
      </c>
      <c r="E1041" s="80">
        <v>38700.0</v>
      </c>
      <c r="F1041" s="1">
        <v>4.70125</v>
      </c>
    </row>
    <row r="1042" ht="15.75" customHeight="1">
      <c r="A1042" s="80">
        <v>38685.0</v>
      </c>
      <c r="B1042" s="1">
        <v>4.496</v>
      </c>
      <c r="C1042" s="80">
        <v>38685.0</v>
      </c>
      <c r="D1042" s="1">
        <v>4.683</v>
      </c>
      <c r="E1042" s="80">
        <v>38701.0</v>
      </c>
      <c r="F1042" s="1">
        <v>4.7225</v>
      </c>
    </row>
    <row r="1043" ht="15.75" customHeight="1">
      <c r="A1043" s="80">
        <v>38686.0</v>
      </c>
      <c r="B1043" s="1">
        <v>4.5065</v>
      </c>
      <c r="C1043" s="80">
        <v>38686.0</v>
      </c>
      <c r="D1043" s="1">
        <v>4.715</v>
      </c>
      <c r="E1043" s="80">
        <v>38702.0</v>
      </c>
      <c r="F1043" s="1">
        <v>4.7035</v>
      </c>
    </row>
    <row r="1044" ht="15.75" customHeight="1">
      <c r="A1044" s="80">
        <v>38687.0</v>
      </c>
      <c r="B1044" s="1">
        <v>4.538</v>
      </c>
      <c r="C1044" s="80">
        <v>38687.0</v>
      </c>
      <c r="D1044" s="1">
        <v>4.748</v>
      </c>
      <c r="E1044" s="80">
        <v>38705.0</v>
      </c>
      <c r="F1044" s="1">
        <v>4.72125</v>
      </c>
    </row>
    <row r="1045" ht="15.75" customHeight="1">
      <c r="A1045" s="80">
        <v>38688.0</v>
      </c>
      <c r="B1045" s="1">
        <v>4.5295</v>
      </c>
      <c r="C1045" s="80">
        <v>38688.0</v>
      </c>
      <c r="D1045" s="1">
        <v>4.738</v>
      </c>
      <c r="E1045" s="80">
        <v>38706.0</v>
      </c>
      <c r="F1045" s="1">
        <v>4.7585</v>
      </c>
    </row>
    <row r="1046" ht="15.75" customHeight="1">
      <c r="A1046" s="80">
        <v>38691.0</v>
      </c>
      <c r="B1046" s="1">
        <v>4.547</v>
      </c>
      <c r="C1046" s="80">
        <v>38691.0</v>
      </c>
      <c r="D1046" s="1">
        <v>4.77</v>
      </c>
      <c r="E1046" s="80">
        <v>38707.0</v>
      </c>
      <c r="F1046" s="1">
        <v>4.79125</v>
      </c>
    </row>
    <row r="1047" ht="15.75" customHeight="1">
      <c r="A1047" s="80">
        <v>38692.0</v>
      </c>
      <c r="B1047" s="1">
        <v>4.525</v>
      </c>
      <c r="C1047" s="80">
        <v>38692.0</v>
      </c>
      <c r="D1047" s="1">
        <v>4.713</v>
      </c>
      <c r="E1047" s="80">
        <v>38708.0</v>
      </c>
      <c r="F1047" s="1">
        <v>4.74475</v>
      </c>
    </row>
    <row r="1048" ht="15.75" customHeight="1">
      <c r="A1048" s="80">
        <v>38693.0</v>
      </c>
      <c r="B1048" s="1">
        <v>4.5425</v>
      </c>
      <c r="C1048" s="80">
        <v>38693.0</v>
      </c>
      <c r="D1048" s="1">
        <v>4.728</v>
      </c>
      <c r="E1048" s="80">
        <v>38709.0</v>
      </c>
      <c r="F1048" s="1">
        <v>4.70975</v>
      </c>
    </row>
    <row r="1049" ht="15.75" customHeight="1">
      <c r="A1049" s="80">
        <v>38694.0</v>
      </c>
      <c r="B1049" s="1">
        <v>4.53</v>
      </c>
      <c r="C1049" s="80">
        <v>38694.0</v>
      </c>
      <c r="D1049" s="1">
        <v>4.69</v>
      </c>
      <c r="E1049" s="80">
        <v>38712.0</v>
      </c>
      <c r="F1049" s="1">
        <v>4.714</v>
      </c>
    </row>
    <row r="1050" ht="15.75" customHeight="1">
      <c r="A1050" s="80">
        <v>38695.0</v>
      </c>
      <c r="B1050" s="1">
        <v>4.567</v>
      </c>
      <c r="C1050" s="80">
        <v>38695.0</v>
      </c>
      <c r="D1050" s="1">
        <v>4.738</v>
      </c>
      <c r="E1050" s="80">
        <v>38713.0</v>
      </c>
      <c r="F1050" s="1">
        <v>4.67775</v>
      </c>
    </row>
    <row r="1051" ht="15.75" customHeight="1">
      <c r="A1051" s="80">
        <v>38698.0</v>
      </c>
      <c r="B1051" s="1">
        <v>4.565</v>
      </c>
      <c r="C1051" s="80">
        <v>38698.0</v>
      </c>
      <c r="D1051" s="1">
        <v>4.7505</v>
      </c>
      <c r="E1051" s="80">
        <v>38714.0</v>
      </c>
      <c r="F1051" s="1">
        <v>4.69775</v>
      </c>
    </row>
    <row r="1052" ht="15.75" customHeight="1">
      <c r="A1052" s="80">
        <v>38699.0</v>
      </c>
      <c r="B1052" s="1">
        <v>4.5685</v>
      </c>
      <c r="C1052" s="80">
        <v>38699.0</v>
      </c>
      <c r="D1052" s="1">
        <v>4.728</v>
      </c>
      <c r="E1052" s="80">
        <v>38715.0</v>
      </c>
      <c r="F1052" s="1">
        <v>4.7205</v>
      </c>
    </row>
    <row r="1053" ht="15.75" customHeight="1">
      <c r="A1053" s="80">
        <v>38700.0</v>
      </c>
      <c r="B1053" s="1">
        <v>4.547</v>
      </c>
      <c r="C1053" s="80">
        <v>38700.0</v>
      </c>
      <c r="D1053" s="1">
        <v>4.6945</v>
      </c>
      <c r="E1053" s="80">
        <v>38716.0</v>
      </c>
      <c r="F1053" s="1">
        <v>4.73275</v>
      </c>
    </row>
    <row r="1054" ht="15.75" customHeight="1">
      <c r="A1054" s="80">
        <v>38701.0</v>
      </c>
      <c r="B1054" s="1">
        <v>4.57</v>
      </c>
      <c r="C1054" s="80">
        <v>38701.0</v>
      </c>
      <c r="D1054" s="1">
        <v>4.701</v>
      </c>
      <c r="E1054" s="80">
        <v>38719.0</v>
      </c>
      <c r="F1054" s="1">
        <v>4.73</v>
      </c>
    </row>
    <row r="1055" ht="15.75" customHeight="1">
      <c r="A1055" s="80">
        <v>38702.0</v>
      </c>
      <c r="B1055" s="1">
        <v>4.565</v>
      </c>
      <c r="C1055" s="80">
        <v>38702.0</v>
      </c>
      <c r="D1055" s="1">
        <v>4.7045</v>
      </c>
      <c r="E1055" s="80">
        <v>38720.0</v>
      </c>
      <c r="F1055" s="1">
        <v>4.6755</v>
      </c>
    </row>
    <row r="1056" ht="15.75" customHeight="1">
      <c r="A1056" s="80">
        <v>38705.0</v>
      </c>
      <c r="B1056" s="1">
        <v>4.5665</v>
      </c>
      <c r="C1056" s="80">
        <v>38705.0</v>
      </c>
      <c r="D1056" s="1">
        <v>4.718</v>
      </c>
      <c r="E1056" s="80">
        <v>38721.0</v>
      </c>
      <c r="F1056" s="1">
        <v>4.649</v>
      </c>
    </row>
    <row r="1057" ht="15.75" customHeight="1">
      <c r="A1057" s="80">
        <v>38706.0</v>
      </c>
      <c r="B1057" s="1">
        <v>4.583</v>
      </c>
      <c r="C1057" s="80">
        <v>38706.0</v>
      </c>
      <c r="D1057" s="1">
        <v>4.727</v>
      </c>
      <c r="E1057" s="80">
        <v>38722.0</v>
      </c>
      <c r="F1057" s="1">
        <v>4.6525</v>
      </c>
    </row>
    <row r="1058" ht="15.75" customHeight="1">
      <c r="A1058" s="80">
        <v>38707.0</v>
      </c>
      <c r="B1058" s="1">
        <v>4.595</v>
      </c>
      <c r="C1058" s="80">
        <v>38707.0</v>
      </c>
      <c r="D1058" s="1">
        <v>4.765</v>
      </c>
      <c r="E1058" s="80">
        <v>38723.0</v>
      </c>
      <c r="F1058" s="1">
        <v>4.67125</v>
      </c>
    </row>
    <row r="1059" ht="15.75" customHeight="1">
      <c r="A1059" s="80">
        <v>38708.0</v>
      </c>
      <c r="B1059" s="1">
        <v>4.602</v>
      </c>
      <c r="C1059" s="80">
        <v>38708.0</v>
      </c>
      <c r="D1059" s="1">
        <v>4.729</v>
      </c>
      <c r="E1059" s="80">
        <v>38726.0</v>
      </c>
      <c r="F1059" s="1">
        <v>4.6655</v>
      </c>
    </row>
    <row r="1060" ht="15.75" customHeight="1">
      <c r="A1060" s="80">
        <v>38709.0</v>
      </c>
      <c r="B1060" s="1">
        <v>4.596</v>
      </c>
      <c r="C1060" s="80">
        <v>38709.0</v>
      </c>
      <c r="D1060" s="1">
        <v>4.7265</v>
      </c>
      <c r="E1060" s="80">
        <v>38727.0</v>
      </c>
      <c r="F1060" s="1">
        <v>4.7215</v>
      </c>
    </row>
    <row r="1061" ht="15.75" customHeight="1">
      <c r="A1061" s="80">
        <v>38712.0</v>
      </c>
      <c r="B1061" s="1">
        <v>4.598</v>
      </c>
      <c r="C1061" s="80">
        <v>38712.0</v>
      </c>
      <c r="D1061" s="1">
        <v>4.708</v>
      </c>
      <c r="E1061" s="80">
        <v>38728.0</v>
      </c>
      <c r="F1061" s="1">
        <v>4.7455</v>
      </c>
    </row>
    <row r="1062" ht="15.75" customHeight="1">
      <c r="A1062" s="80">
        <v>38713.0</v>
      </c>
      <c r="B1062" s="1">
        <v>4.586</v>
      </c>
      <c r="C1062" s="80">
        <v>38713.0</v>
      </c>
      <c r="D1062" s="1">
        <v>4.704</v>
      </c>
      <c r="E1062" s="80">
        <v>38729.0</v>
      </c>
      <c r="F1062" s="1">
        <v>4.7</v>
      </c>
    </row>
    <row r="1063" ht="15.75" customHeight="1">
      <c r="A1063" s="80">
        <v>38714.0</v>
      </c>
      <c r="B1063" s="1">
        <v>4.586</v>
      </c>
      <c r="C1063" s="80">
        <v>38714.0</v>
      </c>
      <c r="D1063" s="1">
        <v>4.713</v>
      </c>
      <c r="E1063" s="80">
        <v>38730.0</v>
      </c>
      <c r="F1063" s="1">
        <v>4.6525</v>
      </c>
    </row>
    <row r="1064" ht="15.75" customHeight="1">
      <c r="A1064" s="80">
        <v>38715.0</v>
      </c>
      <c r="B1064" s="1">
        <v>4.6025</v>
      </c>
      <c r="C1064" s="80">
        <v>38715.0</v>
      </c>
      <c r="D1064" s="1">
        <v>4.735</v>
      </c>
      <c r="E1064" s="80">
        <v>38733.0</v>
      </c>
      <c r="F1064" s="1">
        <v>4.66125</v>
      </c>
    </row>
    <row r="1065" ht="15.75" customHeight="1">
      <c r="A1065" s="80">
        <v>38716.0</v>
      </c>
      <c r="B1065" s="1">
        <v>4.618</v>
      </c>
      <c r="C1065" s="80">
        <v>38716.0</v>
      </c>
      <c r="D1065" s="1">
        <v>4.746</v>
      </c>
      <c r="E1065" s="80">
        <v>38734.0</v>
      </c>
      <c r="F1065" s="1">
        <v>4.6405</v>
      </c>
    </row>
    <row r="1066" ht="15.75" customHeight="1">
      <c r="A1066" s="80">
        <v>38719.0</v>
      </c>
      <c r="B1066" s="1">
        <v>4.62</v>
      </c>
      <c r="C1066" s="80">
        <v>38719.0</v>
      </c>
      <c r="D1066" s="1">
        <v>4.734</v>
      </c>
      <c r="E1066" s="80">
        <v>38735.0</v>
      </c>
      <c r="F1066" s="1">
        <v>4.6325</v>
      </c>
    </row>
    <row r="1067" ht="15.75" customHeight="1">
      <c r="A1067" s="80">
        <v>38720.0</v>
      </c>
      <c r="B1067" s="1">
        <v>4.606</v>
      </c>
      <c r="C1067" s="80">
        <v>38720.0</v>
      </c>
      <c r="D1067" s="1">
        <v>4.7065</v>
      </c>
      <c r="E1067" s="80">
        <v>38736.0</v>
      </c>
      <c r="F1067" s="1">
        <v>4.679</v>
      </c>
    </row>
    <row r="1068" ht="15.75" customHeight="1">
      <c r="A1068" s="80">
        <v>38721.0</v>
      </c>
      <c r="B1068" s="1">
        <v>4.583</v>
      </c>
      <c r="C1068" s="80">
        <v>38721.0</v>
      </c>
      <c r="D1068" s="1">
        <v>4.68</v>
      </c>
      <c r="E1068" s="80">
        <v>38737.0</v>
      </c>
      <c r="F1068" s="1">
        <v>4.654</v>
      </c>
    </row>
    <row r="1069" ht="15.75" customHeight="1">
      <c r="A1069" s="80">
        <v>38722.0</v>
      </c>
      <c r="B1069" s="1">
        <v>4.5935</v>
      </c>
      <c r="C1069" s="80">
        <v>38722.0</v>
      </c>
      <c r="D1069" s="1">
        <v>4.69</v>
      </c>
      <c r="E1069" s="80">
        <v>38740.0</v>
      </c>
      <c r="F1069" s="1">
        <v>4.6595</v>
      </c>
    </row>
    <row r="1070" ht="15.75" customHeight="1">
      <c r="A1070" s="80">
        <v>38723.0</v>
      </c>
      <c r="B1070" s="1">
        <v>4.6145</v>
      </c>
      <c r="C1070" s="80">
        <v>38723.0</v>
      </c>
      <c r="D1070" s="1">
        <v>4.71075</v>
      </c>
      <c r="E1070" s="80">
        <v>38741.0</v>
      </c>
      <c r="F1070" s="1">
        <v>4.69</v>
      </c>
    </row>
    <row r="1071" ht="15.75" customHeight="1">
      <c r="A1071" s="80">
        <v>38726.0</v>
      </c>
      <c r="B1071" s="1">
        <v>4.613</v>
      </c>
      <c r="C1071" s="80">
        <v>38726.0</v>
      </c>
      <c r="D1071" s="1">
        <v>4.71</v>
      </c>
      <c r="E1071" s="80">
        <v>38742.0</v>
      </c>
      <c r="F1071" s="1">
        <v>4.75375</v>
      </c>
    </row>
    <row r="1072" ht="15.75" customHeight="1">
      <c r="A1072" s="80">
        <v>38727.0</v>
      </c>
      <c r="B1072" s="1">
        <v>4.635</v>
      </c>
      <c r="C1072" s="80">
        <v>38727.0</v>
      </c>
      <c r="D1072" s="1">
        <v>4.725</v>
      </c>
      <c r="E1072" s="80">
        <v>38743.0</v>
      </c>
      <c r="F1072" s="1">
        <v>4.78775</v>
      </c>
    </row>
    <row r="1073" ht="15.75" customHeight="1">
      <c r="A1073" s="80">
        <v>38728.0</v>
      </c>
      <c r="B1073" s="1">
        <v>4.648</v>
      </c>
      <c r="C1073" s="80">
        <v>38728.0</v>
      </c>
      <c r="D1073" s="1">
        <v>4.774</v>
      </c>
      <c r="E1073" s="80">
        <v>38744.0</v>
      </c>
      <c r="F1073" s="1">
        <v>4.80375</v>
      </c>
    </row>
    <row r="1074" ht="15.75" customHeight="1">
      <c r="A1074" s="80">
        <v>38729.0</v>
      </c>
      <c r="B1074" s="1">
        <v>4.6525</v>
      </c>
      <c r="C1074" s="80">
        <v>38729.0</v>
      </c>
      <c r="D1074" s="1">
        <v>4.74275</v>
      </c>
      <c r="E1074" s="80">
        <v>38747.0</v>
      </c>
      <c r="F1074" s="1">
        <v>4.824</v>
      </c>
    </row>
    <row r="1075" ht="15.75" customHeight="1">
      <c r="A1075" s="80">
        <v>38730.0</v>
      </c>
      <c r="B1075" s="1">
        <v>4.644</v>
      </c>
      <c r="C1075" s="80">
        <v>38730.0</v>
      </c>
      <c r="D1075" s="1">
        <v>4.698</v>
      </c>
      <c r="E1075" s="80">
        <v>38748.0</v>
      </c>
      <c r="F1075" s="1">
        <v>4.829</v>
      </c>
    </row>
    <row r="1076" ht="15.75" customHeight="1">
      <c r="A1076" s="80">
        <v>38733.0</v>
      </c>
      <c r="B1076" s="1">
        <v>4.647</v>
      </c>
      <c r="C1076" s="80">
        <v>38733.0</v>
      </c>
      <c r="D1076" s="1">
        <v>4.7015</v>
      </c>
      <c r="E1076" s="80">
        <v>38749.0</v>
      </c>
      <c r="F1076" s="1">
        <v>4.8925</v>
      </c>
    </row>
    <row r="1077" ht="15.75" customHeight="1">
      <c r="A1077" s="80">
        <v>38734.0</v>
      </c>
      <c r="B1077" s="1">
        <v>4.6415</v>
      </c>
      <c r="C1077" s="80">
        <v>38734.0</v>
      </c>
      <c r="D1077" s="1">
        <v>4.715</v>
      </c>
      <c r="E1077" s="80">
        <v>38750.0</v>
      </c>
      <c r="F1077" s="1">
        <v>4.897</v>
      </c>
    </row>
    <row r="1078" ht="15.75" customHeight="1">
      <c r="A1078" s="80">
        <v>38735.0</v>
      </c>
      <c r="B1078" s="1">
        <v>4.6375</v>
      </c>
      <c r="C1078" s="80">
        <v>38735.0</v>
      </c>
      <c r="D1078" s="1">
        <v>4.7125</v>
      </c>
      <c r="E1078" s="80">
        <v>38751.0</v>
      </c>
      <c r="F1078" s="1">
        <v>4.8875</v>
      </c>
    </row>
    <row r="1079" ht="15.75" customHeight="1">
      <c r="A1079" s="80">
        <v>38736.0</v>
      </c>
      <c r="B1079" s="1">
        <v>4.663</v>
      </c>
      <c r="C1079" s="80">
        <v>38736.0</v>
      </c>
      <c r="D1079" s="1">
        <v>4.748</v>
      </c>
      <c r="E1079" s="80">
        <v>38754.0</v>
      </c>
      <c r="F1079" s="1">
        <v>4.9275</v>
      </c>
    </row>
    <row r="1080" ht="15.75" customHeight="1">
      <c r="A1080" s="80">
        <v>38737.0</v>
      </c>
      <c r="B1080" s="1">
        <v>4.653</v>
      </c>
      <c r="C1080" s="80">
        <v>38737.0</v>
      </c>
      <c r="D1080" s="1">
        <v>4.725</v>
      </c>
      <c r="E1080" s="80">
        <v>38755.0</v>
      </c>
      <c r="F1080" s="1">
        <v>4.912</v>
      </c>
    </row>
    <row r="1081" ht="15.75" customHeight="1">
      <c r="A1081" s="80">
        <v>38740.0</v>
      </c>
      <c r="B1081" s="1">
        <v>4.65625</v>
      </c>
      <c r="C1081" s="80">
        <v>38740.0</v>
      </c>
      <c r="D1081" s="1">
        <v>4.7365</v>
      </c>
      <c r="E1081" s="80">
        <v>38756.0</v>
      </c>
      <c r="F1081" s="1">
        <v>4.9425</v>
      </c>
    </row>
    <row r="1082" ht="15.75" customHeight="1">
      <c r="A1082" s="80">
        <v>38741.0</v>
      </c>
      <c r="B1082" s="1">
        <v>4.671</v>
      </c>
      <c r="C1082" s="80">
        <v>38741.0</v>
      </c>
      <c r="D1082" s="1">
        <v>4.75775</v>
      </c>
      <c r="E1082" s="80">
        <v>38757.0</v>
      </c>
      <c r="F1082" s="1">
        <v>4.954</v>
      </c>
    </row>
    <row r="1083" ht="15.75" customHeight="1">
      <c r="A1083" s="80">
        <v>38742.0</v>
      </c>
      <c r="B1083" s="1">
        <v>4.70075</v>
      </c>
      <c r="C1083" s="80">
        <v>38742.0</v>
      </c>
      <c r="D1083" s="1">
        <v>4.805</v>
      </c>
      <c r="E1083" s="80">
        <v>38758.0</v>
      </c>
      <c r="F1083" s="1">
        <v>4.99</v>
      </c>
    </row>
    <row r="1084" ht="15.75" customHeight="1">
      <c r="A1084" s="80">
        <v>38743.0</v>
      </c>
      <c r="B1084" s="1">
        <v>4.721</v>
      </c>
      <c r="C1084" s="80">
        <v>38743.0</v>
      </c>
      <c r="D1084" s="1">
        <v>4.82625</v>
      </c>
      <c r="E1084" s="80">
        <v>38761.0</v>
      </c>
      <c r="F1084" s="1">
        <v>4.969</v>
      </c>
    </row>
    <row r="1085" ht="15.75" customHeight="1">
      <c r="A1085" s="80">
        <v>38744.0</v>
      </c>
      <c r="B1085" s="1">
        <v>4.728</v>
      </c>
      <c r="C1085" s="80">
        <v>38744.0</v>
      </c>
      <c r="D1085" s="1">
        <v>4.843</v>
      </c>
      <c r="E1085" s="80">
        <v>38762.0</v>
      </c>
      <c r="F1085" s="1">
        <v>4.9875</v>
      </c>
    </row>
    <row r="1086" ht="15.75" customHeight="1">
      <c r="A1086" s="80">
        <v>38747.0</v>
      </c>
      <c r="B1086" s="1">
        <v>4.741</v>
      </c>
      <c r="C1086" s="80">
        <v>38747.0</v>
      </c>
      <c r="D1086" s="1">
        <v>4.8565</v>
      </c>
      <c r="E1086" s="80">
        <v>38763.0</v>
      </c>
      <c r="F1086" s="1">
        <v>4.9925</v>
      </c>
    </row>
    <row r="1087" ht="15.75" customHeight="1">
      <c r="A1087" s="80">
        <v>38748.0</v>
      </c>
      <c r="B1087" s="1">
        <v>4.74375</v>
      </c>
      <c r="C1087" s="80">
        <v>38748.0</v>
      </c>
      <c r="D1087" s="1">
        <v>4.858</v>
      </c>
      <c r="E1087" s="80">
        <v>38764.0</v>
      </c>
      <c r="F1087" s="1">
        <v>4.99525</v>
      </c>
    </row>
    <row r="1088" ht="15.75" customHeight="1">
      <c r="A1088" s="80">
        <v>38749.0</v>
      </c>
      <c r="B1088" s="1">
        <v>4.7775</v>
      </c>
      <c r="C1088" s="80">
        <v>38749.0</v>
      </c>
      <c r="D1088" s="1">
        <v>4.91</v>
      </c>
      <c r="E1088" s="80">
        <v>38765.0</v>
      </c>
      <c r="F1088" s="1">
        <v>4.96875</v>
      </c>
    </row>
    <row r="1089" ht="15.75" customHeight="1">
      <c r="A1089" s="80">
        <v>38750.0</v>
      </c>
      <c r="B1089" s="1">
        <v>4.775</v>
      </c>
      <c r="C1089" s="80">
        <v>38750.0</v>
      </c>
      <c r="D1089" s="1">
        <v>4.914</v>
      </c>
      <c r="E1089" s="80">
        <v>38768.0</v>
      </c>
      <c r="F1089" s="1">
        <v>4.973</v>
      </c>
    </row>
    <row r="1090" ht="15.75" customHeight="1">
      <c r="A1090" s="80">
        <v>38751.0</v>
      </c>
      <c r="B1090" s="1">
        <v>4.7905</v>
      </c>
      <c r="C1090" s="80">
        <v>38751.0</v>
      </c>
      <c r="D1090" s="1">
        <v>4.9205</v>
      </c>
      <c r="E1090" s="80">
        <v>38769.0</v>
      </c>
      <c r="F1090" s="1">
        <v>4.999</v>
      </c>
    </row>
    <row r="1091" ht="15.75" customHeight="1">
      <c r="A1091" s="80">
        <v>38754.0</v>
      </c>
      <c r="B1091" s="1">
        <v>4.81</v>
      </c>
      <c r="C1091" s="80">
        <v>38754.0</v>
      </c>
      <c r="D1091" s="1">
        <v>4.955</v>
      </c>
      <c r="E1091" s="80">
        <v>38770.0</v>
      </c>
      <c r="F1091" s="1">
        <v>4.97975</v>
      </c>
    </row>
    <row r="1092" ht="15.75" customHeight="1">
      <c r="A1092" s="80">
        <v>38755.0</v>
      </c>
      <c r="B1092" s="1">
        <v>4.81</v>
      </c>
      <c r="C1092" s="80">
        <v>38755.0</v>
      </c>
      <c r="D1092" s="1">
        <v>4.948</v>
      </c>
      <c r="E1092" s="80">
        <v>38771.0</v>
      </c>
      <c r="F1092" s="1">
        <v>5.0255</v>
      </c>
    </row>
    <row r="1093" ht="15.75" customHeight="1">
      <c r="A1093" s="80">
        <v>38756.0</v>
      </c>
      <c r="B1093" s="1">
        <v>4.831</v>
      </c>
      <c r="C1093" s="80">
        <v>38756.0</v>
      </c>
      <c r="D1093" s="1">
        <v>4.975</v>
      </c>
      <c r="E1093" s="80">
        <v>38772.0</v>
      </c>
      <c r="F1093" s="1">
        <v>5.0325</v>
      </c>
    </row>
    <row r="1094" ht="15.75" customHeight="1">
      <c r="A1094" s="80">
        <v>38757.0</v>
      </c>
      <c r="B1094" s="1">
        <v>4.84</v>
      </c>
      <c r="C1094" s="80">
        <v>38757.0</v>
      </c>
      <c r="D1094" s="1">
        <v>4.992</v>
      </c>
      <c r="E1094" s="80">
        <v>38775.0</v>
      </c>
      <c r="F1094" s="1">
        <v>5.034</v>
      </c>
    </row>
    <row r="1095" ht="15.75" customHeight="1">
      <c r="A1095" s="80">
        <v>38758.0</v>
      </c>
      <c r="B1095" s="1">
        <v>4.85</v>
      </c>
      <c r="C1095" s="80">
        <v>38758.0</v>
      </c>
      <c r="D1095" s="1">
        <v>5.013</v>
      </c>
      <c r="E1095" s="80">
        <v>38776.0</v>
      </c>
      <c r="F1095" s="1">
        <v>4.9855</v>
      </c>
    </row>
    <row r="1096" ht="15.75" customHeight="1">
      <c r="A1096" s="80">
        <v>38761.0</v>
      </c>
      <c r="B1096" s="1">
        <v>4.848</v>
      </c>
      <c r="C1096" s="80">
        <v>38761.0</v>
      </c>
      <c r="D1096" s="1">
        <v>4.996</v>
      </c>
      <c r="E1096" s="80">
        <v>38777.0</v>
      </c>
      <c r="F1096" s="1">
        <v>5.019</v>
      </c>
    </row>
    <row r="1097" ht="15.75" customHeight="1">
      <c r="A1097" s="80">
        <v>38762.0</v>
      </c>
      <c r="B1097" s="1">
        <v>4.85875</v>
      </c>
      <c r="C1097" s="80">
        <v>38762.0</v>
      </c>
      <c r="D1097" s="1">
        <v>4.995</v>
      </c>
      <c r="E1097" s="80">
        <v>38778.0</v>
      </c>
      <c r="F1097" s="1">
        <v>5.032</v>
      </c>
    </row>
    <row r="1098" ht="15.75" customHeight="1">
      <c r="A1098" s="80">
        <v>38763.0</v>
      </c>
      <c r="B1098" s="1">
        <v>4.86</v>
      </c>
      <c r="C1098" s="80">
        <v>38763.0</v>
      </c>
      <c r="D1098" s="1">
        <v>5.01</v>
      </c>
      <c r="E1098" s="80">
        <v>38779.0</v>
      </c>
      <c r="F1098" s="1">
        <v>5.06825</v>
      </c>
    </row>
    <row r="1099" ht="15.75" customHeight="1">
      <c r="A1099" s="80">
        <v>38764.0</v>
      </c>
      <c r="B1099" s="1">
        <v>4.872</v>
      </c>
      <c r="C1099" s="80">
        <v>38764.0</v>
      </c>
      <c r="D1099" s="1">
        <v>5.019</v>
      </c>
      <c r="E1099" s="80">
        <v>38782.0</v>
      </c>
      <c r="F1099" s="1">
        <v>5.10775</v>
      </c>
    </row>
    <row r="1100" ht="15.75" customHeight="1">
      <c r="A1100" s="80">
        <v>38765.0</v>
      </c>
      <c r="B1100" s="1">
        <v>4.876</v>
      </c>
      <c r="C1100" s="80">
        <v>38765.0</v>
      </c>
      <c r="D1100" s="1">
        <v>5.01025</v>
      </c>
      <c r="E1100" s="80">
        <v>38783.0</v>
      </c>
      <c r="F1100" s="1">
        <v>5.09875</v>
      </c>
    </row>
    <row r="1101" ht="15.75" customHeight="1">
      <c r="A1101" s="80">
        <v>38768.0</v>
      </c>
      <c r="B1101" s="1">
        <v>4.881</v>
      </c>
      <c r="C1101" s="80">
        <v>38768.0</v>
      </c>
      <c r="D1101" s="1">
        <v>4.993</v>
      </c>
      <c r="E1101" s="80">
        <v>38784.0</v>
      </c>
      <c r="F1101" s="1">
        <v>5.089</v>
      </c>
    </row>
    <row r="1102" ht="15.75" customHeight="1">
      <c r="A1102" s="80">
        <v>38769.0</v>
      </c>
      <c r="B1102" s="1">
        <v>4.894</v>
      </c>
      <c r="C1102" s="80">
        <v>38769.0</v>
      </c>
      <c r="D1102" s="1">
        <v>5.02</v>
      </c>
      <c r="E1102" s="80">
        <v>38785.0</v>
      </c>
      <c r="F1102" s="1">
        <v>5.0885</v>
      </c>
    </row>
    <row r="1103" ht="15.75" customHeight="1">
      <c r="A1103" s="80">
        <v>38770.0</v>
      </c>
      <c r="B1103" s="1">
        <v>4.888</v>
      </c>
      <c r="C1103" s="80">
        <v>38770.0</v>
      </c>
      <c r="D1103" s="1">
        <v>5.0285</v>
      </c>
      <c r="E1103" s="80">
        <v>38786.0</v>
      </c>
      <c r="F1103" s="1">
        <v>5.1215</v>
      </c>
    </row>
    <row r="1104" ht="15.75" customHeight="1">
      <c r="A1104" s="80">
        <v>38771.0</v>
      </c>
      <c r="B1104" s="1">
        <v>4.909</v>
      </c>
      <c r="C1104" s="80">
        <v>38771.0</v>
      </c>
      <c r="D1104" s="1">
        <v>5.059</v>
      </c>
      <c r="E1104" s="80">
        <v>38789.0</v>
      </c>
      <c r="F1104" s="1">
        <v>5.13</v>
      </c>
    </row>
    <row r="1105" ht="15.75" customHeight="1">
      <c r="A1105" s="80">
        <v>38772.0</v>
      </c>
      <c r="B1105" s="1">
        <v>4.9125</v>
      </c>
      <c r="C1105" s="80">
        <v>38772.0</v>
      </c>
      <c r="D1105" s="1">
        <v>5.063</v>
      </c>
      <c r="E1105" s="80">
        <v>38790.0</v>
      </c>
      <c r="F1105" s="1">
        <v>5.02375</v>
      </c>
    </row>
    <row r="1106" ht="15.75" customHeight="1">
      <c r="A1106" s="80">
        <v>38775.0</v>
      </c>
      <c r="B1106" s="1">
        <v>4.9065</v>
      </c>
      <c r="C1106" s="80">
        <v>38775.0</v>
      </c>
      <c r="D1106" s="1">
        <v>5.065</v>
      </c>
      <c r="E1106" s="80">
        <v>38791.0</v>
      </c>
      <c r="F1106" s="1">
        <v>5.05025</v>
      </c>
    </row>
    <row r="1107" ht="15.75" customHeight="1">
      <c r="A1107" s="80">
        <v>38776.0</v>
      </c>
      <c r="B1107" s="1">
        <v>4.89525</v>
      </c>
      <c r="C1107" s="80">
        <v>38776.0</v>
      </c>
      <c r="D1107" s="1">
        <v>5.03</v>
      </c>
      <c r="E1107" s="80">
        <v>38792.0</v>
      </c>
      <c r="F1107" s="1">
        <v>4.9545</v>
      </c>
    </row>
    <row r="1108" ht="15.75" customHeight="1">
      <c r="A1108" s="80">
        <v>38777.0</v>
      </c>
      <c r="B1108" s="1">
        <v>4.908</v>
      </c>
      <c r="C1108" s="80">
        <v>38777.0</v>
      </c>
      <c r="D1108" s="1">
        <v>5.0545</v>
      </c>
      <c r="E1108" s="80">
        <v>38793.0</v>
      </c>
      <c r="F1108" s="1">
        <v>4.97875</v>
      </c>
    </row>
    <row r="1109" ht="15.75" customHeight="1">
      <c r="A1109" s="80">
        <v>38778.0</v>
      </c>
      <c r="B1109" s="1">
        <v>4.935</v>
      </c>
      <c r="C1109" s="80">
        <v>38778.0</v>
      </c>
      <c r="D1109" s="1">
        <v>5.0665</v>
      </c>
      <c r="E1109" s="80">
        <v>38796.0</v>
      </c>
      <c r="F1109" s="1">
        <v>4.9725</v>
      </c>
    </row>
    <row r="1110" ht="15.75" customHeight="1">
      <c r="A1110" s="80">
        <v>38779.0</v>
      </c>
      <c r="B1110" s="1">
        <v>4.942</v>
      </c>
      <c r="C1110" s="80">
        <v>38779.0</v>
      </c>
      <c r="D1110" s="1">
        <v>5.0685</v>
      </c>
      <c r="E1110" s="80">
        <v>38797.0</v>
      </c>
      <c r="F1110" s="1">
        <v>5.0525</v>
      </c>
    </row>
    <row r="1111" ht="15.75" customHeight="1">
      <c r="A1111" s="80">
        <v>38782.0</v>
      </c>
      <c r="B1111" s="1">
        <v>4.9545</v>
      </c>
      <c r="C1111" s="80">
        <v>38782.0</v>
      </c>
      <c r="D1111" s="1">
        <v>5.1055</v>
      </c>
      <c r="E1111" s="80">
        <v>38798.0</v>
      </c>
      <c r="F1111" s="1">
        <v>5.0625</v>
      </c>
    </row>
    <row r="1112" ht="15.75" customHeight="1">
      <c r="A1112" s="80">
        <v>38783.0</v>
      </c>
      <c r="B1112" s="1">
        <v>4.96625</v>
      </c>
      <c r="C1112" s="80">
        <v>38783.0</v>
      </c>
      <c r="D1112" s="1">
        <v>5.10725</v>
      </c>
      <c r="E1112" s="80">
        <v>38799.0</v>
      </c>
      <c r="F1112" s="1">
        <v>5.10025</v>
      </c>
    </row>
    <row r="1113" ht="15.75" customHeight="1">
      <c r="A1113" s="80">
        <v>38784.0</v>
      </c>
      <c r="B1113" s="1">
        <v>4.965</v>
      </c>
      <c r="C1113" s="80">
        <v>38784.0</v>
      </c>
      <c r="D1113" s="1">
        <v>5.10175</v>
      </c>
      <c r="E1113" s="80">
        <v>38800.0</v>
      </c>
      <c r="F1113" s="1">
        <v>5.0225</v>
      </c>
    </row>
    <row r="1114" ht="15.75" customHeight="1">
      <c r="A1114" s="80">
        <v>38785.0</v>
      </c>
      <c r="B1114" s="1">
        <v>4.979</v>
      </c>
      <c r="C1114" s="80">
        <v>38785.0</v>
      </c>
      <c r="D1114" s="1">
        <v>5.1055</v>
      </c>
      <c r="E1114" s="80">
        <v>38803.0</v>
      </c>
      <c r="F1114" s="1">
        <v>5.0405</v>
      </c>
    </row>
    <row r="1115" ht="15.75" customHeight="1">
      <c r="A1115" s="80">
        <v>38786.0</v>
      </c>
      <c r="B1115" s="1">
        <v>4.9925</v>
      </c>
      <c r="C1115" s="80">
        <v>38786.0</v>
      </c>
      <c r="D1115" s="1">
        <v>5.1365</v>
      </c>
      <c r="E1115" s="80">
        <v>38804.0</v>
      </c>
      <c r="F1115" s="1">
        <v>5.1265</v>
      </c>
    </row>
    <row r="1116" ht="15.75" customHeight="1">
      <c r="A1116" s="80">
        <v>38789.0</v>
      </c>
      <c r="B1116" s="1">
        <v>5.006</v>
      </c>
      <c r="C1116" s="80">
        <v>38789.0</v>
      </c>
      <c r="D1116" s="1">
        <v>5.14525</v>
      </c>
      <c r="E1116" s="80">
        <v>38805.0</v>
      </c>
      <c r="F1116" s="1">
        <v>5.1415</v>
      </c>
    </row>
    <row r="1117" ht="15.75" customHeight="1">
      <c r="A1117" s="80">
        <v>38790.0</v>
      </c>
      <c r="B1117" s="1">
        <v>4.967</v>
      </c>
      <c r="C1117" s="80">
        <v>38790.0</v>
      </c>
      <c r="D1117" s="1">
        <v>5.07175</v>
      </c>
      <c r="E1117" s="80">
        <v>38806.0</v>
      </c>
      <c r="F1117" s="1">
        <v>5.1905</v>
      </c>
    </row>
    <row r="1118" ht="15.75" customHeight="1">
      <c r="A1118" s="80">
        <v>38791.0</v>
      </c>
      <c r="B1118" s="1">
        <v>4.979</v>
      </c>
      <c r="C1118" s="80">
        <v>38791.0</v>
      </c>
      <c r="D1118" s="1">
        <v>5.09125</v>
      </c>
      <c r="E1118" s="80">
        <v>38807.0</v>
      </c>
      <c r="F1118" s="1">
        <v>5.1805</v>
      </c>
    </row>
    <row r="1119" ht="15.75" customHeight="1">
      <c r="A1119" s="80">
        <v>38792.0</v>
      </c>
      <c r="B1119" s="1">
        <v>4.9475</v>
      </c>
      <c r="C1119" s="80">
        <v>38792.0</v>
      </c>
      <c r="D1119" s="1">
        <v>5.0225</v>
      </c>
      <c r="E1119" s="80">
        <v>38810.0</v>
      </c>
      <c r="F1119" s="1">
        <v>5.2025</v>
      </c>
    </row>
    <row r="1120" ht="15.75" customHeight="1">
      <c r="A1120" s="80">
        <v>38793.0</v>
      </c>
      <c r="B1120" s="1">
        <v>4.9605</v>
      </c>
      <c r="C1120" s="80">
        <v>38793.0</v>
      </c>
      <c r="D1120" s="1">
        <v>5.0375</v>
      </c>
      <c r="E1120" s="80">
        <v>38811.0</v>
      </c>
      <c r="F1120" s="1">
        <v>5.1745</v>
      </c>
    </row>
    <row r="1121" ht="15.75" customHeight="1">
      <c r="A1121" s="80">
        <v>38796.0</v>
      </c>
      <c r="B1121" s="1">
        <v>4.9555</v>
      </c>
      <c r="C1121" s="80">
        <v>38796.0</v>
      </c>
      <c r="D1121" s="1">
        <v>5.037</v>
      </c>
      <c r="E1121" s="80">
        <v>38812.0</v>
      </c>
      <c r="F1121" s="1">
        <v>5.1475</v>
      </c>
    </row>
    <row r="1122" ht="15.75" customHeight="1">
      <c r="A1122" s="80">
        <v>38797.0</v>
      </c>
      <c r="B1122" s="1">
        <v>4.994</v>
      </c>
      <c r="C1122" s="80">
        <v>38797.0</v>
      </c>
      <c r="D1122" s="1">
        <v>5.098</v>
      </c>
      <c r="E1122" s="80">
        <v>38813.0</v>
      </c>
      <c r="F1122" s="1">
        <v>5.1775</v>
      </c>
    </row>
    <row r="1123" ht="15.75" customHeight="1">
      <c r="A1123" s="80">
        <v>38798.0</v>
      </c>
      <c r="B1123" s="1">
        <v>4.9995</v>
      </c>
      <c r="C1123" s="80">
        <v>38798.0</v>
      </c>
      <c r="D1123" s="1">
        <v>5.103</v>
      </c>
      <c r="E1123" s="80">
        <v>38814.0</v>
      </c>
      <c r="F1123" s="1">
        <v>5.2505</v>
      </c>
    </row>
    <row r="1124" ht="15.75" customHeight="1">
      <c r="A1124" s="80">
        <v>38799.0</v>
      </c>
      <c r="B1124" s="1">
        <v>5.013</v>
      </c>
      <c r="C1124" s="80">
        <v>38799.0</v>
      </c>
      <c r="D1124" s="1">
        <v>5.128</v>
      </c>
      <c r="E1124" s="80">
        <v>38817.0</v>
      </c>
      <c r="F1124" s="1">
        <v>5.2325</v>
      </c>
    </row>
    <row r="1125" ht="15.75" customHeight="1">
      <c r="A1125" s="80">
        <v>38800.0</v>
      </c>
      <c r="B1125" s="1">
        <v>4.98</v>
      </c>
      <c r="C1125" s="80">
        <v>38800.0</v>
      </c>
      <c r="D1125" s="1">
        <v>5.0655</v>
      </c>
      <c r="E1125" s="80">
        <v>38818.0</v>
      </c>
      <c r="F1125" s="1">
        <v>5.2105</v>
      </c>
    </row>
    <row r="1126" ht="15.75" customHeight="1">
      <c r="A1126" s="80">
        <v>38803.0</v>
      </c>
      <c r="B1126" s="1">
        <v>4.996</v>
      </c>
      <c r="C1126" s="80">
        <v>38803.0</v>
      </c>
      <c r="D1126" s="1">
        <v>5.083</v>
      </c>
      <c r="E1126" s="80">
        <v>38819.0</v>
      </c>
      <c r="F1126" s="1">
        <v>5.2535</v>
      </c>
    </row>
    <row r="1127" ht="15.75" customHeight="1">
      <c r="A1127" s="80">
        <v>38804.0</v>
      </c>
      <c r="B1127" s="1">
        <v>5.0325</v>
      </c>
      <c r="C1127" s="80">
        <v>38804.0</v>
      </c>
      <c r="D1127" s="1">
        <v>5.1575</v>
      </c>
      <c r="E1127" s="80">
        <v>38820.0</v>
      </c>
      <c r="F1127" s="1">
        <v>5.284</v>
      </c>
    </row>
    <row r="1128" ht="15.75" customHeight="1">
      <c r="A1128" s="80">
        <v>38805.0</v>
      </c>
      <c r="B1128" s="1">
        <v>5.0455</v>
      </c>
      <c r="C1128" s="80">
        <v>38805.0</v>
      </c>
      <c r="D1128" s="1">
        <v>5.164</v>
      </c>
      <c r="E1128" s="80">
        <v>38821.0</v>
      </c>
      <c r="F1128" s="1">
        <v>5.2865</v>
      </c>
    </row>
    <row r="1129" ht="15.75" customHeight="1">
      <c r="A1129" s="80">
        <v>38806.0</v>
      </c>
      <c r="B1129" s="1">
        <v>5.07</v>
      </c>
      <c r="C1129" s="80">
        <v>38806.0</v>
      </c>
      <c r="D1129" s="1">
        <v>5.209</v>
      </c>
      <c r="E1129" s="80">
        <v>38824.0</v>
      </c>
      <c r="F1129" s="1">
        <v>5.245</v>
      </c>
    </row>
    <row r="1130" ht="15.75" customHeight="1">
      <c r="A1130" s="80">
        <v>38807.0</v>
      </c>
      <c r="B1130" s="1">
        <v>5.067</v>
      </c>
      <c r="C1130" s="80">
        <v>38807.0</v>
      </c>
      <c r="D1130" s="1">
        <v>5.1995</v>
      </c>
      <c r="E1130" s="80">
        <v>38825.0</v>
      </c>
      <c r="F1130" s="1">
        <v>5.1695</v>
      </c>
    </row>
    <row r="1131" ht="15.75" customHeight="1">
      <c r="A1131" s="80">
        <v>38810.0</v>
      </c>
      <c r="B1131" s="1">
        <v>5.091</v>
      </c>
      <c r="C1131" s="80">
        <v>38810.0</v>
      </c>
      <c r="D1131" s="1">
        <v>5.225</v>
      </c>
      <c r="E1131" s="80">
        <v>38826.0</v>
      </c>
      <c r="F1131" s="1">
        <v>5.1875</v>
      </c>
    </row>
    <row r="1132" ht="15.75" customHeight="1">
      <c r="A1132" s="80">
        <v>38811.0</v>
      </c>
      <c r="B1132" s="1">
        <v>5.0875</v>
      </c>
      <c r="C1132" s="80">
        <v>38811.0</v>
      </c>
      <c r="D1132" s="1">
        <v>5.205</v>
      </c>
      <c r="E1132" s="80">
        <v>38827.0</v>
      </c>
      <c r="F1132" s="1">
        <v>5.216</v>
      </c>
    </row>
    <row r="1133" ht="15.75" customHeight="1">
      <c r="A1133" s="80">
        <v>38812.0</v>
      </c>
      <c r="B1133" s="1">
        <v>5.0825</v>
      </c>
      <c r="C1133" s="80">
        <v>38812.0</v>
      </c>
      <c r="D1133" s="1">
        <v>5.178</v>
      </c>
      <c r="E1133" s="80">
        <v>38828.0</v>
      </c>
      <c r="F1133" s="1">
        <v>5.228</v>
      </c>
    </row>
    <row r="1134" ht="15.75" customHeight="1">
      <c r="A1134" s="80">
        <v>38813.0</v>
      </c>
      <c r="B1134" s="1">
        <v>5.0955</v>
      </c>
      <c r="C1134" s="80">
        <v>38813.0</v>
      </c>
      <c r="D1134" s="1">
        <v>5.205</v>
      </c>
      <c r="E1134" s="80">
        <v>38831.0</v>
      </c>
      <c r="F1134" s="1">
        <v>5.2055</v>
      </c>
    </row>
    <row r="1135" ht="15.75" customHeight="1">
      <c r="A1135" s="80">
        <v>38814.0</v>
      </c>
      <c r="B1135" s="1">
        <v>5.131</v>
      </c>
      <c r="C1135" s="80">
        <v>38814.0</v>
      </c>
      <c r="D1135" s="1">
        <v>5.2665</v>
      </c>
      <c r="E1135" s="80">
        <v>38832.0</v>
      </c>
      <c r="F1135" s="1">
        <v>5.275</v>
      </c>
    </row>
    <row r="1136" ht="15.75" customHeight="1">
      <c r="A1136" s="80">
        <v>38817.0</v>
      </c>
      <c r="B1136" s="1">
        <v>5.136</v>
      </c>
      <c r="C1136" s="80">
        <v>38817.0</v>
      </c>
      <c r="D1136" s="1">
        <v>5.2565</v>
      </c>
      <c r="E1136" s="80">
        <v>38833.0</v>
      </c>
      <c r="F1136" s="1">
        <v>5.3145</v>
      </c>
    </row>
    <row r="1137" ht="15.75" customHeight="1">
      <c r="A1137" s="80">
        <v>38818.0</v>
      </c>
      <c r="B1137" s="1">
        <v>5.13</v>
      </c>
      <c r="C1137" s="80">
        <v>38818.0</v>
      </c>
      <c r="D1137" s="1">
        <v>5.2415</v>
      </c>
      <c r="E1137" s="80">
        <v>38834.0</v>
      </c>
      <c r="F1137" s="1">
        <v>5.2405</v>
      </c>
    </row>
    <row r="1138" ht="15.75" customHeight="1">
      <c r="A1138" s="80">
        <v>38819.0</v>
      </c>
      <c r="B1138" s="1">
        <v>5.15</v>
      </c>
      <c r="C1138" s="80">
        <v>38819.0</v>
      </c>
      <c r="D1138" s="1">
        <v>5.265</v>
      </c>
      <c r="E1138" s="80">
        <v>38835.0</v>
      </c>
      <c r="F1138" s="1">
        <v>5.207</v>
      </c>
    </row>
    <row r="1139" ht="15.75" customHeight="1">
      <c r="A1139" s="80">
        <v>38820.0</v>
      </c>
      <c r="B1139" s="1">
        <v>5.165</v>
      </c>
      <c r="C1139" s="80">
        <v>38820.0</v>
      </c>
      <c r="D1139" s="1">
        <v>5.2965</v>
      </c>
      <c r="E1139" s="80">
        <v>38838.0</v>
      </c>
      <c r="F1139" s="1">
        <v>5.2975</v>
      </c>
    </row>
    <row r="1140" ht="15.75" customHeight="1">
      <c r="A1140" s="80">
        <v>38821.0</v>
      </c>
      <c r="B1140" s="1">
        <v>5.165</v>
      </c>
      <c r="C1140" s="80">
        <v>38821.0</v>
      </c>
      <c r="D1140" s="1">
        <v>5.277</v>
      </c>
      <c r="E1140" s="80">
        <v>38839.0</v>
      </c>
      <c r="F1140" s="1">
        <v>5.275</v>
      </c>
    </row>
    <row r="1141" ht="15.75" customHeight="1">
      <c r="A1141" s="80">
        <v>38824.0</v>
      </c>
      <c r="B1141" s="1">
        <v>5.149</v>
      </c>
      <c r="C1141" s="80">
        <v>38824.0</v>
      </c>
      <c r="D1141" s="1">
        <v>5.263</v>
      </c>
      <c r="E1141" s="80">
        <v>38840.0</v>
      </c>
      <c r="F1141" s="1">
        <v>5.3025</v>
      </c>
    </row>
    <row r="1142" ht="15.75" customHeight="1">
      <c r="A1142" s="80">
        <v>38825.0</v>
      </c>
      <c r="B1142" s="1">
        <v>5.1225</v>
      </c>
      <c r="C1142" s="80">
        <v>38825.0</v>
      </c>
      <c r="D1142" s="1">
        <v>5.2</v>
      </c>
      <c r="E1142" s="80">
        <v>38841.0</v>
      </c>
      <c r="F1142" s="1">
        <v>5.3305</v>
      </c>
    </row>
    <row r="1143" ht="15.75" customHeight="1">
      <c r="A1143" s="80">
        <v>38826.0</v>
      </c>
      <c r="B1143" s="1">
        <v>5.1265</v>
      </c>
      <c r="C1143" s="80">
        <v>38826.0</v>
      </c>
      <c r="D1143" s="1">
        <v>5.214</v>
      </c>
      <c r="E1143" s="80">
        <v>38842.0</v>
      </c>
      <c r="F1143" s="1">
        <v>5.2855</v>
      </c>
    </row>
    <row r="1144" ht="15.75" customHeight="1">
      <c r="A1144" s="80">
        <v>38827.0</v>
      </c>
      <c r="B1144" s="1">
        <v>5.142</v>
      </c>
      <c r="C1144" s="80">
        <v>38827.0</v>
      </c>
      <c r="D1144" s="1">
        <v>5.243</v>
      </c>
      <c r="E1144" s="80">
        <v>38845.0</v>
      </c>
      <c r="F1144" s="1">
        <v>5.3105</v>
      </c>
    </row>
    <row r="1145" ht="15.75" customHeight="1">
      <c r="A1145" s="80">
        <v>38828.0</v>
      </c>
      <c r="B1145" s="1">
        <v>5.1525</v>
      </c>
      <c r="C1145" s="80">
        <v>38828.0</v>
      </c>
      <c r="D1145" s="1">
        <v>5.2635</v>
      </c>
      <c r="E1145" s="80">
        <v>38846.0</v>
      </c>
      <c r="F1145" s="1">
        <v>5.316</v>
      </c>
    </row>
    <row r="1146" ht="15.75" customHeight="1">
      <c r="A1146" s="80">
        <v>38831.0</v>
      </c>
      <c r="B1146" s="1">
        <v>5.146</v>
      </c>
      <c r="C1146" s="80">
        <v>38831.0</v>
      </c>
      <c r="D1146" s="1">
        <v>5.241</v>
      </c>
      <c r="E1146" s="80">
        <v>38847.0</v>
      </c>
      <c r="F1146" s="1">
        <v>5.331</v>
      </c>
    </row>
    <row r="1147" ht="15.75" customHeight="1">
      <c r="A1147" s="80">
        <v>38832.0</v>
      </c>
      <c r="B1147" s="1">
        <v>5.177</v>
      </c>
      <c r="C1147" s="80">
        <v>38832.0</v>
      </c>
      <c r="D1147" s="1">
        <v>5.295</v>
      </c>
      <c r="E1147" s="80">
        <v>38848.0</v>
      </c>
      <c r="F1147" s="1">
        <v>5.3275</v>
      </c>
    </row>
    <row r="1148" ht="15.75" customHeight="1">
      <c r="A1148" s="80">
        <v>38833.0</v>
      </c>
      <c r="B1148" s="1">
        <v>5.202</v>
      </c>
      <c r="C1148" s="80">
        <v>38833.0</v>
      </c>
      <c r="D1148" s="1">
        <v>5.331</v>
      </c>
      <c r="E1148" s="80">
        <v>38849.0</v>
      </c>
      <c r="F1148" s="1">
        <v>5.342</v>
      </c>
    </row>
    <row r="1149" ht="15.75" customHeight="1">
      <c r="A1149" s="80">
        <v>38834.0</v>
      </c>
      <c r="B1149" s="1">
        <v>5.155</v>
      </c>
      <c r="C1149" s="80">
        <v>38834.0</v>
      </c>
      <c r="D1149" s="1">
        <v>5.252</v>
      </c>
      <c r="E1149" s="80">
        <v>38852.0</v>
      </c>
      <c r="F1149" s="1">
        <v>5.3175</v>
      </c>
    </row>
    <row r="1150" ht="15.75" customHeight="1">
      <c r="A1150" s="80">
        <v>38835.0</v>
      </c>
      <c r="B1150" s="1">
        <v>5.1355</v>
      </c>
      <c r="C1150" s="80">
        <v>38835.0</v>
      </c>
      <c r="D1150" s="1">
        <v>5.223</v>
      </c>
      <c r="E1150" s="80">
        <v>38853.0</v>
      </c>
      <c r="F1150" s="1">
        <v>5.2745</v>
      </c>
    </row>
    <row r="1151" ht="15.75" customHeight="1">
      <c r="A1151" s="80">
        <v>38838.0</v>
      </c>
      <c r="B1151" s="1">
        <v>5.1765</v>
      </c>
      <c r="C1151" s="80">
        <v>38838.0</v>
      </c>
      <c r="D1151" s="1">
        <v>5.299</v>
      </c>
      <c r="E1151" s="80">
        <v>38854.0</v>
      </c>
      <c r="F1151" s="1">
        <v>5.309</v>
      </c>
    </row>
    <row r="1152" ht="15.75" customHeight="1">
      <c r="A1152" s="80">
        <v>38839.0</v>
      </c>
      <c r="B1152" s="1">
        <v>5.176</v>
      </c>
      <c r="C1152" s="80">
        <v>38839.0</v>
      </c>
      <c r="D1152" s="1">
        <v>5.2805</v>
      </c>
      <c r="E1152" s="80">
        <v>38855.0</v>
      </c>
      <c r="F1152" s="1">
        <v>5.27</v>
      </c>
    </row>
    <row r="1153" ht="15.75" customHeight="1">
      <c r="A1153" s="80">
        <v>38840.0</v>
      </c>
      <c r="B1153" s="1">
        <v>5.1975</v>
      </c>
      <c r="C1153" s="80">
        <v>38840.0</v>
      </c>
      <c r="D1153" s="1">
        <v>5.308</v>
      </c>
      <c r="E1153" s="80">
        <v>38856.0</v>
      </c>
      <c r="F1153" s="1">
        <v>5.314</v>
      </c>
    </row>
    <row r="1154" ht="15.75" customHeight="1">
      <c r="A1154" s="80">
        <v>38841.0</v>
      </c>
      <c r="B1154" s="1">
        <v>5.211</v>
      </c>
      <c r="C1154" s="80">
        <v>38841.0</v>
      </c>
      <c r="D1154" s="1">
        <v>5.331</v>
      </c>
      <c r="E1154" s="80">
        <v>38859.0</v>
      </c>
      <c r="F1154" s="1">
        <v>5.292</v>
      </c>
    </row>
    <row r="1155" ht="15.75" customHeight="1">
      <c r="A1155" s="80">
        <v>38842.0</v>
      </c>
      <c r="B1155" s="1">
        <v>5.184</v>
      </c>
      <c r="C1155" s="80">
        <v>38842.0</v>
      </c>
      <c r="D1155" s="1">
        <v>5.29</v>
      </c>
      <c r="E1155" s="80">
        <v>38860.0</v>
      </c>
      <c r="F1155" s="1">
        <v>5.27</v>
      </c>
    </row>
    <row r="1156" ht="15.75" customHeight="1">
      <c r="A1156" s="80">
        <v>38845.0</v>
      </c>
      <c r="B1156" s="1">
        <v>5.195</v>
      </c>
      <c r="C1156" s="80">
        <v>38845.0</v>
      </c>
      <c r="D1156" s="1">
        <v>5.313</v>
      </c>
      <c r="E1156" s="80">
        <v>38861.0</v>
      </c>
      <c r="F1156" s="1">
        <v>5.277</v>
      </c>
    </row>
    <row r="1157" ht="15.75" customHeight="1">
      <c r="A1157" s="80">
        <v>38846.0</v>
      </c>
      <c r="B1157" s="1">
        <v>5.198</v>
      </c>
      <c r="C1157" s="80">
        <v>38846.0</v>
      </c>
      <c r="D1157" s="1">
        <v>5.315</v>
      </c>
      <c r="E1157" s="80">
        <v>38862.0</v>
      </c>
      <c r="F1157" s="1">
        <v>5.3005</v>
      </c>
    </row>
    <row r="1158" ht="15.75" customHeight="1">
      <c r="A1158" s="80">
        <v>38847.0</v>
      </c>
      <c r="B1158" s="1">
        <v>5.205</v>
      </c>
      <c r="C1158" s="80">
        <v>38847.0</v>
      </c>
      <c r="D1158" s="1">
        <v>5.325</v>
      </c>
      <c r="E1158" s="80">
        <v>38863.0</v>
      </c>
      <c r="F1158" s="1">
        <v>5.283</v>
      </c>
    </row>
    <row r="1159" ht="15.75" customHeight="1">
      <c r="A1159" s="80">
        <v>38848.0</v>
      </c>
      <c r="B1159" s="1">
        <v>5.2045</v>
      </c>
      <c r="C1159" s="80">
        <v>38848.0</v>
      </c>
      <c r="D1159" s="1">
        <v>5.315</v>
      </c>
      <c r="E1159" s="80">
        <v>38866.0</v>
      </c>
      <c r="F1159" s="1">
        <v>5.3155</v>
      </c>
    </row>
    <row r="1160" ht="15.75" customHeight="1">
      <c r="A1160" s="80">
        <v>38849.0</v>
      </c>
      <c r="B1160" s="1">
        <v>5.2025</v>
      </c>
      <c r="C1160" s="80">
        <v>38849.0</v>
      </c>
      <c r="D1160" s="1">
        <v>5.322</v>
      </c>
      <c r="E1160" s="80">
        <v>38867.0</v>
      </c>
      <c r="F1160" s="1">
        <v>5.3175</v>
      </c>
    </row>
    <row r="1161" ht="15.75" customHeight="1">
      <c r="A1161" s="80">
        <v>38852.0</v>
      </c>
      <c r="B1161" s="1">
        <v>5.197</v>
      </c>
      <c r="C1161" s="80">
        <v>38852.0</v>
      </c>
      <c r="D1161" s="1">
        <v>5.303</v>
      </c>
      <c r="E1161" s="80">
        <v>38868.0</v>
      </c>
      <c r="F1161" s="1">
        <v>5.3835</v>
      </c>
    </row>
    <row r="1162" ht="15.75" customHeight="1">
      <c r="A1162" s="80">
        <v>38853.0</v>
      </c>
      <c r="B1162" s="1">
        <v>5.19</v>
      </c>
      <c r="C1162" s="80">
        <v>38853.0</v>
      </c>
      <c r="D1162" s="1">
        <v>5.251</v>
      </c>
      <c r="E1162" s="80">
        <v>38869.0</v>
      </c>
      <c r="F1162" s="1">
        <v>5.375</v>
      </c>
    </row>
    <row r="1163" ht="15.75" customHeight="1">
      <c r="A1163" s="80">
        <v>38854.0</v>
      </c>
      <c r="B1163" s="1">
        <v>5.209</v>
      </c>
      <c r="C1163" s="80">
        <v>38854.0</v>
      </c>
      <c r="D1163" s="1">
        <v>5.309</v>
      </c>
      <c r="E1163" s="80">
        <v>38870.0</v>
      </c>
      <c r="F1163" s="1">
        <v>5.2485</v>
      </c>
    </row>
    <row r="1164" ht="15.75" customHeight="1">
      <c r="A1164" s="80">
        <v>38855.0</v>
      </c>
      <c r="B1164" s="1">
        <v>5.2205</v>
      </c>
      <c r="C1164" s="80">
        <v>38855.0</v>
      </c>
      <c r="D1164" s="1">
        <v>5.306</v>
      </c>
      <c r="E1164" s="80">
        <v>38873.0</v>
      </c>
      <c r="F1164" s="1">
        <v>5.31</v>
      </c>
    </row>
    <row r="1165" ht="15.75" customHeight="1">
      <c r="A1165" s="80">
        <v>38856.0</v>
      </c>
      <c r="B1165" s="1">
        <v>5.2505</v>
      </c>
      <c r="C1165" s="80">
        <v>38856.0</v>
      </c>
      <c r="D1165" s="1">
        <v>5.3415</v>
      </c>
      <c r="E1165" s="80">
        <v>38874.0</v>
      </c>
      <c r="F1165" s="1">
        <v>5.327</v>
      </c>
    </row>
    <row r="1166" ht="15.75" customHeight="1">
      <c r="A1166" s="80">
        <v>38859.0</v>
      </c>
      <c r="B1166" s="1">
        <v>5.243</v>
      </c>
      <c r="C1166" s="80">
        <v>38859.0</v>
      </c>
      <c r="D1166" s="1">
        <v>5.328</v>
      </c>
      <c r="E1166" s="80">
        <v>38875.0</v>
      </c>
      <c r="F1166" s="1">
        <v>5.3525</v>
      </c>
    </row>
    <row r="1167" ht="15.75" customHeight="1">
      <c r="A1167" s="80">
        <v>38860.0</v>
      </c>
      <c r="B1167" s="1">
        <v>5.235</v>
      </c>
      <c r="C1167" s="80">
        <v>38860.0</v>
      </c>
      <c r="D1167" s="1">
        <v>5.3045</v>
      </c>
      <c r="E1167" s="80">
        <v>38876.0</v>
      </c>
      <c r="F1167" s="1">
        <v>5.3475</v>
      </c>
    </row>
    <row r="1168" ht="15.75" customHeight="1">
      <c r="A1168" s="80">
        <v>38861.0</v>
      </c>
      <c r="B1168" s="1">
        <v>5.2425</v>
      </c>
      <c r="C1168" s="80">
        <v>38861.0</v>
      </c>
      <c r="D1168" s="1">
        <v>5.318</v>
      </c>
      <c r="E1168" s="80">
        <v>38877.0</v>
      </c>
      <c r="F1168" s="1">
        <v>5.3445</v>
      </c>
    </row>
    <row r="1169" ht="15.75" customHeight="1">
      <c r="A1169" s="80">
        <v>38862.0</v>
      </c>
      <c r="B1169" s="1">
        <v>5.2505</v>
      </c>
      <c r="C1169" s="80">
        <v>38862.0</v>
      </c>
      <c r="D1169" s="1">
        <v>5.3285</v>
      </c>
      <c r="E1169" s="80">
        <v>38880.0</v>
      </c>
      <c r="F1169" s="1">
        <v>5.356</v>
      </c>
    </row>
    <row r="1170" ht="15.75" customHeight="1">
      <c r="A1170" s="80">
        <v>38863.0</v>
      </c>
      <c r="B1170" s="1">
        <v>5.244</v>
      </c>
      <c r="C1170" s="80">
        <v>38863.0</v>
      </c>
      <c r="D1170" s="1">
        <v>5.317</v>
      </c>
      <c r="E1170" s="80">
        <v>38881.0</v>
      </c>
      <c r="F1170" s="1">
        <v>5.3455</v>
      </c>
    </row>
    <row r="1171" ht="15.75" customHeight="1">
      <c r="A1171" s="80">
        <v>38866.0</v>
      </c>
      <c r="B1171" s="1">
        <v>5.245</v>
      </c>
      <c r="C1171" s="80">
        <v>38866.0</v>
      </c>
      <c r="D1171" s="1">
        <v>5.312</v>
      </c>
      <c r="E1171" s="80">
        <v>38882.0</v>
      </c>
      <c r="F1171" s="1">
        <v>5.4525</v>
      </c>
    </row>
    <row r="1172" ht="15.75" customHeight="1">
      <c r="A1172" s="80">
        <v>38867.0</v>
      </c>
      <c r="B1172" s="1">
        <v>5.252</v>
      </c>
      <c r="C1172" s="80">
        <v>38867.0</v>
      </c>
      <c r="D1172" s="1">
        <v>5.338</v>
      </c>
      <c r="E1172" s="80">
        <v>38883.0</v>
      </c>
      <c r="F1172" s="1">
        <v>5.4875</v>
      </c>
    </row>
    <row r="1173" ht="15.75" customHeight="1">
      <c r="A1173" s="80">
        <v>38868.0</v>
      </c>
      <c r="B1173" s="1">
        <v>5.307</v>
      </c>
      <c r="C1173" s="80">
        <v>38868.0</v>
      </c>
      <c r="D1173" s="1">
        <v>5.4015</v>
      </c>
      <c r="E1173" s="80">
        <v>38884.0</v>
      </c>
      <c r="F1173" s="1">
        <v>5.5085</v>
      </c>
    </row>
    <row r="1174" ht="15.75" customHeight="1">
      <c r="A1174" s="80">
        <v>38869.0</v>
      </c>
      <c r="B1174" s="1">
        <v>5.305</v>
      </c>
      <c r="C1174" s="80">
        <v>38869.0</v>
      </c>
      <c r="D1174" s="1">
        <v>5.399</v>
      </c>
      <c r="E1174" s="80">
        <v>38887.0</v>
      </c>
      <c r="F1174" s="1">
        <v>5.5335</v>
      </c>
    </row>
    <row r="1175" ht="15.75" customHeight="1">
      <c r="A1175" s="80">
        <v>38870.0</v>
      </c>
      <c r="B1175" s="1">
        <v>5.228</v>
      </c>
      <c r="C1175" s="80">
        <v>38870.0</v>
      </c>
      <c r="D1175" s="1">
        <v>5.2905</v>
      </c>
      <c r="E1175" s="80">
        <v>38888.0</v>
      </c>
      <c r="F1175" s="1">
        <v>5.558</v>
      </c>
    </row>
    <row r="1176" ht="15.75" customHeight="1">
      <c r="A1176" s="80">
        <v>38873.0</v>
      </c>
      <c r="B1176" s="1">
        <v>5.294</v>
      </c>
      <c r="C1176" s="80">
        <v>38873.0</v>
      </c>
      <c r="D1176" s="1">
        <v>5.366</v>
      </c>
      <c r="E1176" s="80">
        <v>38889.0</v>
      </c>
      <c r="F1176" s="1">
        <v>5.5595</v>
      </c>
    </row>
    <row r="1177" ht="15.75" customHeight="1">
      <c r="A1177" s="80">
        <v>38874.0</v>
      </c>
      <c r="B1177" s="1">
        <v>5.312</v>
      </c>
      <c r="C1177" s="80">
        <v>38874.0</v>
      </c>
      <c r="D1177" s="1">
        <v>5.384</v>
      </c>
      <c r="E1177" s="80">
        <v>38890.0</v>
      </c>
      <c r="F1177" s="1">
        <v>5.6125</v>
      </c>
    </row>
    <row r="1178" ht="15.75" customHeight="1">
      <c r="A1178" s="80">
        <v>38875.0</v>
      </c>
      <c r="B1178" s="1">
        <v>5.322</v>
      </c>
      <c r="C1178" s="80">
        <v>38875.0</v>
      </c>
      <c r="D1178" s="1">
        <v>5.4</v>
      </c>
      <c r="E1178" s="80">
        <v>38891.0</v>
      </c>
      <c r="F1178" s="1">
        <v>5.6325</v>
      </c>
    </row>
    <row r="1179" ht="15.75" customHeight="1">
      <c r="A1179" s="80">
        <v>38876.0</v>
      </c>
      <c r="B1179" s="1">
        <v>5.33</v>
      </c>
      <c r="C1179" s="80">
        <v>38876.0</v>
      </c>
      <c r="D1179" s="1">
        <v>5.408</v>
      </c>
      <c r="E1179" s="80">
        <v>38894.0</v>
      </c>
      <c r="F1179" s="1">
        <v>5.6325</v>
      </c>
    </row>
    <row r="1180" ht="15.75" customHeight="1">
      <c r="A1180" s="80">
        <v>38877.0</v>
      </c>
      <c r="B1180" s="1">
        <v>5.3325</v>
      </c>
      <c r="C1180" s="80">
        <v>38877.0</v>
      </c>
      <c r="D1180" s="1">
        <v>5.408</v>
      </c>
      <c r="E1180" s="80">
        <v>38895.0</v>
      </c>
      <c r="F1180" s="1">
        <v>5.6125</v>
      </c>
    </row>
    <row r="1181" ht="15.75" customHeight="1">
      <c r="A1181" s="80">
        <v>38880.0</v>
      </c>
      <c r="B1181" s="1">
        <v>5.343</v>
      </c>
      <c r="C1181" s="80">
        <v>38880.0</v>
      </c>
      <c r="D1181" s="1">
        <v>5.415</v>
      </c>
      <c r="E1181" s="80">
        <v>38896.0</v>
      </c>
      <c r="F1181" s="1">
        <v>5.6475</v>
      </c>
    </row>
    <row r="1182" ht="15.75" customHeight="1">
      <c r="A1182" s="80">
        <v>38881.0</v>
      </c>
      <c r="B1182" s="1">
        <v>5.3505</v>
      </c>
      <c r="C1182" s="80">
        <v>38881.0</v>
      </c>
      <c r="D1182" s="1">
        <v>5.41</v>
      </c>
      <c r="E1182" s="80">
        <v>38897.0</v>
      </c>
      <c r="F1182" s="1">
        <v>5.572</v>
      </c>
    </row>
    <row r="1183" ht="15.75" customHeight="1">
      <c r="A1183" s="80">
        <v>38882.0</v>
      </c>
      <c r="B1183" s="1">
        <v>5.4205</v>
      </c>
      <c r="C1183" s="80">
        <v>38882.0</v>
      </c>
      <c r="D1183" s="1">
        <v>5.512</v>
      </c>
      <c r="E1183" s="80">
        <v>38898.0</v>
      </c>
      <c r="F1183" s="1">
        <v>5.5285</v>
      </c>
    </row>
    <row r="1184" ht="15.75" customHeight="1">
      <c r="A1184" s="80">
        <v>38883.0</v>
      </c>
      <c r="B1184" s="1">
        <v>5.458</v>
      </c>
      <c r="C1184" s="80">
        <v>38883.0</v>
      </c>
      <c r="D1184" s="1">
        <v>5.5465</v>
      </c>
      <c r="E1184" s="80">
        <v>38901.0</v>
      </c>
      <c r="F1184" s="1">
        <v>5.546</v>
      </c>
    </row>
    <row r="1185" ht="15.75" customHeight="1">
      <c r="A1185" s="80">
        <v>38884.0</v>
      </c>
      <c r="B1185" s="1">
        <v>5.467</v>
      </c>
      <c r="C1185" s="80">
        <v>38884.0</v>
      </c>
      <c r="D1185" s="1">
        <v>5.5655</v>
      </c>
      <c r="E1185" s="80">
        <v>38902.0</v>
      </c>
      <c r="F1185" s="1">
        <v>5.5485</v>
      </c>
    </row>
    <row r="1186" ht="15.75" customHeight="1">
      <c r="A1186" s="80">
        <v>38887.0</v>
      </c>
      <c r="B1186" s="1">
        <v>5.4765</v>
      </c>
      <c r="C1186" s="80">
        <v>38887.0</v>
      </c>
      <c r="D1186" s="1">
        <v>5.5825</v>
      </c>
      <c r="E1186" s="80">
        <v>38903.0</v>
      </c>
      <c r="F1186" s="1">
        <v>5.6225</v>
      </c>
    </row>
    <row r="1187" ht="15.75" customHeight="1">
      <c r="A1187" s="80">
        <v>38888.0</v>
      </c>
      <c r="B1187" s="1">
        <v>5.488</v>
      </c>
      <c r="C1187" s="80">
        <v>38888.0</v>
      </c>
      <c r="D1187" s="1">
        <v>5.597</v>
      </c>
      <c r="E1187" s="80">
        <v>38904.0</v>
      </c>
      <c r="F1187" s="1">
        <v>5.6005</v>
      </c>
    </row>
    <row r="1188" ht="15.75" customHeight="1">
      <c r="A1188" s="80">
        <v>38889.0</v>
      </c>
      <c r="B1188" s="1">
        <v>5.495</v>
      </c>
      <c r="C1188" s="80">
        <v>38889.0</v>
      </c>
      <c r="D1188" s="1">
        <v>5.6</v>
      </c>
      <c r="E1188" s="80">
        <v>38905.0</v>
      </c>
      <c r="F1188" s="1">
        <v>5.5465</v>
      </c>
    </row>
    <row r="1189" ht="15.75" customHeight="1">
      <c r="A1189" s="80">
        <v>38890.0</v>
      </c>
      <c r="B1189" s="1">
        <v>5.526</v>
      </c>
      <c r="C1189" s="80">
        <v>38890.0</v>
      </c>
      <c r="D1189" s="1">
        <v>5.6455</v>
      </c>
      <c r="E1189" s="80">
        <v>38908.0</v>
      </c>
      <c r="F1189" s="1">
        <v>5.5475</v>
      </c>
    </row>
    <row r="1190" ht="15.75" customHeight="1">
      <c r="A1190" s="80">
        <v>38891.0</v>
      </c>
      <c r="B1190" s="1">
        <v>5.543</v>
      </c>
      <c r="C1190" s="80">
        <v>38891.0</v>
      </c>
      <c r="D1190" s="1">
        <v>5.667</v>
      </c>
      <c r="E1190" s="80">
        <v>38909.0</v>
      </c>
      <c r="F1190" s="1">
        <v>5.5255</v>
      </c>
    </row>
    <row r="1191" ht="15.75" customHeight="1">
      <c r="A1191" s="80">
        <v>38894.0</v>
      </c>
      <c r="B1191" s="1">
        <v>5.549</v>
      </c>
      <c r="C1191" s="80">
        <v>38894.0</v>
      </c>
      <c r="D1191" s="1">
        <v>5.666</v>
      </c>
      <c r="E1191" s="80">
        <v>38910.0</v>
      </c>
      <c r="F1191" s="1">
        <v>5.5325</v>
      </c>
    </row>
    <row r="1192" ht="15.75" customHeight="1">
      <c r="A1192" s="80">
        <v>38895.0</v>
      </c>
      <c r="B1192" s="1">
        <v>5.537</v>
      </c>
      <c r="C1192" s="80">
        <v>38895.0</v>
      </c>
      <c r="D1192" s="1">
        <v>5.648</v>
      </c>
      <c r="E1192" s="80">
        <v>38911.0</v>
      </c>
      <c r="F1192" s="1">
        <v>5.487</v>
      </c>
    </row>
    <row r="1193" ht="15.75" customHeight="1">
      <c r="A1193" s="80">
        <v>38896.0</v>
      </c>
      <c r="B1193" s="1">
        <v>5.5475</v>
      </c>
      <c r="C1193" s="80">
        <v>38896.0</v>
      </c>
      <c r="D1193" s="1">
        <v>5.674</v>
      </c>
      <c r="E1193" s="80">
        <v>38912.0</v>
      </c>
      <c r="F1193" s="1">
        <v>5.4665</v>
      </c>
    </row>
    <row r="1194" ht="15.75" customHeight="1">
      <c r="A1194" s="80">
        <v>38897.0</v>
      </c>
      <c r="B1194" s="1">
        <v>5.506</v>
      </c>
      <c r="C1194" s="80">
        <v>38897.0</v>
      </c>
      <c r="D1194" s="1">
        <v>5.607</v>
      </c>
      <c r="E1194" s="80">
        <v>38915.0</v>
      </c>
      <c r="F1194" s="1">
        <v>5.4805</v>
      </c>
    </row>
    <row r="1195" ht="15.75" customHeight="1">
      <c r="A1195" s="80">
        <v>38898.0</v>
      </c>
      <c r="B1195" s="1">
        <v>5.485</v>
      </c>
      <c r="C1195" s="80">
        <v>38898.0</v>
      </c>
      <c r="D1195" s="1">
        <v>5.575</v>
      </c>
      <c r="E1195" s="80">
        <v>38916.0</v>
      </c>
      <c r="F1195" s="1">
        <v>5.555</v>
      </c>
    </row>
    <row r="1196" ht="15.75" customHeight="1">
      <c r="A1196" s="80">
        <v>38901.0</v>
      </c>
      <c r="B1196" s="1">
        <v>5.503</v>
      </c>
      <c r="C1196" s="80">
        <v>38901.0</v>
      </c>
      <c r="D1196" s="1">
        <v>5.598</v>
      </c>
      <c r="E1196" s="80">
        <v>38917.0</v>
      </c>
      <c r="F1196" s="1">
        <v>5.4615</v>
      </c>
    </row>
    <row r="1197" ht="15.75" customHeight="1">
      <c r="A1197" s="80">
        <v>38902.0</v>
      </c>
      <c r="B1197" s="1">
        <v>5.497</v>
      </c>
      <c r="C1197" s="80">
        <v>38902.0</v>
      </c>
      <c r="D1197" s="1">
        <v>5.582</v>
      </c>
      <c r="E1197" s="80">
        <v>38918.0</v>
      </c>
      <c r="F1197" s="1">
        <v>5.403</v>
      </c>
    </row>
    <row r="1198" ht="15.75" customHeight="1">
      <c r="A1198" s="80">
        <v>38903.0</v>
      </c>
      <c r="B1198" s="1">
        <v>5.542</v>
      </c>
      <c r="C1198" s="80">
        <v>38903.0</v>
      </c>
      <c r="D1198" s="1">
        <v>5.665</v>
      </c>
      <c r="E1198" s="80">
        <v>38919.0</v>
      </c>
      <c r="F1198" s="1">
        <v>5.4235</v>
      </c>
    </row>
    <row r="1199" ht="15.75" customHeight="1">
      <c r="A1199" s="80">
        <v>38904.0</v>
      </c>
      <c r="B1199" s="1">
        <v>5.5385</v>
      </c>
      <c r="C1199" s="80">
        <v>38904.0</v>
      </c>
      <c r="D1199" s="1">
        <v>5.654</v>
      </c>
      <c r="E1199" s="80">
        <v>38922.0</v>
      </c>
      <c r="F1199" s="1">
        <v>5.4215</v>
      </c>
    </row>
    <row r="1200" ht="15.75" customHeight="1">
      <c r="A1200" s="80">
        <v>38905.0</v>
      </c>
      <c r="B1200" s="1">
        <v>5.5185</v>
      </c>
      <c r="C1200" s="80">
        <v>38905.0</v>
      </c>
      <c r="D1200" s="1">
        <v>5.612</v>
      </c>
      <c r="E1200" s="80">
        <v>38923.0</v>
      </c>
      <c r="F1200" s="1">
        <v>5.4455</v>
      </c>
    </row>
    <row r="1201" ht="15.75" customHeight="1">
      <c r="A1201" s="80">
        <v>38908.0</v>
      </c>
      <c r="B1201" s="1">
        <v>5.5175</v>
      </c>
      <c r="C1201" s="80">
        <v>38908.0</v>
      </c>
      <c r="D1201" s="1">
        <v>5.618</v>
      </c>
      <c r="E1201" s="80">
        <v>38924.0</v>
      </c>
      <c r="F1201" s="1">
        <v>5.395</v>
      </c>
    </row>
    <row r="1202" ht="15.75" customHeight="1">
      <c r="A1202" s="80">
        <v>38909.0</v>
      </c>
      <c r="B1202" s="1">
        <v>5.513</v>
      </c>
      <c r="C1202" s="80">
        <v>38909.0</v>
      </c>
      <c r="D1202" s="1">
        <v>5.605</v>
      </c>
      <c r="E1202" s="80">
        <v>38925.0</v>
      </c>
      <c r="F1202" s="1">
        <v>5.3955</v>
      </c>
    </row>
    <row r="1203" ht="15.75" customHeight="1">
      <c r="A1203" s="80">
        <v>38910.0</v>
      </c>
      <c r="B1203" s="1">
        <v>5.5035</v>
      </c>
      <c r="C1203" s="80">
        <v>38910.0</v>
      </c>
      <c r="D1203" s="1">
        <v>5.6095</v>
      </c>
      <c r="E1203" s="80">
        <v>38926.0</v>
      </c>
      <c r="F1203" s="1">
        <v>5.3215</v>
      </c>
    </row>
    <row r="1204" ht="15.75" customHeight="1">
      <c r="A1204" s="80">
        <v>38911.0</v>
      </c>
      <c r="B1204" s="1">
        <v>5.4885</v>
      </c>
      <c r="C1204" s="80">
        <v>38911.0</v>
      </c>
      <c r="D1204" s="1">
        <v>5.565</v>
      </c>
      <c r="E1204" s="80">
        <v>38929.0</v>
      </c>
      <c r="F1204" s="1">
        <v>5.305</v>
      </c>
    </row>
    <row r="1205" ht="15.75" customHeight="1">
      <c r="A1205" s="80">
        <v>38912.0</v>
      </c>
      <c r="B1205" s="1">
        <v>5.476</v>
      </c>
      <c r="C1205" s="80">
        <v>38912.0</v>
      </c>
      <c r="D1205" s="1">
        <v>5.548</v>
      </c>
      <c r="E1205" s="80">
        <v>38930.0</v>
      </c>
      <c r="F1205" s="1">
        <v>5.302</v>
      </c>
    </row>
    <row r="1206" ht="15.75" customHeight="1">
      <c r="A1206" s="80">
        <v>38915.0</v>
      </c>
      <c r="B1206" s="1">
        <v>5.4855</v>
      </c>
      <c r="C1206" s="80">
        <v>38915.0</v>
      </c>
      <c r="D1206" s="1">
        <v>5.556</v>
      </c>
      <c r="E1206" s="80">
        <v>38931.0</v>
      </c>
      <c r="F1206" s="1">
        <v>5.3025</v>
      </c>
    </row>
    <row r="1207" ht="15.75" customHeight="1">
      <c r="A1207" s="80">
        <v>38916.0</v>
      </c>
      <c r="B1207" s="1">
        <v>5.5285</v>
      </c>
      <c r="C1207" s="80">
        <v>38916.0</v>
      </c>
      <c r="D1207" s="1">
        <v>5.618</v>
      </c>
      <c r="E1207" s="80">
        <v>38932.0</v>
      </c>
      <c r="F1207" s="1">
        <v>5.329</v>
      </c>
    </row>
    <row r="1208" ht="15.75" customHeight="1">
      <c r="A1208" s="80">
        <v>38917.0</v>
      </c>
      <c r="B1208" s="1">
        <v>5.495</v>
      </c>
      <c r="C1208" s="80">
        <v>38917.0</v>
      </c>
      <c r="D1208" s="1">
        <v>5.5525</v>
      </c>
      <c r="E1208" s="80">
        <v>38933.0</v>
      </c>
      <c r="F1208" s="1">
        <v>5.2505</v>
      </c>
    </row>
    <row r="1209" ht="15.75" customHeight="1">
      <c r="A1209" s="80">
        <v>38918.0</v>
      </c>
      <c r="B1209" s="1">
        <v>5.4575</v>
      </c>
      <c r="C1209" s="80">
        <v>38918.0</v>
      </c>
      <c r="D1209" s="1">
        <v>5.505</v>
      </c>
      <c r="E1209" s="80">
        <v>38936.0</v>
      </c>
      <c r="F1209" s="1">
        <v>5.2805</v>
      </c>
    </row>
    <row r="1210" ht="15.75" customHeight="1">
      <c r="A1210" s="80">
        <v>38919.0</v>
      </c>
      <c r="B1210" s="1">
        <v>5.4615</v>
      </c>
      <c r="C1210" s="80">
        <v>38919.0</v>
      </c>
      <c r="D1210" s="1">
        <v>5.512</v>
      </c>
      <c r="E1210" s="80">
        <v>38937.0</v>
      </c>
      <c r="F1210" s="1">
        <v>5.234</v>
      </c>
    </row>
    <row r="1211" ht="15.75" customHeight="1">
      <c r="A1211" s="80">
        <v>38922.0</v>
      </c>
      <c r="B1211" s="1">
        <v>5.4675</v>
      </c>
      <c r="C1211" s="80">
        <v>38922.0</v>
      </c>
      <c r="D1211" s="1">
        <v>5.522</v>
      </c>
      <c r="E1211" s="80">
        <v>38938.0</v>
      </c>
      <c r="F1211" s="1">
        <v>5.2525</v>
      </c>
    </row>
    <row r="1212" ht="15.75" customHeight="1">
      <c r="A1212" s="80">
        <v>38923.0</v>
      </c>
      <c r="B1212" s="1">
        <v>5.4845</v>
      </c>
      <c r="C1212" s="80">
        <v>38923.0</v>
      </c>
      <c r="D1212" s="1">
        <v>5.544</v>
      </c>
      <c r="E1212" s="80">
        <v>38939.0</v>
      </c>
      <c r="F1212" s="1">
        <v>5.267</v>
      </c>
    </row>
    <row r="1213" ht="15.75" customHeight="1">
      <c r="A1213" s="80">
        <v>38924.0</v>
      </c>
      <c r="B1213" s="1">
        <v>5.452</v>
      </c>
      <c r="C1213" s="80">
        <v>38924.0</v>
      </c>
      <c r="D1213" s="1">
        <v>5.5005</v>
      </c>
      <c r="E1213" s="80">
        <v>38940.0</v>
      </c>
      <c r="F1213" s="1">
        <v>5.3125</v>
      </c>
    </row>
    <row r="1214" ht="15.75" customHeight="1">
      <c r="A1214" s="80">
        <v>38925.0</v>
      </c>
      <c r="B1214" s="1">
        <v>5.454</v>
      </c>
      <c r="C1214" s="80">
        <v>38925.0</v>
      </c>
      <c r="D1214" s="1">
        <v>5.5015</v>
      </c>
      <c r="E1214" s="80">
        <v>38943.0</v>
      </c>
      <c r="F1214" s="1">
        <v>5.365</v>
      </c>
    </row>
    <row r="1215" ht="15.75" customHeight="1">
      <c r="A1215" s="80">
        <v>38926.0</v>
      </c>
      <c r="B1215" s="1">
        <v>5.4105</v>
      </c>
      <c r="C1215" s="80">
        <v>38926.0</v>
      </c>
      <c r="D1215" s="1">
        <v>5.4375</v>
      </c>
      <c r="E1215" s="80">
        <v>38944.0</v>
      </c>
      <c r="F1215" s="1">
        <v>5.2905</v>
      </c>
    </row>
    <row r="1216" ht="15.75" customHeight="1">
      <c r="A1216" s="80">
        <v>38929.0</v>
      </c>
      <c r="B1216" s="1">
        <v>5.4195</v>
      </c>
      <c r="C1216" s="80">
        <v>38929.0</v>
      </c>
      <c r="D1216" s="1">
        <v>5.4305</v>
      </c>
      <c r="E1216" s="80">
        <v>38945.0</v>
      </c>
      <c r="F1216" s="1">
        <v>5.211</v>
      </c>
    </row>
    <row r="1217" ht="15.75" customHeight="1">
      <c r="A1217" s="80">
        <v>38930.0</v>
      </c>
      <c r="B1217" s="1">
        <v>5.435</v>
      </c>
      <c r="C1217" s="80">
        <v>38930.0</v>
      </c>
      <c r="D1217" s="1">
        <v>5.444</v>
      </c>
      <c r="E1217" s="80">
        <v>38946.0</v>
      </c>
      <c r="F1217" s="1">
        <v>5.2275</v>
      </c>
    </row>
    <row r="1218" ht="15.75" customHeight="1">
      <c r="A1218" s="80">
        <v>38931.0</v>
      </c>
      <c r="B1218" s="1">
        <v>5.4415</v>
      </c>
      <c r="C1218" s="80">
        <v>38931.0</v>
      </c>
      <c r="D1218" s="1">
        <v>5.447</v>
      </c>
      <c r="E1218" s="80">
        <v>38947.0</v>
      </c>
      <c r="F1218" s="1">
        <v>5.2005</v>
      </c>
    </row>
    <row r="1219" ht="15.75" customHeight="1">
      <c r="A1219" s="80">
        <v>38932.0</v>
      </c>
      <c r="B1219" s="1">
        <v>5.468</v>
      </c>
      <c r="C1219" s="80">
        <v>38932.0</v>
      </c>
      <c r="D1219" s="1">
        <v>5.477</v>
      </c>
      <c r="E1219" s="80">
        <v>38950.0</v>
      </c>
      <c r="F1219" s="1">
        <v>5.1895</v>
      </c>
    </row>
    <row r="1220" ht="15.75" customHeight="1">
      <c r="A1220" s="80">
        <v>38933.0</v>
      </c>
      <c r="B1220" s="1">
        <v>5.395</v>
      </c>
      <c r="C1220" s="80">
        <v>38933.0</v>
      </c>
      <c r="D1220" s="1">
        <v>5.395</v>
      </c>
      <c r="E1220" s="80">
        <v>38951.0</v>
      </c>
      <c r="F1220" s="1">
        <v>5.1855</v>
      </c>
    </row>
    <row r="1221" ht="15.75" customHeight="1">
      <c r="A1221" s="80">
        <v>38936.0</v>
      </c>
      <c r="B1221" s="1">
        <v>5.41</v>
      </c>
      <c r="C1221" s="80">
        <v>38936.0</v>
      </c>
      <c r="D1221" s="1">
        <v>5.4205</v>
      </c>
      <c r="E1221" s="80">
        <v>38952.0</v>
      </c>
      <c r="F1221" s="1">
        <v>5.1945</v>
      </c>
    </row>
    <row r="1222" ht="15.75" customHeight="1">
      <c r="A1222" s="80">
        <v>38937.0</v>
      </c>
      <c r="B1222" s="1">
        <v>5.368</v>
      </c>
      <c r="C1222" s="80">
        <v>38937.0</v>
      </c>
      <c r="D1222" s="1">
        <v>5.384</v>
      </c>
      <c r="E1222" s="80">
        <v>38953.0</v>
      </c>
      <c r="F1222" s="1">
        <v>5.2005</v>
      </c>
    </row>
    <row r="1223" ht="15.75" customHeight="1">
      <c r="A1223" s="80">
        <v>38938.0</v>
      </c>
      <c r="B1223" s="1">
        <v>5.369</v>
      </c>
      <c r="C1223" s="80">
        <v>38938.0</v>
      </c>
      <c r="D1223" s="1">
        <v>5.395</v>
      </c>
      <c r="E1223" s="80">
        <v>38954.0</v>
      </c>
      <c r="F1223" s="1">
        <v>5.1725</v>
      </c>
    </row>
    <row r="1224" ht="15.75" customHeight="1">
      <c r="A1224" s="80">
        <v>38939.0</v>
      </c>
      <c r="B1224" s="1">
        <v>5.381</v>
      </c>
      <c r="C1224" s="80">
        <v>38939.0</v>
      </c>
      <c r="D1224" s="1">
        <v>5.408</v>
      </c>
      <c r="E1224" s="80">
        <v>38957.0</v>
      </c>
      <c r="F1224" s="1">
        <v>5.191</v>
      </c>
    </row>
    <row r="1225" ht="15.75" customHeight="1">
      <c r="A1225" s="80">
        <v>38940.0</v>
      </c>
      <c r="B1225" s="1">
        <v>5.3995</v>
      </c>
      <c r="C1225" s="80">
        <v>38940.0</v>
      </c>
      <c r="D1225" s="1">
        <v>5.4365</v>
      </c>
      <c r="E1225" s="80">
        <v>38958.0</v>
      </c>
      <c r="F1225" s="1">
        <v>5.1725</v>
      </c>
    </row>
    <row r="1226" ht="15.75" customHeight="1">
      <c r="A1226" s="80">
        <v>38943.0</v>
      </c>
      <c r="B1226" s="1">
        <v>5.43</v>
      </c>
      <c r="C1226" s="80">
        <v>38943.0</v>
      </c>
      <c r="D1226" s="1">
        <v>5.485</v>
      </c>
      <c r="E1226" s="80">
        <v>38959.0</v>
      </c>
      <c r="F1226" s="1">
        <v>5.1275</v>
      </c>
    </row>
    <row r="1227" ht="15.75" customHeight="1">
      <c r="A1227" s="80">
        <v>38944.0</v>
      </c>
      <c r="B1227" s="1">
        <v>5.4</v>
      </c>
      <c r="C1227" s="80">
        <v>38944.0</v>
      </c>
      <c r="D1227" s="1">
        <v>5.421</v>
      </c>
      <c r="E1227" s="80">
        <v>38960.0</v>
      </c>
      <c r="F1227" s="1">
        <v>5.0975</v>
      </c>
    </row>
    <row r="1228" ht="15.75" customHeight="1">
      <c r="A1228" s="80">
        <v>38945.0</v>
      </c>
      <c r="B1228" s="1">
        <v>5.365</v>
      </c>
      <c r="C1228" s="80">
        <v>38945.0</v>
      </c>
      <c r="D1228" s="1">
        <v>5.373</v>
      </c>
      <c r="E1228" s="80">
        <v>38961.0</v>
      </c>
      <c r="F1228" s="1">
        <v>5.074</v>
      </c>
    </row>
    <row r="1229" ht="15.75" customHeight="1">
      <c r="A1229" s="80">
        <v>38946.0</v>
      </c>
      <c r="B1229" s="1">
        <v>5.377</v>
      </c>
      <c r="C1229" s="80">
        <v>38946.0</v>
      </c>
      <c r="D1229" s="1">
        <v>5.398</v>
      </c>
      <c r="E1229" s="80">
        <v>38964.0</v>
      </c>
      <c r="F1229" s="1">
        <v>5.075</v>
      </c>
    </row>
    <row r="1230" ht="15.75" customHeight="1">
      <c r="A1230" s="80">
        <v>38947.0</v>
      </c>
      <c r="B1230" s="1">
        <v>5.373</v>
      </c>
      <c r="C1230" s="80">
        <v>38947.0</v>
      </c>
      <c r="D1230" s="1">
        <v>5.3835</v>
      </c>
      <c r="E1230" s="80">
        <v>38965.0</v>
      </c>
      <c r="F1230" s="1">
        <v>5.1105</v>
      </c>
    </row>
    <row r="1231" ht="15.75" customHeight="1">
      <c r="A1231" s="80">
        <v>38950.0</v>
      </c>
      <c r="B1231" s="1">
        <v>5.358</v>
      </c>
      <c r="C1231" s="80">
        <v>38950.0</v>
      </c>
      <c r="D1231" s="1">
        <v>5.379</v>
      </c>
      <c r="E1231" s="80">
        <v>38966.0</v>
      </c>
      <c r="F1231" s="1">
        <v>5.1205</v>
      </c>
    </row>
    <row r="1232" ht="15.75" customHeight="1">
      <c r="A1232" s="80">
        <v>38951.0</v>
      </c>
      <c r="B1232" s="1">
        <v>5.373</v>
      </c>
      <c r="C1232" s="80">
        <v>38951.0</v>
      </c>
      <c r="D1232" s="1">
        <v>5.3815</v>
      </c>
      <c r="E1232" s="80">
        <v>38967.0</v>
      </c>
      <c r="F1232" s="1">
        <v>5.121</v>
      </c>
    </row>
    <row r="1233" ht="15.75" customHeight="1">
      <c r="A1233" s="80">
        <v>38952.0</v>
      </c>
      <c r="B1233" s="1">
        <v>5.3655</v>
      </c>
      <c r="C1233" s="80">
        <v>38952.0</v>
      </c>
      <c r="D1233" s="1">
        <v>5.3755</v>
      </c>
      <c r="E1233" s="80">
        <v>38968.0</v>
      </c>
      <c r="F1233" s="1">
        <v>5.12</v>
      </c>
    </row>
    <row r="1234" ht="15.75" customHeight="1">
      <c r="A1234" s="80">
        <v>38953.0</v>
      </c>
      <c r="B1234" s="1">
        <v>5.365</v>
      </c>
      <c r="C1234" s="80">
        <v>38953.0</v>
      </c>
      <c r="D1234" s="1">
        <v>5.3725</v>
      </c>
      <c r="E1234" s="80">
        <v>38971.0</v>
      </c>
      <c r="F1234" s="1">
        <v>5.1455</v>
      </c>
    </row>
    <row r="1235" ht="15.75" customHeight="1">
      <c r="A1235" s="80">
        <v>38954.0</v>
      </c>
      <c r="B1235" s="1">
        <v>5.355</v>
      </c>
      <c r="C1235" s="80">
        <v>38954.0</v>
      </c>
      <c r="D1235" s="1">
        <v>5.353</v>
      </c>
      <c r="E1235" s="80">
        <v>38972.0</v>
      </c>
      <c r="F1235" s="1">
        <v>5.1305</v>
      </c>
    </row>
    <row r="1236" ht="15.75" customHeight="1">
      <c r="A1236" s="80">
        <v>38957.0</v>
      </c>
      <c r="B1236" s="1">
        <v>5.36</v>
      </c>
      <c r="C1236" s="80">
        <v>38957.0</v>
      </c>
      <c r="D1236" s="1">
        <v>5.363</v>
      </c>
      <c r="E1236" s="80">
        <v>38973.0</v>
      </c>
      <c r="F1236" s="1">
        <v>5.1125</v>
      </c>
    </row>
    <row r="1237" ht="15.75" customHeight="1">
      <c r="A1237" s="80">
        <v>38958.0</v>
      </c>
      <c r="B1237" s="1">
        <v>5.36</v>
      </c>
      <c r="C1237" s="80">
        <v>38958.0</v>
      </c>
      <c r="D1237" s="1">
        <v>5.356</v>
      </c>
      <c r="E1237" s="80">
        <v>38974.0</v>
      </c>
      <c r="F1237" s="1">
        <v>5.153</v>
      </c>
    </row>
    <row r="1238" ht="15.75" customHeight="1">
      <c r="A1238" s="80">
        <v>38959.0</v>
      </c>
      <c r="B1238" s="1">
        <v>5.338</v>
      </c>
      <c r="C1238" s="80">
        <v>38959.0</v>
      </c>
      <c r="D1238" s="1">
        <v>5.313</v>
      </c>
      <c r="E1238" s="80">
        <v>38975.0</v>
      </c>
      <c r="F1238" s="1">
        <v>5.182</v>
      </c>
    </row>
    <row r="1239" ht="15.75" customHeight="1">
      <c r="A1239" s="80">
        <v>38960.0</v>
      </c>
      <c r="B1239" s="1">
        <v>5.3205</v>
      </c>
      <c r="C1239" s="80">
        <v>38960.0</v>
      </c>
      <c r="D1239" s="1">
        <v>5.2845</v>
      </c>
      <c r="E1239" s="80">
        <v>38978.0</v>
      </c>
      <c r="F1239" s="1">
        <v>5.197</v>
      </c>
    </row>
    <row r="1240" ht="15.75" customHeight="1">
      <c r="A1240" s="80">
        <v>38961.0</v>
      </c>
      <c r="B1240" s="1">
        <v>5.317</v>
      </c>
      <c r="C1240" s="80">
        <v>38961.0</v>
      </c>
      <c r="D1240" s="1">
        <v>5.2685</v>
      </c>
      <c r="E1240" s="80">
        <v>38979.0</v>
      </c>
      <c r="F1240" s="1">
        <v>5.1155</v>
      </c>
    </row>
    <row r="1241" ht="15.75" customHeight="1">
      <c r="A1241" s="80">
        <v>38964.0</v>
      </c>
      <c r="B1241" s="1">
        <v>5.318</v>
      </c>
      <c r="C1241" s="80">
        <v>38964.0</v>
      </c>
      <c r="D1241" s="1">
        <v>5.2695</v>
      </c>
      <c r="E1241" s="80">
        <v>38980.0</v>
      </c>
      <c r="F1241" s="1">
        <v>5.1225</v>
      </c>
    </row>
    <row r="1242" ht="15.75" customHeight="1">
      <c r="A1242" s="80">
        <v>38965.0</v>
      </c>
      <c r="B1242" s="1">
        <v>5.328</v>
      </c>
      <c r="C1242" s="80">
        <v>38965.0</v>
      </c>
      <c r="D1242" s="1">
        <v>5.297</v>
      </c>
      <c r="E1242" s="80">
        <v>38981.0</v>
      </c>
      <c r="F1242" s="1">
        <v>4.9925</v>
      </c>
    </row>
    <row r="1243" ht="15.75" customHeight="1">
      <c r="A1243" s="80">
        <v>38966.0</v>
      </c>
      <c r="B1243" s="1">
        <v>5.322</v>
      </c>
      <c r="C1243" s="80">
        <v>38966.0</v>
      </c>
      <c r="D1243" s="1">
        <v>5.3</v>
      </c>
      <c r="E1243" s="80">
        <v>38982.0</v>
      </c>
      <c r="F1243" s="1">
        <v>4.9705</v>
      </c>
    </row>
    <row r="1244" ht="15.75" customHeight="1">
      <c r="A1244" s="80">
        <v>38967.0</v>
      </c>
      <c r="B1244" s="1">
        <v>5.309</v>
      </c>
      <c r="C1244" s="80">
        <v>38967.0</v>
      </c>
      <c r="D1244" s="1">
        <v>5.292</v>
      </c>
      <c r="E1244" s="80">
        <v>38985.0</v>
      </c>
      <c r="F1244" s="1">
        <v>4.939</v>
      </c>
    </row>
    <row r="1245" ht="15.75" customHeight="1">
      <c r="A1245" s="80">
        <v>38968.0</v>
      </c>
      <c r="B1245" s="1">
        <v>5.319</v>
      </c>
      <c r="C1245" s="80">
        <v>38968.0</v>
      </c>
      <c r="D1245" s="1">
        <v>5.3025</v>
      </c>
      <c r="E1245" s="80">
        <v>38986.0</v>
      </c>
      <c r="F1245" s="1">
        <v>4.981</v>
      </c>
    </row>
    <row r="1246" ht="15.75" customHeight="1">
      <c r="A1246" s="80">
        <v>38971.0</v>
      </c>
      <c r="B1246" s="1">
        <v>5.323</v>
      </c>
      <c r="C1246" s="80">
        <v>38971.0</v>
      </c>
      <c r="D1246" s="1">
        <v>5.3265</v>
      </c>
      <c r="E1246" s="80">
        <v>38987.0</v>
      </c>
      <c r="F1246" s="1">
        <v>4.979</v>
      </c>
    </row>
    <row r="1247" ht="15.75" customHeight="1">
      <c r="A1247" s="80">
        <v>38972.0</v>
      </c>
      <c r="B1247" s="1">
        <v>5.33</v>
      </c>
      <c r="C1247" s="80">
        <v>38972.0</v>
      </c>
      <c r="D1247" s="1">
        <v>5.298</v>
      </c>
      <c r="E1247" s="80">
        <v>38988.0</v>
      </c>
      <c r="F1247" s="1">
        <v>4.988</v>
      </c>
    </row>
    <row r="1248" ht="15.75" customHeight="1">
      <c r="A1248" s="80">
        <v>38973.0</v>
      </c>
      <c r="B1248" s="1">
        <v>5.333</v>
      </c>
      <c r="C1248" s="80">
        <v>38973.0</v>
      </c>
      <c r="D1248" s="1">
        <v>5.3</v>
      </c>
      <c r="E1248" s="80">
        <v>38989.0</v>
      </c>
      <c r="F1248" s="1">
        <v>4.999</v>
      </c>
    </row>
    <row r="1249" ht="15.75" customHeight="1">
      <c r="A1249" s="80">
        <v>38974.0</v>
      </c>
      <c r="B1249" s="1">
        <v>5.327</v>
      </c>
      <c r="C1249" s="80">
        <v>38974.0</v>
      </c>
      <c r="D1249" s="1">
        <v>5.3345</v>
      </c>
      <c r="E1249" s="80">
        <v>38992.0</v>
      </c>
      <c r="F1249" s="1">
        <v>4.9605</v>
      </c>
    </row>
    <row r="1250" ht="15.75" customHeight="1">
      <c r="A1250" s="80">
        <v>38975.0</v>
      </c>
      <c r="B1250" s="1">
        <v>5.343</v>
      </c>
      <c r="C1250" s="80">
        <v>38975.0</v>
      </c>
      <c r="D1250" s="1">
        <v>5.353</v>
      </c>
      <c r="E1250" s="80">
        <v>38993.0</v>
      </c>
      <c r="F1250" s="1">
        <v>4.9605</v>
      </c>
    </row>
    <row r="1251" ht="15.75" customHeight="1">
      <c r="A1251" s="80">
        <v>38978.0</v>
      </c>
      <c r="B1251" s="1">
        <v>5.343</v>
      </c>
      <c r="C1251" s="80">
        <v>38978.0</v>
      </c>
      <c r="D1251" s="1">
        <v>5.362</v>
      </c>
      <c r="E1251" s="80">
        <v>38994.0</v>
      </c>
      <c r="F1251" s="1">
        <v>4.885</v>
      </c>
    </row>
    <row r="1252" ht="15.75" customHeight="1">
      <c r="A1252" s="80">
        <v>38979.0</v>
      </c>
      <c r="B1252" s="1">
        <v>5.32</v>
      </c>
      <c r="C1252" s="80">
        <v>38979.0</v>
      </c>
      <c r="D1252" s="1">
        <v>5.308</v>
      </c>
      <c r="E1252" s="80">
        <v>38995.0</v>
      </c>
      <c r="F1252" s="1">
        <v>4.9475</v>
      </c>
    </row>
    <row r="1253" ht="15.75" customHeight="1">
      <c r="A1253" s="80">
        <v>38980.0</v>
      </c>
      <c r="B1253" s="1">
        <v>5.313</v>
      </c>
      <c r="C1253" s="80">
        <v>38980.0</v>
      </c>
      <c r="D1253" s="1">
        <v>5.315</v>
      </c>
      <c r="E1253" s="80">
        <v>38996.0</v>
      </c>
      <c r="F1253" s="1">
        <v>5.0425</v>
      </c>
    </row>
    <row r="1254" ht="15.75" customHeight="1">
      <c r="A1254" s="80">
        <v>38981.0</v>
      </c>
      <c r="B1254" s="1">
        <v>5.278</v>
      </c>
      <c r="C1254" s="80">
        <v>38981.0</v>
      </c>
      <c r="D1254" s="1">
        <v>5.22</v>
      </c>
      <c r="E1254" s="80">
        <v>38999.0</v>
      </c>
      <c r="F1254" s="1">
        <v>5.057</v>
      </c>
    </row>
    <row r="1255" ht="15.75" customHeight="1">
      <c r="A1255" s="80">
        <v>38982.0</v>
      </c>
      <c r="B1255" s="1">
        <v>5.2725</v>
      </c>
      <c r="C1255" s="80">
        <v>38982.0</v>
      </c>
      <c r="D1255" s="1">
        <v>5.2</v>
      </c>
      <c r="E1255" s="80">
        <v>39000.0</v>
      </c>
      <c r="F1255" s="1">
        <v>5.1155</v>
      </c>
    </row>
    <row r="1256" ht="15.75" customHeight="1">
      <c r="A1256" s="80">
        <v>38985.0</v>
      </c>
      <c r="B1256" s="1">
        <v>5.255</v>
      </c>
      <c r="C1256" s="80">
        <v>38985.0</v>
      </c>
      <c r="D1256" s="1">
        <v>5.178</v>
      </c>
      <c r="E1256" s="80">
        <v>39001.0</v>
      </c>
      <c r="F1256" s="1">
        <v>5.149</v>
      </c>
    </row>
    <row r="1257" ht="15.75" customHeight="1">
      <c r="A1257" s="80">
        <v>38986.0</v>
      </c>
      <c r="B1257" s="1">
        <v>5.273</v>
      </c>
      <c r="C1257" s="80">
        <v>38986.0</v>
      </c>
      <c r="D1257" s="1">
        <v>5.203</v>
      </c>
      <c r="E1257" s="80">
        <v>39002.0</v>
      </c>
      <c r="F1257" s="1">
        <v>5.1375</v>
      </c>
    </row>
    <row r="1258" ht="15.75" customHeight="1">
      <c r="A1258" s="80">
        <v>38987.0</v>
      </c>
      <c r="B1258" s="1">
        <v>5.256</v>
      </c>
      <c r="C1258" s="80">
        <v>38987.0</v>
      </c>
      <c r="D1258" s="1">
        <v>5.1785</v>
      </c>
      <c r="E1258" s="80">
        <v>39003.0</v>
      </c>
      <c r="F1258" s="1">
        <v>5.16</v>
      </c>
    </row>
    <row r="1259" ht="15.75" customHeight="1">
      <c r="A1259" s="80">
        <v>38988.0</v>
      </c>
      <c r="B1259" s="1">
        <v>5.28</v>
      </c>
      <c r="C1259" s="80">
        <v>38988.0</v>
      </c>
      <c r="D1259" s="1">
        <v>5.2045</v>
      </c>
      <c r="E1259" s="80">
        <v>39006.0</v>
      </c>
      <c r="F1259" s="1">
        <v>5.141</v>
      </c>
    </row>
    <row r="1260" ht="15.75" customHeight="1">
      <c r="A1260" s="80">
        <v>38989.0</v>
      </c>
      <c r="B1260" s="1">
        <v>5.269</v>
      </c>
      <c r="C1260" s="80">
        <v>38989.0</v>
      </c>
      <c r="D1260" s="1">
        <v>5.215</v>
      </c>
      <c r="E1260" s="80">
        <v>39007.0</v>
      </c>
      <c r="F1260" s="1">
        <v>5.131</v>
      </c>
    </row>
    <row r="1261" ht="15.75" customHeight="1">
      <c r="A1261" s="80">
        <v>38992.0</v>
      </c>
      <c r="B1261" s="1">
        <v>5.273</v>
      </c>
      <c r="C1261" s="80">
        <v>38992.0</v>
      </c>
      <c r="D1261" s="1">
        <v>5.182</v>
      </c>
      <c r="E1261" s="80">
        <v>39008.0</v>
      </c>
      <c r="F1261" s="1">
        <v>5.1225</v>
      </c>
    </row>
    <row r="1262" ht="15.75" customHeight="1">
      <c r="A1262" s="80">
        <v>38993.0</v>
      </c>
      <c r="B1262" s="1">
        <v>5.275</v>
      </c>
      <c r="C1262" s="80">
        <v>38993.0</v>
      </c>
      <c r="D1262" s="1">
        <v>5.185</v>
      </c>
      <c r="E1262" s="80">
        <v>39009.0</v>
      </c>
      <c r="F1262" s="1">
        <v>5.1475</v>
      </c>
    </row>
    <row r="1263" ht="15.75" customHeight="1">
      <c r="A1263" s="80">
        <v>38994.0</v>
      </c>
      <c r="B1263" s="1">
        <v>5.2585</v>
      </c>
      <c r="C1263" s="80">
        <v>38994.0</v>
      </c>
      <c r="D1263" s="1">
        <v>5.131</v>
      </c>
      <c r="E1263" s="80">
        <v>39010.0</v>
      </c>
      <c r="F1263" s="1">
        <v>5.156</v>
      </c>
    </row>
    <row r="1264" ht="15.75" customHeight="1">
      <c r="A1264" s="80">
        <v>38995.0</v>
      </c>
      <c r="B1264" s="1">
        <v>5.273</v>
      </c>
      <c r="C1264" s="80">
        <v>38995.0</v>
      </c>
      <c r="D1264" s="1">
        <v>5.174</v>
      </c>
      <c r="E1264" s="80">
        <v>39013.0</v>
      </c>
      <c r="F1264" s="1">
        <v>5.1935</v>
      </c>
    </row>
    <row r="1265" ht="15.75" customHeight="1">
      <c r="A1265" s="80">
        <v>38996.0</v>
      </c>
      <c r="B1265" s="1">
        <v>5.2745</v>
      </c>
      <c r="C1265" s="80">
        <v>38996.0</v>
      </c>
      <c r="D1265" s="1">
        <v>5.228</v>
      </c>
      <c r="E1265" s="80">
        <v>39014.0</v>
      </c>
      <c r="F1265" s="1">
        <v>5.195</v>
      </c>
    </row>
    <row r="1266" ht="15.75" customHeight="1">
      <c r="A1266" s="80">
        <v>38999.0</v>
      </c>
      <c r="B1266" s="1">
        <v>5.2745</v>
      </c>
      <c r="C1266" s="80">
        <v>38999.0</v>
      </c>
      <c r="D1266" s="1">
        <v>5.229</v>
      </c>
      <c r="E1266" s="80">
        <v>39015.0</v>
      </c>
      <c r="F1266" s="1">
        <v>5.1455</v>
      </c>
    </row>
    <row r="1267" ht="15.75" customHeight="1">
      <c r="A1267" s="80">
        <v>39000.0</v>
      </c>
      <c r="B1267" s="1">
        <v>5.303</v>
      </c>
      <c r="C1267" s="80">
        <v>39000.0</v>
      </c>
      <c r="D1267" s="1">
        <v>5.273</v>
      </c>
      <c r="E1267" s="80">
        <v>39016.0</v>
      </c>
      <c r="F1267" s="1">
        <v>5.0825</v>
      </c>
    </row>
    <row r="1268" ht="15.75" customHeight="1">
      <c r="A1268" s="80">
        <v>39001.0</v>
      </c>
      <c r="B1268" s="1">
        <v>5.308</v>
      </c>
      <c r="C1268" s="80">
        <v>39001.0</v>
      </c>
      <c r="D1268" s="1">
        <v>5.302</v>
      </c>
      <c r="E1268" s="80">
        <v>39017.0</v>
      </c>
      <c r="F1268" s="1">
        <v>5.031</v>
      </c>
    </row>
    <row r="1269" ht="15.75" customHeight="1">
      <c r="A1269" s="80">
        <v>39002.0</v>
      </c>
      <c r="B1269" s="1">
        <v>5.2935</v>
      </c>
      <c r="C1269" s="80">
        <v>39002.0</v>
      </c>
      <c r="D1269" s="1">
        <v>5.295</v>
      </c>
      <c r="E1269" s="80">
        <v>39020.0</v>
      </c>
      <c r="F1269" s="1">
        <v>5.0325</v>
      </c>
    </row>
    <row r="1270" ht="15.75" customHeight="1">
      <c r="A1270" s="80">
        <v>39003.0</v>
      </c>
      <c r="B1270" s="1">
        <v>5.315</v>
      </c>
      <c r="C1270" s="80">
        <v>39003.0</v>
      </c>
      <c r="D1270" s="1">
        <v>5.31</v>
      </c>
      <c r="E1270" s="80">
        <v>39021.0</v>
      </c>
      <c r="F1270" s="1">
        <v>4.9675</v>
      </c>
    </row>
    <row r="1271" ht="15.75" customHeight="1">
      <c r="A1271" s="80">
        <v>39006.0</v>
      </c>
      <c r="B1271" s="1">
        <v>5.309</v>
      </c>
      <c r="C1271" s="80">
        <v>39006.0</v>
      </c>
      <c r="D1271" s="1">
        <v>5.279</v>
      </c>
      <c r="E1271" s="80">
        <v>39022.0</v>
      </c>
      <c r="F1271" s="1">
        <v>4.917</v>
      </c>
    </row>
    <row r="1272" ht="15.75" customHeight="1">
      <c r="A1272" s="80">
        <v>39007.0</v>
      </c>
      <c r="B1272" s="1">
        <v>5.314</v>
      </c>
      <c r="C1272" s="80">
        <v>39007.0</v>
      </c>
      <c r="D1272" s="1">
        <v>5.2975</v>
      </c>
      <c r="E1272" s="80">
        <v>39023.0</v>
      </c>
      <c r="F1272" s="1">
        <v>4.9465</v>
      </c>
    </row>
    <row r="1273" ht="15.75" customHeight="1">
      <c r="A1273" s="80">
        <v>39008.0</v>
      </c>
      <c r="B1273" s="1">
        <v>5.31</v>
      </c>
      <c r="C1273" s="80">
        <v>39008.0</v>
      </c>
      <c r="D1273" s="1">
        <v>5.2905</v>
      </c>
      <c r="E1273" s="80">
        <v>39024.0</v>
      </c>
      <c r="F1273" s="1">
        <v>5.0975</v>
      </c>
    </row>
    <row r="1274" ht="15.75" customHeight="1">
      <c r="A1274" s="80">
        <v>39009.0</v>
      </c>
      <c r="B1274" s="1">
        <v>5.318</v>
      </c>
      <c r="C1274" s="80">
        <v>39009.0</v>
      </c>
      <c r="D1274" s="1">
        <v>5.3095</v>
      </c>
      <c r="E1274" s="80">
        <v>39027.0</v>
      </c>
      <c r="F1274" s="1">
        <v>5.0885</v>
      </c>
    </row>
    <row r="1275" ht="15.75" customHeight="1">
      <c r="A1275" s="80">
        <v>39010.0</v>
      </c>
      <c r="B1275" s="1">
        <v>5.315</v>
      </c>
      <c r="C1275" s="80">
        <v>39010.0</v>
      </c>
      <c r="D1275" s="1">
        <v>5.315</v>
      </c>
      <c r="E1275" s="80">
        <v>39028.0</v>
      </c>
      <c r="F1275" s="1">
        <v>5.039</v>
      </c>
    </row>
    <row r="1276" ht="15.75" customHeight="1">
      <c r="A1276" s="80">
        <v>39013.0</v>
      </c>
      <c r="B1276" s="1">
        <v>5.333</v>
      </c>
      <c r="C1276" s="80">
        <v>39013.0</v>
      </c>
      <c r="D1276" s="1">
        <v>5.341</v>
      </c>
      <c r="E1276" s="80">
        <v>39029.0</v>
      </c>
      <c r="F1276" s="1">
        <v>5.0165</v>
      </c>
    </row>
    <row r="1277" ht="15.75" customHeight="1">
      <c r="A1277" s="80">
        <v>39014.0</v>
      </c>
      <c r="B1277" s="1">
        <v>5.338</v>
      </c>
      <c r="C1277" s="80">
        <v>39014.0</v>
      </c>
      <c r="D1277" s="1">
        <v>5.344</v>
      </c>
      <c r="E1277" s="80">
        <v>39030.0</v>
      </c>
      <c r="F1277" s="1">
        <v>5.0075</v>
      </c>
    </row>
    <row r="1278" ht="15.75" customHeight="1">
      <c r="A1278" s="80">
        <v>39015.0</v>
      </c>
      <c r="B1278" s="1">
        <v>5.3195</v>
      </c>
      <c r="C1278" s="80">
        <v>39015.0</v>
      </c>
      <c r="D1278" s="1">
        <v>5.3115</v>
      </c>
      <c r="E1278" s="80">
        <v>39031.0</v>
      </c>
      <c r="F1278" s="1">
        <v>4.981</v>
      </c>
    </row>
    <row r="1279" ht="15.75" customHeight="1">
      <c r="A1279" s="80">
        <v>39016.0</v>
      </c>
      <c r="B1279" s="1">
        <v>5.307</v>
      </c>
      <c r="C1279" s="80">
        <v>39016.0</v>
      </c>
      <c r="D1279" s="1">
        <v>5.2705</v>
      </c>
      <c r="E1279" s="80">
        <v>39034.0</v>
      </c>
      <c r="F1279" s="1">
        <v>5.0085</v>
      </c>
    </row>
    <row r="1280" ht="15.75" customHeight="1">
      <c r="A1280" s="80">
        <v>39017.0</v>
      </c>
      <c r="B1280" s="1">
        <v>5.298</v>
      </c>
      <c r="C1280" s="80">
        <v>39017.0</v>
      </c>
      <c r="D1280" s="1">
        <v>5.242</v>
      </c>
      <c r="E1280" s="80">
        <v>39035.0</v>
      </c>
      <c r="F1280" s="1">
        <v>4.9695</v>
      </c>
    </row>
    <row r="1281" ht="15.75" customHeight="1">
      <c r="A1281" s="80">
        <v>39020.0</v>
      </c>
      <c r="B1281" s="1">
        <v>5.289</v>
      </c>
      <c r="C1281" s="80">
        <v>39020.0</v>
      </c>
      <c r="D1281" s="1">
        <v>5.24</v>
      </c>
      <c r="E1281" s="80">
        <v>39036.0</v>
      </c>
      <c r="F1281" s="1">
        <v>5.036</v>
      </c>
    </row>
    <row r="1282" ht="15.75" customHeight="1">
      <c r="A1282" s="80">
        <v>39021.0</v>
      </c>
      <c r="B1282" s="1">
        <v>5.2805</v>
      </c>
      <c r="C1282" s="80">
        <v>39021.0</v>
      </c>
      <c r="D1282" s="1">
        <v>5.2015</v>
      </c>
      <c r="E1282" s="80">
        <v>39037.0</v>
      </c>
      <c r="F1282" s="1">
        <v>5.0655</v>
      </c>
    </row>
    <row r="1283" ht="15.75" customHeight="1">
      <c r="A1283" s="80">
        <v>39022.0</v>
      </c>
      <c r="B1283" s="1">
        <v>5.253</v>
      </c>
      <c r="C1283" s="80">
        <v>39022.0</v>
      </c>
      <c r="D1283" s="1">
        <v>5.145</v>
      </c>
      <c r="E1283" s="80">
        <v>39038.0</v>
      </c>
      <c r="F1283" s="1">
        <v>4.986</v>
      </c>
    </row>
    <row r="1284" ht="15.75" customHeight="1">
      <c r="A1284" s="80">
        <v>39023.0</v>
      </c>
      <c r="B1284" s="1">
        <v>5.258</v>
      </c>
      <c r="C1284" s="80">
        <v>39023.0</v>
      </c>
      <c r="D1284" s="1">
        <v>5.153</v>
      </c>
      <c r="E1284" s="80">
        <v>39041.0</v>
      </c>
      <c r="F1284" s="1">
        <v>4.9825</v>
      </c>
    </row>
    <row r="1285" ht="15.75" customHeight="1">
      <c r="A1285" s="80">
        <v>39024.0</v>
      </c>
      <c r="B1285" s="1">
        <v>5.311</v>
      </c>
      <c r="C1285" s="80">
        <v>39024.0</v>
      </c>
      <c r="D1285" s="1">
        <v>5.28</v>
      </c>
      <c r="E1285" s="80">
        <v>39042.0</v>
      </c>
      <c r="F1285" s="1">
        <v>4.977</v>
      </c>
    </row>
    <row r="1286" ht="15.75" customHeight="1">
      <c r="A1286" s="80">
        <v>39027.0</v>
      </c>
      <c r="B1286" s="1">
        <v>5.306</v>
      </c>
      <c r="C1286" s="80">
        <v>39027.0</v>
      </c>
      <c r="D1286" s="1">
        <v>5.257</v>
      </c>
      <c r="E1286" s="80">
        <v>39043.0</v>
      </c>
      <c r="F1286" s="1">
        <v>4.964</v>
      </c>
    </row>
    <row r="1287" ht="15.75" customHeight="1">
      <c r="A1287" s="80">
        <v>39028.0</v>
      </c>
      <c r="B1287" s="1">
        <v>5.293</v>
      </c>
      <c r="C1287" s="80">
        <v>39028.0</v>
      </c>
      <c r="D1287" s="1">
        <v>5.2275</v>
      </c>
      <c r="E1287" s="80">
        <v>39044.0</v>
      </c>
      <c r="F1287" s="1">
        <v>4.983</v>
      </c>
    </row>
    <row r="1288" ht="15.75" customHeight="1">
      <c r="A1288" s="80">
        <v>39029.0</v>
      </c>
      <c r="B1288" s="1">
        <v>5.298</v>
      </c>
      <c r="C1288" s="80">
        <v>39029.0</v>
      </c>
      <c r="D1288" s="1">
        <v>5.23</v>
      </c>
      <c r="E1288" s="80">
        <v>39045.0</v>
      </c>
      <c r="F1288" s="1">
        <v>4.9375</v>
      </c>
    </row>
    <row r="1289" ht="15.75" customHeight="1">
      <c r="A1289" s="80">
        <v>39030.0</v>
      </c>
      <c r="B1289" s="1">
        <v>5.293</v>
      </c>
      <c r="C1289" s="80">
        <v>39030.0</v>
      </c>
      <c r="D1289" s="1">
        <v>5.205</v>
      </c>
      <c r="E1289" s="80">
        <v>39048.0</v>
      </c>
      <c r="F1289" s="1">
        <v>4.9355</v>
      </c>
    </row>
    <row r="1290" ht="15.75" customHeight="1">
      <c r="A1290" s="80">
        <v>39031.0</v>
      </c>
      <c r="B1290" s="1">
        <v>5.277</v>
      </c>
      <c r="C1290" s="80">
        <v>39031.0</v>
      </c>
      <c r="D1290" s="1">
        <v>5.2115</v>
      </c>
      <c r="E1290" s="80">
        <v>39049.0</v>
      </c>
      <c r="F1290" s="1">
        <v>4.896</v>
      </c>
    </row>
    <row r="1291" ht="15.75" customHeight="1">
      <c r="A1291" s="80">
        <v>39034.0</v>
      </c>
      <c r="B1291" s="1">
        <v>5.297</v>
      </c>
      <c r="C1291" s="80">
        <v>39034.0</v>
      </c>
      <c r="D1291" s="1">
        <v>5.2345</v>
      </c>
      <c r="E1291" s="80">
        <v>39050.0</v>
      </c>
      <c r="F1291" s="1">
        <v>4.9055</v>
      </c>
    </row>
    <row r="1292" ht="15.75" customHeight="1">
      <c r="A1292" s="80">
        <v>39035.0</v>
      </c>
      <c r="B1292" s="1">
        <v>5.279</v>
      </c>
      <c r="C1292" s="80">
        <v>39035.0</v>
      </c>
      <c r="D1292" s="1">
        <v>5.191</v>
      </c>
      <c r="E1292" s="80">
        <v>39051.0</v>
      </c>
      <c r="F1292" s="1">
        <v>4.846</v>
      </c>
    </row>
    <row r="1293" ht="15.75" customHeight="1">
      <c r="A1293" s="80">
        <v>39036.0</v>
      </c>
      <c r="B1293" s="1">
        <v>5.3025</v>
      </c>
      <c r="C1293" s="80">
        <v>39036.0</v>
      </c>
      <c r="D1293" s="1">
        <v>5.2285</v>
      </c>
      <c r="E1293" s="80">
        <v>39052.0</v>
      </c>
      <c r="F1293" s="1">
        <v>4.7415</v>
      </c>
    </row>
    <row r="1294" ht="15.75" customHeight="1">
      <c r="A1294" s="80">
        <v>39037.0</v>
      </c>
      <c r="B1294" s="1">
        <v>5.2975</v>
      </c>
      <c r="C1294" s="80">
        <v>39037.0</v>
      </c>
      <c r="D1294" s="1">
        <v>5.246</v>
      </c>
      <c r="E1294" s="80">
        <v>39055.0</v>
      </c>
      <c r="F1294" s="1">
        <v>4.7375</v>
      </c>
    </row>
    <row r="1295" ht="15.75" customHeight="1">
      <c r="A1295" s="80">
        <v>39038.0</v>
      </c>
      <c r="B1295" s="1">
        <v>5.278</v>
      </c>
      <c r="C1295" s="80">
        <v>39038.0</v>
      </c>
      <c r="D1295" s="1">
        <v>5.2075</v>
      </c>
      <c r="E1295" s="80">
        <v>39056.0</v>
      </c>
      <c r="F1295" s="1">
        <v>4.7385</v>
      </c>
    </row>
    <row r="1296" ht="15.75" customHeight="1">
      <c r="A1296" s="80">
        <v>39041.0</v>
      </c>
      <c r="B1296" s="1">
        <v>5.278</v>
      </c>
      <c r="C1296" s="80">
        <v>39041.0</v>
      </c>
      <c r="D1296" s="1">
        <v>5.205</v>
      </c>
      <c r="E1296" s="80">
        <v>39057.0</v>
      </c>
      <c r="F1296" s="1">
        <v>4.805</v>
      </c>
    </row>
    <row r="1297" ht="15.75" customHeight="1">
      <c r="A1297" s="80">
        <v>39042.0</v>
      </c>
      <c r="B1297" s="1">
        <v>5.2725</v>
      </c>
      <c r="C1297" s="80">
        <v>39042.0</v>
      </c>
      <c r="D1297" s="1">
        <v>5.2005</v>
      </c>
      <c r="E1297" s="80">
        <v>39058.0</v>
      </c>
      <c r="F1297" s="1">
        <v>4.8255</v>
      </c>
    </row>
    <row r="1298" ht="15.75" customHeight="1">
      <c r="A1298" s="80">
        <v>39043.0</v>
      </c>
      <c r="B1298" s="1">
        <v>5.2625</v>
      </c>
      <c r="C1298" s="80">
        <v>39043.0</v>
      </c>
      <c r="D1298" s="1">
        <v>5.173</v>
      </c>
      <c r="E1298" s="80">
        <v>39059.0</v>
      </c>
      <c r="F1298" s="1">
        <v>4.912</v>
      </c>
    </row>
    <row r="1299" ht="15.75" customHeight="1">
      <c r="A1299" s="80">
        <v>39044.0</v>
      </c>
      <c r="B1299" s="1">
        <v>5.2595</v>
      </c>
      <c r="C1299" s="80">
        <v>39044.0</v>
      </c>
      <c r="D1299" s="1">
        <v>5.18</v>
      </c>
      <c r="E1299" s="80">
        <v>39062.0</v>
      </c>
      <c r="F1299" s="1">
        <v>4.9</v>
      </c>
    </row>
    <row r="1300" ht="15.75" customHeight="1">
      <c r="A1300" s="80">
        <v>39045.0</v>
      </c>
      <c r="B1300" s="1">
        <v>5.2525</v>
      </c>
      <c r="C1300" s="80">
        <v>39045.0</v>
      </c>
      <c r="D1300" s="1">
        <v>5.158</v>
      </c>
      <c r="E1300" s="80">
        <v>39063.0</v>
      </c>
      <c r="F1300" s="1">
        <v>4.8555</v>
      </c>
    </row>
    <row r="1301" ht="15.75" customHeight="1">
      <c r="A1301" s="80">
        <v>39048.0</v>
      </c>
      <c r="B1301" s="1">
        <v>5.2615</v>
      </c>
      <c r="C1301" s="80">
        <v>39048.0</v>
      </c>
      <c r="D1301" s="1">
        <v>5.165</v>
      </c>
      <c r="E1301" s="80">
        <v>39064.0</v>
      </c>
      <c r="F1301" s="1">
        <v>4.9375</v>
      </c>
    </row>
    <row r="1302" ht="15.75" customHeight="1">
      <c r="A1302" s="80">
        <v>39049.0</v>
      </c>
      <c r="B1302" s="1">
        <v>5.243</v>
      </c>
      <c r="C1302" s="80">
        <v>39049.0</v>
      </c>
      <c r="D1302" s="1">
        <v>5.142</v>
      </c>
      <c r="E1302" s="80">
        <v>39065.0</v>
      </c>
      <c r="F1302" s="1">
        <v>4.9655</v>
      </c>
    </row>
    <row r="1303" ht="15.75" customHeight="1">
      <c r="A1303" s="80">
        <v>39050.0</v>
      </c>
      <c r="B1303" s="1">
        <v>5.2505</v>
      </c>
      <c r="C1303" s="80">
        <v>39050.0</v>
      </c>
      <c r="D1303" s="1">
        <v>5.141</v>
      </c>
      <c r="E1303" s="80">
        <v>39066.0</v>
      </c>
      <c r="F1303" s="1">
        <v>4.9605</v>
      </c>
    </row>
    <row r="1304" ht="15.75" customHeight="1">
      <c r="A1304" s="80">
        <v>39051.0</v>
      </c>
      <c r="B1304" s="1">
        <v>5.2365</v>
      </c>
      <c r="C1304" s="80">
        <v>39051.0</v>
      </c>
      <c r="D1304" s="1">
        <v>5.1025</v>
      </c>
      <c r="E1304" s="80">
        <v>39069.0</v>
      </c>
      <c r="F1304" s="1">
        <v>4.9575</v>
      </c>
    </row>
    <row r="1305" ht="15.75" customHeight="1">
      <c r="A1305" s="80">
        <v>39052.0</v>
      </c>
      <c r="B1305" s="1">
        <v>5.1865</v>
      </c>
      <c r="C1305" s="80">
        <v>39052.0</v>
      </c>
      <c r="D1305" s="1">
        <v>5.006</v>
      </c>
      <c r="E1305" s="80">
        <v>39070.0</v>
      </c>
      <c r="F1305" s="1">
        <v>4.9585</v>
      </c>
    </row>
    <row r="1306" ht="15.75" customHeight="1">
      <c r="A1306" s="80">
        <v>39055.0</v>
      </c>
      <c r="B1306" s="1">
        <v>5.203</v>
      </c>
      <c r="C1306" s="80">
        <v>39055.0</v>
      </c>
      <c r="D1306" s="1">
        <v>5.0085</v>
      </c>
      <c r="E1306" s="80">
        <v>39071.0</v>
      </c>
      <c r="F1306" s="1">
        <v>4.9655</v>
      </c>
    </row>
    <row r="1307" ht="15.75" customHeight="1">
      <c r="A1307" s="80">
        <v>39056.0</v>
      </c>
      <c r="B1307" s="1">
        <v>5.2025</v>
      </c>
      <c r="C1307" s="80">
        <v>39056.0</v>
      </c>
      <c r="D1307" s="1">
        <v>5.0</v>
      </c>
      <c r="E1307" s="80">
        <v>39072.0</v>
      </c>
      <c r="F1307" s="1">
        <v>4.9075</v>
      </c>
    </row>
    <row r="1308" ht="15.75" customHeight="1">
      <c r="A1308" s="80">
        <v>39057.0</v>
      </c>
      <c r="B1308" s="1">
        <v>5.226</v>
      </c>
      <c r="C1308" s="80">
        <v>39057.0</v>
      </c>
      <c r="D1308" s="1">
        <v>5.0695</v>
      </c>
      <c r="E1308" s="80">
        <v>39073.0</v>
      </c>
      <c r="F1308" s="1">
        <v>4.9635</v>
      </c>
    </row>
    <row r="1309" ht="15.75" customHeight="1">
      <c r="A1309" s="80">
        <v>39058.0</v>
      </c>
      <c r="B1309" s="1">
        <v>5.2285</v>
      </c>
      <c r="C1309" s="80">
        <v>39058.0</v>
      </c>
      <c r="D1309" s="1">
        <v>5.0815</v>
      </c>
      <c r="E1309" s="80">
        <v>39076.0</v>
      </c>
      <c r="F1309" s="1">
        <v>4.984</v>
      </c>
    </row>
    <row r="1310" ht="15.75" customHeight="1">
      <c r="A1310" s="80">
        <v>39059.0</v>
      </c>
      <c r="B1310" s="1">
        <v>5.265</v>
      </c>
      <c r="C1310" s="80">
        <v>39059.0</v>
      </c>
      <c r="D1310" s="1">
        <v>5.1535</v>
      </c>
      <c r="E1310" s="80">
        <v>39077.0</v>
      </c>
      <c r="F1310" s="1">
        <v>4.9655</v>
      </c>
    </row>
    <row r="1311" ht="15.75" customHeight="1">
      <c r="A1311" s="80">
        <v>39062.0</v>
      </c>
      <c r="B1311" s="1">
        <v>5.266</v>
      </c>
      <c r="C1311" s="80">
        <v>39062.0</v>
      </c>
      <c r="D1311" s="1">
        <v>5.1605</v>
      </c>
      <c r="E1311" s="80">
        <v>39078.0</v>
      </c>
      <c r="F1311" s="1">
        <v>5.0175</v>
      </c>
    </row>
    <row r="1312" ht="15.75" customHeight="1">
      <c r="A1312" s="80">
        <v>39063.0</v>
      </c>
      <c r="B1312" s="1">
        <v>5.2625</v>
      </c>
      <c r="C1312" s="80">
        <v>39063.0</v>
      </c>
      <c r="D1312" s="1">
        <v>5.128</v>
      </c>
      <c r="E1312" s="80">
        <v>39079.0</v>
      </c>
      <c r="F1312" s="1">
        <v>5.0425</v>
      </c>
    </row>
    <row r="1313" ht="15.75" customHeight="1">
      <c r="A1313" s="80">
        <v>39064.0</v>
      </c>
      <c r="B1313" s="1">
        <v>5.2795</v>
      </c>
      <c r="C1313" s="80">
        <v>39064.0</v>
      </c>
      <c r="D1313" s="1">
        <v>5.1915</v>
      </c>
      <c r="E1313" s="80">
        <v>39080.0</v>
      </c>
      <c r="F1313" s="1">
        <v>5.0595</v>
      </c>
    </row>
    <row r="1314" ht="15.75" customHeight="1">
      <c r="A1314" s="80">
        <v>39065.0</v>
      </c>
      <c r="B1314" s="1">
        <v>5.284</v>
      </c>
      <c r="C1314" s="80">
        <v>39065.0</v>
      </c>
      <c r="D1314" s="1">
        <v>5.211</v>
      </c>
      <c r="E1314" s="80">
        <v>39083.0</v>
      </c>
      <c r="F1314" s="1">
        <v>5.059</v>
      </c>
    </row>
    <row r="1315" ht="15.75" customHeight="1">
      <c r="A1315" s="80">
        <v>39066.0</v>
      </c>
      <c r="B1315" s="1">
        <v>5.285</v>
      </c>
      <c r="C1315" s="80">
        <v>39066.0</v>
      </c>
      <c r="D1315" s="1">
        <v>5.205</v>
      </c>
      <c r="E1315" s="80">
        <v>39084.0</v>
      </c>
      <c r="F1315" s="1">
        <v>5.0375</v>
      </c>
    </row>
    <row r="1316" ht="15.75" customHeight="1">
      <c r="A1316" s="80">
        <v>39069.0</v>
      </c>
      <c r="B1316" s="1">
        <v>5.275</v>
      </c>
      <c r="C1316" s="80">
        <v>39069.0</v>
      </c>
      <c r="D1316" s="1">
        <v>5.201</v>
      </c>
      <c r="E1316" s="80">
        <v>39085.0</v>
      </c>
      <c r="F1316" s="1">
        <v>4.9975</v>
      </c>
    </row>
    <row r="1317" ht="15.75" customHeight="1">
      <c r="A1317" s="80">
        <v>39070.0</v>
      </c>
      <c r="B1317" s="1">
        <v>5.2795</v>
      </c>
      <c r="C1317" s="80">
        <v>39070.0</v>
      </c>
      <c r="D1317" s="1">
        <v>5.195</v>
      </c>
      <c r="E1317" s="80">
        <v>39086.0</v>
      </c>
      <c r="F1317" s="1">
        <v>4.9375</v>
      </c>
    </row>
    <row r="1318" ht="15.75" customHeight="1">
      <c r="A1318" s="80">
        <v>39071.0</v>
      </c>
      <c r="B1318" s="1">
        <v>5.279</v>
      </c>
      <c r="C1318" s="80">
        <v>39071.0</v>
      </c>
      <c r="D1318" s="1">
        <v>5.1975</v>
      </c>
      <c r="E1318" s="80">
        <v>39087.0</v>
      </c>
      <c r="F1318" s="1">
        <v>4.9895</v>
      </c>
    </row>
    <row r="1319" ht="15.75" customHeight="1">
      <c r="A1319" s="80">
        <v>39072.0</v>
      </c>
      <c r="B1319" s="1">
        <v>5.269</v>
      </c>
      <c r="C1319" s="80">
        <v>39072.0</v>
      </c>
      <c r="D1319" s="1">
        <v>5.1625</v>
      </c>
      <c r="E1319" s="80">
        <v>39090.0</v>
      </c>
      <c r="F1319" s="1">
        <v>5.0185</v>
      </c>
    </row>
    <row r="1320" ht="15.75" customHeight="1">
      <c r="A1320" s="80">
        <v>39073.0</v>
      </c>
      <c r="B1320" s="1">
        <v>5.277</v>
      </c>
      <c r="C1320" s="80">
        <v>39073.0</v>
      </c>
      <c r="D1320" s="1">
        <v>5.1915</v>
      </c>
      <c r="E1320" s="80">
        <v>39091.0</v>
      </c>
      <c r="F1320" s="1">
        <v>5.031</v>
      </c>
    </row>
    <row r="1321" ht="15.75" customHeight="1">
      <c r="A1321" s="80">
        <v>39076.0</v>
      </c>
      <c r="B1321" s="1">
        <v>5.275</v>
      </c>
      <c r="C1321" s="80">
        <v>39076.0</v>
      </c>
      <c r="D1321" s="1">
        <v>5.1915</v>
      </c>
      <c r="E1321" s="80">
        <v>39092.0</v>
      </c>
      <c r="F1321" s="1">
        <v>5.0575</v>
      </c>
    </row>
    <row r="1322" ht="15.75" customHeight="1">
      <c r="A1322" s="80">
        <v>39077.0</v>
      </c>
      <c r="B1322" s="1">
        <v>5.2775</v>
      </c>
      <c r="C1322" s="80">
        <v>39077.0</v>
      </c>
      <c r="D1322" s="1">
        <v>5.1945</v>
      </c>
      <c r="E1322" s="80">
        <v>39093.0</v>
      </c>
      <c r="F1322" s="1">
        <v>5.099</v>
      </c>
    </row>
    <row r="1323" ht="15.75" customHeight="1">
      <c r="A1323" s="80">
        <v>39078.0</v>
      </c>
      <c r="B1323" s="1">
        <v>5.2825</v>
      </c>
      <c r="C1323" s="80">
        <v>39078.0</v>
      </c>
      <c r="D1323" s="1">
        <v>5.225</v>
      </c>
      <c r="E1323" s="80">
        <v>39094.0</v>
      </c>
      <c r="F1323" s="1">
        <v>5.13</v>
      </c>
    </row>
    <row r="1324" ht="15.75" customHeight="1">
      <c r="A1324" s="80">
        <v>39079.0</v>
      </c>
      <c r="B1324" s="1">
        <v>5.284</v>
      </c>
      <c r="C1324" s="80">
        <v>39079.0</v>
      </c>
      <c r="D1324" s="1">
        <v>5.238</v>
      </c>
      <c r="E1324" s="80">
        <v>39097.0</v>
      </c>
      <c r="F1324" s="1">
        <v>5.1455</v>
      </c>
    </row>
    <row r="1325" ht="15.75" customHeight="1">
      <c r="A1325" s="80">
        <v>39080.0</v>
      </c>
      <c r="B1325" s="1">
        <v>5.2865</v>
      </c>
      <c r="C1325" s="80">
        <v>39080.0</v>
      </c>
      <c r="D1325" s="1">
        <v>5.249</v>
      </c>
      <c r="E1325" s="80">
        <v>39098.0</v>
      </c>
      <c r="F1325" s="1">
        <v>5.1205</v>
      </c>
    </row>
    <row r="1326" ht="15.75" customHeight="1">
      <c r="A1326" s="80">
        <v>39083.0</v>
      </c>
      <c r="B1326" s="1">
        <v>5.2865</v>
      </c>
      <c r="C1326" s="80">
        <v>39083.0</v>
      </c>
      <c r="D1326" s="1">
        <v>5.249</v>
      </c>
      <c r="E1326" s="80">
        <v>39099.0</v>
      </c>
      <c r="F1326" s="1">
        <v>5.1625</v>
      </c>
    </row>
    <row r="1327" ht="15.75" customHeight="1">
      <c r="A1327" s="80">
        <v>39084.0</v>
      </c>
      <c r="B1327" s="1">
        <v>5.28</v>
      </c>
      <c r="C1327" s="80">
        <v>39084.0</v>
      </c>
      <c r="D1327" s="1">
        <v>5.225</v>
      </c>
      <c r="E1327" s="80">
        <v>39100.0</v>
      </c>
      <c r="F1327" s="1">
        <v>5.1295</v>
      </c>
    </row>
    <row r="1328" ht="15.75" customHeight="1">
      <c r="A1328" s="80">
        <v>39085.0</v>
      </c>
      <c r="B1328" s="1">
        <v>5.273</v>
      </c>
      <c r="C1328" s="80">
        <v>39085.0</v>
      </c>
      <c r="D1328" s="1">
        <v>5.194</v>
      </c>
      <c r="E1328" s="80">
        <v>39101.0</v>
      </c>
      <c r="F1328" s="1">
        <v>5.1625</v>
      </c>
    </row>
    <row r="1329" ht="15.75" customHeight="1">
      <c r="A1329" s="80">
        <v>39086.0</v>
      </c>
      <c r="B1329" s="1">
        <v>5.256</v>
      </c>
      <c r="C1329" s="80">
        <v>39086.0</v>
      </c>
      <c r="D1329" s="1">
        <v>5.1585</v>
      </c>
      <c r="E1329" s="80">
        <v>39104.0</v>
      </c>
      <c r="F1329" s="1">
        <v>5.151</v>
      </c>
    </row>
    <row r="1330" ht="15.75" customHeight="1">
      <c r="A1330" s="80">
        <v>39087.0</v>
      </c>
      <c r="B1330" s="1">
        <v>5.276</v>
      </c>
      <c r="C1330" s="80">
        <v>39087.0</v>
      </c>
      <c r="D1330" s="1">
        <v>5.204</v>
      </c>
      <c r="E1330" s="80">
        <v>39105.0</v>
      </c>
      <c r="F1330" s="1">
        <v>5.1725</v>
      </c>
    </row>
    <row r="1331" ht="15.75" customHeight="1">
      <c r="A1331" s="80">
        <v>39090.0</v>
      </c>
      <c r="B1331" s="1">
        <v>5.27</v>
      </c>
      <c r="C1331" s="80">
        <v>39090.0</v>
      </c>
      <c r="D1331" s="1">
        <v>5.229</v>
      </c>
      <c r="E1331" s="80">
        <v>39106.0</v>
      </c>
      <c r="F1331" s="1">
        <v>5.1755</v>
      </c>
    </row>
    <row r="1332" ht="15.75" customHeight="1">
      <c r="A1332" s="80">
        <v>39091.0</v>
      </c>
      <c r="B1332" s="1">
        <v>5.289</v>
      </c>
      <c r="C1332" s="80">
        <v>39091.0</v>
      </c>
      <c r="D1332" s="1">
        <v>5.2375</v>
      </c>
      <c r="E1332" s="80">
        <v>39107.0</v>
      </c>
      <c r="F1332" s="1">
        <v>5.2305</v>
      </c>
    </row>
    <row r="1333" ht="15.75" customHeight="1">
      <c r="A1333" s="80">
        <v>39092.0</v>
      </c>
      <c r="B1333" s="1">
        <v>5.2895</v>
      </c>
      <c r="C1333" s="80">
        <v>39092.0</v>
      </c>
      <c r="D1333" s="1">
        <v>5.2475</v>
      </c>
      <c r="E1333" s="80">
        <v>39108.0</v>
      </c>
      <c r="F1333" s="1">
        <v>5.232</v>
      </c>
    </row>
    <row r="1334" ht="15.75" customHeight="1">
      <c r="A1334" s="80">
        <v>39093.0</v>
      </c>
      <c r="B1334" s="1">
        <v>5.2985</v>
      </c>
      <c r="C1334" s="80">
        <v>39093.0</v>
      </c>
      <c r="D1334" s="1">
        <v>5.273</v>
      </c>
      <c r="E1334" s="80">
        <v>39111.0</v>
      </c>
      <c r="F1334" s="1">
        <v>5.2655</v>
      </c>
    </row>
    <row r="1335" ht="15.75" customHeight="1">
      <c r="A1335" s="80">
        <v>39094.0</v>
      </c>
      <c r="B1335" s="1">
        <v>5.2995</v>
      </c>
      <c r="C1335" s="80">
        <v>39094.0</v>
      </c>
      <c r="D1335" s="1">
        <v>5.288</v>
      </c>
      <c r="E1335" s="80">
        <v>39112.0</v>
      </c>
      <c r="F1335" s="1">
        <v>5.241</v>
      </c>
    </row>
    <row r="1336" ht="15.75" customHeight="1">
      <c r="A1336" s="80">
        <v>39097.0</v>
      </c>
      <c r="B1336" s="1">
        <v>5.2995</v>
      </c>
      <c r="C1336" s="80">
        <v>39097.0</v>
      </c>
      <c r="D1336" s="1">
        <v>5.301</v>
      </c>
      <c r="E1336" s="80">
        <v>39113.0</v>
      </c>
      <c r="F1336" s="1">
        <v>5.188</v>
      </c>
    </row>
    <row r="1337" ht="15.75" customHeight="1">
      <c r="A1337" s="80">
        <v>39098.0</v>
      </c>
      <c r="B1337" s="1">
        <v>5.301</v>
      </c>
      <c r="C1337" s="80">
        <v>39098.0</v>
      </c>
      <c r="D1337" s="1">
        <v>5.281</v>
      </c>
      <c r="E1337" s="80">
        <v>39114.0</v>
      </c>
      <c r="F1337" s="1">
        <v>5.2205</v>
      </c>
    </row>
    <row r="1338" ht="15.75" customHeight="1">
      <c r="A1338" s="80">
        <v>39099.0</v>
      </c>
      <c r="B1338" s="1">
        <v>5.31</v>
      </c>
      <c r="C1338" s="80">
        <v>39099.0</v>
      </c>
      <c r="D1338" s="1">
        <v>5.31</v>
      </c>
      <c r="E1338" s="80">
        <v>39115.0</v>
      </c>
      <c r="F1338" s="1">
        <v>5.186</v>
      </c>
    </row>
    <row r="1339" ht="15.75" customHeight="1">
      <c r="A1339" s="80">
        <v>39100.0</v>
      </c>
      <c r="B1339" s="1">
        <v>5.3</v>
      </c>
      <c r="C1339" s="80">
        <v>39100.0</v>
      </c>
      <c r="D1339" s="1">
        <v>5.286</v>
      </c>
      <c r="E1339" s="80">
        <v>39118.0</v>
      </c>
      <c r="F1339" s="1">
        <v>5.1655</v>
      </c>
    </row>
    <row r="1340" ht="15.75" customHeight="1">
      <c r="A1340" s="80">
        <v>39101.0</v>
      </c>
      <c r="B1340" s="1">
        <v>5.31</v>
      </c>
      <c r="C1340" s="80">
        <v>39101.0</v>
      </c>
      <c r="D1340" s="1">
        <v>5.314</v>
      </c>
      <c r="E1340" s="80">
        <v>39119.0</v>
      </c>
      <c r="F1340" s="1">
        <v>5.141</v>
      </c>
    </row>
    <row r="1341" ht="15.75" customHeight="1">
      <c r="A1341" s="80">
        <v>39104.0</v>
      </c>
      <c r="B1341" s="1">
        <v>5.3075</v>
      </c>
      <c r="C1341" s="80">
        <v>39104.0</v>
      </c>
      <c r="D1341" s="1">
        <v>5.3125</v>
      </c>
      <c r="E1341" s="80">
        <v>39120.0</v>
      </c>
      <c r="F1341" s="1">
        <v>5.1205</v>
      </c>
    </row>
    <row r="1342" ht="15.75" customHeight="1">
      <c r="A1342" s="80">
        <v>39105.0</v>
      </c>
      <c r="B1342" s="1">
        <v>5.3125</v>
      </c>
      <c r="C1342" s="80">
        <v>39105.0</v>
      </c>
      <c r="D1342" s="1">
        <v>5.3315</v>
      </c>
      <c r="E1342" s="80">
        <v>39121.0</v>
      </c>
      <c r="F1342" s="1">
        <v>5.124</v>
      </c>
    </row>
    <row r="1343" ht="15.75" customHeight="1">
      <c r="A1343" s="80">
        <v>39106.0</v>
      </c>
      <c r="B1343" s="1">
        <v>5.314</v>
      </c>
      <c r="C1343" s="80">
        <v>39106.0</v>
      </c>
      <c r="D1343" s="1">
        <v>5.3215</v>
      </c>
      <c r="E1343" s="80">
        <v>39122.0</v>
      </c>
      <c r="F1343" s="1">
        <v>5.17</v>
      </c>
    </row>
    <row r="1344" ht="15.75" customHeight="1">
      <c r="A1344" s="80">
        <v>39107.0</v>
      </c>
      <c r="B1344" s="1">
        <v>5.318</v>
      </c>
      <c r="C1344" s="80">
        <v>39107.0</v>
      </c>
      <c r="D1344" s="1">
        <v>5.345</v>
      </c>
      <c r="E1344" s="80">
        <v>39125.0</v>
      </c>
      <c r="F1344" s="1">
        <v>5.195</v>
      </c>
    </row>
    <row r="1345" ht="15.75" customHeight="1">
      <c r="A1345" s="80">
        <v>39108.0</v>
      </c>
      <c r="B1345" s="1">
        <v>5.3155</v>
      </c>
      <c r="C1345" s="80">
        <v>39108.0</v>
      </c>
      <c r="D1345" s="1">
        <v>5.336</v>
      </c>
      <c r="E1345" s="80">
        <v>39126.0</v>
      </c>
      <c r="F1345" s="1">
        <v>5.1975</v>
      </c>
    </row>
    <row r="1346" ht="15.75" customHeight="1">
      <c r="A1346" s="80">
        <v>39111.0</v>
      </c>
      <c r="B1346" s="1">
        <v>5.3195</v>
      </c>
      <c r="C1346" s="80">
        <v>39111.0</v>
      </c>
      <c r="D1346" s="1">
        <v>5.355</v>
      </c>
      <c r="E1346" s="80">
        <v>39127.0</v>
      </c>
      <c r="F1346" s="1">
        <v>5.12</v>
      </c>
    </row>
    <row r="1347" ht="15.75" customHeight="1">
      <c r="A1347" s="80">
        <v>39112.0</v>
      </c>
      <c r="B1347" s="1">
        <v>5.318</v>
      </c>
      <c r="C1347" s="80">
        <v>39112.0</v>
      </c>
      <c r="D1347" s="1">
        <v>5.346</v>
      </c>
      <c r="E1347" s="80">
        <v>39128.0</v>
      </c>
      <c r="F1347" s="1">
        <v>5.084</v>
      </c>
    </row>
    <row r="1348" ht="15.75" customHeight="1">
      <c r="A1348" s="80">
        <v>39113.0</v>
      </c>
      <c r="B1348" s="1">
        <v>5.3175</v>
      </c>
      <c r="C1348" s="80">
        <v>39113.0</v>
      </c>
      <c r="D1348" s="1">
        <v>5.314</v>
      </c>
      <c r="E1348" s="80">
        <v>39129.0</v>
      </c>
      <c r="F1348" s="1">
        <v>5.0755</v>
      </c>
    </row>
    <row r="1349" ht="15.75" customHeight="1">
      <c r="A1349" s="80">
        <v>39114.0</v>
      </c>
      <c r="B1349" s="1">
        <v>5.3245</v>
      </c>
      <c r="C1349" s="80">
        <v>39114.0</v>
      </c>
      <c r="D1349" s="1">
        <v>5.339</v>
      </c>
      <c r="E1349" s="80">
        <v>39132.0</v>
      </c>
      <c r="F1349" s="1">
        <v>5.076</v>
      </c>
    </row>
    <row r="1350" ht="15.75" customHeight="1">
      <c r="A1350" s="80">
        <v>39115.0</v>
      </c>
      <c r="B1350" s="1">
        <v>5.3235</v>
      </c>
      <c r="C1350" s="80">
        <v>39115.0</v>
      </c>
      <c r="D1350" s="1">
        <v>5.321</v>
      </c>
      <c r="E1350" s="80">
        <v>39133.0</v>
      </c>
      <c r="F1350" s="1">
        <v>5.0615</v>
      </c>
    </row>
    <row r="1351" ht="15.75" customHeight="1">
      <c r="A1351" s="80">
        <v>39118.0</v>
      </c>
      <c r="B1351" s="1">
        <v>5.3195</v>
      </c>
      <c r="C1351" s="80">
        <v>39118.0</v>
      </c>
      <c r="D1351" s="1">
        <v>5.315</v>
      </c>
      <c r="E1351" s="80">
        <v>39134.0</v>
      </c>
      <c r="F1351" s="1">
        <v>5.09</v>
      </c>
    </row>
    <row r="1352" ht="15.75" customHeight="1">
      <c r="A1352" s="80">
        <v>39119.0</v>
      </c>
      <c r="B1352" s="1">
        <v>5.318</v>
      </c>
      <c r="C1352" s="80">
        <v>39119.0</v>
      </c>
      <c r="D1352" s="1">
        <v>5.31</v>
      </c>
      <c r="E1352" s="80">
        <v>39135.0</v>
      </c>
      <c r="F1352" s="1">
        <v>5.1215</v>
      </c>
    </row>
    <row r="1353" ht="15.75" customHeight="1">
      <c r="A1353" s="80">
        <v>39120.0</v>
      </c>
      <c r="B1353" s="1">
        <v>5.3185</v>
      </c>
      <c r="C1353" s="80">
        <v>39120.0</v>
      </c>
      <c r="D1353" s="1">
        <v>5.293</v>
      </c>
      <c r="E1353" s="80">
        <v>39136.0</v>
      </c>
      <c r="F1353" s="1">
        <v>5.074</v>
      </c>
    </row>
    <row r="1354" ht="15.75" customHeight="1">
      <c r="A1354" s="80">
        <v>39121.0</v>
      </c>
      <c r="B1354" s="1">
        <v>5.3135</v>
      </c>
      <c r="C1354" s="80">
        <v>39121.0</v>
      </c>
      <c r="D1354" s="1">
        <v>5.302</v>
      </c>
      <c r="E1354" s="80">
        <v>39139.0</v>
      </c>
      <c r="F1354" s="1">
        <v>5.0405</v>
      </c>
    </row>
    <row r="1355" ht="15.75" customHeight="1">
      <c r="A1355" s="80">
        <v>39122.0</v>
      </c>
      <c r="B1355" s="1">
        <v>5.3145</v>
      </c>
      <c r="C1355" s="80">
        <v>39122.0</v>
      </c>
      <c r="D1355" s="1">
        <v>5.311</v>
      </c>
      <c r="E1355" s="80">
        <v>39140.0</v>
      </c>
      <c r="F1355" s="1">
        <v>4.876</v>
      </c>
    </row>
    <row r="1356" ht="15.75" customHeight="1">
      <c r="A1356" s="80">
        <v>39125.0</v>
      </c>
      <c r="B1356" s="1">
        <v>5.3195</v>
      </c>
      <c r="C1356" s="80">
        <v>39125.0</v>
      </c>
      <c r="D1356" s="1">
        <v>5.3325</v>
      </c>
      <c r="E1356" s="80">
        <v>39141.0</v>
      </c>
      <c r="F1356" s="1">
        <v>4.9375</v>
      </c>
    </row>
    <row r="1357" ht="15.75" customHeight="1">
      <c r="A1357" s="80">
        <v>39126.0</v>
      </c>
      <c r="B1357" s="1">
        <v>5.3175</v>
      </c>
      <c r="C1357" s="80">
        <v>39126.0</v>
      </c>
      <c r="D1357" s="1">
        <v>5.338</v>
      </c>
      <c r="E1357" s="80">
        <v>39142.0</v>
      </c>
      <c r="F1357" s="1">
        <v>4.912</v>
      </c>
    </row>
    <row r="1358" ht="15.75" customHeight="1">
      <c r="A1358" s="80">
        <v>39127.0</v>
      </c>
      <c r="B1358" s="1">
        <v>5.3085</v>
      </c>
      <c r="C1358" s="80">
        <v>39127.0</v>
      </c>
      <c r="D1358" s="1">
        <v>5.3</v>
      </c>
      <c r="E1358" s="80">
        <v>39143.0</v>
      </c>
      <c r="F1358" s="1">
        <v>4.85</v>
      </c>
    </row>
    <row r="1359" ht="15.75" customHeight="1">
      <c r="A1359" s="80">
        <v>39128.0</v>
      </c>
      <c r="B1359" s="1">
        <v>5.3075</v>
      </c>
      <c r="C1359" s="80">
        <v>39128.0</v>
      </c>
      <c r="D1359" s="1">
        <v>5.2715</v>
      </c>
      <c r="E1359" s="80">
        <v>39146.0</v>
      </c>
      <c r="F1359" s="1">
        <v>4.843</v>
      </c>
    </row>
    <row r="1360" ht="15.75" customHeight="1">
      <c r="A1360" s="80">
        <v>39129.0</v>
      </c>
      <c r="B1360" s="1">
        <v>5.3025</v>
      </c>
      <c r="C1360" s="80">
        <v>39129.0</v>
      </c>
      <c r="D1360" s="1">
        <v>5.2675</v>
      </c>
      <c r="E1360" s="80">
        <v>39147.0</v>
      </c>
      <c r="F1360" s="1">
        <v>4.8805</v>
      </c>
    </row>
    <row r="1361" ht="15.75" customHeight="1">
      <c r="A1361" s="80">
        <v>39132.0</v>
      </c>
      <c r="B1361" s="1">
        <v>5.3025</v>
      </c>
      <c r="C1361" s="80">
        <v>39132.0</v>
      </c>
      <c r="D1361" s="1">
        <v>5.2685</v>
      </c>
      <c r="E1361" s="80">
        <v>39148.0</v>
      </c>
      <c r="F1361" s="1">
        <v>4.8275</v>
      </c>
    </row>
    <row r="1362" ht="15.75" customHeight="1">
      <c r="A1362" s="80">
        <v>39133.0</v>
      </c>
      <c r="B1362" s="1">
        <v>5.305</v>
      </c>
      <c r="C1362" s="80">
        <v>39133.0</v>
      </c>
      <c r="D1362" s="1">
        <v>5.25975</v>
      </c>
      <c r="E1362" s="80">
        <v>39149.0</v>
      </c>
      <c r="F1362" s="1">
        <v>4.862</v>
      </c>
    </row>
    <row r="1363" ht="15.75" customHeight="1">
      <c r="A1363" s="80">
        <v>39134.0</v>
      </c>
      <c r="B1363" s="1">
        <v>5.3035</v>
      </c>
      <c r="C1363" s="80">
        <v>39134.0</v>
      </c>
      <c r="D1363" s="1">
        <v>5.283</v>
      </c>
      <c r="E1363" s="80">
        <v>39150.0</v>
      </c>
      <c r="F1363" s="1">
        <v>4.9625</v>
      </c>
    </row>
    <row r="1364" ht="15.75" customHeight="1">
      <c r="A1364" s="80">
        <v>39135.0</v>
      </c>
      <c r="B1364" s="1">
        <v>5.306</v>
      </c>
      <c r="C1364" s="80">
        <v>39135.0</v>
      </c>
      <c r="D1364" s="1">
        <v>5.3015</v>
      </c>
      <c r="E1364" s="80">
        <v>39153.0</v>
      </c>
      <c r="F1364" s="1">
        <v>4.924</v>
      </c>
    </row>
    <row r="1365" ht="15.75" customHeight="1">
      <c r="A1365" s="80">
        <v>39136.0</v>
      </c>
      <c r="B1365" s="1">
        <v>5.3</v>
      </c>
      <c r="C1365" s="80">
        <v>39136.0</v>
      </c>
      <c r="D1365" s="1">
        <v>5.2655</v>
      </c>
      <c r="E1365" s="80">
        <v>39154.0</v>
      </c>
      <c r="F1365" s="1">
        <v>4.8155</v>
      </c>
    </row>
    <row r="1366" ht="15.75" customHeight="1">
      <c r="A1366" s="80">
        <v>39139.0</v>
      </c>
      <c r="B1366" s="1">
        <v>5.295</v>
      </c>
      <c r="C1366" s="80">
        <v>39139.0</v>
      </c>
      <c r="D1366" s="1">
        <v>5.251</v>
      </c>
      <c r="E1366" s="80">
        <v>39155.0</v>
      </c>
      <c r="F1366" s="1">
        <v>4.8625</v>
      </c>
    </row>
    <row r="1367" ht="15.75" customHeight="1">
      <c r="A1367" s="80">
        <v>39140.0</v>
      </c>
      <c r="B1367" s="1">
        <v>5.2105</v>
      </c>
      <c r="C1367" s="80">
        <v>39140.0</v>
      </c>
      <c r="D1367" s="1">
        <v>5.0975</v>
      </c>
      <c r="E1367" s="80">
        <v>39156.0</v>
      </c>
      <c r="F1367" s="1">
        <v>4.8675</v>
      </c>
    </row>
    <row r="1368" ht="15.75" customHeight="1">
      <c r="A1368" s="80">
        <v>39141.0</v>
      </c>
      <c r="B1368" s="1">
        <v>5.247</v>
      </c>
      <c r="C1368" s="80">
        <v>39141.0</v>
      </c>
      <c r="D1368" s="1">
        <v>5.1465</v>
      </c>
      <c r="E1368" s="80">
        <v>39157.0</v>
      </c>
      <c r="F1368" s="1">
        <v>4.885</v>
      </c>
    </row>
    <row r="1369" ht="15.75" customHeight="1">
      <c r="A1369" s="80">
        <v>39142.0</v>
      </c>
      <c r="B1369" s="1">
        <v>5.225</v>
      </c>
      <c r="C1369" s="80">
        <v>39142.0</v>
      </c>
      <c r="D1369" s="1">
        <v>5.1195</v>
      </c>
      <c r="E1369" s="80">
        <v>39160.0</v>
      </c>
      <c r="F1369" s="1">
        <v>4.911</v>
      </c>
    </row>
    <row r="1370" ht="15.75" customHeight="1">
      <c r="A1370" s="80">
        <v>39143.0</v>
      </c>
      <c r="B1370" s="1">
        <v>5.199</v>
      </c>
      <c r="C1370" s="80">
        <v>39143.0</v>
      </c>
      <c r="D1370" s="1">
        <v>5.0645</v>
      </c>
      <c r="E1370" s="80">
        <v>39161.0</v>
      </c>
      <c r="F1370" s="1">
        <v>4.8985</v>
      </c>
    </row>
    <row r="1371" ht="15.75" customHeight="1">
      <c r="A1371" s="80">
        <v>39146.0</v>
      </c>
      <c r="B1371" s="1">
        <v>5.191</v>
      </c>
      <c r="C1371" s="80">
        <v>39146.0</v>
      </c>
      <c r="D1371" s="1">
        <v>5.053</v>
      </c>
      <c r="E1371" s="80">
        <v>39162.0</v>
      </c>
      <c r="F1371" s="1">
        <v>4.8195</v>
      </c>
    </row>
    <row r="1372" ht="15.75" customHeight="1">
      <c r="A1372" s="80">
        <v>39147.0</v>
      </c>
      <c r="B1372" s="1">
        <v>5.21</v>
      </c>
      <c r="C1372" s="80">
        <v>39147.0</v>
      </c>
      <c r="D1372" s="1">
        <v>5.078</v>
      </c>
      <c r="E1372" s="80">
        <v>39163.0</v>
      </c>
      <c r="F1372" s="1">
        <v>4.868</v>
      </c>
    </row>
    <row r="1373" ht="15.75" customHeight="1">
      <c r="A1373" s="80">
        <v>39148.0</v>
      </c>
      <c r="B1373" s="1">
        <v>5.198</v>
      </c>
      <c r="C1373" s="80">
        <v>39148.0</v>
      </c>
      <c r="D1373" s="1">
        <v>5.04</v>
      </c>
      <c r="E1373" s="80">
        <v>39164.0</v>
      </c>
      <c r="F1373" s="1">
        <v>4.898</v>
      </c>
    </row>
    <row r="1374" ht="15.75" customHeight="1">
      <c r="A1374" s="80">
        <v>39149.0</v>
      </c>
      <c r="B1374" s="1">
        <v>5.204</v>
      </c>
      <c r="C1374" s="80">
        <v>39149.0</v>
      </c>
      <c r="D1374" s="1">
        <v>5.077</v>
      </c>
      <c r="E1374" s="80">
        <v>39167.0</v>
      </c>
      <c r="F1374" s="1">
        <v>4.8705</v>
      </c>
    </row>
    <row r="1375" ht="15.75" customHeight="1">
      <c r="A1375" s="80">
        <v>39150.0</v>
      </c>
      <c r="B1375" s="1">
        <v>5.26</v>
      </c>
      <c r="C1375" s="80">
        <v>39150.0</v>
      </c>
      <c r="D1375" s="1">
        <v>5.17</v>
      </c>
      <c r="E1375" s="80">
        <v>39168.0</v>
      </c>
      <c r="F1375" s="1">
        <v>4.8655</v>
      </c>
    </row>
    <row r="1376" ht="15.75" customHeight="1">
      <c r="A1376" s="80">
        <v>39153.0</v>
      </c>
      <c r="B1376" s="1">
        <v>5.25</v>
      </c>
      <c r="C1376" s="80">
        <v>39153.0</v>
      </c>
      <c r="D1376" s="1">
        <v>5.143</v>
      </c>
      <c r="E1376" s="80">
        <v>39169.0</v>
      </c>
      <c r="F1376" s="1">
        <v>4.8605</v>
      </c>
    </row>
    <row r="1377" ht="15.75" customHeight="1">
      <c r="A1377" s="80">
        <v>39154.0</v>
      </c>
      <c r="B1377" s="1">
        <v>5.214</v>
      </c>
      <c r="C1377" s="80">
        <v>39154.0</v>
      </c>
      <c r="D1377" s="1">
        <v>5.061</v>
      </c>
      <c r="E1377" s="80">
        <v>39170.0</v>
      </c>
      <c r="F1377" s="1">
        <v>4.902</v>
      </c>
    </row>
    <row r="1378" ht="15.75" customHeight="1">
      <c r="A1378" s="80">
        <v>39155.0</v>
      </c>
      <c r="B1378" s="1">
        <v>5.231</v>
      </c>
      <c r="C1378" s="80">
        <v>39155.0</v>
      </c>
      <c r="D1378" s="1">
        <v>5.1</v>
      </c>
      <c r="E1378" s="80">
        <v>39171.0</v>
      </c>
      <c r="F1378" s="1">
        <v>4.8855</v>
      </c>
    </row>
    <row r="1379" ht="15.75" customHeight="1">
      <c r="A1379" s="80">
        <v>39156.0</v>
      </c>
      <c r="B1379" s="1">
        <v>5.225</v>
      </c>
      <c r="C1379" s="80">
        <v>39156.0</v>
      </c>
      <c r="D1379" s="1">
        <v>5.1125</v>
      </c>
      <c r="E1379" s="80">
        <v>39174.0</v>
      </c>
      <c r="F1379" s="1">
        <v>4.899</v>
      </c>
    </row>
    <row r="1380" ht="15.75" customHeight="1">
      <c r="A1380" s="80">
        <v>39157.0</v>
      </c>
      <c r="B1380" s="1">
        <v>5.242</v>
      </c>
      <c r="C1380" s="80">
        <v>39157.0</v>
      </c>
      <c r="D1380" s="1">
        <v>5.1305</v>
      </c>
      <c r="E1380" s="80">
        <v>39175.0</v>
      </c>
      <c r="F1380" s="1">
        <v>4.929</v>
      </c>
    </row>
    <row r="1381" ht="15.75" customHeight="1">
      <c r="A1381" s="80">
        <v>39160.0</v>
      </c>
      <c r="B1381" s="1">
        <v>5.258</v>
      </c>
      <c r="C1381" s="80">
        <v>39160.0</v>
      </c>
      <c r="D1381" s="1">
        <v>5.1505</v>
      </c>
      <c r="E1381" s="80">
        <v>39176.0</v>
      </c>
      <c r="F1381" s="1">
        <v>4.912</v>
      </c>
    </row>
    <row r="1382" ht="15.75" customHeight="1">
      <c r="A1382" s="80">
        <v>39161.0</v>
      </c>
      <c r="B1382" s="1">
        <v>5.2505</v>
      </c>
      <c r="C1382" s="80">
        <v>39161.0</v>
      </c>
      <c r="D1382" s="1">
        <v>5.1465</v>
      </c>
      <c r="E1382" s="80">
        <v>39177.0</v>
      </c>
      <c r="F1382" s="1">
        <v>4.9315</v>
      </c>
    </row>
    <row r="1383" ht="15.75" customHeight="1">
      <c r="A1383" s="80">
        <v>39162.0</v>
      </c>
      <c r="B1383" s="1">
        <v>5.233</v>
      </c>
      <c r="C1383" s="80">
        <v>39162.0</v>
      </c>
      <c r="D1383" s="1">
        <v>5.0785</v>
      </c>
      <c r="E1383" s="80">
        <v>39178.0</v>
      </c>
      <c r="F1383" s="1">
        <v>5.036</v>
      </c>
    </row>
    <row r="1384" ht="15.75" customHeight="1">
      <c r="A1384" s="80">
        <v>39163.0</v>
      </c>
      <c r="B1384" s="1">
        <v>5.2465</v>
      </c>
      <c r="C1384" s="80">
        <v>39163.0</v>
      </c>
      <c r="D1384" s="1">
        <v>5.123</v>
      </c>
      <c r="E1384" s="80">
        <v>39181.0</v>
      </c>
      <c r="F1384" s="1">
        <v>5.0325</v>
      </c>
    </row>
    <row r="1385" ht="15.75" customHeight="1">
      <c r="A1385" s="80">
        <v>39164.0</v>
      </c>
      <c r="B1385" s="1">
        <v>5.252</v>
      </c>
      <c r="C1385" s="80">
        <v>39164.0</v>
      </c>
      <c r="D1385" s="1">
        <v>5.1465</v>
      </c>
      <c r="E1385" s="80">
        <v>39182.0</v>
      </c>
      <c r="F1385" s="1">
        <v>5.0005</v>
      </c>
    </row>
    <row r="1386" ht="15.75" customHeight="1">
      <c r="A1386" s="80">
        <v>39167.0</v>
      </c>
      <c r="B1386" s="1">
        <v>5.253</v>
      </c>
      <c r="C1386" s="80">
        <v>39167.0</v>
      </c>
      <c r="D1386" s="1">
        <v>5.128</v>
      </c>
      <c r="E1386" s="80">
        <v>39183.0</v>
      </c>
      <c r="F1386" s="1">
        <v>5.0225</v>
      </c>
    </row>
    <row r="1387" ht="15.75" customHeight="1">
      <c r="A1387" s="80">
        <v>39168.0</v>
      </c>
      <c r="B1387" s="1">
        <v>5.248</v>
      </c>
      <c r="C1387" s="80">
        <v>39168.0</v>
      </c>
      <c r="D1387" s="1">
        <v>5.1195</v>
      </c>
      <c r="E1387" s="80">
        <v>39184.0</v>
      </c>
      <c r="F1387" s="1">
        <v>5.027</v>
      </c>
    </row>
    <row r="1388" ht="15.75" customHeight="1">
      <c r="A1388" s="80">
        <v>39169.0</v>
      </c>
      <c r="B1388" s="1">
        <v>5.2445</v>
      </c>
      <c r="C1388" s="80">
        <v>39169.0</v>
      </c>
      <c r="D1388" s="1">
        <v>5.109</v>
      </c>
      <c r="E1388" s="80">
        <v>39185.0</v>
      </c>
      <c r="F1388" s="1">
        <v>5.059</v>
      </c>
    </row>
    <row r="1389" ht="15.75" customHeight="1">
      <c r="A1389" s="80">
        <v>39170.0</v>
      </c>
      <c r="B1389" s="1">
        <v>5.25</v>
      </c>
      <c r="C1389" s="80">
        <v>39170.0</v>
      </c>
      <c r="D1389" s="1">
        <v>5.138</v>
      </c>
      <c r="E1389" s="80">
        <v>39188.0</v>
      </c>
      <c r="F1389" s="1">
        <v>5.029</v>
      </c>
    </row>
    <row r="1390" ht="15.75" customHeight="1">
      <c r="A1390" s="80">
        <v>39171.0</v>
      </c>
      <c r="B1390" s="1">
        <v>5.2485</v>
      </c>
      <c r="C1390" s="80">
        <v>39171.0</v>
      </c>
      <c r="D1390" s="1">
        <v>5.13</v>
      </c>
      <c r="E1390" s="80">
        <v>39189.0</v>
      </c>
      <c r="F1390" s="1">
        <v>4.961</v>
      </c>
    </row>
    <row r="1391" ht="15.75" customHeight="1">
      <c r="A1391" s="80">
        <v>39174.0</v>
      </c>
      <c r="B1391" s="1">
        <v>5.2385</v>
      </c>
      <c r="C1391" s="80">
        <v>39174.0</v>
      </c>
      <c r="D1391" s="1">
        <v>5.1325</v>
      </c>
      <c r="E1391" s="80">
        <v>39190.0</v>
      </c>
      <c r="F1391" s="1">
        <v>4.9225</v>
      </c>
    </row>
    <row r="1392" ht="15.75" customHeight="1">
      <c r="A1392" s="80">
        <v>39175.0</v>
      </c>
      <c r="B1392" s="1">
        <v>5.26</v>
      </c>
      <c r="C1392" s="80">
        <v>39175.0</v>
      </c>
      <c r="D1392" s="1">
        <v>5.1585</v>
      </c>
      <c r="E1392" s="80">
        <v>39191.0</v>
      </c>
      <c r="F1392" s="1">
        <v>4.9305</v>
      </c>
    </row>
    <row r="1393" ht="15.75" customHeight="1">
      <c r="A1393" s="80">
        <v>39176.0</v>
      </c>
      <c r="B1393" s="1">
        <v>5.244</v>
      </c>
      <c r="C1393" s="80">
        <v>39176.0</v>
      </c>
      <c r="D1393" s="1">
        <v>5.1415</v>
      </c>
      <c r="E1393" s="80">
        <v>39192.0</v>
      </c>
      <c r="F1393" s="1">
        <v>4.9405</v>
      </c>
    </row>
    <row r="1394" ht="15.75" customHeight="1">
      <c r="A1394" s="80">
        <v>39177.0</v>
      </c>
      <c r="B1394" s="1">
        <v>5.257</v>
      </c>
      <c r="C1394" s="80">
        <v>39177.0</v>
      </c>
      <c r="D1394" s="1">
        <v>5.164</v>
      </c>
      <c r="E1394" s="80">
        <v>39195.0</v>
      </c>
      <c r="F1394" s="1">
        <v>4.9125</v>
      </c>
    </row>
    <row r="1395" ht="15.75" customHeight="1">
      <c r="A1395" s="80">
        <v>39178.0</v>
      </c>
      <c r="B1395" s="1">
        <v>5.2825</v>
      </c>
      <c r="C1395" s="80">
        <v>39178.0</v>
      </c>
      <c r="D1395" s="1">
        <v>5.2365</v>
      </c>
      <c r="E1395" s="80">
        <v>39196.0</v>
      </c>
      <c r="F1395" s="1">
        <v>4.883</v>
      </c>
    </row>
    <row r="1396" ht="15.75" customHeight="1">
      <c r="A1396" s="80">
        <v>39181.0</v>
      </c>
      <c r="B1396" s="1">
        <v>5.293</v>
      </c>
      <c r="C1396" s="80">
        <v>39181.0</v>
      </c>
      <c r="D1396" s="1">
        <v>5.242</v>
      </c>
      <c r="E1396" s="80">
        <v>39197.0</v>
      </c>
      <c r="F1396" s="1">
        <v>4.923</v>
      </c>
    </row>
    <row r="1397" ht="15.75" customHeight="1">
      <c r="A1397" s="80">
        <v>39182.0</v>
      </c>
      <c r="B1397" s="1">
        <v>5.282</v>
      </c>
      <c r="C1397" s="80">
        <v>39182.0</v>
      </c>
      <c r="D1397" s="1">
        <v>5.2235</v>
      </c>
      <c r="E1397" s="80">
        <v>39198.0</v>
      </c>
      <c r="F1397" s="1">
        <v>4.9725</v>
      </c>
    </row>
    <row r="1398" ht="15.75" customHeight="1">
      <c r="A1398" s="80">
        <v>39183.0</v>
      </c>
      <c r="B1398" s="1">
        <v>5.288</v>
      </c>
      <c r="C1398" s="80">
        <v>39183.0</v>
      </c>
      <c r="D1398" s="1">
        <v>5.236</v>
      </c>
      <c r="E1398" s="80">
        <v>39199.0</v>
      </c>
      <c r="F1398" s="1">
        <v>4.9725</v>
      </c>
    </row>
    <row r="1399" ht="15.75" customHeight="1">
      <c r="A1399" s="80">
        <v>39184.0</v>
      </c>
      <c r="B1399" s="1">
        <v>5.2865</v>
      </c>
      <c r="C1399" s="80">
        <v>39184.0</v>
      </c>
      <c r="D1399" s="1">
        <v>5.24</v>
      </c>
      <c r="E1399" s="80">
        <v>39202.0</v>
      </c>
      <c r="F1399" s="1">
        <v>4.909</v>
      </c>
    </row>
    <row r="1400" ht="15.75" customHeight="1">
      <c r="A1400" s="80">
        <v>39185.0</v>
      </c>
      <c r="B1400" s="1">
        <v>5.2955</v>
      </c>
      <c r="C1400" s="80">
        <v>39185.0</v>
      </c>
      <c r="D1400" s="1">
        <v>5.2605</v>
      </c>
      <c r="E1400" s="80">
        <v>39203.0</v>
      </c>
      <c r="F1400" s="1">
        <v>4.946</v>
      </c>
    </row>
    <row r="1401" ht="15.75" customHeight="1">
      <c r="A1401" s="80">
        <v>39188.0</v>
      </c>
      <c r="B1401" s="1">
        <v>5.2865</v>
      </c>
      <c r="C1401" s="80">
        <v>39188.0</v>
      </c>
      <c r="D1401" s="1">
        <v>5.246</v>
      </c>
      <c r="E1401" s="80">
        <v>39204.0</v>
      </c>
      <c r="F1401" s="1">
        <v>4.9585</v>
      </c>
    </row>
    <row r="1402" ht="15.75" customHeight="1">
      <c r="A1402" s="80">
        <v>39189.0</v>
      </c>
      <c r="B1402" s="1">
        <v>5.283</v>
      </c>
      <c r="C1402" s="80">
        <v>39189.0</v>
      </c>
      <c r="D1402" s="1">
        <v>5.201</v>
      </c>
      <c r="E1402" s="80">
        <v>39205.0</v>
      </c>
      <c r="F1402" s="1">
        <v>5.005</v>
      </c>
    </row>
    <row r="1403" ht="15.75" customHeight="1">
      <c r="A1403" s="80">
        <v>39190.0</v>
      </c>
      <c r="B1403" s="1">
        <v>5.2725</v>
      </c>
      <c r="C1403" s="80">
        <v>39190.0</v>
      </c>
      <c r="D1403" s="1">
        <v>5.1815</v>
      </c>
      <c r="E1403" s="80">
        <v>39206.0</v>
      </c>
      <c r="F1403" s="1">
        <v>4.9755</v>
      </c>
    </row>
    <row r="1404" ht="15.75" customHeight="1">
      <c r="A1404" s="80">
        <v>39191.0</v>
      </c>
      <c r="B1404" s="1">
        <v>5.2675</v>
      </c>
      <c r="C1404" s="80">
        <v>39191.0</v>
      </c>
      <c r="D1404" s="1">
        <v>5.1855</v>
      </c>
      <c r="E1404" s="80">
        <v>39209.0</v>
      </c>
      <c r="F1404" s="1">
        <v>4.9855</v>
      </c>
    </row>
    <row r="1405" ht="15.75" customHeight="1">
      <c r="A1405" s="80">
        <v>39192.0</v>
      </c>
      <c r="B1405" s="1">
        <v>5.28</v>
      </c>
      <c r="C1405" s="80">
        <v>39192.0</v>
      </c>
      <c r="D1405" s="1">
        <v>5.1955</v>
      </c>
      <c r="E1405" s="80">
        <v>39210.0</v>
      </c>
      <c r="F1405" s="1">
        <v>4.9855</v>
      </c>
    </row>
    <row r="1406" ht="15.75" customHeight="1">
      <c r="A1406" s="80">
        <v>39195.0</v>
      </c>
      <c r="B1406" s="1">
        <v>5.271</v>
      </c>
      <c r="C1406" s="80">
        <v>39195.0</v>
      </c>
      <c r="D1406" s="1">
        <v>5.178</v>
      </c>
      <c r="E1406" s="80">
        <v>39211.0</v>
      </c>
      <c r="F1406" s="1">
        <v>5.0255</v>
      </c>
    </row>
    <row r="1407" ht="15.75" customHeight="1">
      <c r="A1407" s="80">
        <v>39196.0</v>
      </c>
      <c r="B1407" s="1">
        <v>5.262</v>
      </c>
      <c r="C1407" s="80">
        <v>39196.0</v>
      </c>
      <c r="D1407" s="1">
        <v>5.1535</v>
      </c>
      <c r="E1407" s="80">
        <v>39212.0</v>
      </c>
      <c r="F1407" s="1">
        <v>4.989</v>
      </c>
    </row>
    <row r="1408" ht="15.75" customHeight="1">
      <c r="A1408" s="80">
        <v>39197.0</v>
      </c>
      <c r="B1408" s="1">
        <v>5.2715</v>
      </c>
      <c r="C1408" s="80">
        <v>39197.0</v>
      </c>
      <c r="D1408" s="1">
        <v>5.1765</v>
      </c>
      <c r="E1408" s="80">
        <v>39213.0</v>
      </c>
      <c r="F1408" s="1">
        <v>5.017</v>
      </c>
    </row>
    <row r="1409" ht="15.75" customHeight="1">
      <c r="A1409" s="80">
        <v>39198.0</v>
      </c>
      <c r="B1409" s="1">
        <v>5.2815</v>
      </c>
      <c r="C1409" s="80">
        <v>39198.0</v>
      </c>
      <c r="D1409" s="1">
        <v>5.218</v>
      </c>
      <c r="E1409" s="80">
        <v>39216.0</v>
      </c>
      <c r="F1409" s="1">
        <v>5.0405</v>
      </c>
    </row>
    <row r="1410" ht="15.75" customHeight="1">
      <c r="A1410" s="80">
        <v>39199.0</v>
      </c>
      <c r="B1410" s="1">
        <v>5.28</v>
      </c>
      <c r="C1410" s="80">
        <v>39199.0</v>
      </c>
      <c r="D1410" s="1">
        <v>5.2135</v>
      </c>
      <c r="E1410" s="80">
        <v>39217.0</v>
      </c>
      <c r="F1410" s="1">
        <v>5.043</v>
      </c>
    </row>
    <row r="1411" ht="15.75" customHeight="1">
      <c r="A1411" s="80">
        <v>39202.0</v>
      </c>
      <c r="B1411" s="1">
        <v>5.2685</v>
      </c>
      <c r="C1411" s="80">
        <v>39202.0</v>
      </c>
      <c r="D1411" s="1">
        <v>5.1735</v>
      </c>
      <c r="E1411" s="80">
        <v>39218.0</v>
      </c>
      <c r="F1411" s="1">
        <v>5.0425</v>
      </c>
    </row>
    <row r="1412" ht="15.75" customHeight="1">
      <c r="A1412" s="80">
        <v>39203.0</v>
      </c>
      <c r="B1412" s="1">
        <v>5.2815</v>
      </c>
      <c r="C1412" s="80">
        <v>39203.0</v>
      </c>
      <c r="D1412" s="1">
        <v>5.2025</v>
      </c>
      <c r="E1412" s="80">
        <v>39219.0</v>
      </c>
      <c r="F1412" s="1">
        <v>5.086</v>
      </c>
    </row>
    <row r="1413" ht="15.75" customHeight="1">
      <c r="A1413" s="80">
        <v>39204.0</v>
      </c>
      <c r="B1413" s="1">
        <v>5.278</v>
      </c>
      <c r="C1413" s="80">
        <v>39204.0</v>
      </c>
      <c r="D1413" s="1">
        <v>5.2045</v>
      </c>
      <c r="E1413" s="80">
        <v>39220.0</v>
      </c>
      <c r="F1413" s="1">
        <v>5.128</v>
      </c>
    </row>
    <row r="1414" ht="15.75" customHeight="1">
      <c r="A1414" s="80">
        <v>39205.0</v>
      </c>
      <c r="B1414" s="1">
        <v>5.2835</v>
      </c>
      <c r="C1414" s="80">
        <v>39205.0</v>
      </c>
      <c r="D1414" s="1">
        <v>5.228</v>
      </c>
      <c r="E1414" s="80">
        <v>39223.0</v>
      </c>
      <c r="F1414" s="1">
        <v>5.1125</v>
      </c>
    </row>
    <row r="1415" ht="15.75" customHeight="1">
      <c r="A1415" s="80">
        <v>39206.0</v>
      </c>
      <c r="B1415" s="1">
        <v>5.2835</v>
      </c>
      <c r="C1415" s="80">
        <v>39206.0</v>
      </c>
      <c r="D1415" s="1">
        <v>5.2145</v>
      </c>
      <c r="E1415" s="80">
        <v>39224.0</v>
      </c>
      <c r="F1415" s="1">
        <v>5.142</v>
      </c>
    </row>
    <row r="1416" ht="15.75" customHeight="1">
      <c r="A1416" s="80">
        <v>39209.0</v>
      </c>
      <c r="B1416" s="1">
        <v>5.28</v>
      </c>
      <c r="C1416" s="80">
        <v>39209.0</v>
      </c>
      <c r="D1416" s="1">
        <v>5.215</v>
      </c>
      <c r="E1416" s="80">
        <v>39225.0</v>
      </c>
      <c r="F1416" s="1">
        <v>5.1505</v>
      </c>
    </row>
    <row r="1417" ht="15.75" customHeight="1">
      <c r="A1417" s="80">
        <v>39210.0</v>
      </c>
      <c r="B1417" s="1">
        <v>5.278</v>
      </c>
      <c r="C1417" s="80">
        <v>39210.0</v>
      </c>
      <c r="D1417" s="1">
        <v>5.208</v>
      </c>
      <c r="E1417" s="80">
        <v>39226.0</v>
      </c>
      <c r="F1417" s="1">
        <v>5.151</v>
      </c>
    </row>
    <row r="1418" ht="15.75" customHeight="1">
      <c r="A1418" s="80">
        <v>39211.0</v>
      </c>
      <c r="B1418" s="1">
        <v>5.29</v>
      </c>
      <c r="C1418" s="80">
        <v>39211.0</v>
      </c>
      <c r="D1418" s="1">
        <v>5.243</v>
      </c>
      <c r="E1418" s="80">
        <v>39227.0</v>
      </c>
      <c r="F1418" s="1">
        <v>5.1705</v>
      </c>
    </row>
    <row r="1419" ht="15.75" customHeight="1">
      <c r="A1419" s="80">
        <v>39212.0</v>
      </c>
      <c r="B1419" s="1">
        <v>5.277</v>
      </c>
      <c r="C1419" s="80">
        <v>39212.0</v>
      </c>
      <c r="D1419" s="1">
        <v>5.2175</v>
      </c>
      <c r="E1419" s="80">
        <v>39230.0</v>
      </c>
      <c r="F1419" s="1">
        <v>5.184</v>
      </c>
    </row>
    <row r="1420" ht="15.75" customHeight="1">
      <c r="A1420" s="80">
        <v>39213.0</v>
      </c>
      <c r="B1420" s="1">
        <v>5.284</v>
      </c>
      <c r="C1420" s="80">
        <v>39213.0</v>
      </c>
      <c r="D1420" s="1">
        <v>5.233</v>
      </c>
      <c r="E1420" s="80">
        <v>39231.0</v>
      </c>
      <c r="F1420" s="1">
        <v>5.206</v>
      </c>
    </row>
    <row r="1421" ht="15.75" customHeight="1">
      <c r="A1421" s="80">
        <v>39216.0</v>
      </c>
      <c r="B1421" s="1">
        <v>5.285</v>
      </c>
      <c r="C1421" s="80">
        <v>39216.0</v>
      </c>
      <c r="D1421" s="1">
        <v>5.238</v>
      </c>
      <c r="E1421" s="80">
        <v>39232.0</v>
      </c>
      <c r="F1421" s="1">
        <v>5.197</v>
      </c>
    </row>
    <row r="1422" ht="15.75" customHeight="1">
      <c r="A1422" s="80">
        <v>39217.0</v>
      </c>
      <c r="B1422" s="1">
        <v>5.282</v>
      </c>
      <c r="C1422" s="80">
        <v>39217.0</v>
      </c>
      <c r="D1422" s="1">
        <v>5.237</v>
      </c>
      <c r="E1422" s="80">
        <v>39233.0</v>
      </c>
      <c r="F1422" s="1">
        <v>5.2395</v>
      </c>
    </row>
    <row r="1423" ht="15.75" customHeight="1">
      <c r="A1423" s="80">
        <v>39218.0</v>
      </c>
      <c r="B1423" s="1">
        <v>5.271</v>
      </c>
      <c r="C1423" s="80">
        <v>39218.0</v>
      </c>
      <c r="D1423" s="1">
        <v>5.232</v>
      </c>
      <c r="E1423" s="80">
        <v>39234.0</v>
      </c>
      <c r="F1423" s="1">
        <v>5.302</v>
      </c>
    </row>
    <row r="1424" ht="15.75" customHeight="1">
      <c r="A1424" s="80">
        <v>39219.0</v>
      </c>
      <c r="B1424" s="1">
        <v>5.283</v>
      </c>
      <c r="C1424" s="80">
        <v>39219.0</v>
      </c>
      <c r="D1424" s="1">
        <v>5.2555</v>
      </c>
      <c r="E1424" s="80">
        <v>39237.0</v>
      </c>
      <c r="F1424" s="1">
        <v>5.2935</v>
      </c>
    </row>
    <row r="1425" ht="15.75" customHeight="1">
      <c r="A1425" s="80">
        <v>39220.0</v>
      </c>
      <c r="B1425" s="1">
        <v>5.2915</v>
      </c>
      <c r="C1425" s="80">
        <v>39220.0</v>
      </c>
      <c r="D1425" s="1">
        <v>5.275</v>
      </c>
      <c r="E1425" s="80">
        <v>39238.0</v>
      </c>
      <c r="F1425" s="1">
        <v>5.323</v>
      </c>
    </row>
    <row r="1426" ht="15.75" customHeight="1">
      <c r="A1426" s="80">
        <v>39223.0</v>
      </c>
      <c r="B1426" s="1">
        <v>5.2905</v>
      </c>
      <c r="C1426" s="80">
        <v>39223.0</v>
      </c>
      <c r="D1426" s="1">
        <v>5.2675</v>
      </c>
      <c r="E1426" s="80">
        <v>39239.0</v>
      </c>
      <c r="F1426" s="1">
        <v>5.2805</v>
      </c>
    </row>
    <row r="1427" ht="15.75" customHeight="1">
      <c r="A1427" s="80">
        <v>39224.0</v>
      </c>
      <c r="B1427" s="1">
        <v>5.295</v>
      </c>
      <c r="C1427" s="80">
        <v>39224.0</v>
      </c>
      <c r="D1427" s="1">
        <v>5.281</v>
      </c>
      <c r="E1427" s="80">
        <v>39240.0</v>
      </c>
      <c r="F1427" s="1">
        <v>5.3705</v>
      </c>
    </row>
    <row r="1428" ht="15.75" customHeight="1">
      <c r="A1428" s="80">
        <v>39225.0</v>
      </c>
      <c r="B1428" s="1">
        <v>5.2995</v>
      </c>
      <c r="C1428" s="80">
        <v>39225.0</v>
      </c>
      <c r="D1428" s="1">
        <v>5.288</v>
      </c>
      <c r="E1428" s="80">
        <v>39241.0</v>
      </c>
      <c r="F1428" s="1">
        <v>5.341</v>
      </c>
    </row>
    <row r="1429" ht="15.75" customHeight="1">
      <c r="A1429" s="80">
        <v>39226.0</v>
      </c>
      <c r="B1429" s="1">
        <v>5.2955</v>
      </c>
      <c r="C1429" s="80">
        <v>39226.0</v>
      </c>
      <c r="D1429" s="1">
        <v>5.284</v>
      </c>
      <c r="E1429" s="80">
        <v>39244.0</v>
      </c>
      <c r="F1429" s="1">
        <v>5.363</v>
      </c>
    </row>
    <row r="1430" ht="15.75" customHeight="1">
      <c r="A1430" s="80">
        <v>39227.0</v>
      </c>
      <c r="B1430" s="1">
        <v>5.298</v>
      </c>
      <c r="C1430" s="80">
        <v>39227.0</v>
      </c>
      <c r="D1430" s="1">
        <v>5.283</v>
      </c>
      <c r="E1430" s="80">
        <v>39245.0</v>
      </c>
      <c r="F1430" s="1">
        <v>5.45</v>
      </c>
    </row>
    <row r="1431" ht="15.75" customHeight="1">
      <c r="A1431" s="80">
        <v>39230.0</v>
      </c>
      <c r="B1431" s="1">
        <v>5.297</v>
      </c>
      <c r="C1431" s="80">
        <v>39230.0</v>
      </c>
      <c r="D1431" s="1">
        <v>5.297</v>
      </c>
      <c r="E1431" s="80">
        <v>39246.0</v>
      </c>
      <c r="F1431" s="1">
        <v>5.422</v>
      </c>
    </row>
    <row r="1432" ht="15.75" customHeight="1">
      <c r="A1432" s="80">
        <v>39231.0</v>
      </c>
      <c r="B1432" s="1">
        <v>5.303</v>
      </c>
      <c r="C1432" s="80">
        <v>39231.0</v>
      </c>
      <c r="D1432" s="1">
        <v>5.3115</v>
      </c>
      <c r="E1432" s="80">
        <v>39247.0</v>
      </c>
      <c r="F1432" s="1">
        <v>5.4355</v>
      </c>
    </row>
    <row r="1433" ht="15.75" customHeight="1">
      <c r="A1433" s="80">
        <v>39232.0</v>
      </c>
      <c r="B1433" s="1">
        <v>5.3005</v>
      </c>
      <c r="C1433" s="80">
        <v>39232.0</v>
      </c>
      <c r="D1433" s="1">
        <v>5.301</v>
      </c>
      <c r="E1433" s="80">
        <v>39248.0</v>
      </c>
      <c r="F1433" s="1">
        <v>5.3825</v>
      </c>
    </row>
    <row r="1434" ht="15.75" customHeight="1">
      <c r="A1434" s="80">
        <v>39233.0</v>
      </c>
      <c r="B1434" s="1">
        <v>5.3045</v>
      </c>
      <c r="C1434" s="80">
        <v>39233.0</v>
      </c>
      <c r="D1434" s="1">
        <v>5.3255</v>
      </c>
      <c r="E1434" s="80">
        <v>39251.0</v>
      </c>
      <c r="F1434" s="1">
        <v>5.357</v>
      </c>
    </row>
    <row r="1435" ht="15.75" customHeight="1">
      <c r="A1435" s="80">
        <v>39234.0</v>
      </c>
      <c r="B1435" s="1">
        <v>5.313</v>
      </c>
      <c r="C1435" s="80">
        <v>39234.0</v>
      </c>
      <c r="D1435" s="1">
        <v>5.3575</v>
      </c>
      <c r="E1435" s="80">
        <v>39252.0</v>
      </c>
      <c r="F1435" s="1">
        <v>5.306</v>
      </c>
    </row>
    <row r="1436" ht="15.75" customHeight="1">
      <c r="A1436" s="80">
        <v>39237.0</v>
      </c>
      <c r="B1436" s="1">
        <v>5.3095</v>
      </c>
      <c r="C1436" s="80">
        <v>39237.0</v>
      </c>
      <c r="D1436" s="1">
        <v>5.3515</v>
      </c>
      <c r="E1436" s="80">
        <v>39253.0</v>
      </c>
      <c r="F1436" s="1">
        <v>5.3505</v>
      </c>
    </row>
    <row r="1437" ht="15.75" customHeight="1">
      <c r="A1437" s="80">
        <v>39238.0</v>
      </c>
      <c r="B1437" s="1">
        <v>5.3105</v>
      </c>
      <c r="C1437" s="80">
        <v>39238.0</v>
      </c>
      <c r="D1437" s="1">
        <v>5.3665</v>
      </c>
      <c r="E1437" s="80">
        <v>39254.0</v>
      </c>
      <c r="F1437" s="1">
        <v>5.366</v>
      </c>
    </row>
    <row r="1438" ht="15.75" customHeight="1">
      <c r="A1438" s="80">
        <v>39239.0</v>
      </c>
      <c r="B1438" s="1">
        <v>5.306</v>
      </c>
      <c r="C1438" s="80">
        <v>39239.0</v>
      </c>
      <c r="D1438" s="1">
        <v>5.3425</v>
      </c>
      <c r="E1438" s="80">
        <v>39255.0</v>
      </c>
      <c r="F1438" s="1">
        <v>5.3025</v>
      </c>
    </row>
    <row r="1439" ht="15.75" customHeight="1">
      <c r="A1439" s="80">
        <v>39240.0</v>
      </c>
      <c r="B1439" s="1">
        <v>5.31</v>
      </c>
      <c r="C1439" s="80">
        <v>39240.0</v>
      </c>
      <c r="D1439" s="1">
        <v>5.373</v>
      </c>
      <c r="E1439" s="80">
        <v>39258.0</v>
      </c>
      <c r="F1439" s="1">
        <v>5.272</v>
      </c>
    </row>
    <row r="1440" ht="15.75" customHeight="1">
      <c r="A1440" s="80">
        <v>39241.0</v>
      </c>
      <c r="B1440" s="1">
        <v>5.3125</v>
      </c>
      <c r="C1440" s="80">
        <v>39241.0</v>
      </c>
      <c r="D1440" s="1">
        <v>5.366</v>
      </c>
      <c r="E1440" s="80">
        <v>39259.0</v>
      </c>
      <c r="F1440" s="1">
        <v>5.264</v>
      </c>
    </row>
    <row r="1441" ht="15.75" customHeight="1">
      <c r="A1441" s="80">
        <v>39244.0</v>
      </c>
      <c r="B1441" s="1">
        <v>5.3125</v>
      </c>
      <c r="C1441" s="80">
        <v>39244.0</v>
      </c>
      <c r="D1441" s="1">
        <v>5.375</v>
      </c>
      <c r="E1441" s="80">
        <v>39260.0</v>
      </c>
      <c r="F1441" s="1">
        <v>5.284</v>
      </c>
    </row>
    <row r="1442" ht="15.75" customHeight="1">
      <c r="A1442" s="80">
        <v>39245.0</v>
      </c>
      <c r="B1442" s="1">
        <v>5.3265</v>
      </c>
      <c r="C1442" s="80">
        <v>39245.0</v>
      </c>
      <c r="D1442" s="1">
        <v>5.4135</v>
      </c>
      <c r="E1442" s="80">
        <v>39261.0</v>
      </c>
      <c r="F1442" s="1">
        <v>5.33</v>
      </c>
    </row>
    <row r="1443" ht="15.75" customHeight="1">
      <c r="A1443" s="80">
        <v>39246.0</v>
      </c>
      <c r="B1443" s="1">
        <v>5.3275</v>
      </c>
      <c r="C1443" s="80">
        <v>39246.0</v>
      </c>
      <c r="D1443" s="1">
        <v>5.406</v>
      </c>
      <c r="E1443" s="80">
        <v>39262.0</v>
      </c>
      <c r="F1443" s="1">
        <v>5.2625</v>
      </c>
    </row>
    <row r="1444" ht="15.75" customHeight="1">
      <c r="A1444" s="80">
        <v>39247.0</v>
      </c>
      <c r="B1444" s="1">
        <v>5.3215</v>
      </c>
      <c r="C1444" s="80">
        <v>39247.0</v>
      </c>
      <c r="D1444" s="1">
        <v>5.4055</v>
      </c>
      <c r="E1444" s="80">
        <v>39265.0</v>
      </c>
      <c r="F1444" s="1">
        <v>5.235</v>
      </c>
    </row>
    <row r="1445" ht="15.75" customHeight="1">
      <c r="A1445" s="80">
        <v>39248.0</v>
      </c>
      <c r="B1445" s="1">
        <v>5.317</v>
      </c>
      <c r="C1445" s="80">
        <v>39248.0</v>
      </c>
      <c r="D1445" s="1">
        <v>5.3855</v>
      </c>
      <c r="E1445" s="80">
        <v>39266.0</v>
      </c>
      <c r="F1445" s="1">
        <v>5.263</v>
      </c>
    </row>
    <row r="1446" ht="15.75" customHeight="1">
      <c r="A1446" s="80">
        <v>39251.0</v>
      </c>
      <c r="B1446" s="1">
        <v>5.3165</v>
      </c>
      <c r="C1446" s="80">
        <v>39251.0</v>
      </c>
      <c r="D1446" s="1">
        <v>5.3735</v>
      </c>
      <c r="E1446" s="80">
        <v>39267.0</v>
      </c>
      <c r="F1446" s="1">
        <v>5.301</v>
      </c>
    </row>
    <row r="1447" ht="15.75" customHeight="1">
      <c r="A1447" s="80">
        <v>39252.0</v>
      </c>
      <c r="B1447" s="1">
        <v>5.3095</v>
      </c>
      <c r="C1447" s="80">
        <v>39252.0</v>
      </c>
      <c r="D1447" s="1">
        <v>5.3475</v>
      </c>
      <c r="E1447" s="80">
        <v>39268.0</v>
      </c>
      <c r="F1447" s="1">
        <v>5.35</v>
      </c>
    </row>
    <row r="1448" ht="15.75" customHeight="1">
      <c r="A1448" s="80">
        <v>39253.0</v>
      </c>
      <c r="B1448" s="1">
        <v>5.3125</v>
      </c>
      <c r="C1448" s="80">
        <v>39253.0</v>
      </c>
      <c r="D1448" s="1">
        <v>5.367</v>
      </c>
      <c r="E1448" s="80">
        <v>39269.0</v>
      </c>
      <c r="F1448" s="1">
        <v>5.37175</v>
      </c>
    </row>
    <row r="1449" ht="15.75" customHeight="1">
      <c r="A1449" s="80">
        <v>39254.0</v>
      </c>
      <c r="B1449" s="1">
        <v>5.307</v>
      </c>
      <c r="C1449" s="80">
        <v>39254.0</v>
      </c>
      <c r="D1449" s="1">
        <v>5.3625</v>
      </c>
      <c r="E1449" s="80">
        <v>39272.0</v>
      </c>
      <c r="F1449" s="1">
        <v>5.35</v>
      </c>
    </row>
    <row r="1450" ht="15.75" customHeight="1">
      <c r="A1450" s="80">
        <v>39255.0</v>
      </c>
      <c r="B1450" s="1">
        <v>5.294</v>
      </c>
      <c r="C1450" s="80">
        <v>39255.0</v>
      </c>
      <c r="D1450" s="1">
        <v>5.319</v>
      </c>
      <c r="E1450" s="80">
        <v>39273.0</v>
      </c>
      <c r="F1450" s="1">
        <v>5.251</v>
      </c>
    </row>
    <row r="1451" ht="15.75" customHeight="1">
      <c r="A1451" s="80">
        <v>39258.0</v>
      </c>
      <c r="B1451" s="1">
        <v>5.2865</v>
      </c>
      <c r="C1451" s="80">
        <v>39258.0</v>
      </c>
      <c r="D1451" s="1">
        <v>5.3035</v>
      </c>
      <c r="E1451" s="80">
        <v>39274.0</v>
      </c>
      <c r="F1451" s="1">
        <v>5.295</v>
      </c>
    </row>
    <row r="1452" ht="15.75" customHeight="1">
      <c r="A1452" s="80">
        <v>39259.0</v>
      </c>
      <c r="B1452" s="1">
        <v>5.294</v>
      </c>
      <c r="C1452" s="80">
        <v>39259.0</v>
      </c>
      <c r="D1452" s="1">
        <v>5.3085</v>
      </c>
      <c r="E1452" s="80">
        <v>39275.0</v>
      </c>
      <c r="F1452" s="1">
        <v>5.325</v>
      </c>
    </row>
    <row r="1453" ht="15.75" customHeight="1">
      <c r="A1453" s="80">
        <v>39260.0</v>
      </c>
      <c r="B1453" s="1">
        <v>5.2905</v>
      </c>
      <c r="C1453" s="80">
        <v>39260.0</v>
      </c>
      <c r="D1453" s="1">
        <v>5.311</v>
      </c>
      <c r="E1453" s="80">
        <v>39276.0</v>
      </c>
      <c r="F1453" s="1">
        <v>5.315</v>
      </c>
    </row>
    <row r="1454" ht="15.75" customHeight="1">
      <c r="A1454" s="80">
        <v>39261.0</v>
      </c>
      <c r="B1454" s="1">
        <v>5.3095</v>
      </c>
      <c r="C1454" s="80">
        <v>39261.0</v>
      </c>
      <c r="D1454" s="1">
        <v>5.3445</v>
      </c>
      <c r="E1454" s="80">
        <v>39279.0</v>
      </c>
      <c r="F1454" s="1">
        <v>5.26625</v>
      </c>
    </row>
    <row r="1455" ht="15.75" customHeight="1">
      <c r="A1455" s="80">
        <v>39262.0</v>
      </c>
      <c r="B1455" s="1">
        <v>5.2955</v>
      </c>
      <c r="C1455" s="80">
        <v>39262.0</v>
      </c>
      <c r="D1455" s="1">
        <v>5.3105</v>
      </c>
      <c r="E1455" s="80">
        <v>39280.0</v>
      </c>
      <c r="F1455" s="1">
        <v>5.28</v>
      </c>
    </row>
    <row r="1456" ht="15.75" customHeight="1">
      <c r="A1456" s="80">
        <v>39265.0</v>
      </c>
      <c r="B1456" s="1">
        <v>5.29</v>
      </c>
      <c r="C1456" s="80">
        <v>39265.0</v>
      </c>
      <c r="D1456" s="1">
        <v>5.3005</v>
      </c>
      <c r="E1456" s="80">
        <v>39281.0</v>
      </c>
      <c r="F1456" s="1">
        <v>5.26</v>
      </c>
    </row>
    <row r="1457" ht="15.75" customHeight="1">
      <c r="A1457" s="80">
        <v>39266.0</v>
      </c>
      <c r="B1457" s="1">
        <v>5.2935</v>
      </c>
      <c r="C1457" s="80">
        <v>39266.0</v>
      </c>
      <c r="D1457" s="1">
        <v>5.317</v>
      </c>
      <c r="E1457" s="80">
        <v>39282.0</v>
      </c>
      <c r="F1457" s="1">
        <v>5.248</v>
      </c>
    </row>
    <row r="1458" ht="15.75" customHeight="1">
      <c r="A1458" s="80">
        <v>39267.0</v>
      </c>
      <c r="B1458" s="1">
        <v>5.2945</v>
      </c>
      <c r="C1458" s="80">
        <v>39267.0</v>
      </c>
      <c r="D1458" s="1">
        <v>5.3405</v>
      </c>
      <c r="E1458" s="80">
        <v>39283.0</v>
      </c>
      <c r="F1458" s="1">
        <v>5.192</v>
      </c>
    </row>
    <row r="1459" ht="15.75" customHeight="1">
      <c r="A1459" s="80">
        <v>39268.0</v>
      </c>
      <c r="B1459" s="1">
        <v>5.3035</v>
      </c>
      <c r="C1459" s="80">
        <v>39268.0</v>
      </c>
      <c r="D1459" s="1">
        <v>5.363</v>
      </c>
      <c r="E1459" s="80">
        <v>39286.0</v>
      </c>
      <c r="F1459" s="1">
        <v>5.211</v>
      </c>
    </row>
    <row r="1460" ht="15.75" customHeight="1">
      <c r="A1460" s="80">
        <v>39269.0</v>
      </c>
      <c r="B1460" s="1">
        <v>5.3065</v>
      </c>
      <c r="C1460" s="80">
        <v>39269.0</v>
      </c>
      <c r="D1460" s="1">
        <v>5.374</v>
      </c>
      <c r="E1460" s="80">
        <v>39287.0</v>
      </c>
      <c r="F1460" s="1">
        <v>5.184</v>
      </c>
    </row>
    <row r="1461" ht="15.75" customHeight="1">
      <c r="A1461" s="80">
        <v>39272.0</v>
      </c>
      <c r="B1461" s="1">
        <v>5.304</v>
      </c>
      <c r="C1461" s="80">
        <v>39272.0</v>
      </c>
      <c r="D1461" s="1">
        <v>5.3615</v>
      </c>
      <c r="E1461" s="80">
        <v>39288.0</v>
      </c>
      <c r="F1461" s="1">
        <v>5.159</v>
      </c>
    </row>
    <row r="1462" ht="15.75" customHeight="1">
      <c r="A1462" s="80">
        <v>39273.0</v>
      </c>
      <c r="B1462" s="1">
        <v>5.292</v>
      </c>
      <c r="C1462" s="80">
        <v>39273.0</v>
      </c>
      <c r="D1462" s="1">
        <v>5.309</v>
      </c>
      <c r="E1462" s="80">
        <v>39289.0</v>
      </c>
      <c r="F1462" s="1">
        <v>5.01</v>
      </c>
    </row>
    <row r="1463" ht="15.75" customHeight="1">
      <c r="A1463" s="80">
        <v>39274.0</v>
      </c>
      <c r="B1463" s="1">
        <v>5.3</v>
      </c>
      <c r="C1463" s="80">
        <v>39274.0</v>
      </c>
      <c r="D1463" s="1">
        <v>5.335</v>
      </c>
      <c r="E1463" s="80">
        <v>39290.0</v>
      </c>
      <c r="F1463" s="1">
        <v>4.944</v>
      </c>
    </row>
    <row r="1464" ht="15.75" customHeight="1">
      <c r="A1464" s="80">
        <v>39275.0</v>
      </c>
      <c r="B1464" s="1">
        <v>5.3</v>
      </c>
      <c r="C1464" s="80">
        <v>39275.0</v>
      </c>
      <c r="D1464" s="1">
        <v>5.345</v>
      </c>
      <c r="E1464" s="80">
        <v>39293.0</v>
      </c>
      <c r="F1464" s="1">
        <v>5.00675</v>
      </c>
    </row>
    <row r="1465" ht="15.75" customHeight="1">
      <c r="A1465" s="80">
        <v>39276.0</v>
      </c>
      <c r="B1465" s="1">
        <v>5.2995</v>
      </c>
      <c r="C1465" s="80">
        <v>39276.0</v>
      </c>
      <c r="D1465" s="1">
        <v>5.3445</v>
      </c>
      <c r="E1465" s="80">
        <v>39294.0</v>
      </c>
      <c r="F1465" s="1">
        <v>4.956</v>
      </c>
    </row>
    <row r="1466" ht="15.75" customHeight="1">
      <c r="A1466" s="80">
        <v>39279.0</v>
      </c>
      <c r="B1466" s="1">
        <v>5.293</v>
      </c>
      <c r="C1466" s="80">
        <v>39279.0</v>
      </c>
      <c r="D1466" s="1">
        <v>5.31925</v>
      </c>
      <c r="E1466" s="80">
        <v>39295.0</v>
      </c>
      <c r="F1466" s="1">
        <v>5.0115</v>
      </c>
    </row>
    <row r="1467" ht="15.75" customHeight="1">
      <c r="A1467" s="80">
        <v>39280.0</v>
      </c>
      <c r="B1467" s="1">
        <v>5.2945</v>
      </c>
      <c r="C1467" s="80">
        <v>39280.0</v>
      </c>
      <c r="D1467" s="1">
        <v>5.3245</v>
      </c>
      <c r="E1467" s="80">
        <v>39296.0</v>
      </c>
      <c r="F1467" s="1">
        <v>4.9905</v>
      </c>
    </row>
    <row r="1468" ht="15.75" customHeight="1">
      <c r="A1468" s="80">
        <v>39281.0</v>
      </c>
      <c r="B1468" s="1">
        <v>5.295</v>
      </c>
      <c r="C1468" s="80">
        <v>39281.0</v>
      </c>
      <c r="D1468" s="1">
        <v>5.3135</v>
      </c>
      <c r="E1468" s="80">
        <v>39297.0</v>
      </c>
      <c r="F1468" s="1">
        <v>4.861</v>
      </c>
    </row>
    <row r="1469" ht="15.75" customHeight="1">
      <c r="A1469" s="80">
        <v>39282.0</v>
      </c>
      <c r="B1469" s="1">
        <v>5.295</v>
      </c>
      <c r="C1469" s="80">
        <v>39282.0</v>
      </c>
      <c r="D1469" s="1">
        <v>5.30675</v>
      </c>
      <c r="E1469" s="80">
        <v>39300.0</v>
      </c>
      <c r="F1469" s="1">
        <v>4.926</v>
      </c>
    </row>
    <row r="1470" ht="15.75" customHeight="1">
      <c r="A1470" s="80">
        <v>39283.0</v>
      </c>
      <c r="B1470" s="1">
        <v>5.283</v>
      </c>
      <c r="C1470" s="80">
        <v>39283.0</v>
      </c>
      <c r="D1470" s="1">
        <v>5.269</v>
      </c>
      <c r="E1470" s="80">
        <v>39301.0</v>
      </c>
      <c r="F1470" s="1">
        <v>4.9615</v>
      </c>
    </row>
    <row r="1471" ht="15.75" customHeight="1">
      <c r="A1471" s="80">
        <v>39286.0</v>
      </c>
      <c r="B1471" s="1">
        <v>5.284</v>
      </c>
      <c r="C1471" s="80">
        <v>39286.0</v>
      </c>
      <c r="D1471" s="1">
        <v>5.28825</v>
      </c>
      <c r="E1471" s="80">
        <v>39302.0</v>
      </c>
      <c r="F1471" s="1">
        <v>5.027</v>
      </c>
    </row>
    <row r="1472" ht="15.75" customHeight="1">
      <c r="A1472" s="80">
        <v>39287.0</v>
      </c>
      <c r="B1472" s="1">
        <v>5.288</v>
      </c>
      <c r="C1472" s="80">
        <v>39287.0</v>
      </c>
      <c r="D1472" s="1">
        <v>5.28</v>
      </c>
      <c r="E1472" s="80">
        <v>39303.0</v>
      </c>
      <c r="F1472" s="1">
        <v>4.844</v>
      </c>
    </row>
    <row r="1473" ht="15.75" customHeight="1">
      <c r="A1473" s="80">
        <v>39288.0</v>
      </c>
      <c r="B1473" s="1">
        <v>5.278</v>
      </c>
      <c r="C1473" s="80">
        <v>39288.0</v>
      </c>
      <c r="D1473" s="1">
        <v>5.253</v>
      </c>
      <c r="E1473" s="80">
        <v>39304.0</v>
      </c>
      <c r="F1473" s="1">
        <v>4.852</v>
      </c>
    </row>
    <row r="1474" ht="15.75" customHeight="1">
      <c r="A1474" s="80">
        <v>39289.0</v>
      </c>
      <c r="B1474" s="1">
        <v>5.209</v>
      </c>
      <c r="C1474" s="80">
        <v>39289.0</v>
      </c>
      <c r="D1474" s="1">
        <v>5.1405</v>
      </c>
      <c r="E1474" s="80">
        <v>39307.0</v>
      </c>
      <c r="F1474" s="1">
        <v>4.826</v>
      </c>
    </row>
    <row r="1475" ht="15.75" customHeight="1">
      <c r="A1475" s="80">
        <v>39290.0</v>
      </c>
      <c r="B1475" s="1">
        <v>5.175</v>
      </c>
      <c r="C1475" s="80">
        <v>39290.0</v>
      </c>
      <c r="D1475" s="1">
        <v>5.078</v>
      </c>
      <c r="E1475" s="80">
        <v>39308.0</v>
      </c>
      <c r="F1475" s="1">
        <v>4.803</v>
      </c>
    </row>
    <row r="1476" ht="15.75" customHeight="1">
      <c r="A1476" s="80">
        <v>39293.0</v>
      </c>
      <c r="B1476" s="1">
        <v>5.215</v>
      </c>
      <c r="C1476" s="80">
        <v>39293.0</v>
      </c>
      <c r="D1476" s="1">
        <v>5.1315</v>
      </c>
      <c r="E1476" s="80">
        <v>39309.0</v>
      </c>
      <c r="F1476" s="1">
        <v>4.721</v>
      </c>
    </row>
    <row r="1477" ht="15.75" customHeight="1">
      <c r="A1477" s="80">
        <v>39294.0</v>
      </c>
      <c r="B1477" s="1">
        <v>5.1875</v>
      </c>
      <c r="C1477" s="80">
        <v>39294.0</v>
      </c>
      <c r="D1477" s="1">
        <v>5.0845</v>
      </c>
      <c r="E1477" s="80">
        <v>39310.0</v>
      </c>
      <c r="F1477" s="1">
        <v>4.639</v>
      </c>
    </row>
    <row r="1478" ht="15.75" customHeight="1">
      <c r="A1478" s="80">
        <v>39295.0</v>
      </c>
      <c r="B1478" s="1">
        <v>5.199</v>
      </c>
      <c r="C1478" s="80">
        <v>39295.0</v>
      </c>
      <c r="D1478" s="1">
        <v>5.117</v>
      </c>
      <c r="E1478" s="80">
        <v>39311.0</v>
      </c>
      <c r="F1478" s="1">
        <v>4.64</v>
      </c>
    </row>
    <row r="1479" ht="15.75" customHeight="1">
      <c r="A1479" s="80">
        <v>39296.0</v>
      </c>
      <c r="B1479" s="1">
        <v>5.1825</v>
      </c>
      <c r="C1479" s="80">
        <v>39296.0</v>
      </c>
      <c r="D1479" s="1">
        <v>5.091</v>
      </c>
      <c r="E1479" s="80">
        <v>39314.0</v>
      </c>
      <c r="F1479" s="1">
        <v>4.58325</v>
      </c>
    </row>
    <row r="1480" ht="15.75" customHeight="1">
      <c r="A1480" s="80">
        <v>39297.0</v>
      </c>
      <c r="B1480" s="1">
        <v>5.0915</v>
      </c>
      <c r="C1480" s="80">
        <v>39297.0</v>
      </c>
      <c r="D1480" s="1">
        <v>4.968</v>
      </c>
      <c r="E1480" s="80">
        <v>39315.0</v>
      </c>
      <c r="F1480" s="1">
        <v>4.559</v>
      </c>
    </row>
    <row r="1481" ht="15.75" customHeight="1">
      <c r="A1481" s="80">
        <v>39300.0</v>
      </c>
      <c r="B1481" s="1">
        <v>5.1245</v>
      </c>
      <c r="C1481" s="80">
        <v>39300.0</v>
      </c>
      <c r="D1481" s="1">
        <v>5.016</v>
      </c>
      <c r="E1481" s="80">
        <v>39316.0</v>
      </c>
      <c r="F1481" s="1">
        <v>4.67675</v>
      </c>
    </row>
    <row r="1482" ht="15.75" customHeight="1">
      <c r="A1482" s="80">
        <v>39301.0</v>
      </c>
      <c r="B1482" s="1">
        <v>5.1845</v>
      </c>
      <c r="C1482" s="80">
        <v>39301.0</v>
      </c>
      <c r="D1482" s="1">
        <v>5.07</v>
      </c>
      <c r="E1482" s="80">
        <v>39317.0</v>
      </c>
      <c r="F1482" s="1">
        <v>4.7335</v>
      </c>
    </row>
    <row r="1483" ht="15.75" customHeight="1">
      <c r="A1483" s="80">
        <v>39302.0</v>
      </c>
      <c r="B1483" s="1">
        <v>5.2045</v>
      </c>
      <c r="C1483" s="80">
        <v>39302.0</v>
      </c>
      <c r="D1483" s="1">
        <v>5.115</v>
      </c>
      <c r="E1483" s="80">
        <v>39318.0</v>
      </c>
      <c r="F1483" s="1">
        <v>4.73075</v>
      </c>
    </row>
    <row r="1484" ht="15.75" customHeight="1">
      <c r="A1484" s="80">
        <v>39303.0</v>
      </c>
      <c r="B1484" s="1">
        <v>5.0285</v>
      </c>
      <c r="C1484" s="80">
        <v>39303.0</v>
      </c>
      <c r="D1484" s="1">
        <v>4.908</v>
      </c>
      <c r="E1484" s="80">
        <v>39321.0</v>
      </c>
      <c r="F1484" s="1">
        <v>4.65125</v>
      </c>
    </row>
    <row r="1485" ht="15.75" customHeight="1">
      <c r="A1485" s="80">
        <v>39304.0</v>
      </c>
      <c r="B1485" s="1">
        <v>5.005</v>
      </c>
      <c r="C1485" s="80">
        <v>39304.0</v>
      </c>
      <c r="D1485" s="1">
        <v>4.894</v>
      </c>
      <c r="E1485" s="80">
        <v>39322.0</v>
      </c>
      <c r="F1485" s="1">
        <v>4.545</v>
      </c>
    </row>
    <row r="1486" ht="15.75" customHeight="1">
      <c r="A1486" s="80">
        <v>39307.0</v>
      </c>
      <c r="B1486" s="1">
        <v>5.0055</v>
      </c>
      <c r="C1486" s="80">
        <v>39307.0</v>
      </c>
      <c r="D1486" s="1">
        <v>4.878</v>
      </c>
      <c r="E1486" s="80">
        <v>39323.0</v>
      </c>
      <c r="F1486" s="1">
        <v>4.6525</v>
      </c>
    </row>
    <row r="1487" ht="15.75" customHeight="1">
      <c r="A1487" s="80">
        <v>39308.0</v>
      </c>
      <c r="B1487" s="1">
        <v>4.967</v>
      </c>
      <c r="C1487" s="80">
        <v>39308.0</v>
      </c>
      <c r="D1487" s="1">
        <v>4.851</v>
      </c>
      <c r="E1487" s="80">
        <v>39324.0</v>
      </c>
      <c r="F1487" s="1">
        <v>4.548</v>
      </c>
    </row>
    <row r="1488" ht="15.75" customHeight="1">
      <c r="A1488" s="80">
        <v>39309.0</v>
      </c>
      <c r="B1488" s="1">
        <v>4.838</v>
      </c>
      <c r="C1488" s="80">
        <v>39309.0</v>
      </c>
      <c r="D1488" s="1">
        <v>4.74</v>
      </c>
      <c r="E1488" s="80">
        <v>39325.0</v>
      </c>
      <c r="F1488" s="1">
        <v>4.594</v>
      </c>
    </row>
    <row r="1489" ht="15.75" customHeight="1">
      <c r="A1489" s="80">
        <v>39310.0</v>
      </c>
      <c r="B1489" s="1">
        <v>4.787</v>
      </c>
      <c r="C1489" s="80">
        <v>39310.0</v>
      </c>
      <c r="D1489" s="1">
        <v>4.6445</v>
      </c>
      <c r="E1489" s="80">
        <v>39328.0</v>
      </c>
      <c r="F1489" s="1">
        <v>4.588</v>
      </c>
    </row>
    <row r="1490" ht="15.75" customHeight="1">
      <c r="A1490" s="80">
        <v>39311.0</v>
      </c>
      <c r="B1490" s="1">
        <v>4.766</v>
      </c>
      <c r="C1490" s="80">
        <v>39311.0</v>
      </c>
      <c r="D1490" s="1">
        <v>4.62725</v>
      </c>
      <c r="E1490" s="80">
        <v>39329.0</v>
      </c>
      <c r="F1490" s="1">
        <v>4.557</v>
      </c>
    </row>
    <row r="1491" ht="15.75" customHeight="1">
      <c r="A1491" s="80">
        <v>39314.0</v>
      </c>
      <c r="B1491" s="1">
        <v>4.692</v>
      </c>
      <c r="C1491" s="80">
        <v>39314.0</v>
      </c>
      <c r="D1491" s="1">
        <v>4.571</v>
      </c>
      <c r="E1491" s="80">
        <v>39330.0</v>
      </c>
      <c r="F1491" s="1">
        <v>4.452</v>
      </c>
    </row>
    <row r="1492" ht="15.75" customHeight="1">
      <c r="A1492" s="80">
        <v>39315.0</v>
      </c>
      <c r="B1492" s="1">
        <v>4.651</v>
      </c>
      <c r="C1492" s="80">
        <v>39315.0</v>
      </c>
      <c r="D1492" s="1">
        <v>4.544</v>
      </c>
      <c r="E1492" s="80">
        <v>39331.0</v>
      </c>
      <c r="F1492" s="1">
        <v>4.506</v>
      </c>
    </row>
    <row r="1493" ht="15.75" customHeight="1">
      <c r="A1493" s="80">
        <v>39316.0</v>
      </c>
      <c r="B1493" s="1">
        <v>4.779</v>
      </c>
      <c r="C1493" s="80">
        <v>39316.0</v>
      </c>
      <c r="D1493" s="1">
        <v>4.672</v>
      </c>
      <c r="E1493" s="80">
        <v>39332.0</v>
      </c>
      <c r="F1493" s="1">
        <v>4.307</v>
      </c>
    </row>
    <row r="1494" ht="15.75" customHeight="1">
      <c r="A1494" s="80">
        <v>39317.0</v>
      </c>
      <c r="B1494" s="1">
        <v>4.8215</v>
      </c>
      <c r="C1494" s="80">
        <v>39317.0</v>
      </c>
      <c r="D1494" s="1">
        <v>4.735</v>
      </c>
      <c r="E1494" s="80">
        <v>39335.0</v>
      </c>
      <c r="F1494" s="1">
        <v>4.285</v>
      </c>
    </row>
    <row r="1495" ht="15.75" customHeight="1">
      <c r="A1495" s="80">
        <v>39318.0</v>
      </c>
      <c r="B1495" s="1">
        <v>4.843</v>
      </c>
      <c r="C1495" s="80">
        <v>39318.0</v>
      </c>
      <c r="D1495" s="1">
        <v>4.764</v>
      </c>
      <c r="E1495" s="80">
        <v>39336.0</v>
      </c>
      <c r="F1495" s="1">
        <v>4.371</v>
      </c>
    </row>
    <row r="1496" ht="15.75" customHeight="1">
      <c r="A1496" s="80">
        <v>39321.0</v>
      </c>
      <c r="B1496" s="1">
        <v>4.815</v>
      </c>
      <c r="C1496" s="80">
        <v>39321.0</v>
      </c>
      <c r="D1496" s="1">
        <v>4.702</v>
      </c>
      <c r="E1496" s="80">
        <v>39337.0</v>
      </c>
      <c r="F1496" s="1">
        <v>4.361</v>
      </c>
    </row>
    <row r="1497" ht="15.75" customHeight="1">
      <c r="A1497" s="80">
        <v>39322.0</v>
      </c>
      <c r="B1497" s="1">
        <v>4.752</v>
      </c>
      <c r="C1497" s="80">
        <v>39322.0</v>
      </c>
      <c r="D1497" s="1">
        <v>4.612</v>
      </c>
      <c r="E1497" s="80">
        <v>39338.0</v>
      </c>
      <c r="F1497" s="1">
        <v>4.425</v>
      </c>
    </row>
    <row r="1498" ht="15.75" customHeight="1">
      <c r="A1498" s="80">
        <v>39323.0</v>
      </c>
      <c r="B1498" s="1">
        <v>4.798</v>
      </c>
      <c r="C1498" s="80">
        <v>39323.0</v>
      </c>
      <c r="D1498" s="1">
        <v>4.7045</v>
      </c>
      <c r="E1498" s="80">
        <v>39339.0</v>
      </c>
      <c r="F1498" s="1">
        <v>4.43</v>
      </c>
    </row>
    <row r="1499" ht="15.75" customHeight="1">
      <c r="A1499" s="80">
        <v>39324.0</v>
      </c>
      <c r="B1499" s="1">
        <v>4.715</v>
      </c>
      <c r="C1499" s="80">
        <v>39324.0</v>
      </c>
      <c r="D1499" s="1">
        <v>4.609</v>
      </c>
      <c r="E1499" s="80">
        <v>39342.0</v>
      </c>
      <c r="F1499" s="1">
        <v>4.459</v>
      </c>
    </row>
    <row r="1500" ht="15.75" customHeight="1">
      <c r="A1500" s="80">
        <v>39325.0</v>
      </c>
      <c r="B1500" s="1">
        <v>4.619</v>
      </c>
      <c r="C1500" s="80">
        <v>39325.0</v>
      </c>
      <c r="D1500" s="1">
        <v>4.5265</v>
      </c>
      <c r="E1500" s="80">
        <v>39343.0</v>
      </c>
      <c r="F1500" s="1">
        <v>4.299</v>
      </c>
    </row>
    <row r="1501" ht="15.75" customHeight="1">
      <c r="A1501" s="80">
        <v>39328.0</v>
      </c>
      <c r="B1501" s="1">
        <v>4.615</v>
      </c>
      <c r="C1501" s="80">
        <v>39328.0</v>
      </c>
      <c r="D1501" s="1">
        <v>4.5435</v>
      </c>
      <c r="E1501" s="80">
        <v>39344.0</v>
      </c>
      <c r="F1501" s="1">
        <v>4.343</v>
      </c>
    </row>
    <row r="1502" ht="15.75" customHeight="1">
      <c r="A1502" s="80">
        <v>39329.0</v>
      </c>
      <c r="B1502" s="1">
        <v>4.7035</v>
      </c>
      <c r="C1502" s="80">
        <v>39329.0</v>
      </c>
      <c r="D1502" s="1">
        <v>4.604</v>
      </c>
      <c r="E1502" s="80">
        <v>39345.0</v>
      </c>
      <c r="F1502" s="1">
        <v>4.472</v>
      </c>
    </row>
    <row r="1503" ht="15.75" customHeight="1">
      <c r="A1503" s="80">
        <v>39330.0</v>
      </c>
      <c r="B1503" s="1">
        <v>4.643</v>
      </c>
      <c r="C1503" s="80">
        <v>39330.0</v>
      </c>
      <c r="D1503" s="1">
        <v>4.507</v>
      </c>
      <c r="E1503" s="80">
        <v>39346.0</v>
      </c>
      <c r="F1503" s="1">
        <v>4.389</v>
      </c>
    </row>
    <row r="1504" ht="15.75" customHeight="1">
      <c r="A1504" s="80">
        <v>39331.0</v>
      </c>
      <c r="B1504" s="1">
        <v>4.685</v>
      </c>
      <c r="C1504" s="80">
        <v>39331.0</v>
      </c>
      <c r="D1504" s="1">
        <v>4.562</v>
      </c>
      <c r="E1504" s="80">
        <v>39349.0</v>
      </c>
      <c r="F1504" s="1">
        <v>4.416</v>
      </c>
    </row>
    <row r="1505" ht="15.75" customHeight="1">
      <c r="A1505" s="80">
        <v>39332.0</v>
      </c>
      <c r="B1505" s="1">
        <v>4.578</v>
      </c>
      <c r="C1505" s="80">
        <v>39332.0</v>
      </c>
      <c r="D1505" s="1">
        <v>4.384</v>
      </c>
      <c r="E1505" s="80">
        <v>39350.0</v>
      </c>
      <c r="F1505" s="1">
        <v>4.3675</v>
      </c>
    </row>
    <row r="1506" ht="15.75" customHeight="1">
      <c r="A1506" s="80">
        <v>39335.0</v>
      </c>
      <c r="B1506" s="1">
        <v>4.576</v>
      </c>
      <c r="C1506" s="80">
        <v>39335.0</v>
      </c>
      <c r="D1506" s="1">
        <v>4.3595</v>
      </c>
      <c r="E1506" s="80">
        <v>39351.0</v>
      </c>
      <c r="F1506" s="1">
        <v>4.3415</v>
      </c>
    </row>
    <row r="1507" ht="15.75" customHeight="1">
      <c r="A1507" s="80">
        <v>39336.0</v>
      </c>
      <c r="B1507" s="1">
        <v>4.68</v>
      </c>
      <c r="C1507" s="80">
        <v>39336.0</v>
      </c>
      <c r="D1507" s="1">
        <v>4.461</v>
      </c>
      <c r="E1507" s="80">
        <v>39352.0</v>
      </c>
      <c r="F1507" s="1">
        <v>4.292</v>
      </c>
    </row>
    <row r="1508" ht="15.75" customHeight="1">
      <c r="A1508" s="80">
        <v>39337.0</v>
      </c>
      <c r="B1508" s="1">
        <v>4.628</v>
      </c>
      <c r="C1508" s="80">
        <v>39337.0</v>
      </c>
      <c r="D1508" s="1">
        <v>4.472</v>
      </c>
      <c r="E1508" s="80">
        <v>39353.0</v>
      </c>
      <c r="F1508" s="1">
        <v>4.325</v>
      </c>
    </row>
    <row r="1509" ht="15.75" customHeight="1">
      <c r="A1509" s="80">
        <v>39338.0</v>
      </c>
      <c r="B1509" s="1">
        <v>4.685</v>
      </c>
      <c r="C1509" s="80">
        <v>39338.0</v>
      </c>
      <c r="D1509" s="1">
        <v>4.52</v>
      </c>
      <c r="E1509" s="80">
        <v>39356.0</v>
      </c>
      <c r="F1509" s="1">
        <v>4.371</v>
      </c>
    </row>
    <row r="1510" ht="15.75" customHeight="1">
      <c r="A1510" s="80">
        <v>39339.0</v>
      </c>
      <c r="B1510" s="1">
        <v>4.737</v>
      </c>
      <c r="C1510" s="80">
        <v>39339.0</v>
      </c>
      <c r="D1510" s="1">
        <v>4.518</v>
      </c>
      <c r="E1510" s="80">
        <v>39357.0</v>
      </c>
      <c r="F1510" s="1">
        <v>4.3235</v>
      </c>
    </row>
    <row r="1511" ht="15.75" customHeight="1">
      <c r="A1511" s="80">
        <v>39342.0</v>
      </c>
      <c r="B1511" s="1">
        <v>4.682</v>
      </c>
      <c r="C1511" s="80">
        <v>39342.0</v>
      </c>
      <c r="D1511" s="1">
        <v>4.551</v>
      </c>
      <c r="E1511" s="80">
        <v>39358.0</v>
      </c>
      <c r="F1511" s="1">
        <v>4.3785</v>
      </c>
    </row>
    <row r="1512" ht="15.75" customHeight="1">
      <c r="A1512" s="80">
        <v>39343.0</v>
      </c>
      <c r="B1512" s="1">
        <v>4.4975</v>
      </c>
      <c r="C1512" s="80">
        <v>39343.0</v>
      </c>
      <c r="D1512" s="1">
        <v>4.364</v>
      </c>
      <c r="E1512" s="80">
        <v>39359.0</v>
      </c>
      <c r="F1512" s="1">
        <v>4.34</v>
      </c>
    </row>
    <row r="1513" ht="15.75" customHeight="1">
      <c r="A1513" s="80">
        <v>39344.0</v>
      </c>
      <c r="B1513" s="1">
        <v>4.503</v>
      </c>
      <c r="C1513" s="80">
        <v>39344.0</v>
      </c>
      <c r="D1513" s="1">
        <v>4.3875</v>
      </c>
      <c r="E1513" s="80">
        <v>39360.0</v>
      </c>
      <c r="F1513" s="1">
        <v>4.448</v>
      </c>
    </row>
    <row r="1514" ht="15.75" customHeight="1">
      <c r="A1514" s="80">
        <v>39345.0</v>
      </c>
      <c r="B1514" s="1">
        <v>4.525</v>
      </c>
      <c r="C1514" s="80">
        <v>39345.0</v>
      </c>
      <c r="D1514" s="1">
        <v>4.459</v>
      </c>
      <c r="E1514" s="80">
        <v>39363.0</v>
      </c>
      <c r="F1514" s="1">
        <v>4.474</v>
      </c>
    </row>
    <row r="1515" ht="15.75" customHeight="1">
      <c r="A1515" s="80">
        <v>39346.0</v>
      </c>
      <c r="B1515" s="1">
        <v>4.5095</v>
      </c>
      <c r="C1515" s="80">
        <v>39346.0</v>
      </c>
      <c r="D1515" s="1">
        <v>4.416</v>
      </c>
      <c r="E1515" s="80">
        <v>39364.0</v>
      </c>
      <c r="F1515" s="1">
        <v>4.508</v>
      </c>
    </row>
    <row r="1516" ht="15.75" customHeight="1">
      <c r="A1516" s="80">
        <v>39349.0</v>
      </c>
      <c r="B1516" s="1">
        <v>4.518</v>
      </c>
      <c r="C1516" s="80">
        <v>39349.0</v>
      </c>
      <c r="D1516" s="1">
        <v>4.438</v>
      </c>
      <c r="E1516" s="80">
        <v>39365.0</v>
      </c>
      <c r="F1516" s="1">
        <v>4.492</v>
      </c>
    </row>
    <row r="1517" ht="15.75" customHeight="1">
      <c r="A1517" s="80">
        <v>39350.0</v>
      </c>
      <c r="B1517" s="1">
        <v>4.467</v>
      </c>
      <c r="C1517" s="80">
        <v>39350.0</v>
      </c>
      <c r="D1517" s="1">
        <v>4.389</v>
      </c>
      <c r="E1517" s="80">
        <v>39366.0</v>
      </c>
      <c r="F1517" s="1">
        <v>4.4495</v>
      </c>
    </row>
    <row r="1518" ht="15.75" customHeight="1">
      <c r="A1518" s="80">
        <v>39351.0</v>
      </c>
      <c r="B1518" s="1">
        <v>4.482</v>
      </c>
      <c r="C1518" s="80">
        <v>39351.0</v>
      </c>
      <c r="D1518" s="1">
        <v>4.376</v>
      </c>
      <c r="E1518" s="80">
        <v>39367.0</v>
      </c>
      <c r="F1518" s="1">
        <v>4.562</v>
      </c>
    </row>
    <row r="1519" ht="15.75" customHeight="1">
      <c r="A1519" s="80">
        <v>39352.0</v>
      </c>
      <c r="B1519" s="1">
        <v>4.4625</v>
      </c>
      <c r="C1519" s="80">
        <v>39352.0</v>
      </c>
      <c r="D1519" s="1">
        <v>4.357</v>
      </c>
      <c r="E1519" s="80">
        <v>39370.0</v>
      </c>
      <c r="F1519" s="1">
        <v>4.563</v>
      </c>
    </row>
    <row r="1520" ht="15.75" customHeight="1">
      <c r="A1520" s="80">
        <v>39353.0</v>
      </c>
      <c r="B1520" s="1">
        <v>4.486</v>
      </c>
      <c r="C1520" s="80">
        <v>39353.0</v>
      </c>
      <c r="D1520" s="1">
        <v>4.398</v>
      </c>
      <c r="E1520" s="80">
        <v>39371.0</v>
      </c>
      <c r="F1520" s="1">
        <v>4.4905</v>
      </c>
    </row>
    <row r="1521" ht="15.75" customHeight="1">
      <c r="A1521" s="80">
        <v>39356.0</v>
      </c>
      <c r="B1521" s="1">
        <v>4.503</v>
      </c>
      <c r="C1521" s="80">
        <v>39356.0</v>
      </c>
      <c r="D1521" s="1">
        <v>4.425</v>
      </c>
      <c r="E1521" s="80">
        <v>39372.0</v>
      </c>
      <c r="F1521" s="1">
        <v>4.361</v>
      </c>
    </row>
    <row r="1522" ht="15.75" customHeight="1">
      <c r="A1522" s="80">
        <v>39357.0</v>
      </c>
      <c r="B1522" s="1">
        <v>4.497</v>
      </c>
      <c r="C1522" s="80">
        <v>39357.0</v>
      </c>
      <c r="D1522" s="1">
        <v>4.398</v>
      </c>
      <c r="E1522" s="80">
        <v>39373.0</v>
      </c>
      <c r="F1522" s="1">
        <v>4.29</v>
      </c>
    </row>
    <row r="1523" ht="15.75" customHeight="1">
      <c r="A1523" s="80">
        <v>39358.0</v>
      </c>
      <c r="B1523" s="1">
        <v>4.51</v>
      </c>
      <c r="C1523" s="80">
        <v>39358.0</v>
      </c>
      <c r="D1523" s="1">
        <v>4.4405</v>
      </c>
      <c r="E1523" s="80">
        <v>39374.0</v>
      </c>
      <c r="F1523" s="1">
        <v>4.169</v>
      </c>
    </row>
    <row r="1524" ht="15.75" customHeight="1">
      <c r="A1524" s="80">
        <v>39359.0</v>
      </c>
      <c r="B1524" s="1">
        <v>4.502</v>
      </c>
      <c r="C1524" s="80">
        <v>39359.0</v>
      </c>
      <c r="D1524" s="1">
        <v>4.41</v>
      </c>
      <c r="E1524" s="80">
        <v>39377.0</v>
      </c>
      <c r="F1524" s="1">
        <v>4.222</v>
      </c>
    </row>
    <row r="1525" ht="15.75" customHeight="1">
      <c r="A1525" s="80">
        <v>39360.0</v>
      </c>
      <c r="B1525" s="1">
        <v>4.58</v>
      </c>
      <c r="C1525" s="80">
        <v>39360.0</v>
      </c>
      <c r="D1525" s="1">
        <v>4.502</v>
      </c>
      <c r="E1525" s="80">
        <v>39378.0</v>
      </c>
      <c r="F1525" s="1">
        <v>4.167</v>
      </c>
    </row>
    <row r="1526" ht="15.75" customHeight="1">
      <c r="A1526" s="80">
        <v>39363.0</v>
      </c>
      <c r="B1526" s="1">
        <v>4.577</v>
      </c>
      <c r="C1526" s="80">
        <v>39363.0</v>
      </c>
      <c r="D1526" s="1">
        <v>4.516</v>
      </c>
      <c r="E1526" s="80">
        <v>39379.0</v>
      </c>
      <c r="F1526" s="1">
        <v>4.088</v>
      </c>
    </row>
    <row r="1527" ht="15.75" customHeight="1">
      <c r="A1527" s="80">
        <v>39364.0</v>
      </c>
      <c r="B1527" s="1">
        <v>4.596</v>
      </c>
      <c r="C1527" s="80">
        <v>39364.0</v>
      </c>
      <c r="D1527" s="1">
        <v>4.5575</v>
      </c>
      <c r="E1527" s="80">
        <v>39380.0</v>
      </c>
      <c r="F1527" s="1">
        <v>4.13</v>
      </c>
    </row>
    <row r="1528" ht="15.75" customHeight="1">
      <c r="A1528" s="80">
        <v>39365.0</v>
      </c>
      <c r="B1528" s="1">
        <v>4.587</v>
      </c>
      <c r="C1528" s="80">
        <v>39365.0</v>
      </c>
      <c r="D1528" s="1">
        <v>4.548</v>
      </c>
      <c r="E1528" s="80">
        <v>39381.0</v>
      </c>
      <c r="F1528" s="1">
        <v>4.141</v>
      </c>
    </row>
    <row r="1529" ht="15.75" customHeight="1">
      <c r="A1529" s="80">
        <v>39366.0</v>
      </c>
      <c r="B1529" s="1">
        <v>4.576</v>
      </c>
      <c r="C1529" s="80">
        <v>39366.0</v>
      </c>
      <c r="D1529" s="1">
        <v>4.505</v>
      </c>
      <c r="E1529" s="80">
        <v>39384.0</v>
      </c>
      <c r="F1529" s="1">
        <v>4.163</v>
      </c>
    </row>
    <row r="1530" ht="15.75" customHeight="1">
      <c r="A1530" s="80">
        <v>39367.0</v>
      </c>
      <c r="B1530" s="1">
        <v>4.625</v>
      </c>
      <c r="C1530" s="80">
        <v>39367.0</v>
      </c>
      <c r="D1530" s="1">
        <v>4.5905</v>
      </c>
      <c r="E1530" s="80">
        <v>39385.0</v>
      </c>
      <c r="F1530" s="1">
        <v>4.18</v>
      </c>
    </row>
    <row r="1531" ht="15.75" customHeight="1">
      <c r="A1531" s="80">
        <v>39370.0</v>
      </c>
      <c r="B1531" s="1">
        <v>4.6375</v>
      </c>
      <c r="C1531" s="80">
        <v>39370.0</v>
      </c>
      <c r="D1531" s="1">
        <v>4.59</v>
      </c>
      <c r="E1531" s="80">
        <v>39386.0</v>
      </c>
      <c r="F1531" s="1">
        <v>4.308</v>
      </c>
    </row>
    <row r="1532" ht="15.75" customHeight="1">
      <c r="A1532" s="80">
        <v>39371.0</v>
      </c>
      <c r="B1532" s="1">
        <v>4.577</v>
      </c>
      <c r="C1532" s="80">
        <v>39371.0</v>
      </c>
      <c r="D1532" s="1">
        <v>4.53</v>
      </c>
      <c r="E1532" s="80">
        <v>39387.0</v>
      </c>
      <c r="F1532" s="1">
        <v>4.169</v>
      </c>
    </row>
    <row r="1533" ht="15.75" customHeight="1">
      <c r="A1533" s="80">
        <v>39372.0</v>
      </c>
      <c r="B1533" s="1">
        <v>4.512</v>
      </c>
      <c r="C1533" s="80">
        <v>39372.0</v>
      </c>
      <c r="D1533" s="1">
        <v>4.422</v>
      </c>
      <c r="E1533" s="80">
        <v>39388.0</v>
      </c>
      <c r="F1533" s="1">
        <v>4.105</v>
      </c>
    </row>
    <row r="1534" ht="15.75" customHeight="1">
      <c r="A1534" s="80">
        <v>39373.0</v>
      </c>
      <c r="B1534" s="1">
        <v>4.444</v>
      </c>
      <c r="C1534" s="80">
        <v>39373.0</v>
      </c>
      <c r="D1534" s="1">
        <v>4.347</v>
      </c>
      <c r="E1534" s="80">
        <v>39391.0</v>
      </c>
      <c r="F1534" s="1">
        <v>4.15</v>
      </c>
    </row>
    <row r="1535" ht="15.75" customHeight="1">
      <c r="A1535" s="80">
        <v>39374.0</v>
      </c>
      <c r="B1535" s="1">
        <v>4.3385</v>
      </c>
      <c r="C1535" s="80">
        <v>39374.0</v>
      </c>
      <c r="D1535" s="1">
        <v>4.237</v>
      </c>
      <c r="E1535" s="80">
        <v>39392.0</v>
      </c>
      <c r="F1535" s="1">
        <v>4.14375</v>
      </c>
    </row>
    <row r="1536" ht="15.75" customHeight="1">
      <c r="A1536" s="80">
        <v>39377.0</v>
      </c>
      <c r="B1536" s="1">
        <v>4.393</v>
      </c>
      <c r="C1536" s="80">
        <v>39377.0</v>
      </c>
      <c r="D1536" s="1">
        <v>4.2925</v>
      </c>
      <c r="E1536" s="80">
        <v>39393.0</v>
      </c>
      <c r="F1536" s="1">
        <v>4.054</v>
      </c>
    </row>
    <row r="1537" ht="15.75" customHeight="1">
      <c r="A1537" s="80">
        <v>39378.0</v>
      </c>
      <c r="B1537" s="1">
        <v>4.372</v>
      </c>
      <c r="C1537" s="80">
        <v>39378.0</v>
      </c>
      <c r="D1537" s="1">
        <v>4.258</v>
      </c>
      <c r="E1537" s="80">
        <v>39394.0</v>
      </c>
      <c r="F1537" s="1">
        <v>3.962</v>
      </c>
    </row>
    <row r="1538" ht="15.75" customHeight="1">
      <c r="A1538" s="80">
        <v>39379.0</v>
      </c>
      <c r="B1538" s="1">
        <v>4.3</v>
      </c>
      <c r="C1538" s="80">
        <v>39379.0</v>
      </c>
      <c r="D1538" s="1">
        <v>4.175</v>
      </c>
      <c r="E1538" s="80">
        <v>39395.0</v>
      </c>
      <c r="F1538" s="1">
        <v>3.912</v>
      </c>
    </row>
    <row r="1539" ht="15.75" customHeight="1">
      <c r="A1539" s="80">
        <v>39380.0</v>
      </c>
      <c r="B1539" s="1">
        <v>4.303</v>
      </c>
      <c r="C1539" s="80">
        <v>39380.0</v>
      </c>
      <c r="D1539" s="1">
        <v>4.1965</v>
      </c>
      <c r="E1539" s="80">
        <v>39398.0</v>
      </c>
      <c r="F1539" s="1">
        <v>3.886</v>
      </c>
    </row>
    <row r="1540" ht="15.75" customHeight="1">
      <c r="A1540" s="80">
        <v>39381.0</v>
      </c>
      <c r="B1540" s="1">
        <v>4.31</v>
      </c>
      <c r="C1540" s="80">
        <v>39381.0</v>
      </c>
      <c r="D1540" s="1">
        <v>4.201</v>
      </c>
      <c r="E1540" s="80">
        <v>39399.0</v>
      </c>
      <c r="F1540" s="1">
        <v>4.004</v>
      </c>
    </row>
    <row r="1541" ht="15.75" customHeight="1">
      <c r="A1541" s="80">
        <v>39384.0</v>
      </c>
      <c r="B1541" s="1">
        <v>4.342</v>
      </c>
      <c r="C1541" s="80">
        <v>39384.0</v>
      </c>
      <c r="D1541" s="1">
        <v>4.236</v>
      </c>
      <c r="E1541" s="80">
        <v>39400.0</v>
      </c>
      <c r="F1541" s="1">
        <v>3.96525</v>
      </c>
    </row>
    <row r="1542" ht="15.75" customHeight="1">
      <c r="A1542" s="80">
        <v>39385.0</v>
      </c>
      <c r="B1542" s="1">
        <v>4.35</v>
      </c>
      <c r="C1542" s="80">
        <v>39385.0</v>
      </c>
      <c r="D1542" s="1">
        <v>4.247</v>
      </c>
      <c r="E1542" s="80">
        <v>39401.0</v>
      </c>
      <c r="F1542" s="1">
        <v>3.815</v>
      </c>
    </row>
    <row r="1543" ht="15.75" customHeight="1">
      <c r="A1543" s="80">
        <v>39386.0</v>
      </c>
      <c r="B1543" s="1">
        <v>4.4155</v>
      </c>
      <c r="C1543" s="80">
        <v>39386.0</v>
      </c>
      <c r="D1543" s="1">
        <v>4.3595</v>
      </c>
      <c r="E1543" s="80">
        <v>39402.0</v>
      </c>
      <c r="F1543" s="1">
        <v>3.847</v>
      </c>
    </row>
    <row r="1544" ht="15.75" customHeight="1">
      <c r="A1544" s="80">
        <v>39387.0</v>
      </c>
      <c r="B1544" s="1">
        <v>4.3275</v>
      </c>
      <c r="C1544" s="80">
        <v>39387.0</v>
      </c>
      <c r="D1544" s="1">
        <v>4.2245</v>
      </c>
      <c r="E1544" s="80">
        <v>39405.0</v>
      </c>
      <c r="F1544" s="1">
        <v>3.7485</v>
      </c>
    </row>
    <row r="1545" ht="15.75" customHeight="1">
      <c r="A1545" s="80">
        <v>39388.0</v>
      </c>
      <c r="B1545" s="1">
        <v>4.3</v>
      </c>
      <c r="C1545" s="80">
        <v>39388.0</v>
      </c>
      <c r="D1545" s="1">
        <v>4.18</v>
      </c>
      <c r="E1545" s="80">
        <v>39406.0</v>
      </c>
      <c r="F1545" s="1">
        <v>3.8</v>
      </c>
    </row>
    <row r="1546" ht="15.75" customHeight="1">
      <c r="A1546" s="80">
        <v>39391.0</v>
      </c>
      <c r="B1546" s="1">
        <v>4.324</v>
      </c>
      <c r="C1546" s="80">
        <v>39391.0</v>
      </c>
      <c r="D1546" s="1">
        <v>4.2125</v>
      </c>
      <c r="E1546" s="80">
        <v>39407.0</v>
      </c>
      <c r="F1546" s="1">
        <v>3.613</v>
      </c>
    </row>
    <row r="1547" ht="15.75" customHeight="1">
      <c r="A1547" s="80">
        <v>39392.0</v>
      </c>
      <c r="B1547" s="1">
        <v>4.313</v>
      </c>
      <c r="C1547" s="80">
        <v>39392.0</v>
      </c>
      <c r="D1547" s="1">
        <v>4.211</v>
      </c>
      <c r="E1547" s="80">
        <v>39408.0</v>
      </c>
      <c r="F1547" s="1">
        <v>3.634</v>
      </c>
    </row>
    <row r="1548" ht="15.75" customHeight="1">
      <c r="A1548" s="80">
        <v>39393.0</v>
      </c>
      <c r="B1548" s="1">
        <v>4.2625</v>
      </c>
      <c r="C1548" s="80">
        <v>39393.0</v>
      </c>
      <c r="D1548" s="1">
        <v>4.12725</v>
      </c>
      <c r="E1548" s="80">
        <v>39409.0</v>
      </c>
      <c r="F1548" s="1">
        <v>3.65</v>
      </c>
    </row>
    <row r="1549" ht="15.75" customHeight="1">
      <c r="A1549" s="80">
        <v>39394.0</v>
      </c>
      <c r="B1549" s="1">
        <v>4.21</v>
      </c>
      <c r="C1549" s="80">
        <v>39394.0</v>
      </c>
      <c r="D1549" s="1">
        <v>4.034</v>
      </c>
      <c r="E1549" s="80">
        <v>39412.0</v>
      </c>
      <c r="F1549" s="1">
        <v>3.468</v>
      </c>
    </row>
    <row r="1550" ht="15.75" customHeight="1">
      <c r="A1550" s="80">
        <v>39395.0</v>
      </c>
      <c r="B1550" s="1">
        <v>4.175</v>
      </c>
      <c r="C1550" s="80">
        <v>39395.0</v>
      </c>
      <c r="D1550" s="1">
        <v>3.99</v>
      </c>
      <c r="E1550" s="80">
        <v>39413.0</v>
      </c>
      <c r="F1550" s="1">
        <v>3.605</v>
      </c>
    </row>
    <row r="1551" ht="15.75" customHeight="1">
      <c r="A1551" s="80">
        <v>39398.0</v>
      </c>
      <c r="B1551" s="1">
        <v>4.143</v>
      </c>
      <c r="C1551" s="80">
        <v>39398.0</v>
      </c>
      <c r="D1551" s="1">
        <v>3.964</v>
      </c>
      <c r="E1551" s="80">
        <v>39414.0</v>
      </c>
      <c r="F1551" s="1">
        <v>3.6425</v>
      </c>
    </row>
    <row r="1552" ht="15.75" customHeight="1">
      <c r="A1552" s="80">
        <v>39399.0</v>
      </c>
      <c r="B1552" s="1">
        <v>4.2365</v>
      </c>
      <c r="C1552" s="80">
        <v>39399.0</v>
      </c>
      <c r="D1552" s="1">
        <v>4.068</v>
      </c>
      <c r="E1552" s="80">
        <v>39415.0</v>
      </c>
      <c r="F1552" s="1">
        <v>3.5355</v>
      </c>
    </row>
    <row r="1553" ht="15.75" customHeight="1">
      <c r="A1553" s="80">
        <v>39400.0</v>
      </c>
      <c r="B1553" s="1">
        <v>4.2335</v>
      </c>
      <c r="C1553" s="80">
        <v>39400.0</v>
      </c>
      <c r="D1553" s="1">
        <v>4.047</v>
      </c>
      <c r="E1553" s="80">
        <v>39416.0</v>
      </c>
      <c r="F1553" s="1">
        <v>3.486</v>
      </c>
    </row>
    <row r="1554" ht="15.75" customHeight="1">
      <c r="A1554" s="80">
        <v>39401.0</v>
      </c>
      <c r="B1554" s="1">
        <v>4.163</v>
      </c>
      <c r="C1554" s="80">
        <v>39401.0</v>
      </c>
      <c r="D1554" s="1">
        <v>3.93</v>
      </c>
      <c r="E1554" s="80">
        <v>39419.0</v>
      </c>
      <c r="F1554" s="1">
        <v>3.431</v>
      </c>
    </row>
    <row r="1555" ht="15.75" customHeight="1">
      <c r="A1555" s="80">
        <v>39402.0</v>
      </c>
      <c r="B1555" s="1">
        <v>4.1645</v>
      </c>
      <c r="C1555" s="80">
        <v>39402.0</v>
      </c>
      <c r="D1555" s="1">
        <v>3.953</v>
      </c>
      <c r="E1555" s="80">
        <v>39420.0</v>
      </c>
      <c r="F1555" s="1">
        <v>3.43</v>
      </c>
    </row>
    <row r="1556" ht="15.75" customHeight="1">
      <c r="A1556" s="80">
        <v>39405.0</v>
      </c>
      <c r="B1556" s="1">
        <v>4.129</v>
      </c>
      <c r="C1556" s="80">
        <v>39405.0</v>
      </c>
      <c r="D1556" s="1">
        <v>3.9045</v>
      </c>
      <c r="E1556" s="80">
        <v>39421.0</v>
      </c>
      <c r="F1556" s="1">
        <v>3.463</v>
      </c>
    </row>
    <row r="1557" ht="15.75" customHeight="1">
      <c r="A1557" s="80">
        <v>39406.0</v>
      </c>
      <c r="B1557" s="1">
        <v>4.1495</v>
      </c>
      <c r="C1557" s="80">
        <v>39406.0</v>
      </c>
      <c r="D1557" s="1">
        <v>3.932</v>
      </c>
      <c r="E1557" s="80">
        <v>39422.0</v>
      </c>
      <c r="F1557" s="1">
        <v>3.5535</v>
      </c>
    </row>
    <row r="1558" ht="15.75" customHeight="1">
      <c r="A1558" s="80">
        <v>39407.0</v>
      </c>
      <c r="B1558" s="1">
        <v>4.042</v>
      </c>
      <c r="C1558" s="80">
        <v>39407.0</v>
      </c>
      <c r="D1558" s="1">
        <v>3.769</v>
      </c>
      <c r="E1558" s="80">
        <v>39423.0</v>
      </c>
      <c r="F1558" s="1">
        <v>3.63</v>
      </c>
    </row>
    <row r="1559" ht="15.75" customHeight="1">
      <c r="A1559" s="80">
        <v>39408.0</v>
      </c>
      <c r="B1559" s="1">
        <v>4.051</v>
      </c>
      <c r="C1559" s="80">
        <v>39408.0</v>
      </c>
      <c r="D1559" s="1">
        <v>3.805</v>
      </c>
      <c r="E1559" s="80">
        <v>39426.0</v>
      </c>
      <c r="F1559" s="1">
        <v>3.701</v>
      </c>
    </row>
    <row r="1560" ht="15.75" customHeight="1">
      <c r="A1560" s="80">
        <v>39409.0</v>
      </c>
      <c r="B1560" s="1">
        <v>4.068</v>
      </c>
      <c r="C1560" s="80">
        <v>39409.0</v>
      </c>
      <c r="D1560" s="1">
        <v>3.795</v>
      </c>
      <c r="E1560" s="80">
        <v>39427.0</v>
      </c>
      <c r="F1560" s="1">
        <v>3.517</v>
      </c>
    </row>
    <row r="1561" ht="15.75" customHeight="1">
      <c r="A1561" s="80">
        <v>39412.0</v>
      </c>
      <c r="B1561" s="1">
        <v>4.0065</v>
      </c>
      <c r="C1561" s="80">
        <v>39412.0</v>
      </c>
      <c r="D1561" s="1">
        <v>3.683</v>
      </c>
      <c r="E1561" s="80">
        <v>39428.0</v>
      </c>
      <c r="F1561" s="1">
        <v>3.605</v>
      </c>
    </row>
    <row r="1562" ht="15.75" customHeight="1">
      <c r="A1562" s="80">
        <v>39413.0</v>
      </c>
      <c r="B1562" s="1">
        <v>4.083</v>
      </c>
      <c r="C1562" s="80">
        <v>39413.0</v>
      </c>
      <c r="D1562" s="1">
        <v>3.794</v>
      </c>
      <c r="E1562" s="80">
        <v>39429.0</v>
      </c>
      <c r="F1562" s="1">
        <v>3.6805</v>
      </c>
    </row>
    <row r="1563" ht="15.75" customHeight="1">
      <c r="A1563" s="80">
        <v>39414.0</v>
      </c>
      <c r="B1563" s="1">
        <v>4.069</v>
      </c>
      <c r="C1563" s="80">
        <v>39414.0</v>
      </c>
      <c r="D1563" s="1">
        <v>3.8215</v>
      </c>
      <c r="E1563" s="80">
        <v>39430.0</v>
      </c>
      <c r="F1563" s="1">
        <v>3.775</v>
      </c>
    </row>
    <row r="1564" ht="15.75" customHeight="1">
      <c r="A1564" s="80">
        <v>39415.0</v>
      </c>
      <c r="B1564" s="1">
        <v>4.0</v>
      </c>
      <c r="C1564" s="80">
        <v>39415.0</v>
      </c>
      <c r="D1564" s="1">
        <v>3.718</v>
      </c>
      <c r="E1564" s="80">
        <v>39433.0</v>
      </c>
      <c r="F1564" s="1">
        <v>3.6635</v>
      </c>
    </row>
    <row r="1565" ht="15.75" customHeight="1">
      <c r="A1565" s="80">
        <v>39416.0</v>
      </c>
      <c r="B1565" s="1">
        <v>3.968</v>
      </c>
      <c r="C1565" s="80">
        <v>39416.0</v>
      </c>
      <c r="D1565" s="1">
        <v>3.684</v>
      </c>
      <c r="E1565" s="80">
        <v>39434.0</v>
      </c>
      <c r="F1565" s="1">
        <v>3.64</v>
      </c>
    </row>
    <row r="1566" ht="15.75" customHeight="1">
      <c r="A1566" s="80">
        <v>39419.0</v>
      </c>
      <c r="B1566" s="1">
        <v>3.95</v>
      </c>
      <c r="C1566" s="80">
        <v>39419.0</v>
      </c>
      <c r="D1566" s="1">
        <v>3.6655</v>
      </c>
      <c r="E1566" s="80">
        <v>39435.0</v>
      </c>
      <c r="F1566" s="1">
        <v>3.542</v>
      </c>
    </row>
    <row r="1567" ht="15.75" customHeight="1">
      <c r="A1567" s="80">
        <v>39420.0</v>
      </c>
      <c r="B1567" s="1">
        <v>3.9325</v>
      </c>
      <c r="C1567" s="80">
        <v>39420.0</v>
      </c>
      <c r="D1567" s="1">
        <v>3.653</v>
      </c>
      <c r="E1567" s="80">
        <v>39436.0</v>
      </c>
      <c r="F1567" s="1">
        <v>3.519</v>
      </c>
    </row>
    <row r="1568" ht="15.75" customHeight="1">
      <c r="A1568" s="80">
        <v>39421.0</v>
      </c>
      <c r="B1568" s="1">
        <v>3.944</v>
      </c>
      <c r="C1568" s="80">
        <v>39421.0</v>
      </c>
      <c r="D1568" s="1">
        <v>3.6815</v>
      </c>
      <c r="E1568" s="80">
        <v>39437.0</v>
      </c>
      <c r="F1568" s="1">
        <v>3.6155</v>
      </c>
    </row>
    <row r="1569" ht="15.75" customHeight="1">
      <c r="A1569" s="80">
        <v>39422.0</v>
      </c>
      <c r="B1569" s="1">
        <v>3.962</v>
      </c>
      <c r="C1569" s="80">
        <v>39422.0</v>
      </c>
      <c r="D1569" s="1">
        <v>3.733</v>
      </c>
      <c r="E1569" s="80">
        <v>39440.0</v>
      </c>
      <c r="F1569" s="1">
        <v>3.643</v>
      </c>
    </row>
    <row r="1570" ht="15.75" customHeight="1">
      <c r="A1570" s="80">
        <v>39423.0</v>
      </c>
      <c r="B1570" s="1">
        <v>3.985</v>
      </c>
      <c r="C1570" s="80">
        <v>39423.0</v>
      </c>
      <c r="D1570" s="1">
        <v>3.7765</v>
      </c>
      <c r="E1570" s="80">
        <v>39441.0</v>
      </c>
      <c r="F1570" s="1">
        <v>3.66</v>
      </c>
    </row>
    <row r="1571" ht="15.75" customHeight="1">
      <c r="A1571" s="80">
        <v>39426.0</v>
      </c>
      <c r="B1571" s="1">
        <v>3.998</v>
      </c>
      <c r="C1571" s="80">
        <v>39426.0</v>
      </c>
      <c r="D1571" s="1">
        <v>3.819</v>
      </c>
      <c r="E1571" s="80">
        <v>39442.0</v>
      </c>
      <c r="F1571" s="1">
        <v>3.709</v>
      </c>
    </row>
    <row r="1572" ht="15.75" customHeight="1">
      <c r="A1572" s="80">
        <v>39427.0</v>
      </c>
      <c r="B1572" s="1">
        <v>3.983</v>
      </c>
      <c r="C1572" s="80">
        <v>39427.0</v>
      </c>
      <c r="D1572" s="1">
        <v>3.713</v>
      </c>
      <c r="E1572" s="80">
        <v>39443.0</v>
      </c>
      <c r="F1572" s="1">
        <v>3.616</v>
      </c>
    </row>
    <row r="1573" ht="15.75" customHeight="1">
      <c r="A1573" s="80">
        <v>39428.0</v>
      </c>
      <c r="B1573" s="1">
        <v>3.99</v>
      </c>
      <c r="C1573" s="80">
        <v>39428.0</v>
      </c>
      <c r="D1573" s="1">
        <v>3.767</v>
      </c>
      <c r="E1573" s="80">
        <v>39444.0</v>
      </c>
      <c r="F1573" s="1">
        <v>3.5095</v>
      </c>
    </row>
    <row r="1574" ht="15.75" customHeight="1">
      <c r="A1574" s="80">
        <v>39429.0</v>
      </c>
      <c r="B1574" s="1">
        <v>4.004</v>
      </c>
      <c r="C1574" s="80">
        <v>39429.0</v>
      </c>
      <c r="D1574" s="1">
        <v>3.82</v>
      </c>
      <c r="E1574" s="80">
        <v>39447.0</v>
      </c>
      <c r="F1574" s="1">
        <v>3.458</v>
      </c>
    </row>
    <row r="1575" ht="15.75" customHeight="1">
      <c r="A1575" s="80">
        <v>39430.0</v>
      </c>
      <c r="B1575" s="1">
        <v>4.0405</v>
      </c>
      <c r="C1575" s="80">
        <v>39430.0</v>
      </c>
      <c r="D1575" s="1">
        <v>3.889</v>
      </c>
      <c r="E1575" s="80">
        <v>39448.0</v>
      </c>
      <c r="F1575" s="1">
        <v>3.4505</v>
      </c>
    </row>
    <row r="1576" ht="15.75" customHeight="1">
      <c r="A1576" s="80">
        <v>39433.0</v>
      </c>
      <c r="B1576" s="1">
        <v>4.013</v>
      </c>
      <c r="C1576" s="80">
        <v>39433.0</v>
      </c>
      <c r="D1576" s="1">
        <v>3.8175</v>
      </c>
      <c r="E1576" s="80">
        <v>39449.0</v>
      </c>
      <c r="F1576" s="1">
        <v>3.302</v>
      </c>
    </row>
    <row r="1577" ht="15.75" customHeight="1">
      <c r="A1577" s="80">
        <v>39434.0</v>
      </c>
      <c r="B1577" s="1">
        <v>4.02</v>
      </c>
      <c r="C1577" s="80">
        <v>39434.0</v>
      </c>
      <c r="D1577" s="1">
        <v>3.798</v>
      </c>
      <c r="E1577" s="80">
        <v>39450.0</v>
      </c>
      <c r="F1577" s="1">
        <v>3.261</v>
      </c>
    </row>
    <row r="1578" ht="15.75" customHeight="1">
      <c r="A1578" s="80">
        <v>39435.0</v>
      </c>
      <c r="B1578" s="1">
        <v>3.986</v>
      </c>
      <c r="C1578" s="80">
        <v>39435.0</v>
      </c>
      <c r="D1578" s="1">
        <v>3.73</v>
      </c>
      <c r="E1578" s="80">
        <v>39451.0</v>
      </c>
      <c r="F1578" s="1">
        <v>3.162</v>
      </c>
    </row>
    <row r="1579" ht="15.75" customHeight="1">
      <c r="A1579" s="80">
        <v>39436.0</v>
      </c>
      <c r="B1579" s="1">
        <v>3.97</v>
      </c>
      <c r="C1579" s="80">
        <v>39436.0</v>
      </c>
      <c r="D1579" s="1">
        <v>3.707</v>
      </c>
      <c r="E1579" s="80">
        <v>39454.0</v>
      </c>
      <c r="F1579" s="1">
        <v>3.1475</v>
      </c>
    </row>
    <row r="1580" ht="15.75" customHeight="1">
      <c r="A1580" s="80">
        <v>39437.0</v>
      </c>
      <c r="B1580" s="1">
        <v>4.0055</v>
      </c>
      <c r="C1580" s="80">
        <v>39437.0</v>
      </c>
      <c r="D1580" s="1">
        <v>3.7595</v>
      </c>
      <c r="E1580" s="80">
        <v>39455.0</v>
      </c>
      <c r="F1580" s="1">
        <v>3.1025</v>
      </c>
    </row>
    <row r="1581" ht="15.75" customHeight="1">
      <c r="A1581" s="80">
        <v>39440.0</v>
      </c>
      <c r="B1581" s="1">
        <v>4.0</v>
      </c>
      <c r="C1581" s="80">
        <v>39440.0</v>
      </c>
      <c r="D1581" s="1">
        <v>3.765</v>
      </c>
      <c r="E1581" s="80">
        <v>39456.0</v>
      </c>
      <c r="F1581" s="1">
        <v>3.1375</v>
      </c>
    </row>
    <row r="1582" ht="15.75" customHeight="1">
      <c r="A1582" s="80">
        <v>39441.0</v>
      </c>
      <c r="B1582" s="1">
        <v>4.0205</v>
      </c>
      <c r="C1582" s="80">
        <v>39441.0</v>
      </c>
      <c r="D1582" s="1">
        <v>3.7455</v>
      </c>
      <c r="E1582" s="80">
        <v>39457.0</v>
      </c>
      <c r="F1582" s="1">
        <v>3.0725</v>
      </c>
    </row>
    <row r="1583" ht="15.75" customHeight="1">
      <c r="A1583" s="80">
        <v>39442.0</v>
      </c>
      <c r="B1583" s="1">
        <v>4.018</v>
      </c>
      <c r="C1583" s="80">
        <v>39442.0</v>
      </c>
      <c r="D1583" s="1">
        <v>3.811</v>
      </c>
      <c r="E1583" s="80">
        <v>39458.0</v>
      </c>
      <c r="F1583" s="1">
        <v>2.9005</v>
      </c>
    </row>
    <row r="1584" ht="15.75" customHeight="1">
      <c r="A1584" s="80">
        <v>39443.0</v>
      </c>
      <c r="B1584" s="1">
        <v>3.9935</v>
      </c>
      <c r="C1584" s="80">
        <v>39443.0</v>
      </c>
      <c r="D1584" s="1">
        <v>3.759</v>
      </c>
      <c r="E1584" s="80">
        <v>39461.0</v>
      </c>
      <c r="F1584" s="1">
        <v>2.88</v>
      </c>
    </row>
    <row r="1585" ht="15.75" customHeight="1">
      <c r="A1585" s="80">
        <v>39444.0</v>
      </c>
      <c r="B1585" s="1">
        <v>3.9395</v>
      </c>
      <c r="C1585" s="80">
        <v>39444.0</v>
      </c>
      <c r="D1585" s="1">
        <v>3.6765</v>
      </c>
      <c r="E1585" s="80">
        <v>39462.0</v>
      </c>
      <c r="F1585" s="1">
        <v>2.845</v>
      </c>
    </row>
    <row r="1586" ht="15.75" customHeight="1">
      <c r="A1586" s="80">
        <v>39447.0</v>
      </c>
      <c r="B1586" s="1">
        <v>3.9135</v>
      </c>
      <c r="C1586" s="80">
        <v>39447.0</v>
      </c>
      <c r="D1586" s="1">
        <v>3.6335</v>
      </c>
      <c r="E1586" s="80">
        <v>39463.0</v>
      </c>
      <c r="F1586" s="1">
        <v>2.912</v>
      </c>
    </row>
    <row r="1587" ht="15.75" customHeight="1">
      <c r="A1587" s="80">
        <v>39448.0</v>
      </c>
      <c r="B1587" s="1">
        <v>3.9205</v>
      </c>
      <c r="C1587" s="80">
        <v>39448.0</v>
      </c>
      <c r="D1587" s="1">
        <v>3.6325</v>
      </c>
      <c r="E1587" s="80">
        <v>39464.0</v>
      </c>
      <c r="F1587" s="1">
        <v>2.773</v>
      </c>
    </row>
    <row r="1588" ht="15.75" customHeight="1">
      <c r="A1588" s="80">
        <v>39449.0</v>
      </c>
      <c r="B1588" s="1">
        <v>3.815</v>
      </c>
      <c r="C1588" s="80">
        <v>39449.0</v>
      </c>
      <c r="D1588" s="1">
        <v>3.516</v>
      </c>
      <c r="E1588" s="80">
        <v>39465.0</v>
      </c>
      <c r="F1588" s="1">
        <v>2.735</v>
      </c>
    </row>
    <row r="1589" ht="15.75" customHeight="1">
      <c r="A1589" s="80">
        <v>39450.0</v>
      </c>
      <c r="B1589" s="1">
        <v>3.7735</v>
      </c>
      <c r="C1589" s="80">
        <v>39450.0</v>
      </c>
      <c r="D1589" s="1">
        <v>3.467</v>
      </c>
      <c r="E1589" s="80">
        <v>39468.0</v>
      </c>
      <c r="F1589" s="1">
        <v>2.6075</v>
      </c>
    </row>
    <row r="1590" ht="15.75" customHeight="1">
      <c r="A1590" s="80">
        <v>39451.0</v>
      </c>
      <c r="B1590" s="1">
        <v>3.6725</v>
      </c>
      <c r="C1590" s="80">
        <v>39451.0</v>
      </c>
      <c r="D1590" s="1">
        <v>3.369</v>
      </c>
      <c r="E1590" s="80">
        <v>39469.0</v>
      </c>
      <c r="F1590" s="1">
        <v>2.3445</v>
      </c>
    </row>
    <row r="1591" ht="15.75" customHeight="1">
      <c r="A1591" s="80">
        <v>39454.0</v>
      </c>
      <c r="B1591" s="1">
        <v>3.658</v>
      </c>
      <c r="C1591" s="80">
        <v>39454.0</v>
      </c>
      <c r="D1591" s="1">
        <v>3.34</v>
      </c>
      <c r="E1591" s="80">
        <v>39470.0</v>
      </c>
      <c r="F1591" s="1">
        <v>2.51025</v>
      </c>
    </row>
    <row r="1592" ht="15.75" customHeight="1">
      <c r="A1592" s="80">
        <v>39455.0</v>
      </c>
      <c r="B1592" s="1">
        <v>3.6195</v>
      </c>
      <c r="C1592" s="80">
        <v>39455.0</v>
      </c>
      <c r="D1592" s="1">
        <v>3.306</v>
      </c>
      <c r="E1592" s="80">
        <v>39471.0</v>
      </c>
      <c r="F1592" s="1">
        <v>2.716</v>
      </c>
    </row>
    <row r="1593" ht="15.75" customHeight="1">
      <c r="A1593" s="80">
        <v>39456.0</v>
      </c>
      <c r="B1593" s="1">
        <v>3.607</v>
      </c>
      <c r="C1593" s="80">
        <v>39456.0</v>
      </c>
      <c r="D1593" s="1">
        <v>3.307</v>
      </c>
      <c r="E1593" s="80">
        <v>39472.0</v>
      </c>
      <c r="F1593" s="1">
        <v>2.58675</v>
      </c>
    </row>
    <row r="1594" ht="15.75" customHeight="1">
      <c r="A1594" s="80">
        <v>39457.0</v>
      </c>
      <c r="B1594" s="1">
        <v>3.519</v>
      </c>
      <c r="C1594" s="80">
        <v>39457.0</v>
      </c>
      <c r="D1594" s="1">
        <v>3.214</v>
      </c>
      <c r="E1594" s="80">
        <v>39475.0</v>
      </c>
      <c r="F1594" s="1">
        <v>2.5745</v>
      </c>
    </row>
    <row r="1595" ht="15.75" customHeight="1">
      <c r="A1595" s="80">
        <v>39458.0</v>
      </c>
      <c r="B1595" s="1">
        <v>3.3645</v>
      </c>
      <c r="C1595" s="80">
        <v>39458.0</v>
      </c>
      <c r="D1595" s="1">
        <v>3.049</v>
      </c>
      <c r="E1595" s="80">
        <v>39476.0</v>
      </c>
      <c r="F1595" s="1">
        <v>2.676</v>
      </c>
    </row>
    <row r="1596" ht="15.75" customHeight="1">
      <c r="A1596" s="80">
        <v>39461.0</v>
      </c>
      <c r="B1596" s="1">
        <v>3.326</v>
      </c>
      <c r="C1596" s="80">
        <v>39461.0</v>
      </c>
      <c r="D1596" s="1">
        <v>3.01</v>
      </c>
      <c r="E1596" s="80">
        <v>39477.0</v>
      </c>
      <c r="F1596" s="1">
        <v>2.574</v>
      </c>
    </row>
    <row r="1597" ht="15.75" customHeight="1">
      <c r="A1597" s="80">
        <v>39462.0</v>
      </c>
      <c r="B1597" s="1">
        <v>3.3495</v>
      </c>
      <c r="C1597" s="80">
        <v>39462.0</v>
      </c>
      <c r="D1597" s="1">
        <v>2.997</v>
      </c>
      <c r="E1597" s="80">
        <v>39478.0</v>
      </c>
      <c r="F1597" s="1">
        <v>2.5005</v>
      </c>
    </row>
    <row r="1598" ht="15.75" customHeight="1">
      <c r="A1598" s="80">
        <v>39463.0</v>
      </c>
      <c r="B1598" s="1">
        <v>3.387</v>
      </c>
      <c r="C1598" s="80">
        <v>39463.0</v>
      </c>
      <c r="D1598" s="1">
        <v>3.0755</v>
      </c>
      <c r="E1598" s="80">
        <v>39479.0</v>
      </c>
      <c r="F1598" s="1">
        <v>2.4865</v>
      </c>
    </row>
    <row r="1599" ht="15.75" customHeight="1">
      <c r="A1599" s="80">
        <v>39464.0</v>
      </c>
      <c r="B1599" s="1">
        <v>3.2735</v>
      </c>
      <c r="C1599" s="80">
        <v>39464.0</v>
      </c>
      <c r="D1599" s="1">
        <v>2.936</v>
      </c>
      <c r="E1599" s="80">
        <v>39482.0</v>
      </c>
      <c r="F1599" s="1">
        <v>2.4865</v>
      </c>
    </row>
    <row r="1600" ht="15.75" customHeight="1">
      <c r="A1600" s="80">
        <v>39465.0</v>
      </c>
      <c r="B1600" s="1">
        <v>3.1925</v>
      </c>
      <c r="C1600" s="80">
        <v>39465.0</v>
      </c>
      <c r="D1600" s="1">
        <v>2.845</v>
      </c>
      <c r="E1600" s="80">
        <v>39483.0</v>
      </c>
      <c r="F1600" s="1">
        <v>2.3395</v>
      </c>
    </row>
    <row r="1601" ht="15.75" customHeight="1">
      <c r="A1601" s="80">
        <v>39468.0</v>
      </c>
      <c r="B1601" s="1">
        <v>3.1815</v>
      </c>
      <c r="C1601" s="80">
        <v>39468.0</v>
      </c>
      <c r="D1601" s="1">
        <v>2.7265</v>
      </c>
      <c r="E1601" s="80">
        <v>39484.0</v>
      </c>
      <c r="F1601" s="1">
        <v>2.345</v>
      </c>
    </row>
    <row r="1602" ht="15.75" customHeight="1">
      <c r="A1602" s="80">
        <v>39469.0</v>
      </c>
      <c r="B1602" s="1">
        <v>2.68</v>
      </c>
      <c r="C1602" s="80">
        <v>39469.0</v>
      </c>
      <c r="D1602" s="1">
        <v>2.385</v>
      </c>
      <c r="E1602" s="80">
        <v>39485.0</v>
      </c>
      <c r="F1602" s="1">
        <v>2.459</v>
      </c>
    </row>
    <row r="1603" ht="15.75" customHeight="1">
      <c r="A1603" s="80">
        <v>39470.0</v>
      </c>
      <c r="B1603" s="1">
        <v>2.681</v>
      </c>
      <c r="C1603" s="80">
        <v>39470.0</v>
      </c>
      <c r="D1603" s="1">
        <v>2.47025</v>
      </c>
      <c r="E1603" s="80">
        <v>39486.0</v>
      </c>
      <c r="F1603" s="1">
        <v>2.364</v>
      </c>
    </row>
    <row r="1604" ht="15.75" customHeight="1">
      <c r="A1604" s="80">
        <v>39471.0</v>
      </c>
      <c r="B1604" s="1">
        <v>2.8435</v>
      </c>
      <c r="C1604" s="80">
        <v>39471.0</v>
      </c>
      <c r="D1604" s="1">
        <v>2.66925</v>
      </c>
      <c r="E1604" s="80">
        <v>39489.0</v>
      </c>
      <c r="F1604" s="1">
        <v>2.351</v>
      </c>
    </row>
    <row r="1605" ht="15.75" customHeight="1">
      <c r="A1605" s="80">
        <v>39472.0</v>
      </c>
      <c r="B1605" s="1">
        <v>2.739</v>
      </c>
      <c r="C1605" s="80">
        <v>39472.0</v>
      </c>
      <c r="D1605" s="1">
        <v>2.5425</v>
      </c>
      <c r="E1605" s="80">
        <v>39490.0</v>
      </c>
      <c r="F1605" s="1">
        <v>2.354</v>
      </c>
    </row>
    <row r="1606" ht="15.75" customHeight="1">
      <c r="A1606" s="80">
        <v>39475.0</v>
      </c>
      <c r="B1606" s="1">
        <v>2.6805</v>
      </c>
      <c r="C1606" s="80">
        <v>39475.0</v>
      </c>
      <c r="D1606" s="1">
        <v>2.493</v>
      </c>
      <c r="E1606" s="80">
        <v>39491.0</v>
      </c>
      <c r="F1606" s="1">
        <v>2.356</v>
      </c>
    </row>
    <row r="1607" ht="15.75" customHeight="1">
      <c r="A1607" s="80">
        <v>39476.0</v>
      </c>
      <c r="B1607" s="1">
        <v>2.728</v>
      </c>
      <c r="C1607" s="80">
        <v>39476.0</v>
      </c>
      <c r="D1607" s="1">
        <v>2.5675</v>
      </c>
      <c r="E1607" s="80">
        <v>39492.0</v>
      </c>
      <c r="F1607" s="1">
        <v>2.368</v>
      </c>
    </row>
    <row r="1608" ht="15.75" customHeight="1">
      <c r="A1608" s="80">
        <v>39477.0</v>
      </c>
      <c r="B1608" s="1">
        <v>2.595</v>
      </c>
      <c r="C1608" s="80">
        <v>39477.0</v>
      </c>
      <c r="D1608" s="1">
        <v>2.421</v>
      </c>
      <c r="E1608" s="80">
        <v>39493.0</v>
      </c>
      <c r="F1608" s="1">
        <v>2.3745</v>
      </c>
    </row>
    <row r="1609" ht="15.75" customHeight="1">
      <c r="A1609" s="80">
        <v>39478.0</v>
      </c>
      <c r="B1609" s="1">
        <v>2.519</v>
      </c>
      <c r="C1609" s="80">
        <v>39478.0</v>
      </c>
      <c r="D1609" s="1">
        <v>2.3345</v>
      </c>
      <c r="E1609" s="80">
        <v>39496.0</v>
      </c>
      <c r="F1609" s="1">
        <v>2.4515</v>
      </c>
    </row>
    <row r="1610" ht="15.75" customHeight="1">
      <c r="A1610" s="80">
        <v>39479.0</v>
      </c>
      <c r="B1610" s="1">
        <v>2.525</v>
      </c>
      <c r="C1610" s="80">
        <v>39479.0</v>
      </c>
      <c r="D1610" s="1">
        <v>2.377</v>
      </c>
      <c r="E1610" s="80">
        <v>39497.0</v>
      </c>
      <c r="F1610" s="1">
        <v>2.576</v>
      </c>
    </row>
    <row r="1611" ht="15.75" customHeight="1">
      <c r="A1611" s="80">
        <v>39482.0</v>
      </c>
      <c r="B1611" s="1">
        <v>2.535</v>
      </c>
      <c r="C1611" s="80">
        <v>39482.0</v>
      </c>
      <c r="D1611" s="1">
        <v>2.3695</v>
      </c>
      <c r="E1611" s="80">
        <v>39498.0</v>
      </c>
      <c r="F1611" s="1">
        <v>2.61</v>
      </c>
    </row>
    <row r="1612" ht="15.75" customHeight="1">
      <c r="A1612" s="80">
        <v>39483.0</v>
      </c>
      <c r="B1612" s="1">
        <v>2.3925</v>
      </c>
      <c r="C1612" s="80">
        <v>39483.0</v>
      </c>
      <c r="D1612" s="1">
        <v>2.20325</v>
      </c>
      <c r="E1612" s="80">
        <v>39499.0</v>
      </c>
      <c r="F1612" s="1">
        <v>2.443</v>
      </c>
    </row>
    <row r="1613" ht="15.75" customHeight="1">
      <c r="A1613" s="80">
        <v>39484.0</v>
      </c>
      <c r="B1613" s="1">
        <v>2.3855</v>
      </c>
      <c r="C1613" s="80">
        <v>39484.0</v>
      </c>
      <c r="D1613" s="1">
        <v>2.192</v>
      </c>
      <c r="E1613" s="80">
        <v>39500.0</v>
      </c>
      <c r="F1613" s="1">
        <v>2.52</v>
      </c>
    </row>
    <row r="1614" ht="15.75" customHeight="1">
      <c r="A1614" s="80">
        <v>39485.0</v>
      </c>
      <c r="B1614" s="1">
        <v>2.431</v>
      </c>
      <c r="C1614" s="80">
        <v>39485.0</v>
      </c>
      <c r="D1614" s="1">
        <v>2.2815</v>
      </c>
      <c r="E1614" s="80">
        <v>39503.0</v>
      </c>
      <c r="F1614" s="1">
        <v>2.5975</v>
      </c>
    </row>
    <row r="1615" ht="15.75" customHeight="1">
      <c r="A1615" s="80">
        <v>39486.0</v>
      </c>
      <c r="B1615" s="1">
        <v>2.366</v>
      </c>
      <c r="C1615" s="80">
        <v>39486.0</v>
      </c>
      <c r="D1615" s="1">
        <v>2.198</v>
      </c>
      <c r="E1615" s="80">
        <v>39504.0</v>
      </c>
      <c r="F1615" s="1">
        <v>2.4735</v>
      </c>
    </row>
    <row r="1616" ht="15.75" customHeight="1">
      <c r="A1616" s="80">
        <v>39489.0</v>
      </c>
      <c r="B1616" s="1">
        <v>2.3625</v>
      </c>
      <c r="C1616" s="80">
        <v>39489.0</v>
      </c>
      <c r="D1616" s="1">
        <v>2.188</v>
      </c>
      <c r="E1616" s="80">
        <v>39505.0</v>
      </c>
      <c r="F1616" s="1">
        <v>2.416</v>
      </c>
    </row>
    <row r="1617" ht="15.75" customHeight="1">
      <c r="A1617" s="80">
        <v>39490.0</v>
      </c>
      <c r="B1617" s="1">
        <v>2.363</v>
      </c>
      <c r="C1617" s="80">
        <v>39490.0</v>
      </c>
      <c r="D1617" s="1">
        <v>2.183</v>
      </c>
      <c r="E1617" s="80">
        <v>39506.0</v>
      </c>
      <c r="F1617" s="1">
        <v>2.282</v>
      </c>
    </row>
    <row r="1618" ht="15.75" customHeight="1">
      <c r="A1618" s="80">
        <v>39491.0</v>
      </c>
      <c r="B1618" s="1">
        <v>2.355</v>
      </c>
      <c r="C1618" s="80">
        <v>39491.0</v>
      </c>
      <c r="D1618" s="1">
        <v>2.196</v>
      </c>
      <c r="E1618" s="80">
        <v>39507.0</v>
      </c>
      <c r="F1618" s="1">
        <v>2.0835</v>
      </c>
    </row>
    <row r="1619" ht="15.75" customHeight="1">
      <c r="A1619" s="80">
        <v>39492.0</v>
      </c>
      <c r="B1619" s="1">
        <v>2.3375</v>
      </c>
      <c r="C1619" s="80">
        <v>39492.0</v>
      </c>
      <c r="D1619" s="1">
        <v>2.173</v>
      </c>
      <c r="E1619" s="80">
        <v>39510.0</v>
      </c>
      <c r="F1619" s="1">
        <v>2.1135</v>
      </c>
    </row>
    <row r="1620" ht="15.75" customHeight="1">
      <c r="A1620" s="80">
        <v>39493.0</v>
      </c>
      <c r="B1620" s="1">
        <v>2.318</v>
      </c>
      <c r="C1620" s="80">
        <v>39493.0</v>
      </c>
      <c r="D1620" s="1">
        <v>2.1555</v>
      </c>
      <c r="E1620" s="80">
        <v>39511.0</v>
      </c>
      <c r="F1620" s="1">
        <v>2.2005</v>
      </c>
    </row>
    <row r="1621" ht="15.75" customHeight="1">
      <c r="A1621" s="80">
        <v>39496.0</v>
      </c>
      <c r="B1621" s="1">
        <v>2.3405</v>
      </c>
      <c r="C1621" s="80">
        <v>39496.0</v>
      </c>
      <c r="D1621" s="1">
        <v>2.2345</v>
      </c>
      <c r="E1621" s="80">
        <v>39512.0</v>
      </c>
      <c r="F1621" s="1">
        <v>2.259</v>
      </c>
    </row>
    <row r="1622" ht="15.75" customHeight="1">
      <c r="A1622" s="80">
        <v>39497.0</v>
      </c>
      <c r="B1622" s="1">
        <v>2.41</v>
      </c>
      <c r="C1622" s="80">
        <v>39497.0</v>
      </c>
      <c r="D1622" s="1">
        <v>2.305</v>
      </c>
      <c r="E1622" s="80">
        <v>39513.0</v>
      </c>
      <c r="F1622" s="1">
        <v>2.145</v>
      </c>
    </row>
    <row r="1623" ht="15.75" customHeight="1">
      <c r="A1623" s="80">
        <v>39498.0</v>
      </c>
      <c r="B1623" s="1">
        <v>2.4295</v>
      </c>
      <c r="C1623" s="80">
        <v>39498.0</v>
      </c>
      <c r="D1623" s="1">
        <v>2.3365</v>
      </c>
      <c r="E1623" s="80">
        <v>39514.0</v>
      </c>
      <c r="F1623" s="1">
        <v>2.1035</v>
      </c>
    </row>
    <row r="1624" ht="15.75" customHeight="1">
      <c r="A1624" s="80">
        <v>39499.0</v>
      </c>
      <c r="B1624" s="1">
        <v>2.3515</v>
      </c>
      <c r="C1624" s="80">
        <v>39499.0</v>
      </c>
      <c r="D1624" s="1">
        <v>2.215</v>
      </c>
      <c r="E1624" s="80">
        <v>39517.0</v>
      </c>
      <c r="F1624" s="1">
        <v>2.0815</v>
      </c>
    </row>
    <row r="1625" ht="15.75" customHeight="1">
      <c r="A1625" s="80">
        <v>39500.0</v>
      </c>
      <c r="B1625" s="1">
        <v>2.4015</v>
      </c>
      <c r="C1625" s="80">
        <v>39500.0</v>
      </c>
      <c r="D1625" s="1">
        <v>2.305</v>
      </c>
      <c r="E1625" s="80">
        <v>39518.0</v>
      </c>
      <c r="F1625" s="1">
        <v>2.2635</v>
      </c>
    </row>
    <row r="1626" ht="15.75" customHeight="1">
      <c r="A1626" s="80">
        <v>39503.0</v>
      </c>
      <c r="B1626" s="1">
        <v>2.4245</v>
      </c>
      <c r="C1626" s="80">
        <v>39503.0</v>
      </c>
      <c r="D1626" s="1">
        <v>2.336</v>
      </c>
      <c r="E1626" s="80">
        <v>39519.0</v>
      </c>
      <c r="F1626" s="1">
        <v>2.1325</v>
      </c>
    </row>
    <row r="1627" ht="15.75" customHeight="1">
      <c r="A1627" s="80">
        <v>39504.0</v>
      </c>
      <c r="B1627" s="1">
        <v>2.371</v>
      </c>
      <c r="C1627" s="80">
        <v>39504.0</v>
      </c>
      <c r="D1627" s="1">
        <v>2.2385</v>
      </c>
      <c r="E1627" s="80">
        <v>39520.0</v>
      </c>
      <c r="F1627" s="1">
        <v>2.1195</v>
      </c>
    </row>
    <row r="1628" ht="15.75" customHeight="1">
      <c r="A1628" s="80">
        <v>39505.0</v>
      </c>
      <c r="B1628" s="1">
        <v>2.3015</v>
      </c>
      <c r="C1628" s="80">
        <v>39505.0</v>
      </c>
      <c r="D1628" s="1">
        <v>2.1825</v>
      </c>
      <c r="E1628" s="80">
        <v>39521.0</v>
      </c>
      <c r="F1628" s="1">
        <v>1.919</v>
      </c>
    </row>
    <row r="1629" ht="15.75" customHeight="1">
      <c r="A1629" s="80">
        <v>39506.0</v>
      </c>
      <c r="B1629" s="1">
        <v>2.2185</v>
      </c>
      <c r="C1629" s="80">
        <v>39506.0</v>
      </c>
      <c r="D1629" s="1">
        <v>2.086</v>
      </c>
      <c r="E1629" s="80">
        <v>39524.0</v>
      </c>
      <c r="F1629" s="1">
        <v>1.743</v>
      </c>
    </row>
    <row r="1630" ht="15.75" customHeight="1">
      <c r="A1630" s="80">
        <v>39507.0</v>
      </c>
      <c r="B1630" s="1">
        <v>2.067</v>
      </c>
      <c r="C1630" s="80">
        <v>39507.0</v>
      </c>
      <c r="D1630" s="1">
        <v>1.9275</v>
      </c>
      <c r="E1630" s="80">
        <v>39525.0</v>
      </c>
      <c r="F1630" s="1">
        <v>1.9625</v>
      </c>
    </row>
    <row r="1631" ht="15.75" customHeight="1">
      <c r="A1631" s="80">
        <v>39510.0</v>
      </c>
      <c r="B1631" s="1">
        <v>2.0805</v>
      </c>
      <c r="C1631" s="80">
        <v>39510.0</v>
      </c>
      <c r="D1631" s="1">
        <v>1.969</v>
      </c>
      <c r="E1631" s="80">
        <v>39526.0</v>
      </c>
      <c r="F1631" s="1">
        <v>1.893</v>
      </c>
    </row>
    <row r="1632" ht="15.75" customHeight="1">
      <c r="A1632" s="80">
        <v>39511.0</v>
      </c>
      <c r="B1632" s="1">
        <v>2.0965</v>
      </c>
      <c r="C1632" s="80">
        <v>39511.0</v>
      </c>
      <c r="D1632" s="1">
        <v>1.9995</v>
      </c>
      <c r="E1632" s="80">
        <v>39527.0</v>
      </c>
      <c r="F1632" s="1">
        <v>2.048</v>
      </c>
    </row>
    <row r="1633" ht="15.75" customHeight="1">
      <c r="A1633" s="80">
        <v>39512.0</v>
      </c>
      <c r="B1633" s="1">
        <v>2.1555</v>
      </c>
      <c r="C1633" s="80">
        <v>39512.0</v>
      </c>
      <c r="D1633" s="1">
        <v>2.061</v>
      </c>
      <c r="E1633" s="80">
        <v>39528.0</v>
      </c>
      <c r="F1633" s="1">
        <v>2.074</v>
      </c>
    </row>
    <row r="1634" ht="15.75" customHeight="1">
      <c r="A1634" s="80">
        <v>39513.0</v>
      </c>
      <c r="B1634" s="1">
        <v>2.002</v>
      </c>
      <c r="C1634" s="80">
        <v>39513.0</v>
      </c>
      <c r="D1634" s="1">
        <v>1.9115</v>
      </c>
      <c r="E1634" s="80">
        <v>39531.0</v>
      </c>
      <c r="F1634" s="1">
        <v>2.2355</v>
      </c>
    </row>
    <row r="1635" ht="15.75" customHeight="1">
      <c r="A1635" s="80">
        <v>39514.0</v>
      </c>
      <c r="B1635" s="1">
        <v>1.988</v>
      </c>
      <c r="C1635" s="80">
        <v>39514.0</v>
      </c>
      <c r="D1635" s="1">
        <v>1.8885</v>
      </c>
      <c r="E1635" s="80">
        <v>39532.0</v>
      </c>
      <c r="F1635" s="1">
        <v>2.196</v>
      </c>
    </row>
    <row r="1636" ht="15.75" customHeight="1">
      <c r="A1636" s="80">
        <v>39517.0</v>
      </c>
      <c r="B1636" s="1">
        <v>1.95</v>
      </c>
      <c r="C1636" s="80">
        <v>39517.0</v>
      </c>
      <c r="D1636" s="1">
        <v>1.856</v>
      </c>
      <c r="E1636" s="80">
        <v>39533.0</v>
      </c>
      <c r="F1636" s="1">
        <v>2.093</v>
      </c>
    </row>
    <row r="1637" ht="15.75" customHeight="1">
      <c r="A1637" s="80">
        <v>39518.0</v>
      </c>
      <c r="B1637" s="1">
        <v>2.1215</v>
      </c>
      <c r="C1637" s="80">
        <v>39518.0</v>
      </c>
      <c r="D1637" s="1">
        <v>2.039</v>
      </c>
      <c r="E1637" s="80">
        <v>39534.0</v>
      </c>
      <c r="F1637" s="1">
        <v>2.132</v>
      </c>
    </row>
    <row r="1638" ht="15.75" customHeight="1">
      <c r="A1638" s="80">
        <v>39519.0</v>
      </c>
      <c r="B1638" s="1">
        <v>2.0725</v>
      </c>
      <c r="C1638" s="80">
        <v>39519.0</v>
      </c>
      <c r="D1638" s="1">
        <v>1.9665</v>
      </c>
      <c r="E1638" s="80">
        <v>39535.0</v>
      </c>
      <c r="F1638" s="1">
        <v>2.0835</v>
      </c>
    </row>
    <row r="1639" ht="15.75" customHeight="1">
      <c r="A1639" s="80">
        <v>39520.0</v>
      </c>
      <c r="B1639" s="1">
        <v>2.002</v>
      </c>
      <c r="C1639" s="80">
        <v>39520.0</v>
      </c>
      <c r="D1639" s="1">
        <v>1.922</v>
      </c>
      <c r="E1639" s="80">
        <v>39538.0</v>
      </c>
      <c r="F1639" s="1">
        <v>2.02</v>
      </c>
    </row>
    <row r="1640" ht="15.75" customHeight="1">
      <c r="A1640" s="80">
        <v>39521.0</v>
      </c>
      <c r="B1640" s="1">
        <v>1.7805</v>
      </c>
      <c r="C1640" s="80">
        <v>39521.0</v>
      </c>
      <c r="D1640" s="1">
        <v>1.6995</v>
      </c>
      <c r="E1640" s="80">
        <v>39539.0</v>
      </c>
      <c r="F1640" s="1">
        <v>2.206</v>
      </c>
    </row>
    <row r="1641" ht="15.75" customHeight="1">
      <c r="A1641" s="80">
        <v>39524.0</v>
      </c>
      <c r="B1641" s="1">
        <v>1.6245</v>
      </c>
      <c r="C1641" s="80">
        <v>39524.0</v>
      </c>
      <c r="D1641" s="1">
        <v>1.559</v>
      </c>
      <c r="E1641" s="80">
        <v>39540.0</v>
      </c>
      <c r="F1641" s="1">
        <v>2.318</v>
      </c>
    </row>
    <row r="1642" ht="15.75" customHeight="1">
      <c r="A1642" s="80">
        <v>39525.0</v>
      </c>
      <c r="B1642" s="1">
        <v>1.8415</v>
      </c>
      <c r="C1642" s="80">
        <v>39525.0</v>
      </c>
      <c r="D1642" s="1">
        <v>1.7765</v>
      </c>
      <c r="E1642" s="80">
        <v>39541.0</v>
      </c>
      <c r="F1642" s="1">
        <v>2.3185</v>
      </c>
    </row>
    <row r="1643" ht="15.75" customHeight="1">
      <c r="A1643" s="80">
        <v>39526.0</v>
      </c>
      <c r="B1643" s="1">
        <v>1.8055</v>
      </c>
      <c r="C1643" s="80">
        <v>39526.0</v>
      </c>
      <c r="D1643" s="1">
        <v>1.717</v>
      </c>
      <c r="E1643" s="80">
        <v>39542.0</v>
      </c>
      <c r="F1643" s="1">
        <v>2.1975</v>
      </c>
    </row>
    <row r="1644" ht="15.75" customHeight="1">
      <c r="A1644" s="80">
        <v>39527.0</v>
      </c>
      <c r="B1644" s="1">
        <v>1.9605</v>
      </c>
      <c r="C1644" s="80">
        <v>39527.0</v>
      </c>
      <c r="D1644" s="1">
        <v>1.873</v>
      </c>
      <c r="E1644" s="80">
        <v>39545.0</v>
      </c>
      <c r="F1644" s="1">
        <v>2.2685</v>
      </c>
    </row>
    <row r="1645" ht="15.75" customHeight="1">
      <c r="A1645" s="80">
        <v>39528.0</v>
      </c>
      <c r="B1645" s="1">
        <v>1.9005</v>
      </c>
      <c r="C1645" s="80">
        <v>39528.0</v>
      </c>
      <c r="D1645" s="1">
        <v>1.8755</v>
      </c>
      <c r="E1645" s="80">
        <v>39546.0</v>
      </c>
      <c r="F1645" s="1">
        <v>2.2215</v>
      </c>
    </row>
    <row r="1646" ht="15.75" customHeight="1">
      <c r="A1646" s="80">
        <v>39531.0</v>
      </c>
      <c r="B1646" s="1">
        <v>1.9585</v>
      </c>
      <c r="C1646" s="80">
        <v>39531.0</v>
      </c>
      <c r="D1646" s="1">
        <v>1.964</v>
      </c>
      <c r="E1646" s="80">
        <v>39547.0</v>
      </c>
      <c r="F1646" s="1">
        <v>2.131</v>
      </c>
    </row>
    <row r="1647" ht="15.75" customHeight="1">
      <c r="A1647" s="80">
        <v>39532.0</v>
      </c>
      <c r="B1647" s="1">
        <v>1.931</v>
      </c>
      <c r="C1647" s="80">
        <v>39532.0</v>
      </c>
      <c r="D1647" s="1">
        <v>1.912</v>
      </c>
      <c r="E1647" s="80">
        <v>39548.0</v>
      </c>
      <c r="F1647" s="1">
        <v>2.1965</v>
      </c>
    </row>
    <row r="1648" ht="15.75" customHeight="1">
      <c r="A1648" s="80">
        <v>39533.0</v>
      </c>
      <c r="B1648" s="1">
        <v>1.882</v>
      </c>
      <c r="C1648" s="80">
        <v>39533.0</v>
      </c>
      <c r="D1648" s="1">
        <v>1.8465</v>
      </c>
      <c r="E1648" s="80">
        <v>39549.0</v>
      </c>
      <c r="F1648" s="1">
        <v>2.112</v>
      </c>
    </row>
    <row r="1649" ht="15.75" customHeight="1">
      <c r="A1649" s="80">
        <v>39534.0</v>
      </c>
      <c r="B1649" s="1">
        <v>1.876</v>
      </c>
      <c r="C1649" s="80">
        <v>39534.0</v>
      </c>
      <c r="D1649" s="1">
        <v>1.855</v>
      </c>
      <c r="E1649" s="80">
        <v>39552.0</v>
      </c>
      <c r="F1649" s="1">
        <v>2.1605</v>
      </c>
    </row>
    <row r="1650" ht="15.75" customHeight="1">
      <c r="A1650" s="80">
        <v>39535.0</v>
      </c>
      <c r="B1650" s="1">
        <v>1.863</v>
      </c>
      <c r="C1650" s="80">
        <v>39535.0</v>
      </c>
      <c r="D1650" s="1">
        <v>1.8385</v>
      </c>
      <c r="E1650" s="80">
        <v>39553.0</v>
      </c>
      <c r="F1650" s="1">
        <v>2.302</v>
      </c>
    </row>
    <row r="1651" ht="15.75" customHeight="1">
      <c r="A1651" s="80">
        <v>39538.0</v>
      </c>
      <c r="B1651" s="1">
        <v>1.853</v>
      </c>
      <c r="C1651" s="80">
        <v>39538.0</v>
      </c>
      <c r="D1651" s="1">
        <v>1.7935</v>
      </c>
      <c r="E1651" s="80">
        <v>39554.0</v>
      </c>
      <c r="F1651" s="1">
        <v>2.387</v>
      </c>
    </row>
    <row r="1652" ht="15.75" customHeight="1">
      <c r="A1652" s="80">
        <v>39539.0</v>
      </c>
      <c r="B1652" s="1">
        <v>1.929</v>
      </c>
      <c r="C1652" s="80">
        <v>39539.0</v>
      </c>
      <c r="D1652" s="1">
        <v>1.9255</v>
      </c>
      <c r="E1652" s="80">
        <v>39555.0</v>
      </c>
      <c r="F1652" s="1">
        <v>2.459</v>
      </c>
    </row>
    <row r="1653" ht="15.75" customHeight="1">
      <c r="A1653" s="80">
        <v>39540.0</v>
      </c>
      <c r="B1653" s="1">
        <v>1.957</v>
      </c>
      <c r="C1653" s="80">
        <v>39540.0</v>
      </c>
      <c r="D1653" s="1">
        <v>1.991</v>
      </c>
      <c r="E1653" s="80">
        <v>39556.0</v>
      </c>
      <c r="F1653" s="1">
        <v>2.439</v>
      </c>
    </row>
    <row r="1654" ht="15.75" customHeight="1">
      <c r="A1654" s="80">
        <v>39541.0</v>
      </c>
      <c r="B1654" s="1">
        <v>1.941</v>
      </c>
      <c r="C1654" s="80">
        <v>39541.0</v>
      </c>
      <c r="D1654" s="1">
        <v>1.976</v>
      </c>
      <c r="E1654" s="80">
        <v>39559.0</v>
      </c>
      <c r="F1654" s="1">
        <v>2.5045</v>
      </c>
    </row>
    <row r="1655" ht="15.75" customHeight="1">
      <c r="A1655" s="80">
        <v>39542.0</v>
      </c>
      <c r="B1655" s="1">
        <v>1.8945</v>
      </c>
      <c r="C1655" s="80">
        <v>39542.0</v>
      </c>
      <c r="D1655" s="1">
        <v>1.877</v>
      </c>
      <c r="E1655" s="80">
        <v>39560.0</v>
      </c>
      <c r="F1655" s="1">
        <v>2.554</v>
      </c>
    </row>
    <row r="1656" ht="15.75" customHeight="1">
      <c r="A1656" s="80">
        <v>39545.0</v>
      </c>
      <c r="B1656" s="1">
        <v>1.9005</v>
      </c>
      <c r="C1656" s="80">
        <v>39545.0</v>
      </c>
      <c r="D1656" s="1">
        <v>1.935</v>
      </c>
      <c r="E1656" s="80">
        <v>39561.0</v>
      </c>
      <c r="F1656" s="1">
        <v>2.551</v>
      </c>
    </row>
    <row r="1657" ht="15.75" customHeight="1">
      <c r="A1657" s="80">
        <v>39546.0</v>
      </c>
      <c r="B1657" s="1">
        <v>1.8675</v>
      </c>
      <c r="C1657" s="80">
        <v>39546.0</v>
      </c>
      <c r="D1657" s="1">
        <v>1.9035</v>
      </c>
      <c r="E1657" s="80">
        <v>39562.0</v>
      </c>
      <c r="F1657" s="1">
        <v>2.692</v>
      </c>
    </row>
    <row r="1658" ht="15.75" customHeight="1">
      <c r="A1658" s="80">
        <v>39547.0</v>
      </c>
      <c r="B1658" s="1">
        <v>1.8585</v>
      </c>
      <c r="C1658" s="80">
        <v>39547.0</v>
      </c>
      <c r="D1658" s="1">
        <v>1.8605</v>
      </c>
      <c r="E1658" s="80">
        <v>39563.0</v>
      </c>
      <c r="F1658" s="1">
        <v>2.704</v>
      </c>
    </row>
    <row r="1659" ht="15.75" customHeight="1">
      <c r="A1659" s="80">
        <v>39548.0</v>
      </c>
      <c r="B1659" s="1">
        <v>1.862</v>
      </c>
      <c r="C1659" s="80">
        <v>39548.0</v>
      </c>
      <c r="D1659" s="1">
        <v>1.903</v>
      </c>
      <c r="E1659" s="80">
        <v>39566.0</v>
      </c>
      <c r="F1659" s="1">
        <v>2.6435</v>
      </c>
    </row>
    <row r="1660" ht="15.75" customHeight="1">
      <c r="A1660" s="80">
        <v>39549.0</v>
      </c>
      <c r="B1660" s="1">
        <v>1.837</v>
      </c>
      <c r="C1660" s="80">
        <v>39549.0</v>
      </c>
      <c r="D1660" s="1">
        <v>1.8395</v>
      </c>
      <c r="E1660" s="80">
        <v>39567.0</v>
      </c>
      <c r="F1660" s="1">
        <v>2.648</v>
      </c>
    </row>
    <row r="1661" ht="15.75" customHeight="1">
      <c r="A1661" s="80">
        <v>39552.0</v>
      </c>
      <c r="B1661" s="1">
        <v>1.851</v>
      </c>
      <c r="C1661" s="80">
        <v>39552.0</v>
      </c>
      <c r="D1661" s="1">
        <v>1.8755</v>
      </c>
      <c r="E1661" s="80">
        <v>39568.0</v>
      </c>
      <c r="F1661" s="1">
        <v>2.5495</v>
      </c>
    </row>
    <row r="1662" ht="15.75" customHeight="1">
      <c r="A1662" s="80">
        <v>39553.0</v>
      </c>
      <c r="B1662" s="1">
        <v>1.8955</v>
      </c>
      <c r="C1662" s="80">
        <v>39553.0</v>
      </c>
      <c r="D1662" s="1">
        <v>1.957</v>
      </c>
      <c r="E1662" s="80">
        <v>39569.0</v>
      </c>
      <c r="F1662" s="1">
        <v>2.6055</v>
      </c>
    </row>
    <row r="1663" ht="15.75" customHeight="1">
      <c r="A1663" s="80">
        <v>39554.0</v>
      </c>
      <c r="B1663" s="1">
        <v>1.929</v>
      </c>
      <c r="C1663" s="80">
        <v>39554.0</v>
      </c>
      <c r="D1663" s="1">
        <v>1.995</v>
      </c>
      <c r="E1663" s="80">
        <v>39570.0</v>
      </c>
      <c r="F1663" s="1">
        <v>2.709</v>
      </c>
    </row>
    <row r="1664" ht="15.75" customHeight="1">
      <c r="A1664" s="80">
        <v>39555.0</v>
      </c>
      <c r="B1664" s="1">
        <v>1.952</v>
      </c>
      <c r="C1664" s="80">
        <v>39555.0</v>
      </c>
      <c r="D1664" s="1">
        <v>2.042</v>
      </c>
      <c r="E1664" s="80">
        <v>39573.0</v>
      </c>
      <c r="F1664" s="1">
        <v>2.688</v>
      </c>
    </row>
    <row r="1665" ht="15.75" customHeight="1">
      <c r="A1665" s="80">
        <v>39556.0</v>
      </c>
      <c r="B1665" s="1">
        <v>1.936</v>
      </c>
      <c r="C1665" s="80">
        <v>39556.0</v>
      </c>
      <c r="D1665" s="1">
        <v>2.079</v>
      </c>
      <c r="E1665" s="80">
        <v>39574.0</v>
      </c>
      <c r="F1665" s="1">
        <v>2.655</v>
      </c>
    </row>
    <row r="1666" ht="15.75" customHeight="1">
      <c r="A1666" s="80">
        <v>39559.0</v>
      </c>
      <c r="B1666" s="1">
        <v>2.005</v>
      </c>
      <c r="C1666" s="80">
        <v>39559.0</v>
      </c>
      <c r="D1666" s="1">
        <v>2.123</v>
      </c>
      <c r="E1666" s="80">
        <v>39575.0</v>
      </c>
      <c r="F1666" s="1">
        <v>2.6005</v>
      </c>
    </row>
    <row r="1667" ht="15.75" customHeight="1">
      <c r="A1667" s="80">
        <v>39560.0</v>
      </c>
      <c r="B1667" s="1">
        <v>2.0295</v>
      </c>
      <c r="C1667" s="80">
        <v>39560.0</v>
      </c>
      <c r="D1667" s="1">
        <v>2.156</v>
      </c>
      <c r="E1667" s="80">
        <v>39576.0</v>
      </c>
      <c r="F1667" s="1">
        <v>2.518</v>
      </c>
    </row>
    <row r="1668" ht="15.75" customHeight="1">
      <c r="A1668" s="80">
        <v>39561.0</v>
      </c>
      <c r="B1668" s="1">
        <v>2.029</v>
      </c>
      <c r="C1668" s="80">
        <v>39561.0</v>
      </c>
      <c r="D1668" s="1">
        <v>2.159</v>
      </c>
      <c r="E1668" s="80">
        <v>39577.0</v>
      </c>
      <c r="F1668" s="1">
        <v>2.5505</v>
      </c>
    </row>
    <row r="1669" ht="15.75" customHeight="1">
      <c r="A1669" s="80">
        <v>39562.0</v>
      </c>
      <c r="B1669" s="1">
        <v>2.036</v>
      </c>
      <c r="C1669" s="80">
        <v>39562.0</v>
      </c>
      <c r="D1669" s="1">
        <v>2.2245</v>
      </c>
      <c r="E1669" s="80">
        <v>39580.0</v>
      </c>
      <c r="F1669" s="1">
        <v>2.6005</v>
      </c>
    </row>
    <row r="1670" ht="15.75" customHeight="1">
      <c r="A1670" s="80">
        <v>39563.0</v>
      </c>
      <c r="B1670" s="1">
        <v>2.058</v>
      </c>
      <c r="C1670" s="80">
        <v>39563.0</v>
      </c>
      <c r="D1670" s="1">
        <v>2.243</v>
      </c>
      <c r="E1670" s="80">
        <v>39581.0</v>
      </c>
      <c r="F1670" s="1">
        <v>2.777</v>
      </c>
    </row>
    <row r="1671" ht="15.75" customHeight="1">
      <c r="A1671" s="80">
        <v>39566.0</v>
      </c>
      <c r="B1671" s="1">
        <v>2.0415</v>
      </c>
      <c r="C1671" s="80">
        <v>39566.0</v>
      </c>
      <c r="D1671" s="1">
        <v>2.184</v>
      </c>
      <c r="E1671" s="80">
        <v>39582.0</v>
      </c>
      <c r="F1671" s="1">
        <v>2.807</v>
      </c>
    </row>
    <row r="1672" ht="15.75" customHeight="1">
      <c r="A1672" s="80">
        <v>39567.0</v>
      </c>
      <c r="B1672" s="1">
        <v>2.044</v>
      </c>
      <c r="C1672" s="80">
        <v>39567.0</v>
      </c>
      <c r="D1672" s="1">
        <v>2.1965</v>
      </c>
      <c r="E1672" s="80">
        <v>39583.0</v>
      </c>
      <c r="F1672" s="1">
        <v>2.713</v>
      </c>
    </row>
    <row r="1673" ht="15.75" customHeight="1">
      <c r="A1673" s="80">
        <v>39568.0</v>
      </c>
      <c r="B1673" s="1">
        <v>1.9615</v>
      </c>
      <c r="C1673" s="80">
        <v>39568.0</v>
      </c>
      <c r="D1673" s="1">
        <v>2.1065</v>
      </c>
      <c r="E1673" s="80">
        <v>39584.0</v>
      </c>
      <c r="F1673" s="1">
        <v>2.751</v>
      </c>
    </row>
    <row r="1674" ht="15.75" customHeight="1">
      <c r="A1674" s="80">
        <v>39569.0</v>
      </c>
      <c r="B1674" s="1">
        <v>1.978</v>
      </c>
      <c r="C1674" s="80">
        <v>39569.0</v>
      </c>
      <c r="D1674" s="1">
        <v>2.131</v>
      </c>
      <c r="E1674" s="80">
        <v>39587.0</v>
      </c>
      <c r="F1674" s="1">
        <v>2.697</v>
      </c>
    </row>
    <row r="1675" ht="15.75" customHeight="1">
      <c r="A1675" s="80">
        <v>39570.0</v>
      </c>
      <c r="B1675" s="1">
        <v>1.996</v>
      </c>
      <c r="C1675" s="80">
        <v>39570.0</v>
      </c>
      <c r="D1675" s="1">
        <v>2.192</v>
      </c>
      <c r="E1675" s="80">
        <v>39588.0</v>
      </c>
      <c r="F1675" s="1">
        <v>2.666</v>
      </c>
    </row>
    <row r="1676" ht="15.75" customHeight="1">
      <c r="A1676" s="80">
        <v>39573.0</v>
      </c>
      <c r="B1676" s="1">
        <v>2.01</v>
      </c>
      <c r="C1676" s="80">
        <v>39573.0</v>
      </c>
      <c r="D1676" s="1">
        <v>2.1855</v>
      </c>
      <c r="E1676" s="80">
        <v>39589.0</v>
      </c>
      <c r="F1676" s="1">
        <v>2.727</v>
      </c>
    </row>
    <row r="1677" ht="15.75" customHeight="1">
      <c r="A1677" s="80">
        <v>39574.0</v>
      </c>
      <c r="B1677" s="1">
        <v>1.9925</v>
      </c>
      <c r="C1677" s="80">
        <v>39574.0</v>
      </c>
      <c r="D1677" s="1">
        <v>2.164</v>
      </c>
      <c r="E1677" s="80">
        <v>39590.0</v>
      </c>
      <c r="F1677" s="1">
        <v>2.842</v>
      </c>
    </row>
    <row r="1678" ht="15.75" customHeight="1">
      <c r="A1678" s="80">
        <v>39575.0</v>
      </c>
      <c r="B1678" s="1">
        <v>1.981</v>
      </c>
      <c r="C1678" s="80">
        <v>39575.0</v>
      </c>
      <c r="D1678" s="1">
        <v>2.123</v>
      </c>
      <c r="E1678" s="80">
        <v>39591.0</v>
      </c>
      <c r="F1678" s="1">
        <v>2.79</v>
      </c>
    </row>
    <row r="1679" ht="15.75" customHeight="1">
      <c r="A1679" s="80">
        <v>39576.0</v>
      </c>
      <c r="B1679" s="1">
        <v>1.9665</v>
      </c>
      <c r="C1679" s="80">
        <v>39576.0</v>
      </c>
      <c r="D1679" s="1">
        <v>2.08375</v>
      </c>
      <c r="E1679" s="80">
        <v>39594.0</v>
      </c>
      <c r="F1679" s="1">
        <v>2.812</v>
      </c>
    </row>
    <row r="1680" ht="15.75" customHeight="1">
      <c r="A1680" s="80">
        <v>39577.0</v>
      </c>
      <c r="B1680" s="1">
        <v>1.991</v>
      </c>
      <c r="C1680" s="80">
        <v>39577.0</v>
      </c>
      <c r="D1680" s="1">
        <v>2.12425</v>
      </c>
      <c r="E1680" s="80">
        <v>39595.0</v>
      </c>
      <c r="F1680" s="1">
        <v>2.873</v>
      </c>
    </row>
    <row r="1681" ht="15.75" customHeight="1">
      <c r="A1681" s="80">
        <v>39580.0</v>
      </c>
      <c r="B1681" s="1">
        <v>1.9985</v>
      </c>
      <c r="C1681" s="80">
        <v>39580.0</v>
      </c>
      <c r="D1681" s="1">
        <v>2.157</v>
      </c>
      <c r="E1681" s="80">
        <v>39596.0</v>
      </c>
      <c r="F1681" s="1">
        <v>2.936</v>
      </c>
    </row>
    <row r="1682" ht="15.75" customHeight="1">
      <c r="A1682" s="80">
        <v>39581.0</v>
      </c>
      <c r="B1682" s="1">
        <v>2.0275</v>
      </c>
      <c r="C1682" s="80">
        <v>39581.0</v>
      </c>
      <c r="D1682" s="1">
        <v>2.2505</v>
      </c>
      <c r="E1682" s="80">
        <v>39597.0</v>
      </c>
      <c r="F1682" s="1">
        <v>2.98</v>
      </c>
    </row>
    <row r="1683" ht="15.75" customHeight="1">
      <c r="A1683" s="80">
        <v>39582.0</v>
      </c>
      <c r="B1683" s="1">
        <v>2.028</v>
      </c>
      <c r="C1683" s="80">
        <v>39582.0</v>
      </c>
      <c r="D1683" s="1">
        <v>2.25725</v>
      </c>
      <c r="E1683" s="80">
        <v>39598.0</v>
      </c>
      <c r="F1683" s="1">
        <v>2.9535</v>
      </c>
    </row>
    <row r="1684" ht="15.75" customHeight="1">
      <c r="A1684" s="80">
        <v>39583.0</v>
      </c>
      <c r="B1684" s="1">
        <v>2.0055</v>
      </c>
      <c r="C1684" s="80">
        <v>39583.0</v>
      </c>
      <c r="D1684" s="1">
        <v>2.21</v>
      </c>
      <c r="E1684" s="80">
        <v>39601.0</v>
      </c>
      <c r="F1684" s="1">
        <v>2.8335</v>
      </c>
    </row>
    <row r="1685" ht="15.75" customHeight="1">
      <c r="A1685" s="80">
        <v>39584.0</v>
      </c>
      <c r="B1685" s="1">
        <v>2.0165</v>
      </c>
      <c r="C1685" s="80">
        <v>39584.0</v>
      </c>
      <c r="D1685" s="1">
        <v>2.2325</v>
      </c>
      <c r="E1685" s="80">
        <v>39602.0</v>
      </c>
      <c r="F1685" s="1">
        <v>2.746</v>
      </c>
    </row>
    <row r="1686" ht="15.75" customHeight="1">
      <c r="A1686" s="80">
        <v>39587.0</v>
      </c>
      <c r="B1686" s="1">
        <v>2.018</v>
      </c>
      <c r="C1686" s="80">
        <v>39587.0</v>
      </c>
      <c r="D1686" s="1">
        <v>2.22</v>
      </c>
      <c r="E1686" s="80">
        <v>39603.0</v>
      </c>
      <c r="F1686" s="1">
        <v>2.795</v>
      </c>
    </row>
    <row r="1687" ht="15.75" customHeight="1">
      <c r="A1687" s="80">
        <v>39588.0</v>
      </c>
      <c r="B1687" s="1">
        <v>2.015</v>
      </c>
      <c r="C1687" s="80">
        <v>39588.0</v>
      </c>
      <c r="D1687" s="1">
        <v>2.2045</v>
      </c>
      <c r="E1687" s="80">
        <v>39604.0</v>
      </c>
      <c r="F1687" s="1">
        <v>2.8525</v>
      </c>
    </row>
    <row r="1688" ht="15.75" customHeight="1">
      <c r="A1688" s="80">
        <v>39589.0</v>
      </c>
      <c r="B1688" s="1">
        <v>2.02</v>
      </c>
      <c r="C1688" s="80">
        <v>39589.0</v>
      </c>
      <c r="D1688" s="1">
        <v>2.2335</v>
      </c>
      <c r="E1688" s="80">
        <v>39605.0</v>
      </c>
      <c r="F1688" s="1">
        <v>2.7965</v>
      </c>
    </row>
    <row r="1689" ht="15.75" customHeight="1">
      <c r="A1689" s="80">
        <v>39590.0</v>
      </c>
      <c r="B1689" s="1">
        <v>2.04</v>
      </c>
      <c r="C1689" s="80">
        <v>39590.0</v>
      </c>
      <c r="D1689" s="1">
        <v>2.289</v>
      </c>
      <c r="E1689" s="80">
        <v>39608.0</v>
      </c>
      <c r="F1689" s="1">
        <v>3.075</v>
      </c>
    </row>
    <row r="1690" ht="15.75" customHeight="1">
      <c r="A1690" s="80">
        <v>39591.0</v>
      </c>
      <c r="B1690" s="1">
        <v>2.0275</v>
      </c>
      <c r="C1690" s="80">
        <v>39591.0</v>
      </c>
      <c r="D1690" s="1">
        <v>2.2665</v>
      </c>
      <c r="E1690" s="80">
        <v>39609.0</v>
      </c>
      <c r="F1690" s="1">
        <v>3.3395</v>
      </c>
    </row>
    <row r="1691" ht="15.75" customHeight="1">
      <c r="A1691" s="80">
        <v>39594.0</v>
      </c>
      <c r="B1691" s="1">
        <v>2.0245</v>
      </c>
      <c r="C1691" s="80">
        <v>39594.0</v>
      </c>
      <c r="D1691" s="1">
        <v>2.2815</v>
      </c>
      <c r="E1691" s="80">
        <v>39610.0</v>
      </c>
      <c r="F1691" s="1">
        <v>3.203</v>
      </c>
    </row>
    <row r="1692" ht="15.75" customHeight="1">
      <c r="A1692" s="80">
        <v>39595.0</v>
      </c>
      <c r="B1692" s="1">
        <v>2.037</v>
      </c>
      <c r="C1692" s="80">
        <v>39595.0</v>
      </c>
      <c r="D1692" s="1">
        <v>2.294</v>
      </c>
      <c r="E1692" s="80">
        <v>39611.0</v>
      </c>
      <c r="F1692" s="1">
        <v>3.4555</v>
      </c>
    </row>
    <row r="1693" ht="15.75" customHeight="1">
      <c r="A1693" s="80">
        <v>39596.0</v>
      </c>
      <c r="B1693" s="1">
        <v>2.0435</v>
      </c>
      <c r="C1693" s="80">
        <v>39596.0</v>
      </c>
      <c r="D1693" s="1">
        <v>2.314</v>
      </c>
      <c r="E1693" s="80">
        <v>39612.0</v>
      </c>
      <c r="F1693" s="1">
        <v>3.431</v>
      </c>
    </row>
    <row r="1694" ht="15.75" customHeight="1">
      <c r="A1694" s="80">
        <v>39597.0</v>
      </c>
      <c r="B1694" s="1">
        <v>2.068</v>
      </c>
      <c r="C1694" s="80">
        <v>39597.0</v>
      </c>
      <c r="D1694" s="1">
        <v>2.3525</v>
      </c>
      <c r="E1694" s="80">
        <v>39615.0</v>
      </c>
      <c r="F1694" s="1">
        <v>3.4535</v>
      </c>
    </row>
    <row r="1695" ht="15.75" customHeight="1">
      <c r="A1695" s="80">
        <v>39598.0</v>
      </c>
      <c r="B1695" s="1">
        <v>2.055</v>
      </c>
      <c r="C1695" s="80">
        <v>39598.0</v>
      </c>
      <c r="D1695" s="1">
        <v>2.348</v>
      </c>
      <c r="E1695" s="80">
        <v>39616.0</v>
      </c>
      <c r="F1695" s="1">
        <v>3.294</v>
      </c>
    </row>
    <row r="1696" ht="15.75" customHeight="1">
      <c r="A1696" s="80">
        <v>39601.0</v>
      </c>
      <c r="B1696" s="1">
        <v>2.043</v>
      </c>
      <c r="C1696" s="80">
        <v>39601.0</v>
      </c>
      <c r="D1696" s="1">
        <v>2.275</v>
      </c>
      <c r="E1696" s="80">
        <v>39617.0</v>
      </c>
      <c r="F1696" s="1">
        <v>3.21</v>
      </c>
    </row>
    <row r="1697" ht="15.75" customHeight="1">
      <c r="A1697" s="80">
        <v>39602.0</v>
      </c>
      <c r="B1697" s="1">
        <v>2.032</v>
      </c>
      <c r="C1697" s="80">
        <v>39602.0</v>
      </c>
      <c r="D1697" s="1">
        <v>2.2435</v>
      </c>
      <c r="E1697" s="80">
        <v>39618.0</v>
      </c>
      <c r="F1697" s="1">
        <v>3.269</v>
      </c>
    </row>
    <row r="1698" ht="15.75" customHeight="1">
      <c r="A1698" s="80">
        <v>39603.0</v>
      </c>
      <c r="B1698" s="1">
        <v>2.06</v>
      </c>
      <c r="C1698" s="80">
        <v>39603.0</v>
      </c>
      <c r="D1698" s="1">
        <v>2.276</v>
      </c>
      <c r="E1698" s="80">
        <v>39619.0</v>
      </c>
      <c r="F1698" s="1">
        <v>3.241</v>
      </c>
    </row>
    <row r="1699" ht="15.75" customHeight="1">
      <c r="A1699" s="80">
        <v>39604.0</v>
      </c>
      <c r="B1699" s="1">
        <v>2.075</v>
      </c>
      <c r="C1699" s="80">
        <v>39604.0</v>
      </c>
      <c r="D1699" s="1">
        <v>2.308</v>
      </c>
      <c r="E1699" s="80">
        <v>39622.0</v>
      </c>
      <c r="F1699" s="1">
        <v>3.306</v>
      </c>
    </row>
    <row r="1700" ht="15.75" customHeight="1">
      <c r="A1700" s="80">
        <v>39605.0</v>
      </c>
      <c r="B1700" s="1">
        <v>2.063</v>
      </c>
      <c r="C1700" s="80">
        <v>39605.0</v>
      </c>
      <c r="D1700" s="1">
        <v>2.28</v>
      </c>
      <c r="E1700" s="80">
        <v>39623.0</v>
      </c>
      <c r="F1700" s="1">
        <v>3.2115</v>
      </c>
    </row>
    <row r="1701" ht="15.75" customHeight="1">
      <c r="A1701" s="80">
        <v>39608.0</v>
      </c>
      <c r="B1701" s="1">
        <v>2.159</v>
      </c>
      <c r="C1701" s="80">
        <v>39608.0</v>
      </c>
      <c r="D1701" s="1">
        <v>2.497</v>
      </c>
      <c r="E1701" s="80">
        <v>39624.0</v>
      </c>
      <c r="F1701" s="1">
        <v>3.1585</v>
      </c>
    </row>
    <row r="1702" ht="15.75" customHeight="1">
      <c r="A1702" s="80">
        <v>39609.0</v>
      </c>
      <c r="B1702" s="1">
        <v>2.2635</v>
      </c>
      <c r="C1702" s="80">
        <v>39609.0</v>
      </c>
      <c r="D1702" s="1">
        <v>2.708</v>
      </c>
      <c r="E1702" s="80">
        <v>39625.0</v>
      </c>
      <c r="F1702" s="1">
        <v>3.07</v>
      </c>
    </row>
    <row r="1703" ht="15.75" customHeight="1">
      <c r="A1703" s="80">
        <v>39610.0</v>
      </c>
      <c r="B1703" s="1">
        <v>2.235</v>
      </c>
      <c r="C1703" s="80">
        <v>39610.0</v>
      </c>
      <c r="D1703" s="1">
        <v>2.612</v>
      </c>
      <c r="E1703" s="80">
        <v>39626.0</v>
      </c>
      <c r="F1703" s="1">
        <v>3.0285</v>
      </c>
    </row>
    <row r="1704" ht="15.75" customHeight="1">
      <c r="A1704" s="80">
        <v>39611.0</v>
      </c>
      <c r="B1704" s="1">
        <v>2.3665</v>
      </c>
      <c r="C1704" s="80">
        <v>39611.0</v>
      </c>
      <c r="D1704" s="1">
        <v>2.814</v>
      </c>
      <c r="E1704" s="80">
        <v>39629.0</v>
      </c>
      <c r="F1704" s="1">
        <v>3.0295</v>
      </c>
    </row>
    <row r="1705" ht="15.75" customHeight="1">
      <c r="A1705" s="80">
        <v>39612.0</v>
      </c>
      <c r="B1705" s="1">
        <v>2.359</v>
      </c>
      <c r="C1705" s="80">
        <v>39612.0</v>
      </c>
      <c r="D1705" s="1">
        <v>2.806</v>
      </c>
      <c r="E1705" s="80">
        <v>39630.0</v>
      </c>
      <c r="F1705" s="1">
        <v>3.041</v>
      </c>
    </row>
    <row r="1706" ht="15.75" customHeight="1">
      <c r="A1706" s="80">
        <v>39615.0</v>
      </c>
      <c r="B1706" s="1">
        <v>2.391</v>
      </c>
      <c r="C1706" s="80">
        <v>39615.0</v>
      </c>
      <c r="D1706" s="1">
        <v>2.8145</v>
      </c>
      <c r="E1706" s="80">
        <v>39631.0</v>
      </c>
      <c r="F1706" s="1">
        <v>3.015</v>
      </c>
    </row>
    <row r="1707" ht="15.75" customHeight="1">
      <c r="A1707" s="80">
        <v>39616.0</v>
      </c>
      <c r="B1707" s="1">
        <v>2.284</v>
      </c>
      <c r="C1707" s="80">
        <v>39616.0</v>
      </c>
      <c r="D1707" s="1">
        <v>2.67</v>
      </c>
      <c r="E1707" s="80">
        <v>39632.0</v>
      </c>
      <c r="F1707" s="1">
        <v>2.964</v>
      </c>
    </row>
    <row r="1708" ht="15.75" customHeight="1">
      <c r="A1708" s="80">
        <v>39617.0</v>
      </c>
      <c r="B1708" s="1">
        <v>2.262</v>
      </c>
      <c r="C1708" s="80">
        <v>39617.0</v>
      </c>
      <c r="D1708" s="1">
        <v>2.6325</v>
      </c>
      <c r="E1708" s="80">
        <v>39633.0</v>
      </c>
      <c r="F1708" s="1">
        <v>2.945</v>
      </c>
    </row>
    <row r="1709" ht="15.75" customHeight="1">
      <c r="A1709" s="80">
        <v>39618.0</v>
      </c>
      <c r="B1709" s="1">
        <v>2.283</v>
      </c>
      <c r="C1709" s="80">
        <v>39618.0</v>
      </c>
      <c r="D1709" s="1">
        <v>2.6705</v>
      </c>
      <c r="E1709" s="80">
        <v>39636.0</v>
      </c>
      <c r="F1709" s="1">
        <v>2.875</v>
      </c>
    </row>
    <row r="1710" ht="15.75" customHeight="1">
      <c r="A1710" s="80">
        <v>39619.0</v>
      </c>
      <c r="B1710" s="1">
        <v>2.26</v>
      </c>
      <c r="C1710" s="80">
        <v>39619.0</v>
      </c>
      <c r="D1710" s="1">
        <v>2.6415</v>
      </c>
      <c r="E1710" s="80">
        <v>39637.0</v>
      </c>
      <c r="F1710" s="1">
        <v>2.858</v>
      </c>
    </row>
    <row r="1711" ht="15.75" customHeight="1">
      <c r="A1711" s="80">
        <v>39622.0</v>
      </c>
      <c r="B1711" s="1">
        <v>2.282</v>
      </c>
      <c r="C1711" s="80">
        <v>39622.0</v>
      </c>
      <c r="D1711" s="1">
        <v>2.6695</v>
      </c>
      <c r="E1711" s="80">
        <v>39638.0</v>
      </c>
      <c r="F1711" s="1">
        <v>2.7555</v>
      </c>
    </row>
    <row r="1712" ht="15.75" customHeight="1">
      <c r="A1712" s="80">
        <v>39623.0</v>
      </c>
      <c r="B1712" s="1">
        <v>2.2595</v>
      </c>
      <c r="C1712" s="80">
        <v>39623.0</v>
      </c>
      <c r="D1712" s="1">
        <v>2.6015</v>
      </c>
      <c r="E1712" s="80">
        <v>39639.0</v>
      </c>
      <c r="F1712" s="1">
        <v>2.779</v>
      </c>
    </row>
    <row r="1713" ht="15.75" customHeight="1">
      <c r="A1713" s="80">
        <v>39624.0</v>
      </c>
      <c r="B1713" s="1">
        <v>2.223</v>
      </c>
      <c r="C1713" s="80">
        <v>39624.0</v>
      </c>
      <c r="D1713" s="1">
        <v>2.5735</v>
      </c>
      <c r="E1713" s="80">
        <v>39640.0</v>
      </c>
      <c r="F1713" s="1">
        <v>2.8875</v>
      </c>
    </row>
    <row r="1714" ht="15.75" customHeight="1">
      <c r="A1714" s="80">
        <v>39625.0</v>
      </c>
      <c r="B1714" s="1">
        <v>2.207</v>
      </c>
      <c r="C1714" s="80">
        <v>39625.0</v>
      </c>
      <c r="D1714" s="1">
        <v>2.4985</v>
      </c>
      <c r="E1714" s="80">
        <v>39643.0</v>
      </c>
      <c r="F1714" s="1">
        <v>2.7885</v>
      </c>
    </row>
    <row r="1715" ht="15.75" customHeight="1">
      <c r="A1715" s="80">
        <v>39626.0</v>
      </c>
      <c r="B1715" s="1">
        <v>2.18</v>
      </c>
      <c r="C1715" s="80">
        <v>39626.0</v>
      </c>
      <c r="D1715" s="1">
        <v>2.449</v>
      </c>
      <c r="E1715" s="80">
        <v>39644.0</v>
      </c>
      <c r="F1715" s="1">
        <v>2.709</v>
      </c>
    </row>
    <row r="1716" ht="15.75" customHeight="1">
      <c r="A1716" s="80">
        <v>39629.0</v>
      </c>
      <c r="B1716" s="1">
        <v>2.203</v>
      </c>
      <c r="C1716" s="80">
        <v>39629.0</v>
      </c>
      <c r="D1716" s="1">
        <v>2.4745</v>
      </c>
      <c r="E1716" s="80">
        <v>39645.0</v>
      </c>
      <c r="F1716" s="1">
        <v>2.7895</v>
      </c>
    </row>
    <row r="1717" ht="15.75" customHeight="1">
      <c r="A1717" s="80">
        <v>39630.0</v>
      </c>
      <c r="B1717" s="1">
        <v>2.2005</v>
      </c>
      <c r="C1717" s="80">
        <v>39630.0</v>
      </c>
      <c r="D1717" s="1">
        <v>2.4805</v>
      </c>
      <c r="E1717" s="80">
        <v>39646.0</v>
      </c>
      <c r="F1717" s="1">
        <v>2.895</v>
      </c>
    </row>
    <row r="1718" ht="15.75" customHeight="1">
      <c r="A1718" s="80">
        <v>39631.0</v>
      </c>
      <c r="B1718" s="1">
        <v>2.193</v>
      </c>
      <c r="C1718" s="80">
        <v>39631.0</v>
      </c>
      <c r="D1718" s="1">
        <v>2.454</v>
      </c>
      <c r="E1718" s="80">
        <v>39647.0</v>
      </c>
      <c r="F1718" s="1">
        <v>3.0375</v>
      </c>
    </row>
    <row r="1719" ht="15.75" customHeight="1">
      <c r="A1719" s="80">
        <v>39632.0</v>
      </c>
      <c r="B1719" s="1">
        <v>2.175</v>
      </c>
      <c r="C1719" s="80">
        <v>39632.0</v>
      </c>
      <c r="D1719" s="1">
        <v>2.418</v>
      </c>
      <c r="E1719" s="80">
        <v>39650.0</v>
      </c>
      <c r="F1719" s="1">
        <v>2.9685</v>
      </c>
    </row>
    <row r="1720" ht="15.75" customHeight="1">
      <c r="A1720" s="80">
        <v>39633.0</v>
      </c>
      <c r="B1720" s="1">
        <v>2.1835</v>
      </c>
      <c r="C1720" s="80">
        <v>39633.0</v>
      </c>
      <c r="D1720" s="1">
        <v>2.4125</v>
      </c>
      <c r="E1720" s="80">
        <v>39651.0</v>
      </c>
      <c r="F1720" s="1">
        <v>3.064</v>
      </c>
    </row>
    <row r="1721" ht="15.75" customHeight="1">
      <c r="A1721" s="80">
        <v>39636.0</v>
      </c>
      <c r="B1721" s="1">
        <v>2.146</v>
      </c>
      <c r="C1721" s="80">
        <v>39636.0</v>
      </c>
      <c r="D1721" s="1">
        <v>2.3375</v>
      </c>
      <c r="E1721" s="80">
        <v>39652.0</v>
      </c>
      <c r="F1721" s="1">
        <v>3.09</v>
      </c>
    </row>
    <row r="1722" ht="15.75" customHeight="1">
      <c r="A1722" s="80">
        <v>39637.0</v>
      </c>
      <c r="B1722" s="1">
        <v>2.156</v>
      </c>
      <c r="C1722" s="80">
        <v>39637.0</v>
      </c>
      <c r="D1722" s="1">
        <v>2.3345</v>
      </c>
      <c r="E1722" s="80">
        <v>39653.0</v>
      </c>
      <c r="F1722" s="1">
        <v>2.9215</v>
      </c>
    </row>
    <row r="1723" ht="15.75" customHeight="1">
      <c r="A1723" s="80">
        <v>39638.0</v>
      </c>
      <c r="B1723" s="1">
        <v>2.1325</v>
      </c>
      <c r="C1723" s="80">
        <v>39638.0</v>
      </c>
      <c r="D1723" s="1">
        <v>2.296</v>
      </c>
      <c r="E1723" s="80">
        <v>39654.0</v>
      </c>
      <c r="F1723" s="1">
        <v>3.0095</v>
      </c>
    </row>
    <row r="1724" ht="15.75" customHeight="1">
      <c r="A1724" s="80">
        <v>39639.0</v>
      </c>
      <c r="B1724" s="1">
        <v>2.1515</v>
      </c>
      <c r="C1724" s="80">
        <v>39639.0</v>
      </c>
      <c r="D1724" s="1">
        <v>2.3255</v>
      </c>
      <c r="E1724" s="80">
        <v>39657.0</v>
      </c>
      <c r="F1724" s="1">
        <v>2.882</v>
      </c>
    </row>
    <row r="1725" ht="15.75" customHeight="1">
      <c r="A1725" s="80">
        <v>39640.0</v>
      </c>
      <c r="B1725" s="1">
        <v>2.1635</v>
      </c>
      <c r="C1725" s="80">
        <v>39640.0</v>
      </c>
      <c r="D1725" s="1">
        <v>2.3805</v>
      </c>
      <c r="E1725" s="80">
        <v>39658.0</v>
      </c>
      <c r="F1725" s="1">
        <v>2.929</v>
      </c>
    </row>
    <row r="1726" ht="15.75" customHeight="1">
      <c r="A1726" s="80">
        <v>39643.0</v>
      </c>
      <c r="B1726" s="1">
        <v>2.123</v>
      </c>
      <c r="C1726" s="80">
        <v>39643.0</v>
      </c>
      <c r="D1726" s="1">
        <v>2.3055</v>
      </c>
      <c r="E1726" s="80">
        <v>39659.0</v>
      </c>
      <c r="F1726" s="1">
        <v>2.931</v>
      </c>
    </row>
    <row r="1727" ht="15.75" customHeight="1">
      <c r="A1727" s="80">
        <v>39644.0</v>
      </c>
      <c r="B1727" s="1">
        <v>2.0815</v>
      </c>
      <c r="C1727" s="80">
        <v>39644.0</v>
      </c>
      <c r="D1727" s="1">
        <v>2.2305</v>
      </c>
      <c r="E1727" s="80">
        <v>39660.0</v>
      </c>
      <c r="F1727" s="1">
        <v>2.8505</v>
      </c>
    </row>
    <row r="1728" ht="15.75" customHeight="1">
      <c r="A1728" s="80">
        <v>39645.0</v>
      </c>
      <c r="B1728" s="1">
        <v>2.104</v>
      </c>
      <c r="C1728" s="80">
        <v>39645.0</v>
      </c>
      <c r="D1728" s="1">
        <v>2.2905</v>
      </c>
      <c r="E1728" s="80">
        <v>39661.0</v>
      </c>
      <c r="F1728" s="1">
        <v>2.845</v>
      </c>
    </row>
    <row r="1729" ht="15.75" customHeight="1">
      <c r="A1729" s="80">
        <v>39646.0</v>
      </c>
      <c r="B1729" s="1">
        <v>2.125</v>
      </c>
      <c r="C1729" s="80">
        <v>39646.0</v>
      </c>
      <c r="D1729" s="1">
        <v>2.3515</v>
      </c>
      <c r="E1729" s="80">
        <v>39664.0</v>
      </c>
      <c r="F1729" s="1">
        <v>2.9155</v>
      </c>
    </row>
    <row r="1730" ht="15.75" customHeight="1">
      <c r="A1730" s="80">
        <v>39647.0</v>
      </c>
      <c r="B1730" s="1">
        <v>2.167</v>
      </c>
      <c r="C1730" s="80">
        <v>39647.0</v>
      </c>
      <c r="D1730" s="1">
        <v>2.443</v>
      </c>
      <c r="E1730" s="80">
        <v>39665.0</v>
      </c>
      <c r="F1730" s="1">
        <v>2.908</v>
      </c>
    </row>
    <row r="1731" ht="15.75" customHeight="1">
      <c r="A1731" s="80">
        <v>39650.0</v>
      </c>
      <c r="B1731" s="1">
        <v>2.1475</v>
      </c>
      <c r="C1731" s="80">
        <v>39650.0</v>
      </c>
      <c r="D1731" s="1">
        <v>2.404</v>
      </c>
      <c r="E1731" s="80">
        <v>39666.0</v>
      </c>
      <c r="F1731" s="1">
        <v>2.9155</v>
      </c>
    </row>
    <row r="1732" ht="15.75" customHeight="1">
      <c r="A1732" s="80">
        <v>39651.0</v>
      </c>
      <c r="B1732" s="1">
        <v>2.1845</v>
      </c>
      <c r="C1732" s="80">
        <v>39651.0</v>
      </c>
      <c r="D1732" s="1">
        <v>2.465</v>
      </c>
      <c r="E1732" s="80">
        <v>39667.0</v>
      </c>
      <c r="F1732" s="1">
        <v>2.782</v>
      </c>
    </row>
    <row r="1733" ht="15.75" customHeight="1">
      <c r="A1733" s="80">
        <v>39652.0</v>
      </c>
      <c r="B1733" s="1">
        <v>2.2035</v>
      </c>
      <c r="C1733" s="80">
        <v>39652.0</v>
      </c>
      <c r="D1733" s="1">
        <v>2.509</v>
      </c>
      <c r="E1733" s="80">
        <v>39668.0</v>
      </c>
      <c r="F1733" s="1">
        <v>2.821</v>
      </c>
    </row>
    <row r="1734" ht="15.75" customHeight="1">
      <c r="A1734" s="80">
        <v>39653.0</v>
      </c>
      <c r="B1734" s="1">
        <v>2.149</v>
      </c>
      <c r="C1734" s="80">
        <v>39653.0</v>
      </c>
      <c r="D1734" s="1">
        <v>2.3725</v>
      </c>
      <c r="E1734" s="80">
        <v>39671.0</v>
      </c>
      <c r="F1734" s="1">
        <v>2.8605</v>
      </c>
    </row>
    <row r="1735" ht="15.75" customHeight="1">
      <c r="A1735" s="80">
        <v>39654.0</v>
      </c>
      <c r="B1735" s="1">
        <v>2.175</v>
      </c>
      <c r="C1735" s="80">
        <v>39654.0</v>
      </c>
      <c r="D1735" s="1">
        <v>2.431</v>
      </c>
      <c r="E1735" s="80">
        <v>39672.0</v>
      </c>
      <c r="F1735" s="1">
        <v>2.74</v>
      </c>
    </row>
    <row r="1736" ht="15.75" customHeight="1">
      <c r="A1736" s="80">
        <v>39657.0</v>
      </c>
      <c r="B1736" s="1">
        <v>2.1445</v>
      </c>
      <c r="C1736" s="80">
        <v>39657.0</v>
      </c>
      <c r="D1736" s="1">
        <v>2.36</v>
      </c>
      <c r="E1736" s="80">
        <v>39673.0</v>
      </c>
      <c r="F1736" s="1">
        <v>2.764</v>
      </c>
    </row>
    <row r="1737" ht="15.75" customHeight="1">
      <c r="A1737" s="80">
        <v>39658.0</v>
      </c>
      <c r="B1737" s="1">
        <v>2.165</v>
      </c>
      <c r="C1737" s="80">
        <v>39658.0</v>
      </c>
      <c r="D1737" s="1">
        <v>2.387</v>
      </c>
      <c r="E1737" s="80">
        <v>39674.0</v>
      </c>
      <c r="F1737" s="1">
        <v>2.737</v>
      </c>
    </row>
    <row r="1738" ht="15.75" customHeight="1">
      <c r="A1738" s="80">
        <v>39659.0</v>
      </c>
      <c r="B1738" s="1">
        <v>2.156</v>
      </c>
      <c r="C1738" s="80">
        <v>39659.0</v>
      </c>
      <c r="D1738" s="1">
        <v>2.4025</v>
      </c>
      <c r="E1738" s="80">
        <v>39675.0</v>
      </c>
      <c r="F1738" s="1">
        <v>2.711</v>
      </c>
    </row>
    <row r="1739" ht="15.75" customHeight="1">
      <c r="A1739" s="80">
        <v>39660.0</v>
      </c>
      <c r="B1739" s="1">
        <v>2.134</v>
      </c>
      <c r="C1739" s="80">
        <v>39660.0</v>
      </c>
      <c r="D1739" s="1">
        <v>2.353</v>
      </c>
      <c r="E1739" s="80">
        <v>39678.0</v>
      </c>
      <c r="F1739" s="1">
        <v>2.699</v>
      </c>
    </row>
    <row r="1740" ht="15.75" customHeight="1">
      <c r="A1740" s="80">
        <v>39661.0</v>
      </c>
      <c r="B1740" s="1">
        <v>2.145</v>
      </c>
      <c r="C1740" s="80">
        <v>39661.0</v>
      </c>
      <c r="D1740" s="1">
        <v>2.3705</v>
      </c>
      <c r="E1740" s="80">
        <v>39679.0</v>
      </c>
      <c r="F1740" s="1">
        <v>2.6485</v>
      </c>
    </row>
    <row r="1741" ht="15.75" customHeight="1">
      <c r="A1741" s="80">
        <v>39664.0</v>
      </c>
      <c r="B1741" s="1">
        <v>2.1455</v>
      </c>
      <c r="C1741" s="80">
        <v>39664.0</v>
      </c>
      <c r="D1741" s="1">
        <v>2.398</v>
      </c>
      <c r="E1741" s="80">
        <v>39680.0</v>
      </c>
      <c r="F1741" s="1">
        <v>2.623</v>
      </c>
    </row>
    <row r="1742" ht="15.75" customHeight="1">
      <c r="A1742" s="80">
        <v>39665.0</v>
      </c>
      <c r="B1742" s="1">
        <v>2.136</v>
      </c>
      <c r="C1742" s="80">
        <v>39665.0</v>
      </c>
      <c r="D1742" s="1">
        <v>2.3745</v>
      </c>
      <c r="E1742" s="80">
        <v>39681.0</v>
      </c>
      <c r="F1742" s="1">
        <v>2.671</v>
      </c>
    </row>
    <row r="1743" ht="15.75" customHeight="1">
      <c r="A1743" s="80">
        <v>39666.0</v>
      </c>
      <c r="B1743" s="1">
        <v>2.1285</v>
      </c>
      <c r="C1743" s="80">
        <v>39666.0</v>
      </c>
      <c r="D1743" s="1">
        <v>2.381</v>
      </c>
      <c r="E1743" s="80">
        <v>39682.0</v>
      </c>
      <c r="F1743" s="1">
        <v>2.7535</v>
      </c>
    </row>
    <row r="1744" ht="15.75" customHeight="1">
      <c r="A1744" s="80">
        <v>39667.0</v>
      </c>
      <c r="B1744" s="1">
        <v>2.0885</v>
      </c>
      <c r="C1744" s="80">
        <v>39667.0</v>
      </c>
      <c r="D1744" s="1">
        <v>2.283</v>
      </c>
      <c r="E1744" s="80">
        <v>39685.0</v>
      </c>
      <c r="F1744" s="1">
        <v>2.6945</v>
      </c>
    </row>
    <row r="1745" ht="15.75" customHeight="1">
      <c r="A1745" s="80">
        <v>39668.0</v>
      </c>
      <c r="B1745" s="1">
        <v>2.097</v>
      </c>
      <c r="C1745" s="80">
        <v>39668.0</v>
      </c>
      <c r="D1745" s="1">
        <v>2.3125</v>
      </c>
      <c r="E1745" s="80">
        <v>39686.0</v>
      </c>
      <c r="F1745" s="1">
        <v>2.664</v>
      </c>
    </row>
    <row r="1746" ht="15.75" customHeight="1">
      <c r="A1746" s="80">
        <v>39671.0</v>
      </c>
      <c r="B1746" s="1">
        <v>2.1135</v>
      </c>
      <c r="C1746" s="80">
        <v>39671.0</v>
      </c>
      <c r="D1746" s="1">
        <v>2.3475</v>
      </c>
      <c r="E1746" s="80">
        <v>39687.0</v>
      </c>
      <c r="F1746" s="1">
        <v>2.615</v>
      </c>
    </row>
    <row r="1747" ht="15.75" customHeight="1">
      <c r="A1747" s="80">
        <v>39672.0</v>
      </c>
      <c r="B1747" s="1">
        <v>2.083</v>
      </c>
      <c r="C1747" s="80">
        <v>39672.0</v>
      </c>
      <c r="D1747" s="1">
        <v>2.266</v>
      </c>
      <c r="E1747" s="80">
        <v>39688.0</v>
      </c>
      <c r="F1747" s="1">
        <v>2.642</v>
      </c>
    </row>
    <row r="1748" ht="15.75" customHeight="1">
      <c r="A1748" s="80">
        <v>39673.0</v>
      </c>
      <c r="B1748" s="1">
        <v>2.091</v>
      </c>
      <c r="C1748" s="80">
        <v>39673.0</v>
      </c>
      <c r="D1748" s="1">
        <v>2.285</v>
      </c>
      <c r="E1748" s="80">
        <v>39689.0</v>
      </c>
      <c r="F1748" s="1">
        <v>2.666</v>
      </c>
    </row>
    <row r="1749" ht="15.75" customHeight="1">
      <c r="A1749" s="80">
        <v>39674.0</v>
      </c>
      <c r="B1749" s="1">
        <v>2.082</v>
      </c>
      <c r="C1749" s="80">
        <v>39674.0</v>
      </c>
      <c r="D1749" s="1">
        <v>2.272</v>
      </c>
      <c r="E1749" s="80">
        <v>39692.0</v>
      </c>
      <c r="F1749" s="1">
        <v>2.631</v>
      </c>
    </row>
    <row r="1750" ht="15.75" customHeight="1">
      <c r="A1750" s="80">
        <v>39675.0</v>
      </c>
      <c r="B1750" s="1">
        <v>2.075</v>
      </c>
      <c r="C1750" s="80">
        <v>39675.0</v>
      </c>
      <c r="D1750" s="1">
        <v>2.266</v>
      </c>
      <c r="E1750" s="80">
        <v>39693.0</v>
      </c>
      <c r="F1750" s="1">
        <v>2.6055</v>
      </c>
    </row>
    <row r="1751" ht="15.75" customHeight="1">
      <c r="A1751" s="80">
        <v>39678.0</v>
      </c>
      <c r="B1751" s="1">
        <v>2.0715</v>
      </c>
      <c r="C1751" s="80">
        <v>39678.0</v>
      </c>
      <c r="D1751" s="1">
        <v>2.2475</v>
      </c>
      <c r="E1751" s="80">
        <v>39694.0</v>
      </c>
      <c r="F1751" s="1">
        <v>2.5795</v>
      </c>
    </row>
    <row r="1752" ht="15.75" customHeight="1">
      <c r="A1752" s="80">
        <v>39679.0</v>
      </c>
      <c r="B1752" s="1">
        <v>2.0585</v>
      </c>
      <c r="C1752" s="80">
        <v>39679.0</v>
      </c>
      <c r="D1752" s="1">
        <v>2.214</v>
      </c>
      <c r="E1752" s="80">
        <v>39695.0</v>
      </c>
      <c r="F1752" s="1">
        <v>2.467</v>
      </c>
    </row>
    <row r="1753" ht="15.75" customHeight="1">
      <c r="A1753" s="80">
        <v>39680.0</v>
      </c>
      <c r="B1753" s="1">
        <v>2.069</v>
      </c>
      <c r="C1753" s="80">
        <v>39680.0</v>
      </c>
      <c r="D1753" s="1">
        <v>2.2045</v>
      </c>
      <c r="E1753" s="80">
        <v>39696.0</v>
      </c>
      <c r="F1753" s="1">
        <v>2.564</v>
      </c>
    </row>
    <row r="1754" ht="15.75" customHeight="1">
      <c r="A1754" s="80">
        <v>39681.0</v>
      </c>
      <c r="B1754" s="1">
        <v>2.075</v>
      </c>
      <c r="C1754" s="80">
        <v>39681.0</v>
      </c>
      <c r="D1754" s="1">
        <v>2.2285</v>
      </c>
      <c r="E1754" s="80">
        <v>39699.0</v>
      </c>
      <c r="F1754" s="1">
        <v>2.533</v>
      </c>
    </row>
    <row r="1755" ht="15.75" customHeight="1">
      <c r="A1755" s="80">
        <v>39682.0</v>
      </c>
      <c r="B1755" s="1">
        <v>2.09</v>
      </c>
      <c r="C1755" s="80">
        <v>39682.0</v>
      </c>
      <c r="D1755" s="1">
        <v>2.2995</v>
      </c>
      <c r="E1755" s="80">
        <v>39700.0</v>
      </c>
      <c r="F1755" s="1">
        <v>2.469</v>
      </c>
    </row>
    <row r="1756" ht="15.75" customHeight="1">
      <c r="A1756" s="80">
        <v>39685.0</v>
      </c>
      <c r="B1756" s="1">
        <v>2.074</v>
      </c>
      <c r="C1756" s="80">
        <v>39685.0</v>
      </c>
      <c r="D1756" s="1">
        <v>2.2465</v>
      </c>
      <c r="E1756" s="80">
        <v>39701.0</v>
      </c>
      <c r="F1756" s="1">
        <v>2.479</v>
      </c>
    </row>
    <row r="1757" ht="15.75" customHeight="1">
      <c r="A1757" s="80">
        <v>39686.0</v>
      </c>
      <c r="B1757" s="1">
        <v>2.066</v>
      </c>
      <c r="C1757" s="80">
        <v>39686.0</v>
      </c>
      <c r="D1757" s="1">
        <v>2.2315</v>
      </c>
      <c r="E1757" s="80">
        <v>39702.0</v>
      </c>
      <c r="F1757" s="1">
        <v>2.4585</v>
      </c>
    </row>
    <row r="1758" ht="15.75" customHeight="1">
      <c r="A1758" s="80">
        <v>39687.0</v>
      </c>
      <c r="B1758" s="1">
        <v>2.062</v>
      </c>
      <c r="C1758" s="80">
        <v>39687.0</v>
      </c>
      <c r="D1758" s="1">
        <v>2.1945</v>
      </c>
      <c r="E1758" s="80">
        <v>39703.0</v>
      </c>
      <c r="F1758" s="1">
        <v>2.4685</v>
      </c>
    </row>
    <row r="1759" ht="15.75" customHeight="1">
      <c r="A1759" s="80">
        <v>39688.0</v>
      </c>
      <c r="B1759" s="1">
        <v>2.0655</v>
      </c>
      <c r="C1759" s="80">
        <v>39688.0</v>
      </c>
      <c r="D1759" s="1">
        <v>2.2175</v>
      </c>
      <c r="E1759" s="80">
        <v>39706.0</v>
      </c>
      <c r="F1759" s="1">
        <v>1.9705</v>
      </c>
    </row>
    <row r="1760" ht="15.75" customHeight="1">
      <c r="A1760" s="80">
        <v>39689.0</v>
      </c>
      <c r="B1760" s="1">
        <v>2.07</v>
      </c>
      <c r="C1760" s="80">
        <v>39689.0</v>
      </c>
      <c r="D1760" s="1">
        <v>2.236</v>
      </c>
      <c r="E1760" s="80">
        <v>39707.0</v>
      </c>
      <c r="F1760" s="1">
        <v>2.097</v>
      </c>
    </row>
    <row r="1761" ht="15.75" customHeight="1">
      <c r="A1761" s="80">
        <v>39692.0</v>
      </c>
      <c r="B1761" s="1">
        <v>2.0665</v>
      </c>
      <c r="C1761" s="80">
        <v>39692.0</v>
      </c>
      <c r="D1761" s="1">
        <v>2.1995</v>
      </c>
      <c r="E1761" s="80">
        <v>39708.0</v>
      </c>
      <c r="F1761" s="1">
        <v>1.954</v>
      </c>
    </row>
    <row r="1762" ht="15.75" customHeight="1">
      <c r="A1762" s="80">
        <v>39693.0</v>
      </c>
      <c r="B1762" s="1">
        <v>2.0485</v>
      </c>
      <c r="C1762" s="80">
        <v>39693.0</v>
      </c>
      <c r="D1762" s="1">
        <v>2.186</v>
      </c>
      <c r="E1762" s="80">
        <v>39709.0</v>
      </c>
      <c r="F1762" s="1">
        <v>2.085</v>
      </c>
    </row>
    <row r="1763" ht="15.75" customHeight="1">
      <c r="A1763" s="80">
        <v>39694.0</v>
      </c>
      <c r="B1763" s="1">
        <v>2.0525</v>
      </c>
      <c r="C1763" s="80">
        <v>39694.0</v>
      </c>
      <c r="D1763" s="1">
        <v>2.1875</v>
      </c>
      <c r="E1763" s="80">
        <v>39710.0</v>
      </c>
      <c r="F1763" s="1">
        <v>2.4875</v>
      </c>
    </row>
    <row r="1764" ht="15.75" customHeight="1">
      <c r="A1764" s="80">
        <v>39695.0</v>
      </c>
      <c r="B1764" s="1">
        <v>2.0225</v>
      </c>
      <c r="C1764" s="80">
        <v>39695.0</v>
      </c>
      <c r="D1764" s="1">
        <v>2.12</v>
      </c>
      <c r="E1764" s="80">
        <v>39713.0</v>
      </c>
      <c r="F1764" s="1">
        <v>2.498</v>
      </c>
    </row>
    <row r="1765" ht="15.75" customHeight="1">
      <c r="A1765" s="80">
        <v>39696.0</v>
      </c>
      <c r="B1765" s="1">
        <v>2.0305</v>
      </c>
      <c r="C1765" s="80">
        <v>39696.0</v>
      </c>
      <c r="D1765" s="1">
        <v>2.173</v>
      </c>
      <c r="E1765" s="80">
        <v>39714.0</v>
      </c>
      <c r="F1765" s="1">
        <v>2.486</v>
      </c>
    </row>
    <row r="1766" ht="15.75" customHeight="1">
      <c r="A1766" s="80">
        <v>39699.0</v>
      </c>
      <c r="B1766" s="1">
        <v>2.029</v>
      </c>
      <c r="C1766" s="80">
        <v>39699.0</v>
      </c>
      <c r="D1766" s="1">
        <v>2.1515</v>
      </c>
      <c r="E1766" s="80">
        <v>39715.0</v>
      </c>
      <c r="F1766" s="1">
        <v>2.5175</v>
      </c>
    </row>
    <row r="1767" ht="15.75" customHeight="1">
      <c r="A1767" s="80">
        <v>39700.0</v>
      </c>
      <c r="B1767" s="1">
        <v>1.9895</v>
      </c>
      <c r="C1767" s="80">
        <v>39700.0</v>
      </c>
      <c r="D1767" s="1">
        <v>2.105</v>
      </c>
      <c r="E1767" s="80">
        <v>39716.0</v>
      </c>
      <c r="F1767" s="1">
        <v>2.49</v>
      </c>
    </row>
    <row r="1768" ht="15.75" customHeight="1">
      <c r="A1768" s="80">
        <v>39701.0</v>
      </c>
      <c r="B1768" s="1">
        <v>1.991</v>
      </c>
      <c r="C1768" s="80">
        <v>39701.0</v>
      </c>
      <c r="D1768" s="1">
        <v>2.1085</v>
      </c>
      <c r="E1768" s="80">
        <v>39717.0</v>
      </c>
      <c r="F1768" s="1">
        <v>2.442</v>
      </c>
    </row>
    <row r="1769" ht="15.75" customHeight="1">
      <c r="A1769" s="80">
        <v>39702.0</v>
      </c>
      <c r="B1769" s="1">
        <v>1.975</v>
      </c>
      <c r="C1769" s="80">
        <v>39702.0</v>
      </c>
      <c r="D1769" s="1">
        <v>2.08</v>
      </c>
      <c r="E1769" s="80">
        <v>39720.0</v>
      </c>
      <c r="F1769" s="1">
        <v>2.075</v>
      </c>
    </row>
    <row r="1770" ht="15.75" customHeight="1">
      <c r="A1770" s="80">
        <v>39703.0</v>
      </c>
      <c r="B1770" s="1">
        <v>1.947</v>
      </c>
      <c r="C1770" s="80">
        <v>39703.0</v>
      </c>
      <c r="D1770" s="1">
        <v>2.0885</v>
      </c>
      <c r="E1770" s="80">
        <v>39721.0</v>
      </c>
      <c r="F1770" s="1">
        <v>2.3845</v>
      </c>
    </row>
    <row r="1771" ht="15.75" customHeight="1">
      <c r="A1771" s="80">
        <v>39706.0</v>
      </c>
      <c r="B1771" s="1">
        <v>1.6865</v>
      </c>
      <c r="C1771" s="80">
        <v>39706.0</v>
      </c>
      <c r="D1771" s="1">
        <v>1.6745</v>
      </c>
      <c r="E1771" s="80">
        <v>39722.0</v>
      </c>
      <c r="F1771" s="1">
        <v>2.329</v>
      </c>
    </row>
    <row r="1772" ht="15.75" customHeight="1">
      <c r="A1772" s="80">
        <v>39707.0</v>
      </c>
      <c r="B1772" s="1">
        <v>1.8235</v>
      </c>
      <c r="C1772" s="80">
        <v>39707.0</v>
      </c>
      <c r="D1772" s="1">
        <v>1.82</v>
      </c>
      <c r="E1772" s="80">
        <v>39723.0</v>
      </c>
      <c r="F1772" s="1">
        <v>2.202</v>
      </c>
    </row>
    <row r="1773" ht="15.75" customHeight="1">
      <c r="A1773" s="80">
        <v>39708.0</v>
      </c>
      <c r="B1773" s="1">
        <v>1.706</v>
      </c>
      <c r="C1773" s="80">
        <v>39708.0</v>
      </c>
      <c r="D1773" s="1">
        <v>1.688</v>
      </c>
      <c r="E1773" s="80">
        <v>39724.0</v>
      </c>
      <c r="F1773" s="1">
        <v>2.0285</v>
      </c>
    </row>
    <row r="1774" ht="15.75" customHeight="1">
      <c r="A1774" s="80">
        <v>39709.0</v>
      </c>
      <c r="B1774" s="1">
        <v>1.812</v>
      </c>
      <c r="C1774" s="80">
        <v>39709.0</v>
      </c>
      <c r="D1774" s="1">
        <v>1.839</v>
      </c>
      <c r="E1774" s="80">
        <v>39727.0</v>
      </c>
      <c r="F1774" s="1">
        <v>1.811</v>
      </c>
    </row>
    <row r="1775" ht="15.75" customHeight="1">
      <c r="A1775" s="80">
        <v>39710.0</v>
      </c>
      <c r="B1775" s="1">
        <v>1.9475</v>
      </c>
      <c r="C1775" s="80">
        <v>39710.0</v>
      </c>
      <c r="D1775" s="1">
        <v>2.077</v>
      </c>
      <c r="E1775" s="80">
        <v>39728.0</v>
      </c>
      <c r="F1775" s="1">
        <v>1.822</v>
      </c>
    </row>
    <row r="1776" ht="15.75" customHeight="1">
      <c r="A1776" s="80">
        <v>39713.0</v>
      </c>
      <c r="B1776" s="1">
        <v>1.897</v>
      </c>
      <c r="C1776" s="80">
        <v>39713.0</v>
      </c>
      <c r="D1776" s="1">
        <v>2.0535</v>
      </c>
      <c r="E1776" s="80">
        <v>39729.0</v>
      </c>
      <c r="F1776" s="1">
        <v>1.853</v>
      </c>
    </row>
    <row r="1777" ht="15.75" customHeight="1">
      <c r="A1777" s="80">
        <v>39714.0</v>
      </c>
      <c r="B1777" s="1">
        <v>1.843</v>
      </c>
      <c r="C1777" s="80">
        <v>39714.0</v>
      </c>
      <c r="D1777" s="1">
        <v>2.0195</v>
      </c>
      <c r="E1777" s="80">
        <v>39730.0</v>
      </c>
      <c r="F1777" s="1">
        <v>1.9395</v>
      </c>
    </row>
    <row r="1778" ht="15.75" customHeight="1">
      <c r="A1778" s="80">
        <v>39715.0</v>
      </c>
      <c r="B1778" s="1">
        <v>1.803</v>
      </c>
      <c r="C1778" s="80">
        <v>39715.0</v>
      </c>
      <c r="D1778" s="1">
        <v>1.994</v>
      </c>
      <c r="E1778" s="80">
        <v>39731.0</v>
      </c>
      <c r="F1778" s="1">
        <v>1.995</v>
      </c>
    </row>
    <row r="1779" ht="15.75" customHeight="1">
      <c r="A1779" s="80">
        <v>39716.0</v>
      </c>
      <c r="B1779" s="1">
        <v>1.7925</v>
      </c>
      <c r="C1779" s="80">
        <v>39716.0</v>
      </c>
      <c r="D1779" s="1">
        <v>1.914</v>
      </c>
      <c r="E1779" s="80">
        <v>39734.0</v>
      </c>
      <c r="F1779" s="1">
        <v>2.182</v>
      </c>
    </row>
    <row r="1780" ht="15.75" customHeight="1">
      <c r="A1780" s="80">
        <v>39717.0</v>
      </c>
      <c r="B1780" s="1">
        <v>1.667</v>
      </c>
      <c r="C1780" s="80">
        <v>39717.0</v>
      </c>
      <c r="D1780" s="1">
        <v>1.852</v>
      </c>
      <c r="E1780" s="80">
        <v>39735.0</v>
      </c>
      <c r="F1780" s="1">
        <v>2.114</v>
      </c>
    </row>
    <row r="1781" ht="15.75" customHeight="1">
      <c r="A1781" s="80">
        <v>39720.0</v>
      </c>
      <c r="B1781" s="1">
        <v>1.5505</v>
      </c>
      <c r="C1781" s="80">
        <v>39720.0</v>
      </c>
      <c r="D1781" s="1">
        <v>1.64</v>
      </c>
      <c r="E1781" s="80">
        <v>39736.0</v>
      </c>
      <c r="F1781" s="1">
        <v>1.925</v>
      </c>
    </row>
    <row r="1782" ht="15.75" customHeight="1">
      <c r="A1782" s="80">
        <v>39721.0</v>
      </c>
      <c r="B1782" s="1">
        <v>1.7315</v>
      </c>
      <c r="C1782" s="80">
        <v>39721.0</v>
      </c>
      <c r="D1782" s="1">
        <v>1.88</v>
      </c>
      <c r="E1782" s="80">
        <v>39737.0</v>
      </c>
      <c r="F1782" s="1">
        <v>1.921</v>
      </c>
    </row>
    <row r="1783" ht="15.75" customHeight="1">
      <c r="A1783" s="80">
        <v>39722.0</v>
      </c>
      <c r="B1783" s="1">
        <v>1.6235</v>
      </c>
      <c r="C1783" s="80">
        <v>39722.0</v>
      </c>
      <c r="D1783" s="1">
        <v>1.78</v>
      </c>
      <c r="E1783" s="80">
        <v>39738.0</v>
      </c>
      <c r="F1783" s="1">
        <v>1.8965</v>
      </c>
    </row>
    <row r="1784" ht="15.75" customHeight="1">
      <c r="A1784" s="80">
        <v>39723.0</v>
      </c>
      <c r="B1784" s="1">
        <v>1.499</v>
      </c>
      <c r="C1784" s="80">
        <v>39723.0</v>
      </c>
      <c r="D1784" s="1">
        <v>1.6435</v>
      </c>
      <c r="E1784" s="80">
        <v>39741.0</v>
      </c>
      <c r="F1784" s="1">
        <v>1.876</v>
      </c>
    </row>
    <row r="1785" ht="15.75" customHeight="1">
      <c r="A1785" s="80">
        <v>39724.0</v>
      </c>
      <c r="B1785" s="1">
        <v>1.4185</v>
      </c>
      <c r="C1785" s="80">
        <v>39724.0</v>
      </c>
      <c r="D1785" s="1">
        <v>1.516</v>
      </c>
      <c r="E1785" s="80">
        <v>39742.0</v>
      </c>
      <c r="F1785" s="1">
        <v>1.7775</v>
      </c>
    </row>
    <row r="1786" ht="15.75" customHeight="1">
      <c r="A1786" s="80">
        <v>39727.0</v>
      </c>
      <c r="B1786" s="1">
        <v>1.369</v>
      </c>
      <c r="C1786" s="80">
        <v>39727.0</v>
      </c>
      <c r="D1786" s="1">
        <v>1.436</v>
      </c>
      <c r="E1786" s="80">
        <v>39743.0</v>
      </c>
      <c r="F1786" s="1">
        <v>1.6945</v>
      </c>
    </row>
    <row r="1787" ht="15.75" customHeight="1">
      <c r="A1787" s="80">
        <v>39728.0</v>
      </c>
      <c r="B1787" s="1">
        <v>1.3625</v>
      </c>
      <c r="C1787" s="80">
        <v>39728.0</v>
      </c>
      <c r="D1787" s="1">
        <v>1.443</v>
      </c>
      <c r="E1787" s="80">
        <v>39744.0</v>
      </c>
      <c r="F1787" s="1">
        <v>1.735</v>
      </c>
    </row>
    <row r="1788" ht="15.75" customHeight="1">
      <c r="A1788" s="80">
        <v>39729.0</v>
      </c>
      <c r="B1788" s="1">
        <v>1.248</v>
      </c>
      <c r="C1788" s="80">
        <v>39729.0</v>
      </c>
      <c r="D1788" s="1">
        <v>1.375</v>
      </c>
      <c r="E1788" s="80">
        <v>39745.0</v>
      </c>
      <c r="F1788" s="1">
        <v>1.693</v>
      </c>
    </row>
    <row r="1789" ht="15.75" customHeight="1">
      <c r="A1789" s="80">
        <v>39730.0</v>
      </c>
      <c r="B1789" s="1">
        <v>1.1875</v>
      </c>
      <c r="C1789" s="80">
        <v>39730.0</v>
      </c>
      <c r="D1789" s="1">
        <v>1.332</v>
      </c>
      <c r="E1789" s="80">
        <v>39748.0</v>
      </c>
      <c r="F1789" s="1">
        <v>1.6815</v>
      </c>
    </row>
    <row r="1790" ht="15.75" customHeight="1">
      <c r="A1790" s="80">
        <v>39731.0</v>
      </c>
      <c r="B1790" s="1">
        <v>1.1765</v>
      </c>
      <c r="C1790" s="80">
        <v>39731.0</v>
      </c>
      <c r="D1790" s="1">
        <v>1.376</v>
      </c>
      <c r="E1790" s="80">
        <v>39749.0</v>
      </c>
      <c r="F1790" s="1">
        <v>1.7</v>
      </c>
    </row>
    <row r="1791" ht="15.75" customHeight="1">
      <c r="A1791" s="80">
        <v>39734.0</v>
      </c>
      <c r="B1791" s="1">
        <v>1.242</v>
      </c>
      <c r="C1791" s="80">
        <v>39734.0</v>
      </c>
      <c r="D1791" s="1">
        <v>1.39</v>
      </c>
      <c r="E1791" s="80">
        <v>39750.0</v>
      </c>
      <c r="F1791" s="1">
        <v>1.609</v>
      </c>
    </row>
    <row r="1792" ht="15.75" customHeight="1">
      <c r="A1792" s="80">
        <v>39735.0</v>
      </c>
      <c r="B1792" s="1">
        <v>1.2075</v>
      </c>
      <c r="C1792" s="80">
        <v>39735.0</v>
      </c>
      <c r="D1792" s="1">
        <v>1.443</v>
      </c>
      <c r="E1792" s="80">
        <v>39751.0</v>
      </c>
      <c r="F1792" s="1">
        <v>1.696</v>
      </c>
    </row>
    <row r="1793" ht="15.75" customHeight="1">
      <c r="A1793" s="80">
        <v>39736.0</v>
      </c>
      <c r="B1793" s="1">
        <v>1.107</v>
      </c>
      <c r="C1793" s="80">
        <v>39736.0</v>
      </c>
      <c r="D1793" s="1">
        <v>1.2995</v>
      </c>
      <c r="E1793" s="80">
        <v>39752.0</v>
      </c>
      <c r="F1793" s="1">
        <v>1.729</v>
      </c>
    </row>
    <row r="1794" ht="15.75" customHeight="1">
      <c r="A1794" s="80">
        <v>39737.0</v>
      </c>
      <c r="B1794" s="1">
        <v>1.13</v>
      </c>
      <c r="C1794" s="80">
        <v>39737.0</v>
      </c>
      <c r="D1794" s="1">
        <v>1.35</v>
      </c>
      <c r="E1794" s="80">
        <v>39755.0</v>
      </c>
      <c r="F1794" s="1">
        <v>1.6805</v>
      </c>
    </row>
    <row r="1795" ht="15.75" customHeight="1">
      <c r="A1795" s="80">
        <v>39738.0</v>
      </c>
      <c r="B1795" s="1">
        <v>1.126</v>
      </c>
      <c r="C1795" s="80">
        <v>39738.0</v>
      </c>
      <c r="D1795" s="1">
        <v>1.318</v>
      </c>
      <c r="E1795" s="80">
        <v>39756.0</v>
      </c>
      <c r="F1795" s="1">
        <v>1.5515</v>
      </c>
    </row>
    <row r="1796" ht="15.75" customHeight="1">
      <c r="A1796" s="80">
        <v>39741.0</v>
      </c>
      <c r="B1796" s="1">
        <v>1.165</v>
      </c>
      <c r="C1796" s="80">
        <v>39741.0</v>
      </c>
      <c r="D1796" s="1">
        <v>1.361</v>
      </c>
      <c r="E1796" s="80">
        <v>39757.0</v>
      </c>
      <c r="F1796" s="1">
        <v>1.4985</v>
      </c>
    </row>
    <row r="1797" ht="15.75" customHeight="1">
      <c r="A1797" s="80">
        <v>39742.0</v>
      </c>
      <c r="B1797" s="1">
        <v>1.0895</v>
      </c>
      <c r="C1797" s="80">
        <v>39742.0</v>
      </c>
      <c r="D1797" s="1">
        <v>1.2715</v>
      </c>
      <c r="E1797" s="80">
        <v>39758.0</v>
      </c>
      <c r="F1797" s="1">
        <v>1.4875</v>
      </c>
    </row>
    <row r="1798" ht="15.75" customHeight="1">
      <c r="A1798" s="80">
        <v>39743.0</v>
      </c>
      <c r="B1798" s="1">
        <v>1.016</v>
      </c>
      <c r="C1798" s="80">
        <v>39743.0</v>
      </c>
      <c r="D1798" s="1">
        <v>1.183</v>
      </c>
      <c r="E1798" s="80">
        <v>39759.0</v>
      </c>
      <c r="F1798" s="1">
        <v>1.5045</v>
      </c>
    </row>
    <row r="1799" ht="15.75" customHeight="1">
      <c r="A1799" s="80">
        <v>39744.0</v>
      </c>
      <c r="B1799" s="1">
        <v>1.005</v>
      </c>
      <c r="C1799" s="80">
        <v>39744.0</v>
      </c>
      <c r="D1799" s="1">
        <v>1.1965</v>
      </c>
      <c r="E1799" s="80">
        <v>39762.0</v>
      </c>
      <c r="F1799" s="1">
        <v>1.468</v>
      </c>
    </row>
    <row r="1800" ht="15.75" customHeight="1">
      <c r="A1800" s="80">
        <v>39745.0</v>
      </c>
      <c r="B1800" s="1">
        <v>0.9365</v>
      </c>
      <c r="C1800" s="80">
        <v>39745.0</v>
      </c>
      <c r="D1800" s="1">
        <v>1.168</v>
      </c>
      <c r="E1800" s="80">
        <v>39763.0</v>
      </c>
      <c r="F1800" s="1">
        <v>1.372</v>
      </c>
    </row>
    <row r="1801" ht="15.75" customHeight="1">
      <c r="A1801" s="80">
        <v>39748.0</v>
      </c>
      <c r="B1801" s="1">
        <v>0.9005</v>
      </c>
      <c r="C1801" s="80">
        <v>39748.0</v>
      </c>
      <c r="D1801" s="1">
        <v>1.0865</v>
      </c>
      <c r="E1801" s="80">
        <v>39764.0</v>
      </c>
      <c r="F1801" s="1">
        <v>1.328</v>
      </c>
    </row>
    <row r="1802" ht="15.75" customHeight="1">
      <c r="A1802" s="80">
        <v>39749.0</v>
      </c>
      <c r="B1802" s="1">
        <v>0.871</v>
      </c>
      <c r="C1802" s="80">
        <v>39749.0</v>
      </c>
      <c r="D1802" s="1">
        <v>1.074</v>
      </c>
      <c r="E1802" s="80">
        <v>39765.0</v>
      </c>
      <c r="F1802" s="1">
        <v>1.4165</v>
      </c>
    </row>
    <row r="1803" ht="15.75" customHeight="1">
      <c r="A1803" s="80">
        <v>39750.0</v>
      </c>
      <c r="B1803" s="1">
        <v>0.7895</v>
      </c>
      <c r="C1803" s="80">
        <v>39750.0</v>
      </c>
      <c r="D1803" s="1">
        <v>0.9805</v>
      </c>
      <c r="E1803" s="80">
        <v>39766.0</v>
      </c>
      <c r="F1803" s="1">
        <v>1.376</v>
      </c>
    </row>
    <row r="1804" ht="15.75" customHeight="1">
      <c r="A1804" s="80">
        <v>39751.0</v>
      </c>
      <c r="B1804" s="1">
        <v>0.701</v>
      </c>
      <c r="C1804" s="80">
        <v>39751.0</v>
      </c>
      <c r="D1804" s="1">
        <v>0.978</v>
      </c>
      <c r="E1804" s="80">
        <v>39769.0</v>
      </c>
      <c r="F1804" s="1">
        <v>1.296</v>
      </c>
    </row>
    <row r="1805" ht="15.75" customHeight="1">
      <c r="A1805" s="80">
        <v>39752.0</v>
      </c>
      <c r="B1805" s="1">
        <v>0.728</v>
      </c>
      <c r="C1805" s="80">
        <v>39752.0</v>
      </c>
      <c r="D1805" s="1">
        <v>1.025</v>
      </c>
      <c r="E1805" s="80">
        <v>39770.0</v>
      </c>
      <c r="F1805" s="1">
        <v>1.264</v>
      </c>
    </row>
    <row r="1806" ht="15.75" customHeight="1">
      <c r="A1806" s="80">
        <v>39755.0</v>
      </c>
      <c r="B1806" s="1">
        <v>0.731</v>
      </c>
      <c r="C1806" s="80">
        <v>39755.0</v>
      </c>
      <c r="D1806" s="1">
        <v>0.98</v>
      </c>
      <c r="E1806" s="80">
        <v>39771.0</v>
      </c>
      <c r="F1806" s="1">
        <v>1.15</v>
      </c>
    </row>
    <row r="1807" ht="15.75" customHeight="1">
      <c r="A1807" s="80">
        <v>39756.0</v>
      </c>
      <c r="B1807" s="1">
        <v>0.6955</v>
      </c>
      <c r="C1807" s="80">
        <v>39756.0</v>
      </c>
      <c r="D1807" s="1">
        <v>0.951</v>
      </c>
      <c r="E1807" s="80">
        <v>39772.0</v>
      </c>
      <c r="F1807" s="1">
        <v>1.01</v>
      </c>
    </row>
    <row r="1808" ht="15.75" customHeight="1">
      <c r="A1808" s="80">
        <v>39757.0</v>
      </c>
      <c r="B1808" s="1">
        <v>0.6795</v>
      </c>
      <c r="C1808" s="80">
        <v>39757.0</v>
      </c>
      <c r="D1808" s="1">
        <v>0.9</v>
      </c>
      <c r="E1808" s="80">
        <v>39773.0</v>
      </c>
      <c r="F1808" s="1">
        <v>1.1445</v>
      </c>
    </row>
    <row r="1809" ht="15.75" customHeight="1">
      <c r="A1809" s="80">
        <v>39758.0</v>
      </c>
      <c r="B1809" s="1">
        <v>0.6675</v>
      </c>
      <c r="C1809" s="80">
        <v>39758.0</v>
      </c>
      <c r="D1809" s="1">
        <v>0.895</v>
      </c>
      <c r="E1809" s="80">
        <v>39776.0</v>
      </c>
      <c r="F1809" s="1">
        <v>1.2415</v>
      </c>
    </row>
    <row r="1810" ht="15.75" customHeight="1">
      <c r="A1810" s="80">
        <v>39759.0</v>
      </c>
      <c r="B1810" s="1">
        <v>0.6355</v>
      </c>
      <c r="C1810" s="80">
        <v>39759.0</v>
      </c>
      <c r="D1810" s="1">
        <v>0.8655</v>
      </c>
      <c r="E1810" s="80">
        <v>39777.0</v>
      </c>
      <c r="F1810" s="1">
        <v>1.1035</v>
      </c>
    </row>
    <row r="1811" ht="15.75" customHeight="1">
      <c r="A1811" s="80">
        <v>39762.0</v>
      </c>
      <c r="B1811" s="1">
        <v>0.5905</v>
      </c>
      <c r="C1811" s="80">
        <v>39762.0</v>
      </c>
      <c r="D1811" s="1">
        <v>0.8245</v>
      </c>
      <c r="E1811" s="80">
        <v>39778.0</v>
      </c>
      <c r="F1811" s="1">
        <v>1.122</v>
      </c>
    </row>
    <row r="1812" ht="15.75" customHeight="1">
      <c r="A1812" s="80">
        <v>39763.0</v>
      </c>
      <c r="B1812" s="1">
        <v>0.5675</v>
      </c>
      <c r="C1812" s="80">
        <v>39763.0</v>
      </c>
      <c r="D1812" s="1">
        <v>0.751</v>
      </c>
      <c r="E1812" s="80">
        <v>39779.0</v>
      </c>
      <c r="F1812" s="1">
        <v>1.153</v>
      </c>
    </row>
    <row r="1813" ht="15.75" customHeight="1">
      <c r="A1813" s="80">
        <v>39764.0</v>
      </c>
      <c r="B1813" s="1">
        <v>0.5615</v>
      </c>
      <c r="C1813" s="80">
        <v>39764.0</v>
      </c>
      <c r="D1813" s="1">
        <v>0.781</v>
      </c>
      <c r="E1813" s="80">
        <v>39780.0</v>
      </c>
      <c r="F1813" s="1">
        <v>1.083</v>
      </c>
    </row>
    <row r="1814" ht="15.75" customHeight="1">
      <c r="A1814" s="80">
        <v>39765.0</v>
      </c>
      <c r="B1814" s="1">
        <v>0.6415</v>
      </c>
      <c r="C1814" s="80">
        <v>39765.0</v>
      </c>
      <c r="D1814" s="1">
        <v>0.874</v>
      </c>
      <c r="E1814" s="80">
        <v>39783.0</v>
      </c>
      <c r="F1814" s="1">
        <v>0.955</v>
      </c>
    </row>
    <row r="1815" ht="15.75" customHeight="1">
      <c r="A1815" s="80">
        <v>39766.0</v>
      </c>
      <c r="B1815" s="1">
        <v>0.627</v>
      </c>
      <c r="C1815" s="80">
        <v>39766.0</v>
      </c>
      <c r="D1815" s="1">
        <v>0.84</v>
      </c>
      <c r="E1815" s="80">
        <v>39784.0</v>
      </c>
      <c r="F1815" s="1">
        <v>0.9</v>
      </c>
    </row>
    <row r="1816" ht="15.75" customHeight="1">
      <c r="A1816" s="80">
        <v>39769.0</v>
      </c>
      <c r="B1816" s="1">
        <v>0.5705</v>
      </c>
      <c r="C1816" s="80">
        <v>39769.0</v>
      </c>
      <c r="D1816" s="1">
        <v>0.774</v>
      </c>
      <c r="E1816" s="80">
        <v>39785.0</v>
      </c>
      <c r="F1816" s="1">
        <v>0.9355</v>
      </c>
    </row>
    <row r="1817" ht="15.75" customHeight="1">
      <c r="A1817" s="80">
        <v>39770.0</v>
      </c>
      <c r="B1817" s="1">
        <v>0.548</v>
      </c>
      <c r="C1817" s="80">
        <v>39770.0</v>
      </c>
      <c r="D1817" s="1">
        <v>0.752</v>
      </c>
      <c r="E1817" s="80">
        <v>39786.0</v>
      </c>
      <c r="F1817" s="1">
        <v>0.936</v>
      </c>
    </row>
    <row r="1818" ht="15.75" customHeight="1">
      <c r="A1818" s="80">
        <v>39771.0</v>
      </c>
      <c r="B1818" s="1">
        <v>0.5165</v>
      </c>
      <c r="C1818" s="80">
        <v>39771.0</v>
      </c>
      <c r="D1818" s="1">
        <v>0.703</v>
      </c>
      <c r="E1818" s="80">
        <v>39787.0</v>
      </c>
      <c r="F1818" s="1">
        <v>1.0305</v>
      </c>
    </row>
    <row r="1819" ht="15.75" customHeight="1">
      <c r="A1819" s="80">
        <v>39772.0</v>
      </c>
      <c r="B1819" s="1">
        <v>0.439</v>
      </c>
      <c r="C1819" s="80">
        <v>39772.0</v>
      </c>
      <c r="D1819" s="1">
        <v>0.591</v>
      </c>
      <c r="E1819" s="80">
        <v>39790.0</v>
      </c>
      <c r="F1819" s="1">
        <v>1.0165</v>
      </c>
    </row>
    <row r="1820" ht="15.75" customHeight="1">
      <c r="A1820" s="80">
        <v>39773.0</v>
      </c>
      <c r="B1820" s="1">
        <v>0.4965</v>
      </c>
      <c r="C1820" s="80">
        <v>39773.0</v>
      </c>
      <c r="D1820" s="1">
        <v>0.675</v>
      </c>
      <c r="E1820" s="80">
        <v>39791.0</v>
      </c>
      <c r="F1820" s="1">
        <v>0.943</v>
      </c>
    </row>
    <row r="1821" ht="15.75" customHeight="1">
      <c r="A1821" s="80">
        <v>39776.0</v>
      </c>
      <c r="B1821" s="1">
        <v>0.5105</v>
      </c>
      <c r="C1821" s="80">
        <v>39776.0</v>
      </c>
      <c r="D1821" s="1">
        <v>0.702</v>
      </c>
      <c r="E1821" s="80">
        <v>39792.0</v>
      </c>
      <c r="F1821" s="1">
        <v>0.9255</v>
      </c>
    </row>
    <row r="1822" ht="15.75" customHeight="1">
      <c r="A1822" s="80">
        <v>39777.0</v>
      </c>
      <c r="B1822" s="1">
        <v>0.4645</v>
      </c>
      <c r="C1822" s="80">
        <v>39777.0</v>
      </c>
      <c r="D1822" s="1">
        <v>0.635</v>
      </c>
      <c r="E1822" s="80">
        <v>39793.0</v>
      </c>
      <c r="F1822" s="1">
        <v>0.8735</v>
      </c>
    </row>
    <row r="1823" ht="15.75" customHeight="1">
      <c r="A1823" s="80">
        <v>39778.0</v>
      </c>
      <c r="B1823" s="1">
        <v>0.4675</v>
      </c>
      <c r="C1823" s="80">
        <v>39778.0</v>
      </c>
      <c r="D1823" s="1">
        <v>0.653</v>
      </c>
      <c r="E1823" s="80">
        <v>39794.0</v>
      </c>
      <c r="F1823" s="1">
        <v>0.8885</v>
      </c>
    </row>
    <row r="1824" ht="15.75" customHeight="1">
      <c r="A1824" s="80">
        <v>39779.0</v>
      </c>
      <c r="B1824" s="1">
        <v>0.4575</v>
      </c>
      <c r="C1824" s="80">
        <v>39779.0</v>
      </c>
      <c r="D1824" s="1">
        <v>0.7065</v>
      </c>
      <c r="E1824" s="80">
        <v>39797.0</v>
      </c>
      <c r="F1824" s="1">
        <v>0.845</v>
      </c>
    </row>
    <row r="1825" ht="15.75" customHeight="1">
      <c r="A1825" s="80">
        <v>39780.0</v>
      </c>
      <c r="B1825" s="1">
        <v>0.475</v>
      </c>
      <c r="C1825" s="80">
        <v>39780.0</v>
      </c>
      <c r="D1825" s="1">
        <v>0.628</v>
      </c>
      <c r="E1825" s="80">
        <v>39798.0</v>
      </c>
      <c r="F1825" s="1">
        <v>0.6925</v>
      </c>
    </row>
    <row r="1826" ht="15.75" customHeight="1">
      <c r="A1826" s="80">
        <v>39783.0</v>
      </c>
      <c r="B1826" s="1">
        <v>0.4215</v>
      </c>
      <c r="C1826" s="80">
        <v>39783.0</v>
      </c>
      <c r="D1826" s="1">
        <v>0.577</v>
      </c>
      <c r="E1826" s="80">
        <v>39799.0</v>
      </c>
      <c r="F1826" s="1">
        <v>0.7775</v>
      </c>
    </row>
    <row r="1827" ht="15.75" customHeight="1">
      <c r="A1827" s="80">
        <v>39784.0</v>
      </c>
      <c r="B1827" s="1">
        <v>0.407</v>
      </c>
      <c r="C1827" s="80">
        <v>39784.0</v>
      </c>
      <c r="D1827" s="1">
        <v>0.542</v>
      </c>
      <c r="E1827" s="80">
        <v>39800.0</v>
      </c>
      <c r="F1827" s="1">
        <v>0.786</v>
      </c>
    </row>
    <row r="1828" ht="15.75" customHeight="1">
      <c r="A1828" s="80">
        <v>39785.0</v>
      </c>
      <c r="B1828" s="1">
        <v>0.4</v>
      </c>
      <c r="C1828" s="80">
        <v>39785.0</v>
      </c>
      <c r="D1828" s="1">
        <v>0.528</v>
      </c>
      <c r="E1828" s="80">
        <v>39801.0</v>
      </c>
      <c r="F1828" s="1">
        <v>0.7795</v>
      </c>
    </row>
    <row r="1829" ht="15.75" customHeight="1">
      <c r="A1829" s="80">
        <v>39786.0</v>
      </c>
      <c r="B1829" s="1">
        <v>0.393</v>
      </c>
      <c r="C1829" s="80">
        <v>39786.0</v>
      </c>
      <c r="D1829" s="1">
        <v>0.527</v>
      </c>
      <c r="E1829" s="80">
        <v>39804.0</v>
      </c>
      <c r="F1829" s="1">
        <v>0.891</v>
      </c>
    </row>
    <row r="1830" ht="15.75" customHeight="1">
      <c r="A1830" s="80">
        <v>39787.0</v>
      </c>
      <c r="B1830" s="1">
        <v>0.3855</v>
      </c>
      <c r="C1830" s="80">
        <v>39787.0</v>
      </c>
      <c r="D1830" s="1">
        <v>0.582</v>
      </c>
      <c r="E1830" s="80">
        <v>39805.0</v>
      </c>
      <c r="F1830" s="1">
        <v>0.862</v>
      </c>
    </row>
    <row r="1831" ht="15.75" customHeight="1">
      <c r="A1831" s="80">
        <v>39790.0</v>
      </c>
      <c r="B1831" s="1">
        <v>0.39</v>
      </c>
      <c r="C1831" s="80">
        <v>39790.0</v>
      </c>
      <c r="D1831" s="1">
        <v>0.556</v>
      </c>
      <c r="E1831" s="80">
        <v>39806.0</v>
      </c>
      <c r="F1831" s="1">
        <v>0.861</v>
      </c>
    </row>
    <row r="1832" ht="15.75" customHeight="1">
      <c r="A1832" s="80">
        <v>39791.0</v>
      </c>
      <c r="B1832" s="1">
        <v>0.318</v>
      </c>
      <c r="C1832" s="80">
        <v>39791.0</v>
      </c>
      <c r="D1832" s="1">
        <v>0.49</v>
      </c>
      <c r="E1832" s="80">
        <v>39807.0</v>
      </c>
      <c r="F1832" s="1">
        <v>0.873</v>
      </c>
    </row>
    <row r="1833" ht="15.75" customHeight="1">
      <c r="A1833" s="80">
        <v>39792.0</v>
      </c>
      <c r="B1833" s="1">
        <v>0.336</v>
      </c>
      <c r="C1833" s="80">
        <v>39792.0</v>
      </c>
      <c r="D1833" s="1">
        <v>0.499</v>
      </c>
      <c r="E1833" s="80">
        <v>39808.0</v>
      </c>
      <c r="F1833" s="1">
        <v>0.839</v>
      </c>
    </row>
    <row r="1834" ht="15.75" customHeight="1">
      <c r="A1834" s="80">
        <v>39793.0</v>
      </c>
      <c r="B1834" s="1">
        <v>0.324</v>
      </c>
      <c r="C1834" s="80">
        <v>39793.0</v>
      </c>
      <c r="D1834" s="1">
        <v>0.464</v>
      </c>
      <c r="E1834" s="80">
        <v>39811.0</v>
      </c>
      <c r="F1834" s="1">
        <v>0.758</v>
      </c>
    </row>
    <row r="1835" ht="15.75" customHeight="1">
      <c r="A1835" s="80">
        <v>39794.0</v>
      </c>
      <c r="B1835" s="1">
        <v>0.3635</v>
      </c>
      <c r="C1835" s="80">
        <v>39794.0</v>
      </c>
      <c r="D1835" s="1">
        <v>0.5095</v>
      </c>
      <c r="E1835" s="80">
        <v>39812.0</v>
      </c>
      <c r="F1835" s="1">
        <v>0.7465</v>
      </c>
    </row>
    <row r="1836" ht="15.75" customHeight="1">
      <c r="A1836" s="80">
        <v>39797.0</v>
      </c>
      <c r="B1836" s="1">
        <v>0.377</v>
      </c>
      <c r="C1836" s="80">
        <v>39797.0</v>
      </c>
      <c r="D1836" s="1">
        <v>0.489</v>
      </c>
      <c r="E1836" s="80">
        <v>39813.0</v>
      </c>
      <c r="F1836" s="1">
        <v>0.808</v>
      </c>
    </row>
    <row r="1837" ht="15.75" customHeight="1">
      <c r="A1837" s="80">
        <v>39798.0</v>
      </c>
      <c r="B1837" s="1">
        <v>0.204</v>
      </c>
      <c r="C1837" s="80">
        <v>39798.0</v>
      </c>
      <c r="D1837" s="1">
        <v>0.318</v>
      </c>
      <c r="E1837" s="80">
        <v>39814.0</v>
      </c>
      <c r="F1837" s="1">
        <v>0.817</v>
      </c>
    </row>
    <row r="1838" ht="15.75" customHeight="1">
      <c r="A1838" s="80">
        <v>39799.0</v>
      </c>
      <c r="B1838" s="1">
        <v>0.247</v>
      </c>
      <c r="C1838" s="80">
        <v>39799.0</v>
      </c>
      <c r="D1838" s="1">
        <v>0.4</v>
      </c>
      <c r="E1838" s="80">
        <v>39815.0</v>
      </c>
      <c r="F1838" s="1">
        <v>0.907</v>
      </c>
    </row>
    <row r="1839" ht="15.75" customHeight="1">
      <c r="A1839" s="80">
        <v>39800.0</v>
      </c>
      <c r="B1839" s="1">
        <v>0.2455</v>
      </c>
      <c r="C1839" s="80">
        <v>39800.0</v>
      </c>
      <c r="D1839" s="1">
        <v>0.4115</v>
      </c>
      <c r="E1839" s="80">
        <v>39818.0</v>
      </c>
      <c r="F1839" s="1">
        <v>0.842</v>
      </c>
    </row>
    <row r="1840" ht="15.75" customHeight="1">
      <c r="A1840" s="80">
        <v>39801.0</v>
      </c>
      <c r="B1840" s="1">
        <v>0.244</v>
      </c>
      <c r="C1840" s="80">
        <v>39801.0</v>
      </c>
      <c r="D1840" s="1">
        <v>0.411</v>
      </c>
      <c r="E1840" s="80">
        <v>39819.0</v>
      </c>
      <c r="F1840" s="1">
        <v>0.775</v>
      </c>
    </row>
    <row r="1841" ht="15.75" customHeight="1">
      <c r="A1841" s="80">
        <v>39804.0</v>
      </c>
      <c r="B1841" s="1">
        <v>0.2565</v>
      </c>
      <c r="C1841" s="80">
        <v>39804.0</v>
      </c>
      <c r="D1841" s="1">
        <v>0.45</v>
      </c>
      <c r="E1841" s="80">
        <v>39820.0</v>
      </c>
      <c r="F1841" s="1">
        <v>0.773</v>
      </c>
    </row>
    <row r="1842" ht="15.75" customHeight="1">
      <c r="A1842" s="80">
        <v>39805.0</v>
      </c>
      <c r="B1842" s="1">
        <v>0.258</v>
      </c>
      <c r="C1842" s="80">
        <v>39805.0</v>
      </c>
      <c r="D1842" s="1">
        <v>0.4235</v>
      </c>
      <c r="E1842" s="80">
        <v>39821.0</v>
      </c>
      <c r="F1842" s="1">
        <v>0.7725</v>
      </c>
    </row>
    <row r="1843" ht="15.75" customHeight="1">
      <c r="A1843" s="80">
        <v>39806.0</v>
      </c>
      <c r="B1843" s="1">
        <v>0.26</v>
      </c>
      <c r="C1843" s="80">
        <v>39806.0</v>
      </c>
      <c r="D1843" s="1">
        <v>0.433</v>
      </c>
      <c r="E1843" s="80">
        <v>39822.0</v>
      </c>
      <c r="F1843" s="1">
        <v>0.746</v>
      </c>
    </row>
    <row r="1844" ht="15.75" customHeight="1">
      <c r="A1844" s="80">
        <v>39807.0</v>
      </c>
      <c r="B1844" s="1">
        <v>0.286</v>
      </c>
      <c r="C1844" s="80">
        <v>39807.0</v>
      </c>
      <c r="D1844" s="1">
        <v>0.445</v>
      </c>
      <c r="E1844" s="80">
        <v>39825.0</v>
      </c>
      <c r="F1844" s="1">
        <v>0.7565</v>
      </c>
    </row>
    <row r="1845" ht="15.75" customHeight="1">
      <c r="A1845" s="80">
        <v>39808.0</v>
      </c>
      <c r="B1845" s="1">
        <v>0.26</v>
      </c>
      <c r="C1845" s="80">
        <v>39808.0</v>
      </c>
      <c r="D1845" s="1">
        <v>0.438</v>
      </c>
      <c r="E1845" s="80">
        <v>39826.0</v>
      </c>
      <c r="F1845" s="1">
        <v>0.7585</v>
      </c>
    </row>
    <row r="1846" ht="15.75" customHeight="1">
      <c r="A1846" s="80">
        <v>39811.0</v>
      </c>
      <c r="B1846" s="1">
        <v>0.218</v>
      </c>
      <c r="C1846" s="80">
        <v>39811.0</v>
      </c>
      <c r="D1846" s="1">
        <v>0.356</v>
      </c>
      <c r="E1846" s="80">
        <v>39827.0</v>
      </c>
      <c r="F1846" s="1">
        <v>0.7155</v>
      </c>
    </row>
    <row r="1847" ht="15.75" customHeight="1">
      <c r="A1847" s="80">
        <v>39812.0</v>
      </c>
      <c r="B1847" s="1">
        <v>0.22</v>
      </c>
      <c r="C1847" s="80">
        <v>39812.0</v>
      </c>
      <c r="D1847" s="1">
        <v>0.366</v>
      </c>
      <c r="E1847" s="80">
        <v>39828.0</v>
      </c>
      <c r="F1847" s="1">
        <v>0.728</v>
      </c>
    </row>
    <row r="1848" ht="15.75" customHeight="1">
      <c r="A1848" s="80">
        <v>39813.0</v>
      </c>
      <c r="B1848" s="1">
        <v>0.241</v>
      </c>
      <c r="C1848" s="80">
        <v>39813.0</v>
      </c>
      <c r="D1848" s="1">
        <v>0.415</v>
      </c>
      <c r="E1848" s="80">
        <v>39829.0</v>
      </c>
      <c r="F1848" s="1">
        <v>0.7375</v>
      </c>
    </row>
    <row r="1849" ht="15.75" customHeight="1">
      <c r="A1849" s="80">
        <v>39814.0</v>
      </c>
      <c r="B1849" s="1">
        <v>0.237</v>
      </c>
      <c r="C1849" s="80">
        <v>39814.0</v>
      </c>
      <c r="D1849" s="1">
        <v>0.4455</v>
      </c>
      <c r="E1849" s="80">
        <v>39832.0</v>
      </c>
      <c r="F1849" s="1">
        <v>0.78</v>
      </c>
    </row>
    <row r="1850" ht="15.75" customHeight="1">
      <c r="A1850" s="80">
        <v>39815.0</v>
      </c>
      <c r="B1850" s="1">
        <v>0.2405</v>
      </c>
      <c r="C1850" s="80">
        <v>39815.0</v>
      </c>
      <c r="D1850" s="1">
        <v>0.423</v>
      </c>
      <c r="E1850" s="80">
        <v>39833.0</v>
      </c>
      <c r="F1850" s="1">
        <v>0.727</v>
      </c>
    </row>
    <row r="1851" ht="15.75" customHeight="1">
      <c r="A1851" s="80">
        <v>39818.0</v>
      </c>
      <c r="B1851" s="1">
        <v>0.228</v>
      </c>
      <c r="C1851" s="80">
        <v>39818.0</v>
      </c>
      <c r="D1851" s="1">
        <v>0.368</v>
      </c>
      <c r="E1851" s="80">
        <v>39834.0</v>
      </c>
      <c r="F1851" s="1">
        <v>0.772</v>
      </c>
    </row>
    <row r="1852" ht="15.75" customHeight="1">
      <c r="A1852" s="80">
        <v>39819.0</v>
      </c>
      <c r="B1852" s="1">
        <v>0.21</v>
      </c>
      <c r="C1852" s="80">
        <v>39819.0</v>
      </c>
      <c r="D1852" s="1">
        <v>0.36</v>
      </c>
      <c r="E1852" s="80">
        <v>39835.0</v>
      </c>
      <c r="F1852" s="1">
        <v>0.7675</v>
      </c>
    </row>
    <row r="1853" ht="15.75" customHeight="1">
      <c r="A1853" s="80">
        <v>39820.0</v>
      </c>
      <c r="B1853" s="1">
        <v>0.22</v>
      </c>
      <c r="C1853" s="80">
        <v>39820.0</v>
      </c>
      <c r="D1853" s="1">
        <v>0.356</v>
      </c>
      <c r="E1853" s="80">
        <v>39836.0</v>
      </c>
      <c r="F1853" s="1">
        <v>0.797</v>
      </c>
    </row>
    <row r="1854" ht="15.75" customHeight="1">
      <c r="A1854" s="80">
        <v>39821.0</v>
      </c>
      <c r="B1854" s="1">
        <v>0.215</v>
      </c>
      <c r="C1854" s="80">
        <v>39821.0</v>
      </c>
      <c r="D1854" s="1">
        <v>0.35</v>
      </c>
      <c r="E1854" s="80">
        <v>39839.0</v>
      </c>
      <c r="F1854" s="1">
        <v>0.836</v>
      </c>
    </row>
    <row r="1855" ht="15.75" customHeight="1">
      <c r="A1855" s="80">
        <v>39822.0</v>
      </c>
      <c r="B1855" s="1">
        <v>0.2115</v>
      </c>
      <c r="C1855" s="80">
        <v>39822.0</v>
      </c>
      <c r="D1855" s="1">
        <v>0.351</v>
      </c>
      <c r="E1855" s="80">
        <v>39840.0</v>
      </c>
      <c r="F1855" s="1">
        <v>0.7745</v>
      </c>
    </row>
    <row r="1856" ht="15.75" customHeight="1">
      <c r="A1856" s="80">
        <v>39825.0</v>
      </c>
      <c r="B1856" s="1">
        <v>0.212</v>
      </c>
      <c r="C1856" s="80">
        <v>39825.0</v>
      </c>
      <c r="D1856" s="1">
        <v>0.34</v>
      </c>
      <c r="E1856" s="80">
        <v>39841.0</v>
      </c>
      <c r="F1856" s="1">
        <v>0.8305</v>
      </c>
    </row>
    <row r="1857" ht="15.75" customHeight="1">
      <c r="A1857" s="80">
        <v>39826.0</v>
      </c>
      <c r="B1857" s="1">
        <v>0.1995</v>
      </c>
      <c r="C1857" s="80">
        <v>39826.0</v>
      </c>
      <c r="D1857" s="1">
        <v>0.3275</v>
      </c>
      <c r="E1857" s="80">
        <v>39842.0</v>
      </c>
      <c r="F1857" s="1">
        <v>0.907</v>
      </c>
    </row>
    <row r="1858" ht="15.75" customHeight="1">
      <c r="A1858" s="80">
        <v>39827.0</v>
      </c>
      <c r="B1858" s="1">
        <v>0.199</v>
      </c>
      <c r="C1858" s="80">
        <v>39827.0</v>
      </c>
      <c r="D1858" s="1">
        <v>0.306</v>
      </c>
      <c r="E1858" s="80">
        <v>39843.0</v>
      </c>
      <c r="F1858" s="1">
        <v>0.909</v>
      </c>
    </row>
    <row r="1859" ht="15.75" customHeight="1">
      <c r="A1859" s="80">
        <v>39828.0</v>
      </c>
      <c r="B1859" s="1">
        <v>0.214</v>
      </c>
      <c r="C1859" s="80">
        <v>39828.0</v>
      </c>
      <c r="D1859" s="1">
        <v>0.329</v>
      </c>
      <c r="E1859" s="80">
        <v>39846.0</v>
      </c>
      <c r="F1859" s="1">
        <v>0.839</v>
      </c>
    </row>
    <row r="1860" ht="15.75" customHeight="1">
      <c r="A1860" s="80">
        <v>39829.0</v>
      </c>
      <c r="B1860" s="1">
        <v>0.205</v>
      </c>
      <c r="C1860" s="80">
        <v>39829.0</v>
      </c>
      <c r="D1860" s="1">
        <v>0.3255</v>
      </c>
      <c r="E1860" s="80">
        <v>39847.0</v>
      </c>
      <c r="F1860" s="1">
        <v>0.894</v>
      </c>
    </row>
    <row r="1861" ht="15.75" customHeight="1">
      <c r="A1861" s="80">
        <v>39832.0</v>
      </c>
      <c r="B1861" s="1">
        <v>0.201</v>
      </c>
      <c r="C1861" s="80">
        <v>39832.0</v>
      </c>
      <c r="D1861" s="1">
        <v>0.32</v>
      </c>
      <c r="E1861" s="80">
        <v>39848.0</v>
      </c>
      <c r="F1861" s="1">
        <v>0.8995</v>
      </c>
    </row>
    <row r="1862" ht="15.75" customHeight="1">
      <c r="A1862" s="80">
        <v>39833.0</v>
      </c>
      <c r="B1862" s="1">
        <v>0.217</v>
      </c>
      <c r="C1862" s="80">
        <v>39833.0</v>
      </c>
      <c r="D1862" s="1">
        <v>0.311</v>
      </c>
      <c r="E1862" s="80">
        <v>39849.0</v>
      </c>
      <c r="F1862" s="1">
        <v>0.8825</v>
      </c>
    </row>
    <row r="1863" ht="15.75" customHeight="1">
      <c r="A1863" s="80">
        <v>39834.0</v>
      </c>
      <c r="B1863" s="1">
        <v>0.2295</v>
      </c>
      <c r="C1863" s="80">
        <v>39834.0</v>
      </c>
      <c r="D1863" s="1">
        <v>0.3305</v>
      </c>
      <c r="E1863" s="80">
        <v>39850.0</v>
      </c>
      <c r="F1863" s="1">
        <v>0.893</v>
      </c>
    </row>
    <row r="1864" ht="15.75" customHeight="1">
      <c r="A1864" s="80">
        <v>39835.0</v>
      </c>
      <c r="B1864" s="1">
        <v>0.266</v>
      </c>
      <c r="C1864" s="80">
        <v>39835.0</v>
      </c>
      <c r="D1864" s="1">
        <v>0.365</v>
      </c>
      <c r="E1864" s="80">
        <v>39853.0</v>
      </c>
      <c r="F1864" s="1">
        <v>0.918</v>
      </c>
    </row>
    <row r="1865" ht="15.75" customHeight="1">
      <c r="A1865" s="80">
        <v>39836.0</v>
      </c>
      <c r="B1865" s="1">
        <v>0.286</v>
      </c>
      <c r="C1865" s="80">
        <v>39836.0</v>
      </c>
      <c r="D1865" s="1">
        <v>0.3855</v>
      </c>
      <c r="E1865" s="80">
        <v>39854.0</v>
      </c>
      <c r="F1865" s="1">
        <v>0.841</v>
      </c>
    </row>
    <row r="1866" ht="15.75" customHeight="1">
      <c r="A1866" s="80">
        <v>39839.0</v>
      </c>
      <c r="B1866" s="1">
        <v>0.28</v>
      </c>
      <c r="C1866" s="80">
        <v>39839.0</v>
      </c>
      <c r="D1866" s="1">
        <v>0.4065</v>
      </c>
      <c r="E1866" s="80">
        <v>39855.0</v>
      </c>
      <c r="F1866" s="1">
        <v>0.817</v>
      </c>
    </row>
    <row r="1867" ht="15.75" customHeight="1">
      <c r="A1867" s="80">
        <v>39840.0</v>
      </c>
      <c r="B1867" s="1">
        <v>0.261</v>
      </c>
      <c r="C1867" s="80">
        <v>39840.0</v>
      </c>
      <c r="D1867" s="1">
        <v>0.354</v>
      </c>
      <c r="E1867" s="80">
        <v>39856.0</v>
      </c>
      <c r="F1867" s="1">
        <v>0.798</v>
      </c>
    </row>
    <row r="1868" ht="15.75" customHeight="1">
      <c r="A1868" s="80">
        <v>39841.0</v>
      </c>
      <c r="B1868" s="1">
        <v>0.258</v>
      </c>
      <c r="C1868" s="80">
        <v>39841.0</v>
      </c>
      <c r="D1868" s="1">
        <v>0.39</v>
      </c>
      <c r="E1868" s="80">
        <v>39857.0</v>
      </c>
      <c r="F1868" s="1">
        <v>0.873</v>
      </c>
    </row>
    <row r="1869" ht="15.75" customHeight="1">
      <c r="A1869" s="80">
        <v>39842.0</v>
      </c>
      <c r="B1869" s="1">
        <v>0.279</v>
      </c>
      <c r="C1869" s="80">
        <v>39842.0</v>
      </c>
      <c r="D1869" s="1">
        <v>0.3965</v>
      </c>
      <c r="E1869" s="80">
        <v>39860.0</v>
      </c>
      <c r="F1869" s="1">
        <v>0.848</v>
      </c>
    </row>
    <row r="1870" ht="15.75" customHeight="1">
      <c r="A1870" s="80">
        <v>39843.0</v>
      </c>
      <c r="B1870" s="1">
        <v>0.306</v>
      </c>
      <c r="C1870" s="80">
        <v>39843.0</v>
      </c>
      <c r="D1870" s="1">
        <v>0.441</v>
      </c>
      <c r="E1870" s="80">
        <v>39861.0</v>
      </c>
      <c r="F1870" s="1">
        <v>0.774</v>
      </c>
    </row>
    <row r="1871" ht="15.75" customHeight="1">
      <c r="A1871" s="80">
        <v>39846.0</v>
      </c>
      <c r="B1871" s="1">
        <v>0.298</v>
      </c>
      <c r="C1871" s="80">
        <v>39846.0</v>
      </c>
      <c r="D1871" s="1">
        <v>0.4045</v>
      </c>
      <c r="E1871" s="80">
        <v>39862.0</v>
      </c>
      <c r="F1871" s="1">
        <v>0.782</v>
      </c>
    </row>
    <row r="1872" ht="15.75" customHeight="1">
      <c r="A1872" s="80">
        <v>39847.0</v>
      </c>
      <c r="B1872" s="1">
        <v>0.281</v>
      </c>
      <c r="C1872" s="80">
        <v>39847.0</v>
      </c>
      <c r="D1872" s="1">
        <v>0.405</v>
      </c>
      <c r="E1872" s="80">
        <v>39863.0</v>
      </c>
      <c r="F1872" s="1">
        <v>0.8235</v>
      </c>
    </row>
    <row r="1873" ht="15.75" customHeight="1">
      <c r="A1873" s="80">
        <v>39848.0</v>
      </c>
      <c r="B1873" s="1">
        <v>0.292</v>
      </c>
      <c r="C1873" s="80">
        <v>39848.0</v>
      </c>
      <c r="D1873" s="1">
        <v>0.402</v>
      </c>
      <c r="E1873" s="80">
        <v>39864.0</v>
      </c>
      <c r="F1873" s="1">
        <v>0.816</v>
      </c>
    </row>
    <row r="1874" ht="15.75" customHeight="1">
      <c r="A1874" s="80">
        <v>39849.0</v>
      </c>
      <c r="B1874" s="1">
        <v>0.286</v>
      </c>
      <c r="C1874" s="80">
        <v>39849.0</v>
      </c>
      <c r="D1874" s="1">
        <v>0.3925</v>
      </c>
      <c r="E1874" s="80">
        <v>39867.0</v>
      </c>
      <c r="F1874" s="1">
        <v>0.793</v>
      </c>
    </row>
    <row r="1875" ht="15.75" customHeight="1">
      <c r="A1875" s="80">
        <v>39850.0</v>
      </c>
      <c r="B1875" s="1">
        <v>0.288</v>
      </c>
      <c r="C1875" s="80">
        <v>39850.0</v>
      </c>
      <c r="D1875" s="1">
        <v>0.401</v>
      </c>
      <c r="E1875" s="80">
        <v>39868.0</v>
      </c>
      <c r="F1875" s="1">
        <v>0.83</v>
      </c>
    </row>
    <row r="1876" ht="15.75" customHeight="1">
      <c r="A1876" s="80">
        <v>39853.0</v>
      </c>
      <c r="B1876" s="1">
        <v>0.288</v>
      </c>
      <c r="C1876" s="80">
        <v>39853.0</v>
      </c>
      <c r="D1876" s="1">
        <v>0.407</v>
      </c>
      <c r="E1876" s="80">
        <v>39869.0</v>
      </c>
      <c r="F1876" s="1">
        <v>0.892</v>
      </c>
    </row>
    <row r="1877" ht="15.75" customHeight="1">
      <c r="A1877" s="80">
        <v>39854.0</v>
      </c>
      <c r="B1877" s="1">
        <v>0.288</v>
      </c>
      <c r="C1877" s="80">
        <v>39854.0</v>
      </c>
      <c r="D1877" s="1">
        <v>0.402</v>
      </c>
      <c r="E1877" s="80">
        <v>39870.0</v>
      </c>
      <c r="F1877" s="1">
        <v>0.899</v>
      </c>
    </row>
    <row r="1878" ht="15.75" customHeight="1">
      <c r="A1878" s="80">
        <v>39855.0</v>
      </c>
      <c r="B1878" s="1">
        <v>0.293</v>
      </c>
      <c r="C1878" s="80">
        <v>39855.0</v>
      </c>
      <c r="D1878" s="1">
        <v>0.394</v>
      </c>
      <c r="E1878" s="80">
        <v>39871.0</v>
      </c>
      <c r="F1878" s="1">
        <v>0.8635</v>
      </c>
    </row>
    <row r="1879" ht="15.75" customHeight="1">
      <c r="A1879" s="80">
        <v>39856.0</v>
      </c>
      <c r="B1879" s="1">
        <v>0.289</v>
      </c>
      <c r="C1879" s="80">
        <v>39856.0</v>
      </c>
      <c r="D1879" s="1">
        <v>0.395</v>
      </c>
      <c r="E1879" s="80">
        <v>39874.0</v>
      </c>
      <c r="F1879" s="1">
        <v>0.776</v>
      </c>
    </row>
    <row r="1880" ht="15.75" customHeight="1">
      <c r="A1880" s="80">
        <v>39857.0</v>
      </c>
      <c r="B1880" s="1">
        <v>0.299</v>
      </c>
      <c r="C1880" s="80">
        <v>39857.0</v>
      </c>
      <c r="D1880" s="1">
        <v>0.4</v>
      </c>
      <c r="E1880" s="80">
        <v>39875.0</v>
      </c>
      <c r="F1880" s="1">
        <v>0.774</v>
      </c>
    </row>
    <row r="1881" ht="15.75" customHeight="1">
      <c r="A1881" s="80">
        <v>39860.0</v>
      </c>
      <c r="B1881" s="1">
        <v>0.292</v>
      </c>
      <c r="C1881" s="80">
        <v>39860.0</v>
      </c>
      <c r="D1881" s="1">
        <v>0.389</v>
      </c>
      <c r="E1881" s="80">
        <v>39876.0</v>
      </c>
      <c r="F1881" s="1">
        <v>0.841</v>
      </c>
    </row>
    <row r="1882" ht="15.75" customHeight="1">
      <c r="A1882" s="80">
        <v>39861.0</v>
      </c>
      <c r="B1882" s="1">
        <v>0.287</v>
      </c>
      <c r="C1882" s="80">
        <v>39861.0</v>
      </c>
      <c r="D1882" s="1">
        <v>0.3865</v>
      </c>
      <c r="E1882" s="80">
        <v>39877.0</v>
      </c>
      <c r="F1882" s="1">
        <v>0.8075</v>
      </c>
    </row>
    <row r="1883" ht="15.75" customHeight="1">
      <c r="A1883" s="80">
        <v>39862.0</v>
      </c>
      <c r="B1883" s="1">
        <v>0.286</v>
      </c>
      <c r="C1883" s="80">
        <v>39862.0</v>
      </c>
      <c r="D1883" s="1">
        <v>0.377</v>
      </c>
      <c r="E1883" s="80">
        <v>39878.0</v>
      </c>
      <c r="F1883" s="1">
        <v>0.8425</v>
      </c>
    </row>
    <row r="1884" ht="15.75" customHeight="1">
      <c r="A1884" s="80">
        <v>39863.0</v>
      </c>
      <c r="B1884" s="1">
        <v>0.276</v>
      </c>
      <c r="C1884" s="80">
        <v>39863.0</v>
      </c>
      <c r="D1884" s="1">
        <v>0.3925</v>
      </c>
      <c r="E1884" s="80">
        <v>39881.0</v>
      </c>
      <c r="F1884" s="1">
        <v>0.818</v>
      </c>
    </row>
    <row r="1885" ht="15.75" customHeight="1">
      <c r="A1885" s="80">
        <v>39864.0</v>
      </c>
      <c r="B1885" s="1">
        <v>0.269</v>
      </c>
      <c r="C1885" s="80">
        <v>39864.0</v>
      </c>
      <c r="D1885" s="1">
        <v>0.373</v>
      </c>
      <c r="E1885" s="80">
        <v>39882.0</v>
      </c>
      <c r="F1885" s="1">
        <v>0.848</v>
      </c>
    </row>
    <row r="1886" ht="15.75" customHeight="1">
      <c r="A1886" s="80">
        <v>39867.0</v>
      </c>
      <c r="B1886" s="1">
        <v>0.272</v>
      </c>
      <c r="C1886" s="80">
        <v>39867.0</v>
      </c>
      <c r="D1886" s="1">
        <v>0.3625</v>
      </c>
      <c r="E1886" s="80">
        <v>39883.0</v>
      </c>
      <c r="F1886" s="1">
        <v>0.8215</v>
      </c>
    </row>
    <row r="1887" ht="15.75" customHeight="1">
      <c r="A1887" s="80">
        <v>39868.0</v>
      </c>
      <c r="B1887" s="1">
        <v>0.281</v>
      </c>
      <c r="C1887" s="80">
        <v>39868.0</v>
      </c>
      <c r="D1887" s="1">
        <v>0.374</v>
      </c>
      <c r="E1887" s="80">
        <v>39884.0</v>
      </c>
      <c r="F1887" s="1">
        <v>0.785</v>
      </c>
    </row>
    <row r="1888" ht="15.75" customHeight="1">
      <c r="A1888" s="80">
        <v>39869.0</v>
      </c>
      <c r="B1888" s="1">
        <v>0.283</v>
      </c>
      <c r="C1888" s="80">
        <v>39869.0</v>
      </c>
      <c r="D1888" s="1">
        <v>0.405</v>
      </c>
      <c r="E1888" s="80">
        <v>39885.0</v>
      </c>
      <c r="F1888" s="1">
        <v>0.767</v>
      </c>
    </row>
    <row r="1889" ht="15.75" customHeight="1">
      <c r="A1889" s="80">
        <v>39870.0</v>
      </c>
      <c r="B1889" s="1">
        <v>0.291</v>
      </c>
      <c r="C1889" s="80">
        <v>39870.0</v>
      </c>
      <c r="D1889" s="1">
        <v>0.416</v>
      </c>
      <c r="E1889" s="80">
        <v>39888.0</v>
      </c>
      <c r="F1889" s="1">
        <v>0.7995</v>
      </c>
    </row>
    <row r="1890" ht="15.75" customHeight="1">
      <c r="A1890" s="80">
        <v>39871.0</v>
      </c>
      <c r="B1890" s="1">
        <v>0.28</v>
      </c>
      <c r="C1890" s="80">
        <v>39871.0</v>
      </c>
      <c r="D1890" s="1">
        <v>0.391</v>
      </c>
      <c r="E1890" s="80">
        <v>39889.0</v>
      </c>
      <c r="F1890" s="1">
        <v>0.8335</v>
      </c>
    </row>
    <row r="1891" ht="15.75" customHeight="1">
      <c r="A1891" s="80">
        <v>39874.0</v>
      </c>
      <c r="B1891" s="1">
        <v>0.279</v>
      </c>
      <c r="C1891" s="80">
        <v>39874.0</v>
      </c>
      <c r="D1891" s="1">
        <v>0.3615</v>
      </c>
      <c r="E1891" s="80">
        <v>39890.0</v>
      </c>
      <c r="F1891" s="1">
        <v>0.7135</v>
      </c>
    </row>
    <row r="1892" ht="15.75" customHeight="1">
      <c r="A1892" s="80">
        <v>39875.0</v>
      </c>
      <c r="B1892" s="1">
        <v>0.277</v>
      </c>
      <c r="C1892" s="80">
        <v>39875.0</v>
      </c>
      <c r="D1892" s="1">
        <v>0.367</v>
      </c>
      <c r="E1892" s="80">
        <v>39891.0</v>
      </c>
      <c r="F1892" s="1">
        <v>0.765</v>
      </c>
    </row>
    <row r="1893" ht="15.75" customHeight="1">
      <c r="A1893" s="80">
        <v>39876.0</v>
      </c>
      <c r="B1893" s="1">
        <v>0.284</v>
      </c>
      <c r="C1893" s="80">
        <v>39876.0</v>
      </c>
      <c r="D1893" s="1">
        <v>0.384</v>
      </c>
      <c r="E1893" s="80">
        <v>39892.0</v>
      </c>
      <c r="F1893" s="1">
        <v>0.7675</v>
      </c>
    </row>
    <row r="1894" ht="15.75" customHeight="1">
      <c r="A1894" s="80">
        <v>39877.0</v>
      </c>
      <c r="B1894" s="1">
        <v>0.284</v>
      </c>
      <c r="C1894" s="80">
        <v>39877.0</v>
      </c>
      <c r="D1894" s="1">
        <v>0.381</v>
      </c>
      <c r="E1894" s="80">
        <v>39895.0</v>
      </c>
      <c r="F1894" s="1">
        <v>0.756</v>
      </c>
    </row>
    <row r="1895" ht="15.75" customHeight="1">
      <c r="A1895" s="80">
        <v>39878.0</v>
      </c>
      <c r="B1895" s="1">
        <v>0.313</v>
      </c>
      <c r="C1895" s="80">
        <v>39878.0</v>
      </c>
      <c r="D1895" s="1">
        <v>0.406</v>
      </c>
      <c r="E1895" s="80">
        <v>39896.0</v>
      </c>
      <c r="F1895" s="1">
        <v>0.7575</v>
      </c>
    </row>
    <row r="1896" ht="15.75" customHeight="1">
      <c r="A1896" s="80">
        <v>39881.0</v>
      </c>
      <c r="B1896" s="1">
        <v>0.301</v>
      </c>
      <c r="C1896" s="80">
        <v>39881.0</v>
      </c>
      <c r="D1896" s="1">
        <v>0.403</v>
      </c>
      <c r="E1896" s="80">
        <v>39897.0</v>
      </c>
      <c r="F1896" s="1">
        <v>0.7855</v>
      </c>
    </row>
    <row r="1897" ht="15.75" customHeight="1">
      <c r="A1897" s="80">
        <v>39882.0</v>
      </c>
      <c r="B1897" s="1">
        <v>0.2985</v>
      </c>
      <c r="C1897" s="80">
        <v>39882.0</v>
      </c>
      <c r="D1897" s="1">
        <v>0.412</v>
      </c>
      <c r="E1897" s="80">
        <v>39898.0</v>
      </c>
      <c r="F1897" s="1">
        <v>0.753</v>
      </c>
    </row>
    <row r="1898" ht="15.75" customHeight="1">
      <c r="A1898" s="80">
        <v>39883.0</v>
      </c>
      <c r="B1898" s="1">
        <v>0.302</v>
      </c>
      <c r="C1898" s="80">
        <v>39883.0</v>
      </c>
      <c r="D1898" s="1">
        <v>0.4095</v>
      </c>
      <c r="E1898" s="80">
        <v>39899.0</v>
      </c>
      <c r="F1898" s="1">
        <v>0.7515</v>
      </c>
    </row>
    <row r="1899" ht="15.75" customHeight="1">
      <c r="A1899" s="80">
        <v>39884.0</v>
      </c>
      <c r="B1899" s="1">
        <v>0.2895</v>
      </c>
      <c r="C1899" s="80">
        <v>39884.0</v>
      </c>
      <c r="D1899" s="1">
        <v>0.394</v>
      </c>
      <c r="E1899" s="80">
        <v>39902.0</v>
      </c>
      <c r="F1899" s="1">
        <v>0.7105</v>
      </c>
    </row>
    <row r="1900" ht="15.75" customHeight="1">
      <c r="A1900" s="80">
        <v>39885.0</v>
      </c>
      <c r="B1900" s="1">
        <v>0.28</v>
      </c>
      <c r="C1900" s="80">
        <v>39885.0</v>
      </c>
      <c r="D1900" s="1">
        <v>0.376</v>
      </c>
      <c r="E1900" s="80">
        <v>39903.0</v>
      </c>
      <c r="F1900" s="1">
        <v>0.709</v>
      </c>
    </row>
    <row r="1901" ht="15.75" customHeight="1">
      <c r="A1901" s="80">
        <v>39888.0</v>
      </c>
      <c r="B1901" s="1">
        <v>0.27</v>
      </c>
      <c r="C1901" s="80">
        <v>39888.0</v>
      </c>
      <c r="D1901" s="1">
        <v>0.3815</v>
      </c>
      <c r="E1901" s="80">
        <v>39904.0</v>
      </c>
      <c r="F1901" s="1">
        <v>0.6935</v>
      </c>
    </row>
    <row r="1902" ht="15.75" customHeight="1">
      <c r="A1902" s="80">
        <v>39889.0</v>
      </c>
      <c r="B1902" s="1">
        <v>0.271</v>
      </c>
      <c r="C1902" s="80">
        <v>39889.0</v>
      </c>
      <c r="D1902" s="1">
        <v>0.3855</v>
      </c>
      <c r="E1902" s="80">
        <v>39905.0</v>
      </c>
      <c r="F1902" s="1">
        <v>0.737</v>
      </c>
    </row>
    <row r="1903" ht="15.75" customHeight="1">
      <c r="A1903" s="80">
        <v>39890.0</v>
      </c>
      <c r="B1903" s="1">
        <v>0.243</v>
      </c>
      <c r="C1903" s="80">
        <v>39890.0</v>
      </c>
      <c r="D1903" s="1">
        <v>0.335</v>
      </c>
      <c r="E1903" s="80">
        <v>39906.0</v>
      </c>
      <c r="F1903" s="1">
        <v>0.7975</v>
      </c>
    </row>
    <row r="1904" ht="15.75" customHeight="1">
      <c r="A1904" s="80">
        <v>39891.0</v>
      </c>
      <c r="B1904" s="1">
        <v>0.253</v>
      </c>
      <c r="C1904" s="80">
        <v>39891.0</v>
      </c>
      <c r="D1904" s="1">
        <v>0.362</v>
      </c>
      <c r="E1904" s="80">
        <v>39909.0</v>
      </c>
      <c r="F1904" s="1">
        <v>0.828</v>
      </c>
    </row>
    <row r="1905" ht="15.75" customHeight="1">
      <c r="A1905" s="80">
        <v>39892.0</v>
      </c>
      <c r="B1905" s="1">
        <v>0.262</v>
      </c>
      <c r="C1905" s="80">
        <v>39892.0</v>
      </c>
      <c r="D1905" s="1">
        <v>0.353</v>
      </c>
      <c r="E1905" s="80">
        <v>39910.0</v>
      </c>
      <c r="F1905" s="1">
        <v>0.7965</v>
      </c>
    </row>
    <row r="1906" ht="15.75" customHeight="1">
      <c r="A1906" s="80">
        <v>39895.0</v>
      </c>
      <c r="B1906" s="1">
        <v>0.26</v>
      </c>
      <c r="C1906" s="80">
        <v>39895.0</v>
      </c>
      <c r="D1906" s="1">
        <v>0.363</v>
      </c>
      <c r="E1906" s="80">
        <v>39911.0</v>
      </c>
      <c r="F1906" s="1">
        <v>0.798</v>
      </c>
    </row>
    <row r="1907" ht="15.75" customHeight="1">
      <c r="A1907" s="80">
        <v>39896.0</v>
      </c>
      <c r="B1907" s="1">
        <v>0.27</v>
      </c>
      <c r="C1907" s="80">
        <v>39896.0</v>
      </c>
      <c r="D1907" s="1">
        <v>0.373</v>
      </c>
      <c r="E1907" s="80">
        <v>39912.0</v>
      </c>
      <c r="F1907" s="1">
        <v>0.803</v>
      </c>
    </row>
    <row r="1908" ht="15.75" customHeight="1">
      <c r="A1908" s="80">
        <v>39897.0</v>
      </c>
      <c r="B1908" s="1">
        <v>0.273</v>
      </c>
      <c r="C1908" s="80">
        <v>39897.0</v>
      </c>
      <c r="D1908" s="1">
        <v>0.378</v>
      </c>
      <c r="E1908" s="80">
        <v>39913.0</v>
      </c>
      <c r="F1908" s="1">
        <v>0.8145</v>
      </c>
    </row>
    <row r="1909" ht="15.75" customHeight="1">
      <c r="A1909" s="80">
        <v>39898.0</v>
      </c>
      <c r="B1909" s="1">
        <v>0.277</v>
      </c>
      <c r="C1909" s="80">
        <v>39898.0</v>
      </c>
      <c r="D1909" s="1">
        <v>0.374</v>
      </c>
      <c r="E1909" s="80">
        <v>39916.0</v>
      </c>
      <c r="F1909" s="1">
        <v>0.778</v>
      </c>
    </row>
    <row r="1910" ht="15.75" customHeight="1">
      <c r="A1910" s="80">
        <v>39899.0</v>
      </c>
      <c r="B1910" s="1">
        <v>0.276</v>
      </c>
      <c r="C1910" s="80">
        <v>39899.0</v>
      </c>
      <c r="D1910" s="1">
        <v>0.377</v>
      </c>
      <c r="E1910" s="80">
        <v>39917.0</v>
      </c>
      <c r="F1910" s="1">
        <v>0.737</v>
      </c>
    </row>
    <row r="1911" ht="15.75" customHeight="1">
      <c r="A1911" s="80">
        <v>39902.0</v>
      </c>
      <c r="B1911" s="1">
        <v>0.262</v>
      </c>
      <c r="C1911" s="80">
        <v>39902.0</v>
      </c>
      <c r="D1911" s="1">
        <v>0.363</v>
      </c>
      <c r="E1911" s="80">
        <v>39918.0</v>
      </c>
      <c r="F1911" s="1">
        <v>0.7315</v>
      </c>
    </row>
    <row r="1912" ht="15.75" customHeight="1">
      <c r="A1912" s="80">
        <v>39903.0</v>
      </c>
      <c r="B1912" s="1">
        <v>0.249</v>
      </c>
      <c r="C1912" s="80">
        <v>39903.0</v>
      </c>
      <c r="D1912" s="1">
        <v>0.3395</v>
      </c>
      <c r="E1912" s="80">
        <v>39919.0</v>
      </c>
      <c r="F1912" s="1">
        <v>0.795</v>
      </c>
    </row>
    <row r="1913" ht="15.75" customHeight="1">
      <c r="A1913" s="80">
        <v>39904.0</v>
      </c>
      <c r="B1913" s="1">
        <v>0.25</v>
      </c>
      <c r="C1913" s="80">
        <v>39904.0</v>
      </c>
      <c r="D1913" s="1">
        <v>0.34</v>
      </c>
      <c r="E1913" s="80">
        <v>39920.0</v>
      </c>
      <c r="F1913" s="1">
        <v>0.851</v>
      </c>
    </row>
    <row r="1914" ht="15.75" customHeight="1">
      <c r="A1914" s="80">
        <v>39905.0</v>
      </c>
      <c r="B1914" s="1">
        <v>0.261</v>
      </c>
      <c r="C1914" s="80">
        <v>39905.0</v>
      </c>
      <c r="D1914" s="1">
        <v>0.359</v>
      </c>
      <c r="E1914" s="80">
        <v>39923.0</v>
      </c>
      <c r="F1914" s="1">
        <v>0.823</v>
      </c>
    </row>
    <row r="1915" ht="15.75" customHeight="1">
      <c r="A1915" s="80">
        <v>39906.0</v>
      </c>
      <c r="B1915" s="1">
        <v>0.258</v>
      </c>
      <c r="C1915" s="80">
        <v>39906.0</v>
      </c>
      <c r="D1915" s="1">
        <v>0.374</v>
      </c>
      <c r="E1915" s="80">
        <v>39924.0</v>
      </c>
      <c r="F1915" s="1">
        <v>0.8515</v>
      </c>
    </row>
    <row r="1916" ht="15.75" customHeight="1">
      <c r="A1916" s="80">
        <v>39909.0</v>
      </c>
      <c r="B1916" s="1">
        <v>0.2555</v>
      </c>
      <c r="C1916" s="80">
        <v>39909.0</v>
      </c>
      <c r="D1916" s="1">
        <v>0.382</v>
      </c>
      <c r="E1916" s="80">
        <v>39925.0</v>
      </c>
      <c r="F1916" s="1">
        <v>0.861</v>
      </c>
    </row>
    <row r="1917" ht="15.75" customHeight="1">
      <c r="A1917" s="80">
        <v>39910.0</v>
      </c>
      <c r="B1917" s="1">
        <v>0.241</v>
      </c>
      <c r="C1917" s="80">
        <v>39910.0</v>
      </c>
      <c r="D1917" s="1">
        <v>0.365</v>
      </c>
      <c r="E1917" s="80">
        <v>39926.0</v>
      </c>
      <c r="F1917" s="1">
        <v>0.86</v>
      </c>
    </row>
    <row r="1918" ht="15.75" customHeight="1">
      <c r="A1918" s="80">
        <v>39911.0</v>
      </c>
      <c r="B1918" s="1">
        <v>0.248</v>
      </c>
      <c r="C1918" s="80">
        <v>39911.0</v>
      </c>
      <c r="D1918" s="1">
        <v>0.3775</v>
      </c>
      <c r="E1918" s="80">
        <v>39927.0</v>
      </c>
      <c r="F1918" s="1">
        <v>0.89</v>
      </c>
    </row>
    <row r="1919" ht="15.75" customHeight="1">
      <c r="A1919" s="80">
        <v>39912.0</v>
      </c>
      <c r="B1919" s="1">
        <v>0.243</v>
      </c>
      <c r="C1919" s="80">
        <v>39912.0</v>
      </c>
      <c r="D1919" s="1">
        <v>0.37</v>
      </c>
      <c r="E1919" s="80">
        <v>39930.0</v>
      </c>
      <c r="F1919" s="1">
        <v>0.812</v>
      </c>
    </row>
    <row r="1920" ht="15.75" customHeight="1">
      <c r="A1920" s="80">
        <v>39913.0</v>
      </c>
      <c r="B1920" s="1">
        <v>0.242</v>
      </c>
      <c r="C1920" s="80">
        <v>39913.0</v>
      </c>
      <c r="D1920" s="1">
        <v>0.38</v>
      </c>
      <c r="E1920" s="80">
        <v>39931.0</v>
      </c>
      <c r="F1920" s="1">
        <v>0.844</v>
      </c>
    </row>
    <row r="1921" ht="15.75" customHeight="1">
      <c r="A1921" s="80">
        <v>39916.0</v>
      </c>
      <c r="B1921" s="1">
        <v>0.236</v>
      </c>
      <c r="C1921" s="80">
        <v>39916.0</v>
      </c>
      <c r="D1921" s="1">
        <v>0.366</v>
      </c>
      <c r="E1921" s="80">
        <v>39932.0</v>
      </c>
      <c r="F1921" s="1">
        <v>0.851</v>
      </c>
    </row>
    <row r="1922" ht="15.75" customHeight="1">
      <c r="A1922" s="80">
        <v>39917.0</v>
      </c>
      <c r="B1922" s="1">
        <v>0.224</v>
      </c>
      <c r="C1922" s="80">
        <v>39917.0</v>
      </c>
      <c r="D1922" s="1">
        <v>0.333</v>
      </c>
      <c r="E1922" s="80">
        <v>39933.0</v>
      </c>
      <c r="F1922" s="1">
        <v>0.832</v>
      </c>
    </row>
    <row r="1923" ht="15.75" customHeight="1">
      <c r="A1923" s="80">
        <v>39918.0</v>
      </c>
      <c r="B1923" s="1">
        <v>0.226</v>
      </c>
      <c r="C1923" s="80">
        <v>39918.0</v>
      </c>
      <c r="D1923" s="1">
        <v>0.335</v>
      </c>
      <c r="E1923" s="80">
        <v>39934.0</v>
      </c>
      <c r="F1923" s="1">
        <v>0.834</v>
      </c>
    </row>
    <row r="1924" ht="15.75" customHeight="1">
      <c r="A1924" s="80">
        <v>39919.0</v>
      </c>
      <c r="B1924" s="1">
        <v>0.2305</v>
      </c>
      <c r="C1924" s="80">
        <v>39919.0</v>
      </c>
      <c r="D1924" s="1">
        <v>0.35</v>
      </c>
      <c r="E1924" s="80">
        <v>39937.0</v>
      </c>
      <c r="F1924" s="1">
        <v>0.871</v>
      </c>
    </row>
    <row r="1925" ht="15.75" customHeight="1">
      <c r="A1925" s="80">
        <v>39920.0</v>
      </c>
      <c r="B1925" s="1">
        <v>0.233</v>
      </c>
      <c r="C1925" s="80">
        <v>39920.0</v>
      </c>
      <c r="D1925" s="1">
        <v>0.3755</v>
      </c>
      <c r="E1925" s="80">
        <v>39938.0</v>
      </c>
      <c r="F1925" s="1">
        <v>0.8655</v>
      </c>
    </row>
    <row r="1926" ht="15.75" customHeight="1">
      <c r="A1926" s="80">
        <v>39923.0</v>
      </c>
      <c r="B1926" s="1">
        <v>0.235</v>
      </c>
      <c r="C1926" s="80">
        <v>39923.0</v>
      </c>
      <c r="D1926" s="1">
        <v>0.369</v>
      </c>
      <c r="E1926" s="80">
        <v>39939.0</v>
      </c>
      <c r="F1926" s="1">
        <v>0.8385</v>
      </c>
    </row>
    <row r="1927" ht="15.75" customHeight="1">
      <c r="A1927" s="80">
        <v>39924.0</v>
      </c>
      <c r="B1927" s="1">
        <v>0.235</v>
      </c>
      <c r="C1927" s="80">
        <v>39924.0</v>
      </c>
      <c r="D1927" s="1">
        <v>0.365</v>
      </c>
      <c r="E1927" s="80">
        <v>39940.0</v>
      </c>
      <c r="F1927" s="1">
        <v>0.879</v>
      </c>
    </row>
    <row r="1928" ht="15.75" customHeight="1">
      <c r="A1928" s="80">
        <v>39925.0</v>
      </c>
      <c r="B1928" s="1">
        <v>0.2295</v>
      </c>
      <c r="C1928" s="80">
        <v>39925.0</v>
      </c>
      <c r="D1928" s="1">
        <v>0.374</v>
      </c>
      <c r="E1928" s="80">
        <v>39941.0</v>
      </c>
      <c r="F1928" s="1">
        <v>0.88</v>
      </c>
    </row>
    <row r="1929" ht="15.75" customHeight="1">
      <c r="A1929" s="80">
        <v>39926.0</v>
      </c>
      <c r="B1929" s="1">
        <v>0.231</v>
      </c>
      <c r="C1929" s="80">
        <v>39926.0</v>
      </c>
      <c r="D1929" s="1">
        <v>0.372</v>
      </c>
      <c r="E1929" s="80">
        <v>39944.0</v>
      </c>
      <c r="F1929" s="1">
        <v>0.8465</v>
      </c>
    </row>
    <row r="1930" ht="15.75" customHeight="1">
      <c r="A1930" s="80">
        <v>39927.0</v>
      </c>
      <c r="B1930" s="1">
        <v>0.226</v>
      </c>
      <c r="C1930" s="80">
        <v>39927.0</v>
      </c>
      <c r="D1930" s="1">
        <v>0.374</v>
      </c>
      <c r="E1930" s="80">
        <v>39945.0</v>
      </c>
      <c r="F1930" s="1">
        <v>0.8385</v>
      </c>
    </row>
    <row r="1931" ht="15.75" customHeight="1">
      <c r="A1931" s="80">
        <v>39930.0</v>
      </c>
      <c r="B1931" s="1">
        <v>0.2235</v>
      </c>
      <c r="C1931" s="80">
        <v>39930.0</v>
      </c>
      <c r="D1931" s="1">
        <v>0.346</v>
      </c>
      <c r="E1931" s="80">
        <v>39946.0</v>
      </c>
      <c r="F1931" s="1">
        <v>0.8255</v>
      </c>
    </row>
    <row r="1932" ht="15.75" customHeight="1">
      <c r="A1932" s="80">
        <v>39931.0</v>
      </c>
      <c r="B1932" s="1">
        <v>0.233</v>
      </c>
      <c r="C1932" s="80">
        <v>39931.0</v>
      </c>
      <c r="D1932" s="1">
        <v>0.362</v>
      </c>
      <c r="E1932" s="80">
        <v>39947.0</v>
      </c>
      <c r="F1932" s="1">
        <v>0.813</v>
      </c>
    </row>
    <row r="1933" ht="15.75" customHeight="1">
      <c r="A1933" s="80">
        <v>39932.0</v>
      </c>
      <c r="B1933" s="1">
        <v>0.213</v>
      </c>
      <c r="C1933" s="80">
        <v>39932.0</v>
      </c>
      <c r="D1933" s="1">
        <v>0.354</v>
      </c>
      <c r="E1933" s="80">
        <v>39948.0</v>
      </c>
      <c r="F1933" s="1">
        <v>0.813</v>
      </c>
    </row>
    <row r="1934" ht="15.75" customHeight="1">
      <c r="A1934" s="80">
        <v>39933.0</v>
      </c>
      <c r="B1934" s="1">
        <v>0.218</v>
      </c>
      <c r="C1934" s="80">
        <v>39933.0</v>
      </c>
      <c r="D1934" s="1">
        <v>0.319</v>
      </c>
      <c r="E1934" s="80">
        <v>39951.0</v>
      </c>
      <c r="F1934" s="1">
        <v>0.844</v>
      </c>
    </row>
    <row r="1935" ht="15.75" customHeight="1">
      <c r="A1935" s="80">
        <v>39934.0</v>
      </c>
      <c r="B1935" s="1">
        <v>0.243</v>
      </c>
      <c r="C1935" s="80">
        <v>39934.0</v>
      </c>
      <c r="D1935" s="1">
        <v>0.359</v>
      </c>
      <c r="E1935" s="80">
        <v>39952.0</v>
      </c>
      <c r="F1935" s="1">
        <v>0.846</v>
      </c>
    </row>
    <row r="1936" ht="15.75" customHeight="1">
      <c r="A1936" s="80">
        <v>39937.0</v>
      </c>
      <c r="B1936" s="1">
        <v>0.24</v>
      </c>
      <c r="C1936" s="80">
        <v>39937.0</v>
      </c>
      <c r="D1936" s="1">
        <v>0.3675</v>
      </c>
      <c r="E1936" s="80">
        <v>39953.0</v>
      </c>
      <c r="F1936" s="1">
        <v>0.8155</v>
      </c>
    </row>
    <row r="1937" ht="15.75" customHeight="1">
      <c r="A1937" s="80">
        <v>39938.0</v>
      </c>
      <c r="B1937" s="1">
        <v>0.233</v>
      </c>
      <c r="C1937" s="80">
        <v>39938.0</v>
      </c>
      <c r="D1937" s="1">
        <v>0.3525</v>
      </c>
      <c r="E1937" s="80">
        <v>39954.0</v>
      </c>
      <c r="F1937" s="1">
        <v>0.825</v>
      </c>
    </row>
    <row r="1938" ht="15.75" customHeight="1">
      <c r="A1938" s="80">
        <v>39939.0</v>
      </c>
      <c r="B1938" s="1">
        <v>0.236</v>
      </c>
      <c r="C1938" s="80">
        <v>39939.0</v>
      </c>
      <c r="D1938" s="1">
        <v>0.36</v>
      </c>
      <c r="E1938" s="80">
        <v>39955.0</v>
      </c>
      <c r="F1938" s="1">
        <v>0.829</v>
      </c>
    </row>
    <row r="1939" ht="15.75" customHeight="1">
      <c r="A1939" s="80">
        <v>39940.0</v>
      </c>
      <c r="B1939" s="1">
        <v>0.257</v>
      </c>
      <c r="C1939" s="80">
        <v>39940.0</v>
      </c>
      <c r="D1939" s="1">
        <v>0.376</v>
      </c>
      <c r="E1939" s="80">
        <v>39958.0</v>
      </c>
      <c r="F1939" s="1">
        <v>0.8085</v>
      </c>
    </row>
    <row r="1940" ht="15.75" customHeight="1">
      <c r="A1940" s="80">
        <v>39941.0</v>
      </c>
      <c r="B1940" s="1">
        <v>0.248</v>
      </c>
      <c r="C1940" s="80">
        <v>39941.0</v>
      </c>
      <c r="D1940" s="1">
        <v>0.386</v>
      </c>
      <c r="E1940" s="80">
        <v>39959.0</v>
      </c>
      <c r="F1940" s="1">
        <v>0.889</v>
      </c>
    </row>
    <row r="1941" ht="15.75" customHeight="1">
      <c r="A1941" s="80">
        <v>39944.0</v>
      </c>
      <c r="B1941" s="1">
        <v>0.236</v>
      </c>
      <c r="C1941" s="80">
        <v>39944.0</v>
      </c>
      <c r="D1941" s="1">
        <v>0.378</v>
      </c>
      <c r="E1941" s="80">
        <v>39960.0</v>
      </c>
      <c r="F1941" s="1">
        <v>0.924</v>
      </c>
    </row>
    <row r="1942" ht="15.75" customHeight="1">
      <c r="A1942" s="80">
        <v>39945.0</v>
      </c>
      <c r="B1942" s="1">
        <v>0.245</v>
      </c>
      <c r="C1942" s="80">
        <v>39945.0</v>
      </c>
      <c r="D1942" s="1">
        <v>0.375</v>
      </c>
      <c r="E1942" s="80">
        <v>39961.0</v>
      </c>
      <c r="F1942" s="1">
        <v>0.891</v>
      </c>
    </row>
    <row r="1943" ht="15.75" customHeight="1">
      <c r="A1943" s="80">
        <v>39946.0</v>
      </c>
      <c r="B1943" s="1">
        <v>0.24</v>
      </c>
      <c r="C1943" s="80">
        <v>39946.0</v>
      </c>
      <c r="D1943" s="1">
        <v>0.377</v>
      </c>
      <c r="E1943" s="80">
        <v>39962.0</v>
      </c>
      <c r="F1943" s="1">
        <v>0.8685</v>
      </c>
    </row>
    <row r="1944" ht="15.75" customHeight="1">
      <c r="A1944" s="80">
        <v>39947.0</v>
      </c>
      <c r="B1944" s="1">
        <v>0.241</v>
      </c>
      <c r="C1944" s="80">
        <v>39947.0</v>
      </c>
      <c r="D1944" s="1">
        <v>0.373</v>
      </c>
      <c r="E1944" s="80">
        <v>39965.0</v>
      </c>
      <c r="F1944" s="1">
        <v>0.944</v>
      </c>
    </row>
    <row r="1945" ht="15.75" customHeight="1">
      <c r="A1945" s="80">
        <v>39948.0</v>
      </c>
      <c r="B1945" s="1">
        <v>0.242</v>
      </c>
      <c r="C1945" s="80">
        <v>39948.0</v>
      </c>
      <c r="D1945" s="1">
        <v>0.36</v>
      </c>
      <c r="E1945" s="80">
        <v>39966.0</v>
      </c>
      <c r="F1945" s="1">
        <v>0.92</v>
      </c>
    </row>
    <row r="1946" ht="15.75" customHeight="1">
      <c r="A1946" s="80">
        <v>39951.0</v>
      </c>
      <c r="B1946" s="1">
        <v>0.236</v>
      </c>
      <c r="C1946" s="80">
        <v>39951.0</v>
      </c>
      <c r="D1946" s="1">
        <v>0.3685</v>
      </c>
      <c r="E1946" s="80">
        <v>39967.0</v>
      </c>
      <c r="F1946" s="1">
        <v>0.9085</v>
      </c>
    </row>
    <row r="1947" ht="15.75" customHeight="1">
      <c r="A1947" s="80">
        <v>39952.0</v>
      </c>
      <c r="B1947" s="1">
        <v>0.2245</v>
      </c>
      <c r="C1947" s="80">
        <v>39952.0</v>
      </c>
      <c r="D1947" s="1">
        <v>0.361</v>
      </c>
      <c r="E1947" s="80">
        <v>39968.0</v>
      </c>
      <c r="F1947" s="1">
        <v>1.0065</v>
      </c>
    </row>
    <row r="1948" ht="15.75" customHeight="1">
      <c r="A1948" s="80">
        <v>39953.0</v>
      </c>
      <c r="B1948" s="1">
        <v>0.217</v>
      </c>
      <c r="C1948" s="80">
        <v>39953.0</v>
      </c>
      <c r="D1948" s="1">
        <v>0.342</v>
      </c>
      <c r="E1948" s="80">
        <v>39969.0</v>
      </c>
      <c r="F1948" s="1">
        <v>1.346</v>
      </c>
    </row>
    <row r="1949" ht="15.75" customHeight="1">
      <c r="A1949" s="80">
        <v>39954.0</v>
      </c>
      <c r="B1949" s="1">
        <v>0.228</v>
      </c>
      <c r="C1949" s="80">
        <v>39954.0</v>
      </c>
      <c r="D1949" s="1">
        <v>0.3445</v>
      </c>
      <c r="E1949" s="80">
        <v>39972.0</v>
      </c>
      <c r="F1949" s="1">
        <v>1.478</v>
      </c>
    </row>
    <row r="1950" ht="15.75" customHeight="1">
      <c r="A1950" s="80">
        <v>39955.0</v>
      </c>
      <c r="B1950" s="1">
        <v>0.233</v>
      </c>
      <c r="C1950" s="80">
        <v>39955.0</v>
      </c>
      <c r="D1950" s="1">
        <v>0.345</v>
      </c>
      <c r="E1950" s="80">
        <v>39973.0</v>
      </c>
      <c r="F1950" s="1">
        <v>1.3505</v>
      </c>
    </row>
    <row r="1951" ht="15.75" customHeight="1">
      <c r="A1951" s="80">
        <v>39958.0</v>
      </c>
      <c r="B1951" s="1">
        <v>0.2275</v>
      </c>
      <c r="C1951" s="80">
        <v>39958.0</v>
      </c>
      <c r="D1951" s="1">
        <v>0.3245</v>
      </c>
      <c r="E1951" s="80">
        <v>39974.0</v>
      </c>
      <c r="F1951" s="1">
        <v>1.4035</v>
      </c>
    </row>
    <row r="1952" ht="15.75" customHeight="1">
      <c r="A1952" s="80">
        <v>39959.0</v>
      </c>
      <c r="B1952" s="1">
        <v>0.2445</v>
      </c>
      <c r="C1952" s="80">
        <v>39959.0</v>
      </c>
      <c r="D1952" s="1">
        <v>0.361</v>
      </c>
      <c r="E1952" s="80">
        <v>39975.0</v>
      </c>
      <c r="F1952" s="1">
        <v>1.359</v>
      </c>
    </row>
    <row r="1953" ht="15.75" customHeight="1">
      <c r="A1953" s="80">
        <v>39960.0</v>
      </c>
      <c r="B1953" s="1">
        <v>0.244</v>
      </c>
      <c r="C1953" s="80">
        <v>39960.0</v>
      </c>
      <c r="D1953" s="1">
        <v>0.378</v>
      </c>
      <c r="E1953" s="80">
        <v>39976.0</v>
      </c>
      <c r="F1953" s="1">
        <v>1.2845</v>
      </c>
    </row>
    <row r="1954" ht="15.75" customHeight="1">
      <c r="A1954" s="80">
        <v>39961.0</v>
      </c>
      <c r="B1954" s="1">
        <v>0.235</v>
      </c>
      <c r="C1954" s="80">
        <v>39961.0</v>
      </c>
      <c r="D1954" s="1">
        <v>0.369</v>
      </c>
      <c r="E1954" s="80">
        <v>39979.0</v>
      </c>
      <c r="F1954" s="1">
        <v>1.219</v>
      </c>
    </row>
    <row r="1955" ht="15.75" customHeight="1">
      <c r="A1955" s="80">
        <v>39962.0</v>
      </c>
      <c r="B1955" s="1">
        <v>0.224</v>
      </c>
      <c r="C1955" s="80">
        <v>39962.0</v>
      </c>
      <c r="D1955" s="1">
        <v>0.3555</v>
      </c>
      <c r="E1955" s="80">
        <v>39980.0</v>
      </c>
      <c r="F1955" s="1">
        <v>1.2</v>
      </c>
    </row>
    <row r="1956" ht="15.75" customHeight="1">
      <c r="A1956" s="80">
        <v>39965.0</v>
      </c>
      <c r="B1956" s="1">
        <v>0.245</v>
      </c>
      <c r="C1956" s="80">
        <v>39965.0</v>
      </c>
      <c r="D1956" s="1">
        <v>0.384</v>
      </c>
      <c r="E1956" s="80">
        <v>39981.0</v>
      </c>
      <c r="F1956" s="1">
        <v>1.19</v>
      </c>
    </row>
    <row r="1957" ht="15.75" customHeight="1">
      <c r="A1957" s="80">
        <v>39966.0</v>
      </c>
      <c r="B1957" s="1">
        <v>0.227</v>
      </c>
      <c r="C1957" s="80">
        <v>39966.0</v>
      </c>
      <c r="D1957" s="1">
        <v>0.37</v>
      </c>
      <c r="E1957" s="80">
        <v>39982.0</v>
      </c>
      <c r="F1957" s="1">
        <v>1.284</v>
      </c>
    </row>
    <row r="1958" ht="15.75" customHeight="1">
      <c r="A1958" s="80">
        <v>39967.0</v>
      </c>
      <c r="B1958" s="1">
        <v>0.2445</v>
      </c>
      <c r="C1958" s="80">
        <v>39967.0</v>
      </c>
      <c r="D1958" s="1">
        <v>0.385</v>
      </c>
      <c r="E1958" s="80">
        <v>39983.0</v>
      </c>
      <c r="F1958" s="1">
        <v>1.25</v>
      </c>
    </row>
    <row r="1959" ht="15.75" customHeight="1">
      <c r="A1959" s="80">
        <v>39968.0</v>
      </c>
      <c r="B1959" s="1">
        <v>0.245</v>
      </c>
      <c r="C1959" s="80">
        <v>39968.0</v>
      </c>
      <c r="D1959" s="1">
        <v>0.4205</v>
      </c>
      <c r="E1959" s="80">
        <v>39986.0</v>
      </c>
      <c r="F1959" s="1">
        <v>1.181</v>
      </c>
    </row>
    <row r="1960" ht="15.75" customHeight="1">
      <c r="A1960" s="80">
        <v>39969.0</v>
      </c>
      <c r="B1960" s="1">
        <v>0.3275</v>
      </c>
      <c r="C1960" s="80">
        <v>39969.0</v>
      </c>
      <c r="D1960" s="1">
        <v>0.6455</v>
      </c>
      <c r="E1960" s="80">
        <v>39987.0</v>
      </c>
      <c r="F1960" s="1">
        <v>1.162</v>
      </c>
    </row>
    <row r="1961" ht="15.75" customHeight="1">
      <c r="A1961" s="80">
        <v>39972.0</v>
      </c>
      <c r="B1961" s="1">
        <v>0.2995</v>
      </c>
      <c r="C1961" s="80">
        <v>39972.0</v>
      </c>
      <c r="D1961" s="1">
        <v>0.651</v>
      </c>
      <c r="E1961" s="80">
        <v>39988.0</v>
      </c>
      <c r="F1961" s="1">
        <v>1.2085</v>
      </c>
    </row>
    <row r="1962" ht="15.75" customHeight="1">
      <c r="A1962" s="80">
        <v>39973.0</v>
      </c>
      <c r="B1962" s="1">
        <v>0.27</v>
      </c>
      <c r="C1962" s="80">
        <v>39973.0</v>
      </c>
      <c r="D1962" s="1">
        <v>0.578</v>
      </c>
      <c r="E1962" s="80">
        <v>39989.0</v>
      </c>
      <c r="F1962" s="1">
        <v>1.117</v>
      </c>
    </row>
    <row r="1963" ht="15.75" customHeight="1">
      <c r="A1963" s="80">
        <v>39974.0</v>
      </c>
      <c r="B1963" s="1">
        <v>0.2755</v>
      </c>
      <c r="C1963" s="80">
        <v>39974.0</v>
      </c>
      <c r="D1963" s="1">
        <v>0.596</v>
      </c>
      <c r="E1963" s="80">
        <v>39990.0</v>
      </c>
      <c r="F1963" s="1">
        <v>1.1</v>
      </c>
    </row>
    <row r="1964" ht="15.75" customHeight="1">
      <c r="A1964" s="80">
        <v>39975.0</v>
      </c>
      <c r="B1964" s="1">
        <v>0.268</v>
      </c>
      <c r="C1964" s="80">
        <v>39975.0</v>
      </c>
      <c r="D1964" s="1">
        <v>0.565</v>
      </c>
      <c r="E1964" s="80">
        <v>39993.0</v>
      </c>
      <c r="F1964" s="1">
        <v>1.1105</v>
      </c>
    </row>
    <row r="1965" ht="15.75" customHeight="1">
      <c r="A1965" s="80">
        <v>39976.0</v>
      </c>
      <c r="B1965" s="1">
        <v>0.292</v>
      </c>
      <c r="C1965" s="80">
        <v>39976.0</v>
      </c>
      <c r="D1965" s="1">
        <v>0.54</v>
      </c>
      <c r="E1965" s="80">
        <v>39994.0</v>
      </c>
      <c r="F1965" s="1">
        <v>1.1565</v>
      </c>
    </row>
    <row r="1966" ht="15.75" customHeight="1">
      <c r="A1966" s="80">
        <v>39979.0</v>
      </c>
      <c r="B1966" s="1">
        <v>0.254</v>
      </c>
      <c r="C1966" s="80">
        <v>39979.0</v>
      </c>
      <c r="D1966" s="1">
        <v>0.5175</v>
      </c>
      <c r="E1966" s="80">
        <v>39995.0</v>
      </c>
      <c r="F1966" s="1">
        <v>1.115</v>
      </c>
    </row>
    <row r="1967" ht="15.75" customHeight="1">
      <c r="A1967" s="80">
        <v>39980.0</v>
      </c>
      <c r="B1967" s="1">
        <v>0.258</v>
      </c>
      <c r="C1967" s="80">
        <v>39980.0</v>
      </c>
      <c r="D1967" s="1">
        <v>0.514</v>
      </c>
      <c r="E1967" s="80">
        <v>39996.0</v>
      </c>
      <c r="F1967" s="1">
        <v>1.036</v>
      </c>
    </row>
    <row r="1968" ht="15.75" customHeight="1">
      <c r="A1968" s="80">
        <v>39981.0</v>
      </c>
      <c r="B1968" s="1">
        <v>0.2605</v>
      </c>
      <c r="C1968" s="80">
        <v>39981.0</v>
      </c>
      <c r="D1968" s="1">
        <v>0.5025</v>
      </c>
      <c r="E1968" s="80">
        <v>39997.0</v>
      </c>
      <c r="F1968" s="1">
        <v>1.0225</v>
      </c>
    </row>
    <row r="1969" ht="15.75" customHeight="1">
      <c r="A1969" s="80">
        <v>39982.0</v>
      </c>
      <c r="B1969" s="1">
        <v>0.2795</v>
      </c>
      <c r="C1969" s="80">
        <v>39982.0</v>
      </c>
      <c r="D1969" s="1">
        <v>0.5385</v>
      </c>
      <c r="E1969" s="80">
        <v>40000.0</v>
      </c>
      <c r="F1969" s="1">
        <v>1.0045</v>
      </c>
    </row>
    <row r="1970" ht="15.75" customHeight="1">
      <c r="A1970" s="80">
        <v>39983.0</v>
      </c>
      <c r="B1970" s="1">
        <v>0.279</v>
      </c>
      <c r="C1970" s="80">
        <v>39983.0</v>
      </c>
      <c r="D1970" s="1">
        <v>0.5135</v>
      </c>
      <c r="E1970" s="80">
        <v>40001.0</v>
      </c>
      <c r="F1970" s="1">
        <v>1.005</v>
      </c>
    </row>
    <row r="1971" ht="15.75" customHeight="1">
      <c r="A1971" s="80">
        <v>39986.0</v>
      </c>
      <c r="B1971" s="1">
        <v>0.273</v>
      </c>
      <c r="C1971" s="80">
        <v>39986.0</v>
      </c>
      <c r="D1971" s="1">
        <v>0.4805</v>
      </c>
      <c r="E1971" s="80">
        <v>40002.0</v>
      </c>
      <c r="F1971" s="1">
        <v>0.9675</v>
      </c>
    </row>
    <row r="1972" ht="15.75" customHeight="1">
      <c r="A1972" s="80">
        <v>39987.0</v>
      </c>
      <c r="B1972" s="1">
        <v>0.268</v>
      </c>
      <c r="C1972" s="80">
        <v>39987.0</v>
      </c>
      <c r="D1972" s="1">
        <v>0.463</v>
      </c>
      <c r="E1972" s="80">
        <v>40003.0</v>
      </c>
      <c r="F1972" s="1">
        <v>0.9685</v>
      </c>
    </row>
    <row r="1973" ht="15.75" customHeight="1">
      <c r="A1973" s="80">
        <v>39988.0</v>
      </c>
      <c r="B1973" s="1">
        <v>0.273</v>
      </c>
      <c r="C1973" s="80">
        <v>39988.0</v>
      </c>
      <c r="D1973" s="1">
        <v>0.482</v>
      </c>
      <c r="E1973" s="80">
        <v>40004.0</v>
      </c>
      <c r="F1973" s="1">
        <v>0.976</v>
      </c>
    </row>
    <row r="1974" ht="15.75" customHeight="1">
      <c r="A1974" s="80">
        <v>39989.0</v>
      </c>
      <c r="B1974" s="1">
        <v>0.255</v>
      </c>
      <c r="C1974" s="80">
        <v>39989.0</v>
      </c>
      <c r="D1974" s="1">
        <v>0.44</v>
      </c>
      <c r="E1974" s="80">
        <v>40007.0</v>
      </c>
      <c r="F1974" s="1">
        <v>0.997</v>
      </c>
    </row>
    <row r="1975" ht="15.75" customHeight="1">
      <c r="A1975" s="80">
        <v>39990.0</v>
      </c>
      <c r="B1975" s="1">
        <v>0.2595</v>
      </c>
      <c r="C1975" s="80">
        <v>39990.0</v>
      </c>
      <c r="D1975" s="1">
        <v>0.461</v>
      </c>
      <c r="E1975" s="80">
        <v>40008.0</v>
      </c>
      <c r="F1975" s="1">
        <v>1.038</v>
      </c>
    </row>
    <row r="1976" ht="15.75" customHeight="1">
      <c r="A1976" s="80">
        <v>39993.0</v>
      </c>
      <c r="B1976" s="1">
        <v>0.263</v>
      </c>
      <c r="C1976" s="80">
        <v>39993.0</v>
      </c>
      <c r="D1976" s="1">
        <v>0.47</v>
      </c>
      <c r="E1976" s="80">
        <v>40009.0</v>
      </c>
      <c r="F1976" s="1">
        <v>1.131</v>
      </c>
    </row>
    <row r="1977" ht="15.75" customHeight="1">
      <c r="A1977" s="80">
        <v>39994.0</v>
      </c>
      <c r="B1977" s="1">
        <v>0.2585</v>
      </c>
      <c r="C1977" s="80">
        <v>39994.0</v>
      </c>
      <c r="D1977" s="1">
        <v>0.471</v>
      </c>
      <c r="E1977" s="80">
        <v>40010.0</v>
      </c>
      <c r="F1977" s="1">
        <v>1.0925</v>
      </c>
    </row>
    <row r="1978" ht="15.75" customHeight="1">
      <c r="A1978" s="80">
        <v>39995.0</v>
      </c>
      <c r="B1978" s="1">
        <v>0.267</v>
      </c>
      <c r="C1978" s="80">
        <v>39995.0</v>
      </c>
      <c r="D1978" s="1">
        <v>0.4765</v>
      </c>
      <c r="E1978" s="80">
        <v>40011.0</v>
      </c>
      <c r="F1978" s="1">
        <v>1.124</v>
      </c>
    </row>
    <row r="1979" ht="15.75" customHeight="1">
      <c r="A1979" s="80">
        <v>39996.0</v>
      </c>
      <c r="B1979" s="1">
        <v>0.261</v>
      </c>
      <c r="C1979" s="80">
        <v>39996.0</v>
      </c>
      <c r="D1979" s="1">
        <v>0.423</v>
      </c>
      <c r="E1979" s="80">
        <v>40014.0</v>
      </c>
      <c r="F1979" s="1">
        <v>1.1135</v>
      </c>
    </row>
    <row r="1980" ht="15.75" customHeight="1">
      <c r="A1980" s="80">
        <v>39997.0</v>
      </c>
      <c r="B1980" s="1">
        <v>0.2345</v>
      </c>
      <c r="C1980" s="80">
        <v>39997.0</v>
      </c>
      <c r="D1980" s="1">
        <v>0.4175</v>
      </c>
      <c r="E1980" s="80">
        <v>40015.0</v>
      </c>
      <c r="F1980" s="1">
        <v>1.037</v>
      </c>
    </row>
    <row r="1981" ht="15.75" customHeight="1">
      <c r="A1981" s="80">
        <v>40000.0</v>
      </c>
      <c r="B1981" s="1">
        <v>0.24</v>
      </c>
      <c r="C1981" s="80">
        <v>40000.0</v>
      </c>
      <c r="D1981" s="1">
        <v>0.418</v>
      </c>
      <c r="E1981" s="80">
        <v>40016.0</v>
      </c>
      <c r="F1981" s="1">
        <v>1.042</v>
      </c>
    </row>
    <row r="1982" ht="15.75" customHeight="1">
      <c r="A1982" s="80">
        <v>40001.0</v>
      </c>
      <c r="B1982" s="1">
        <v>0.247</v>
      </c>
      <c r="C1982" s="80">
        <v>40001.0</v>
      </c>
      <c r="D1982" s="1">
        <v>0.417</v>
      </c>
      <c r="E1982" s="80">
        <v>40017.0</v>
      </c>
      <c r="F1982" s="1">
        <v>1.1165</v>
      </c>
    </row>
    <row r="1983" ht="15.75" customHeight="1">
      <c r="A1983" s="80">
        <v>40002.0</v>
      </c>
      <c r="B1983" s="1">
        <v>0.238</v>
      </c>
      <c r="C1983" s="80">
        <v>40002.0</v>
      </c>
      <c r="D1983" s="1">
        <v>0.413</v>
      </c>
      <c r="E1983" s="80">
        <v>40018.0</v>
      </c>
      <c r="F1983" s="1">
        <v>1.0995</v>
      </c>
    </row>
    <row r="1984" ht="15.75" customHeight="1">
      <c r="A1984" s="80">
        <v>40003.0</v>
      </c>
      <c r="B1984" s="1">
        <v>0.234</v>
      </c>
      <c r="C1984" s="80">
        <v>40003.0</v>
      </c>
      <c r="D1984" s="1">
        <v>0.399</v>
      </c>
      <c r="E1984" s="80">
        <v>40021.0</v>
      </c>
      <c r="F1984" s="1">
        <v>1.115</v>
      </c>
    </row>
    <row r="1985" ht="15.75" customHeight="1">
      <c r="A1985" s="80">
        <v>40004.0</v>
      </c>
      <c r="B1985" s="1">
        <v>0.258</v>
      </c>
      <c r="C1985" s="80">
        <v>40004.0</v>
      </c>
      <c r="D1985" s="1">
        <v>0.4135</v>
      </c>
      <c r="E1985" s="80">
        <v>40022.0</v>
      </c>
      <c r="F1985" s="1">
        <v>1.144</v>
      </c>
    </row>
    <row r="1986" ht="15.75" customHeight="1">
      <c r="A1986" s="80">
        <v>40007.0</v>
      </c>
      <c r="B1986" s="1">
        <v>0.234</v>
      </c>
      <c r="C1986" s="80">
        <v>40007.0</v>
      </c>
      <c r="D1986" s="1">
        <v>0.413</v>
      </c>
      <c r="E1986" s="80">
        <v>40023.0</v>
      </c>
      <c r="F1986" s="1">
        <v>1.187</v>
      </c>
    </row>
    <row r="1987" ht="15.75" customHeight="1">
      <c r="A1987" s="80">
        <v>40008.0</v>
      </c>
      <c r="B1987" s="1">
        <v>0.239</v>
      </c>
      <c r="C1987" s="80">
        <v>40008.0</v>
      </c>
      <c r="D1987" s="1">
        <v>0.435</v>
      </c>
      <c r="E1987" s="80">
        <v>40024.0</v>
      </c>
      <c r="F1987" s="1">
        <v>1.217</v>
      </c>
    </row>
    <row r="1988" ht="15.75" customHeight="1">
      <c r="A1988" s="80">
        <v>40009.0</v>
      </c>
      <c r="B1988" s="1">
        <v>0.231</v>
      </c>
      <c r="C1988" s="80">
        <v>40009.0</v>
      </c>
      <c r="D1988" s="1">
        <v>0.4605</v>
      </c>
      <c r="E1988" s="80">
        <v>40025.0</v>
      </c>
      <c r="F1988" s="1">
        <v>1.161</v>
      </c>
    </row>
    <row r="1989" ht="15.75" customHeight="1">
      <c r="A1989" s="80">
        <v>40010.0</v>
      </c>
      <c r="B1989" s="1">
        <v>0.2345</v>
      </c>
      <c r="C1989" s="80">
        <v>40010.0</v>
      </c>
      <c r="D1989" s="1">
        <v>0.44</v>
      </c>
      <c r="E1989" s="80">
        <v>40028.0</v>
      </c>
      <c r="F1989" s="1">
        <v>1.2725</v>
      </c>
    </row>
    <row r="1990" ht="15.75" customHeight="1">
      <c r="A1990" s="80">
        <v>40011.0</v>
      </c>
      <c r="B1990" s="1">
        <v>0.2275</v>
      </c>
      <c r="C1990" s="80">
        <v>40011.0</v>
      </c>
      <c r="D1990" s="1">
        <v>0.442</v>
      </c>
      <c r="E1990" s="80">
        <v>40029.0</v>
      </c>
      <c r="F1990" s="1">
        <v>1.2955</v>
      </c>
    </row>
    <row r="1991" ht="15.75" customHeight="1">
      <c r="A1991" s="80">
        <v>40014.0</v>
      </c>
      <c r="B1991" s="1">
        <v>0.2325</v>
      </c>
      <c r="C1991" s="80">
        <v>40014.0</v>
      </c>
      <c r="D1991" s="1">
        <v>0.441</v>
      </c>
      <c r="E1991" s="80">
        <v>40030.0</v>
      </c>
      <c r="F1991" s="1">
        <v>1.3305</v>
      </c>
    </row>
    <row r="1992" ht="15.75" customHeight="1">
      <c r="A1992" s="80">
        <v>40015.0</v>
      </c>
      <c r="B1992" s="1">
        <v>0.232</v>
      </c>
      <c r="C1992" s="80">
        <v>40015.0</v>
      </c>
      <c r="D1992" s="1">
        <v>0.4105</v>
      </c>
      <c r="E1992" s="80">
        <v>40031.0</v>
      </c>
      <c r="F1992" s="1">
        <v>1.3205</v>
      </c>
    </row>
    <row r="1993" ht="15.75" customHeight="1">
      <c r="A1993" s="80">
        <v>40016.0</v>
      </c>
      <c r="B1993" s="1">
        <v>0.225</v>
      </c>
      <c r="C1993" s="80">
        <v>40016.0</v>
      </c>
      <c r="D1993" s="1">
        <v>0.4125</v>
      </c>
      <c r="E1993" s="80">
        <v>40032.0</v>
      </c>
      <c r="F1993" s="1">
        <v>1.415</v>
      </c>
    </row>
    <row r="1994" ht="15.75" customHeight="1">
      <c r="A1994" s="80">
        <v>40017.0</v>
      </c>
      <c r="B1994" s="1">
        <v>0.2285</v>
      </c>
      <c r="C1994" s="80">
        <v>40017.0</v>
      </c>
      <c r="D1994" s="1">
        <v>0.4395</v>
      </c>
      <c r="E1994" s="80">
        <v>40035.0</v>
      </c>
      <c r="F1994" s="1">
        <v>1.3695</v>
      </c>
    </row>
    <row r="1995" ht="15.75" customHeight="1">
      <c r="A1995" s="80">
        <v>40018.0</v>
      </c>
      <c r="B1995" s="1">
        <v>0.23</v>
      </c>
      <c r="C1995" s="80">
        <v>40018.0</v>
      </c>
      <c r="D1995" s="1">
        <v>0.434</v>
      </c>
      <c r="E1995" s="80">
        <v>40036.0</v>
      </c>
      <c r="F1995" s="1">
        <v>1.267</v>
      </c>
    </row>
    <row r="1996" ht="15.75" customHeight="1">
      <c r="A1996" s="80">
        <v>40021.0</v>
      </c>
      <c r="B1996" s="1">
        <v>0.229</v>
      </c>
      <c r="C1996" s="80">
        <v>40021.0</v>
      </c>
      <c r="D1996" s="1">
        <v>0.437</v>
      </c>
      <c r="E1996" s="80">
        <v>40037.0</v>
      </c>
      <c r="F1996" s="1">
        <v>1.253</v>
      </c>
    </row>
    <row r="1997" ht="15.75" customHeight="1">
      <c r="A1997" s="80">
        <v>40022.0</v>
      </c>
      <c r="B1997" s="1">
        <v>0.236</v>
      </c>
      <c r="C1997" s="80">
        <v>40022.0</v>
      </c>
      <c r="D1997" s="1">
        <v>0.458</v>
      </c>
      <c r="E1997" s="80">
        <v>40038.0</v>
      </c>
      <c r="F1997" s="1">
        <v>1.1825</v>
      </c>
    </row>
    <row r="1998" ht="15.75" customHeight="1">
      <c r="A1998" s="80">
        <v>40023.0</v>
      </c>
      <c r="B1998" s="1">
        <v>0.234</v>
      </c>
      <c r="C1998" s="80">
        <v>40023.0</v>
      </c>
      <c r="D1998" s="1">
        <v>0.472</v>
      </c>
      <c r="E1998" s="80">
        <v>40039.0</v>
      </c>
      <c r="F1998" s="1">
        <v>1.167</v>
      </c>
    </row>
    <row r="1999" ht="15.75" customHeight="1">
      <c r="A1999" s="80">
        <v>40024.0</v>
      </c>
      <c r="B1999" s="1">
        <v>0.244</v>
      </c>
      <c r="C1999" s="80">
        <v>40024.0</v>
      </c>
      <c r="D1999" s="1">
        <v>0.492</v>
      </c>
      <c r="E1999" s="80">
        <v>40042.0</v>
      </c>
      <c r="F1999" s="1">
        <v>1.124</v>
      </c>
    </row>
    <row r="2000" ht="15.75" customHeight="1">
      <c r="A2000" s="80">
        <v>40025.0</v>
      </c>
      <c r="B2000" s="1">
        <v>0.249</v>
      </c>
      <c r="C2000" s="80">
        <v>40025.0</v>
      </c>
      <c r="D2000" s="1">
        <v>0.475</v>
      </c>
      <c r="E2000" s="80">
        <v>40043.0</v>
      </c>
      <c r="F2000" s="1">
        <v>1.1505</v>
      </c>
    </row>
    <row r="2001" ht="15.75" customHeight="1">
      <c r="A2001" s="80">
        <v>40028.0</v>
      </c>
      <c r="B2001" s="1">
        <v>0.2545</v>
      </c>
      <c r="C2001" s="80">
        <v>40028.0</v>
      </c>
      <c r="D2001" s="1">
        <v>0.529</v>
      </c>
      <c r="E2001" s="80">
        <v>40044.0</v>
      </c>
      <c r="F2001" s="1">
        <v>1.112</v>
      </c>
    </row>
    <row r="2002" ht="15.75" customHeight="1">
      <c r="A2002" s="80">
        <v>40029.0</v>
      </c>
      <c r="B2002" s="1">
        <v>0.25</v>
      </c>
      <c r="C2002" s="80">
        <v>40029.0</v>
      </c>
      <c r="D2002" s="1">
        <v>0.51</v>
      </c>
      <c r="E2002" s="80">
        <v>40045.0</v>
      </c>
      <c r="F2002" s="1">
        <v>1.1195</v>
      </c>
    </row>
    <row r="2003" ht="15.75" customHeight="1">
      <c r="A2003" s="80">
        <v>40030.0</v>
      </c>
      <c r="B2003" s="1">
        <v>0.257</v>
      </c>
      <c r="C2003" s="80">
        <v>40030.0</v>
      </c>
      <c r="D2003" s="1">
        <v>0.541</v>
      </c>
      <c r="E2003" s="80">
        <v>40046.0</v>
      </c>
      <c r="F2003" s="1">
        <v>1.2355</v>
      </c>
    </row>
    <row r="2004" ht="15.75" customHeight="1">
      <c r="A2004" s="80">
        <v>40031.0</v>
      </c>
      <c r="B2004" s="1">
        <v>0.255</v>
      </c>
      <c r="C2004" s="80">
        <v>40031.0</v>
      </c>
      <c r="D2004" s="1">
        <v>0.5355</v>
      </c>
      <c r="E2004" s="80">
        <v>40049.0</v>
      </c>
      <c r="F2004" s="1">
        <v>1.148</v>
      </c>
    </row>
    <row r="2005" ht="15.75" customHeight="1">
      <c r="A2005" s="80">
        <v>40032.0</v>
      </c>
      <c r="B2005" s="1">
        <v>0.2665</v>
      </c>
      <c r="C2005" s="80">
        <v>40032.0</v>
      </c>
      <c r="D2005" s="1">
        <v>0.5735</v>
      </c>
      <c r="E2005" s="80">
        <v>40050.0</v>
      </c>
      <c r="F2005" s="1">
        <v>1.13</v>
      </c>
    </row>
    <row r="2006" ht="15.75" customHeight="1">
      <c r="A2006" s="80">
        <v>40035.0</v>
      </c>
      <c r="B2006" s="1">
        <v>0.2525</v>
      </c>
      <c r="C2006" s="80">
        <v>40035.0</v>
      </c>
      <c r="D2006" s="1">
        <v>0.549</v>
      </c>
      <c r="E2006" s="80">
        <v>40051.0</v>
      </c>
      <c r="F2006" s="1">
        <v>1.132</v>
      </c>
    </row>
    <row r="2007" ht="15.75" customHeight="1">
      <c r="A2007" s="80">
        <v>40036.0</v>
      </c>
      <c r="B2007" s="1">
        <v>0.243</v>
      </c>
      <c r="C2007" s="80">
        <v>40036.0</v>
      </c>
      <c r="D2007" s="1">
        <v>0.493</v>
      </c>
      <c r="E2007" s="80">
        <v>40052.0</v>
      </c>
      <c r="F2007" s="1">
        <v>1.1255</v>
      </c>
    </row>
    <row r="2008" ht="15.75" customHeight="1">
      <c r="A2008" s="80">
        <v>40037.0</v>
      </c>
      <c r="B2008" s="1">
        <v>0.22</v>
      </c>
      <c r="C2008" s="80">
        <v>40037.0</v>
      </c>
      <c r="D2008" s="1">
        <v>0.475</v>
      </c>
      <c r="E2008" s="80">
        <v>40053.0</v>
      </c>
      <c r="F2008" s="1">
        <v>1.12</v>
      </c>
    </row>
    <row r="2009" ht="15.75" customHeight="1">
      <c r="A2009" s="80">
        <v>40038.0</v>
      </c>
      <c r="B2009" s="1">
        <v>0.222</v>
      </c>
      <c r="C2009" s="80">
        <v>40038.0</v>
      </c>
      <c r="D2009" s="1">
        <v>0.452</v>
      </c>
      <c r="E2009" s="80">
        <v>40056.0</v>
      </c>
      <c r="F2009" s="1">
        <v>1.083</v>
      </c>
    </row>
    <row r="2010" ht="15.75" customHeight="1">
      <c r="A2010" s="80">
        <v>40039.0</v>
      </c>
      <c r="B2010" s="1">
        <v>0.23</v>
      </c>
      <c r="C2010" s="80">
        <v>40039.0</v>
      </c>
      <c r="D2010" s="1">
        <v>0.4415</v>
      </c>
      <c r="E2010" s="80">
        <v>40057.0</v>
      </c>
      <c r="F2010" s="1">
        <v>1.0415</v>
      </c>
    </row>
    <row r="2011" ht="15.75" customHeight="1">
      <c r="A2011" s="80">
        <v>40042.0</v>
      </c>
      <c r="B2011" s="1">
        <v>0.2265</v>
      </c>
      <c r="C2011" s="80">
        <v>40042.0</v>
      </c>
      <c r="D2011" s="1">
        <v>0.441</v>
      </c>
      <c r="E2011" s="80">
        <v>40058.0</v>
      </c>
      <c r="F2011" s="1">
        <v>1.009</v>
      </c>
    </row>
    <row r="2012" ht="15.75" customHeight="1">
      <c r="A2012" s="80">
        <v>40043.0</v>
      </c>
      <c r="B2012" s="1">
        <v>0.217</v>
      </c>
      <c r="C2012" s="80">
        <v>40043.0</v>
      </c>
      <c r="D2012" s="1">
        <v>0.438</v>
      </c>
      <c r="E2012" s="80">
        <v>40059.0</v>
      </c>
      <c r="F2012" s="1">
        <v>1.045</v>
      </c>
    </row>
    <row r="2013" ht="15.75" customHeight="1">
      <c r="A2013" s="80">
        <v>40044.0</v>
      </c>
      <c r="B2013" s="1">
        <v>0.209</v>
      </c>
      <c r="C2013" s="80">
        <v>40044.0</v>
      </c>
      <c r="D2013" s="1">
        <v>0.408</v>
      </c>
      <c r="E2013" s="80">
        <v>40060.0</v>
      </c>
      <c r="F2013" s="1">
        <v>1.0625</v>
      </c>
    </row>
    <row r="2014" ht="15.75" customHeight="1">
      <c r="A2014" s="80">
        <v>40045.0</v>
      </c>
      <c r="B2014" s="1">
        <v>0.2075</v>
      </c>
      <c r="C2014" s="80">
        <v>40045.0</v>
      </c>
      <c r="D2014" s="1">
        <v>0.416</v>
      </c>
      <c r="E2014" s="80">
        <v>40063.0</v>
      </c>
      <c r="F2014" s="1">
        <v>1.021</v>
      </c>
    </row>
    <row r="2015" ht="15.75" customHeight="1">
      <c r="A2015" s="80">
        <v>40046.0</v>
      </c>
      <c r="B2015" s="1">
        <v>0.233</v>
      </c>
      <c r="C2015" s="80">
        <v>40046.0</v>
      </c>
      <c r="D2015" s="1">
        <v>0.469</v>
      </c>
      <c r="E2015" s="80">
        <v>40064.0</v>
      </c>
      <c r="F2015" s="1">
        <v>1.061</v>
      </c>
    </row>
    <row r="2016" ht="15.75" customHeight="1">
      <c r="A2016" s="80">
        <v>40049.0</v>
      </c>
      <c r="B2016" s="1">
        <v>0.213</v>
      </c>
      <c r="C2016" s="80">
        <v>40049.0</v>
      </c>
      <c r="D2016" s="1">
        <v>0.424</v>
      </c>
      <c r="E2016" s="80">
        <v>40065.0</v>
      </c>
      <c r="F2016" s="1">
        <v>1.032</v>
      </c>
    </row>
    <row r="2017" ht="15.75" customHeight="1">
      <c r="A2017" s="80">
        <v>40050.0</v>
      </c>
      <c r="B2017" s="1">
        <v>0.213</v>
      </c>
      <c r="C2017" s="80">
        <v>40050.0</v>
      </c>
      <c r="D2017" s="1">
        <v>0.419</v>
      </c>
      <c r="E2017" s="80">
        <v>40066.0</v>
      </c>
      <c r="F2017" s="1">
        <v>0.99</v>
      </c>
    </row>
    <row r="2018" ht="15.75" customHeight="1">
      <c r="A2018" s="80">
        <v>40051.0</v>
      </c>
      <c r="B2018" s="1">
        <v>0.213</v>
      </c>
      <c r="C2018" s="80">
        <v>40051.0</v>
      </c>
      <c r="D2018" s="1">
        <v>0.4335</v>
      </c>
      <c r="E2018" s="80">
        <v>40067.0</v>
      </c>
      <c r="F2018" s="1">
        <v>1.012</v>
      </c>
    </row>
    <row r="2019" ht="15.75" customHeight="1">
      <c r="A2019" s="80">
        <v>40052.0</v>
      </c>
      <c r="B2019" s="1">
        <v>0.2045</v>
      </c>
      <c r="C2019" s="80">
        <v>40052.0</v>
      </c>
      <c r="D2019" s="1">
        <v>0.418</v>
      </c>
      <c r="E2019" s="80">
        <v>40070.0</v>
      </c>
      <c r="F2019" s="1">
        <v>1.045</v>
      </c>
    </row>
    <row r="2020" ht="15.75" customHeight="1">
      <c r="A2020" s="80">
        <v>40053.0</v>
      </c>
      <c r="B2020" s="1">
        <v>0.1995</v>
      </c>
      <c r="C2020" s="80">
        <v>40053.0</v>
      </c>
      <c r="D2020" s="1">
        <v>0.4105</v>
      </c>
      <c r="E2020" s="80">
        <v>40071.0</v>
      </c>
      <c r="F2020" s="1">
        <v>1.0555</v>
      </c>
    </row>
    <row r="2021" ht="15.75" customHeight="1">
      <c r="A2021" s="80">
        <v>40056.0</v>
      </c>
      <c r="B2021" s="1">
        <v>0.1945</v>
      </c>
      <c r="C2021" s="80">
        <v>40056.0</v>
      </c>
      <c r="D2021" s="1">
        <v>0.407</v>
      </c>
      <c r="E2021" s="80">
        <v>40072.0</v>
      </c>
      <c r="F2021" s="1">
        <v>1.0975</v>
      </c>
    </row>
    <row r="2022" ht="15.75" customHeight="1">
      <c r="A2022" s="80">
        <v>40057.0</v>
      </c>
      <c r="B2022" s="1">
        <v>0.1965</v>
      </c>
      <c r="C2022" s="80">
        <v>40057.0</v>
      </c>
      <c r="D2022" s="1">
        <v>0.3885</v>
      </c>
      <c r="E2022" s="80">
        <v>40073.0</v>
      </c>
      <c r="F2022" s="1">
        <v>1.064</v>
      </c>
    </row>
    <row r="2023" ht="15.75" customHeight="1">
      <c r="A2023" s="80">
        <v>40058.0</v>
      </c>
      <c r="B2023" s="1">
        <v>0.196</v>
      </c>
      <c r="C2023" s="80">
        <v>40058.0</v>
      </c>
      <c r="D2023" s="1">
        <v>0.386</v>
      </c>
      <c r="E2023" s="80">
        <v>40074.0</v>
      </c>
      <c r="F2023" s="1">
        <v>1.135</v>
      </c>
    </row>
    <row r="2024" ht="15.75" customHeight="1">
      <c r="A2024" s="80">
        <v>40059.0</v>
      </c>
      <c r="B2024" s="1">
        <v>0.2045</v>
      </c>
      <c r="C2024" s="80">
        <v>40059.0</v>
      </c>
      <c r="D2024" s="1">
        <v>0.4025</v>
      </c>
      <c r="E2024" s="80">
        <v>40077.0</v>
      </c>
      <c r="F2024" s="1">
        <v>1.1275</v>
      </c>
    </row>
    <row r="2025" ht="15.75" customHeight="1">
      <c r="A2025" s="80">
        <v>40060.0</v>
      </c>
      <c r="B2025" s="1">
        <v>0.212</v>
      </c>
      <c r="C2025" s="80">
        <v>40060.0</v>
      </c>
      <c r="D2025" s="1">
        <v>0.406</v>
      </c>
      <c r="E2025" s="80">
        <v>40078.0</v>
      </c>
      <c r="F2025" s="1">
        <v>1.115</v>
      </c>
    </row>
    <row r="2026" ht="15.75" customHeight="1">
      <c r="A2026" s="80">
        <v>40063.0</v>
      </c>
      <c r="B2026" s="1">
        <v>0.195</v>
      </c>
      <c r="C2026" s="80">
        <v>40063.0</v>
      </c>
      <c r="D2026" s="1">
        <v>0.387</v>
      </c>
      <c r="E2026" s="80">
        <v>40079.0</v>
      </c>
      <c r="F2026" s="1">
        <v>1.061</v>
      </c>
    </row>
    <row r="2027" ht="15.75" customHeight="1">
      <c r="A2027" s="80">
        <v>40064.0</v>
      </c>
      <c r="B2027" s="1">
        <v>0.1955</v>
      </c>
      <c r="C2027" s="80">
        <v>40064.0</v>
      </c>
      <c r="D2027" s="1">
        <v>0.391</v>
      </c>
      <c r="E2027" s="80">
        <v>40080.0</v>
      </c>
      <c r="F2027" s="1">
        <v>1.028</v>
      </c>
    </row>
    <row r="2028" ht="15.75" customHeight="1">
      <c r="A2028" s="80">
        <v>40065.0</v>
      </c>
      <c r="B2028" s="1">
        <v>0.207</v>
      </c>
      <c r="C2028" s="80">
        <v>40065.0</v>
      </c>
      <c r="D2028" s="1">
        <v>0.388</v>
      </c>
      <c r="E2028" s="80">
        <v>40081.0</v>
      </c>
      <c r="F2028" s="1">
        <v>1.088</v>
      </c>
    </row>
    <row r="2029" ht="15.75" customHeight="1">
      <c r="A2029" s="80">
        <v>40066.0</v>
      </c>
      <c r="B2029" s="1">
        <v>0.203</v>
      </c>
      <c r="C2029" s="80">
        <v>40066.0</v>
      </c>
      <c r="D2029" s="1">
        <v>0.381</v>
      </c>
      <c r="E2029" s="80">
        <v>40084.0</v>
      </c>
      <c r="F2029" s="1">
        <v>1.0785</v>
      </c>
    </row>
    <row r="2030" ht="15.75" customHeight="1">
      <c r="A2030" s="80">
        <v>40067.0</v>
      </c>
      <c r="B2030" s="1">
        <v>0.1985</v>
      </c>
      <c r="C2030" s="80">
        <v>40067.0</v>
      </c>
      <c r="D2030" s="1">
        <v>0.396</v>
      </c>
      <c r="E2030" s="80">
        <v>40085.0</v>
      </c>
      <c r="F2030" s="1">
        <v>1.1075</v>
      </c>
    </row>
    <row r="2031" ht="15.75" customHeight="1">
      <c r="A2031" s="80">
        <v>40070.0</v>
      </c>
      <c r="B2031" s="1">
        <v>0.2</v>
      </c>
      <c r="C2031" s="80">
        <v>40070.0</v>
      </c>
      <c r="D2031" s="1">
        <v>0.4065</v>
      </c>
      <c r="E2031" s="80">
        <v>40086.0</v>
      </c>
      <c r="F2031" s="1">
        <v>1.084</v>
      </c>
    </row>
    <row r="2032" ht="15.75" customHeight="1">
      <c r="A2032" s="80">
        <v>40071.0</v>
      </c>
      <c r="B2032" s="1">
        <v>0.208</v>
      </c>
      <c r="C2032" s="80">
        <v>40071.0</v>
      </c>
      <c r="D2032" s="1">
        <v>0.414</v>
      </c>
      <c r="E2032" s="80">
        <v>40087.0</v>
      </c>
      <c r="F2032" s="1">
        <v>1.015</v>
      </c>
    </row>
    <row r="2033" ht="15.75" customHeight="1">
      <c r="A2033" s="80">
        <v>40072.0</v>
      </c>
      <c r="B2033" s="1">
        <v>0.213</v>
      </c>
      <c r="C2033" s="80">
        <v>40072.0</v>
      </c>
      <c r="D2033" s="1">
        <v>0.4305</v>
      </c>
      <c r="E2033" s="80">
        <v>40088.0</v>
      </c>
      <c r="F2033" s="1">
        <v>1.0275</v>
      </c>
    </row>
    <row r="2034" ht="15.75" customHeight="1">
      <c r="A2034" s="80">
        <v>40073.0</v>
      </c>
      <c r="B2034" s="1">
        <v>0.22</v>
      </c>
      <c r="C2034" s="80">
        <v>40073.0</v>
      </c>
      <c r="D2034" s="1">
        <v>0.42</v>
      </c>
      <c r="E2034" s="80">
        <v>40091.0</v>
      </c>
      <c r="F2034" s="1">
        <v>1.031</v>
      </c>
    </row>
    <row r="2035" ht="15.75" customHeight="1">
      <c r="A2035" s="80">
        <v>40074.0</v>
      </c>
      <c r="B2035" s="1">
        <v>0.229</v>
      </c>
      <c r="C2035" s="80">
        <v>40074.0</v>
      </c>
      <c r="D2035" s="1">
        <v>0.449</v>
      </c>
      <c r="E2035" s="80">
        <v>40092.0</v>
      </c>
      <c r="F2035" s="1">
        <v>1.045</v>
      </c>
    </row>
    <row r="2036" ht="15.75" customHeight="1">
      <c r="A2036" s="80">
        <v>40077.0</v>
      </c>
      <c r="B2036" s="1">
        <v>0.218</v>
      </c>
      <c r="C2036" s="80">
        <v>40077.0</v>
      </c>
      <c r="D2036" s="1">
        <v>0.4325</v>
      </c>
      <c r="E2036" s="80">
        <v>40093.0</v>
      </c>
      <c r="F2036" s="1">
        <v>1.0055</v>
      </c>
    </row>
    <row r="2037" ht="15.75" customHeight="1">
      <c r="A2037" s="80">
        <v>40078.0</v>
      </c>
      <c r="B2037" s="1">
        <v>0.2255</v>
      </c>
      <c r="C2037" s="80">
        <v>40078.0</v>
      </c>
      <c r="D2037" s="1">
        <v>0.4305</v>
      </c>
      <c r="E2037" s="80">
        <v>40094.0</v>
      </c>
      <c r="F2037" s="1">
        <v>1.0235</v>
      </c>
    </row>
    <row r="2038" ht="15.75" customHeight="1">
      <c r="A2038" s="80">
        <v>40079.0</v>
      </c>
      <c r="B2038" s="1">
        <v>0.209</v>
      </c>
      <c r="C2038" s="80">
        <v>40079.0</v>
      </c>
      <c r="D2038" s="1">
        <v>0.399</v>
      </c>
      <c r="E2038" s="80">
        <v>40095.0</v>
      </c>
      <c r="F2038" s="1">
        <v>1.103</v>
      </c>
    </row>
    <row r="2039" ht="15.75" customHeight="1">
      <c r="A2039" s="80">
        <v>40080.0</v>
      </c>
      <c r="B2039" s="1">
        <v>0.205</v>
      </c>
      <c r="C2039" s="80">
        <v>40080.0</v>
      </c>
      <c r="D2039" s="1">
        <v>0.4</v>
      </c>
      <c r="E2039" s="80">
        <v>40098.0</v>
      </c>
      <c r="F2039" s="1">
        <v>1.1</v>
      </c>
    </row>
    <row r="2040" ht="15.75" customHeight="1">
      <c r="A2040" s="80">
        <v>40081.0</v>
      </c>
      <c r="B2040" s="1">
        <v>0.22</v>
      </c>
      <c r="C2040" s="80">
        <v>40081.0</v>
      </c>
      <c r="D2040" s="1">
        <v>0.446</v>
      </c>
      <c r="E2040" s="80">
        <v>40099.0</v>
      </c>
      <c r="F2040" s="1">
        <v>1.066</v>
      </c>
    </row>
    <row r="2041" ht="15.75" customHeight="1">
      <c r="A2041" s="80">
        <v>40084.0</v>
      </c>
      <c r="B2041" s="1">
        <v>0.209</v>
      </c>
      <c r="C2041" s="80">
        <v>40084.0</v>
      </c>
      <c r="D2041" s="1">
        <v>0.4355</v>
      </c>
      <c r="E2041" s="80">
        <v>40100.0</v>
      </c>
      <c r="F2041" s="1">
        <v>1.068</v>
      </c>
    </row>
    <row r="2042" ht="15.75" customHeight="1">
      <c r="A2042" s="80">
        <v>40085.0</v>
      </c>
      <c r="B2042" s="1">
        <v>0.2145</v>
      </c>
      <c r="C2042" s="80">
        <v>40085.0</v>
      </c>
      <c r="D2042" s="1">
        <v>0.4405</v>
      </c>
      <c r="E2042" s="80">
        <v>40101.0</v>
      </c>
      <c r="F2042" s="1">
        <v>1.1095</v>
      </c>
    </row>
    <row r="2043" ht="15.75" customHeight="1">
      <c r="A2043" s="80">
        <v>40086.0</v>
      </c>
      <c r="B2043" s="1">
        <v>0.21</v>
      </c>
      <c r="C2043" s="80">
        <v>40086.0</v>
      </c>
      <c r="D2043" s="1">
        <v>0.437</v>
      </c>
      <c r="E2043" s="80">
        <v>40102.0</v>
      </c>
      <c r="F2043" s="1">
        <v>1.1235</v>
      </c>
    </row>
    <row r="2044" ht="15.75" customHeight="1">
      <c r="A2044" s="80">
        <v>40087.0</v>
      </c>
      <c r="B2044" s="1">
        <v>0.2015</v>
      </c>
      <c r="C2044" s="80">
        <v>40087.0</v>
      </c>
      <c r="D2044" s="1">
        <v>0.4085</v>
      </c>
      <c r="E2044" s="80">
        <v>40105.0</v>
      </c>
      <c r="F2044" s="1">
        <v>1.109</v>
      </c>
    </row>
    <row r="2045" ht="15.75" customHeight="1">
      <c r="A2045" s="80">
        <v>40088.0</v>
      </c>
      <c r="B2045" s="1">
        <v>0.21</v>
      </c>
      <c r="C2045" s="80">
        <v>40088.0</v>
      </c>
      <c r="D2045" s="1">
        <v>0.4155</v>
      </c>
      <c r="E2045" s="80">
        <v>40106.0</v>
      </c>
      <c r="F2045" s="1">
        <v>1.0655</v>
      </c>
    </row>
    <row r="2046" ht="15.75" customHeight="1">
      <c r="A2046" s="80">
        <v>40091.0</v>
      </c>
      <c r="B2046" s="1">
        <v>0.2015</v>
      </c>
      <c r="C2046" s="80">
        <v>40091.0</v>
      </c>
      <c r="D2046" s="1">
        <v>0.4075</v>
      </c>
      <c r="E2046" s="80">
        <v>40107.0</v>
      </c>
      <c r="F2046" s="1">
        <v>1.089</v>
      </c>
    </row>
    <row r="2047" ht="15.75" customHeight="1">
      <c r="A2047" s="80">
        <v>40092.0</v>
      </c>
      <c r="B2047" s="1">
        <v>0.205</v>
      </c>
      <c r="C2047" s="80">
        <v>40092.0</v>
      </c>
      <c r="D2047" s="1">
        <v>0.4145</v>
      </c>
      <c r="E2047" s="80">
        <v>40108.0</v>
      </c>
      <c r="F2047" s="1">
        <v>1.089</v>
      </c>
    </row>
    <row r="2048" ht="15.75" customHeight="1">
      <c r="A2048" s="80">
        <v>40093.0</v>
      </c>
      <c r="B2048" s="1">
        <v>0.2105</v>
      </c>
      <c r="C2048" s="80">
        <v>40093.0</v>
      </c>
      <c r="D2048" s="1">
        <v>0.414</v>
      </c>
      <c r="E2048" s="80">
        <v>40109.0</v>
      </c>
      <c r="F2048" s="1">
        <v>1.1535</v>
      </c>
    </row>
    <row r="2049" ht="15.75" customHeight="1">
      <c r="A2049" s="80">
        <v>40094.0</v>
      </c>
      <c r="B2049" s="1">
        <v>0.213</v>
      </c>
      <c r="C2049" s="80">
        <v>40094.0</v>
      </c>
      <c r="D2049" s="1">
        <v>0.415</v>
      </c>
      <c r="E2049" s="80">
        <v>40112.0</v>
      </c>
      <c r="F2049" s="1">
        <v>1.186</v>
      </c>
    </row>
    <row r="2050" ht="15.75" customHeight="1">
      <c r="A2050" s="80">
        <v>40095.0</v>
      </c>
      <c r="B2050" s="1">
        <v>0.221</v>
      </c>
      <c r="C2050" s="80">
        <v>40095.0</v>
      </c>
      <c r="D2050" s="1">
        <v>0.463</v>
      </c>
      <c r="E2050" s="80">
        <v>40113.0</v>
      </c>
      <c r="F2050" s="1">
        <v>1.0915</v>
      </c>
    </row>
    <row r="2051" ht="15.75" customHeight="1">
      <c r="A2051" s="80">
        <v>40098.0</v>
      </c>
      <c r="B2051" s="1">
        <v>0.223</v>
      </c>
      <c r="C2051" s="80">
        <v>40098.0</v>
      </c>
      <c r="D2051" s="1">
        <v>0.4435</v>
      </c>
      <c r="E2051" s="80">
        <v>40114.0</v>
      </c>
      <c r="F2051" s="1">
        <v>1.042</v>
      </c>
    </row>
    <row r="2052" ht="15.75" customHeight="1">
      <c r="A2052" s="80">
        <v>40099.0</v>
      </c>
      <c r="B2052" s="1">
        <v>0.2115</v>
      </c>
      <c r="C2052" s="80">
        <v>40099.0</v>
      </c>
      <c r="D2052" s="1">
        <v>0.426</v>
      </c>
      <c r="E2052" s="80">
        <v>40115.0</v>
      </c>
      <c r="F2052" s="1">
        <v>1.085</v>
      </c>
    </row>
    <row r="2053" ht="15.75" customHeight="1">
      <c r="A2053" s="80">
        <v>40100.0</v>
      </c>
      <c r="B2053" s="1">
        <v>0.212</v>
      </c>
      <c r="C2053" s="80">
        <v>40100.0</v>
      </c>
      <c r="D2053" s="1">
        <v>0.422</v>
      </c>
      <c r="E2053" s="80">
        <v>40116.0</v>
      </c>
      <c r="F2053" s="1">
        <v>1.019</v>
      </c>
    </row>
    <row r="2054" ht="15.75" customHeight="1">
      <c r="A2054" s="80">
        <v>40101.0</v>
      </c>
      <c r="B2054" s="1">
        <v>0.21</v>
      </c>
      <c r="C2054" s="80">
        <v>40101.0</v>
      </c>
      <c r="D2054" s="1">
        <v>0.436</v>
      </c>
      <c r="E2054" s="80">
        <v>40119.0</v>
      </c>
      <c r="F2054" s="1">
        <v>1.047</v>
      </c>
    </row>
    <row r="2055" ht="15.75" customHeight="1">
      <c r="A2055" s="80">
        <v>40102.0</v>
      </c>
      <c r="B2055" s="1">
        <v>0.224</v>
      </c>
      <c r="C2055" s="80">
        <v>40102.0</v>
      </c>
      <c r="D2055" s="1">
        <v>0.451</v>
      </c>
      <c r="E2055" s="80">
        <v>40120.0</v>
      </c>
      <c r="F2055" s="1">
        <v>1.0595</v>
      </c>
    </row>
    <row r="2056" ht="15.75" customHeight="1">
      <c r="A2056" s="80">
        <v>40105.0</v>
      </c>
      <c r="B2056" s="1">
        <v>0.23</v>
      </c>
      <c r="C2056" s="80">
        <v>40105.0</v>
      </c>
      <c r="D2056" s="1">
        <v>0.438</v>
      </c>
      <c r="E2056" s="80">
        <v>40121.0</v>
      </c>
      <c r="F2056" s="1">
        <v>1.03</v>
      </c>
    </row>
    <row r="2057" ht="15.75" customHeight="1">
      <c r="A2057" s="80">
        <v>40106.0</v>
      </c>
      <c r="B2057" s="1">
        <v>0.229</v>
      </c>
      <c r="C2057" s="80">
        <v>40106.0</v>
      </c>
      <c r="D2057" s="1">
        <v>0.437</v>
      </c>
      <c r="E2057" s="80">
        <v>40122.0</v>
      </c>
      <c r="F2057" s="1">
        <v>1.002</v>
      </c>
    </row>
    <row r="2058" ht="15.75" customHeight="1">
      <c r="A2058" s="80">
        <v>40107.0</v>
      </c>
      <c r="B2058" s="1">
        <v>0.223</v>
      </c>
      <c r="C2058" s="80">
        <v>40107.0</v>
      </c>
      <c r="D2058" s="1">
        <v>0.442</v>
      </c>
      <c r="E2058" s="80">
        <v>40123.0</v>
      </c>
      <c r="F2058" s="1">
        <v>0.969</v>
      </c>
    </row>
    <row r="2059" ht="15.75" customHeight="1">
      <c r="A2059" s="80">
        <v>40108.0</v>
      </c>
      <c r="B2059" s="1">
        <v>0.224</v>
      </c>
      <c r="C2059" s="80">
        <v>40108.0</v>
      </c>
      <c r="D2059" s="1">
        <v>0.4315</v>
      </c>
      <c r="E2059" s="80">
        <v>40126.0</v>
      </c>
      <c r="F2059" s="1">
        <v>0.9645</v>
      </c>
    </row>
    <row r="2060" ht="15.75" customHeight="1">
      <c r="A2060" s="80">
        <v>40109.0</v>
      </c>
      <c r="B2060" s="1">
        <v>0.234</v>
      </c>
      <c r="C2060" s="80">
        <v>40109.0</v>
      </c>
      <c r="D2060" s="1">
        <v>0.469</v>
      </c>
      <c r="E2060" s="80">
        <v>40127.0</v>
      </c>
      <c r="F2060" s="1">
        <v>0.935</v>
      </c>
    </row>
    <row r="2061" ht="15.75" customHeight="1">
      <c r="A2061" s="80">
        <v>40112.0</v>
      </c>
      <c r="B2061" s="1">
        <v>0.235</v>
      </c>
      <c r="C2061" s="80">
        <v>40112.0</v>
      </c>
      <c r="D2061" s="1">
        <v>0.478</v>
      </c>
      <c r="E2061" s="80">
        <v>40128.0</v>
      </c>
      <c r="F2061" s="1">
        <v>0.9115</v>
      </c>
    </row>
    <row r="2062" ht="15.75" customHeight="1">
      <c r="A2062" s="80">
        <v>40113.0</v>
      </c>
      <c r="B2062" s="1">
        <v>0.2155</v>
      </c>
      <c r="C2062" s="80">
        <v>40113.0</v>
      </c>
      <c r="D2062" s="1">
        <v>0.4355</v>
      </c>
      <c r="E2062" s="80">
        <v>40129.0</v>
      </c>
      <c r="F2062" s="1">
        <v>0.913</v>
      </c>
    </row>
    <row r="2063" ht="15.75" customHeight="1">
      <c r="A2063" s="80">
        <v>40114.0</v>
      </c>
      <c r="B2063" s="1">
        <v>0.206</v>
      </c>
      <c r="C2063" s="80">
        <v>40114.0</v>
      </c>
      <c r="D2063" s="1">
        <v>0.414</v>
      </c>
      <c r="E2063" s="80">
        <v>40130.0</v>
      </c>
      <c r="F2063" s="1">
        <v>0.9205</v>
      </c>
    </row>
    <row r="2064" ht="15.75" customHeight="1">
      <c r="A2064" s="80">
        <v>40115.0</v>
      </c>
      <c r="B2064" s="1">
        <v>0.204</v>
      </c>
      <c r="C2064" s="80">
        <v>40115.0</v>
      </c>
      <c r="D2064" s="1">
        <v>0.422</v>
      </c>
      <c r="E2064" s="80">
        <v>40133.0</v>
      </c>
      <c r="F2064" s="1">
        <v>0.8625</v>
      </c>
    </row>
    <row r="2065" ht="15.75" customHeight="1">
      <c r="A2065" s="80">
        <v>40116.0</v>
      </c>
      <c r="B2065" s="1">
        <v>0.205</v>
      </c>
      <c r="C2065" s="80">
        <v>40116.0</v>
      </c>
      <c r="D2065" s="1">
        <v>0.401</v>
      </c>
      <c r="E2065" s="80">
        <v>40134.0</v>
      </c>
      <c r="F2065" s="1">
        <v>0.847</v>
      </c>
    </row>
    <row r="2066" ht="15.75" customHeight="1">
      <c r="A2066" s="80">
        <v>40119.0</v>
      </c>
      <c r="B2066" s="1">
        <v>0.198</v>
      </c>
      <c r="C2066" s="80">
        <v>40119.0</v>
      </c>
      <c r="D2066" s="1">
        <v>0.403</v>
      </c>
      <c r="E2066" s="80">
        <v>40135.0</v>
      </c>
      <c r="F2066" s="1">
        <v>0.8365</v>
      </c>
    </row>
    <row r="2067" ht="15.75" customHeight="1">
      <c r="A2067" s="80">
        <v>40120.0</v>
      </c>
      <c r="B2067" s="1">
        <v>0.205</v>
      </c>
      <c r="C2067" s="80">
        <v>40120.0</v>
      </c>
      <c r="D2067" s="1">
        <v>0.4095</v>
      </c>
      <c r="E2067" s="80">
        <v>40136.0</v>
      </c>
      <c r="F2067" s="1">
        <v>0.826</v>
      </c>
    </row>
    <row r="2068" ht="15.75" customHeight="1">
      <c r="A2068" s="80">
        <v>40121.0</v>
      </c>
      <c r="B2068" s="1">
        <v>0.197</v>
      </c>
      <c r="C2068" s="80">
        <v>40121.0</v>
      </c>
      <c r="D2068" s="1">
        <v>0.388</v>
      </c>
      <c r="E2068" s="80">
        <v>40137.0</v>
      </c>
      <c r="F2068" s="1">
        <v>0.845</v>
      </c>
    </row>
    <row r="2069" ht="15.75" customHeight="1">
      <c r="A2069" s="80">
        <v>40122.0</v>
      </c>
      <c r="B2069" s="1">
        <v>0.186</v>
      </c>
      <c r="C2069" s="80">
        <v>40122.0</v>
      </c>
      <c r="D2069" s="1">
        <v>0.3715</v>
      </c>
      <c r="E2069" s="80">
        <v>40140.0</v>
      </c>
      <c r="F2069" s="1">
        <v>0.859</v>
      </c>
    </row>
    <row r="2070" ht="15.75" customHeight="1">
      <c r="A2070" s="80">
        <v>40123.0</v>
      </c>
      <c r="B2070" s="1">
        <v>0.179</v>
      </c>
      <c r="C2070" s="80">
        <v>40123.0</v>
      </c>
      <c r="D2070" s="1">
        <v>0.349</v>
      </c>
      <c r="E2070" s="80">
        <v>40141.0</v>
      </c>
      <c r="F2070" s="1">
        <v>0.81</v>
      </c>
    </row>
    <row r="2071" ht="15.75" customHeight="1">
      <c r="A2071" s="80">
        <v>40126.0</v>
      </c>
      <c r="B2071" s="1">
        <v>0.184</v>
      </c>
      <c r="C2071" s="80">
        <v>40126.0</v>
      </c>
      <c r="D2071" s="1">
        <v>0.347</v>
      </c>
      <c r="E2071" s="80">
        <v>40142.0</v>
      </c>
      <c r="F2071" s="1">
        <v>0.844</v>
      </c>
    </row>
    <row r="2072" ht="15.75" customHeight="1">
      <c r="A2072" s="80">
        <v>40127.0</v>
      </c>
      <c r="B2072" s="1">
        <v>0.1775</v>
      </c>
      <c r="C2072" s="80">
        <v>40127.0</v>
      </c>
      <c r="D2072" s="1">
        <v>0.326</v>
      </c>
      <c r="E2072" s="80">
        <v>40143.0</v>
      </c>
      <c r="F2072" s="1">
        <v>0.787</v>
      </c>
    </row>
    <row r="2073" ht="15.75" customHeight="1">
      <c r="A2073" s="80">
        <v>40128.0</v>
      </c>
      <c r="B2073" s="1">
        <v>0.17</v>
      </c>
      <c r="C2073" s="80">
        <v>40128.0</v>
      </c>
      <c r="D2073" s="1">
        <v>0.3165</v>
      </c>
      <c r="E2073" s="80">
        <v>40144.0</v>
      </c>
      <c r="F2073" s="1">
        <v>0.786</v>
      </c>
    </row>
    <row r="2074" ht="15.75" customHeight="1">
      <c r="A2074" s="80">
        <v>40129.0</v>
      </c>
      <c r="B2074" s="1">
        <v>0.168</v>
      </c>
      <c r="C2074" s="80">
        <v>40129.0</v>
      </c>
      <c r="D2074" s="1">
        <v>0.311</v>
      </c>
      <c r="E2074" s="80">
        <v>40147.0</v>
      </c>
      <c r="F2074" s="1">
        <v>0.7775</v>
      </c>
    </row>
    <row r="2075" ht="15.75" customHeight="1">
      <c r="A2075" s="80">
        <v>40130.0</v>
      </c>
      <c r="B2075" s="1">
        <v>0.171</v>
      </c>
      <c r="C2075" s="80">
        <v>40130.0</v>
      </c>
      <c r="D2075" s="1">
        <v>0.32</v>
      </c>
      <c r="E2075" s="80">
        <v>40148.0</v>
      </c>
      <c r="F2075" s="1">
        <v>0.8035</v>
      </c>
    </row>
    <row r="2076" ht="15.75" customHeight="1">
      <c r="A2076" s="80">
        <v>40133.0</v>
      </c>
      <c r="B2076" s="1">
        <v>0.165</v>
      </c>
      <c r="C2076" s="80">
        <v>40133.0</v>
      </c>
      <c r="D2076" s="1">
        <v>0.294</v>
      </c>
      <c r="E2076" s="80">
        <v>40149.0</v>
      </c>
      <c r="F2076" s="1">
        <v>0.843</v>
      </c>
    </row>
    <row r="2077" ht="15.75" customHeight="1">
      <c r="A2077" s="80">
        <v>40134.0</v>
      </c>
      <c r="B2077" s="1">
        <v>0.164</v>
      </c>
      <c r="C2077" s="80">
        <v>40134.0</v>
      </c>
      <c r="D2077" s="1">
        <v>0.2955</v>
      </c>
      <c r="E2077" s="80">
        <v>40150.0</v>
      </c>
      <c r="F2077" s="1">
        <v>0.869</v>
      </c>
    </row>
    <row r="2078" ht="15.75" customHeight="1">
      <c r="A2078" s="80">
        <v>40135.0</v>
      </c>
      <c r="B2078" s="1">
        <v>0.16025</v>
      </c>
      <c r="C2078" s="80">
        <v>40135.0</v>
      </c>
      <c r="D2078" s="1">
        <v>0.284</v>
      </c>
      <c r="E2078" s="80">
        <v>40151.0</v>
      </c>
      <c r="F2078" s="1">
        <v>0.991</v>
      </c>
    </row>
    <row r="2079" ht="15.75" customHeight="1">
      <c r="A2079" s="80">
        <v>40136.0</v>
      </c>
      <c r="B2079" s="1">
        <v>0.158</v>
      </c>
      <c r="C2079" s="80">
        <v>40136.0</v>
      </c>
      <c r="D2079" s="1">
        <v>0.277</v>
      </c>
      <c r="E2079" s="80">
        <v>40154.0</v>
      </c>
      <c r="F2079" s="1">
        <v>0.928</v>
      </c>
    </row>
    <row r="2080" ht="15.75" customHeight="1">
      <c r="A2080" s="80">
        <v>40137.0</v>
      </c>
      <c r="B2080" s="1">
        <v>0.154</v>
      </c>
      <c r="C2080" s="80">
        <v>40137.0</v>
      </c>
      <c r="D2080" s="1">
        <v>0.28</v>
      </c>
      <c r="E2080" s="80">
        <v>40155.0</v>
      </c>
      <c r="F2080" s="1">
        <v>0.8745</v>
      </c>
    </row>
    <row r="2081" ht="15.75" customHeight="1">
      <c r="A2081" s="80">
        <v>40140.0</v>
      </c>
      <c r="B2081" s="1">
        <v>0.1565</v>
      </c>
      <c r="C2081" s="80">
        <v>40140.0</v>
      </c>
      <c r="D2081" s="1">
        <v>0.279</v>
      </c>
      <c r="E2081" s="80">
        <v>40156.0</v>
      </c>
      <c r="F2081" s="1">
        <v>0.88</v>
      </c>
    </row>
    <row r="2082" ht="15.75" customHeight="1">
      <c r="A2082" s="80">
        <v>40141.0</v>
      </c>
      <c r="B2082" s="1">
        <v>0.1555</v>
      </c>
      <c r="C2082" s="80">
        <v>40141.0</v>
      </c>
      <c r="D2082" s="1">
        <v>0.2715</v>
      </c>
      <c r="E2082" s="80">
        <v>40157.0</v>
      </c>
      <c r="F2082" s="1">
        <v>0.8995</v>
      </c>
    </row>
    <row r="2083" ht="15.75" customHeight="1">
      <c r="A2083" s="80">
        <v>40142.0</v>
      </c>
      <c r="B2083" s="1">
        <v>0.167</v>
      </c>
      <c r="C2083" s="80">
        <v>40142.0</v>
      </c>
      <c r="D2083" s="1">
        <v>0.3</v>
      </c>
      <c r="E2083" s="80">
        <v>40158.0</v>
      </c>
      <c r="F2083" s="1">
        <v>0.934</v>
      </c>
    </row>
    <row r="2084" ht="15.75" customHeight="1">
      <c r="A2084" s="80">
        <v>40143.0</v>
      </c>
      <c r="B2084" s="1">
        <v>0.155</v>
      </c>
      <c r="C2084" s="80">
        <v>40143.0</v>
      </c>
      <c r="D2084" s="1">
        <v>0.27</v>
      </c>
      <c r="E2084" s="80">
        <v>40161.0</v>
      </c>
      <c r="F2084" s="1">
        <v>0.987</v>
      </c>
    </row>
    <row r="2085" ht="15.75" customHeight="1">
      <c r="A2085" s="80">
        <v>40144.0</v>
      </c>
      <c r="B2085" s="1">
        <v>0.1595</v>
      </c>
      <c r="C2085" s="80">
        <v>40144.0</v>
      </c>
      <c r="D2085" s="1">
        <v>0.2865</v>
      </c>
      <c r="E2085" s="80">
        <v>40162.0</v>
      </c>
      <c r="F2085" s="1">
        <v>1.012</v>
      </c>
    </row>
    <row r="2086" ht="15.75" customHeight="1">
      <c r="A2086" s="80">
        <v>40147.0</v>
      </c>
      <c r="B2086" s="1">
        <v>0.1725</v>
      </c>
      <c r="C2086" s="80">
        <v>40147.0</v>
      </c>
      <c r="D2086" s="1">
        <v>0.281</v>
      </c>
      <c r="E2086" s="80">
        <v>40163.0</v>
      </c>
      <c r="F2086" s="1">
        <v>0.9875</v>
      </c>
    </row>
    <row r="2087" ht="15.75" customHeight="1">
      <c r="A2087" s="80">
        <v>40148.0</v>
      </c>
      <c r="B2087" s="1">
        <v>0.1735</v>
      </c>
      <c r="C2087" s="80">
        <v>40148.0</v>
      </c>
      <c r="D2087" s="1">
        <v>0.2915</v>
      </c>
      <c r="E2087" s="80">
        <v>40164.0</v>
      </c>
      <c r="F2087" s="1">
        <v>0.9025</v>
      </c>
    </row>
    <row r="2088" ht="15.75" customHeight="1">
      <c r="A2088" s="80">
        <v>40149.0</v>
      </c>
      <c r="B2088" s="1">
        <v>0.1775</v>
      </c>
      <c r="C2088" s="80">
        <v>40149.0</v>
      </c>
      <c r="D2088" s="1">
        <v>0.325</v>
      </c>
      <c r="E2088" s="80">
        <v>40165.0</v>
      </c>
      <c r="F2088" s="1">
        <v>0.931</v>
      </c>
    </row>
    <row r="2089" ht="15.75" customHeight="1">
      <c r="A2089" s="80">
        <v>40150.0</v>
      </c>
      <c r="B2089" s="1">
        <v>0.182</v>
      </c>
      <c r="C2089" s="80">
        <v>40150.0</v>
      </c>
      <c r="D2089" s="1">
        <v>0.337</v>
      </c>
      <c r="E2089" s="80">
        <v>40168.0</v>
      </c>
      <c r="F2089" s="1">
        <v>0.9915</v>
      </c>
    </row>
    <row r="2090" ht="15.75" customHeight="1">
      <c r="A2090" s="80">
        <v>40151.0</v>
      </c>
      <c r="B2090" s="1">
        <v>0.201</v>
      </c>
      <c r="C2090" s="80">
        <v>40151.0</v>
      </c>
      <c r="D2090" s="1">
        <v>0.401</v>
      </c>
      <c r="E2090" s="80">
        <v>40169.0</v>
      </c>
      <c r="F2090" s="1">
        <v>1.06</v>
      </c>
    </row>
    <row r="2091" ht="15.75" customHeight="1">
      <c r="A2091" s="80">
        <v>40154.0</v>
      </c>
      <c r="B2091" s="1">
        <v>0.188</v>
      </c>
      <c r="C2091" s="80">
        <v>40154.0</v>
      </c>
      <c r="D2091" s="1">
        <v>0.364</v>
      </c>
      <c r="E2091" s="80">
        <v>40170.0</v>
      </c>
      <c r="F2091" s="1">
        <v>1.068</v>
      </c>
    </row>
    <row r="2092" ht="15.75" customHeight="1">
      <c r="A2092" s="80">
        <v>40155.0</v>
      </c>
      <c r="B2092" s="1">
        <v>0.1815</v>
      </c>
      <c r="C2092" s="80">
        <v>40155.0</v>
      </c>
      <c r="D2092" s="1">
        <v>0.338</v>
      </c>
      <c r="E2092" s="80">
        <v>40171.0</v>
      </c>
      <c r="F2092" s="1">
        <v>1.127</v>
      </c>
    </row>
    <row r="2093" ht="15.75" customHeight="1">
      <c r="A2093" s="80">
        <v>40156.0</v>
      </c>
      <c r="B2093" s="1">
        <v>0.183</v>
      </c>
      <c r="C2093" s="80">
        <v>40156.0</v>
      </c>
      <c r="D2093" s="1">
        <v>0.34</v>
      </c>
      <c r="E2093" s="80">
        <v>40172.0</v>
      </c>
      <c r="F2093" s="1">
        <v>1.122</v>
      </c>
    </row>
    <row r="2094" ht="15.75" customHeight="1">
      <c r="A2094" s="80">
        <v>40157.0</v>
      </c>
      <c r="B2094" s="1">
        <v>0.194</v>
      </c>
      <c r="C2094" s="80">
        <v>40157.0</v>
      </c>
      <c r="D2094" s="1">
        <v>0.355</v>
      </c>
      <c r="E2094" s="80">
        <v>40175.0</v>
      </c>
      <c r="F2094" s="1">
        <v>1.1825</v>
      </c>
    </row>
    <row r="2095" ht="15.75" customHeight="1">
      <c r="A2095" s="80">
        <v>40158.0</v>
      </c>
      <c r="B2095" s="1">
        <v>0.202</v>
      </c>
      <c r="C2095" s="80">
        <v>40158.0</v>
      </c>
      <c r="D2095" s="1">
        <v>0.3745</v>
      </c>
      <c r="E2095" s="80">
        <v>40176.0</v>
      </c>
      <c r="F2095" s="1">
        <v>1.1695</v>
      </c>
    </row>
    <row r="2096" ht="15.75" customHeight="1">
      <c r="A2096" s="80">
        <v>40161.0</v>
      </c>
      <c r="B2096" s="1">
        <v>0.2115</v>
      </c>
      <c r="C2096" s="80">
        <v>40161.0</v>
      </c>
      <c r="D2096" s="1">
        <v>0.399</v>
      </c>
      <c r="E2096" s="80">
        <v>40177.0</v>
      </c>
      <c r="F2096" s="1">
        <v>1.1635</v>
      </c>
    </row>
    <row r="2097" ht="15.75" customHeight="1">
      <c r="A2097" s="80">
        <v>40162.0</v>
      </c>
      <c r="B2097" s="1">
        <v>0.2175</v>
      </c>
      <c r="C2097" s="80">
        <v>40162.0</v>
      </c>
      <c r="D2097" s="1">
        <v>0.4115</v>
      </c>
      <c r="E2097" s="80">
        <v>40178.0</v>
      </c>
      <c r="F2097" s="1">
        <v>1.233</v>
      </c>
    </row>
    <row r="2098" ht="15.75" customHeight="1">
      <c r="A2098" s="80">
        <v>40163.0</v>
      </c>
      <c r="B2098" s="1">
        <v>0.21</v>
      </c>
      <c r="C2098" s="80">
        <v>40163.0</v>
      </c>
      <c r="D2098" s="1">
        <v>0.4</v>
      </c>
      <c r="E2098" s="80">
        <v>40179.0</v>
      </c>
      <c r="F2098" s="1">
        <v>1.215</v>
      </c>
    </row>
    <row r="2099" ht="15.75" customHeight="1">
      <c r="A2099" s="80">
        <v>40164.0</v>
      </c>
      <c r="B2099" s="1">
        <v>0.196</v>
      </c>
      <c r="C2099" s="80">
        <v>40164.0</v>
      </c>
      <c r="D2099" s="1">
        <v>0.356</v>
      </c>
      <c r="E2099" s="80">
        <v>40182.0</v>
      </c>
      <c r="F2099" s="1">
        <v>1.141</v>
      </c>
    </row>
    <row r="2100" ht="15.75" customHeight="1">
      <c r="A2100" s="80">
        <v>40165.0</v>
      </c>
      <c r="B2100" s="1">
        <v>0.202</v>
      </c>
      <c r="C2100" s="80">
        <v>40165.0</v>
      </c>
      <c r="D2100" s="1">
        <v>0.369</v>
      </c>
      <c r="E2100" s="80">
        <v>40183.0</v>
      </c>
      <c r="F2100" s="1">
        <v>1.0935</v>
      </c>
    </row>
    <row r="2101" ht="15.75" customHeight="1">
      <c r="A2101" s="80">
        <v>40168.0</v>
      </c>
      <c r="B2101" s="1">
        <v>0.1975</v>
      </c>
      <c r="C2101" s="80">
        <v>40168.0</v>
      </c>
      <c r="D2101" s="1">
        <v>0.388</v>
      </c>
      <c r="E2101" s="80">
        <v>40184.0</v>
      </c>
      <c r="F2101" s="1">
        <v>1.081</v>
      </c>
    </row>
    <row r="2102" ht="15.75" customHeight="1">
      <c r="A2102" s="80">
        <v>40169.0</v>
      </c>
      <c r="B2102" s="1">
        <v>0.198</v>
      </c>
      <c r="C2102" s="80">
        <v>40169.0</v>
      </c>
      <c r="D2102" s="1">
        <v>0.41</v>
      </c>
      <c r="E2102" s="80">
        <v>40185.0</v>
      </c>
      <c r="F2102" s="1">
        <v>1.1005</v>
      </c>
    </row>
    <row r="2103" ht="15.75" customHeight="1">
      <c r="A2103" s="80">
        <v>40170.0</v>
      </c>
      <c r="B2103" s="1">
        <v>0.198</v>
      </c>
      <c r="C2103" s="80">
        <v>40170.0</v>
      </c>
      <c r="D2103" s="1">
        <v>0.421</v>
      </c>
      <c r="E2103" s="80">
        <v>40186.0</v>
      </c>
      <c r="F2103" s="1">
        <v>1.0545</v>
      </c>
    </row>
    <row r="2104" ht="15.75" customHeight="1">
      <c r="A2104" s="80">
        <v>40171.0</v>
      </c>
      <c r="B2104" s="1">
        <v>0.232</v>
      </c>
      <c r="C2104" s="80">
        <v>40171.0</v>
      </c>
      <c r="D2104" s="1">
        <v>0.461</v>
      </c>
      <c r="E2104" s="80">
        <v>40189.0</v>
      </c>
      <c r="F2104" s="1">
        <v>1.0235</v>
      </c>
    </row>
    <row r="2105" ht="15.75" customHeight="1">
      <c r="A2105" s="80">
        <v>40172.0</v>
      </c>
      <c r="B2105" s="1">
        <v>0.232</v>
      </c>
      <c r="C2105" s="80">
        <v>40172.0</v>
      </c>
      <c r="D2105" s="1">
        <v>0.451</v>
      </c>
      <c r="E2105" s="80">
        <v>40190.0</v>
      </c>
      <c r="F2105" s="1">
        <v>0.987</v>
      </c>
    </row>
    <row r="2106" ht="15.75" customHeight="1">
      <c r="A2106" s="80">
        <v>40175.0</v>
      </c>
      <c r="B2106" s="1">
        <v>0.2355</v>
      </c>
      <c r="C2106" s="80">
        <v>40175.0</v>
      </c>
      <c r="D2106" s="1">
        <v>0.496</v>
      </c>
      <c r="E2106" s="80">
        <v>40191.0</v>
      </c>
      <c r="F2106" s="1">
        <v>1.036</v>
      </c>
    </row>
    <row r="2107" ht="15.75" customHeight="1">
      <c r="A2107" s="80">
        <v>40176.0</v>
      </c>
      <c r="B2107" s="1">
        <v>0.224</v>
      </c>
      <c r="C2107" s="80">
        <v>40176.0</v>
      </c>
      <c r="D2107" s="1">
        <v>0.4885</v>
      </c>
      <c r="E2107" s="80">
        <v>40192.0</v>
      </c>
      <c r="F2107" s="1">
        <v>0.9975</v>
      </c>
    </row>
    <row r="2108" ht="15.75" customHeight="1">
      <c r="A2108" s="80">
        <v>40177.0</v>
      </c>
      <c r="B2108" s="1">
        <v>0.2245</v>
      </c>
      <c r="C2108" s="80">
        <v>40177.0</v>
      </c>
      <c r="D2108" s="1">
        <v>0.4835</v>
      </c>
      <c r="E2108" s="80">
        <v>40193.0</v>
      </c>
      <c r="F2108" s="1">
        <v>0.9565</v>
      </c>
    </row>
    <row r="2109" ht="15.75" customHeight="1">
      <c r="A2109" s="80">
        <v>40178.0</v>
      </c>
      <c r="B2109" s="1">
        <v>0.226</v>
      </c>
      <c r="C2109" s="80">
        <v>40178.0</v>
      </c>
      <c r="D2109" s="1">
        <v>0.512</v>
      </c>
      <c r="E2109" s="80">
        <v>40196.0</v>
      </c>
      <c r="F2109" s="1">
        <v>0.935</v>
      </c>
    </row>
    <row r="2110" ht="15.75" customHeight="1">
      <c r="A2110" s="80">
        <v>40179.0</v>
      </c>
      <c r="B2110" s="1">
        <v>0.225</v>
      </c>
      <c r="C2110" s="80">
        <v>40179.0</v>
      </c>
      <c r="D2110" s="1">
        <v>0.506</v>
      </c>
      <c r="E2110" s="80">
        <v>40197.0</v>
      </c>
      <c r="F2110" s="1">
        <v>0.9735</v>
      </c>
    </row>
    <row r="2111" ht="15.75" customHeight="1">
      <c r="A2111" s="80">
        <v>40182.0</v>
      </c>
      <c r="B2111" s="1">
        <v>0.215</v>
      </c>
      <c r="C2111" s="80">
        <v>40182.0</v>
      </c>
      <c r="D2111" s="1">
        <v>0.4665</v>
      </c>
      <c r="E2111" s="80">
        <v>40198.0</v>
      </c>
      <c r="F2111" s="1">
        <v>0.968</v>
      </c>
    </row>
    <row r="2112" ht="15.75" customHeight="1">
      <c r="A2112" s="80">
        <v>40183.0</v>
      </c>
      <c r="B2112" s="1">
        <v>0.2055</v>
      </c>
      <c r="C2112" s="80">
        <v>40183.0</v>
      </c>
      <c r="D2112" s="1">
        <v>0.435</v>
      </c>
      <c r="E2112" s="80">
        <v>40199.0</v>
      </c>
      <c r="F2112" s="1">
        <v>0.936</v>
      </c>
    </row>
    <row r="2113" ht="15.75" customHeight="1">
      <c r="A2113" s="80">
        <v>40184.0</v>
      </c>
      <c r="B2113" s="1">
        <v>0.1895</v>
      </c>
      <c r="C2113" s="80">
        <v>40184.0</v>
      </c>
      <c r="D2113" s="1">
        <v>0.415</v>
      </c>
      <c r="E2113" s="80">
        <v>40200.0</v>
      </c>
      <c r="F2113" s="1">
        <v>0.908</v>
      </c>
    </row>
    <row r="2114" ht="15.75" customHeight="1">
      <c r="A2114" s="80">
        <v>40185.0</v>
      </c>
      <c r="B2114" s="1">
        <v>0.192</v>
      </c>
      <c r="C2114" s="80">
        <v>40185.0</v>
      </c>
      <c r="D2114" s="1">
        <v>0.4185</v>
      </c>
      <c r="E2114" s="80">
        <v>40203.0</v>
      </c>
      <c r="F2114" s="1">
        <v>0.9135</v>
      </c>
    </row>
    <row r="2115" ht="15.75" customHeight="1">
      <c r="A2115" s="80">
        <v>40186.0</v>
      </c>
      <c r="B2115" s="1">
        <v>0.185</v>
      </c>
      <c r="C2115" s="80">
        <v>40186.0</v>
      </c>
      <c r="D2115" s="1">
        <v>0.3875</v>
      </c>
      <c r="E2115" s="80">
        <v>40204.0</v>
      </c>
      <c r="F2115" s="1">
        <v>0.914</v>
      </c>
    </row>
    <row r="2116" ht="15.75" customHeight="1">
      <c r="A2116" s="80">
        <v>40189.0</v>
      </c>
      <c r="B2116" s="1">
        <v>0.1855</v>
      </c>
      <c r="C2116" s="80">
        <v>40189.0</v>
      </c>
      <c r="D2116" s="1">
        <v>0.3735</v>
      </c>
      <c r="E2116" s="80">
        <v>40205.0</v>
      </c>
      <c r="F2116" s="1">
        <v>0.98</v>
      </c>
    </row>
    <row r="2117" ht="15.75" customHeight="1">
      <c r="A2117" s="80">
        <v>40190.0</v>
      </c>
      <c r="B2117" s="1">
        <v>0.1765</v>
      </c>
      <c r="C2117" s="80">
        <v>40190.0</v>
      </c>
      <c r="D2117" s="1">
        <v>0.35525</v>
      </c>
      <c r="E2117" s="80">
        <v>40206.0</v>
      </c>
      <c r="F2117" s="1">
        <v>0.935</v>
      </c>
    </row>
    <row r="2118" ht="15.75" customHeight="1">
      <c r="A2118" s="80">
        <v>40191.0</v>
      </c>
      <c r="B2118" s="1">
        <v>0.188</v>
      </c>
      <c r="C2118" s="80">
        <v>40191.0</v>
      </c>
      <c r="D2118" s="1">
        <v>0.392</v>
      </c>
      <c r="E2118" s="80">
        <v>40207.0</v>
      </c>
      <c r="F2118" s="1">
        <v>0.8965</v>
      </c>
    </row>
    <row r="2119" ht="15.75" customHeight="1">
      <c r="A2119" s="80">
        <v>40192.0</v>
      </c>
      <c r="B2119" s="1">
        <v>0.1755</v>
      </c>
      <c r="C2119" s="80">
        <v>40192.0</v>
      </c>
      <c r="D2119" s="1">
        <v>0.365</v>
      </c>
      <c r="E2119" s="80">
        <v>40210.0</v>
      </c>
      <c r="F2119" s="1">
        <v>0.9255</v>
      </c>
    </row>
    <row r="2120" ht="15.75" customHeight="1">
      <c r="A2120" s="80">
        <v>40193.0</v>
      </c>
      <c r="B2120" s="1">
        <v>0.173</v>
      </c>
      <c r="C2120" s="80">
        <v>40193.0</v>
      </c>
      <c r="D2120" s="1">
        <v>0.348</v>
      </c>
      <c r="E2120" s="80">
        <v>40211.0</v>
      </c>
      <c r="F2120" s="1">
        <v>0.923</v>
      </c>
    </row>
    <row r="2121" ht="15.75" customHeight="1">
      <c r="A2121" s="80">
        <v>40196.0</v>
      </c>
      <c r="B2121" s="1">
        <v>0.174</v>
      </c>
      <c r="C2121" s="80">
        <v>40196.0</v>
      </c>
      <c r="D2121" s="1">
        <v>0.342</v>
      </c>
      <c r="E2121" s="80">
        <v>40212.0</v>
      </c>
      <c r="F2121" s="1">
        <v>0.945</v>
      </c>
    </row>
    <row r="2122" ht="15.75" customHeight="1">
      <c r="A2122" s="80">
        <v>40197.0</v>
      </c>
      <c r="B2122" s="1">
        <v>0.1775</v>
      </c>
      <c r="C2122" s="80">
        <v>40197.0</v>
      </c>
      <c r="D2122" s="1">
        <v>0.355</v>
      </c>
      <c r="E2122" s="80">
        <v>40213.0</v>
      </c>
      <c r="F2122" s="1">
        <v>0.8955</v>
      </c>
    </row>
    <row r="2123" ht="15.75" customHeight="1">
      <c r="A2123" s="80">
        <v>40198.0</v>
      </c>
      <c r="B2123" s="1">
        <v>0.174</v>
      </c>
      <c r="C2123" s="80">
        <v>40198.0</v>
      </c>
      <c r="D2123" s="1">
        <v>0.358</v>
      </c>
      <c r="E2123" s="80">
        <v>40214.0</v>
      </c>
      <c r="F2123" s="1">
        <v>0.842</v>
      </c>
    </row>
    <row r="2124" ht="15.75" customHeight="1">
      <c r="A2124" s="80">
        <v>40199.0</v>
      </c>
      <c r="B2124" s="1">
        <v>0.1685</v>
      </c>
      <c r="C2124" s="80">
        <v>40199.0</v>
      </c>
      <c r="D2124" s="1">
        <v>0.332</v>
      </c>
      <c r="E2124" s="80">
        <v>40217.0</v>
      </c>
      <c r="F2124" s="1">
        <v>0.8325</v>
      </c>
    </row>
    <row r="2125" ht="15.75" customHeight="1">
      <c r="A2125" s="80">
        <v>40200.0</v>
      </c>
      <c r="B2125" s="1">
        <v>0.171</v>
      </c>
      <c r="C2125" s="80">
        <v>40200.0</v>
      </c>
      <c r="D2125" s="1">
        <v>0.32</v>
      </c>
      <c r="E2125" s="80">
        <v>40218.0</v>
      </c>
      <c r="F2125" s="1">
        <v>0.8865</v>
      </c>
    </row>
    <row r="2126" ht="15.75" customHeight="1">
      <c r="A2126" s="80">
        <v>40203.0</v>
      </c>
      <c r="B2126" s="1">
        <v>0.169</v>
      </c>
      <c r="C2126" s="80">
        <v>40203.0</v>
      </c>
      <c r="D2126" s="1">
        <v>0.325</v>
      </c>
      <c r="E2126" s="80">
        <v>40219.0</v>
      </c>
      <c r="F2126" s="1">
        <v>0.938</v>
      </c>
    </row>
    <row r="2127" ht="15.75" customHeight="1">
      <c r="A2127" s="80">
        <v>40204.0</v>
      </c>
      <c r="B2127" s="1">
        <v>0.174</v>
      </c>
      <c r="C2127" s="80">
        <v>40204.0</v>
      </c>
      <c r="D2127" s="1">
        <v>0.33</v>
      </c>
      <c r="E2127" s="80">
        <v>40220.0</v>
      </c>
      <c r="F2127" s="1">
        <v>0.924</v>
      </c>
    </row>
    <row r="2128" ht="15.75" customHeight="1">
      <c r="A2128" s="80">
        <v>40205.0</v>
      </c>
      <c r="B2128" s="1">
        <v>0.175</v>
      </c>
      <c r="C2128" s="80">
        <v>40205.0</v>
      </c>
      <c r="D2128" s="1">
        <v>0.3605</v>
      </c>
      <c r="E2128" s="80">
        <v>40221.0</v>
      </c>
      <c r="F2128" s="1">
        <v>0.927</v>
      </c>
    </row>
    <row r="2129" ht="15.75" customHeight="1">
      <c r="A2129" s="80">
        <v>40206.0</v>
      </c>
      <c r="B2129" s="1">
        <v>0.175</v>
      </c>
      <c r="C2129" s="80">
        <v>40206.0</v>
      </c>
      <c r="D2129" s="1">
        <v>0.3345</v>
      </c>
      <c r="E2129" s="80">
        <v>40224.0</v>
      </c>
      <c r="F2129" s="1">
        <v>0.885</v>
      </c>
    </row>
    <row r="2130" ht="15.75" customHeight="1">
      <c r="A2130" s="80">
        <v>40207.0</v>
      </c>
      <c r="B2130" s="1">
        <v>0.17</v>
      </c>
      <c r="C2130" s="80">
        <v>40207.0</v>
      </c>
      <c r="D2130" s="1">
        <v>0.32</v>
      </c>
      <c r="E2130" s="80">
        <v>40225.0</v>
      </c>
      <c r="F2130" s="1">
        <v>0.8585</v>
      </c>
    </row>
    <row r="2131" ht="15.75" customHeight="1">
      <c r="A2131" s="80">
        <v>40210.0</v>
      </c>
      <c r="B2131" s="1">
        <v>0.1765</v>
      </c>
      <c r="C2131" s="80">
        <v>40210.0</v>
      </c>
      <c r="D2131" s="1">
        <v>0.3395</v>
      </c>
      <c r="E2131" s="80">
        <v>40226.0</v>
      </c>
      <c r="F2131" s="1">
        <v>0.8945</v>
      </c>
    </row>
    <row r="2132" ht="15.75" customHeight="1">
      <c r="A2132" s="80">
        <v>40211.0</v>
      </c>
      <c r="B2132" s="1">
        <v>0.1785</v>
      </c>
      <c r="C2132" s="80">
        <v>40211.0</v>
      </c>
      <c r="D2132" s="1">
        <v>0.34</v>
      </c>
      <c r="E2132" s="80">
        <v>40227.0</v>
      </c>
      <c r="F2132" s="1">
        <v>0.9805</v>
      </c>
    </row>
    <row r="2133" ht="15.75" customHeight="1">
      <c r="A2133" s="80">
        <v>40212.0</v>
      </c>
      <c r="B2133" s="1">
        <v>0.186</v>
      </c>
      <c r="C2133" s="80">
        <v>40212.0</v>
      </c>
      <c r="D2133" s="1">
        <v>0.361</v>
      </c>
      <c r="E2133" s="80">
        <v>40228.0</v>
      </c>
      <c r="F2133" s="1">
        <v>0.975</v>
      </c>
    </row>
    <row r="2134" ht="15.75" customHeight="1">
      <c r="A2134" s="80">
        <v>40213.0</v>
      </c>
      <c r="B2134" s="1">
        <v>0.1775</v>
      </c>
      <c r="C2134" s="80">
        <v>40213.0</v>
      </c>
      <c r="D2134" s="1">
        <v>0.325</v>
      </c>
      <c r="E2134" s="80">
        <v>40231.0</v>
      </c>
      <c r="F2134" s="1">
        <v>0.931</v>
      </c>
    </row>
    <row r="2135" ht="15.75" customHeight="1">
      <c r="A2135" s="80">
        <v>40214.0</v>
      </c>
      <c r="B2135" s="1">
        <v>0.175</v>
      </c>
      <c r="C2135" s="80">
        <v>40214.0</v>
      </c>
      <c r="D2135" s="1">
        <v>0.311</v>
      </c>
      <c r="E2135" s="80">
        <v>40232.0</v>
      </c>
      <c r="F2135" s="1">
        <v>0.886</v>
      </c>
    </row>
    <row r="2136" ht="15.75" customHeight="1">
      <c r="A2136" s="80">
        <v>40217.0</v>
      </c>
      <c r="B2136" s="1">
        <v>0.178</v>
      </c>
      <c r="C2136" s="80">
        <v>40217.0</v>
      </c>
      <c r="D2136" s="1">
        <v>0.323</v>
      </c>
      <c r="E2136" s="80">
        <v>40233.0</v>
      </c>
      <c r="F2136" s="1">
        <v>0.865</v>
      </c>
    </row>
    <row r="2137" ht="15.75" customHeight="1">
      <c r="A2137" s="80">
        <v>40218.0</v>
      </c>
      <c r="B2137" s="1">
        <v>0.184</v>
      </c>
      <c r="C2137" s="80">
        <v>40218.0</v>
      </c>
      <c r="D2137" s="1">
        <v>0.333</v>
      </c>
      <c r="E2137" s="80">
        <v>40234.0</v>
      </c>
      <c r="F2137" s="1">
        <v>0.831</v>
      </c>
    </row>
    <row r="2138" ht="15.75" customHeight="1">
      <c r="A2138" s="80">
        <v>40219.0</v>
      </c>
      <c r="B2138" s="1">
        <v>0.186</v>
      </c>
      <c r="C2138" s="80">
        <v>40219.0</v>
      </c>
      <c r="D2138" s="1">
        <v>0.3495</v>
      </c>
      <c r="E2138" s="80">
        <v>40235.0</v>
      </c>
      <c r="F2138" s="1">
        <v>0.8355</v>
      </c>
    </row>
    <row r="2139" ht="15.75" customHeight="1">
      <c r="A2139" s="80">
        <v>40220.0</v>
      </c>
      <c r="B2139" s="1">
        <v>0.1885</v>
      </c>
      <c r="C2139" s="80">
        <v>40220.0</v>
      </c>
      <c r="D2139" s="1">
        <v>0.3645</v>
      </c>
      <c r="E2139" s="80">
        <v>40238.0</v>
      </c>
      <c r="F2139" s="1">
        <v>0.828</v>
      </c>
    </row>
    <row r="2140" ht="15.75" customHeight="1">
      <c r="A2140" s="80">
        <v>40221.0</v>
      </c>
      <c r="B2140" s="1">
        <v>0.188</v>
      </c>
      <c r="C2140" s="80">
        <v>40221.0</v>
      </c>
      <c r="D2140" s="1">
        <v>0.348</v>
      </c>
      <c r="E2140" s="80">
        <v>40239.0</v>
      </c>
      <c r="F2140" s="1">
        <v>0.8015</v>
      </c>
    </row>
    <row r="2141" ht="15.75" customHeight="1">
      <c r="A2141" s="80">
        <v>40224.0</v>
      </c>
      <c r="B2141" s="1">
        <v>0.182</v>
      </c>
      <c r="C2141" s="80">
        <v>40224.0</v>
      </c>
      <c r="D2141" s="1">
        <v>0.346</v>
      </c>
      <c r="E2141" s="80">
        <v>40240.0</v>
      </c>
      <c r="F2141" s="1">
        <v>0.8095</v>
      </c>
    </row>
    <row r="2142" ht="15.75" customHeight="1">
      <c r="A2142" s="80">
        <v>40225.0</v>
      </c>
      <c r="B2142" s="1">
        <v>0.179</v>
      </c>
      <c r="C2142" s="80">
        <v>40225.0</v>
      </c>
      <c r="D2142" s="1">
        <v>0.3285</v>
      </c>
      <c r="E2142" s="80">
        <v>40241.0</v>
      </c>
      <c r="F2142" s="1">
        <v>0.8505</v>
      </c>
    </row>
    <row r="2143" ht="15.75" customHeight="1">
      <c r="A2143" s="80">
        <v>40226.0</v>
      </c>
      <c r="B2143" s="1">
        <v>0.1815</v>
      </c>
      <c r="C2143" s="80">
        <v>40226.0</v>
      </c>
      <c r="D2143" s="1">
        <v>0.345</v>
      </c>
      <c r="E2143" s="80">
        <v>40242.0</v>
      </c>
      <c r="F2143" s="1">
        <v>0.914</v>
      </c>
    </row>
    <row r="2144" ht="15.75" customHeight="1">
      <c r="A2144" s="80">
        <v>40227.0</v>
      </c>
      <c r="B2144" s="1">
        <v>0.203</v>
      </c>
      <c r="C2144" s="80">
        <v>40227.0</v>
      </c>
      <c r="D2144" s="1">
        <v>0.382</v>
      </c>
      <c r="E2144" s="80">
        <v>40245.0</v>
      </c>
      <c r="F2144" s="1">
        <v>0.9215</v>
      </c>
    </row>
    <row r="2145" ht="15.75" customHeight="1">
      <c r="A2145" s="80">
        <v>40228.0</v>
      </c>
      <c r="B2145" s="1">
        <v>0.1985</v>
      </c>
      <c r="C2145" s="80">
        <v>40228.0</v>
      </c>
      <c r="D2145" s="1">
        <v>0.378</v>
      </c>
      <c r="E2145" s="80">
        <v>40246.0</v>
      </c>
      <c r="F2145" s="1">
        <v>0.887</v>
      </c>
    </row>
    <row r="2146" ht="15.75" customHeight="1">
      <c r="A2146" s="80">
        <v>40231.0</v>
      </c>
      <c r="B2146" s="1">
        <v>0.1945</v>
      </c>
      <c r="C2146" s="80">
        <v>40231.0</v>
      </c>
      <c r="D2146" s="1">
        <v>0.352</v>
      </c>
      <c r="E2146" s="80">
        <v>40247.0</v>
      </c>
      <c r="F2146" s="1">
        <v>0.9105</v>
      </c>
    </row>
    <row r="2147" ht="15.75" customHeight="1">
      <c r="A2147" s="80">
        <v>40232.0</v>
      </c>
      <c r="B2147" s="1">
        <v>0.197</v>
      </c>
      <c r="C2147" s="80">
        <v>40232.0</v>
      </c>
      <c r="D2147" s="1">
        <v>0.3355</v>
      </c>
      <c r="E2147" s="80">
        <v>40248.0</v>
      </c>
      <c r="F2147" s="1">
        <v>0.957</v>
      </c>
    </row>
    <row r="2148" ht="15.75" customHeight="1">
      <c r="A2148" s="80">
        <v>40233.0</v>
      </c>
      <c r="B2148" s="1">
        <v>0.193</v>
      </c>
      <c r="C2148" s="80">
        <v>40233.0</v>
      </c>
      <c r="D2148" s="1">
        <v>0.323</v>
      </c>
      <c r="E2148" s="80">
        <v>40249.0</v>
      </c>
      <c r="F2148" s="1">
        <v>0.963</v>
      </c>
    </row>
    <row r="2149" ht="15.75" customHeight="1">
      <c r="A2149" s="80">
        <v>40234.0</v>
      </c>
      <c r="B2149" s="1">
        <v>0.184</v>
      </c>
      <c r="C2149" s="80">
        <v>40234.0</v>
      </c>
      <c r="D2149" s="1">
        <v>0.304</v>
      </c>
      <c r="E2149" s="80">
        <v>40252.0</v>
      </c>
      <c r="F2149" s="1">
        <v>0.943</v>
      </c>
    </row>
    <row r="2150" ht="15.75" customHeight="1">
      <c r="A2150" s="80">
        <v>40235.0</v>
      </c>
      <c r="B2150" s="1">
        <v>0.18325</v>
      </c>
      <c r="C2150" s="80">
        <v>40235.0</v>
      </c>
      <c r="D2150" s="1">
        <v>0.304</v>
      </c>
      <c r="E2150" s="80">
        <v>40253.0</v>
      </c>
      <c r="F2150" s="1">
        <v>0.907</v>
      </c>
    </row>
    <row r="2151" ht="15.75" customHeight="1">
      <c r="A2151" s="80">
        <v>40238.0</v>
      </c>
      <c r="B2151" s="1">
        <v>0.1735</v>
      </c>
      <c r="C2151" s="80">
        <v>40238.0</v>
      </c>
      <c r="D2151" s="1">
        <v>0.296</v>
      </c>
      <c r="E2151" s="80">
        <v>40254.0</v>
      </c>
      <c r="F2151" s="1">
        <v>0.8975</v>
      </c>
    </row>
    <row r="2152" ht="15.75" customHeight="1">
      <c r="A2152" s="80">
        <v>40239.0</v>
      </c>
      <c r="B2152" s="1">
        <v>0.175</v>
      </c>
      <c r="C2152" s="80">
        <v>40239.0</v>
      </c>
      <c r="D2152" s="1">
        <v>0.29</v>
      </c>
      <c r="E2152" s="80">
        <v>40255.0</v>
      </c>
      <c r="F2152" s="1">
        <v>0.952</v>
      </c>
    </row>
    <row r="2153" ht="15.75" customHeight="1">
      <c r="A2153" s="80">
        <v>40240.0</v>
      </c>
      <c r="B2153" s="1">
        <v>0.1765</v>
      </c>
      <c r="C2153" s="80">
        <v>40240.0</v>
      </c>
      <c r="D2153" s="1">
        <v>0.3</v>
      </c>
      <c r="E2153" s="80">
        <v>40256.0</v>
      </c>
      <c r="F2153" s="1">
        <v>0.9855</v>
      </c>
    </row>
    <row r="2154" ht="15.75" customHeight="1">
      <c r="A2154" s="80">
        <v>40241.0</v>
      </c>
      <c r="B2154" s="1">
        <v>0.203</v>
      </c>
      <c r="C2154" s="80">
        <v>40241.0</v>
      </c>
      <c r="D2154" s="1">
        <v>0.339</v>
      </c>
      <c r="E2154" s="80">
        <v>40259.0</v>
      </c>
      <c r="F2154" s="1">
        <v>0.962</v>
      </c>
    </row>
    <row r="2155" ht="15.75" customHeight="1">
      <c r="A2155" s="80">
        <v>40242.0</v>
      </c>
      <c r="B2155" s="1">
        <v>0.209</v>
      </c>
      <c r="C2155" s="80">
        <v>40242.0</v>
      </c>
      <c r="D2155" s="1">
        <v>0.365</v>
      </c>
      <c r="E2155" s="80">
        <v>40260.0</v>
      </c>
      <c r="F2155" s="1">
        <v>0.948</v>
      </c>
    </row>
    <row r="2156" ht="15.75" customHeight="1">
      <c r="A2156" s="80">
        <v>40245.0</v>
      </c>
      <c r="B2156" s="1">
        <v>0.209</v>
      </c>
      <c r="C2156" s="80">
        <v>40245.0</v>
      </c>
      <c r="D2156" s="1">
        <v>0.364</v>
      </c>
      <c r="E2156" s="80">
        <v>40261.0</v>
      </c>
      <c r="F2156" s="1">
        <v>1.008</v>
      </c>
    </row>
    <row r="2157" ht="15.75" customHeight="1">
      <c r="A2157" s="80">
        <v>40246.0</v>
      </c>
      <c r="B2157" s="1">
        <v>0.206</v>
      </c>
      <c r="C2157" s="80">
        <v>40246.0</v>
      </c>
      <c r="D2157" s="1">
        <v>0.3465</v>
      </c>
      <c r="E2157" s="80">
        <v>40262.0</v>
      </c>
      <c r="F2157" s="1">
        <v>1.015</v>
      </c>
    </row>
    <row r="2158" ht="15.75" customHeight="1">
      <c r="A2158" s="80">
        <v>40247.0</v>
      </c>
      <c r="B2158" s="1">
        <v>0.212</v>
      </c>
      <c r="C2158" s="80">
        <v>40247.0</v>
      </c>
      <c r="D2158" s="1">
        <v>0.363</v>
      </c>
      <c r="E2158" s="80">
        <v>40263.0</v>
      </c>
      <c r="F2158" s="1">
        <v>0.997</v>
      </c>
    </row>
    <row r="2159" ht="15.75" customHeight="1">
      <c r="A2159" s="80">
        <v>40248.0</v>
      </c>
      <c r="B2159" s="1">
        <v>0.221</v>
      </c>
      <c r="C2159" s="80">
        <v>40248.0</v>
      </c>
      <c r="D2159" s="1">
        <v>0.388</v>
      </c>
      <c r="E2159" s="80">
        <v>40266.0</v>
      </c>
      <c r="F2159" s="1">
        <v>1.006</v>
      </c>
    </row>
    <row r="2160" ht="15.75" customHeight="1">
      <c r="A2160" s="80">
        <v>40249.0</v>
      </c>
      <c r="B2160" s="1">
        <v>0.231</v>
      </c>
      <c r="C2160" s="80">
        <v>40249.0</v>
      </c>
      <c r="D2160" s="1">
        <v>0.404</v>
      </c>
      <c r="E2160" s="80">
        <v>40267.0</v>
      </c>
      <c r="F2160" s="1">
        <v>1.019</v>
      </c>
    </row>
    <row r="2161" ht="15.75" customHeight="1">
      <c r="A2161" s="80">
        <v>40252.0</v>
      </c>
      <c r="B2161" s="1">
        <v>0.2315</v>
      </c>
      <c r="C2161" s="80">
        <v>40252.0</v>
      </c>
      <c r="D2161" s="1">
        <v>0.3805</v>
      </c>
      <c r="E2161" s="80">
        <v>40268.0</v>
      </c>
      <c r="F2161" s="1">
        <v>0.9795</v>
      </c>
    </row>
    <row r="2162" ht="15.75" customHeight="1">
      <c r="A2162" s="80">
        <v>40253.0</v>
      </c>
      <c r="B2162" s="1">
        <v>0.224</v>
      </c>
      <c r="C2162" s="80">
        <v>40253.0</v>
      </c>
      <c r="D2162" s="1">
        <v>0.369</v>
      </c>
      <c r="E2162" s="80">
        <v>40269.0</v>
      </c>
      <c r="F2162" s="1">
        <v>1.013</v>
      </c>
    </row>
    <row r="2163" ht="15.75" customHeight="1">
      <c r="A2163" s="80">
        <v>40254.0</v>
      </c>
      <c r="B2163" s="1">
        <v>0.2215</v>
      </c>
      <c r="C2163" s="80">
        <v>40254.0</v>
      </c>
      <c r="D2163" s="1">
        <v>0.3575</v>
      </c>
      <c r="E2163" s="80">
        <v>40270.0</v>
      </c>
      <c r="F2163" s="1">
        <v>1.0655</v>
      </c>
    </row>
    <row r="2164" ht="15.75" customHeight="1">
      <c r="A2164" s="80">
        <v>40255.0</v>
      </c>
      <c r="B2164" s="1">
        <v>0.241</v>
      </c>
      <c r="C2164" s="80">
        <v>40255.0</v>
      </c>
      <c r="D2164" s="1">
        <v>0.392</v>
      </c>
      <c r="E2164" s="80">
        <v>40273.0</v>
      </c>
      <c r="F2164" s="1">
        <v>1.133</v>
      </c>
    </row>
    <row r="2165" ht="15.75" customHeight="1">
      <c r="A2165" s="80">
        <v>40256.0</v>
      </c>
      <c r="B2165" s="1">
        <v>0.251</v>
      </c>
      <c r="C2165" s="80">
        <v>40256.0</v>
      </c>
      <c r="D2165" s="1">
        <v>0.418</v>
      </c>
      <c r="E2165" s="80">
        <v>40274.0</v>
      </c>
      <c r="F2165" s="1">
        <v>1.0895</v>
      </c>
    </row>
    <row r="2166" ht="15.75" customHeight="1">
      <c r="A2166" s="80">
        <v>40259.0</v>
      </c>
      <c r="B2166" s="1">
        <v>0.237</v>
      </c>
      <c r="C2166" s="80">
        <v>40259.0</v>
      </c>
      <c r="D2166" s="1">
        <v>0.396</v>
      </c>
      <c r="E2166" s="80">
        <v>40275.0</v>
      </c>
      <c r="F2166" s="1">
        <v>1.004</v>
      </c>
    </row>
    <row r="2167" ht="15.75" customHeight="1">
      <c r="A2167" s="80">
        <v>40260.0</v>
      </c>
      <c r="B2167" s="1">
        <v>0.2375</v>
      </c>
      <c r="C2167" s="80">
        <v>40260.0</v>
      </c>
      <c r="D2167" s="1">
        <v>0.397</v>
      </c>
      <c r="E2167" s="80">
        <v>40276.0</v>
      </c>
      <c r="F2167" s="1">
        <v>1.0145</v>
      </c>
    </row>
    <row r="2168" ht="15.75" customHeight="1">
      <c r="A2168" s="80">
        <v>40261.0</v>
      </c>
      <c r="B2168" s="1">
        <v>0.243</v>
      </c>
      <c r="C2168" s="80">
        <v>40261.0</v>
      </c>
      <c r="D2168" s="1">
        <v>0.4245</v>
      </c>
      <c r="E2168" s="80">
        <v>40277.0</v>
      </c>
      <c r="F2168" s="1">
        <v>1.011</v>
      </c>
    </row>
    <row r="2169" ht="15.75" customHeight="1">
      <c r="A2169" s="80">
        <v>40262.0</v>
      </c>
      <c r="B2169" s="1">
        <v>0.238</v>
      </c>
      <c r="C2169" s="80">
        <v>40262.0</v>
      </c>
      <c r="D2169" s="1">
        <v>0.416</v>
      </c>
      <c r="E2169" s="80">
        <v>40280.0</v>
      </c>
      <c r="F2169" s="1">
        <v>0.987</v>
      </c>
    </row>
    <row r="2170" ht="15.75" customHeight="1">
      <c r="A2170" s="80">
        <v>40263.0</v>
      </c>
      <c r="B2170" s="1">
        <v>0.245</v>
      </c>
      <c r="C2170" s="80">
        <v>40263.0</v>
      </c>
      <c r="D2170" s="1">
        <v>0.42</v>
      </c>
      <c r="E2170" s="80">
        <v>40281.0</v>
      </c>
      <c r="F2170" s="1">
        <v>0.9915</v>
      </c>
    </row>
    <row r="2171" ht="15.75" customHeight="1">
      <c r="A2171" s="80">
        <v>40266.0</v>
      </c>
      <c r="B2171" s="1">
        <v>0.2435</v>
      </c>
      <c r="C2171" s="80">
        <v>40266.0</v>
      </c>
      <c r="D2171" s="1">
        <v>0.42175</v>
      </c>
      <c r="E2171" s="80">
        <v>40282.0</v>
      </c>
      <c r="F2171" s="1">
        <v>0.9975</v>
      </c>
    </row>
    <row r="2172" ht="15.75" customHeight="1">
      <c r="A2172" s="80">
        <v>40267.0</v>
      </c>
      <c r="B2172" s="1">
        <v>0.245</v>
      </c>
      <c r="C2172" s="80">
        <v>40267.0</v>
      </c>
      <c r="D2172" s="1">
        <v>0.4275</v>
      </c>
      <c r="E2172" s="80">
        <v>40283.0</v>
      </c>
      <c r="F2172" s="1">
        <v>0.974</v>
      </c>
    </row>
    <row r="2173" ht="15.75" customHeight="1">
      <c r="A2173" s="80">
        <v>40268.0</v>
      </c>
      <c r="B2173" s="1">
        <v>0.2355</v>
      </c>
      <c r="C2173" s="80">
        <v>40268.0</v>
      </c>
      <c r="D2173" s="1">
        <v>0.4275</v>
      </c>
      <c r="E2173" s="80">
        <v>40284.0</v>
      </c>
      <c r="F2173" s="1">
        <v>0.919</v>
      </c>
    </row>
    <row r="2174" ht="15.75" customHeight="1">
      <c r="A2174" s="80">
        <v>40269.0</v>
      </c>
      <c r="B2174" s="1">
        <v>0.2375</v>
      </c>
      <c r="C2174" s="80">
        <v>40269.0</v>
      </c>
      <c r="D2174" s="1">
        <v>0.40825</v>
      </c>
      <c r="E2174" s="80">
        <v>40287.0</v>
      </c>
      <c r="F2174" s="1">
        <v>0.952</v>
      </c>
    </row>
    <row r="2175" ht="15.75" customHeight="1">
      <c r="A2175" s="80">
        <v>40270.0</v>
      </c>
      <c r="B2175" s="1">
        <v>0.245</v>
      </c>
      <c r="C2175" s="80">
        <v>40270.0</v>
      </c>
      <c r="D2175" s="1">
        <v>0.4275</v>
      </c>
      <c r="E2175" s="80">
        <v>40288.0</v>
      </c>
      <c r="F2175" s="1">
        <v>0.981</v>
      </c>
    </row>
    <row r="2176" ht="15.75" customHeight="1">
      <c r="A2176" s="80">
        <v>40273.0</v>
      </c>
      <c r="B2176" s="1">
        <v>0.258</v>
      </c>
      <c r="C2176" s="80">
        <v>40273.0</v>
      </c>
      <c r="D2176" s="1">
        <v>0.4735</v>
      </c>
      <c r="E2176" s="80">
        <v>40289.0</v>
      </c>
      <c r="F2176" s="1">
        <v>0.9625</v>
      </c>
    </row>
    <row r="2177" ht="15.75" customHeight="1">
      <c r="A2177" s="80">
        <v>40274.0</v>
      </c>
      <c r="B2177" s="1">
        <v>0.2485</v>
      </c>
      <c r="C2177" s="80">
        <v>40274.0</v>
      </c>
      <c r="D2177" s="1">
        <v>0.45</v>
      </c>
      <c r="E2177" s="80">
        <v>40290.0</v>
      </c>
      <c r="F2177" s="1">
        <v>0.983</v>
      </c>
    </row>
    <row r="2178" ht="15.75" customHeight="1">
      <c r="A2178" s="80">
        <v>40275.0</v>
      </c>
      <c r="B2178" s="1">
        <v>0.242</v>
      </c>
      <c r="C2178" s="80">
        <v>40275.0</v>
      </c>
      <c r="D2178" s="1">
        <v>0.4025</v>
      </c>
      <c r="E2178" s="80">
        <v>40291.0</v>
      </c>
      <c r="F2178" s="1">
        <v>1.0375</v>
      </c>
    </row>
    <row r="2179" ht="15.75" customHeight="1">
      <c r="A2179" s="80">
        <v>40276.0</v>
      </c>
      <c r="B2179" s="1">
        <v>0.244</v>
      </c>
      <c r="C2179" s="80">
        <v>40276.0</v>
      </c>
      <c r="D2179" s="1">
        <v>0.4275</v>
      </c>
      <c r="E2179" s="80">
        <v>40294.0</v>
      </c>
      <c r="F2179" s="1">
        <v>1.0445</v>
      </c>
    </row>
    <row r="2180" ht="15.75" customHeight="1">
      <c r="A2180" s="80">
        <v>40277.0</v>
      </c>
      <c r="B2180" s="1">
        <v>0.24925</v>
      </c>
      <c r="C2180" s="80">
        <v>40277.0</v>
      </c>
      <c r="D2180" s="1">
        <v>0.41875</v>
      </c>
      <c r="E2180" s="80">
        <v>40295.0</v>
      </c>
      <c r="F2180" s="1">
        <v>0.929</v>
      </c>
    </row>
    <row r="2181" ht="15.75" customHeight="1">
      <c r="A2181" s="80">
        <v>40280.0</v>
      </c>
      <c r="B2181" s="1">
        <v>0.249</v>
      </c>
      <c r="C2181" s="80">
        <v>40280.0</v>
      </c>
      <c r="D2181" s="1">
        <v>0.408</v>
      </c>
      <c r="E2181" s="80">
        <v>40296.0</v>
      </c>
      <c r="F2181" s="1">
        <v>0.936</v>
      </c>
    </row>
    <row r="2182" ht="15.75" customHeight="1">
      <c r="A2182" s="80">
        <v>40281.0</v>
      </c>
      <c r="B2182" s="1">
        <v>0.2525</v>
      </c>
      <c r="C2182" s="80">
        <v>40281.0</v>
      </c>
      <c r="D2182" s="1">
        <v>0.4155</v>
      </c>
      <c r="E2182" s="80">
        <v>40297.0</v>
      </c>
      <c r="F2182" s="1">
        <v>0.922</v>
      </c>
    </row>
    <row r="2183" ht="15.75" customHeight="1">
      <c r="A2183" s="80">
        <v>40282.0</v>
      </c>
      <c r="B2183" s="1">
        <v>0.251</v>
      </c>
      <c r="C2183" s="80">
        <v>40282.0</v>
      </c>
      <c r="D2183" s="1">
        <v>0.416</v>
      </c>
      <c r="E2183" s="80">
        <v>40298.0</v>
      </c>
      <c r="F2183" s="1">
        <v>0.909</v>
      </c>
    </row>
    <row r="2184" ht="15.75" customHeight="1">
      <c r="A2184" s="80">
        <v>40283.0</v>
      </c>
      <c r="B2184" s="1">
        <v>0.247</v>
      </c>
      <c r="C2184" s="80">
        <v>40283.0</v>
      </c>
      <c r="D2184" s="1">
        <v>0.404</v>
      </c>
      <c r="E2184" s="80">
        <v>40301.0</v>
      </c>
      <c r="F2184" s="1">
        <v>0.9715</v>
      </c>
    </row>
    <row r="2185" ht="15.75" customHeight="1">
      <c r="A2185" s="80">
        <v>40284.0</v>
      </c>
      <c r="B2185" s="1">
        <v>0.2395</v>
      </c>
      <c r="C2185" s="80">
        <v>40284.0</v>
      </c>
      <c r="D2185" s="1">
        <v>0.38</v>
      </c>
      <c r="E2185" s="80">
        <v>40302.0</v>
      </c>
      <c r="F2185" s="1">
        <v>0.9165</v>
      </c>
    </row>
    <row r="2186" ht="15.75" customHeight="1">
      <c r="A2186" s="80">
        <v>40287.0</v>
      </c>
      <c r="B2186" s="1">
        <v>0.245</v>
      </c>
      <c r="C2186" s="80">
        <v>40287.0</v>
      </c>
      <c r="D2186" s="1">
        <v>0.386</v>
      </c>
      <c r="E2186" s="80">
        <v>40303.0</v>
      </c>
      <c r="F2186" s="1">
        <v>0.855</v>
      </c>
    </row>
    <row r="2187" ht="15.75" customHeight="1">
      <c r="A2187" s="80">
        <v>40288.0</v>
      </c>
      <c r="B2187" s="1">
        <v>0.251</v>
      </c>
      <c r="C2187" s="80">
        <v>40288.0</v>
      </c>
      <c r="D2187" s="1">
        <v>0.408</v>
      </c>
      <c r="E2187" s="80">
        <v>40304.0</v>
      </c>
      <c r="F2187" s="1">
        <v>0.759</v>
      </c>
    </row>
    <row r="2188" ht="15.75" customHeight="1">
      <c r="A2188" s="80">
        <v>40289.0</v>
      </c>
      <c r="B2188" s="1">
        <v>0.258</v>
      </c>
      <c r="C2188" s="80">
        <v>40289.0</v>
      </c>
      <c r="D2188" s="1">
        <v>0.413</v>
      </c>
      <c r="E2188" s="80">
        <v>40305.0</v>
      </c>
      <c r="F2188" s="1">
        <v>0.772</v>
      </c>
    </row>
    <row r="2189" ht="15.75" customHeight="1">
      <c r="A2189" s="80">
        <v>40290.0</v>
      </c>
      <c r="B2189" s="1">
        <v>0.264</v>
      </c>
      <c r="C2189" s="80">
        <v>40290.0</v>
      </c>
      <c r="D2189" s="1">
        <v>0.42</v>
      </c>
      <c r="E2189" s="80">
        <v>40308.0</v>
      </c>
      <c r="F2189" s="1">
        <v>0.82</v>
      </c>
    </row>
    <row r="2190" ht="15.75" customHeight="1">
      <c r="A2190" s="80">
        <v>40291.0</v>
      </c>
      <c r="B2190" s="1">
        <v>0.2725</v>
      </c>
      <c r="C2190" s="80">
        <v>40291.0</v>
      </c>
      <c r="D2190" s="1">
        <v>0.449</v>
      </c>
      <c r="E2190" s="80">
        <v>40309.0</v>
      </c>
      <c r="F2190" s="1">
        <v>0.801</v>
      </c>
    </row>
    <row r="2191" ht="15.75" customHeight="1">
      <c r="A2191" s="80">
        <v>40294.0</v>
      </c>
      <c r="B2191" s="1">
        <v>0.2725</v>
      </c>
      <c r="C2191" s="80">
        <v>40294.0</v>
      </c>
      <c r="D2191" s="1">
        <v>0.4495</v>
      </c>
      <c r="E2191" s="80">
        <v>40310.0</v>
      </c>
      <c r="F2191" s="1">
        <v>0.804</v>
      </c>
    </row>
    <row r="2192" ht="15.75" customHeight="1">
      <c r="A2192" s="80">
        <v>40295.0</v>
      </c>
      <c r="B2192" s="1">
        <v>0.258</v>
      </c>
      <c r="C2192" s="80">
        <v>40295.0</v>
      </c>
      <c r="D2192" s="1">
        <v>0.408</v>
      </c>
      <c r="E2192" s="80">
        <v>40311.0</v>
      </c>
      <c r="F2192" s="1">
        <v>0.768</v>
      </c>
    </row>
    <row r="2193" ht="15.75" customHeight="1">
      <c r="A2193" s="80">
        <v>40296.0</v>
      </c>
      <c r="B2193" s="1">
        <v>0.259</v>
      </c>
      <c r="C2193" s="80">
        <v>40296.0</v>
      </c>
      <c r="D2193" s="1">
        <v>0.406</v>
      </c>
      <c r="E2193" s="80">
        <v>40312.0</v>
      </c>
      <c r="F2193" s="1">
        <v>0.716</v>
      </c>
    </row>
    <row r="2194" ht="15.75" customHeight="1">
      <c r="A2194" s="80">
        <v>40297.0</v>
      </c>
      <c r="B2194" s="1">
        <v>0.256</v>
      </c>
      <c r="C2194" s="80">
        <v>40297.0</v>
      </c>
      <c r="D2194" s="1">
        <v>0.4105</v>
      </c>
      <c r="E2194" s="80">
        <v>40315.0</v>
      </c>
      <c r="F2194" s="1">
        <v>0.736</v>
      </c>
    </row>
    <row r="2195" ht="15.75" customHeight="1">
      <c r="A2195" s="80">
        <v>40298.0</v>
      </c>
      <c r="B2195" s="1">
        <v>0.265</v>
      </c>
      <c r="C2195" s="80">
        <v>40298.0</v>
      </c>
      <c r="D2195" s="1">
        <v>0.415</v>
      </c>
      <c r="E2195" s="80">
        <v>40316.0</v>
      </c>
      <c r="F2195" s="1">
        <v>0.6975</v>
      </c>
    </row>
    <row r="2196" ht="15.75" customHeight="1">
      <c r="A2196" s="80">
        <v>40301.0</v>
      </c>
      <c r="B2196" s="1">
        <v>0.2715</v>
      </c>
      <c r="C2196" s="80">
        <v>40301.0</v>
      </c>
      <c r="D2196" s="1">
        <v>0.437</v>
      </c>
      <c r="E2196" s="80">
        <v>40317.0</v>
      </c>
      <c r="F2196" s="1">
        <v>0.721</v>
      </c>
    </row>
    <row r="2197" ht="15.75" customHeight="1">
      <c r="A2197" s="80">
        <v>40302.0</v>
      </c>
      <c r="B2197" s="1">
        <v>0.2645</v>
      </c>
      <c r="C2197" s="80">
        <v>40302.0</v>
      </c>
      <c r="D2197" s="1">
        <v>0.415</v>
      </c>
      <c r="E2197" s="80">
        <v>40318.0</v>
      </c>
      <c r="F2197" s="1">
        <v>0.667</v>
      </c>
    </row>
    <row r="2198" ht="15.75" customHeight="1">
      <c r="A2198" s="80">
        <v>40303.0</v>
      </c>
      <c r="B2198" s="1">
        <v>0.273</v>
      </c>
      <c r="C2198" s="80">
        <v>40303.0</v>
      </c>
      <c r="D2198" s="1">
        <v>0.411</v>
      </c>
      <c r="E2198" s="80">
        <v>40319.0</v>
      </c>
      <c r="F2198" s="1">
        <v>0.668</v>
      </c>
    </row>
    <row r="2199" ht="15.75" customHeight="1">
      <c r="A2199" s="80">
        <v>40304.0</v>
      </c>
      <c r="B2199" s="1">
        <v>0.28</v>
      </c>
      <c r="C2199" s="80">
        <v>40304.0</v>
      </c>
      <c r="D2199" s="1">
        <v>0.385</v>
      </c>
      <c r="E2199" s="80">
        <v>40322.0</v>
      </c>
      <c r="F2199" s="1">
        <v>0.694</v>
      </c>
    </row>
    <row r="2200" ht="15.75" customHeight="1">
      <c r="A2200" s="80">
        <v>40305.0</v>
      </c>
      <c r="B2200" s="1">
        <v>0.2735</v>
      </c>
      <c r="C2200" s="80">
        <v>40305.0</v>
      </c>
      <c r="D2200" s="1">
        <v>0.389</v>
      </c>
      <c r="E2200" s="80">
        <v>40323.0</v>
      </c>
      <c r="F2200" s="1">
        <v>0.711</v>
      </c>
    </row>
    <row r="2201" ht="15.75" customHeight="1">
      <c r="A2201" s="80">
        <v>40308.0</v>
      </c>
      <c r="B2201" s="1">
        <v>0.261</v>
      </c>
      <c r="C2201" s="80">
        <v>40308.0</v>
      </c>
      <c r="D2201" s="1">
        <v>0.394</v>
      </c>
      <c r="E2201" s="80">
        <v>40324.0</v>
      </c>
      <c r="F2201" s="1">
        <v>0.746</v>
      </c>
    </row>
    <row r="2202" ht="15.75" customHeight="1">
      <c r="A2202" s="80">
        <v>40309.0</v>
      </c>
      <c r="B2202" s="1">
        <v>0.2525</v>
      </c>
      <c r="C2202" s="80">
        <v>40309.0</v>
      </c>
      <c r="D2202" s="1">
        <v>0.38</v>
      </c>
      <c r="E2202" s="80">
        <v>40325.0</v>
      </c>
      <c r="F2202" s="1">
        <v>0.778</v>
      </c>
    </row>
    <row r="2203" ht="15.75" customHeight="1">
      <c r="A2203" s="80">
        <v>40310.0</v>
      </c>
      <c r="B2203" s="1">
        <v>0.248</v>
      </c>
      <c r="C2203" s="80">
        <v>40310.0</v>
      </c>
      <c r="D2203" s="1">
        <v>0.3735</v>
      </c>
      <c r="E2203" s="80">
        <v>40326.0</v>
      </c>
      <c r="F2203" s="1">
        <v>0.7365</v>
      </c>
    </row>
    <row r="2204" ht="15.75" customHeight="1">
      <c r="A2204" s="80">
        <v>40311.0</v>
      </c>
      <c r="B2204" s="1">
        <v>0.2495</v>
      </c>
      <c r="C2204" s="80">
        <v>40311.0</v>
      </c>
      <c r="D2204" s="1">
        <v>0.357</v>
      </c>
      <c r="E2204" s="80">
        <v>40329.0</v>
      </c>
      <c r="F2204" s="1">
        <v>0.747</v>
      </c>
    </row>
    <row r="2205" ht="15.75" customHeight="1">
      <c r="A2205" s="80">
        <v>40312.0</v>
      </c>
      <c r="B2205" s="1">
        <v>0.2385</v>
      </c>
      <c r="C2205" s="80">
        <v>40312.0</v>
      </c>
      <c r="D2205" s="1">
        <v>0.35</v>
      </c>
      <c r="E2205" s="80">
        <v>40330.0</v>
      </c>
      <c r="F2205" s="1">
        <v>0.7325</v>
      </c>
    </row>
    <row r="2206" ht="15.75" customHeight="1">
      <c r="A2206" s="80">
        <v>40315.0</v>
      </c>
      <c r="B2206" s="1">
        <v>0.2495</v>
      </c>
      <c r="C2206" s="80">
        <v>40315.0</v>
      </c>
      <c r="D2206" s="1">
        <v>0.3525</v>
      </c>
      <c r="E2206" s="80">
        <v>40331.0</v>
      </c>
      <c r="F2206" s="1">
        <v>0.759</v>
      </c>
    </row>
    <row r="2207" ht="15.75" customHeight="1">
      <c r="A2207" s="80">
        <v>40316.0</v>
      </c>
      <c r="B2207" s="1">
        <v>0.262</v>
      </c>
      <c r="C2207" s="80">
        <v>40316.0</v>
      </c>
      <c r="D2207" s="1">
        <v>0.35</v>
      </c>
      <c r="E2207" s="80">
        <v>40332.0</v>
      </c>
      <c r="F2207" s="1">
        <v>0.7825</v>
      </c>
    </row>
    <row r="2208" ht="15.75" customHeight="1">
      <c r="A2208" s="80">
        <v>40317.0</v>
      </c>
      <c r="B2208" s="1">
        <v>0.2545</v>
      </c>
      <c r="C2208" s="80">
        <v>40317.0</v>
      </c>
      <c r="D2208" s="1">
        <v>0.353</v>
      </c>
      <c r="E2208" s="80">
        <v>40333.0</v>
      </c>
      <c r="F2208" s="1">
        <v>0.708</v>
      </c>
    </row>
    <row r="2209" ht="15.75" customHeight="1">
      <c r="A2209" s="80">
        <v>40318.0</v>
      </c>
      <c r="B2209" s="1">
        <v>0.2505</v>
      </c>
      <c r="C2209" s="80">
        <v>40318.0</v>
      </c>
      <c r="D2209" s="1">
        <v>0.346</v>
      </c>
      <c r="E2209" s="80">
        <v>40336.0</v>
      </c>
      <c r="F2209" s="1">
        <v>0.707</v>
      </c>
    </row>
    <row r="2210" ht="15.75" customHeight="1">
      <c r="A2210" s="80">
        <v>40319.0</v>
      </c>
      <c r="B2210" s="1">
        <v>0.246</v>
      </c>
      <c r="C2210" s="80">
        <v>40319.0</v>
      </c>
      <c r="D2210" s="1">
        <v>0.3435</v>
      </c>
      <c r="E2210" s="80">
        <v>40337.0</v>
      </c>
      <c r="F2210" s="1">
        <v>0.709</v>
      </c>
    </row>
    <row r="2211" ht="15.75" customHeight="1">
      <c r="A2211" s="80">
        <v>40322.0</v>
      </c>
      <c r="B2211" s="1">
        <v>0.244</v>
      </c>
      <c r="C2211" s="80">
        <v>40322.0</v>
      </c>
      <c r="D2211" s="1">
        <v>0.337</v>
      </c>
      <c r="E2211" s="80">
        <v>40338.0</v>
      </c>
      <c r="F2211" s="1">
        <v>0.686</v>
      </c>
    </row>
    <row r="2212" ht="15.75" customHeight="1">
      <c r="A2212" s="80">
        <v>40323.0</v>
      </c>
      <c r="B2212" s="1">
        <v>0.241</v>
      </c>
      <c r="C2212" s="80">
        <v>40323.0</v>
      </c>
      <c r="D2212" s="1">
        <v>0.335</v>
      </c>
      <c r="E2212" s="80">
        <v>40339.0</v>
      </c>
      <c r="F2212" s="1">
        <v>0.72175</v>
      </c>
    </row>
    <row r="2213" ht="15.75" customHeight="1">
      <c r="A2213" s="80">
        <v>40324.0</v>
      </c>
      <c r="B2213" s="1">
        <v>0.249</v>
      </c>
      <c r="C2213" s="80">
        <v>40324.0</v>
      </c>
      <c r="D2213" s="1">
        <v>0.3635</v>
      </c>
      <c r="E2213" s="80">
        <v>40340.0</v>
      </c>
      <c r="F2213" s="1">
        <v>0.684</v>
      </c>
    </row>
    <row r="2214" ht="15.75" customHeight="1">
      <c r="A2214" s="80">
        <v>40325.0</v>
      </c>
      <c r="B2214" s="1">
        <v>0.2495</v>
      </c>
      <c r="C2214" s="80">
        <v>40325.0</v>
      </c>
      <c r="D2214" s="1">
        <v>0.37</v>
      </c>
      <c r="E2214" s="80">
        <v>40343.0</v>
      </c>
      <c r="F2214" s="1">
        <v>0.6755</v>
      </c>
    </row>
    <row r="2215" ht="15.75" customHeight="1">
      <c r="A2215" s="80">
        <v>40326.0</v>
      </c>
      <c r="B2215" s="1">
        <v>0.252</v>
      </c>
      <c r="C2215" s="80">
        <v>40326.0</v>
      </c>
      <c r="D2215" s="1">
        <v>0.362</v>
      </c>
      <c r="E2215" s="80">
        <v>40344.0</v>
      </c>
      <c r="F2215" s="1">
        <v>0.6845</v>
      </c>
    </row>
    <row r="2216" ht="15.75" customHeight="1">
      <c r="A2216" s="80">
        <v>40329.0</v>
      </c>
      <c r="B2216" s="1">
        <v>0.243</v>
      </c>
      <c r="C2216" s="80">
        <v>40329.0</v>
      </c>
      <c r="D2216" s="1">
        <v>0.37</v>
      </c>
      <c r="E2216" s="80">
        <v>40345.0</v>
      </c>
      <c r="F2216" s="1">
        <v>0.6635</v>
      </c>
    </row>
    <row r="2217" ht="15.75" customHeight="1">
      <c r="A2217" s="80">
        <v>40330.0</v>
      </c>
      <c r="B2217" s="1">
        <v>0.253</v>
      </c>
      <c r="C2217" s="80">
        <v>40330.0</v>
      </c>
      <c r="D2217" s="1">
        <v>0.3585</v>
      </c>
      <c r="E2217" s="80">
        <v>40346.0</v>
      </c>
      <c r="F2217" s="1">
        <v>0.6245</v>
      </c>
    </row>
    <row r="2218" ht="15.75" customHeight="1">
      <c r="A2218" s="80">
        <v>40331.0</v>
      </c>
      <c r="B2218" s="1">
        <v>0.247</v>
      </c>
      <c r="C2218" s="80">
        <v>40331.0</v>
      </c>
      <c r="D2218" s="1">
        <v>0.376</v>
      </c>
      <c r="E2218" s="80">
        <v>40347.0</v>
      </c>
      <c r="F2218" s="1">
        <v>0.6175</v>
      </c>
    </row>
    <row r="2219" ht="15.75" customHeight="1">
      <c r="A2219" s="80">
        <v>40332.0</v>
      </c>
      <c r="B2219" s="1">
        <v>0.254</v>
      </c>
      <c r="C2219" s="80">
        <v>40332.0</v>
      </c>
      <c r="D2219" s="1">
        <v>0.374</v>
      </c>
      <c r="E2219" s="80">
        <v>40350.0</v>
      </c>
      <c r="F2219" s="1">
        <v>0.623</v>
      </c>
    </row>
    <row r="2220" ht="15.75" customHeight="1">
      <c r="A2220" s="80">
        <v>40333.0</v>
      </c>
      <c r="B2220" s="1">
        <v>0.245</v>
      </c>
      <c r="C2220" s="80">
        <v>40333.0</v>
      </c>
      <c r="D2220" s="1">
        <v>0.334</v>
      </c>
      <c r="E2220" s="80">
        <v>40351.0</v>
      </c>
      <c r="F2220" s="1">
        <v>0.5965</v>
      </c>
    </row>
    <row r="2221" ht="15.75" customHeight="1">
      <c r="A2221" s="80">
        <v>40336.0</v>
      </c>
      <c r="B2221" s="1">
        <v>0.2385</v>
      </c>
      <c r="C2221" s="80">
        <v>40336.0</v>
      </c>
      <c r="D2221" s="1">
        <v>0.343</v>
      </c>
      <c r="E2221" s="80">
        <v>40352.0</v>
      </c>
      <c r="F2221" s="1">
        <v>0.565</v>
      </c>
    </row>
    <row r="2222" ht="15.75" customHeight="1">
      <c r="A2222" s="80">
        <v>40337.0</v>
      </c>
      <c r="B2222" s="1">
        <v>0.239</v>
      </c>
      <c r="C2222" s="80">
        <v>40337.0</v>
      </c>
      <c r="D2222" s="1">
        <v>0.3415</v>
      </c>
      <c r="E2222" s="80">
        <v>40353.0</v>
      </c>
      <c r="F2222" s="1">
        <v>0.583</v>
      </c>
    </row>
    <row r="2223" ht="15.75" customHeight="1">
      <c r="A2223" s="80">
        <v>40338.0</v>
      </c>
      <c r="B2223" s="1">
        <v>0.2375</v>
      </c>
      <c r="C2223" s="80">
        <v>40338.0</v>
      </c>
      <c r="D2223" s="1">
        <v>0.336</v>
      </c>
      <c r="E2223" s="80">
        <v>40354.0</v>
      </c>
      <c r="F2223" s="1">
        <v>0.568</v>
      </c>
    </row>
    <row r="2224" ht="15.75" customHeight="1">
      <c r="A2224" s="80">
        <v>40339.0</v>
      </c>
      <c r="B2224" s="1">
        <v>0.234</v>
      </c>
      <c r="C2224" s="80">
        <v>40339.0</v>
      </c>
      <c r="D2224" s="1">
        <v>0.336</v>
      </c>
      <c r="E2224" s="80">
        <v>40357.0</v>
      </c>
      <c r="F2224" s="1">
        <v>0.5325</v>
      </c>
    </row>
    <row r="2225" ht="15.75" customHeight="1">
      <c r="A2225" s="80">
        <v>40340.0</v>
      </c>
      <c r="B2225" s="1">
        <v>0.238</v>
      </c>
      <c r="C2225" s="80">
        <v>40340.0</v>
      </c>
      <c r="D2225" s="1">
        <v>0.3285</v>
      </c>
      <c r="E2225" s="80">
        <v>40358.0</v>
      </c>
      <c r="F2225" s="1">
        <v>0.5305</v>
      </c>
    </row>
    <row r="2226" ht="15.75" customHeight="1">
      <c r="A2226" s="80">
        <v>40343.0</v>
      </c>
      <c r="B2226" s="1">
        <v>0.23375</v>
      </c>
      <c r="C2226" s="80">
        <v>40343.0</v>
      </c>
      <c r="D2226" s="1">
        <v>0.3285</v>
      </c>
      <c r="E2226" s="80">
        <v>40359.0</v>
      </c>
      <c r="F2226" s="1">
        <v>0.541</v>
      </c>
    </row>
    <row r="2227" ht="15.75" customHeight="1">
      <c r="A2227" s="80">
        <v>40344.0</v>
      </c>
      <c r="B2227" s="1">
        <v>0.233</v>
      </c>
      <c r="C2227" s="80">
        <v>40344.0</v>
      </c>
      <c r="D2227" s="1">
        <v>0.335</v>
      </c>
      <c r="E2227" s="80">
        <v>40360.0</v>
      </c>
      <c r="F2227" s="1">
        <v>0.56</v>
      </c>
    </row>
    <row r="2228" ht="15.75" customHeight="1">
      <c r="A2228" s="80">
        <v>40345.0</v>
      </c>
      <c r="B2228" s="1">
        <v>0.2375</v>
      </c>
      <c r="C2228" s="80">
        <v>40345.0</v>
      </c>
      <c r="D2228" s="1">
        <v>0.324</v>
      </c>
      <c r="E2228" s="80">
        <v>40361.0</v>
      </c>
      <c r="F2228" s="1">
        <v>0.566</v>
      </c>
    </row>
    <row r="2229" ht="15.75" customHeight="1">
      <c r="A2229" s="80">
        <v>40346.0</v>
      </c>
      <c r="B2229" s="1">
        <v>0.236</v>
      </c>
      <c r="C2229" s="80">
        <v>40346.0</v>
      </c>
      <c r="D2229" s="1">
        <v>0.3165</v>
      </c>
      <c r="E2229" s="80">
        <v>40364.0</v>
      </c>
      <c r="F2229" s="1">
        <v>0.541</v>
      </c>
    </row>
    <row r="2230" ht="15.75" customHeight="1">
      <c r="A2230" s="80">
        <v>40347.0</v>
      </c>
      <c r="B2230" s="1">
        <v>0.2335</v>
      </c>
      <c r="C2230" s="80">
        <v>40347.0</v>
      </c>
      <c r="D2230" s="1">
        <v>0.315</v>
      </c>
      <c r="E2230" s="80">
        <v>40365.0</v>
      </c>
      <c r="F2230" s="1">
        <v>0.5515</v>
      </c>
    </row>
    <row r="2231" ht="15.75" customHeight="1">
      <c r="A2231" s="80">
        <v>40350.0</v>
      </c>
      <c r="B2231" s="1">
        <v>0.23475</v>
      </c>
      <c r="C2231" s="80">
        <v>40350.0</v>
      </c>
      <c r="D2231" s="1">
        <v>0.311</v>
      </c>
      <c r="E2231" s="80">
        <v>40366.0</v>
      </c>
      <c r="F2231" s="1">
        <v>0.555</v>
      </c>
    </row>
    <row r="2232" ht="15.75" customHeight="1">
      <c r="A2232" s="80">
        <v>40351.0</v>
      </c>
      <c r="B2232" s="1">
        <v>0.227</v>
      </c>
      <c r="C2232" s="80">
        <v>40351.0</v>
      </c>
      <c r="D2232" s="1">
        <v>0.307</v>
      </c>
      <c r="E2232" s="80">
        <v>40367.0</v>
      </c>
      <c r="F2232" s="1">
        <v>0.5565</v>
      </c>
    </row>
    <row r="2233" ht="15.75" customHeight="1">
      <c r="A2233" s="80">
        <v>40352.0</v>
      </c>
      <c r="B2233" s="1">
        <v>0.2245</v>
      </c>
      <c r="C2233" s="80">
        <v>40352.0</v>
      </c>
      <c r="D2233" s="1">
        <v>0.296</v>
      </c>
      <c r="E2233" s="80">
        <v>40368.0</v>
      </c>
      <c r="F2233" s="1">
        <v>0.579</v>
      </c>
    </row>
    <row r="2234" ht="15.75" customHeight="1">
      <c r="A2234" s="80">
        <v>40353.0</v>
      </c>
      <c r="B2234" s="1">
        <v>0.2215</v>
      </c>
      <c r="C2234" s="80">
        <v>40353.0</v>
      </c>
      <c r="D2234" s="1">
        <v>0.2995</v>
      </c>
      <c r="E2234" s="80">
        <v>40371.0</v>
      </c>
      <c r="F2234" s="1">
        <v>0.5835</v>
      </c>
    </row>
    <row r="2235" ht="15.75" customHeight="1">
      <c r="A2235" s="80">
        <v>40354.0</v>
      </c>
      <c r="B2235" s="1">
        <v>0.2165</v>
      </c>
      <c r="C2235" s="80">
        <v>40354.0</v>
      </c>
      <c r="D2235" s="1">
        <v>0.287</v>
      </c>
      <c r="E2235" s="80">
        <v>40372.0</v>
      </c>
      <c r="F2235" s="1">
        <v>0.583</v>
      </c>
    </row>
    <row r="2236" ht="15.75" customHeight="1">
      <c r="A2236" s="80">
        <v>40357.0</v>
      </c>
      <c r="B2236" s="1">
        <v>0.208</v>
      </c>
      <c r="C2236" s="80">
        <v>40357.0</v>
      </c>
      <c r="D2236" s="1">
        <v>0.28</v>
      </c>
      <c r="E2236" s="80">
        <v>40373.0</v>
      </c>
      <c r="F2236" s="1">
        <v>0.535</v>
      </c>
    </row>
    <row r="2237" ht="15.75" customHeight="1">
      <c r="A2237" s="80">
        <v>40358.0</v>
      </c>
      <c r="B2237" s="1">
        <v>0.218</v>
      </c>
      <c r="C2237" s="80">
        <v>40358.0</v>
      </c>
      <c r="D2237" s="1">
        <v>0.2915</v>
      </c>
      <c r="E2237" s="80">
        <v>40374.0</v>
      </c>
      <c r="F2237" s="1">
        <v>0.529</v>
      </c>
    </row>
    <row r="2238" ht="15.75" customHeight="1">
      <c r="A2238" s="80">
        <v>40359.0</v>
      </c>
      <c r="B2238" s="1">
        <v>0.21425</v>
      </c>
      <c r="C2238" s="80">
        <v>40359.0</v>
      </c>
      <c r="D2238" s="1">
        <v>0.29</v>
      </c>
      <c r="E2238" s="80">
        <v>40375.0</v>
      </c>
      <c r="F2238" s="1">
        <v>0.509</v>
      </c>
    </row>
    <row r="2239" ht="15.75" customHeight="1">
      <c r="A2239" s="80">
        <v>40360.0</v>
      </c>
      <c r="B2239" s="1">
        <v>0.21475</v>
      </c>
      <c r="C2239" s="80">
        <v>40360.0</v>
      </c>
      <c r="D2239" s="1">
        <v>0.2915</v>
      </c>
      <c r="E2239" s="80">
        <v>40378.0</v>
      </c>
      <c r="F2239" s="1">
        <v>0.502</v>
      </c>
    </row>
    <row r="2240" ht="15.75" customHeight="1">
      <c r="A2240" s="80">
        <v>40361.0</v>
      </c>
      <c r="B2240" s="1">
        <v>0.213</v>
      </c>
      <c r="C2240" s="80">
        <v>40361.0</v>
      </c>
      <c r="D2240" s="1">
        <v>0.292</v>
      </c>
      <c r="E2240" s="80">
        <v>40379.0</v>
      </c>
      <c r="F2240" s="1">
        <v>0.495</v>
      </c>
    </row>
    <row r="2241" ht="15.75" customHeight="1">
      <c r="A2241" s="80">
        <v>40364.0</v>
      </c>
      <c r="B2241" s="1">
        <v>0.207</v>
      </c>
      <c r="C2241" s="80">
        <v>40364.0</v>
      </c>
      <c r="D2241" s="1">
        <v>0.281</v>
      </c>
      <c r="E2241" s="80">
        <v>40380.0</v>
      </c>
      <c r="F2241" s="1">
        <v>0.474</v>
      </c>
    </row>
    <row r="2242" ht="15.75" customHeight="1">
      <c r="A2242" s="80">
        <v>40365.0</v>
      </c>
      <c r="B2242" s="1">
        <v>0.2105</v>
      </c>
      <c r="C2242" s="80">
        <v>40365.0</v>
      </c>
      <c r="D2242" s="1">
        <v>0.285</v>
      </c>
      <c r="E2242" s="80">
        <v>40381.0</v>
      </c>
      <c r="F2242" s="1">
        <v>0.4775</v>
      </c>
    </row>
    <row r="2243" ht="15.75" customHeight="1">
      <c r="A2243" s="80">
        <v>40366.0</v>
      </c>
      <c r="B2243" s="1">
        <v>0.207</v>
      </c>
      <c r="C2243" s="80">
        <v>40366.0</v>
      </c>
      <c r="D2243" s="1">
        <v>0.279</v>
      </c>
      <c r="E2243" s="80">
        <v>40382.0</v>
      </c>
      <c r="F2243" s="1">
        <v>0.505</v>
      </c>
    </row>
    <row r="2244" ht="15.75" customHeight="1">
      <c r="A2244" s="80">
        <v>40367.0</v>
      </c>
      <c r="B2244" s="1">
        <v>0.1995</v>
      </c>
      <c r="C2244" s="80">
        <v>40367.0</v>
      </c>
      <c r="D2244" s="1">
        <v>0.279</v>
      </c>
      <c r="E2244" s="80">
        <v>40385.0</v>
      </c>
      <c r="F2244" s="1">
        <v>0.511</v>
      </c>
    </row>
    <row r="2245" ht="15.75" customHeight="1">
      <c r="A2245" s="80">
        <v>40368.0</v>
      </c>
      <c r="B2245" s="1">
        <v>0.2</v>
      </c>
      <c r="C2245" s="80">
        <v>40368.0</v>
      </c>
      <c r="D2245" s="1">
        <v>0.279</v>
      </c>
      <c r="E2245" s="80">
        <v>40386.0</v>
      </c>
      <c r="F2245" s="1">
        <v>0.5615</v>
      </c>
    </row>
    <row r="2246" ht="15.75" customHeight="1">
      <c r="A2246" s="80">
        <v>40371.0</v>
      </c>
      <c r="B2246" s="1">
        <v>0.206</v>
      </c>
      <c r="C2246" s="80">
        <v>40371.0</v>
      </c>
      <c r="D2246" s="1">
        <v>0.282</v>
      </c>
      <c r="E2246" s="80">
        <v>40387.0</v>
      </c>
      <c r="F2246" s="1">
        <v>0.522</v>
      </c>
    </row>
    <row r="2247" ht="15.75" customHeight="1">
      <c r="A2247" s="80">
        <v>40372.0</v>
      </c>
      <c r="B2247" s="1">
        <v>0.2055</v>
      </c>
      <c r="C2247" s="80">
        <v>40372.0</v>
      </c>
      <c r="D2247" s="1">
        <v>0.276</v>
      </c>
      <c r="E2247" s="80">
        <v>40388.0</v>
      </c>
      <c r="F2247" s="1">
        <v>0.507</v>
      </c>
    </row>
    <row r="2248" ht="15.75" customHeight="1">
      <c r="A2248" s="80">
        <v>40373.0</v>
      </c>
      <c r="B2248" s="1">
        <v>0.20175</v>
      </c>
      <c r="C2248" s="80">
        <v>40373.0</v>
      </c>
      <c r="D2248" s="1">
        <v>0.2665</v>
      </c>
      <c r="E2248" s="80">
        <v>40389.0</v>
      </c>
      <c r="F2248" s="1">
        <v>0.4765</v>
      </c>
    </row>
    <row r="2249" ht="15.75" customHeight="1">
      <c r="A2249" s="80">
        <v>40374.0</v>
      </c>
      <c r="B2249" s="1">
        <v>0.1955</v>
      </c>
      <c r="C2249" s="80">
        <v>40374.0</v>
      </c>
      <c r="D2249" s="1">
        <v>0.265</v>
      </c>
      <c r="E2249" s="80">
        <v>40392.0</v>
      </c>
      <c r="F2249" s="1">
        <v>0.475</v>
      </c>
    </row>
    <row r="2250" ht="15.75" customHeight="1">
      <c r="A2250" s="80">
        <v>40375.0</v>
      </c>
      <c r="B2250" s="1">
        <v>0.194</v>
      </c>
      <c r="C2250" s="80">
        <v>40375.0</v>
      </c>
      <c r="D2250" s="1">
        <v>0.256</v>
      </c>
      <c r="E2250" s="80">
        <v>40393.0</v>
      </c>
      <c r="F2250" s="1">
        <v>0.449</v>
      </c>
    </row>
    <row r="2251" ht="15.75" customHeight="1">
      <c r="A2251" s="80">
        <v>40378.0</v>
      </c>
      <c r="B2251" s="1">
        <v>0.198</v>
      </c>
      <c r="C2251" s="80">
        <v>40378.0</v>
      </c>
      <c r="D2251" s="1">
        <v>0.254</v>
      </c>
      <c r="E2251" s="80">
        <v>40394.0</v>
      </c>
      <c r="F2251" s="1">
        <v>0.468</v>
      </c>
    </row>
    <row r="2252" ht="15.75" customHeight="1">
      <c r="A2252" s="80">
        <v>40379.0</v>
      </c>
      <c r="B2252" s="1">
        <v>0.193</v>
      </c>
      <c r="C2252" s="80">
        <v>40379.0</v>
      </c>
      <c r="D2252" s="1">
        <v>0.249</v>
      </c>
      <c r="E2252" s="80">
        <v>40395.0</v>
      </c>
      <c r="F2252" s="1">
        <v>0.436</v>
      </c>
    </row>
    <row r="2253" ht="15.75" customHeight="1">
      <c r="A2253" s="80">
        <v>40380.0</v>
      </c>
      <c r="B2253" s="1">
        <v>0.19</v>
      </c>
      <c r="C2253" s="80">
        <v>40380.0</v>
      </c>
      <c r="D2253" s="1">
        <v>0.244</v>
      </c>
      <c r="E2253" s="80">
        <v>40396.0</v>
      </c>
      <c r="F2253" s="1">
        <v>0.4215</v>
      </c>
    </row>
    <row r="2254" ht="15.75" customHeight="1">
      <c r="A2254" s="80">
        <v>40381.0</v>
      </c>
      <c r="B2254" s="1">
        <v>0.185</v>
      </c>
      <c r="C2254" s="80">
        <v>40381.0</v>
      </c>
      <c r="D2254" s="1">
        <v>0.231</v>
      </c>
      <c r="E2254" s="80">
        <v>40399.0</v>
      </c>
      <c r="F2254" s="1">
        <v>0.4435</v>
      </c>
    </row>
    <row r="2255" ht="15.75" customHeight="1">
      <c r="A2255" s="80">
        <v>40382.0</v>
      </c>
      <c r="B2255" s="1">
        <v>0.186</v>
      </c>
      <c r="C2255" s="80">
        <v>40382.0</v>
      </c>
      <c r="D2255" s="1">
        <v>0.2355</v>
      </c>
      <c r="E2255" s="80">
        <v>40400.0</v>
      </c>
      <c r="F2255" s="1">
        <v>0.431</v>
      </c>
    </row>
    <row r="2256" ht="15.75" customHeight="1">
      <c r="A2256" s="80">
        <v>40385.0</v>
      </c>
      <c r="B2256" s="1">
        <v>0.1885</v>
      </c>
      <c r="C2256" s="80">
        <v>40385.0</v>
      </c>
      <c r="D2256" s="1">
        <v>0.247</v>
      </c>
      <c r="E2256" s="80">
        <v>40401.0</v>
      </c>
      <c r="F2256" s="1">
        <v>0.413</v>
      </c>
    </row>
    <row r="2257" ht="15.75" customHeight="1">
      <c r="A2257" s="80">
        <v>40386.0</v>
      </c>
      <c r="B2257" s="1">
        <v>0.194</v>
      </c>
      <c r="C2257" s="80">
        <v>40386.0</v>
      </c>
      <c r="D2257" s="1">
        <v>0.265</v>
      </c>
      <c r="E2257" s="80">
        <v>40402.0</v>
      </c>
      <c r="F2257" s="1">
        <v>0.446</v>
      </c>
    </row>
    <row r="2258" ht="15.75" customHeight="1">
      <c r="A2258" s="80">
        <v>40387.0</v>
      </c>
      <c r="B2258" s="1">
        <v>0.1915</v>
      </c>
      <c r="C2258" s="80">
        <v>40387.0</v>
      </c>
      <c r="D2258" s="1">
        <v>0.258</v>
      </c>
      <c r="E2258" s="80">
        <v>40403.0</v>
      </c>
      <c r="F2258" s="1">
        <v>0.443</v>
      </c>
    </row>
    <row r="2259" ht="15.75" customHeight="1">
      <c r="A2259" s="80">
        <v>40388.0</v>
      </c>
      <c r="B2259" s="1">
        <v>0.195</v>
      </c>
      <c r="C2259" s="80">
        <v>40388.0</v>
      </c>
      <c r="D2259" s="1">
        <v>0.25</v>
      </c>
      <c r="E2259" s="80">
        <v>40406.0</v>
      </c>
      <c r="F2259" s="1">
        <v>0.42</v>
      </c>
    </row>
    <row r="2260" ht="15.75" customHeight="1">
      <c r="A2260" s="80">
        <v>40389.0</v>
      </c>
      <c r="B2260" s="1">
        <v>0.192</v>
      </c>
      <c r="C2260" s="80">
        <v>40389.0</v>
      </c>
      <c r="D2260" s="1">
        <v>0.238</v>
      </c>
      <c r="E2260" s="80">
        <v>40407.0</v>
      </c>
      <c r="F2260" s="1">
        <v>0.432</v>
      </c>
    </row>
    <row r="2261" ht="15.75" customHeight="1">
      <c r="A2261" s="80">
        <v>40392.0</v>
      </c>
      <c r="B2261" s="1">
        <v>0.1845</v>
      </c>
      <c r="C2261" s="80">
        <v>40392.0</v>
      </c>
      <c r="D2261" s="1">
        <v>0.232</v>
      </c>
      <c r="E2261" s="80">
        <v>40408.0</v>
      </c>
      <c r="F2261" s="1">
        <v>0.4195</v>
      </c>
    </row>
    <row r="2262" ht="15.75" customHeight="1">
      <c r="A2262" s="80">
        <v>40393.0</v>
      </c>
      <c r="B2262" s="1">
        <v>0.178</v>
      </c>
      <c r="C2262" s="80">
        <v>40393.0</v>
      </c>
      <c r="D2262" s="1">
        <v>0.218</v>
      </c>
      <c r="E2262" s="80">
        <v>40409.0</v>
      </c>
      <c r="F2262" s="1">
        <v>0.408</v>
      </c>
    </row>
    <row r="2263" ht="15.75" customHeight="1">
      <c r="A2263" s="80">
        <v>40394.0</v>
      </c>
      <c r="B2263" s="1">
        <v>0.182</v>
      </c>
      <c r="C2263" s="80">
        <v>40394.0</v>
      </c>
      <c r="D2263" s="1">
        <v>0.2285</v>
      </c>
      <c r="E2263" s="80">
        <v>40410.0</v>
      </c>
      <c r="F2263" s="1">
        <v>0.411</v>
      </c>
    </row>
    <row r="2264" ht="15.75" customHeight="1">
      <c r="A2264" s="80">
        <v>40395.0</v>
      </c>
      <c r="B2264" s="1">
        <v>0.176</v>
      </c>
      <c r="C2264" s="80">
        <v>40395.0</v>
      </c>
      <c r="D2264" s="1">
        <v>0.216</v>
      </c>
      <c r="E2264" s="80">
        <v>40413.0</v>
      </c>
      <c r="F2264" s="1">
        <v>0.404</v>
      </c>
    </row>
    <row r="2265" ht="15.75" customHeight="1">
      <c r="A2265" s="80">
        <v>40396.0</v>
      </c>
      <c r="B2265" s="1">
        <v>0.1715</v>
      </c>
      <c r="C2265" s="80">
        <v>40396.0</v>
      </c>
      <c r="D2265" s="1">
        <v>0.203</v>
      </c>
      <c r="E2265" s="80">
        <v>40414.0</v>
      </c>
      <c r="F2265" s="1">
        <v>0.3905</v>
      </c>
    </row>
    <row r="2266" ht="15.75" customHeight="1">
      <c r="A2266" s="80">
        <v>40399.0</v>
      </c>
      <c r="B2266" s="1">
        <v>0.171</v>
      </c>
      <c r="C2266" s="80">
        <v>40399.0</v>
      </c>
      <c r="D2266" s="1">
        <v>0.2105</v>
      </c>
      <c r="E2266" s="80">
        <v>40415.0</v>
      </c>
      <c r="F2266" s="1">
        <v>0.4005</v>
      </c>
    </row>
    <row r="2267" ht="15.75" customHeight="1">
      <c r="A2267" s="80">
        <v>40400.0</v>
      </c>
      <c r="B2267" s="1">
        <v>0.1755</v>
      </c>
      <c r="C2267" s="80">
        <v>40400.0</v>
      </c>
      <c r="D2267" s="1">
        <v>0.206</v>
      </c>
      <c r="E2267" s="80">
        <v>40416.0</v>
      </c>
      <c r="F2267" s="1">
        <v>0.4</v>
      </c>
    </row>
    <row r="2268" ht="15.75" customHeight="1">
      <c r="A2268" s="80">
        <v>40401.0</v>
      </c>
      <c r="B2268" s="1">
        <v>0.172</v>
      </c>
      <c r="C2268" s="80">
        <v>40401.0</v>
      </c>
      <c r="D2268" s="1">
        <v>0.204</v>
      </c>
      <c r="E2268" s="80">
        <v>40417.0</v>
      </c>
      <c r="F2268" s="1">
        <v>0.451</v>
      </c>
    </row>
    <row r="2269" ht="15.75" customHeight="1">
      <c r="A2269" s="80">
        <v>40402.0</v>
      </c>
      <c r="B2269" s="1">
        <v>0.171</v>
      </c>
      <c r="C2269" s="80">
        <v>40402.0</v>
      </c>
      <c r="D2269" s="1">
        <v>0.213</v>
      </c>
      <c r="E2269" s="80">
        <v>40420.0</v>
      </c>
      <c r="F2269" s="1">
        <v>0.409</v>
      </c>
    </row>
    <row r="2270" ht="15.75" customHeight="1">
      <c r="A2270" s="80">
        <v>40403.0</v>
      </c>
      <c r="B2270" s="1">
        <v>0.1715</v>
      </c>
      <c r="C2270" s="80">
        <v>40403.0</v>
      </c>
      <c r="D2270" s="1">
        <v>0.2115</v>
      </c>
      <c r="E2270" s="80">
        <v>40421.0</v>
      </c>
      <c r="F2270" s="1">
        <v>0.391</v>
      </c>
    </row>
    <row r="2271" ht="15.75" customHeight="1">
      <c r="A2271" s="80">
        <v>40406.0</v>
      </c>
      <c r="B2271" s="1">
        <v>0.1695</v>
      </c>
      <c r="C2271" s="80">
        <v>40406.0</v>
      </c>
      <c r="D2271" s="1">
        <v>0.20875</v>
      </c>
      <c r="E2271" s="80">
        <v>40422.0</v>
      </c>
      <c r="F2271" s="1">
        <v>0.413</v>
      </c>
    </row>
    <row r="2272" ht="15.75" customHeight="1">
      <c r="A2272" s="80">
        <v>40407.0</v>
      </c>
      <c r="B2272" s="1">
        <v>0.178</v>
      </c>
      <c r="C2272" s="80">
        <v>40407.0</v>
      </c>
      <c r="D2272" s="1">
        <v>0.22</v>
      </c>
      <c r="E2272" s="80">
        <v>40423.0</v>
      </c>
      <c r="F2272" s="1">
        <v>0.416</v>
      </c>
    </row>
    <row r="2273" ht="15.75" customHeight="1">
      <c r="A2273" s="80">
        <v>40408.0</v>
      </c>
      <c r="B2273" s="1">
        <v>0.174</v>
      </c>
      <c r="C2273" s="80">
        <v>40408.0</v>
      </c>
      <c r="D2273" s="1">
        <v>0.21</v>
      </c>
      <c r="E2273" s="80">
        <v>40424.0</v>
      </c>
      <c r="F2273" s="1">
        <v>0.436</v>
      </c>
    </row>
    <row r="2274" ht="15.75" customHeight="1">
      <c r="A2274" s="80">
        <v>40409.0</v>
      </c>
      <c r="B2274" s="1">
        <v>0.172</v>
      </c>
      <c r="C2274" s="80">
        <v>40409.0</v>
      </c>
      <c r="D2274" s="1">
        <v>0.204</v>
      </c>
      <c r="E2274" s="80">
        <v>40427.0</v>
      </c>
      <c r="F2274" s="1">
        <v>0.411</v>
      </c>
    </row>
    <row r="2275" ht="15.75" customHeight="1">
      <c r="A2275" s="80">
        <v>40410.0</v>
      </c>
      <c r="B2275" s="1">
        <v>0.17025</v>
      </c>
      <c r="C2275" s="80">
        <v>40410.0</v>
      </c>
      <c r="D2275" s="1">
        <v>0.2035</v>
      </c>
      <c r="E2275" s="80">
        <v>40428.0</v>
      </c>
      <c r="F2275" s="1">
        <v>0.394</v>
      </c>
    </row>
    <row r="2276" ht="15.75" customHeight="1">
      <c r="A2276" s="80">
        <v>40413.0</v>
      </c>
      <c r="B2276" s="1">
        <v>0.1715</v>
      </c>
      <c r="C2276" s="80">
        <v>40413.0</v>
      </c>
      <c r="D2276" s="1">
        <v>0.201</v>
      </c>
      <c r="E2276" s="80">
        <v>40429.0</v>
      </c>
      <c r="F2276" s="1">
        <v>0.409</v>
      </c>
    </row>
    <row r="2277" ht="15.75" customHeight="1">
      <c r="A2277" s="80">
        <v>40414.0</v>
      </c>
      <c r="B2277" s="1">
        <v>0.17525</v>
      </c>
      <c r="C2277" s="80">
        <v>40414.0</v>
      </c>
      <c r="D2277" s="1">
        <v>0.205</v>
      </c>
      <c r="E2277" s="80">
        <v>40430.0</v>
      </c>
      <c r="F2277" s="1">
        <v>0.466</v>
      </c>
    </row>
    <row r="2278" ht="15.75" customHeight="1">
      <c r="A2278" s="80">
        <v>40415.0</v>
      </c>
      <c r="B2278" s="1">
        <v>0.16825</v>
      </c>
      <c r="C2278" s="80">
        <v>40415.0</v>
      </c>
      <c r="D2278" s="1">
        <v>0.206</v>
      </c>
      <c r="E2278" s="80">
        <v>40431.0</v>
      </c>
      <c r="F2278" s="1">
        <v>0.481</v>
      </c>
    </row>
    <row r="2279" ht="15.75" customHeight="1">
      <c r="A2279" s="80">
        <v>40416.0</v>
      </c>
      <c r="B2279" s="1">
        <v>0.174</v>
      </c>
      <c r="C2279" s="80">
        <v>40416.0</v>
      </c>
      <c r="D2279" s="1">
        <v>0.209</v>
      </c>
      <c r="E2279" s="80">
        <v>40434.0</v>
      </c>
      <c r="F2279" s="1">
        <v>0.4505</v>
      </c>
    </row>
    <row r="2280" ht="15.75" customHeight="1">
      <c r="A2280" s="80">
        <v>40417.0</v>
      </c>
      <c r="B2280" s="1">
        <v>0.17975</v>
      </c>
      <c r="C2280" s="80">
        <v>40417.0</v>
      </c>
      <c r="D2280" s="1">
        <v>0.221</v>
      </c>
      <c r="E2280" s="80">
        <v>40435.0</v>
      </c>
      <c r="F2280" s="1">
        <v>0.417</v>
      </c>
    </row>
    <row r="2281" ht="15.75" customHeight="1">
      <c r="A2281" s="80">
        <v>40420.0</v>
      </c>
      <c r="B2281" s="1">
        <v>0.1795</v>
      </c>
      <c r="C2281" s="80">
        <v>40420.0</v>
      </c>
      <c r="D2281" s="1">
        <v>0.21</v>
      </c>
      <c r="E2281" s="80">
        <v>40436.0</v>
      </c>
      <c r="F2281" s="1">
        <v>0.4185</v>
      </c>
    </row>
    <row r="2282" ht="15.75" customHeight="1">
      <c r="A2282" s="80">
        <v>40421.0</v>
      </c>
      <c r="B2282" s="1">
        <v>0.183</v>
      </c>
      <c r="C2282" s="80">
        <v>40421.0</v>
      </c>
      <c r="D2282" s="1">
        <v>0.208</v>
      </c>
      <c r="E2282" s="80">
        <v>40437.0</v>
      </c>
      <c r="F2282" s="1">
        <v>0.416</v>
      </c>
    </row>
    <row r="2283" ht="15.75" customHeight="1">
      <c r="A2283" s="80">
        <v>40422.0</v>
      </c>
      <c r="B2283" s="1">
        <v>0.1835</v>
      </c>
      <c r="C2283" s="80">
        <v>40422.0</v>
      </c>
      <c r="D2283" s="1">
        <v>0.218</v>
      </c>
      <c r="E2283" s="80">
        <v>40438.0</v>
      </c>
      <c r="F2283" s="1">
        <v>0.414</v>
      </c>
    </row>
    <row r="2284" ht="15.75" customHeight="1">
      <c r="A2284" s="80">
        <v>40423.0</v>
      </c>
      <c r="B2284" s="1">
        <v>0.1795</v>
      </c>
      <c r="C2284" s="80">
        <v>40423.0</v>
      </c>
      <c r="D2284" s="1">
        <v>0.215</v>
      </c>
      <c r="E2284" s="80">
        <v>40441.0</v>
      </c>
      <c r="F2284" s="1">
        <v>0.403</v>
      </c>
    </row>
    <row r="2285" ht="15.75" customHeight="1">
      <c r="A2285" s="80">
        <v>40424.0</v>
      </c>
      <c r="B2285" s="1">
        <v>0.183</v>
      </c>
      <c r="C2285" s="80">
        <v>40424.0</v>
      </c>
      <c r="D2285" s="1">
        <v>0.213</v>
      </c>
      <c r="E2285" s="80">
        <v>40442.0</v>
      </c>
      <c r="F2285" s="1">
        <v>0.365</v>
      </c>
    </row>
    <row r="2286" ht="15.75" customHeight="1">
      <c r="A2286" s="80">
        <v>40427.0</v>
      </c>
      <c r="B2286" s="1">
        <v>0.171</v>
      </c>
      <c r="C2286" s="80">
        <v>40427.0</v>
      </c>
      <c r="D2286" s="1">
        <v>0.22</v>
      </c>
      <c r="E2286" s="80">
        <v>40443.0</v>
      </c>
      <c r="F2286" s="1">
        <v>0.373</v>
      </c>
    </row>
    <row r="2287" ht="15.75" customHeight="1">
      <c r="A2287" s="80">
        <v>40428.0</v>
      </c>
      <c r="B2287" s="1">
        <v>0.1795</v>
      </c>
      <c r="C2287" s="80">
        <v>40428.0</v>
      </c>
      <c r="D2287" s="1">
        <v>0.2115</v>
      </c>
      <c r="E2287" s="80">
        <v>40444.0</v>
      </c>
      <c r="F2287" s="1">
        <v>0.355</v>
      </c>
    </row>
    <row r="2288" ht="15.75" customHeight="1">
      <c r="A2288" s="80">
        <v>40429.0</v>
      </c>
      <c r="B2288" s="1">
        <v>0.188</v>
      </c>
      <c r="C2288" s="80">
        <v>40429.0</v>
      </c>
      <c r="D2288" s="1">
        <v>0.222</v>
      </c>
      <c r="E2288" s="80">
        <v>40445.0</v>
      </c>
      <c r="F2288" s="1">
        <v>0.3675</v>
      </c>
    </row>
    <row r="2289" ht="15.75" customHeight="1">
      <c r="A2289" s="80">
        <v>40430.0</v>
      </c>
      <c r="B2289" s="1">
        <v>0.1905</v>
      </c>
      <c r="C2289" s="80">
        <v>40430.0</v>
      </c>
      <c r="D2289" s="1">
        <v>0.2355</v>
      </c>
      <c r="E2289" s="80">
        <v>40448.0</v>
      </c>
      <c r="F2289" s="1">
        <v>0.349</v>
      </c>
    </row>
    <row r="2290" ht="15.75" customHeight="1">
      <c r="A2290" s="80">
        <v>40431.0</v>
      </c>
      <c r="B2290" s="1">
        <v>0.1955</v>
      </c>
      <c r="C2290" s="80">
        <v>40431.0</v>
      </c>
      <c r="D2290" s="1">
        <v>0.238</v>
      </c>
      <c r="E2290" s="80">
        <v>40449.0</v>
      </c>
      <c r="F2290" s="1">
        <v>0.331</v>
      </c>
    </row>
    <row r="2291" ht="15.75" customHeight="1">
      <c r="A2291" s="80">
        <v>40434.0</v>
      </c>
      <c r="B2291" s="1">
        <v>0.1845</v>
      </c>
      <c r="C2291" s="80">
        <v>40434.0</v>
      </c>
      <c r="D2291" s="1">
        <v>0.223</v>
      </c>
      <c r="E2291" s="80">
        <v>40450.0</v>
      </c>
      <c r="F2291" s="1">
        <v>0.336</v>
      </c>
    </row>
    <row r="2292" ht="15.75" customHeight="1">
      <c r="A2292" s="80">
        <v>40435.0</v>
      </c>
      <c r="B2292" s="1">
        <v>0.18575</v>
      </c>
      <c r="C2292" s="80">
        <v>40435.0</v>
      </c>
      <c r="D2292" s="1">
        <v>0.21875</v>
      </c>
      <c r="E2292" s="80">
        <v>40451.0</v>
      </c>
      <c r="F2292" s="1">
        <v>0.344</v>
      </c>
    </row>
    <row r="2293" ht="15.75" customHeight="1">
      <c r="A2293" s="80">
        <v>40436.0</v>
      </c>
      <c r="B2293" s="1">
        <v>0.18975</v>
      </c>
      <c r="C2293" s="80">
        <v>40436.0</v>
      </c>
      <c r="D2293" s="1">
        <v>0.222</v>
      </c>
      <c r="E2293" s="80">
        <v>40452.0</v>
      </c>
      <c r="F2293" s="1">
        <v>0.347</v>
      </c>
    </row>
    <row r="2294" ht="15.75" customHeight="1">
      <c r="A2294" s="80">
        <v>40437.0</v>
      </c>
      <c r="B2294" s="1">
        <v>0.18775</v>
      </c>
      <c r="C2294" s="80">
        <v>40437.0</v>
      </c>
      <c r="D2294" s="1">
        <v>0.215</v>
      </c>
      <c r="E2294" s="80">
        <v>40455.0</v>
      </c>
      <c r="F2294" s="1">
        <v>0.33</v>
      </c>
    </row>
    <row r="2295" ht="15.75" customHeight="1">
      <c r="A2295" s="80">
        <v>40438.0</v>
      </c>
      <c r="B2295" s="1">
        <v>0.188</v>
      </c>
      <c r="C2295" s="80">
        <v>40438.0</v>
      </c>
      <c r="D2295" s="1">
        <v>0.218</v>
      </c>
      <c r="E2295" s="80">
        <v>40456.0</v>
      </c>
      <c r="F2295" s="1">
        <v>0.322</v>
      </c>
    </row>
    <row r="2296" ht="15.75" customHeight="1">
      <c r="A2296" s="80">
        <v>40441.0</v>
      </c>
      <c r="B2296" s="1">
        <v>0.1855</v>
      </c>
      <c r="C2296" s="80">
        <v>40441.0</v>
      </c>
      <c r="D2296" s="1">
        <v>0.212</v>
      </c>
      <c r="E2296" s="80">
        <v>40457.0</v>
      </c>
      <c r="F2296" s="1">
        <v>0.304</v>
      </c>
    </row>
    <row r="2297" ht="15.75" customHeight="1">
      <c r="A2297" s="80">
        <v>40442.0</v>
      </c>
      <c r="B2297" s="1">
        <v>0.182</v>
      </c>
      <c r="C2297" s="80">
        <v>40442.0</v>
      </c>
      <c r="D2297" s="1">
        <v>0.206</v>
      </c>
      <c r="E2297" s="80">
        <v>40458.0</v>
      </c>
      <c r="F2297" s="1">
        <v>0.288</v>
      </c>
    </row>
    <row r="2298" ht="15.75" customHeight="1">
      <c r="A2298" s="80">
        <v>40443.0</v>
      </c>
      <c r="B2298" s="1">
        <v>0.184</v>
      </c>
      <c r="C2298" s="80">
        <v>40443.0</v>
      </c>
      <c r="D2298" s="1">
        <v>0.2045</v>
      </c>
      <c r="E2298" s="80">
        <v>40459.0</v>
      </c>
      <c r="F2298" s="1">
        <v>0.304</v>
      </c>
    </row>
    <row r="2299" ht="15.75" customHeight="1">
      <c r="A2299" s="80">
        <v>40444.0</v>
      </c>
      <c r="B2299" s="1">
        <v>0.184</v>
      </c>
      <c r="C2299" s="80">
        <v>40444.0</v>
      </c>
      <c r="D2299" s="1">
        <v>0.199</v>
      </c>
      <c r="E2299" s="80">
        <v>40462.0</v>
      </c>
      <c r="F2299" s="1">
        <v>0.284</v>
      </c>
    </row>
    <row r="2300" ht="15.75" customHeight="1">
      <c r="A2300" s="80">
        <v>40445.0</v>
      </c>
      <c r="B2300" s="1">
        <v>0.18675</v>
      </c>
      <c r="C2300" s="80">
        <v>40445.0</v>
      </c>
      <c r="D2300" s="1">
        <v>0.208</v>
      </c>
      <c r="E2300" s="80">
        <v>40463.0</v>
      </c>
      <c r="F2300" s="1">
        <v>0.292</v>
      </c>
    </row>
    <row r="2301" ht="15.75" customHeight="1">
      <c r="A2301" s="80">
        <v>40448.0</v>
      </c>
      <c r="B2301" s="1">
        <v>0.1835</v>
      </c>
      <c r="C2301" s="80">
        <v>40448.0</v>
      </c>
      <c r="D2301" s="1">
        <v>0.203</v>
      </c>
      <c r="E2301" s="80">
        <v>40464.0</v>
      </c>
      <c r="F2301" s="1">
        <v>0.276</v>
      </c>
    </row>
    <row r="2302" ht="15.75" customHeight="1">
      <c r="A2302" s="80">
        <v>40449.0</v>
      </c>
      <c r="B2302" s="1">
        <v>0.1765</v>
      </c>
      <c r="C2302" s="80">
        <v>40449.0</v>
      </c>
      <c r="D2302" s="1">
        <v>0.195</v>
      </c>
      <c r="E2302" s="80">
        <v>40465.0</v>
      </c>
      <c r="F2302" s="1">
        <v>0.295</v>
      </c>
    </row>
    <row r="2303" ht="15.75" customHeight="1">
      <c r="A2303" s="80">
        <v>40450.0</v>
      </c>
      <c r="B2303" s="1">
        <v>0.179</v>
      </c>
      <c r="C2303" s="80">
        <v>40450.0</v>
      </c>
      <c r="D2303" s="1">
        <v>0.1935</v>
      </c>
      <c r="E2303" s="80">
        <v>40466.0</v>
      </c>
      <c r="F2303" s="1">
        <v>0.291</v>
      </c>
    </row>
    <row r="2304" ht="15.75" customHeight="1">
      <c r="A2304" s="80">
        <v>40451.0</v>
      </c>
      <c r="B2304" s="1">
        <v>0.182</v>
      </c>
      <c r="C2304" s="80">
        <v>40451.0</v>
      </c>
      <c r="D2304" s="1">
        <v>0.1995</v>
      </c>
      <c r="E2304" s="80">
        <v>40469.0</v>
      </c>
      <c r="F2304" s="1">
        <v>0.285</v>
      </c>
    </row>
    <row r="2305" ht="15.75" customHeight="1">
      <c r="A2305" s="80">
        <v>40452.0</v>
      </c>
      <c r="B2305" s="1">
        <v>0.18425</v>
      </c>
      <c r="C2305" s="80">
        <v>40452.0</v>
      </c>
      <c r="D2305" s="1">
        <v>0.2035</v>
      </c>
      <c r="E2305" s="80">
        <v>40470.0</v>
      </c>
      <c r="F2305" s="1">
        <v>0.273</v>
      </c>
    </row>
    <row r="2306" ht="15.75" customHeight="1">
      <c r="A2306" s="80">
        <v>40455.0</v>
      </c>
      <c r="B2306" s="1">
        <v>0.17775</v>
      </c>
      <c r="C2306" s="80">
        <v>40455.0</v>
      </c>
      <c r="D2306" s="1">
        <v>0.196</v>
      </c>
      <c r="E2306" s="80">
        <v>40471.0</v>
      </c>
      <c r="F2306" s="1">
        <v>0.2615</v>
      </c>
    </row>
    <row r="2307" ht="15.75" customHeight="1">
      <c r="A2307" s="80">
        <v>40456.0</v>
      </c>
      <c r="B2307" s="1">
        <v>0.17325</v>
      </c>
      <c r="C2307" s="80">
        <v>40456.0</v>
      </c>
      <c r="D2307" s="1">
        <v>0.1885</v>
      </c>
      <c r="E2307" s="80">
        <v>40472.0</v>
      </c>
      <c r="F2307" s="1">
        <v>0.27</v>
      </c>
    </row>
    <row r="2308" ht="15.75" customHeight="1">
      <c r="A2308" s="80">
        <v>40457.0</v>
      </c>
      <c r="B2308" s="1">
        <v>0.1695</v>
      </c>
      <c r="C2308" s="80">
        <v>40457.0</v>
      </c>
      <c r="D2308" s="1">
        <v>0.179</v>
      </c>
      <c r="E2308" s="80">
        <v>40473.0</v>
      </c>
      <c r="F2308" s="1">
        <v>0.281</v>
      </c>
    </row>
    <row r="2309" ht="15.75" customHeight="1">
      <c r="A2309" s="80">
        <v>40458.0</v>
      </c>
      <c r="B2309" s="1">
        <v>0.166</v>
      </c>
      <c r="C2309" s="80">
        <v>40458.0</v>
      </c>
      <c r="D2309" s="1">
        <v>0.174</v>
      </c>
      <c r="E2309" s="80">
        <v>40476.0</v>
      </c>
      <c r="F2309" s="1">
        <v>0.282</v>
      </c>
    </row>
    <row r="2310" ht="15.75" customHeight="1">
      <c r="A2310" s="80">
        <v>40459.0</v>
      </c>
      <c r="B2310" s="1">
        <v>0.1665</v>
      </c>
      <c r="C2310" s="80">
        <v>40459.0</v>
      </c>
      <c r="D2310" s="1">
        <v>0.178</v>
      </c>
      <c r="E2310" s="80">
        <v>40477.0</v>
      </c>
      <c r="F2310" s="1">
        <v>0.305</v>
      </c>
    </row>
    <row r="2311" ht="15.75" customHeight="1">
      <c r="A2311" s="80">
        <v>40462.0</v>
      </c>
      <c r="B2311" s="1">
        <v>0.165</v>
      </c>
      <c r="C2311" s="80">
        <v>40462.0</v>
      </c>
      <c r="D2311" s="1">
        <v>0.173</v>
      </c>
      <c r="E2311" s="80">
        <v>40478.0</v>
      </c>
      <c r="F2311" s="1">
        <v>0.326</v>
      </c>
    </row>
    <row r="2312" ht="15.75" customHeight="1">
      <c r="A2312" s="80">
        <v>40463.0</v>
      </c>
      <c r="B2312" s="1">
        <v>0.1715</v>
      </c>
      <c r="C2312" s="80">
        <v>40463.0</v>
      </c>
      <c r="D2312" s="1">
        <v>0.176</v>
      </c>
      <c r="E2312" s="80">
        <v>40479.0</v>
      </c>
      <c r="F2312" s="1">
        <v>0.276</v>
      </c>
    </row>
    <row r="2313" ht="15.75" customHeight="1">
      <c r="A2313" s="80">
        <v>40464.0</v>
      </c>
      <c r="B2313" s="1">
        <v>0.163</v>
      </c>
      <c r="C2313" s="80">
        <v>40464.0</v>
      </c>
      <c r="D2313" s="1">
        <v>0.168</v>
      </c>
      <c r="E2313" s="80">
        <v>40480.0</v>
      </c>
      <c r="F2313" s="1">
        <v>0.263</v>
      </c>
    </row>
    <row r="2314" ht="15.75" customHeight="1">
      <c r="A2314" s="80">
        <v>40465.0</v>
      </c>
      <c r="B2314" s="1">
        <v>0.16375</v>
      </c>
      <c r="C2314" s="80">
        <v>40465.0</v>
      </c>
      <c r="D2314" s="1">
        <v>0.178</v>
      </c>
      <c r="E2314" s="80">
        <v>40483.0</v>
      </c>
      <c r="F2314" s="1">
        <v>0.261</v>
      </c>
    </row>
    <row r="2315" ht="15.75" customHeight="1">
      <c r="A2315" s="80">
        <v>40466.0</v>
      </c>
      <c r="B2315" s="1">
        <v>0.167</v>
      </c>
      <c r="C2315" s="80">
        <v>40466.0</v>
      </c>
      <c r="D2315" s="1">
        <v>0.176</v>
      </c>
      <c r="E2315" s="80">
        <v>40484.0</v>
      </c>
      <c r="F2315" s="1">
        <v>0.266</v>
      </c>
    </row>
    <row r="2316" ht="15.75" customHeight="1">
      <c r="A2316" s="80">
        <v>40469.0</v>
      </c>
      <c r="B2316" s="1">
        <v>0.17025</v>
      </c>
      <c r="C2316" s="80">
        <v>40469.0</v>
      </c>
      <c r="D2316" s="1">
        <v>0.179</v>
      </c>
      <c r="E2316" s="80">
        <v>40485.0</v>
      </c>
      <c r="F2316" s="1">
        <v>0.2585</v>
      </c>
    </row>
    <row r="2317" ht="15.75" customHeight="1">
      <c r="A2317" s="80">
        <v>40470.0</v>
      </c>
      <c r="B2317" s="1">
        <v>0.17025</v>
      </c>
      <c r="C2317" s="80">
        <v>40470.0</v>
      </c>
      <c r="D2317" s="1">
        <v>0.18</v>
      </c>
      <c r="E2317" s="80">
        <v>40486.0</v>
      </c>
      <c r="F2317" s="1">
        <v>0.2435</v>
      </c>
    </row>
    <row r="2318" ht="15.75" customHeight="1">
      <c r="A2318" s="80">
        <v>40471.0</v>
      </c>
      <c r="B2318" s="1">
        <v>0.16325</v>
      </c>
      <c r="C2318" s="80">
        <v>40471.0</v>
      </c>
      <c r="D2318" s="1">
        <v>0.175</v>
      </c>
      <c r="E2318" s="80">
        <v>40487.0</v>
      </c>
      <c r="F2318" s="1">
        <v>0.276</v>
      </c>
    </row>
    <row r="2319" ht="15.75" customHeight="1">
      <c r="A2319" s="80">
        <v>40472.0</v>
      </c>
      <c r="B2319" s="1">
        <v>0.1665</v>
      </c>
      <c r="C2319" s="80">
        <v>40472.0</v>
      </c>
      <c r="D2319" s="1">
        <v>0.175</v>
      </c>
      <c r="E2319" s="80">
        <v>40490.0</v>
      </c>
      <c r="F2319" s="1">
        <v>0.303</v>
      </c>
    </row>
    <row r="2320" ht="15.75" customHeight="1">
      <c r="A2320" s="80">
        <v>40473.0</v>
      </c>
      <c r="B2320" s="1">
        <v>0.171</v>
      </c>
      <c r="C2320" s="80">
        <v>40473.0</v>
      </c>
      <c r="D2320" s="1">
        <v>0.179</v>
      </c>
      <c r="E2320" s="80">
        <v>40491.0</v>
      </c>
      <c r="F2320" s="1">
        <v>0.348</v>
      </c>
    </row>
    <row r="2321" ht="15.75" customHeight="1">
      <c r="A2321" s="80">
        <v>40476.0</v>
      </c>
      <c r="B2321" s="1">
        <v>0.168</v>
      </c>
      <c r="C2321" s="80">
        <v>40476.0</v>
      </c>
      <c r="D2321" s="1">
        <v>0.177</v>
      </c>
      <c r="E2321" s="80">
        <v>40492.0</v>
      </c>
      <c r="F2321" s="1">
        <v>0.341</v>
      </c>
    </row>
    <row r="2322" ht="15.75" customHeight="1">
      <c r="A2322" s="80">
        <v>40477.0</v>
      </c>
      <c r="B2322" s="1">
        <v>0.17125</v>
      </c>
      <c r="C2322" s="80">
        <v>40477.0</v>
      </c>
      <c r="D2322" s="1">
        <v>0.189</v>
      </c>
      <c r="E2322" s="80">
        <v>40493.0</v>
      </c>
      <c r="F2322" s="1">
        <v>0.399</v>
      </c>
    </row>
    <row r="2323" ht="15.75" customHeight="1">
      <c r="A2323" s="80">
        <v>40478.0</v>
      </c>
      <c r="B2323" s="1">
        <v>0.177</v>
      </c>
      <c r="C2323" s="80">
        <v>40478.0</v>
      </c>
      <c r="D2323" s="1">
        <v>0.1985</v>
      </c>
      <c r="E2323" s="80">
        <v>40494.0</v>
      </c>
      <c r="F2323" s="1">
        <v>0.414</v>
      </c>
    </row>
    <row r="2324" ht="15.75" customHeight="1">
      <c r="A2324" s="80">
        <v>40479.0</v>
      </c>
      <c r="B2324" s="1">
        <v>0.171</v>
      </c>
      <c r="C2324" s="80">
        <v>40479.0</v>
      </c>
      <c r="D2324" s="1">
        <v>0.179</v>
      </c>
      <c r="E2324" s="80">
        <v>40497.0</v>
      </c>
      <c r="F2324" s="1">
        <v>0.439</v>
      </c>
    </row>
    <row r="2325" ht="15.75" customHeight="1">
      <c r="A2325" s="80">
        <v>40480.0</v>
      </c>
      <c r="B2325" s="1">
        <v>0.17325</v>
      </c>
      <c r="C2325" s="80">
        <v>40480.0</v>
      </c>
      <c r="D2325" s="1">
        <v>0.177</v>
      </c>
      <c r="E2325" s="80">
        <v>40498.0</v>
      </c>
      <c r="F2325" s="1">
        <v>0.416</v>
      </c>
    </row>
    <row r="2326" ht="15.75" customHeight="1">
      <c r="A2326" s="80">
        <v>40483.0</v>
      </c>
      <c r="B2326" s="1">
        <v>0.172</v>
      </c>
      <c r="C2326" s="80">
        <v>40483.0</v>
      </c>
      <c r="D2326" s="1">
        <v>0.181</v>
      </c>
      <c r="E2326" s="80">
        <v>40499.0</v>
      </c>
      <c r="F2326" s="1">
        <v>0.4005</v>
      </c>
    </row>
    <row r="2327" ht="15.75" customHeight="1">
      <c r="A2327" s="80">
        <v>40484.0</v>
      </c>
      <c r="B2327" s="1">
        <v>0.172</v>
      </c>
      <c r="C2327" s="80">
        <v>40484.0</v>
      </c>
      <c r="D2327" s="1">
        <v>0.177</v>
      </c>
      <c r="E2327" s="80">
        <v>40500.0</v>
      </c>
      <c r="F2327" s="1">
        <v>0.415</v>
      </c>
    </row>
    <row r="2328" ht="15.75" customHeight="1">
      <c r="A2328" s="80">
        <v>40485.0</v>
      </c>
      <c r="B2328" s="1">
        <v>0.17575</v>
      </c>
      <c r="C2328" s="80">
        <v>40485.0</v>
      </c>
      <c r="D2328" s="1">
        <v>0.183</v>
      </c>
      <c r="E2328" s="80">
        <v>40501.0</v>
      </c>
      <c r="F2328" s="1">
        <v>0.4205</v>
      </c>
    </row>
    <row r="2329" ht="15.75" customHeight="1">
      <c r="A2329" s="80">
        <v>40486.0</v>
      </c>
      <c r="B2329" s="1">
        <v>0.17375</v>
      </c>
      <c r="C2329" s="80">
        <v>40486.0</v>
      </c>
      <c r="D2329" s="1">
        <v>0.177</v>
      </c>
      <c r="E2329" s="80">
        <v>40504.0</v>
      </c>
      <c r="F2329" s="1">
        <v>0.378</v>
      </c>
    </row>
    <row r="2330" ht="15.75" customHeight="1">
      <c r="A2330" s="80">
        <v>40487.0</v>
      </c>
      <c r="B2330" s="1">
        <v>0.18375</v>
      </c>
      <c r="C2330" s="80">
        <v>40487.0</v>
      </c>
      <c r="D2330" s="1">
        <v>0.191</v>
      </c>
      <c r="E2330" s="80">
        <v>40505.0</v>
      </c>
      <c r="F2330" s="1">
        <v>0.352</v>
      </c>
    </row>
    <row r="2331" ht="15.75" customHeight="1">
      <c r="A2331" s="80">
        <v>40490.0</v>
      </c>
      <c r="B2331" s="1">
        <v>0.1725</v>
      </c>
      <c r="C2331" s="80">
        <v>40490.0</v>
      </c>
      <c r="D2331" s="1">
        <v>0.192</v>
      </c>
      <c r="E2331" s="80">
        <v>40506.0</v>
      </c>
      <c r="F2331" s="1">
        <v>0.421</v>
      </c>
    </row>
    <row r="2332" ht="15.75" customHeight="1">
      <c r="A2332" s="80">
        <v>40491.0</v>
      </c>
      <c r="B2332" s="1">
        <v>0.17</v>
      </c>
      <c r="C2332" s="80">
        <v>40491.0</v>
      </c>
      <c r="D2332" s="1">
        <v>0.196</v>
      </c>
      <c r="E2332" s="80">
        <v>40507.0</v>
      </c>
      <c r="F2332" s="1">
        <v>0.437</v>
      </c>
    </row>
    <row r="2333" ht="15.75" customHeight="1">
      <c r="A2333" s="80">
        <v>40492.0</v>
      </c>
      <c r="B2333" s="1">
        <v>0.171</v>
      </c>
      <c r="C2333" s="80">
        <v>40492.0</v>
      </c>
      <c r="D2333" s="1">
        <v>0.197</v>
      </c>
      <c r="E2333" s="80">
        <v>40508.0</v>
      </c>
      <c r="F2333" s="1">
        <v>0.415</v>
      </c>
    </row>
    <row r="2334" ht="15.75" customHeight="1">
      <c r="A2334" s="80">
        <v>40493.0</v>
      </c>
      <c r="B2334" s="1">
        <v>0.172</v>
      </c>
      <c r="C2334" s="80">
        <v>40493.0</v>
      </c>
      <c r="D2334" s="1">
        <v>0.209</v>
      </c>
      <c r="E2334" s="80">
        <v>40511.0</v>
      </c>
      <c r="F2334" s="1">
        <v>0.401</v>
      </c>
    </row>
    <row r="2335" ht="15.75" customHeight="1">
      <c r="A2335" s="80">
        <v>40494.0</v>
      </c>
      <c r="B2335" s="1">
        <v>0.17675</v>
      </c>
      <c r="C2335" s="80">
        <v>40494.0</v>
      </c>
      <c r="D2335" s="1">
        <v>0.217</v>
      </c>
      <c r="E2335" s="80">
        <v>40512.0</v>
      </c>
      <c r="F2335" s="1">
        <v>0.374</v>
      </c>
    </row>
    <row r="2336" ht="15.75" customHeight="1">
      <c r="A2336" s="80">
        <v>40497.0</v>
      </c>
      <c r="B2336" s="1">
        <v>0.18025</v>
      </c>
      <c r="C2336" s="80">
        <v>40497.0</v>
      </c>
      <c r="D2336" s="1">
        <v>0.226</v>
      </c>
      <c r="E2336" s="80">
        <v>40513.0</v>
      </c>
      <c r="F2336" s="1">
        <v>0.444</v>
      </c>
    </row>
    <row r="2337" ht="15.75" customHeight="1">
      <c r="A2337" s="80">
        <v>40498.0</v>
      </c>
      <c r="B2337" s="1">
        <v>0.179</v>
      </c>
      <c r="C2337" s="80">
        <v>40498.0</v>
      </c>
      <c r="D2337" s="1">
        <v>0.22</v>
      </c>
      <c r="E2337" s="80">
        <v>40514.0</v>
      </c>
      <c r="F2337" s="1">
        <v>0.452</v>
      </c>
    </row>
    <row r="2338" ht="15.75" customHeight="1">
      <c r="A2338" s="80">
        <v>40499.0</v>
      </c>
      <c r="B2338" s="1">
        <v>0.18</v>
      </c>
      <c r="C2338" s="80">
        <v>40499.0</v>
      </c>
      <c r="D2338" s="1">
        <v>0.211</v>
      </c>
      <c r="E2338" s="80">
        <v>40515.0</v>
      </c>
      <c r="F2338" s="1">
        <v>0.396</v>
      </c>
    </row>
    <row r="2339" ht="15.75" customHeight="1">
      <c r="A2339" s="80">
        <v>40500.0</v>
      </c>
      <c r="B2339" s="1">
        <v>0.1795</v>
      </c>
      <c r="C2339" s="80">
        <v>40500.0</v>
      </c>
      <c r="D2339" s="1">
        <v>0.214</v>
      </c>
      <c r="E2339" s="80">
        <v>40518.0</v>
      </c>
      <c r="F2339" s="1">
        <v>0.351</v>
      </c>
    </row>
    <row r="2340" ht="15.75" customHeight="1">
      <c r="A2340" s="80">
        <v>40501.0</v>
      </c>
      <c r="B2340" s="1">
        <v>0.18425</v>
      </c>
      <c r="C2340" s="80">
        <v>40501.0</v>
      </c>
      <c r="D2340" s="1">
        <v>0.219</v>
      </c>
      <c r="E2340" s="80">
        <v>40519.0</v>
      </c>
      <c r="F2340" s="1">
        <v>0.428</v>
      </c>
    </row>
    <row r="2341" ht="15.75" customHeight="1">
      <c r="A2341" s="80">
        <v>40504.0</v>
      </c>
      <c r="B2341" s="1">
        <v>0.1825</v>
      </c>
      <c r="C2341" s="80">
        <v>40504.0</v>
      </c>
      <c r="D2341" s="1">
        <v>0.218</v>
      </c>
      <c r="E2341" s="80">
        <v>40520.0</v>
      </c>
      <c r="F2341" s="1">
        <v>0.521</v>
      </c>
    </row>
    <row r="2342" ht="15.75" customHeight="1">
      <c r="A2342" s="80">
        <v>40505.0</v>
      </c>
      <c r="B2342" s="1">
        <v>0.18175</v>
      </c>
      <c r="C2342" s="80">
        <v>40505.0</v>
      </c>
      <c r="D2342" s="1">
        <v>0.2075</v>
      </c>
      <c r="E2342" s="80">
        <v>40521.0</v>
      </c>
      <c r="F2342" s="1">
        <v>0.521</v>
      </c>
    </row>
    <row r="2343" ht="15.75" customHeight="1">
      <c r="A2343" s="80">
        <v>40506.0</v>
      </c>
      <c r="B2343" s="1">
        <v>0.18925</v>
      </c>
      <c r="C2343" s="80">
        <v>40506.0</v>
      </c>
      <c r="D2343" s="1">
        <v>0.2235</v>
      </c>
      <c r="E2343" s="80">
        <v>40522.0</v>
      </c>
      <c r="F2343" s="1">
        <v>0.5435</v>
      </c>
    </row>
    <row r="2344" ht="15.75" customHeight="1">
      <c r="A2344" s="80">
        <v>40507.0</v>
      </c>
      <c r="B2344" s="1">
        <v>0.191</v>
      </c>
      <c r="C2344" s="80">
        <v>40507.0</v>
      </c>
      <c r="D2344" s="1">
        <v>0.2315</v>
      </c>
      <c r="E2344" s="80">
        <v>40525.0</v>
      </c>
      <c r="F2344" s="1">
        <v>0.506</v>
      </c>
    </row>
    <row r="2345" ht="15.75" customHeight="1">
      <c r="A2345" s="80">
        <v>40508.0</v>
      </c>
      <c r="B2345" s="1">
        <v>0.197</v>
      </c>
      <c r="C2345" s="80">
        <v>40508.0</v>
      </c>
      <c r="D2345" s="1">
        <v>0.22</v>
      </c>
      <c r="E2345" s="80">
        <v>40526.0</v>
      </c>
      <c r="F2345" s="1">
        <v>0.5675</v>
      </c>
    </row>
    <row r="2346" ht="15.75" customHeight="1">
      <c r="A2346" s="80">
        <v>40511.0</v>
      </c>
      <c r="B2346" s="1">
        <v>0.182</v>
      </c>
      <c r="C2346" s="80">
        <v>40511.0</v>
      </c>
      <c r="D2346" s="1">
        <v>0.2175</v>
      </c>
      <c r="E2346" s="80">
        <v>40527.0</v>
      </c>
      <c r="F2346" s="1">
        <v>0.603</v>
      </c>
    </row>
    <row r="2347" ht="15.75" customHeight="1">
      <c r="A2347" s="80">
        <v>40512.0</v>
      </c>
      <c r="B2347" s="1">
        <v>0.2015</v>
      </c>
      <c r="C2347" s="80">
        <v>40512.0</v>
      </c>
      <c r="D2347" s="1">
        <v>0.24</v>
      </c>
      <c r="E2347" s="80">
        <v>40528.0</v>
      </c>
      <c r="F2347" s="1">
        <v>0.568</v>
      </c>
    </row>
    <row r="2348" ht="15.75" customHeight="1">
      <c r="A2348" s="80">
        <v>40513.0</v>
      </c>
      <c r="B2348" s="1">
        <v>0.1955</v>
      </c>
      <c r="C2348" s="80">
        <v>40513.0</v>
      </c>
      <c r="D2348" s="1">
        <v>0.2315</v>
      </c>
      <c r="E2348" s="80">
        <v>40529.0</v>
      </c>
      <c r="F2348" s="1">
        <v>0.5445</v>
      </c>
    </row>
    <row r="2349" ht="15.75" customHeight="1">
      <c r="A2349" s="80">
        <v>40514.0</v>
      </c>
      <c r="B2349" s="1">
        <v>0.199</v>
      </c>
      <c r="C2349" s="80">
        <v>40514.0</v>
      </c>
      <c r="D2349" s="1">
        <v>0.2385</v>
      </c>
      <c r="E2349" s="80">
        <v>40532.0</v>
      </c>
      <c r="F2349" s="1">
        <v>0.535</v>
      </c>
    </row>
    <row r="2350" ht="15.75" customHeight="1">
      <c r="A2350" s="80">
        <v>40515.0</v>
      </c>
      <c r="B2350" s="1">
        <v>0.186</v>
      </c>
      <c r="C2350" s="80">
        <v>40515.0</v>
      </c>
      <c r="D2350" s="1">
        <v>0.2175</v>
      </c>
      <c r="E2350" s="80">
        <v>40533.0</v>
      </c>
      <c r="F2350" s="1">
        <v>0.527</v>
      </c>
    </row>
    <row r="2351" ht="15.75" customHeight="1">
      <c r="A2351" s="80">
        <v>40518.0</v>
      </c>
      <c r="B2351" s="1">
        <v>0.1785</v>
      </c>
      <c r="C2351" s="80">
        <v>40518.0</v>
      </c>
      <c r="D2351" s="1">
        <v>0.201</v>
      </c>
      <c r="E2351" s="80">
        <v>40534.0</v>
      </c>
      <c r="F2351" s="1">
        <v>0.568</v>
      </c>
    </row>
    <row r="2352" ht="15.75" customHeight="1">
      <c r="A2352" s="80">
        <v>40519.0</v>
      </c>
      <c r="B2352" s="1">
        <v>0.1775</v>
      </c>
      <c r="C2352" s="80">
        <v>40519.0</v>
      </c>
      <c r="D2352" s="1">
        <v>0.215</v>
      </c>
      <c r="E2352" s="80">
        <v>40535.0</v>
      </c>
      <c r="F2352" s="1">
        <v>0.605</v>
      </c>
    </row>
    <row r="2353" ht="15.75" customHeight="1">
      <c r="A2353" s="80">
        <v>40520.0</v>
      </c>
      <c r="B2353" s="1">
        <v>0.187</v>
      </c>
      <c r="C2353" s="80">
        <v>40520.0</v>
      </c>
      <c r="D2353" s="1">
        <v>0.245</v>
      </c>
      <c r="E2353" s="80">
        <v>40536.0</v>
      </c>
      <c r="F2353" s="1">
        <v>0.625</v>
      </c>
    </row>
    <row r="2354" ht="15.75" customHeight="1">
      <c r="A2354" s="80">
        <v>40521.0</v>
      </c>
      <c r="B2354" s="1">
        <v>0.1785</v>
      </c>
      <c r="C2354" s="80">
        <v>40521.0</v>
      </c>
      <c r="D2354" s="1">
        <v>0.242</v>
      </c>
      <c r="E2354" s="80">
        <v>40539.0</v>
      </c>
      <c r="F2354" s="1">
        <v>0.5845</v>
      </c>
    </row>
    <row r="2355" ht="15.75" customHeight="1">
      <c r="A2355" s="80">
        <v>40522.0</v>
      </c>
      <c r="B2355" s="1">
        <v>0.181</v>
      </c>
      <c r="C2355" s="80">
        <v>40522.0</v>
      </c>
      <c r="D2355" s="1">
        <v>0.2475</v>
      </c>
      <c r="E2355" s="80">
        <v>40540.0</v>
      </c>
      <c r="F2355" s="1">
        <v>0.624</v>
      </c>
    </row>
    <row r="2356" ht="15.75" customHeight="1">
      <c r="A2356" s="80">
        <v>40525.0</v>
      </c>
      <c r="B2356" s="1">
        <v>0.173</v>
      </c>
      <c r="C2356" s="80">
        <v>40525.0</v>
      </c>
      <c r="D2356" s="1">
        <v>0.2405</v>
      </c>
      <c r="E2356" s="80">
        <v>40541.0</v>
      </c>
      <c r="F2356" s="1">
        <v>0.5455</v>
      </c>
    </row>
    <row r="2357" ht="15.75" customHeight="1">
      <c r="A2357" s="80">
        <v>40526.0</v>
      </c>
      <c r="B2357" s="1">
        <v>0.186</v>
      </c>
      <c r="C2357" s="80">
        <v>40526.0</v>
      </c>
      <c r="D2357" s="1">
        <v>0.246</v>
      </c>
      <c r="E2357" s="80">
        <v>40542.0</v>
      </c>
      <c r="F2357" s="1">
        <v>0.543</v>
      </c>
    </row>
    <row r="2358" ht="15.75" customHeight="1">
      <c r="A2358" s="80">
        <v>40527.0</v>
      </c>
      <c r="B2358" s="1">
        <v>0.188</v>
      </c>
      <c r="C2358" s="80">
        <v>40527.0</v>
      </c>
      <c r="D2358" s="1">
        <v>0.257</v>
      </c>
      <c r="E2358" s="80">
        <v>40543.0</v>
      </c>
      <c r="F2358" s="1">
        <v>0.518</v>
      </c>
    </row>
    <row r="2359" ht="15.75" customHeight="1">
      <c r="A2359" s="80">
        <v>40528.0</v>
      </c>
      <c r="B2359" s="1">
        <v>0.187</v>
      </c>
      <c r="C2359" s="80">
        <v>40528.0</v>
      </c>
      <c r="D2359" s="1">
        <v>0.255</v>
      </c>
      <c r="E2359" s="80">
        <v>40546.0</v>
      </c>
      <c r="F2359" s="1">
        <v>0.508</v>
      </c>
    </row>
    <row r="2360" ht="15.75" customHeight="1">
      <c r="A2360" s="80">
        <v>40529.0</v>
      </c>
      <c r="B2360" s="1">
        <v>0.185</v>
      </c>
      <c r="C2360" s="80">
        <v>40529.0</v>
      </c>
      <c r="D2360" s="1">
        <v>0.247</v>
      </c>
      <c r="E2360" s="80">
        <v>40547.0</v>
      </c>
      <c r="F2360" s="1">
        <v>0.5315</v>
      </c>
    </row>
    <row r="2361" ht="15.75" customHeight="1">
      <c r="A2361" s="80">
        <v>40532.0</v>
      </c>
      <c r="B2361" s="1">
        <v>0.1865</v>
      </c>
      <c r="C2361" s="80">
        <v>40532.0</v>
      </c>
      <c r="D2361" s="1">
        <v>0.245</v>
      </c>
      <c r="E2361" s="80">
        <v>40548.0</v>
      </c>
      <c r="F2361" s="1">
        <v>0.6235</v>
      </c>
    </row>
    <row r="2362" ht="15.75" customHeight="1">
      <c r="A2362" s="80">
        <v>40533.0</v>
      </c>
      <c r="B2362" s="1">
        <v>0.186</v>
      </c>
      <c r="C2362" s="80">
        <v>40533.0</v>
      </c>
      <c r="D2362" s="1">
        <v>0.2455</v>
      </c>
      <c r="E2362" s="80">
        <v>40549.0</v>
      </c>
      <c r="F2362" s="1">
        <v>0.6165</v>
      </c>
    </row>
    <row r="2363" ht="15.75" customHeight="1">
      <c r="A2363" s="80">
        <v>40534.0</v>
      </c>
      <c r="B2363" s="1">
        <v>0.1885</v>
      </c>
      <c r="C2363" s="80">
        <v>40534.0</v>
      </c>
      <c r="D2363" s="1">
        <v>0.249</v>
      </c>
      <c r="E2363" s="80">
        <v>40550.0</v>
      </c>
      <c r="F2363" s="1">
        <v>0.5435</v>
      </c>
    </row>
    <row r="2364" ht="15.75" customHeight="1">
      <c r="A2364" s="80">
        <v>40535.0</v>
      </c>
      <c r="B2364" s="1">
        <v>0.185</v>
      </c>
      <c r="C2364" s="80">
        <v>40535.0</v>
      </c>
      <c r="D2364" s="1">
        <v>0.254</v>
      </c>
      <c r="E2364" s="80">
        <v>40553.0</v>
      </c>
      <c r="F2364" s="1">
        <v>0.511</v>
      </c>
    </row>
    <row r="2365" ht="15.75" customHeight="1">
      <c r="A2365" s="80">
        <v>40536.0</v>
      </c>
      <c r="B2365" s="1">
        <v>0.19</v>
      </c>
      <c r="C2365" s="80">
        <v>40536.0</v>
      </c>
      <c r="D2365" s="1">
        <v>0.256</v>
      </c>
      <c r="E2365" s="80">
        <v>40554.0</v>
      </c>
      <c r="F2365" s="1">
        <v>0.5195</v>
      </c>
    </row>
    <row r="2366" ht="15.75" customHeight="1">
      <c r="A2366" s="80">
        <v>40539.0</v>
      </c>
      <c r="B2366" s="1">
        <v>0.191</v>
      </c>
      <c r="C2366" s="80">
        <v>40539.0</v>
      </c>
      <c r="D2366" s="1">
        <v>0.251</v>
      </c>
      <c r="E2366" s="80">
        <v>40555.0</v>
      </c>
      <c r="F2366" s="1">
        <v>0.53</v>
      </c>
    </row>
    <row r="2367" ht="15.75" customHeight="1">
      <c r="A2367" s="80">
        <v>40540.0</v>
      </c>
      <c r="B2367" s="1">
        <v>0.19</v>
      </c>
      <c r="C2367" s="80">
        <v>40540.0</v>
      </c>
      <c r="D2367" s="1">
        <v>0.258</v>
      </c>
      <c r="E2367" s="80">
        <v>40556.0</v>
      </c>
      <c r="F2367" s="1">
        <v>0.5075</v>
      </c>
    </row>
    <row r="2368" ht="15.75" customHeight="1">
      <c r="A2368" s="80">
        <v>40541.0</v>
      </c>
      <c r="B2368" s="1">
        <v>0.184</v>
      </c>
      <c r="C2368" s="80">
        <v>40541.0</v>
      </c>
      <c r="D2368" s="1">
        <v>0.2325</v>
      </c>
      <c r="E2368" s="80">
        <v>40557.0</v>
      </c>
      <c r="F2368" s="1">
        <v>0.519</v>
      </c>
    </row>
    <row r="2369" ht="15.75" customHeight="1">
      <c r="A2369" s="80">
        <v>40542.0</v>
      </c>
      <c r="B2369" s="1">
        <v>0.186</v>
      </c>
      <c r="C2369" s="80">
        <v>40542.0</v>
      </c>
      <c r="D2369" s="1">
        <v>0.2285</v>
      </c>
      <c r="E2369" s="80">
        <v>40560.0</v>
      </c>
      <c r="F2369" s="1">
        <v>0.506</v>
      </c>
    </row>
    <row r="2370" ht="15.75" customHeight="1">
      <c r="A2370" s="80">
        <v>40543.0</v>
      </c>
      <c r="B2370" s="1">
        <v>0.185</v>
      </c>
      <c r="C2370" s="80">
        <v>40543.0</v>
      </c>
      <c r="D2370" s="1">
        <v>0.224</v>
      </c>
      <c r="E2370" s="80">
        <v>40561.0</v>
      </c>
      <c r="F2370" s="1">
        <v>0.5165</v>
      </c>
    </row>
    <row r="2371" ht="15.75" customHeight="1">
      <c r="A2371" s="80">
        <v>40546.0</v>
      </c>
      <c r="B2371" s="1">
        <v>0.184</v>
      </c>
      <c r="C2371" s="80">
        <v>40546.0</v>
      </c>
      <c r="D2371" s="1">
        <v>0.223</v>
      </c>
      <c r="E2371" s="80">
        <v>40562.0</v>
      </c>
      <c r="F2371" s="1">
        <v>0.501</v>
      </c>
    </row>
    <row r="2372" ht="15.75" customHeight="1">
      <c r="A2372" s="80">
        <v>40547.0</v>
      </c>
      <c r="B2372" s="1">
        <v>0.1835</v>
      </c>
      <c r="C2372" s="80">
        <v>40547.0</v>
      </c>
      <c r="D2372" s="1">
        <v>0.2295</v>
      </c>
      <c r="E2372" s="80">
        <v>40563.0</v>
      </c>
      <c r="F2372" s="1">
        <v>0.5615</v>
      </c>
    </row>
    <row r="2373" ht="15.75" customHeight="1">
      <c r="A2373" s="80">
        <v>40548.0</v>
      </c>
      <c r="B2373" s="1">
        <v>0.18525</v>
      </c>
      <c r="C2373" s="80">
        <v>40548.0</v>
      </c>
      <c r="D2373" s="1">
        <v>0.2565</v>
      </c>
      <c r="E2373" s="80">
        <v>40564.0</v>
      </c>
      <c r="F2373" s="1">
        <v>0.55</v>
      </c>
    </row>
    <row r="2374" ht="15.75" customHeight="1">
      <c r="A2374" s="80">
        <v>40549.0</v>
      </c>
      <c r="B2374" s="1">
        <v>0.19</v>
      </c>
      <c r="C2374" s="80">
        <v>40549.0</v>
      </c>
      <c r="D2374" s="1">
        <v>0.26</v>
      </c>
      <c r="E2374" s="80">
        <v>40567.0</v>
      </c>
      <c r="F2374" s="1">
        <v>0.557</v>
      </c>
    </row>
    <row r="2375" ht="15.75" customHeight="1">
      <c r="A2375" s="80">
        <v>40550.0</v>
      </c>
      <c r="B2375" s="1">
        <v>0.1795</v>
      </c>
      <c r="C2375" s="80">
        <v>40550.0</v>
      </c>
      <c r="D2375" s="1">
        <v>0.229</v>
      </c>
      <c r="E2375" s="80">
        <v>40568.0</v>
      </c>
      <c r="F2375" s="1">
        <v>0.5235</v>
      </c>
    </row>
    <row r="2376" ht="15.75" customHeight="1">
      <c r="A2376" s="80">
        <v>40553.0</v>
      </c>
      <c r="B2376" s="1">
        <v>0.17425</v>
      </c>
      <c r="C2376" s="80">
        <v>40553.0</v>
      </c>
      <c r="D2376" s="1">
        <v>0.2155</v>
      </c>
      <c r="E2376" s="80">
        <v>40569.0</v>
      </c>
      <c r="F2376" s="1">
        <v>0.538</v>
      </c>
    </row>
    <row r="2377" ht="15.75" customHeight="1">
      <c r="A2377" s="80">
        <v>40554.0</v>
      </c>
      <c r="B2377" s="1">
        <v>0.17675</v>
      </c>
      <c r="C2377" s="80">
        <v>40554.0</v>
      </c>
      <c r="D2377" s="1">
        <v>0.2255</v>
      </c>
      <c r="E2377" s="80">
        <v>40570.0</v>
      </c>
      <c r="F2377" s="1">
        <v>0.51</v>
      </c>
    </row>
    <row r="2378" ht="15.75" customHeight="1">
      <c r="A2378" s="80">
        <v>40555.0</v>
      </c>
      <c r="B2378" s="1">
        <v>0.17475</v>
      </c>
      <c r="C2378" s="80">
        <v>40555.0</v>
      </c>
      <c r="D2378" s="1">
        <v>0.2225</v>
      </c>
      <c r="E2378" s="80">
        <v>40571.0</v>
      </c>
      <c r="F2378" s="1">
        <v>0.481</v>
      </c>
    </row>
    <row r="2379" ht="15.75" customHeight="1">
      <c r="A2379" s="80">
        <v>40556.0</v>
      </c>
      <c r="B2379" s="1">
        <v>0.1695</v>
      </c>
      <c r="C2379" s="80">
        <v>40556.0</v>
      </c>
      <c r="D2379" s="1">
        <v>0.215</v>
      </c>
      <c r="E2379" s="80">
        <v>40574.0</v>
      </c>
      <c r="F2379" s="1">
        <v>0.4945</v>
      </c>
    </row>
    <row r="2380" ht="15.75" customHeight="1">
      <c r="A2380" s="80">
        <v>40557.0</v>
      </c>
      <c r="B2380" s="1">
        <v>0.1675</v>
      </c>
      <c r="C2380" s="80">
        <v>40557.0</v>
      </c>
      <c r="D2380" s="1">
        <v>0.217</v>
      </c>
      <c r="E2380" s="80">
        <v>40575.0</v>
      </c>
      <c r="F2380" s="1">
        <v>0.538</v>
      </c>
    </row>
    <row r="2381" ht="15.75" customHeight="1">
      <c r="A2381" s="80">
        <v>40560.0</v>
      </c>
      <c r="B2381" s="1">
        <v>0.1675</v>
      </c>
      <c r="C2381" s="80">
        <v>40560.0</v>
      </c>
      <c r="D2381" s="1">
        <v>0.215</v>
      </c>
      <c r="E2381" s="80">
        <v>40576.0</v>
      </c>
      <c r="F2381" s="1">
        <v>0.59</v>
      </c>
    </row>
    <row r="2382" ht="15.75" customHeight="1">
      <c r="A2382" s="80">
        <v>40561.0</v>
      </c>
      <c r="B2382" s="1">
        <v>0.16775</v>
      </c>
      <c r="C2382" s="80">
        <v>40561.0</v>
      </c>
      <c r="D2382" s="1">
        <v>0.215</v>
      </c>
      <c r="E2382" s="80">
        <v>40577.0</v>
      </c>
      <c r="F2382" s="1">
        <v>0.64</v>
      </c>
    </row>
    <row r="2383" ht="15.75" customHeight="1">
      <c r="A2383" s="80">
        <v>40562.0</v>
      </c>
      <c r="B2383" s="1">
        <v>0.164</v>
      </c>
      <c r="C2383" s="80">
        <v>40562.0</v>
      </c>
      <c r="D2383" s="1">
        <v>0.206</v>
      </c>
      <c r="E2383" s="80">
        <v>40578.0</v>
      </c>
      <c r="F2383" s="1">
        <v>0.6765</v>
      </c>
    </row>
    <row r="2384" ht="15.75" customHeight="1">
      <c r="A2384" s="80">
        <v>40563.0</v>
      </c>
      <c r="B2384" s="1">
        <v>0.1665</v>
      </c>
      <c r="C2384" s="80">
        <v>40563.0</v>
      </c>
      <c r="D2384" s="1">
        <v>0.22</v>
      </c>
      <c r="E2384" s="80">
        <v>40581.0</v>
      </c>
      <c r="F2384" s="1">
        <v>0.6935</v>
      </c>
    </row>
    <row r="2385" ht="15.75" customHeight="1">
      <c r="A2385" s="80">
        <v>40564.0</v>
      </c>
      <c r="B2385" s="1">
        <v>0.16225</v>
      </c>
      <c r="C2385" s="80">
        <v>40564.0</v>
      </c>
      <c r="D2385" s="1">
        <v>0.2165</v>
      </c>
      <c r="E2385" s="80">
        <v>40582.0</v>
      </c>
      <c r="F2385" s="1">
        <v>0.7705</v>
      </c>
    </row>
    <row r="2386" ht="15.75" customHeight="1">
      <c r="A2386" s="80">
        <v>40567.0</v>
      </c>
      <c r="B2386" s="1">
        <v>0.16075</v>
      </c>
      <c r="C2386" s="80">
        <v>40567.0</v>
      </c>
      <c r="D2386" s="1">
        <v>0.2185</v>
      </c>
      <c r="E2386" s="80">
        <v>40583.0</v>
      </c>
      <c r="F2386" s="1">
        <v>0.726</v>
      </c>
    </row>
    <row r="2387" ht="15.75" customHeight="1">
      <c r="A2387" s="80">
        <v>40568.0</v>
      </c>
      <c r="B2387" s="1">
        <v>0.1625</v>
      </c>
      <c r="C2387" s="80">
        <v>40568.0</v>
      </c>
      <c r="D2387" s="1">
        <v>0.214</v>
      </c>
      <c r="E2387" s="80">
        <v>40584.0</v>
      </c>
      <c r="F2387" s="1">
        <v>0.76</v>
      </c>
    </row>
    <row r="2388" ht="15.75" customHeight="1">
      <c r="A2388" s="80">
        <v>40569.0</v>
      </c>
      <c r="B2388" s="1">
        <v>0.16475</v>
      </c>
      <c r="C2388" s="80">
        <v>40569.0</v>
      </c>
      <c r="D2388" s="1">
        <v>0.2155</v>
      </c>
      <c r="E2388" s="80">
        <v>40585.0</v>
      </c>
      <c r="F2388" s="1">
        <v>0.7655</v>
      </c>
    </row>
    <row r="2389" ht="15.75" customHeight="1">
      <c r="A2389" s="80">
        <v>40570.0</v>
      </c>
      <c r="B2389" s="1">
        <v>0.1465</v>
      </c>
      <c r="C2389" s="80">
        <v>40570.0</v>
      </c>
      <c r="D2389" s="1">
        <v>0.197</v>
      </c>
      <c r="E2389" s="80">
        <v>40588.0</v>
      </c>
      <c r="F2389" s="1">
        <v>0.7725</v>
      </c>
    </row>
    <row r="2390" ht="15.75" customHeight="1">
      <c r="A2390" s="80">
        <v>40571.0</v>
      </c>
      <c r="B2390" s="1">
        <v>0.15375</v>
      </c>
      <c r="C2390" s="80">
        <v>40571.0</v>
      </c>
      <c r="D2390" s="1">
        <v>0.194</v>
      </c>
      <c r="E2390" s="80">
        <v>40589.0</v>
      </c>
      <c r="F2390" s="1">
        <v>0.754</v>
      </c>
    </row>
    <row r="2391" ht="15.75" customHeight="1">
      <c r="A2391" s="80">
        <v>40574.0</v>
      </c>
      <c r="B2391" s="1">
        <v>0.15875</v>
      </c>
      <c r="C2391" s="80">
        <v>40574.0</v>
      </c>
      <c r="D2391" s="1">
        <v>0.2005</v>
      </c>
      <c r="E2391" s="80">
        <v>40590.0</v>
      </c>
      <c r="F2391" s="1">
        <v>0.77</v>
      </c>
    </row>
    <row r="2392" ht="15.75" customHeight="1">
      <c r="A2392" s="80">
        <v>40575.0</v>
      </c>
      <c r="B2392" s="1">
        <v>0.16075</v>
      </c>
      <c r="C2392" s="80">
        <v>40575.0</v>
      </c>
      <c r="D2392" s="1">
        <v>0.212</v>
      </c>
      <c r="E2392" s="80">
        <v>40591.0</v>
      </c>
      <c r="F2392" s="1">
        <v>0.7155</v>
      </c>
    </row>
    <row r="2393" ht="15.75" customHeight="1">
      <c r="A2393" s="80">
        <v>40576.0</v>
      </c>
      <c r="B2393" s="1">
        <v>0.163</v>
      </c>
      <c r="C2393" s="80">
        <v>40576.0</v>
      </c>
      <c r="D2393" s="1">
        <v>0.229</v>
      </c>
      <c r="E2393" s="80">
        <v>40592.0</v>
      </c>
      <c r="F2393" s="1">
        <v>0.6965</v>
      </c>
    </row>
    <row r="2394" ht="15.75" customHeight="1">
      <c r="A2394" s="80">
        <v>40577.0</v>
      </c>
      <c r="B2394" s="1">
        <v>0.16675</v>
      </c>
      <c r="C2394" s="80">
        <v>40577.0</v>
      </c>
      <c r="D2394" s="1">
        <v>0.239</v>
      </c>
      <c r="E2394" s="80">
        <v>40595.0</v>
      </c>
      <c r="F2394" s="1">
        <v>0.6715</v>
      </c>
    </row>
    <row r="2395" ht="15.75" customHeight="1">
      <c r="A2395" s="80">
        <v>40578.0</v>
      </c>
      <c r="B2395" s="1">
        <v>0.1675</v>
      </c>
      <c r="C2395" s="80">
        <v>40578.0</v>
      </c>
      <c r="D2395" s="1">
        <v>0.2515</v>
      </c>
      <c r="E2395" s="80">
        <v>40596.0</v>
      </c>
      <c r="F2395" s="1">
        <v>0.655</v>
      </c>
    </row>
    <row r="2396" ht="15.75" customHeight="1">
      <c r="A2396" s="80">
        <v>40581.0</v>
      </c>
      <c r="B2396" s="1">
        <v>0.168</v>
      </c>
      <c r="C2396" s="80">
        <v>40581.0</v>
      </c>
      <c r="D2396" s="1">
        <v>0.256</v>
      </c>
      <c r="E2396" s="80">
        <v>40597.0</v>
      </c>
      <c r="F2396" s="1">
        <v>0.653</v>
      </c>
    </row>
    <row r="2397" ht="15.75" customHeight="1">
      <c r="A2397" s="80">
        <v>40582.0</v>
      </c>
      <c r="B2397" s="1">
        <v>0.17175</v>
      </c>
      <c r="C2397" s="80">
        <v>40582.0</v>
      </c>
      <c r="D2397" s="1">
        <v>0.2775</v>
      </c>
      <c r="E2397" s="80">
        <v>40598.0</v>
      </c>
      <c r="F2397" s="1">
        <v>0.6455</v>
      </c>
    </row>
    <row r="2398" ht="15.75" customHeight="1">
      <c r="A2398" s="80">
        <v>40583.0</v>
      </c>
      <c r="B2398" s="1">
        <v>0.16875</v>
      </c>
      <c r="C2398" s="80">
        <v>40583.0</v>
      </c>
      <c r="D2398" s="1">
        <v>0.266</v>
      </c>
      <c r="E2398" s="80">
        <v>40599.0</v>
      </c>
      <c r="F2398" s="1">
        <v>0.6385</v>
      </c>
    </row>
    <row r="2399" ht="15.75" customHeight="1">
      <c r="A2399" s="80">
        <v>40584.0</v>
      </c>
      <c r="B2399" s="1">
        <v>0.1675</v>
      </c>
      <c r="C2399" s="80">
        <v>40584.0</v>
      </c>
      <c r="D2399" s="1">
        <v>0.269</v>
      </c>
      <c r="E2399" s="80">
        <v>40602.0</v>
      </c>
      <c r="F2399" s="1">
        <v>0.6145</v>
      </c>
    </row>
    <row r="2400" ht="15.75" customHeight="1">
      <c r="A2400" s="80">
        <v>40585.0</v>
      </c>
      <c r="B2400" s="1">
        <v>0.169</v>
      </c>
      <c r="C2400" s="80">
        <v>40585.0</v>
      </c>
      <c r="D2400" s="1">
        <v>0.269</v>
      </c>
      <c r="E2400" s="80">
        <v>40603.0</v>
      </c>
      <c r="F2400" s="1">
        <v>0.5915</v>
      </c>
    </row>
    <row r="2401" ht="15.75" customHeight="1">
      <c r="A2401" s="80">
        <v>40588.0</v>
      </c>
      <c r="B2401" s="1">
        <v>0.163</v>
      </c>
      <c r="C2401" s="80">
        <v>40588.0</v>
      </c>
      <c r="D2401" s="1">
        <v>0.2695</v>
      </c>
      <c r="E2401" s="80">
        <v>40604.0</v>
      </c>
      <c r="F2401" s="1">
        <v>0.6235</v>
      </c>
    </row>
    <row r="2402" ht="15.75" customHeight="1">
      <c r="A2402" s="80">
        <v>40589.0</v>
      </c>
      <c r="B2402" s="1">
        <v>0.16625</v>
      </c>
      <c r="C2402" s="80">
        <v>40589.0</v>
      </c>
      <c r="D2402" s="1">
        <v>0.272</v>
      </c>
      <c r="E2402" s="80">
        <v>40605.0</v>
      </c>
      <c r="F2402" s="1">
        <v>0.695</v>
      </c>
    </row>
    <row r="2403" ht="15.75" customHeight="1">
      <c r="A2403" s="80">
        <v>40590.0</v>
      </c>
      <c r="B2403" s="1">
        <v>0.16</v>
      </c>
      <c r="C2403" s="80">
        <v>40590.0</v>
      </c>
      <c r="D2403" s="1">
        <v>0.262</v>
      </c>
      <c r="E2403" s="80">
        <v>40606.0</v>
      </c>
      <c r="F2403" s="1">
        <v>0.626</v>
      </c>
    </row>
    <row r="2404" ht="15.75" customHeight="1">
      <c r="A2404" s="80">
        <v>40591.0</v>
      </c>
      <c r="B2404" s="1">
        <v>0.1555</v>
      </c>
      <c r="C2404" s="80">
        <v>40591.0</v>
      </c>
      <c r="D2404" s="1">
        <v>0.2405</v>
      </c>
      <c r="E2404" s="80">
        <v>40609.0</v>
      </c>
      <c r="F2404" s="1">
        <v>0.635</v>
      </c>
    </row>
    <row r="2405" ht="15.75" customHeight="1">
      <c r="A2405" s="80">
        <v>40592.0</v>
      </c>
      <c r="B2405" s="1">
        <v>0.1525</v>
      </c>
      <c r="C2405" s="80">
        <v>40592.0</v>
      </c>
      <c r="D2405" s="1">
        <v>0.231</v>
      </c>
      <c r="E2405" s="80">
        <v>40610.0</v>
      </c>
      <c r="F2405" s="1">
        <v>0.655</v>
      </c>
    </row>
    <row r="2406" ht="15.75" customHeight="1">
      <c r="A2406" s="80">
        <v>40595.0</v>
      </c>
      <c r="B2406" s="1">
        <v>0.153</v>
      </c>
      <c r="C2406" s="80">
        <v>40595.0</v>
      </c>
      <c r="D2406" s="1">
        <v>0.222</v>
      </c>
      <c r="E2406" s="80">
        <v>40611.0</v>
      </c>
      <c r="F2406" s="1">
        <v>0.622</v>
      </c>
    </row>
    <row r="2407" ht="15.75" customHeight="1">
      <c r="A2407" s="80">
        <v>40596.0</v>
      </c>
      <c r="B2407" s="1">
        <v>0.15275</v>
      </c>
      <c r="C2407" s="80">
        <v>40596.0</v>
      </c>
      <c r="D2407" s="1">
        <v>0.225</v>
      </c>
      <c r="E2407" s="80">
        <v>40612.0</v>
      </c>
      <c r="F2407" s="1">
        <v>0.5795</v>
      </c>
    </row>
    <row r="2408" ht="15.75" customHeight="1">
      <c r="A2408" s="80">
        <v>40597.0</v>
      </c>
      <c r="B2408" s="1">
        <v>0.15075</v>
      </c>
      <c r="C2408" s="80">
        <v>40597.0</v>
      </c>
      <c r="D2408" s="1">
        <v>0.2165</v>
      </c>
      <c r="E2408" s="80">
        <v>40613.0</v>
      </c>
      <c r="F2408" s="1">
        <v>0.582</v>
      </c>
    </row>
    <row r="2409" ht="15.75" customHeight="1">
      <c r="A2409" s="80">
        <v>40598.0</v>
      </c>
      <c r="B2409" s="1">
        <v>0.14975</v>
      </c>
      <c r="C2409" s="80">
        <v>40598.0</v>
      </c>
      <c r="D2409" s="1">
        <v>0.215</v>
      </c>
      <c r="E2409" s="80">
        <v>40616.0</v>
      </c>
      <c r="F2409" s="1">
        <v>0.55</v>
      </c>
    </row>
    <row r="2410" ht="15.75" customHeight="1">
      <c r="A2410" s="80">
        <v>40599.0</v>
      </c>
      <c r="B2410" s="1">
        <v>0.147</v>
      </c>
      <c r="C2410" s="80">
        <v>40599.0</v>
      </c>
      <c r="D2410" s="1">
        <v>0.21225</v>
      </c>
      <c r="E2410" s="80">
        <v>40617.0</v>
      </c>
      <c r="F2410" s="1">
        <v>0.543</v>
      </c>
    </row>
    <row r="2411" ht="15.75" customHeight="1">
      <c r="A2411" s="80">
        <v>40602.0</v>
      </c>
      <c r="B2411" s="1">
        <v>0.147</v>
      </c>
      <c r="C2411" s="80">
        <v>40602.0</v>
      </c>
      <c r="D2411" s="1">
        <v>0.206</v>
      </c>
      <c r="E2411" s="80">
        <v>40618.0</v>
      </c>
      <c r="F2411" s="1">
        <v>0.4995</v>
      </c>
    </row>
    <row r="2412" ht="15.75" customHeight="1">
      <c r="A2412" s="80">
        <v>40603.0</v>
      </c>
      <c r="B2412" s="1">
        <v>0.15025</v>
      </c>
      <c r="C2412" s="80">
        <v>40603.0</v>
      </c>
      <c r="D2412" s="1">
        <v>0.2025</v>
      </c>
      <c r="E2412" s="80">
        <v>40619.0</v>
      </c>
      <c r="F2412" s="1">
        <v>0.544</v>
      </c>
    </row>
    <row r="2413" ht="15.75" customHeight="1">
      <c r="A2413" s="80">
        <v>40604.0</v>
      </c>
      <c r="B2413" s="1">
        <v>0.14925</v>
      </c>
      <c r="C2413" s="80">
        <v>40604.0</v>
      </c>
      <c r="D2413" s="1">
        <v>0.213</v>
      </c>
      <c r="E2413" s="80">
        <v>40620.0</v>
      </c>
      <c r="F2413" s="1">
        <v>0.5485</v>
      </c>
    </row>
    <row r="2414" ht="15.75" customHeight="1">
      <c r="A2414" s="80">
        <v>40605.0</v>
      </c>
      <c r="B2414" s="1">
        <v>0.151</v>
      </c>
      <c r="C2414" s="80">
        <v>40605.0</v>
      </c>
      <c r="D2414" s="1">
        <v>0.234</v>
      </c>
      <c r="E2414" s="80">
        <v>40623.0</v>
      </c>
      <c r="F2414" s="1">
        <v>0.5975</v>
      </c>
    </row>
    <row r="2415" ht="15.75" customHeight="1">
      <c r="A2415" s="80">
        <v>40606.0</v>
      </c>
      <c r="B2415" s="1">
        <v>0.145</v>
      </c>
      <c r="C2415" s="80">
        <v>40606.0</v>
      </c>
      <c r="D2415" s="1">
        <v>0.21</v>
      </c>
      <c r="E2415" s="80">
        <v>40624.0</v>
      </c>
      <c r="F2415" s="1">
        <v>0.602</v>
      </c>
    </row>
    <row r="2416" ht="15.75" customHeight="1">
      <c r="A2416" s="80">
        <v>40609.0</v>
      </c>
      <c r="B2416" s="1">
        <v>0.14725</v>
      </c>
      <c r="C2416" s="80">
        <v>40609.0</v>
      </c>
      <c r="D2416" s="1">
        <v>0.213</v>
      </c>
      <c r="E2416" s="80">
        <v>40625.0</v>
      </c>
      <c r="F2416" s="1">
        <v>0.6015</v>
      </c>
    </row>
    <row r="2417" ht="15.75" customHeight="1">
      <c r="A2417" s="80">
        <v>40610.0</v>
      </c>
      <c r="B2417" s="1">
        <v>0.14975</v>
      </c>
      <c r="C2417" s="80">
        <v>40610.0</v>
      </c>
      <c r="D2417" s="1">
        <v>0.224</v>
      </c>
      <c r="E2417" s="80">
        <v>40626.0</v>
      </c>
      <c r="F2417" s="1">
        <v>0.646</v>
      </c>
    </row>
    <row r="2418" ht="15.75" customHeight="1">
      <c r="A2418" s="80">
        <v>40611.0</v>
      </c>
      <c r="B2418" s="1">
        <v>0.14775</v>
      </c>
      <c r="C2418" s="80">
        <v>40611.0</v>
      </c>
      <c r="D2418" s="1">
        <v>0.2155</v>
      </c>
      <c r="E2418" s="80">
        <v>40627.0</v>
      </c>
      <c r="F2418" s="1">
        <v>0.689</v>
      </c>
    </row>
    <row r="2419" ht="15.75" customHeight="1">
      <c r="A2419" s="80">
        <v>40612.0</v>
      </c>
      <c r="B2419" s="1">
        <v>0.146</v>
      </c>
      <c r="C2419" s="80">
        <v>40612.0</v>
      </c>
      <c r="D2419" s="1">
        <v>0.206</v>
      </c>
      <c r="E2419" s="80">
        <v>40630.0</v>
      </c>
      <c r="F2419" s="1">
        <v>0.709</v>
      </c>
    </row>
    <row r="2420" ht="15.75" customHeight="1">
      <c r="A2420" s="80">
        <v>40613.0</v>
      </c>
      <c r="B2420" s="1">
        <v>0.142</v>
      </c>
      <c r="C2420" s="80">
        <v>40613.0</v>
      </c>
      <c r="D2420" s="1">
        <v>0.2095</v>
      </c>
      <c r="E2420" s="80">
        <v>40631.0</v>
      </c>
      <c r="F2420" s="1">
        <v>0.743</v>
      </c>
    </row>
    <row r="2421" ht="15.75" customHeight="1">
      <c r="A2421" s="80">
        <v>40616.0</v>
      </c>
      <c r="B2421" s="1">
        <v>0.14525</v>
      </c>
      <c r="C2421" s="80">
        <v>40616.0</v>
      </c>
      <c r="D2421" s="1">
        <v>0.203</v>
      </c>
      <c r="E2421" s="80">
        <v>40632.0</v>
      </c>
      <c r="F2421" s="1">
        <v>0.7185</v>
      </c>
    </row>
    <row r="2422" ht="15.75" customHeight="1">
      <c r="A2422" s="80">
        <v>40617.0</v>
      </c>
      <c r="B2422" s="1">
        <v>0.147</v>
      </c>
      <c r="C2422" s="80">
        <v>40617.0</v>
      </c>
      <c r="D2422" s="1">
        <v>0.1995</v>
      </c>
      <c r="E2422" s="80">
        <v>40633.0</v>
      </c>
      <c r="F2422" s="1">
        <v>0.7625</v>
      </c>
    </row>
    <row r="2423" ht="15.75" customHeight="1">
      <c r="A2423" s="80">
        <v>40618.0</v>
      </c>
      <c r="B2423" s="1">
        <v>0.14675</v>
      </c>
      <c r="C2423" s="80">
        <v>40618.0</v>
      </c>
      <c r="D2423" s="1">
        <v>0.194</v>
      </c>
      <c r="E2423" s="80">
        <v>40634.0</v>
      </c>
      <c r="F2423" s="1">
        <v>0.75</v>
      </c>
    </row>
    <row r="2424" ht="15.75" customHeight="1">
      <c r="A2424" s="80">
        <v>40619.0</v>
      </c>
      <c r="B2424" s="1">
        <v>0.15075</v>
      </c>
      <c r="C2424" s="80">
        <v>40619.0</v>
      </c>
      <c r="D2424" s="1">
        <v>0.205</v>
      </c>
      <c r="E2424" s="80">
        <v>40637.0</v>
      </c>
      <c r="F2424" s="1">
        <v>0.7165</v>
      </c>
    </row>
    <row r="2425" ht="15.75" customHeight="1">
      <c r="A2425" s="80">
        <v>40620.0</v>
      </c>
      <c r="B2425" s="1">
        <v>0.151</v>
      </c>
      <c r="C2425" s="80">
        <v>40620.0</v>
      </c>
      <c r="D2425" s="1">
        <v>0.21</v>
      </c>
      <c r="E2425" s="80">
        <v>40638.0</v>
      </c>
      <c r="F2425" s="1">
        <v>0.7605</v>
      </c>
    </row>
    <row r="2426" ht="15.75" customHeight="1">
      <c r="A2426" s="80">
        <v>40623.0</v>
      </c>
      <c r="B2426" s="1">
        <v>0.16</v>
      </c>
      <c r="C2426" s="80">
        <v>40623.0</v>
      </c>
      <c r="D2426" s="1">
        <v>0.223</v>
      </c>
      <c r="E2426" s="80">
        <v>40639.0</v>
      </c>
      <c r="F2426" s="1">
        <v>0.7765</v>
      </c>
    </row>
    <row r="2427" ht="15.75" customHeight="1">
      <c r="A2427" s="80">
        <v>40624.0</v>
      </c>
      <c r="B2427" s="1">
        <v>0.16</v>
      </c>
      <c r="C2427" s="80">
        <v>40624.0</v>
      </c>
      <c r="D2427" s="1">
        <v>0.23</v>
      </c>
      <c r="E2427" s="80">
        <v>40640.0</v>
      </c>
      <c r="F2427" s="1">
        <v>0.74</v>
      </c>
    </row>
    <row r="2428" ht="15.75" customHeight="1">
      <c r="A2428" s="80">
        <v>40625.0</v>
      </c>
      <c r="B2428" s="1">
        <v>0.1645</v>
      </c>
      <c r="C2428" s="80">
        <v>40625.0</v>
      </c>
      <c r="D2428" s="1">
        <v>0.228</v>
      </c>
      <c r="E2428" s="80">
        <v>40641.0</v>
      </c>
      <c r="F2428" s="1">
        <v>0.764</v>
      </c>
    </row>
    <row r="2429" ht="15.75" customHeight="1">
      <c r="A2429" s="80">
        <v>40626.0</v>
      </c>
      <c r="B2429" s="1">
        <v>0.1615</v>
      </c>
      <c r="C2429" s="80">
        <v>40626.0</v>
      </c>
      <c r="D2429" s="1">
        <v>0.243</v>
      </c>
      <c r="E2429" s="80">
        <v>40644.0</v>
      </c>
      <c r="F2429" s="1">
        <v>0.7825</v>
      </c>
    </row>
    <row r="2430" ht="15.75" customHeight="1">
      <c r="A2430" s="80">
        <v>40627.0</v>
      </c>
      <c r="B2430" s="1">
        <v>0.164</v>
      </c>
      <c r="C2430" s="80">
        <v>40627.0</v>
      </c>
      <c r="D2430" s="1">
        <v>0.254</v>
      </c>
      <c r="E2430" s="80">
        <v>40645.0</v>
      </c>
      <c r="F2430" s="1">
        <v>0.705</v>
      </c>
    </row>
    <row r="2431" ht="15.75" customHeight="1">
      <c r="A2431" s="80">
        <v>40630.0</v>
      </c>
      <c r="B2431" s="1">
        <v>0.16125</v>
      </c>
      <c r="C2431" s="80">
        <v>40630.0</v>
      </c>
      <c r="D2431" s="1">
        <v>0.259</v>
      </c>
      <c r="E2431" s="80">
        <v>40646.0</v>
      </c>
      <c r="F2431" s="1">
        <v>0.6915</v>
      </c>
    </row>
    <row r="2432" ht="15.75" customHeight="1">
      <c r="A2432" s="80">
        <v>40631.0</v>
      </c>
      <c r="B2432" s="1">
        <v>0.1585</v>
      </c>
      <c r="C2432" s="80">
        <v>40631.0</v>
      </c>
      <c r="D2432" s="1">
        <v>0.262</v>
      </c>
      <c r="E2432" s="80">
        <v>40647.0</v>
      </c>
      <c r="F2432" s="1">
        <v>0.7335</v>
      </c>
    </row>
    <row r="2433" ht="15.75" customHeight="1">
      <c r="A2433" s="80">
        <v>40632.0</v>
      </c>
      <c r="B2433" s="1">
        <v>0.153</v>
      </c>
      <c r="C2433" s="80">
        <v>40632.0</v>
      </c>
      <c r="D2433" s="1">
        <v>0.254</v>
      </c>
      <c r="E2433" s="80">
        <v>40648.0</v>
      </c>
      <c r="F2433" s="1">
        <v>0.662</v>
      </c>
    </row>
    <row r="2434" ht="15.75" customHeight="1">
      <c r="A2434" s="80">
        <v>40633.0</v>
      </c>
      <c r="B2434" s="1">
        <v>0.15925</v>
      </c>
      <c r="C2434" s="80">
        <v>40633.0</v>
      </c>
      <c r="D2434" s="1">
        <v>0.268</v>
      </c>
      <c r="E2434" s="80">
        <v>40651.0</v>
      </c>
      <c r="F2434" s="1">
        <v>0.6215</v>
      </c>
    </row>
    <row r="2435" ht="15.75" customHeight="1">
      <c r="A2435" s="80">
        <v>40634.0</v>
      </c>
      <c r="B2435" s="1">
        <v>0.147</v>
      </c>
      <c r="C2435" s="80">
        <v>40634.0</v>
      </c>
      <c r="D2435" s="1">
        <v>0.2485</v>
      </c>
      <c r="E2435" s="80">
        <v>40652.0</v>
      </c>
      <c r="F2435" s="1">
        <v>0.6115</v>
      </c>
    </row>
    <row r="2436" ht="15.75" customHeight="1">
      <c r="A2436" s="80">
        <v>40637.0</v>
      </c>
      <c r="B2436" s="1">
        <v>0.1335</v>
      </c>
      <c r="C2436" s="80">
        <v>40637.0</v>
      </c>
      <c r="D2436" s="1">
        <v>0.2305</v>
      </c>
      <c r="E2436" s="80">
        <v>40653.0</v>
      </c>
      <c r="F2436" s="1">
        <v>0.634</v>
      </c>
    </row>
    <row r="2437" ht="15.75" customHeight="1">
      <c r="A2437" s="80">
        <v>40638.0</v>
      </c>
      <c r="B2437" s="1">
        <v>0.1555</v>
      </c>
      <c r="C2437" s="80">
        <v>40638.0</v>
      </c>
      <c r="D2437" s="1">
        <v>0.2635</v>
      </c>
      <c r="E2437" s="80">
        <v>40654.0</v>
      </c>
      <c r="F2437" s="1">
        <v>0.631</v>
      </c>
    </row>
    <row r="2438" ht="15.75" customHeight="1">
      <c r="A2438" s="80">
        <v>40639.0</v>
      </c>
      <c r="B2438" s="1">
        <v>0.1445</v>
      </c>
      <c r="C2438" s="80">
        <v>40639.0</v>
      </c>
      <c r="D2438" s="1">
        <v>0.262</v>
      </c>
      <c r="E2438" s="80">
        <v>40655.0</v>
      </c>
      <c r="F2438" s="1">
        <v>0.642</v>
      </c>
    </row>
    <row r="2439" ht="15.75" customHeight="1">
      <c r="A2439" s="80">
        <v>40640.0</v>
      </c>
      <c r="B2439" s="1">
        <v>0.14325</v>
      </c>
      <c r="C2439" s="80">
        <v>40640.0</v>
      </c>
      <c r="D2439" s="1">
        <v>0.2475</v>
      </c>
      <c r="E2439" s="80">
        <v>40658.0</v>
      </c>
      <c r="F2439" s="1">
        <v>0.6165</v>
      </c>
    </row>
    <row r="2440" ht="15.75" customHeight="1">
      <c r="A2440" s="80">
        <v>40641.0</v>
      </c>
      <c r="B2440" s="1">
        <v>0.143</v>
      </c>
      <c r="C2440" s="80">
        <v>40641.0</v>
      </c>
      <c r="D2440" s="1">
        <v>0.2505</v>
      </c>
      <c r="E2440" s="80">
        <v>40659.0</v>
      </c>
      <c r="F2440" s="1">
        <v>0.5875</v>
      </c>
    </row>
    <row r="2441" ht="15.75" customHeight="1">
      <c r="A2441" s="80">
        <v>40644.0</v>
      </c>
      <c r="B2441" s="1">
        <v>0.146</v>
      </c>
      <c r="C2441" s="80">
        <v>40644.0</v>
      </c>
      <c r="D2441" s="1">
        <v>0.2625</v>
      </c>
      <c r="E2441" s="80">
        <v>40660.0</v>
      </c>
      <c r="F2441" s="1">
        <v>0.592</v>
      </c>
    </row>
    <row r="2442" ht="15.75" customHeight="1">
      <c r="A2442" s="80">
        <v>40645.0</v>
      </c>
      <c r="B2442" s="1">
        <v>0.13825</v>
      </c>
      <c r="C2442" s="80">
        <v>40645.0</v>
      </c>
      <c r="D2442" s="1">
        <v>0.2355</v>
      </c>
      <c r="E2442" s="80">
        <v>40661.0</v>
      </c>
      <c r="F2442" s="1">
        <v>0.586</v>
      </c>
    </row>
    <row r="2443" ht="15.75" customHeight="1">
      <c r="A2443" s="80">
        <v>40646.0</v>
      </c>
      <c r="B2443" s="1">
        <v>0.137</v>
      </c>
      <c r="C2443" s="80">
        <v>40646.0</v>
      </c>
      <c r="D2443" s="1">
        <v>0.234</v>
      </c>
      <c r="E2443" s="80">
        <v>40662.0</v>
      </c>
      <c r="F2443" s="1">
        <v>0.57</v>
      </c>
    </row>
    <row r="2444" ht="15.75" customHeight="1">
      <c r="A2444" s="80">
        <v>40647.0</v>
      </c>
      <c r="B2444" s="1">
        <v>0.14325</v>
      </c>
      <c r="C2444" s="80">
        <v>40647.0</v>
      </c>
      <c r="D2444" s="1">
        <v>0.256</v>
      </c>
      <c r="E2444" s="80">
        <v>40665.0</v>
      </c>
      <c r="F2444" s="1">
        <v>0.577</v>
      </c>
    </row>
    <row r="2445" ht="15.75" customHeight="1">
      <c r="A2445" s="80">
        <v>40648.0</v>
      </c>
      <c r="B2445" s="1">
        <v>0.139</v>
      </c>
      <c r="C2445" s="80">
        <v>40648.0</v>
      </c>
      <c r="D2445" s="1">
        <v>0.2255</v>
      </c>
      <c r="E2445" s="80">
        <v>40666.0</v>
      </c>
      <c r="F2445" s="1">
        <v>0.578</v>
      </c>
    </row>
    <row r="2446" ht="15.75" customHeight="1">
      <c r="A2446" s="80">
        <v>40651.0</v>
      </c>
      <c r="B2446" s="1">
        <v>0.142</v>
      </c>
      <c r="C2446" s="80">
        <v>40651.0</v>
      </c>
      <c r="D2446" s="1">
        <v>0.222</v>
      </c>
      <c r="E2446" s="80">
        <v>40667.0</v>
      </c>
      <c r="F2446" s="1">
        <v>0.562</v>
      </c>
    </row>
    <row r="2447" ht="15.75" customHeight="1">
      <c r="A2447" s="80">
        <v>40652.0</v>
      </c>
      <c r="B2447" s="1">
        <v>0.14125</v>
      </c>
      <c r="C2447" s="80">
        <v>40652.0</v>
      </c>
      <c r="D2447" s="1">
        <v>0.218</v>
      </c>
      <c r="E2447" s="80">
        <v>40668.0</v>
      </c>
      <c r="F2447" s="1">
        <v>0.5595</v>
      </c>
    </row>
    <row r="2448" ht="15.75" customHeight="1">
      <c r="A2448" s="80">
        <v>40653.0</v>
      </c>
      <c r="B2448" s="1">
        <v>0.141</v>
      </c>
      <c r="C2448" s="80">
        <v>40653.0</v>
      </c>
      <c r="D2448" s="1">
        <v>0.2235</v>
      </c>
      <c r="E2448" s="80">
        <v>40669.0</v>
      </c>
      <c r="F2448" s="1">
        <v>0.544</v>
      </c>
    </row>
    <row r="2449" ht="15.75" customHeight="1">
      <c r="A2449" s="80">
        <v>40654.0</v>
      </c>
      <c r="B2449" s="1">
        <v>0.146</v>
      </c>
      <c r="C2449" s="80">
        <v>40654.0</v>
      </c>
      <c r="D2449" s="1">
        <v>0.226</v>
      </c>
      <c r="E2449" s="80">
        <v>40672.0</v>
      </c>
      <c r="F2449" s="1">
        <v>0.5285</v>
      </c>
    </row>
    <row r="2450" ht="15.75" customHeight="1">
      <c r="A2450" s="80">
        <v>40655.0</v>
      </c>
      <c r="B2450" s="1">
        <v>0.148</v>
      </c>
      <c r="C2450" s="80">
        <v>40655.0</v>
      </c>
      <c r="D2450" s="1">
        <v>0.228</v>
      </c>
      <c r="E2450" s="80">
        <v>40673.0</v>
      </c>
      <c r="F2450" s="1">
        <v>0.564</v>
      </c>
    </row>
    <row r="2451" ht="15.75" customHeight="1">
      <c r="A2451" s="80">
        <v>40658.0</v>
      </c>
      <c r="B2451" s="1">
        <v>0.14725</v>
      </c>
      <c r="C2451" s="80">
        <v>40658.0</v>
      </c>
      <c r="D2451" s="1">
        <v>0.224</v>
      </c>
      <c r="E2451" s="80">
        <v>40674.0</v>
      </c>
      <c r="F2451" s="1">
        <v>0.5295</v>
      </c>
    </row>
    <row r="2452" ht="15.75" customHeight="1">
      <c r="A2452" s="80">
        <v>40659.0</v>
      </c>
      <c r="B2452" s="1">
        <v>0.13975</v>
      </c>
      <c r="C2452" s="80">
        <v>40659.0</v>
      </c>
      <c r="D2452" s="1">
        <v>0.217</v>
      </c>
      <c r="E2452" s="80">
        <v>40675.0</v>
      </c>
      <c r="F2452" s="1">
        <v>0.5415</v>
      </c>
    </row>
    <row r="2453" ht="15.75" customHeight="1">
      <c r="A2453" s="80">
        <v>40660.0</v>
      </c>
      <c r="B2453" s="1">
        <v>0.14075</v>
      </c>
      <c r="C2453" s="80">
        <v>40660.0</v>
      </c>
      <c r="D2453" s="1">
        <v>0.22</v>
      </c>
      <c r="E2453" s="80">
        <v>40676.0</v>
      </c>
      <c r="F2453" s="1">
        <v>0.524</v>
      </c>
    </row>
    <row r="2454" ht="15.75" customHeight="1">
      <c r="A2454" s="80">
        <v>40661.0</v>
      </c>
      <c r="B2454" s="1">
        <v>0.1405</v>
      </c>
      <c r="C2454" s="80">
        <v>40661.0</v>
      </c>
      <c r="D2454" s="1">
        <v>0.2165</v>
      </c>
      <c r="E2454" s="80">
        <v>40679.0</v>
      </c>
      <c r="F2454" s="1">
        <v>0.504</v>
      </c>
    </row>
    <row r="2455" ht="15.75" customHeight="1">
      <c r="A2455" s="80">
        <v>40662.0</v>
      </c>
      <c r="B2455" s="1">
        <v>0.137</v>
      </c>
      <c r="C2455" s="80">
        <v>40662.0</v>
      </c>
      <c r="D2455" s="1">
        <v>0.21</v>
      </c>
      <c r="E2455" s="80">
        <v>40680.0</v>
      </c>
      <c r="F2455" s="1">
        <v>0.499</v>
      </c>
    </row>
    <row r="2456" ht="15.75" customHeight="1">
      <c r="A2456" s="80">
        <v>40665.0</v>
      </c>
      <c r="B2456" s="1">
        <v>0.13125</v>
      </c>
      <c r="C2456" s="80">
        <v>40665.0</v>
      </c>
      <c r="D2456" s="1">
        <v>0.2085</v>
      </c>
      <c r="E2456" s="80">
        <v>40681.0</v>
      </c>
      <c r="F2456" s="1">
        <v>0.531</v>
      </c>
    </row>
    <row r="2457" ht="15.75" customHeight="1">
      <c r="A2457" s="80">
        <v>40666.0</v>
      </c>
      <c r="B2457" s="1">
        <v>0.129</v>
      </c>
      <c r="C2457" s="80">
        <v>40666.0</v>
      </c>
      <c r="D2457" s="1">
        <v>0.211</v>
      </c>
      <c r="E2457" s="80">
        <v>40682.0</v>
      </c>
      <c r="F2457" s="1">
        <v>0.51</v>
      </c>
    </row>
    <row r="2458" ht="15.75" customHeight="1">
      <c r="A2458" s="80">
        <v>40667.0</v>
      </c>
      <c r="B2458" s="1">
        <v>0.122</v>
      </c>
      <c r="C2458" s="80">
        <v>40667.0</v>
      </c>
      <c r="D2458" s="1">
        <v>0.1945</v>
      </c>
      <c r="E2458" s="80">
        <v>40683.0</v>
      </c>
      <c r="F2458" s="1">
        <v>0.492</v>
      </c>
    </row>
    <row r="2459" ht="15.75" customHeight="1">
      <c r="A2459" s="80">
        <v>40668.0</v>
      </c>
      <c r="B2459" s="1">
        <v>0.1235</v>
      </c>
      <c r="C2459" s="80">
        <v>40668.0</v>
      </c>
      <c r="D2459" s="1">
        <v>0.1995</v>
      </c>
      <c r="E2459" s="80">
        <v>40686.0</v>
      </c>
      <c r="F2459" s="1">
        <v>0.503</v>
      </c>
    </row>
    <row r="2460" ht="15.75" customHeight="1">
      <c r="A2460" s="80">
        <v>40669.0</v>
      </c>
      <c r="B2460" s="1">
        <v>0.124</v>
      </c>
      <c r="C2460" s="80">
        <v>40669.0</v>
      </c>
      <c r="D2460" s="1">
        <v>0.191</v>
      </c>
      <c r="E2460" s="80">
        <v>40687.0</v>
      </c>
      <c r="F2460" s="1">
        <v>0.496</v>
      </c>
    </row>
    <row r="2461" ht="15.75" customHeight="1">
      <c r="A2461" s="80">
        <v>40672.0</v>
      </c>
      <c r="B2461" s="1">
        <v>0.11975</v>
      </c>
      <c r="C2461" s="80">
        <v>40672.0</v>
      </c>
      <c r="D2461" s="1">
        <v>0.1835</v>
      </c>
      <c r="E2461" s="80">
        <v>40688.0</v>
      </c>
      <c r="F2461" s="1">
        <v>0.485</v>
      </c>
    </row>
    <row r="2462" ht="15.75" customHeight="1">
      <c r="A2462" s="80">
        <v>40673.0</v>
      </c>
      <c r="B2462" s="1">
        <v>0.11875</v>
      </c>
      <c r="C2462" s="80">
        <v>40673.0</v>
      </c>
      <c r="D2462" s="1">
        <v>0.1945</v>
      </c>
      <c r="E2462" s="80">
        <v>40689.0</v>
      </c>
      <c r="F2462" s="1">
        <v>0.452</v>
      </c>
    </row>
    <row r="2463" ht="15.75" customHeight="1">
      <c r="A2463" s="80">
        <v>40674.0</v>
      </c>
      <c r="B2463" s="1">
        <v>0.11725</v>
      </c>
      <c r="C2463" s="80">
        <v>40674.0</v>
      </c>
      <c r="D2463" s="1">
        <v>0.1855</v>
      </c>
      <c r="E2463" s="80">
        <v>40690.0</v>
      </c>
      <c r="F2463" s="1">
        <v>0.431</v>
      </c>
    </row>
    <row r="2464" ht="15.75" customHeight="1">
      <c r="A2464" s="80">
        <v>40675.0</v>
      </c>
      <c r="B2464" s="1">
        <v>0.117</v>
      </c>
      <c r="C2464" s="80">
        <v>40675.0</v>
      </c>
      <c r="D2464" s="1">
        <v>0.186</v>
      </c>
      <c r="E2464" s="80">
        <v>40693.0</v>
      </c>
      <c r="F2464" s="1">
        <v>0.43</v>
      </c>
    </row>
    <row r="2465" ht="15.75" customHeight="1">
      <c r="A2465" s="80">
        <v>40676.0</v>
      </c>
      <c r="B2465" s="1">
        <v>0.1185</v>
      </c>
      <c r="C2465" s="80">
        <v>40676.0</v>
      </c>
      <c r="D2465" s="1">
        <v>0.187</v>
      </c>
      <c r="E2465" s="80">
        <v>40694.0</v>
      </c>
      <c r="F2465" s="1">
        <v>0.435</v>
      </c>
    </row>
    <row r="2466" ht="15.75" customHeight="1">
      <c r="A2466" s="80">
        <v>40679.0</v>
      </c>
      <c r="B2466" s="1">
        <v>0.118</v>
      </c>
      <c r="C2466" s="80">
        <v>40679.0</v>
      </c>
      <c r="D2466" s="1">
        <v>0.182</v>
      </c>
      <c r="E2466" s="80">
        <v>40695.0</v>
      </c>
      <c r="F2466" s="1">
        <v>0.399</v>
      </c>
    </row>
    <row r="2467" ht="15.75" customHeight="1">
      <c r="A2467" s="80">
        <v>40680.0</v>
      </c>
      <c r="B2467" s="1">
        <v>0.118</v>
      </c>
      <c r="C2467" s="80">
        <v>40680.0</v>
      </c>
      <c r="D2467" s="1">
        <v>0.18</v>
      </c>
      <c r="E2467" s="80">
        <v>40696.0</v>
      </c>
      <c r="F2467" s="1">
        <v>0.431</v>
      </c>
    </row>
    <row r="2468" ht="15.75" customHeight="1">
      <c r="A2468" s="80">
        <v>40681.0</v>
      </c>
      <c r="B2468" s="1">
        <v>0.124</v>
      </c>
      <c r="C2468" s="80">
        <v>40681.0</v>
      </c>
      <c r="D2468" s="1">
        <v>0.194</v>
      </c>
      <c r="E2468" s="80">
        <v>40697.0</v>
      </c>
      <c r="F2468" s="1">
        <v>0.404</v>
      </c>
    </row>
    <row r="2469" ht="15.75" customHeight="1">
      <c r="A2469" s="80">
        <v>40682.0</v>
      </c>
      <c r="B2469" s="1">
        <v>0.121</v>
      </c>
      <c r="C2469" s="80">
        <v>40682.0</v>
      </c>
      <c r="D2469" s="1">
        <v>0.181</v>
      </c>
      <c r="E2469" s="80">
        <v>40700.0</v>
      </c>
      <c r="F2469" s="1">
        <v>0.399</v>
      </c>
    </row>
    <row r="2470" ht="15.75" customHeight="1">
      <c r="A2470" s="80">
        <v>40683.0</v>
      </c>
      <c r="B2470" s="1">
        <v>0.121</v>
      </c>
      <c r="C2470" s="80">
        <v>40683.0</v>
      </c>
      <c r="D2470" s="1">
        <v>0.177</v>
      </c>
      <c r="E2470" s="80">
        <v>40701.0</v>
      </c>
      <c r="F2470" s="1">
        <v>0.386</v>
      </c>
    </row>
    <row r="2471" ht="15.75" customHeight="1">
      <c r="A2471" s="80">
        <v>40686.0</v>
      </c>
      <c r="B2471" s="1">
        <v>0.1205</v>
      </c>
      <c r="C2471" s="80">
        <v>40686.0</v>
      </c>
      <c r="D2471" s="1">
        <v>0.182</v>
      </c>
      <c r="E2471" s="80">
        <v>40702.0</v>
      </c>
      <c r="F2471" s="1">
        <v>0.357</v>
      </c>
    </row>
    <row r="2472" ht="15.75" customHeight="1">
      <c r="A2472" s="80">
        <v>40687.0</v>
      </c>
      <c r="B2472" s="1">
        <v>0.129</v>
      </c>
      <c r="C2472" s="80">
        <v>40687.0</v>
      </c>
      <c r="D2472" s="1">
        <v>0.19</v>
      </c>
      <c r="E2472" s="80">
        <v>40703.0</v>
      </c>
      <c r="F2472" s="1">
        <v>0.391</v>
      </c>
    </row>
    <row r="2473" ht="15.75" customHeight="1">
      <c r="A2473" s="80">
        <v>40688.0</v>
      </c>
      <c r="B2473" s="1">
        <v>0.131</v>
      </c>
      <c r="C2473" s="80">
        <v>40688.0</v>
      </c>
      <c r="D2473" s="1">
        <v>0.1835</v>
      </c>
      <c r="E2473" s="80">
        <v>40704.0</v>
      </c>
      <c r="F2473" s="1">
        <v>0.373</v>
      </c>
    </row>
    <row r="2474" ht="15.75" customHeight="1">
      <c r="A2474" s="80">
        <v>40689.0</v>
      </c>
      <c r="B2474" s="1">
        <v>0.126</v>
      </c>
      <c r="C2474" s="80">
        <v>40689.0</v>
      </c>
      <c r="D2474" s="1">
        <v>0.176</v>
      </c>
      <c r="E2474" s="80">
        <v>40707.0</v>
      </c>
      <c r="F2474" s="1">
        <v>0.374</v>
      </c>
    </row>
    <row r="2475" ht="15.75" customHeight="1">
      <c r="A2475" s="80">
        <v>40690.0</v>
      </c>
      <c r="B2475" s="1">
        <v>0.1285</v>
      </c>
      <c r="C2475" s="80">
        <v>40690.0</v>
      </c>
      <c r="D2475" s="1">
        <v>0.169</v>
      </c>
      <c r="E2475" s="80">
        <v>40708.0</v>
      </c>
      <c r="F2475" s="1">
        <v>0.419</v>
      </c>
    </row>
    <row r="2476" ht="15.75" customHeight="1">
      <c r="A2476" s="80">
        <v>40693.0</v>
      </c>
      <c r="B2476" s="1">
        <v>0.1245</v>
      </c>
      <c r="C2476" s="80">
        <v>40693.0</v>
      </c>
      <c r="D2476" s="1">
        <v>0.169</v>
      </c>
      <c r="E2476" s="80">
        <v>40709.0</v>
      </c>
      <c r="F2476" s="1">
        <v>0.373</v>
      </c>
    </row>
    <row r="2477" ht="15.75" customHeight="1">
      <c r="A2477" s="80">
        <v>40694.0</v>
      </c>
      <c r="B2477" s="1">
        <v>0.1235</v>
      </c>
      <c r="C2477" s="80">
        <v>40694.0</v>
      </c>
      <c r="D2477" s="1">
        <v>0.178</v>
      </c>
      <c r="E2477" s="80">
        <v>40710.0</v>
      </c>
      <c r="F2477" s="1">
        <v>0.367</v>
      </c>
    </row>
    <row r="2478" ht="15.75" customHeight="1">
      <c r="A2478" s="80">
        <v>40695.0</v>
      </c>
      <c r="B2478" s="1">
        <v>0.1245</v>
      </c>
      <c r="C2478" s="80">
        <v>40695.0</v>
      </c>
      <c r="D2478" s="1">
        <v>0.172</v>
      </c>
      <c r="E2478" s="80">
        <v>40711.0</v>
      </c>
      <c r="F2478" s="1">
        <v>0.378</v>
      </c>
    </row>
    <row r="2479" ht="15.75" customHeight="1">
      <c r="A2479" s="80">
        <v>40696.0</v>
      </c>
      <c r="B2479" s="1">
        <v>0.13</v>
      </c>
      <c r="C2479" s="80">
        <v>40696.0</v>
      </c>
      <c r="D2479" s="1">
        <v>0.183</v>
      </c>
      <c r="E2479" s="80">
        <v>40714.0</v>
      </c>
      <c r="F2479" s="1">
        <v>0.374</v>
      </c>
    </row>
    <row r="2480" ht="15.75" customHeight="1">
      <c r="A2480" s="80">
        <v>40697.0</v>
      </c>
      <c r="B2480" s="1">
        <v>0.125</v>
      </c>
      <c r="C2480" s="80">
        <v>40697.0</v>
      </c>
      <c r="D2480" s="1">
        <v>0.174</v>
      </c>
      <c r="E2480" s="80">
        <v>40715.0</v>
      </c>
      <c r="F2480" s="1">
        <v>0.38</v>
      </c>
    </row>
    <row r="2481" ht="15.75" customHeight="1">
      <c r="A2481" s="80">
        <v>40700.0</v>
      </c>
      <c r="B2481" s="1">
        <v>0.132</v>
      </c>
      <c r="C2481" s="80">
        <v>40700.0</v>
      </c>
      <c r="D2481" s="1">
        <v>0.175</v>
      </c>
      <c r="E2481" s="80">
        <v>40716.0</v>
      </c>
      <c r="F2481" s="1">
        <v>0.378</v>
      </c>
    </row>
    <row r="2482" ht="15.75" customHeight="1">
      <c r="A2482" s="80">
        <v>40701.0</v>
      </c>
      <c r="B2482" s="1">
        <v>0.135</v>
      </c>
      <c r="C2482" s="80">
        <v>40701.0</v>
      </c>
      <c r="D2482" s="1">
        <v>0.18</v>
      </c>
      <c r="E2482" s="80">
        <v>40717.0</v>
      </c>
      <c r="F2482" s="1">
        <v>0.335</v>
      </c>
    </row>
    <row r="2483" ht="15.75" customHeight="1">
      <c r="A2483" s="80">
        <v>40702.0</v>
      </c>
      <c r="B2483" s="1">
        <v>0.1325</v>
      </c>
      <c r="C2483" s="80">
        <v>40702.0</v>
      </c>
      <c r="D2483" s="1">
        <v>0.1775</v>
      </c>
      <c r="E2483" s="80">
        <v>40718.0</v>
      </c>
      <c r="F2483" s="1">
        <v>0.329</v>
      </c>
    </row>
    <row r="2484" ht="15.75" customHeight="1">
      <c r="A2484" s="80">
        <v>40703.0</v>
      </c>
      <c r="B2484" s="1">
        <v>0.132</v>
      </c>
      <c r="C2484" s="80">
        <v>40703.0</v>
      </c>
      <c r="D2484" s="1">
        <v>0.179</v>
      </c>
      <c r="E2484" s="80">
        <v>40721.0</v>
      </c>
      <c r="F2484" s="1">
        <v>0.366</v>
      </c>
    </row>
    <row r="2485" ht="15.75" customHeight="1">
      <c r="A2485" s="80">
        <v>40704.0</v>
      </c>
      <c r="B2485" s="1">
        <v>0.132</v>
      </c>
      <c r="C2485" s="80">
        <v>40704.0</v>
      </c>
      <c r="D2485" s="1">
        <v>0.176</v>
      </c>
      <c r="E2485" s="80">
        <v>40722.0</v>
      </c>
      <c r="F2485" s="1">
        <v>0.4285</v>
      </c>
    </row>
    <row r="2486" ht="15.75" customHeight="1">
      <c r="A2486" s="80">
        <v>40707.0</v>
      </c>
      <c r="B2486" s="1">
        <v>0.132</v>
      </c>
      <c r="C2486" s="80">
        <v>40707.0</v>
      </c>
      <c r="D2486" s="1">
        <v>0.172</v>
      </c>
      <c r="E2486" s="80">
        <v>40723.0</v>
      </c>
      <c r="F2486" s="1">
        <v>0.4405</v>
      </c>
    </row>
    <row r="2487" ht="15.75" customHeight="1">
      <c r="A2487" s="80">
        <v>40708.0</v>
      </c>
      <c r="B2487" s="1">
        <v>0.137</v>
      </c>
      <c r="C2487" s="80">
        <v>40708.0</v>
      </c>
      <c r="D2487" s="1">
        <v>0.186</v>
      </c>
      <c r="E2487" s="80">
        <v>40724.0</v>
      </c>
      <c r="F2487" s="1">
        <v>0.459</v>
      </c>
    </row>
    <row r="2488" ht="15.75" customHeight="1">
      <c r="A2488" s="80">
        <v>40709.0</v>
      </c>
      <c r="B2488" s="1">
        <v>0.139</v>
      </c>
      <c r="C2488" s="80">
        <v>40709.0</v>
      </c>
      <c r="D2488" s="1">
        <v>0.177</v>
      </c>
      <c r="E2488" s="80">
        <v>40725.0</v>
      </c>
      <c r="F2488" s="1">
        <v>0.479</v>
      </c>
    </row>
    <row r="2489" ht="15.75" customHeight="1">
      <c r="A2489" s="80">
        <v>40710.0</v>
      </c>
      <c r="B2489" s="1">
        <v>0.1355</v>
      </c>
      <c r="C2489" s="80">
        <v>40710.0</v>
      </c>
      <c r="D2489" s="1">
        <v>0.168</v>
      </c>
      <c r="E2489" s="80">
        <v>40728.0</v>
      </c>
      <c r="F2489" s="1">
        <v>0.461</v>
      </c>
    </row>
    <row r="2490" ht="15.75" customHeight="1">
      <c r="A2490" s="80">
        <v>40711.0</v>
      </c>
      <c r="B2490" s="1">
        <v>0.1375</v>
      </c>
      <c r="C2490" s="80">
        <v>40711.0</v>
      </c>
      <c r="D2490" s="1">
        <v>0.1815</v>
      </c>
      <c r="E2490" s="80">
        <v>40729.0</v>
      </c>
      <c r="F2490" s="1">
        <v>0.419</v>
      </c>
    </row>
    <row r="2491" ht="15.75" customHeight="1">
      <c r="A2491" s="80">
        <v>40714.0</v>
      </c>
      <c r="B2491" s="1">
        <v>0.136</v>
      </c>
      <c r="C2491" s="80">
        <v>40714.0</v>
      </c>
      <c r="D2491" s="1">
        <v>0.18</v>
      </c>
      <c r="E2491" s="80">
        <v>40730.0</v>
      </c>
      <c r="F2491" s="1">
        <v>0.407</v>
      </c>
    </row>
    <row r="2492" ht="15.75" customHeight="1">
      <c r="A2492" s="80">
        <v>40715.0</v>
      </c>
      <c r="B2492" s="1">
        <v>0.1415</v>
      </c>
      <c r="C2492" s="80">
        <v>40715.0</v>
      </c>
      <c r="D2492" s="1">
        <v>0.183</v>
      </c>
      <c r="E2492" s="80">
        <v>40731.0</v>
      </c>
      <c r="F2492" s="1">
        <v>0.445</v>
      </c>
    </row>
    <row r="2493" ht="15.75" customHeight="1">
      <c r="A2493" s="80">
        <v>40716.0</v>
      </c>
      <c r="B2493" s="1">
        <v>0.1405</v>
      </c>
      <c r="C2493" s="80">
        <v>40716.0</v>
      </c>
      <c r="D2493" s="1">
        <v>0.181</v>
      </c>
      <c r="E2493" s="80">
        <v>40732.0</v>
      </c>
      <c r="F2493" s="1">
        <v>0.362</v>
      </c>
    </row>
    <row r="2494" ht="15.75" customHeight="1">
      <c r="A2494" s="80">
        <v>40717.0</v>
      </c>
      <c r="B2494" s="1">
        <v>0.133</v>
      </c>
      <c r="C2494" s="80">
        <v>40717.0</v>
      </c>
      <c r="D2494" s="1">
        <v>0.1675</v>
      </c>
      <c r="E2494" s="80">
        <v>40735.0</v>
      </c>
      <c r="F2494" s="1">
        <v>0.325</v>
      </c>
    </row>
    <row r="2495" ht="15.75" customHeight="1">
      <c r="A2495" s="80">
        <v>40718.0</v>
      </c>
      <c r="B2495" s="1">
        <v>0.132</v>
      </c>
      <c r="C2495" s="80">
        <v>40718.0</v>
      </c>
      <c r="D2495" s="1">
        <v>0.165</v>
      </c>
      <c r="E2495" s="80">
        <v>40736.0</v>
      </c>
      <c r="F2495" s="1">
        <v>0.334</v>
      </c>
    </row>
    <row r="2496" ht="15.75" customHeight="1">
      <c r="A2496" s="80">
        <v>40721.0</v>
      </c>
      <c r="B2496" s="1">
        <v>0.1365</v>
      </c>
      <c r="C2496" s="80">
        <v>40721.0</v>
      </c>
      <c r="D2496" s="1">
        <v>0.178</v>
      </c>
      <c r="E2496" s="80">
        <v>40737.0</v>
      </c>
      <c r="F2496" s="1">
        <v>0.311</v>
      </c>
    </row>
    <row r="2497" ht="15.75" customHeight="1">
      <c r="A2497" s="80">
        <v>40722.0</v>
      </c>
      <c r="B2497" s="1">
        <v>0.145</v>
      </c>
      <c r="C2497" s="80">
        <v>40722.0</v>
      </c>
      <c r="D2497" s="1">
        <v>0.201</v>
      </c>
      <c r="E2497" s="80">
        <v>40738.0</v>
      </c>
      <c r="F2497" s="1">
        <v>0.316</v>
      </c>
    </row>
    <row r="2498" ht="15.75" customHeight="1">
      <c r="A2498" s="80">
        <v>40723.0</v>
      </c>
      <c r="B2498" s="1">
        <v>0.1385</v>
      </c>
      <c r="C2498" s="80">
        <v>40723.0</v>
      </c>
      <c r="D2498" s="1">
        <v>0.191</v>
      </c>
      <c r="E2498" s="80">
        <v>40739.0</v>
      </c>
      <c r="F2498" s="1">
        <v>0.307</v>
      </c>
    </row>
    <row r="2499" ht="15.75" customHeight="1">
      <c r="A2499" s="80">
        <v>40724.0</v>
      </c>
      <c r="B2499" s="1">
        <v>0.1395</v>
      </c>
      <c r="C2499" s="80">
        <v>40724.0</v>
      </c>
      <c r="D2499" s="1">
        <v>0.195</v>
      </c>
      <c r="E2499" s="80">
        <v>40742.0</v>
      </c>
      <c r="F2499" s="1">
        <v>0.2995</v>
      </c>
    </row>
    <row r="2500" ht="15.75" customHeight="1">
      <c r="A2500" s="80">
        <v>40725.0</v>
      </c>
      <c r="B2500" s="1">
        <v>0.1435</v>
      </c>
      <c r="C2500" s="80">
        <v>40725.0</v>
      </c>
      <c r="D2500" s="1">
        <v>0.199</v>
      </c>
      <c r="E2500" s="80">
        <v>40743.0</v>
      </c>
      <c r="F2500" s="1">
        <v>0.308</v>
      </c>
    </row>
    <row r="2501" ht="15.75" customHeight="1">
      <c r="A2501" s="80">
        <v>40728.0</v>
      </c>
      <c r="B2501" s="1">
        <v>0.14</v>
      </c>
      <c r="C2501" s="80">
        <v>40728.0</v>
      </c>
      <c r="D2501" s="1">
        <v>0.195</v>
      </c>
      <c r="E2501" s="80">
        <v>40744.0</v>
      </c>
      <c r="F2501" s="1">
        <v>0.331</v>
      </c>
    </row>
    <row r="2502" ht="15.75" customHeight="1">
      <c r="A2502" s="80">
        <v>40729.0</v>
      </c>
      <c r="B2502" s="1">
        <v>0.1345</v>
      </c>
      <c r="C2502" s="80">
        <v>40729.0</v>
      </c>
      <c r="D2502" s="1">
        <v>0.185</v>
      </c>
      <c r="E2502" s="80">
        <v>40745.0</v>
      </c>
      <c r="F2502" s="1">
        <v>0.356</v>
      </c>
    </row>
    <row r="2503" ht="15.75" customHeight="1">
      <c r="A2503" s="80">
        <v>40730.0</v>
      </c>
      <c r="B2503" s="1">
        <v>0.1315</v>
      </c>
      <c r="C2503" s="80">
        <v>40730.0</v>
      </c>
      <c r="D2503" s="1">
        <v>0.18</v>
      </c>
      <c r="E2503" s="80">
        <v>40746.0</v>
      </c>
      <c r="F2503" s="1">
        <v>0.331</v>
      </c>
    </row>
    <row r="2504" ht="15.75" customHeight="1">
      <c r="A2504" s="80">
        <v>40731.0</v>
      </c>
      <c r="B2504" s="1">
        <v>0.1315</v>
      </c>
      <c r="C2504" s="80">
        <v>40731.0</v>
      </c>
      <c r="D2504" s="1">
        <v>0.186</v>
      </c>
      <c r="E2504" s="80">
        <v>40749.0</v>
      </c>
      <c r="F2504" s="1">
        <v>0.3385</v>
      </c>
    </row>
    <row r="2505" ht="15.75" customHeight="1">
      <c r="A2505" s="80">
        <v>40732.0</v>
      </c>
      <c r="B2505" s="1">
        <v>0.121</v>
      </c>
      <c r="C2505" s="80">
        <v>40732.0</v>
      </c>
      <c r="D2505" s="1">
        <v>0.159</v>
      </c>
      <c r="E2505" s="80">
        <v>40750.0</v>
      </c>
      <c r="F2505" s="1">
        <v>0.324</v>
      </c>
    </row>
    <row r="2506" ht="15.75" customHeight="1">
      <c r="A2506" s="80">
        <v>40735.0</v>
      </c>
      <c r="B2506" s="1">
        <v>0.1145</v>
      </c>
      <c r="C2506" s="80">
        <v>40735.0</v>
      </c>
      <c r="D2506" s="1">
        <v>0.142</v>
      </c>
      <c r="E2506" s="80">
        <v>40751.0</v>
      </c>
      <c r="F2506" s="1">
        <v>0.328</v>
      </c>
    </row>
    <row r="2507" ht="15.75" customHeight="1">
      <c r="A2507" s="80">
        <v>40736.0</v>
      </c>
      <c r="B2507" s="1">
        <v>0.1285</v>
      </c>
      <c r="C2507" s="80">
        <v>40736.0</v>
      </c>
      <c r="D2507" s="1">
        <v>0.163</v>
      </c>
      <c r="E2507" s="80">
        <v>40752.0</v>
      </c>
      <c r="F2507" s="1">
        <v>0.322</v>
      </c>
    </row>
    <row r="2508" ht="15.75" customHeight="1">
      <c r="A2508" s="80">
        <v>40737.0</v>
      </c>
      <c r="B2508" s="1">
        <v>0.1175</v>
      </c>
      <c r="C2508" s="80">
        <v>40737.0</v>
      </c>
      <c r="D2508" s="1">
        <v>0.1545</v>
      </c>
      <c r="E2508" s="80">
        <v>40753.0</v>
      </c>
      <c r="F2508" s="1">
        <v>0.267</v>
      </c>
    </row>
    <row r="2509" ht="15.75" customHeight="1">
      <c r="A2509" s="80">
        <v>40738.0</v>
      </c>
      <c r="B2509" s="1">
        <v>0.11</v>
      </c>
      <c r="C2509" s="80">
        <v>40738.0</v>
      </c>
      <c r="D2509" s="1">
        <v>0.149</v>
      </c>
      <c r="E2509" s="80">
        <v>40756.0</v>
      </c>
      <c r="F2509" s="1">
        <v>0.272</v>
      </c>
    </row>
    <row r="2510" ht="15.75" customHeight="1">
      <c r="A2510" s="80">
        <v>40739.0</v>
      </c>
      <c r="B2510" s="1">
        <v>0.111</v>
      </c>
      <c r="C2510" s="80">
        <v>40739.0</v>
      </c>
      <c r="D2510" s="1">
        <v>0.156</v>
      </c>
      <c r="E2510" s="80">
        <v>40757.0</v>
      </c>
      <c r="F2510" s="1">
        <v>0.231</v>
      </c>
    </row>
    <row r="2511" ht="15.75" customHeight="1">
      <c r="A2511" s="80">
        <v>40742.0</v>
      </c>
      <c r="B2511" s="1">
        <v>0.1105</v>
      </c>
      <c r="C2511" s="80">
        <v>40742.0</v>
      </c>
      <c r="D2511" s="1">
        <v>0.151</v>
      </c>
      <c r="E2511" s="80">
        <v>40758.0</v>
      </c>
      <c r="F2511" s="1">
        <v>0.247</v>
      </c>
    </row>
    <row r="2512" ht="15.75" customHeight="1">
      <c r="A2512" s="80">
        <v>40743.0</v>
      </c>
      <c r="B2512" s="1">
        <v>0.124</v>
      </c>
      <c r="C2512" s="80">
        <v>40743.0</v>
      </c>
      <c r="D2512" s="1">
        <v>0.167</v>
      </c>
      <c r="E2512" s="80">
        <v>40759.0</v>
      </c>
      <c r="F2512" s="1">
        <v>0.185</v>
      </c>
    </row>
    <row r="2513" ht="15.75" customHeight="1">
      <c r="A2513" s="80">
        <v>40744.0</v>
      </c>
      <c r="B2513" s="1">
        <v>0.121</v>
      </c>
      <c r="C2513" s="80">
        <v>40744.0</v>
      </c>
      <c r="D2513" s="1">
        <v>0.167</v>
      </c>
      <c r="E2513" s="80">
        <v>40760.0</v>
      </c>
      <c r="F2513" s="1">
        <v>0.205</v>
      </c>
    </row>
    <row r="2514" ht="15.75" customHeight="1">
      <c r="A2514" s="80">
        <v>40745.0</v>
      </c>
      <c r="B2514" s="1">
        <v>0.1255</v>
      </c>
      <c r="C2514" s="80">
        <v>40745.0</v>
      </c>
      <c r="D2514" s="1">
        <v>0.1735</v>
      </c>
      <c r="E2514" s="80">
        <v>40763.0</v>
      </c>
      <c r="F2514" s="1">
        <v>0.175</v>
      </c>
    </row>
    <row r="2515" ht="15.75" customHeight="1">
      <c r="A2515" s="80">
        <v>40746.0</v>
      </c>
      <c r="B2515" s="1">
        <v>0.124</v>
      </c>
      <c r="C2515" s="80">
        <v>40746.0</v>
      </c>
      <c r="D2515" s="1">
        <v>0.17</v>
      </c>
      <c r="E2515" s="80">
        <v>40764.0</v>
      </c>
      <c r="F2515" s="1">
        <v>0.12</v>
      </c>
    </row>
    <row r="2516" ht="15.75" customHeight="1">
      <c r="A2516" s="80">
        <v>40749.0</v>
      </c>
      <c r="B2516" s="1">
        <v>0.125</v>
      </c>
      <c r="C2516" s="80">
        <v>40749.0</v>
      </c>
      <c r="D2516" s="1">
        <v>0.173</v>
      </c>
      <c r="E2516" s="80">
        <v>40765.0</v>
      </c>
      <c r="F2516" s="1">
        <v>0.091</v>
      </c>
    </row>
    <row r="2517" ht="15.75" customHeight="1">
      <c r="A2517" s="80">
        <v>40750.0</v>
      </c>
      <c r="B2517" s="1">
        <v>0.1295</v>
      </c>
      <c r="C2517" s="80">
        <v>40750.0</v>
      </c>
      <c r="D2517" s="1">
        <v>0.174</v>
      </c>
      <c r="E2517" s="80">
        <v>40766.0</v>
      </c>
      <c r="F2517" s="1">
        <v>0.086</v>
      </c>
    </row>
    <row r="2518" ht="15.75" customHeight="1">
      <c r="A2518" s="80">
        <v>40751.0</v>
      </c>
      <c r="B2518" s="1">
        <v>0.135</v>
      </c>
      <c r="C2518" s="80">
        <v>40751.0</v>
      </c>
      <c r="D2518" s="1">
        <v>0.1775</v>
      </c>
      <c r="E2518" s="80">
        <v>40767.0</v>
      </c>
      <c r="F2518" s="1">
        <v>0.096</v>
      </c>
    </row>
    <row r="2519" ht="15.75" customHeight="1">
      <c r="A2519" s="80">
        <v>40752.0</v>
      </c>
      <c r="B2519" s="1">
        <v>0.139</v>
      </c>
      <c r="C2519" s="80">
        <v>40752.0</v>
      </c>
      <c r="D2519" s="1">
        <v>0.183</v>
      </c>
      <c r="E2519" s="80">
        <v>40770.0</v>
      </c>
      <c r="F2519" s="1">
        <v>0.101</v>
      </c>
    </row>
    <row r="2520" ht="15.75" customHeight="1">
      <c r="A2520" s="80">
        <v>40753.0</v>
      </c>
      <c r="B2520" s="1">
        <v>0.136</v>
      </c>
      <c r="C2520" s="80">
        <v>40753.0</v>
      </c>
      <c r="D2520" s="1">
        <v>0.166</v>
      </c>
      <c r="E2520" s="80">
        <v>40771.0</v>
      </c>
      <c r="F2520" s="1">
        <v>0.097</v>
      </c>
    </row>
    <row r="2521" ht="15.75" customHeight="1">
      <c r="A2521" s="80">
        <v>40756.0</v>
      </c>
      <c r="B2521" s="1">
        <v>0.1435</v>
      </c>
      <c r="C2521" s="80">
        <v>40756.0</v>
      </c>
      <c r="D2521" s="1">
        <v>0.1725</v>
      </c>
      <c r="E2521" s="80">
        <v>40772.0</v>
      </c>
      <c r="F2521" s="1">
        <v>0.106</v>
      </c>
    </row>
    <row r="2522" ht="15.75" customHeight="1">
      <c r="A2522" s="80">
        <v>40757.0</v>
      </c>
      <c r="B2522" s="1">
        <v>0.1285</v>
      </c>
      <c r="C2522" s="80">
        <v>40757.0</v>
      </c>
      <c r="D2522" s="1">
        <v>0.1545</v>
      </c>
      <c r="E2522" s="80">
        <v>40773.0</v>
      </c>
      <c r="F2522" s="1">
        <v>0.098</v>
      </c>
    </row>
    <row r="2523" ht="15.75" customHeight="1">
      <c r="A2523" s="80">
        <v>40758.0</v>
      </c>
      <c r="B2523" s="1">
        <v>0.12</v>
      </c>
      <c r="C2523" s="80">
        <v>40758.0</v>
      </c>
      <c r="D2523" s="1">
        <v>0.151</v>
      </c>
      <c r="E2523" s="80">
        <v>40774.0</v>
      </c>
      <c r="F2523" s="1">
        <v>0.102</v>
      </c>
    </row>
    <row r="2524" ht="15.75" customHeight="1">
      <c r="A2524" s="80">
        <v>40759.0</v>
      </c>
      <c r="B2524" s="1">
        <v>0.0845</v>
      </c>
      <c r="C2524" s="80">
        <v>40759.0</v>
      </c>
      <c r="D2524" s="1">
        <v>0.1025</v>
      </c>
      <c r="E2524" s="80">
        <v>40777.0</v>
      </c>
      <c r="F2524" s="1">
        <v>0.111</v>
      </c>
    </row>
    <row r="2525" ht="15.75" customHeight="1">
      <c r="A2525" s="80">
        <v>40760.0</v>
      </c>
      <c r="B2525" s="1">
        <v>0.089</v>
      </c>
      <c r="C2525" s="80">
        <v>40760.0</v>
      </c>
      <c r="D2525" s="1">
        <v>0.103</v>
      </c>
      <c r="E2525" s="80">
        <v>40778.0</v>
      </c>
      <c r="F2525" s="1">
        <v>0.121</v>
      </c>
    </row>
    <row r="2526" ht="15.75" customHeight="1">
      <c r="A2526" s="80">
        <v>40763.0</v>
      </c>
      <c r="B2526" s="1">
        <v>0.089</v>
      </c>
      <c r="C2526" s="80">
        <v>40763.0</v>
      </c>
      <c r="D2526" s="1">
        <v>0.1</v>
      </c>
      <c r="E2526" s="80">
        <v>40779.0</v>
      </c>
      <c r="F2526" s="1">
        <v>0.129</v>
      </c>
    </row>
    <row r="2527" ht="15.75" customHeight="1">
      <c r="A2527" s="80">
        <v>40764.0</v>
      </c>
      <c r="B2527" s="1">
        <v>0.0845</v>
      </c>
      <c r="C2527" s="80">
        <v>40764.0</v>
      </c>
      <c r="D2527" s="1">
        <v>0.09</v>
      </c>
      <c r="E2527" s="80">
        <v>40780.0</v>
      </c>
      <c r="F2527" s="1">
        <v>0.112</v>
      </c>
    </row>
    <row r="2528" ht="15.75" customHeight="1">
      <c r="A2528" s="80">
        <v>40765.0</v>
      </c>
      <c r="B2528" s="1">
        <v>0.09</v>
      </c>
      <c r="C2528" s="80">
        <v>40765.0</v>
      </c>
      <c r="D2528" s="1">
        <v>0.08</v>
      </c>
      <c r="E2528" s="80">
        <v>40781.0</v>
      </c>
      <c r="F2528" s="1">
        <v>0.107</v>
      </c>
    </row>
    <row r="2529" ht="15.75" customHeight="1">
      <c r="A2529" s="80">
        <v>40766.0</v>
      </c>
      <c r="B2529" s="1">
        <v>0.0905</v>
      </c>
      <c r="C2529" s="80">
        <v>40766.0</v>
      </c>
      <c r="D2529" s="1">
        <v>0.0855</v>
      </c>
      <c r="E2529" s="80">
        <v>40784.0</v>
      </c>
      <c r="F2529" s="1">
        <v>0.123</v>
      </c>
    </row>
    <row r="2530" ht="15.75" customHeight="1">
      <c r="A2530" s="80">
        <v>40767.0</v>
      </c>
      <c r="B2530" s="1">
        <v>0.097</v>
      </c>
      <c r="C2530" s="80">
        <v>40767.0</v>
      </c>
      <c r="D2530" s="1">
        <v>0.087</v>
      </c>
      <c r="E2530" s="80">
        <v>40785.0</v>
      </c>
      <c r="F2530" s="1">
        <v>0.113</v>
      </c>
    </row>
    <row r="2531" ht="15.75" customHeight="1">
      <c r="A2531" s="80">
        <v>40770.0</v>
      </c>
      <c r="B2531" s="1">
        <v>0.0965</v>
      </c>
      <c r="C2531" s="80">
        <v>40770.0</v>
      </c>
      <c r="D2531" s="1">
        <v>0.09</v>
      </c>
      <c r="E2531" s="80">
        <v>40786.0</v>
      </c>
      <c r="F2531" s="1">
        <v>0.121</v>
      </c>
    </row>
    <row r="2532" ht="15.75" customHeight="1">
      <c r="A2532" s="80">
        <v>40771.0</v>
      </c>
      <c r="B2532" s="1">
        <v>0.094</v>
      </c>
      <c r="C2532" s="80">
        <v>40771.0</v>
      </c>
      <c r="D2532" s="1">
        <v>0.087</v>
      </c>
      <c r="E2532" s="80">
        <v>40787.0</v>
      </c>
      <c r="F2532" s="1">
        <v>0.108</v>
      </c>
    </row>
    <row r="2533" ht="15.75" customHeight="1">
      <c r="A2533" s="80">
        <v>40772.0</v>
      </c>
      <c r="B2533" s="1">
        <v>0.093</v>
      </c>
      <c r="C2533" s="80">
        <v>40772.0</v>
      </c>
      <c r="D2533" s="1">
        <v>0.0925</v>
      </c>
      <c r="E2533" s="80">
        <v>40788.0</v>
      </c>
      <c r="F2533" s="1">
        <v>0.1185</v>
      </c>
    </row>
    <row r="2534" ht="15.75" customHeight="1">
      <c r="A2534" s="80">
        <v>40773.0</v>
      </c>
      <c r="B2534" s="1">
        <v>0.0785</v>
      </c>
      <c r="C2534" s="80">
        <v>40773.0</v>
      </c>
      <c r="D2534" s="1">
        <v>0.075</v>
      </c>
      <c r="E2534" s="80">
        <v>40792.0</v>
      </c>
      <c r="F2534" s="1">
        <v>0.1175</v>
      </c>
    </row>
    <row r="2535" ht="15.75" customHeight="1">
      <c r="A2535" s="80">
        <v>40774.0</v>
      </c>
      <c r="B2535" s="1">
        <v>0.087</v>
      </c>
      <c r="C2535" s="80">
        <v>40774.0</v>
      </c>
      <c r="D2535" s="1">
        <v>0.083</v>
      </c>
      <c r="E2535" s="80">
        <v>40793.0</v>
      </c>
      <c r="F2535" s="1">
        <v>0.118</v>
      </c>
    </row>
    <row r="2536" ht="15.75" customHeight="1">
      <c r="A2536" s="80">
        <v>40777.0</v>
      </c>
      <c r="B2536" s="1">
        <v>0.084</v>
      </c>
      <c r="C2536" s="80">
        <v>40777.0</v>
      </c>
      <c r="D2536" s="1">
        <v>0.0845</v>
      </c>
      <c r="E2536" s="80">
        <v>40794.0</v>
      </c>
      <c r="F2536" s="1">
        <v>0.112</v>
      </c>
    </row>
    <row r="2537" ht="15.75" customHeight="1">
      <c r="A2537" s="80">
        <v>40778.0</v>
      </c>
      <c r="B2537" s="1">
        <v>0.086</v>
      </c>
      <c r="C2537" s="80">
        <v>40778.0</v>
      </c>
      <c r="D2537" s="1">
        <v>0.088</v>
      </c>
      <c r="E2537" s="80">
        <v>40795.0</v>
      </c>
      <c r="F2537" s="1">
        <v>0.103</v>
      </c>
    </row>
    <row r="2538" ht="15.75" customHeight="1">
      <c r="A2538" s="80">
        <v>40779.0</v>
      </c>
      <c r="B2538" s="1">
        <v>0.084</v>
      </c>
      <c r="C2538" s="80">
        <v>40779.0</v>
      </c>
      <c r="D2538" s="1">
        <v>0.082</v>
      </c>
      <c r="E2538" s="80">
        <v>40798.0</v>
      </c>
      <c r="F2538" s="1">
        <v>0.11</v>
      </c>
    </row>
    <row r="2539" ht="15.75" customHeight="1">
      <c r="A2539" s="80">
        <v>40780.0</v>
      </c>
      <c r="B2539" s="1">
        <v>0.077</v>
      </c>
      <c r="C2539" s="80">
        <v>40780.0</v>
      </c>
      <c r="D2539" s="1">
        <v>0.078</v>
      </c>
      <c r="E2539" s="80">
        <v>40799.0</v>
      </c>
      <c r="F2539" s="1">
        <v>0.114</v>
      </c>
    </row>
    <row r="2540" ht="15.75" customHeight="1">
      <c r="A2540" s="80">
        <v>40781.0</v>
      </c>
      <c r="B2540" s="1">
        <v>0.078</v>
      </c>
      <c r="C2540" s="80">
        <v>40781.0</v>
      </c>
      <c r="D2540" s="1">
        <v>0.079</v>
      </c>
      <c r="E2540" s="80">
        <v>40800.0</v>
      </c>
      <c r="F2540" s="1">
        <v>0.097</v>
      </c>
    </row>
    <row r="2541" ht="15.75" customHeight="1">
      <c r="A2541" s="80">
        <v>40784.0</v>
      </c>
      <c r="B2541" s="1">
        <v>0.079</v>
      </c>
      <c r="C2541" s="80">
        <v>40784.0</v>
      </c>
      <c r="D2541" s="1">
        <v>0.0825</v>
      </c>
      <c r="E2541" s="80">
        <v>40801.0</v>
      </c>
      <c r="F2541" s="1">
        <v>0.102</v>
      </c>
    </row>
    <row r="2542" ht="15.75" customHeight="1">
      <c r="A2542" s="80">
        <v>40785.0</v>
      </c>
      <c r="B2542" s="1">
        <v>0.0805</v>
      </c>
      <c r="C2542" s="80">
        <v>40785.0</v>
      </c>
      <c r="D2542" s="1">
        <v>0.0795</v>
      </c>
      <c r="E2542" s="80">
        <v>40802.0</v>
      </c>
      <c r="F2542" s="1">
        <v>0.092</v>
      </c>
    </row>
    <row r="2543" ht="15.75" customHeight="1">
      <c r="A2543" s="80">
        <v>40786.0</v>
      </c>
      <c r="B2543" s="1">
        <v>0.086</v>
      </c>
      <c r="C2543" s="80">
        <v>40786.0</v>
      </c>
      <c r="D2543" s="1">
        <v>0.089</v>
      </c>
      <c r="E2543" s="80">
        <v>40805.0</v>
      </c>
      <c r="F2543" s="1">
        <v>0.0795</v>
      </c>
    </row>
    <row r="2544" ht="15.75" customHeight="1">
      <c r="A2544" s="80">
        <v>40787.0</v>
      </c>
      <c r="B2544" s="1">
        <v>0.0865</v>
      </c>
      <c r="C2544" s="80">
        <v>40787.0</v>
      </c>
      <c r="D2544" s="1">
        <v>0.083</v>
      </c>
      <c r="E2544" s="80">
        <v>40806.0</v>
      </c>
      <c r="F2544" s="1">
        <v>0.081</v>
      </c>
    </row>
    <row r="2545" ht="15.75" customHeight="1">
      <c r="A2545" s="80">
        <v>40788.0</v>
      </c>
      <c r="B2545" s="1">
        <v>0.0875</v>
      </c>
      <c r="C2545" s="80">
        <v>40788.0</v>
      </c>
      <c r="D2545" s="1">
        <v>0.0935</v>
      </c>
      <c r="E2545" s="80">
        <v>40807.0</v>
      </c>
      <c r="F2545" s="1">
        <v>0.105</v>
      </c>
    </row>
    <row r="2546" ht="15.75" customHeight="1">
      <c r="A2546" s="80">
        <v>40791.0</v>
      </c>
      <c r="B2546" s="1">
        <v>0.087</v>
      </c>
      <c r="C2546" s="80">
        <v>40791.0</v>
      </c>
      <c r="D2546" s="1">
        <v>0.089</v>
      </c>
      <c r="E2546" s="80">
        <v>40808.0</v>
      </c>
      <c r="F2546" s="1">
        <v>0.104</v>
      </c>
    </row>
    <row r="2547" ht="15.75" customHeight="1">
      <c r="A2547" s="80">
        <v>40792.0</v>
      </c>
      <c r="B2547" s="1">
        <v>0.081</v>
      </c>
      <c r="C2547" s="80">
        <v>40792.0</v>
      </c>
      <c r="D2547" s="1">
        <v>0.086</v>
      </c>
      <c r="E2547" s="80">
        <v>40809.0</v>
      </c>
      <c r="F2547" s="1">
        <v>0.1195</v>
      </c>
    </row>
    <row r="2548" ht="15.75" customHeight="1">
      <c r="A2548" s="80">
        <v>40793.0</v>
      </c>
      <c r="B2548" s="1">
        <v>0.0775</v>
      </c>
      <c r="C2548" s="80">
        <v>40793.0</v>
      </c>
      <c r="D2548" s="1">
        <v>0.088</v>
      </c>
      <c r="E2548" s="80">
        <v>40812.0</v>
      </c>
      <c r="F2548" s="1">
        <v>0.124</v>
      </c>
    </row>
    <row r="2549" ht="15.75" customHeight="1">
      <c r="A2549" s="80">
        <v>40794.0</v>
      </c>
      <c r="B2549" s="1">
        <v>0.082</v>
      </c>
      <c r="C2549" s="80">
        <v>40794.0</v>
      </c>
      <c r="D2549" s="1">
        <v>0.0845</v>
      </c>
      <c r="E2549" s="80">
        <v>40813.0</v>
      </c>
      <c r="F2549" s="1">
        <v>0.127</v>
      </c>
    </row>
    <row r="2550" ht="15.75" customHeight="1">
      <c r="A2550" s="80">
        <v>40795.0</v>
      </c>
      <c r="B2550" s="1">
        <v>0.0765</v>
      </c>
      <c r="C2550" s="80">
        <v>40795.0</v>
      </c>
      <c r="D2550" s="1">
        <v>0.083</v>
      </c>
      <c r="E2550" s="80">
        <v>40814.0</v>
      </c>
      <c r="F2550" s="1">
        <v>0.133</v>
      </c>
    </row>
    <row r="2551" ht="15.75" customHeight="1">
      <c r="A2551" s="80">
        <v>40798.0</v>
      </c>
      <c r="B2551" s="1">
        <v>0.0805</v>
      </c>
      <c r="C2551" s="80">
        <v>40798.0</v>
      </c>
      <c r="D2551" s="1">
        <v>0.085</v>
      </c>
      <c r="E2551" s="80">
        <v>40815.0</v>
      </c>
      <c r="F2551" s="1">
        <v>0.142</v>
      </c>
    </row>
    <row r="2552" ht="15.75" customHeight="1">
      <c r="A2552" s="80">
        <v>40799.0</v>
      </c>
      <c r="B2552" s="1">
        <v>0.077</v>
      </c>
      <c r="C2552" s="80">
        <v>40799.0</v>
      </c>
      <c r="D2552" s="1">
        <v>0.0825</v>
      </c>
      <c r="E2552" s="80">
        <v>40816.0</v>
      </c>
      <c r="F2552" s="1">
        <v>0.1455</v>
      </c>
    </row>
    <row r="2553" ht="15.75" customHeight="1">
      <c r="A2553" s="80">
        <v>40800.0</v>
      </c>
      <c r="B2553" s="1">
        <v>0.071</v>
      </c>
      <c r="C2553" s="80">
        <v>40800.0</v>
      </c>
      <c r="D2553" s="1">
        <v>0.0705</v>
      </c>
      <c r="E2553" s="80">
        <v>40819.0</v>
      </c>
      <c r="F2553" s="1">
        <v>0.141</v>
      </c>
    </row>
    <row r="2554" ht="15.75" customHeight="1">
      <c r="A2554" s="80">
        <v>40801.0</v>
      </c>
      <c r="B2554" s="1">
        <v>0.068</v>
      </c>
      <c r="C2554" s="80">
        <v>40801.0</v>
      </c>
      <c r="D2554" s="1">
        <v>0.0695</v>
      </c>
      <c r="E2554" s="80">
        <v>40820.0</v>
      </c>
      <c r="F2554" s="1">
        <v>0.145</v>
      </c>
    </row>
    <row r="2555" ht="15.75" customHeight="1">
      <c r="A2555" s="80">
        <v>40802.0</v>
      </c>
      <c r="B2555" s="1">
        <v>0.0645</v>
      </c>
      <c r="C2555" s="80">
        <v>40802.0</v>
      </c>
      <c r="D2555" s="1">
        <v>0.065</v>
      </c>
      <c r="E2555" s="80">
        <v>40821.0</v>
      </c>
      <c r="F2555" s="1">
        <v>0.145</v>
      </c>
    </row>
    <row r="2556" ht="15.75" customHeight="1">
      <c r="A2556" s="80">
        <v>40805.0</v>
      </c>
      <c r="B2556" s="1">
        <v>0.063</v>
      </c>
      <c r="C2556" s="80">
        <v>40805.0</v>
      </c>
      <c r="D2556" s="1">
        <v>0.064</v>
      </c>
      <c r="E2556" s="80">
        <v>40822.0</v>
      </c>
      <c r="F2556" s="1">
        <v>0.158</v>
      </c>
    </row>
    <row r="2557" ht="15.75" customHeight="1">
      <c r="A2557" s="80">
        <v>40806.0</v>
      </c>
      <c r="B2557" s="1">
        <v>0.0695</v>
      </c>
      <c r="C2557" s="80">
        <v>40806.0</v>
      </c>
      <c r="D2557" s="1">
        <v>0.0705</v>
      </c>
      <c r="E2557" s="80">
        <v>40823.0</v>
      </c>
      <c r="F2557" s="1">
        <v>0.1725</v>
      </c>
    </row>
    <row r="2558" ht="15.75" customHeight="1">
      <c r="A2558" s="80">
        <v>40807.0</v>
      </c>
      <c r="B2558" s="1">
        <v>0.0965</v>
      </c>
      <c r="C2558" s="80">
        <v>40807.0</v>
      </c>
      <c r="D2558" s="1">
        <v>0.0945</v>
      </c>
      <c r="E2558" s="80">
        <v>40826.0</v>
      </c>
      <c r="F2558" s="1">
        <v>0.197</v>
      </c>
    </row>
    <row r="2559" ht="15.75" customHeight="1">
      <c r="A2559" s="80">
        <v>40808.0</v>
      </c>
      <c r="B2559" s="1">
        <v>0.085</v>
      </c>
      <c r="C2559" s="80">
        <v>40808.0</v>
      </c>
      <c r="D2559" s="1">
        <v>0.0855</v>
      </c>
      <c r="E2559" s="80">
        <v>40827.0</v>
      </c>
      <c r="F2559" s="1">
        <v>0.184</v>
      </c>
    </row>
    <row r="2560" ht="15.75" customHeight="1">
      <c r="A2560" s="80">
        <v>40809.0</v>
      </c>
      <c r="B2560" s="1">
        <v>0.089</v>
      </c>
      <c r="C2560" s="80">
        <v>40809.0</v>
      </c>
      <c r="D2560" s="1">
        <v>0.0925</v>
      </c>
      <c r="E2560" s="80">
        <v>40828.0</v>
      </c>
      <c r="F2560" s="1">
        <v>0.173</v>
      </c>
    </row>
    <row r="2561" ht="15.75" customHeight="1">
      <c r="A2561" s="80">
        <v>40812.0</v>
      </c>
      <c r="B2561" s="1">
        <v>0.0895</v>
      </c>
      <c r="C2561" s="80">
        <v>40812.0</v>
      </c>
      <c r="D2561" s="1">
        <v>0.092</v>
      </c>
      <c r="E2561" s="80">
        <v>40829.0</v>
      </c>
      <c r="F2561" s="1">
        <v>0.167</v>
      </c>
    </row>
    <row r="2562" ht="15.75" customHeight="1">
      <c r="A2562" s="80">
        <v>40813.0</v>
      </c>
      <c r="B2562" s="1">
        <v>0.089</v>
      </c>
      <c r="C2562" s="80">
        <v>40813.0</v>
      </c>
      <c r="D2562" s="1">
        <v>0.091</v>
      </c>
      <c r="E2562" s="80">
        <v>40830.0</v>
      </c>
      <c r="F2562" s="1">
        <v>0.164</v>
      </c>
    </row>
    <row r="2563" ht="15.75" customHeight="1">
      <c r="A2563" s="80">
        <v>40814.0</v>
      </c>
      <c r="B2563" s="1">
        <v>0.093</v>
      </c>
      <c r="C2563" s="80">
        <v>40814.0</v>
      </c>
      <c r="D2563" s="1">
        <v>0.099</v>
      </c>
      <c r="E2563" s="80">
        <v>40833.0</v>
      </c>
      <c r="F2563" s="1">
        <v>0.1655</v>
      </c>
    </row>
    <row r="2564" ht="15.75" customHeight="1">
      <c r="A2564" s="80">
        <v>40815.0</v>
      </c>
      <c r="B2564" s="1">
        <v>0.0955</v>
      </c>
      <c r="C2564" s="80">
        <v>40815.0</v>
      </c>
      <c r="D2564" s="1">
        <v>0.106</v>
      </c>
      <c r="E2564" s="80">
        <v>40834.0</v>
      </c>
      <c r="F2564" s="1">
        <v>0.162</v>
      </c>
    </row>
    <row r="2565" ht="15.75" customHeight="1">
      <c r="A2565" s="80">
        <v>40816.0</v>
      </c>
      <c r="B2565" s="1">
        <v>0.0995</v>
      </c>
      <c r="C2565" s="80">
        <v>40816.0</v>
      </c>
      <c r="D2565" s="1">
        <v>0.112</v>
      </c>
      <c r="E2565" s="80">
        <v>40835.0</v>
      </c>
      <c r="F2565" s="1">
        <v>0.163</v>
      </c>
    </row>
    <row r="2566" ht="15.75" customHeight="1">
      <c r="A2566" s="80">
        <v>40819.0</v>
      </c>
      <c r="B2566" s="1">
        <v>0.1055</v>
      </c>
      <c r="C2566" s="80">
        <v>40819.0</v>
      </c>
      <c r="D2566" s="1">
        <v>0.117</v>
      </c>
      <c r="E2566" s="80">
        <v>40836.0</v>
      </c>
      <c r="F2566" s="1">
        <v>0.161</v>
      </c>
    </row>
    <row r="2567" ht="15.75" customHeight="1">
      <c r="A2567" s="80">
        <v>40820.0</v>
      </c>
      <c r="B2567" s="1">
        <v>0.1035</v>
      </c>
      <c r="C2567" s="80">
        <v>40820.0</v>
      </c>
      <c r="D2567" s="1">
        <v>0.106</v>
      </c>
      <c r="E2567" s="80">
        <v>40837.0</v>
      </c>
      <c r="F2567" s="1">
        <v>0.163</v>
      </c>
    </row>
    <row r="2568" ht="15.75" customHeight="1">
      <c r="A2568" s="80">
        <v>40821.0</v>
      </c>
      <c r="B2568" s="1">
        <v>0.0995</v>
      </c>
      <c r="C2568" s="80">
        <v>40821.0</v>
      </c>
      <c r="D2568" s="1">
        <v>0.112</v>
      </c>
      <c r="E2568" s="80">
        <v>40840.0</v>
      </c>
      <c r="F2568" s="1">
        <v>0.164</v>
      </c>
    </row>
    <row r="2569" ht="15.75" customHeight="1">
      <c r="A2569" s="80">
        <v>40822.0</v>
      </c>
      <c r="B2569" s="1">
        <v>0.1015</v>
      </c>
      <c r="C2569" s="80">
        <v>40822.0</v>
      </c>
      <c r="D2569" s="1">
        <v>0.11875</v>
      </c>
      <c r="E2569" s="80">
        <v>40841.0</v>
      </c>
      <c r="F2569" s="1">
        <v>0.146</v>
      </c>
    </row>
    <row r="2570" ht="15.75" customHeight="1">
      <c r="A2570" s="80">
        <v>40823.0</v>
      </c>
      <c r="B2570" s="1">
        <v>0.1065</v>
      </c>
      <c r="C2570" s="80">
        <v>40823.0</v>
      </c>
      <c r="D2570" s="1">
        <v>0.122</v>
      </c>
      <c r="E2570" s="80">
        <v>40842.0</v>
      </c>
      <c r="F2570" s="1">
        <v>0.1645</v>
      </c>
    </row>
    <row r="2571" ht="15.75" customHeight="1">
      <c r="A2571" s="80">
        <v>40826.0</v>
      </c>
      <c r="B2571" s="1">
        <v>0.105</v>
      </c>
      <c r="C2571" s="80">
        <v>40826.0</v>
      </c>
      <c r="D2571" s="1">
        <v>0.125</v>
      </c>
      <c r="E2571" s="80">
        <v>40843.0</v>
      </c>
      <c r="F2571" s="1">
        <v>0.1725</v>
      </c>
    </row>
    <row r="2572" ht="15.75" customHeight="1">
      <c r="A2572" s="80">
        <v>40827.0</v>
      </c>
      <c r="B2572" s="1">
        <v>0.099</v>
      </c>
      <c r="C2572" s="80">
        <v>40827.0</v>
      </c>
      <c r="D2572" s="1">
        <v>0.121</v>
      </c>
      <c r="E2572" s="80">
        <v>40844.0</v>
      </c>
      <c r="F2572" s="1">
        <v>0.173</v>
      </c>
    </row>
    <row r="2573" ht="15.75" customHeight="1">
      <c r="A2573" s="80">
        <v>40828.0</v>
      </c>
      <c r="B2573" s="1">
        <v>0.0955</v>
      </c>
      <c r="C2573" s="80">
        <v>40828.0</v>
      </c>
      <c r="D2573" s="1">
        <v>0.114</v>
      </c>
      <c r="E2573" s="80">
        <v>40847.0</v>
      </c>
      <c r="F2573" s="1">
        <v>0.128</v>
      </c>
    </row>
    <row r="2574" ht="15.75" customHeight="1">
      <c r="A2574" s="80">
        <v>40829.0</v>
      </c>
      <c r="B2574" s="1">
        <v>0.0995</v>
      </c>
      <c r="C2574" s="80">
        <v>40829.0</v>
      </c>
      <c r="D2574" s="1">
        <v>0.113</v>
      </c>
      <c r="E2574" s="80">
        <v>40848.0</v>
      </c>
      <c r="F2574" s="1">
        <v>0.127</v>
      </c>
    </row>
    <row r="2575" ht="15.75" customHeight="1">
      <c r="A2575" s="80">
        <v>40830.0</v>
      </c>
      <c r="B2575" s="1">
        <v>0.0935</v>
      </c>
      <c r="C2575" s="80">
        <v>40830.0</v>
      </c>
      <c r="D2575" s="1">
        <v>0.11</v>
      </c>
      <c r="E2575" s="80">
        <v>40849.0</v>
      </c>
      <c r="F2575" s="1">
        <v>0.1245</v>
      </c>
    </row>
    <row r="2576" ht="15.75" customHeight="1">
      <c r="A2576" s="80">
        <v>40833.0</v>
      </c>
      <c r="B2576" s="1">
        <v>0.093</v>
      </c>
      <c r="C2576" s="80">
        <v>40833.0</v>
      </c>
      <c r="D2576" s="1">
        <v>0.116</v>
      </c>
      <c r="E2576" s="80">
        <v>40850.0</v>
      </c>
      <c r="F2576" s="1">
        <v>0.127</v>
      </c>
    </row>
    <row r="2577" ht="15.75" customHeight="1">
      <c r="A2577" s="80">
        <v>40834.0</v>
      </c>
      <c r="B2577" s="1">
        <v>0.0975</v>
      </c>
      <c r="C2577" s="80">
        <v>40834.0</v>
      </c>
      <c r="D2577" s="1">
        <v>0.114</v>
      </c>
      <c r="E2577" s="80">
        <v>40851.0</v>
      </c>
      <c r="F2577" s="1">
        <v>0.128</v>
      </c>
    </row>
    <row r="2578" ht="15.75" customHeight="1">
      <c r="A2578" s="80">
        <v>40835.0</v>
      </c>
      <c r="B2578" s="1">
        <v>0.098</v>
      </c>
      <c r="C2578" s="80">
        <v>40835.0</v>
      </c>
      <c r="D2578" s="1">
        <v>0.117</v>
      </c>
      <c r="E2578" s="80">
        <v>40854.0</v>
      </c>
      <c r="F2578" s="1">
        <v>0.128</v>
      </c>
    </row>
    <row r="2579" ht="15.75" customHeight="1">
      <c r="A2579" s="80">
        <v>40836.0</v>
      </c>
      <c r="B2579" s="1">
        <v>0.0955</v>
      </c>
      <c r="C2579" s="80">
        <v>40836.0</v>
      </c>
      <c r="D2579" s="1">
        <v>0.113</v>
      </c>
      <c r="E2579" s="80">
        <v>40855.0</v>
      </c>
      <c r="F2579" s="1">
        <v>0.1265</v>
      </c>
    </row>
    <row r="2580" ht="15.75" customHeight="1">
      <c r="A2580" s="80">
        <v>40837.0</v>
      </c>
      <c r="B2580" s="1">
        <v>0.095</v>
      </c>
      <c r="C2580" s="80">
        <v>40837.0</v>
      </c>
      <c r="D2580" s="1">
        <v>0.113</v>
      </c>
      <c r="E2580" s="80">
        <v>40856.0</v>
      </c>
      <c r="F2580" s="1">
        <v>0.1325</v>
      </c>
    </row>
    <row r="2581" ht="15.75" customHeight="1">
      <c r="A2581" s="80">
        <v>40840.0</v>
      </c>
      <c r="B2581" s="1">
        <v>0.0935</v>
      </c>
      <c r="C2581" s="80">
        <v>40840.0</v>
      </c>
      <c r="D2581" s="1">
        <v>0.114</v>
      </c>
      <c r="E2581" s="80">
        <v>40857.0</v>
      </c>
      <c r="F2581" s="1">
        <v>0.126</v>
      </c>
    </row>
    <row r="2582" ht="15.75" customHeight="1">
      <c r="A2582" s="80">
        <v>40841.0</v>
      </c>
      <c r="B2582" s="1">
        <v>0.0925</v>
      </c>
      <c r="C2582" s="80">
        <v>40841.0</v>
      </c>
      <c r="D2582" s="1">
        <v>0.108</v>
      </c>
      <c r="E2582" s="80">
        <v>40858.0</v>
      </c>
      <c r="F2582" s="1">
        <v>0.154</v>
      </c>
    </row>
    <row r="2583" ht="15.75" customHeight="1">
      <c r="A2583" s="80">
        <v>40842.0</v>
      </c>
      <c r="B2583" s="1">
        <v>0.0965</v>
      </c>
      <c r="C2583" s="80">
        <v>40842.0</v>
      </c>
      <c r="D2583" s="1">
        <v>0.115</v>
      </c>
      <c r="E2583" s="80">
        <v>40861.0</v>
      </c>
      <c r="F2583" s="1">
        <v>0.132</v>
      </c>
    </row>
    <row r="2584" ht="15.75" customHeight="1">
      <c r="A2584" s="80">
        <v>40843.0</v>
      </c>
      <c r="B2584" s="1">
        <v>0.1005</v>
      </c>
      <c r="C2584" s="80">
        <v>40843.0</v>
      </c>
      <c r="D2584" s="1">
        <v>0.115</v>
      </c>
      <c r="E2584" s="80">
        <v>40862.0</v>
      </c>
      <c r="F2584" s="1">
        <v>0.1305</v>
      </c>
    </row>
    <row r="2585" ht="15.75" customHeight="1">
      <c r="A2585" s="80">
        <v>40844.0</v>
      </c>
      <c r="B2585" s="1">
        <v>0.0985</v>
      </c>
      <c r="C2585" s="80">
        <v>40844.0</v>
      </c>
      <c r="D2585" s="1">
        <v>0.117</v>
      </c>
      <c r="E2585" s="80">
        <v>40863.0</v>
      </c>
      <c r="F2585" s="1">
        <v>0.14</v>
      </c>
    </row>
    <row r="2586" ht="15.75" customHeight="1">
      <c r="A2586" s="80">
        <v>40847.0</v>
      </c>
      <c r="B2586" s="1">
        <v>0.094</v>
      </c>
      <c r="C2586" s="80">
        <v>40847.0</v>
      </c>
      <c r="D2586" s="1">
        <v>0.111</v>
      </c>
      <c r="E2586" s="80">
        <v>40864.0</v>
      </c>
      <c r="F2586" s="1">
        <v>0.143</v>
      </c>
    </row>
    <row r="2587" ht="15.75" customHeight="1">
      <c r="A2587" s="80">
        <v>40848.0</v>
      </c>
      <c r="B2587" s="1">
        <v>0.098</v>
      </c>
      <c r="C2587" s="80">
        <v>40848.0</v>
      </c>
      <c r="D2587" s="1">
        <v>0.107</v>
      </c>
      <c r="E2587" s="80">
        <v>40865.0</v>
      </c>
      <c r="F2587" s="1">
        <v>0.152</v>
      </c>
    </row>
    <row r="2588" ht="15.75" customHeight="1">
      <c r="A2588" s="80">
        <v>40849.0</v>
      </c>
      <c r="B2588" s="1">
        <v>0.095</v>
      </c>
      <c r="C2588" s="80">
        <v>40849.0</v>
      </c>
      <c r="D2588" s="1">
        <v>0.104</v>
      </c>
      <c r="E2588" s="80">
        <v>40868.0</v>
      </c>
      <c r="F2588" s="1">
        <v>0.154</v>
      </c>
    </row>
    <row r="2589" ht="15.75" customHeight="1">
      <c r="A2589" s="80">
        <v>40850.0</v>
      </c>
      <c r="B2589" s="1">
        <v>0.096</v>
      </c>
      <c r="C2589" s="80">
        <v>40850.0</v>
      </c>
      <c r="D2589" s="1">
        <v>0.105</v>
      </c>
      <c r="E2589" s="80">
        <v>40869.0</v>
      </c>
      <c r="F2589" s="1">
        <v>0.147</v>
      </c>
    </row>
    <row r="2590" ht="15.75" customHeight="1">
      <c r="A2590" s="80">
        <v>40851.0</v>
      </c>
      <c r="B2590" s="1">
        <v>0.097</v>
      </c>
      <c r="C2590" s="80">
        <v>40851.0</v>
      </c>
      <c r="D2590" s="1">
        <v>0.106</v>
      </c>
      <c r="E2590" s="80">
        <v>40870.0</v>
      </c>
      <c r="F2590" s="1">
        <v>0.158</v>
      </c>
    </row>
    <row r="2591" ht="15.75" customHeight="1">
      <c r="A2591" s="80">
        <v>40854.0</v>
      </c>
      <c r="B2591" s="1">
        <v>0.093</v>
      </c>
      <c r="C2591" s="80">
        <v>40854.0</v>
      </c>
      <c r="D2591" s="1">
        <v>0.103</v>
      </c>
      <c r="E2591" s="80">
        <v>40871.0</v>
      </c>
      <c r="F2591" s="1">
        <v>0.155</v>
      </c>
    </row>
    <row r="2592" ht="15.75" customHeight="1">
      <c r="A2592" s="80">
        <v>40855.0</v>
      </c>
      <c r="B2592" s="1">
        <v>0.094</v>
      </c>
      <c r="C2592" s="80">
        <v>40855.0</v>
      </c>
      <c r="D2592" s="1">
        <v>0.103</v>
      </c>
      <c r="E2592" s="80">
        <v>40872.0</v>
      </c>
      <c r="F2592" s="1">
        <v>0.1675</v>
      </c>
    </row>
    <row r="2593" ht="15.75" customHeight="1">
      <c r="A2593" s="80">
        <v>40856.0</v>
      </c>
      <c r="B2593" s="1">
        <v>0.096</v>
      </c>
      <c r="C2593" s="80">
        <v>40856.0</v>
      </c>
      <c r="D2593" s="1">
        <v>0.102</v>
      </c>
      <c r="E2593" s="80">
        <v>40875.0</v>
      </c>
      <c r="F2593" s="1">
        <v>0.156</v>
      </c>
    </row>
    <row r="2594" ht="15.75" customHeight="1">
      <c r="A2594" s="80">
        <v>40857.0</v>
      </c>
      <c r="B2594" s="1">
        <v>0.0925</v>
      </c>
      <c r="C2594" s="80">
        <v>40857.0</v>
      </c>
      <c r="D2594" s="1">
        <v>0.099</v>
      </c>
      <c r="E2594" s="80">
        <v>40876.0</v>
      </c>
      <c r="F2594" s="1">
        <v>0.154</v>
      </c>
    </row>
    <row r="2595" ht="15.75" customHeight="1">
      <c r="A2595" s="80">
        <v>40858.0</v>
      </c>
      <c r="B2595" s="1">
        <v>0.093</v>
      </c>
      <c r="C2595" s="80">
        <v>40858.0</v>
      </c>
      <c r="D2595" s="1">
        <v>0.1</v>
      </c>
      <c r="E2595" s="80">
        <v>40877.0</v>
      </c>
      <c r="F2595" s="1">
        <v>0.155</v>
      </c>
    </row>
    <row r="2596" ht="15.75" customHeight="1">
      <c r="A2596" s="80">
        <v>40861.0</v>
      </c>
      <c r="B2596" s="1">
        <v>0.0915</v>
      </c>
      <c r="C2596" s="80">
        <v>40861.0</v>
      </c>
      <c r="D2596" s="1">
        <v>0.099</v>
      </c>
      <c r="E2596" s="80">
        <v>40878.0</v>
      </c>
      <c r="F2596" s="1">
        <v>0.164</v>
      </c>
    </row>
    <row r="2597" ht="15.75" customHeight="1">
      <c r="A2597" s="80">
        <v>40862.0</v>
      </c>
      <c r="B2597" s="1">
        <v>0.0945</v>
      </c>
      <c r="C2597" s="80">
        <v>40862.0</v>
      </c>
      <c r="D2597" s="1">
        <v>0.1015</v>
      </c>
      <c r="E2597" s="80">
        <v>40879.0</v>
      </c>
      <c r="F2597" s="1">
        <v>0.152</v>
      </c>
    </row>
    <row r="2598" ht="15.75" customHeight="1">
      <c r="A2598" s="80">
        <v>40863.0</v>
      </c>
      <c r="B2598" s="1">
        <v>0.0975</v>
      </c>
      <c r="C2598" s="80">
        <v>40863.0</v>
      </c>
      <c r="D2598" s="1">
        <v>0.1045</v>
      </c>
      <c r="E2598" s="80">
        <v>40882.0</v>
      </c>
      <c r="F2598" s="1">
        <v>0.162</v>
      </c>
    </row>
    <row r="2599" ht="15.75" customHeight="1">
      <c r="A2599" s="80">
        <v>40864.0</v>
      </c>
      <c r="B2599" s="1">
        <v>0.11</v>
      </c>
      <c r="C2599" s="80">
        <v>40864.0</v>
      </c>
      <c r="D2599" s="1">
        <v>0.114</v>
      </c>
      <c r="E2599" s="80">
        <v>40883.0</v>
      </c>
      <c r="F2599" s="1">
        <v>0.156</v>
      </c>
    </row>
    <row r="2600" ht="15.75" customHeight="1">
      <c r="A2600" s="80">
        <v>40865.0</v>
      </c>
      <c r="B2600" s="1">
        <v>0.11</v>
      </c>
      <c r="C2600" s="80">
        <v>40865.0</v>
      </c>
      <c r="D2600" s="1">
        <v>0.119</v>
      </c>
      <c r="E2600" s="80">
        <v>40884.0</v>
      </c>
      <c r="F2600" s="1">
        <v>0.146</v>
      </c>
    </row>
    <row r="2601" ht="15.75" customHeight="1">
      <c r="A2601" s="80">
        <v>40868.0</v>
      </c>
      <c r="B2601" s="1">
        <v>0.105</v>
      </c>
      <c r="C2601" s="80">
        <v>40868.0</v>
      </c>
      <c r="D2601" s="1">
        <v>0.1155</v>
      </c>
      <c r="E2601" s="80">
        <v>40885.0</v>
      </c>
      <c r="F2601" s="1">
        <v>0.137</v>
      </c>
    </row>
    <row r="2602" ht="15.75" customHeight="1">
      <c r="A2602" s="80">
        <v>40869.0</v>
      </c>
      <c r="B2602" s="1">
        <v>0.1075</v>
      </c>
      <c r="C2602" s="80">
        <v>40869.0</v>
      </c>
      <c r="D2602" s="1">
        <v>0.1145</v>
      </c>
      <c r="E2602" s="80">
        <v>40886.0</v>
      </c>
      <c r="F2602" s="1">
        <v>0.14</v>
      </c>
    </row>
    <row r="2603" ht="15.75" customHeight="1">
      <c r="A2603" s="80">
        <v>40870.0</v>
      </c>
      <c r="B2603" s="1">
        <v>0.114</v>
      </c>
      <c r="C2603" s="80">
        <v>40870.0</v>
      </c>
      <c r="D2603" s="1">
        <v>0.12</v>
      </c>
      <c r="E2603" s="80">
        <v>40889.0</v>
      </c>
      <c r="F2603" s="1">
        <v>0.141</v>
      </c>
    </row>
    <row r="2604" ht="15.75" customHeight="1">
      <c r="A2604" s="80">
        <v>40871.0</v>
      </c>
      <c r="B2604" s="1">
        <v>0.114</v>
      </c>
      <c r="C2604" s="80">
        <v>40871.0</v>
      </c>
      <c r="D2604" s="1">
        <v>0.123</v>
      </c>
      <c r="E2604" s="80">
        <v>40890.0</v>
      </c>
      <c r="F2604" s="1">
        <v>0.15</v>
      </c>
    </row>
    <row r="2605" ht="15.75" customHeight="1">
      <c r="A2605" s="80">
        <v>40872.0</v>
      </c>
      <c r="B2605" s="1">
        <v>0.124</v>
      </c>
      <c r="C2605" s="80">
        <v>40872.0</v>
      </c>
      <c r="D2605" s="1">
        <v>0.1345</v>
      </c>
      <c r="E2605" s="80">
        <v>40891.0</v>
      </c>
      <c r="F2605" s="1">
        <v>0.1465</v>
      </c>
    </row>
    <row r="2606" ht="15.75" customHeight="1">
      <c r="A2606" s="80">
        <v>40875.0</v>
      </c>
      <c r="B2606" s="1">
        <v>0.118</v>
      </c>
      <c r="C2606" s="80">
        <v>40875.0</v>
      </c>
      <c r="D2606" s="1">
        <v>0.124</v>
      </c>
      <c r="E2606" s="80">
        <v>40892.0</v>
      </c>
      <c r="F2606" s="1">
        <v>0.147</v>
      </c>
    </row>
    <row r="2607" ht="15.75" customHeight="1">
      <c r="A2607" s="80">
        <v>40876.0</v>
      </c>
      <c r="B2607" s="1">
        <v>0.12</v>
      </c>
      <c r="C2607" s="80">
        <v>40876.0</v>
      </c>
      <c r="D2607" s="1">
        <v>0.129</v>
      </c>
      <c r="E2607" s="80">
        <v>40893.0</v>
      </c>
      <c r="F2607" s="1">
        <v>0.147</v>
      </c>
    </row>
    <row r="2608" ht="15.75" customHeight="1">
      <c r="A2608" s="80">
        <v>40877.0</v>
      </c>
      <c r="B2608" s="1">
        <v>0.117</v>
      </c>
      <c r="C2608" s="80">
        <v>40877.0</v>
      </c>
      <c r="D2608" s="1">
        <v>0.124</v>
      </c>
      <c r="E2608" s="80">
        <v>40896.0</v>
      </c>
      <c r="F2608" s="1">
        <v>0.1565</v>
      </c>
    </row>
    <row r="2609" ht="15.75" customHeight="1">
      <c r="A2609" s="80">
        <v>40878.0</v>
      </c>
      <c r="B2609" s="1">
        <v>0.11</v>
      </c>
      <c r="C2609" s="80">
        <v>40878.0</v>
      </c>
      <c r="D2609" s="1">
        <v>0.122</v>
      </c>
      <c r="E2609" s="80">
        <v>40897.0</v>
      </c>
      <c r="F2609" s="1">
        <v>0.158</v>
      </c>
    </row>
    <row r="2610" ht="15.75" customHeight="1">
      <c r="A2610" s="80">
        <v>40879.0</v>
      </c>
      <c r="B2610" s="1">
        <v>0.106</v>
      </c>
      <c r="C2610" s="80">
        <v>40879.0</v>
      </c>
      <c r="D2610" s="1">
        <v>0.117</v>
      </c>
      <c r="E2610" s="80">
        <v>40898.0</v>
      </c>
      <c r="F2610" s="1">
        <v>0.1645</v>
      </c>
    </row>
    <row r="2611" ht="15.75" customHeight="1">
      <c r="A2611" s="80">
        <v>40882.0</v>
      </c>
      <c r="B2611" s="1">
        <v>0.113</v>
      </c>
      <c r="C2611" s="80">
        <v>40882.0</v>
      </c>
      <c r="D2611" s="1">
        <v>0.124</v>
      </c>
      <c r="E2611" s="80">
        <v>40899.0</v>
      </c>
      <c r="F2611" s="1">
        <v>0.168</v>
      </c>
    </row>
    <row r="2612" ht="15.75" customHeight="1">
      <c r="A2612" s="80">
        <v>40883.0</v>
      </c>
      <c r="B2612" s="1">
        <v>0.109</v>
      </c>
      <c r="C2612" s="80">
        <v>40883.0</v>
      </c>
      <c r="D2612" s="1">
        <v>0.123</v>
      </c>
      <c r="E2612" s="80">
        <v>40900.0</v>
      </c>
      <c r="F2612" s="1">
        <v>0.1895</v>
      </c>
    </row>
    <row r="2613" ht="15.75" customHeight="1">
      <c r="A2613" s="80">
        <v>40884.0</v>
      </c>
      <c r="B2613" s="1">
        <v>0.104</v>
      </c>
      <c r="C2613" s="80">
        <v>40884.0</v>
      </c>
      <c r="D2613" s="1">
        <v>0.121</v>
      </c>
      <c r="E2613" s="80">
        <v>40904.0</v>
      </c>
      <c r="F2613" s="1">
        <v>0.19</v>
      </c>
    </row>
    <row r="2614" ht="15.75" customHeight="1">
      <c r="A2614" s="80">
        <v>40885.0</v>
      </c>
      <c r="B2614" s="1">
        <v>0.107</v>
      </c>
      <c r="C2614" s="80">
        <v>40885.0</v>
      </c>
      <c r="D2614" s="1">
        <v>0.119</v>
      </c>
      <c r="E2614" s="80">
        <v>40905.0</v>
      </c>
      <c r="F2614" s="1">
        <v>0.1765</v>
      </c>
    </row>
    <row r="2615" ht="15.75" customHeight="1">
      <c r="A2615" s="80">
        <v>40886.0</v>
      </c>
      <c r="B2615" s="1">
        <v>0.106</v>
      </c>
      <c r="C2615" s="80">
        <v>40886.0</v>
      </c>
      <c r="D2615" s="1">
        <v>0.121</v>
      </c>
      <c r="E2615" s="80">
        <v>40906.0</v>
      </c>
      <c r="F2615" s="1">
        <v>0.168</v>
      </c>
    </row>
    <row r="2616" ht="15.75" customHeight="1">
      <c r="A2616" s="80">
        <v>40889.0</v>
      </c>
      <c r="B2616" s="1">
        <v>0.1025</v>
      </c>
      <c r="C2616" s="80">
        <v>40889.0</v>
      </c>
      <c r="D2616" s="1">
        <v>0.118</v>
      </c>
      <c r="E2616" s="80">
        <v>40907.0</v>
      </c>
      <c r="F2616" s="1">
        <v>0.155</v>
      </c>
    </row>
    <row r="2617" ht="15.75" customHeight="1">
      <c r="A2617" s="80">
        <v>40890.0</v>
      </c>
      <c r="B2617" s="1">
        <v>0.1025</v>
      </c>
      <c r="C2617" s="80">
        <v>40890.0</v>
      </c>
      <c r="D2617" s="1">
        <v>0.122</v>
      </c>
      <c r="E2617" s="80">
        <v>40910.0</v>
      </c>
      <c r="F2617" s="1">
        <v>0.156</v>
      </c>
    </row>
    <row r="2618" ht="15.75" customHeight="1">
      <c r="A2618" s="80">
        <v>40891.0</v>
      </c>
      <c r="B2618" s="1">
        <v>0.106</v>
      </c>
      <c r="C2618" s="80">
        <v>40891.0</v>
      </c>
      <c r="D2618" s="1">
        <v>0.121</v>
      </c>
      <c r="E2618" s="80">
        <v>40911.0</v>
      </c>
      <c r="F2618" s="1">
        <v>0.157</v>
      </c>
    </row>
    <row r="2619" ht="15.75" customHeight="1">
      <c r="A2619" s="80">
        <v>40892.0</v>
      </c>
      <c r="B2619" s="1">
        <v>0.1015</v>
      </c>
      <c r="C2619" s="80">
        <v>40892.0</v>
      </c>
      <c r="D2619" s="1">
        <v>0.117</v>
      </c>
      <c r="E2619" s="80">
        <v>40912.0</v>
      </c>
      <c r="F2619" s="1">
        <v>0.154</v>
      </c>
    </row>
    <row r="2620" ht="15.75" customHeight="1">
      <c r="A2620" s="80">
        <v>40893.0</v>
      </c>
      <c r="B2620" s="1">
        <v>0.0995</v>
      </c>
      <c r="C2620" s="80">
        <v>40893.0</v>
      </c>
      <c r="D2620" s="1">
        <v>0.117</v>
      </c>
      <c r="E2620" s="80">
        <v>40913.0</v>
      </c>
      <c r="F2620" s="1">
        <v>0.155</v>
      </c>
    </row>
    <row r="2621" ht="15.75" customHeight="1">
      <c r="A2621" s="80">
        <v>40896.0</v>
      </c>
      <c r="B2621" s="1">
        <v>0.103</v>
      </c>
      <c r="C2621" s="80">
        <v>40896.0</v>
      </c>
      <c r="D2621" s="1">
        <v>0.123</v>
      </c>
      <c r="E2621" s="80">
        <v>40914.0</v>
      </c>
      <c r="F2621" s="1">
        <v>0.154</v>
      </c>
    </row>
    <row r="2622" ht="15.75" customHeight="1">
      <c r="A2622" s="80">
        <v>40897.0</v>
      </c>
      <c r="B2622" s="1">
        <v>0.1</v>
      </c>
      <c r="C2622" s="80">
        <v>40897.0</v>
      </c>
      <c r="D2622" s="1">
        <v>0.121</v>
      </c>
      <c r="E2622" s="80">
        <v>40917.0</v>
      </c>
      <c r="F2622" s="1">
        <v>0.147</v>
      </c>
    </row>
    <row r="2623" ht="15.75" customHeight="1">
      <c r="A2623" s="80">
        <v>40898.0</v>
      </c>
      <c r="B2623" s="1">
        <v>0.099</v>
      </c>
      <c r="C2623" s="80">
        <v>40898.0</v>
      </c>
      <c r="D2623" s="1">
        <v>0.123</v>
      </c>
      <c r="E2623" s="80">
        <v>40918.0</v>
      </c>
      <c r="F2623" s="1">
        <v>0.142</v>
      </c>
    </row>
    <row r="2624" ht="15.75" customHeight="1">
      <c r="A2624" s="80">
        <v>40899.0</v>
      </c>
      <c r="B2624" s="1">
        <v>0.101</v>
      </c>
      <c r="C2624" s="80">
        <v>40899.0</v>
      </c>
      <c r="D2624" s="1">
        <v>0.123</v>
      </c>
      <c r="E2624" s="80">
        <v>40919.0</v>
      </c>
      <c r="F2624" s="1">
        <v>0.134</v>
      </c>
    </row>
    <row r="2625" ht="15.75" customHeight="1">
      <c r="A2625" s="80">
        <v>40900.0</v>
      </c>
      <c r="B2625" s="1">
        <v>0.1</v>
      </c>
      <c r="C2625" s="80">
        <v>40900.0</v>
      </c>
      <c r="D2625" s="1">
        <v>0.13</v>
      </c>
      <c r="E2625" s="80">
        <v>40920.0</v>
      </c>
      <c r="F2625" s="1">
        <v>0.135</v>
      </c>
    </row>
    <row r="2626" ht="15.75" customHeight="1">
      <c r="A2626" s="80">
        <v>40903.0</v>
      </c>
      <c r="B2626" s="1">
        <v>0.097</v>
      </c>
      <c r="C2626" s="80">
        <v>40903.0</v>
      </c>
      <c r="D2626" s="1">
        <v>0.1225</v>
      </c>
      <c r="E2626" s="80">
        <v>40921.0</v>
      </c>
      <c r="F2626" s="1">
        <v>0.12</v>
      </c>
    </row>
    <row r="2627" ht="15.75" customHeight="1">
      <c r="A2627" s="80">
        <v>40904.0</v>
      </c>
      <c r="B2627" s="1">
        <v>0.1</v>
      </c>
      <c r="C2627" s="80">
        <v>40904.0</v>
      </c>
      <c r="D2627" s="1">
        <v>0.126</v>
      </c>
      <c r="E2627" s="80">
        <v>40924.0</v>
      </c>
      <c r="F2627" s="1">
        <v>0.113</v>
      </c>
    </row>
    <row r="2628" ht="15.75" customHeight="1">
      <c r="A2628" s="80">
        <v>40905.0</v>
      </c>
      <c r="B2628" s="1">
        <v>0.0975</v>
      </c>
      <c r="C2628" s="80">
        <v>40905.0</v>
      </c>
      <c r="D2628" s="1">
        <v>0.121</v>
      </c>
      <c r="E2628" s="80">
        <v>40925.0</v>
      </c>
      <c r="F2628" s="1">
        <v>0.125</v>
      </c>
    </row>
    <row r="2629" ht="15.75" customHeight="1">
      <c r="A2629" s="80">
        <v>40906.0</v>
      </c>
      <c r="B2629" s="1">
        <v>0.098</v>
      </c>
      <c r="C2629" s="80">
        <v>40906.0</v>
      </c>
      <c r="D2629" s="1">
        <v>0.12</v>
      </c>
      <c r="E2629" s="80">
        <v>40926.0</v>
      </c>
      <c r="F2629" s="1">
        <v>0.13</v>
      </c>
    </row>
    <row r="2630" ht="15.75" customHeight="1">
      <c r="A2630" s="80">
        <v>40907.0</v>
      </c>
      <c r="B2630" s="1">
        <v>0.093</v>
      </c>
      <c r="C2630" s="80">
        <v>40907.0</v>
      </c>
      <c r="D2630" s="1">
        <v>0.112</v>
      </c>
      <c r="E2630" s="80">
        <v>40927.0</v>
      </c>
      <c r="F2630" s="1">
        <v>0.138</v>
      </c>
    </row>
    <row r="2631" ht="15.75" customHeight="1">
      <c r="A2631" s="80">
        <v>40910.0</v>
      </c>
      <c r="B2631" s="1">
        <v>0.098</v>
      </c>
      <c r="C2631" s="80">
        <v>40910.0</v>
      </c>
      <c r="D2631" s="1">
        <v>0.1125</v>
      </c>
      <c r="E2631" s="80">
        <v>40928.0</v>
      </c>
      <c r="F2631" s="1">
        <v>0.147</v>
      </c>
    </row>
    <row r="2632" ht="15.75" customHeight="1">
      <c r="A2632" s="80">
        <v>40911.0</v>
      </c>
      <c r="B2632" s="1">
        <v>0.093</v>
      </c>
      <c r="C2632" s="80">
        <v>40911.0</v>
      </c>
      <c r="D2632" s="1">
        <v>0.113</v>
      </c>
      <c r="E2632" s="80">
        <v>40931.0</v>
      </c>
      <c r="F2632" s="1">
        <v>0.151</v>
      </c>
    </row>
    <row r="2633" ht="15.75" customHeight="1">
      <c r="A2633" s="80">
        <v>40912.0</v>
      </c>
      <c r="B2633" s="1">
        <v>0.092</v>
      </c>
      <c r="C2633" s="80">
        <v>40912.0</v>
      </c>
      <c r="D2633" s="1">
        <v>0.111</v>
      </c>
      <c r="E2633" s="80">
        <v>40932.0</v>
      </c>
      <c r="F2633" s="1">
        <v>0.148</v>
      </c>
    </row>
    <row r="2634" ht="15.75" customHeight="1">
      <c r="A2634" s="80">
        <v>40913.0</v>
      </c>
      <c r="B2634" s="1">
        <v>0.0885</v>
      </c>
      <c r="C2634" s="80">
        <v>40913.0</v>
      </c>
      <c r="D2634" s="1">
        <v>0.108</v>
      </c>
      <c r="E2634" s="80">
        <v>40933.0</v>
      </c>
      <c r="F2634" s="1">
        <v>0.131</v>
      </c>
    </row>
    <row r="2635" ht="15.75" customHeight="1">
      <c r="A2635" s="80">
        <v>40914.0</v>
      </c>
      <c r="B2635" s="1">
        <v>0.087</v>
      </c>
      <c r="C2635" s="80">
        <v>40914.0</v>
      </c>
      <c r="D2635" s="1">
        <v>0.105</v>
      </c>
      <c r="E2635" s="80">
        <v>40934.0</v>
      </c>
      <c r="F2635" s="1">
        <v>0.127</v>
      </c>
    </row>
    <row r="2636" ht="15.75" customHeight="1">
      <c r="A2636" s="80">
        <v>40917.0</v>
      </c>
      <c r="B2636" s="1">
        <v>0.0875</v>
      </c>
      <c r="C2636" s="80">
        <v>40917.0</v>
      </c>
      <c r="D2636" s="1">
        <v>0.103</v>
      </c>
      <c r="E2636" s="80">
        <v>40935.0</v>
      </c>
      <c r="F2636" s="1">
        <v>0.129</v>
      </c>
    </row>
    <row r="2637" ht="15.75" customHeight="1">
      <c r="A2637" s="80">
        <v>40918.0</v>
      </c>
      <c r="B2637" s="1">
        <v>0.0885</v>
      </c>
      <c r="C2637" s="80">
        <v>40918.0</v>
      </c>
      <c r="D2637" s="1">
        <v>0.103</v>
      </c>
      <c r="E2637" s="80">
        <v>40938.0</v>
      </c>
      <c r="F2637" s="1">
        <v>0.128</v>
      </c>
    </row>
    <row r="2638" ht="15.75" customHeight="1">
      <c r="A2638" s="80">
        <v>40919.0</v>
      </c>
      <c r="B2638" s="1">
        <v>0.085</v>
      </c>
      <c r="C2638" s="80">
        <v>40919.0</v>
      </c>
      <c r="D2638" s="1">
        <v>0.0975</v>
      </c>
      <c r="E2638" s="80">
        <v>40939.0</v>
      </c>
      <c r="F2638" s="1">
        <v>0.1305</v>
      </c>
    </row>
    <row r="2639" ht="15.75" customHeight="1">
      <c r="A2639" s="80">
        <v>40920.0</v>
      </c>
      <c r="B2639" s="1">
        <v>0.088</v>
      </c>
      <c r="C2639" s="80">
        <v>40920.0</v>
      </c>
      <c r="D2639" s="1">
        <v>0.097</v>
      </c>
      <c r="E2639" s="80">
        <v>40940.0</v>
      </c>
      <c r="F2639" s="1">
        <v>0.1505</v>
      </c>
    </row>
    <row r="2640" ht="15.75" customHeight="1">
      <c r="A2640" s="80">
        <v>40921.0</v>
      </c>
      <c r="B2640" s="1">
        <v>0.0885</v>
      </c>
      <c r="C2640" s="80">
        <v>40921.0</v>
      </c>
      <c r="D2640" s="1">
        <v>0.0965</v>
      </c>
      <c r="E2640" s="80">
        <v>40941.0</v>
      </c>
      <c r="F2640" s="1">
        <v>0.152</v>
      </c>
    </row>
    <row r="2641" ht="15.75" customHeight="1">
      <c r="A2641" s="80">
        <v>40924.0</v>
      </c>
      <c r="B2641" s="1">
        <v>0.087</v>
      </c>
      <c r="C2641" s="80">
        <v>40924.0</v>
      </c>
      <c r="D2641" s="1">
        <v>0.097</v>
      </c>
      <c r="E2641" s="80">
        <v>40942.0</v>
      </c>
      <c r="F2641" s="1">
        <v>0.157</v>
      </c>
    </row>
    <row r="2642" ht="15.75" customHeight="1">
      <c r="A2642" s="80">
        <v>40925.0</v>
      </c>
      <c r="B2642" s="1">
        <v>0.0885</v>
      </c>
      <c r="C2642" s="80">
        <v>40925.0</v>
      </c>
      <c r="D2642" s="1">
        <v>0.0975</v>
      </c>
      <c r="E2642" s="80">
        <v>40945.0</v>
      </c>
      <c r="F2642" s="1">
        <v>0.17</v>
      </c>
    </row>
    <row r="2643" ht="15.75" customHeight="1">
      <c r="A2643" s="80">
        <v>40926.0</v>
      </c>
      <c r="B2643" s="1">
        <v>0.095</v>
      </c>
      <c r="C2643" s="80">
        <v>40926.0</v>
      </c>
      <c r="D2643" s="1">
        <v>0.099</v>
      </c>
      <c r="E2643" s="80">
        <v>40946.0</v>
      </c>
      <c r="F2643" s="1">
        <v>0.181</v>
      </c>
    </row>
    <row r="2644" ht="15.75" customHeight="1">
      <c r="A2644" s="80">
        <v>40927.0</v>
      </c>
      <c r="B2644" s="1">
        <v>0.0935</v>
      </c>
      <c r="C2644" s="80">
        <v>40927.0</v>
      </c>
      <c r="D2644" s="1">
        <v>0.101</v>
      </c>
      <c r="E2644" s="80">
        <v>40947.0</v>
      </c>
      <c r="F2644" s="1">
        <v>0.185</v>
      </c>
    </row>
    <row r="2645" ht="15.75" customHeight="1">
      <c r="A2645" s="80">
        <v>40928.0</v>
      </c>
      <c r="B2645" s="1">
        <v>0.097</v>
      </c>
      <c r="C2645" s="80">
        <v>40928.0</v>
      </c>
      <c r="D2645" s="1">
        <v>0.1055</v>
      </c>
      <c r="E2645" s="80">
        <v>40948.0</v>
      </c>
      <c r="F2645" s="1">
        <v>0.188</v>
      </c>
    </row>
    <row r="2646" ht="15.75" customHeight="1">
      <c r="A2646" s="80">
        <v>40931.0</v>
      </c>
      <c r="B2646" s="1">
        <v>0.095</v>
      </c>
      <c r="C2646" s="80">
        <v>40931.0</v>
      </c>
      <c r="D2646" s="1">
        <v>0.107</v>
      </c>
      <c r="E2646" s="80">
        <v>40949.0</v>
      </c>
      <c r="F2646" s="1">
        <v>0.191</v>
      </c>
    </row>
    <row r="2647" ht="15.75" customHeight="1">
      <c r="A2647" s="80">
        <v>40932.0</v>
      </c>
      <c r="B2647" s="1">
        <v>0.097</v>
      </c>
      <c r="C2647" s="80">
        <v>40932.0</v>
      </c>
      <c r="D2647" s="1">
        <v>0.1055</v>
      </c>
      <c r="E2647" s="80">
        <v>40952.0</v>
      </c>
      <c r="F2647" s="1">
        <v>0.198</v>
      </c>
    </row>
    <row r="2648" ht="15.75" customHeight="1">
      <c r="A2648" s="80">
        <v>40933.0</v>
      </c>
      <c r="B2648" s="1">
        <v>0.0975</v>
      </c>
      <c r="C2648" s="80">
        <v>40933.0</v>
      </c>
      <c r="D2648" s="1">
        <v>0.104</v>
      </c>
      <c r="E2648" s="80">
        <v>40953.0</v>
      </c>
      <c r="F2648" s="1">
        <v>0.199</v>
      </c>
    </row>
    <row r="2649" ht="15.75" customHeight="1">
      <c r="A2649" s="80">
        <v>40934.0</v>
      </c>
      <c r="B2649" s="1">
        <v>0.093</v>
      </c>
      <c r="C2649" s="80">
        <v>40934.0</v>
      </c>
      <c r="D2649" s="1">
        <v>0.099</v>
      </c>
      <c r="E2649" s="80">
        <v>40954.0</v>
      </c>
      <c r="F2649" s="1">
        <v>0.182</v>
      </c>
    </row>
    <row r="2650" ht="15.75" customHeight="1">
      <c r="A2650" s="80">
        <v>40935.0</v>
      </c>
      <c r="B2650" s="1">
        <v>0.0955</v>
      </c>
      <c r="C2650" s="80">
        <v>40935.0</v>
      </c>
      <c r="D2650" s="1">
        <v>0.1045</v>
      </c>
      <c r="E2650" s="80">
        <v>40955.0</v>
      </c>
      <c r="F2650" s="1">
        <v>0.196</v>
      </c>
    </row>
    <row r="2651" ht="15.75" customHeight="1">
      <c r="A2651" s="80">
        <v>40938.0</v>
      </c>
      <c r="B2651" s="1">
        <v>0.0965</v>
      </c>
      <c r="C2651" s="80">
        <v>40938.0</v>
      </c>
      <c r="D2651" s="1">
        <v>0.105</v>
      </c>
      <c r="E2651" s="80">
        <v>40956.0</v>
      </c>
      <c r="F2651" s="1">
        <v>0.184</v>
      </c>
    </row>
    <row r="2652" ht="15.75" customHeight="1">
      <c r="A2652" s="80">
        <v>40939.0</v>
      </c>
      <c r="B2652" s="1">
        <v>0.0975</v>
      </c>
      <c r="C2652" s="80">
        <v>40939.0</v>
      </c>
      <c r="D2652" s="1">
        <v>0.101</v>
      </c>
      <c r="E2652" s="80">
        <v>40959.0</v>
      </c>
      <c r="F2652" s="1">
        <v>0.192</v>
      </c>
    </row>
    <row r="2653" ht="15.75" customHeight="1">
      <c r="A2653" s="80">
        <v>40940.0</v>
      </c>
      <c r="B2653" s="1">
        <v>0.11</v>
      </c>
      <c r="C2653" s="80">
        <v>40940.0</v>
      </c>
      <c r="D2653" s="1">
        <v>0.117</v>
      </c>
      <c r="E2653" s="80">
        <v>40960.0</v>
      </c>
      <c r="F2653" s="1">
        <v>0.197</v>
      </c>
    </row>
    <row r="2654" ht="15.75" customHeight="1">
      <c r="A2654" s="80">
        <v>40941.0</v>
      </c>
      <c r="B2654" s="1">
        <v>0.11</v>
      </c>
      <c r="C2654" s="80">
        <v>40941.0</v>
      </c>
      <c r="D2654" s="1">
        <v>0.1195</v>
      </c>
      <c r="E2654" s="80">
        <v>40961.0</v>
      </c>
      <c r="F2654" s="1">
        <v>0.191</v>
      </c>
    </row>
    <row r="2655" ht="15.75" customHeight="1">
      <c r="A2655" s="80">
        <v>40942.0</v>
      </c>
      <c r="B2655" s="1">
        <v>0.115</v>
      </c>
      <c r="C2655" s="80">
        <v>40942.0</v>
      </c>
      <c r="D2655" s="1">
        <v>0.122</v>
      </c>
      <c r="E2655" s="80">
        <v>40962.0</v>
      </c>
      <c r="F2655" s="1">
        <v>0.196</v>
      </c>
    </row>
    <row r="2656" ht="15.75" customHeight="1">
      <c r="A2656" s="80">
        <v>40945.0</v>
      </c>
      <c r="B2656" s="1">
        <v>0.1155</v>
      </c>
      <c r="C2656" s="80">
        <v>40945.0</v>
      </c>
      <c r="D2656" s="1">
        <v>0.1315</v>
      </c>
      <c r="E2656" s="80">
        <v>40963.0</v>
      </c>
      <c r="F2656" s="1">
        <v>0.2</v>
      </c>
    </row>
    <row r="2657" ht="15.75" customHeight="1">
      <c r="A2657" s="80">
        <v>40946.0</v>
      </c>
      <c r="B2657" s="1">
        <v>0.114</v>
      </c>
      <c r="C2657" s="80">
        <v>40946.0</v>
      </c>
      <c r="D2657" s="1">
        <v>0.1335</v>
      </c>
      <c r="E2657" s="80">
        <v>40966.0</v>
      </c>
      <c r="F2657" s="1">
        <v>0.194</v>
      </c>
    </row>
    <row r="2658" ht="15.75" customHeight="1">
      <c r="A2658" s="80">
        <v>40947.0</v>
      </c>
      <c r="B2658" s="1">
        <v>0.1185</v>
      </c>
      <c r="C2658" s="80">
        <v>40947.0</v>
      </c>
      <c r="D2658" s="1">
        <v>0.1335</v>
      </c>
      <c r="E2658" s="80">
        <v>40967.0</v>
      </c>
      <c r="F2658" s="1">
        <v>0.188</v>
      </c>
    </row>
    <row r="2659" ht="15.75" customHeight="1">
      <c r="A2659" s="80">
        <v>40948.0</v>
      </c>
      <c r="B2659" s="1">
        <v>0.1225</v>
      </c>
      <c r="C2659" s="80">
        <v>40948.0</v>
      </c>
      <c r="D2659" s="1">
        <v>0.1375</v>
      </c>
      <c r="E2659" s="80">
        <v>40968.0</v>
      </c>
      <c r="F2659" s="1">
        <v>0.191</v>
      </c>
    </row>
    <row r="2660" ht="15.75" customHeight="1">
      <c r="A2660" s="80">
        <v>40949.0</v>
      </c>
      <c r="B2660" s="1">
        <v>0.13</v>
      </c>
      <c r="C2660" s="80">
        <v>40949.0</v>
      </c>
      <c r="D2660" s="1">
        <v>0.141</v>
      </c>
      <c r="E2660" s="80">
        <v>40969.0</v>
      </c>
      <c r="F2660" s="1">
        <v>0.198</v>
      </c>
    </row>
    <row r="2661" ht="15.75" customHeight="1">
      <c r="A2661" s="80">
        <v>40952.0</v>
      </c>
      <c r="B2661" s="1">
        <v>0.1345</v>
      </c>
      <c r="C2661" s="80">
        <v>40952.0</v>
      </c>
      <c r="D2661" s="1">
        <v>0.149</v>
      </c>
      <c r="E2661" s="80">
        <v>40970.0</v>
      </c>
      <c r="F2661" s="1">
        <v>0.191</v>
      </c>
    </row>
    <row r="2662" ht="15.75" customHeight="1">
      <c r="A2662" s="80">
        <v>40953.0</v>
      </c>
      <c r="B2662" s="1">
        <v>0.132</v>
      </c>
      <c r="C2662" s="80">
        <v>40953.0</v>
      </c>
      <c r="D2662" s="1">
        <v>0.145</v>
      </c>
      <c r="E2662" s="80">
        <v>40973.0</v>
      </c>
      <c r="F2662" s="1">
        <v>0.203</v>
      </c>
    </row>
    <row r="2663" ht="15.75" customHeight="1">
      <c r="A2663" s="80">
        <v>40954.0</v>
      </c>
      <c r="B2663" s="1">
        <v>0.123</v>
      </c>
      <c r="C2663" s="80">
        <v>40954.0</v>
      </c>
      <c r="D2663" s="1">
        <v>0.136</v>
      </c>
      <c r="E2663" s="80">
        <v>40974.0</v>
      </c>
      <c r="F2663" s="1">
        <v>0.198</v>
      </c>
    </row>
    <row r="2664" ht="15.75" customHeight="1">
      <c r="A2664" s="80">
        <v>40955.0</v>
      </c>
      <c r="B2664" s="1">
        <v>0.1255</v>
      </c>
      <c r="C2664" s="80">
        <v>40955.0</v>
      </c>
      <c r="D2664" s="1">
        <v>0.1475</v>
      </c>
      <c r="E2664" s="80">
        <v>40975.0</v>
      </c>
      <c r="F2664" s="1">
        <v>0.209</v>
      </c>
    </row>
    <row r="2665" ht="15.75" customHeight="1">
      <c r="A2665" s="80">
        <v>40956.0</v>
      </c>
      <c r="B2665" s="1">
        <v>0.1175</v>
      </c>
      <c r="C2665" s="80">
        <v>40956.0</v>
      </c>
      <c r="D2665" s="1">
        <v>0.135</v>
      </c>
      <c r="E2665" s="80">
        <v>40976.0</v>
      </c>
      <c r="F2665" s="1">
        <v>0.218</v>
      </c>
    </row>
    <row r="2666" ht="15.75" customHeight="1">
      <c r="A2666" s="80">
        <v>40959.0</v>
      </c>
      <c r="B2666" s="1">
        <v>0.114</v>
      </c>
      <c r="C2666" s="80">
        <v>40959.0</v>
      </c>
      <c r="D2666" s="1">
        <v>0.134</v>
      </c>
      <c r="E2666" s="80">
        <v>40977.0</v>
      </c>
      <c r="F2666" s="1">
        <v>0.224</v>
      </c>
    </row>
    <row r="2667" ht="15.75" customHeight="1">
      <c r="A2667" s="80">
        <v>40960.0</v>
      </c>
      <c r="B2667" s="1">
        <v>0.114</v>
      </c>
      <c r="C2667" s="80">
        <v>40960.0</v>
      </c>
      <c r="D2667" s="1">
        <v>0.134</v>
      </c>
      <c r="E2667" s="80">
        <v>40980.0</v>
      </c>
      <c r="F2667" s="1">
        <v>0.225</v>
      </c>
    </row>
    <row r="2668" ht="15.75" customHeight="1">
      <c r="A2668" s="80">
        <v>40961.0</v>
      </c>
      <c r="B2668" s="1">
        <v>0.117</v>
      </c>
      <c r="C2668" s="80">
        <v>40961.0</v>
      </c>
      <c r="D2668" s="1">
        <v>0.136</v>
      </c>
      <c r="E2668" s="80">
        <v>40981.0</v>
      </c>
      <c r="F2668" s="1">
        <v>0.241</v>
      </c>
    </row>
    <row r="2669" ht="15.75" customHeight="1">
      <c r="A2669" s="80">
        <v>40962.0</v>
      </c>
      <c r="B2669" s="1">
        <v>0.1235</v>
      </c>
      <c r="C2669" s="80">
        <v>40962.0</v>
      </c>
      <c r="D2669" s="1">
        <v>0.14</v>
      </c>
      <c r="E2669" s="80">
        <v>40982.0</v>
      </c>
      <c r="F2669" s="1">
        <v>0.286</v>
      </c>
    </row>
    <row r="2670" ht="15.75" customHeight="1">
      <c r="A2670" s="80">
        <v>40963.0</v>
      </c>
      <c r="B2670" s="1">
        <v>0.125</v>
      </c>
      <c r="C2670" s="80">
        <v>40963.0</v>
      </c>
      <c r="D2670" s="1">
        <v>0.143</v>
      </c>
      <c r="E2670" s="80">
        <v>40983.0</v>
      </c>
      <c r="F2670" s="1">
        <v>0.273</v>
      </c>
    </row>
    <row r="2671" ht="15.75" customHeight="1">
      <c r="A2671" s="80">
        <v>40966.0</v>
      </c>
      <c r="B2671" s="1">
        <v>0.1255</v>
      </c>
      <c r="C2671" s="80">
        <v>40966.0</v>
      </c>
      <c r="D2671" s="1">
        <v>0.144</v>
      </c>
      <c r="E2671" s="80">
        <v>40984.0</v>
      </c>
      <c r="F2671" s="1">
        <v>0.273</v>
      </c>
    </row>
    <row r="2672" ht="15.75" customHeight="1">
      <c r="A2672" s="80">
        <v>40967.0</v>
      </c>
      <c r="B2672" s="1">
        <v>0.122</v>
      </c>
      <c r="C2672" s="80">
        <v>40967.0</v>
      </c>
      <c r="D2672" s="1">
        <v>0.138</v>
      </c>
      <c r="E2672" s="80">
        <v>40987.0</v>
      </c>
      <c r="F2672" s="1">
        <v>0.291</v>
      </c>
    </row>
    <row r="2673" ht="15.75" customHeight="1">
      <c r="A2673" s="80">
        <v>40968.0</v>
      </c>
      <c r="B2673" s="1">
        <v>0.1235</v>
      </c>
      <c r="C2673" s="80">
        <v>40968.0</v>
      </c>
      <c r="D2673" s="1">
        <v>0.139</v>
      </c>
      <c r="E2673" s="80">
        <v>40988.0</v>
      </c>
      <c r="F2673" s="1">
        <v>0.301</v>
      </c>
    </row>
    <row r="2674" ht="15.75" customHeight="1">
      <c r="A2674" s="80">
        <v>40969.0</v>
      </c>
      <c r="B2674" s="1">
        <v>0.12</v>
      </c>
      <c r="C2674" s="80">
        <v>40969.0</v>
      </c>
      <c r="D2674" s="1">
        <v>0.136</v>
      </c>
      <c r="E2674" s="80">
        <v>40989.0</v>
      </c>
      <c r="F2674" s="1">
        <v>0.2785</v>
      </c>
    </row>
    <row r="2675" ht="15.75" customHeight="1">
      <c r="A2675" s="80">
        <v>40970.0</v>
      </c>
      <c r="B2675" s="1">
        <v>0.1175</v>
      </c>
      <c r="C2675" s="80">
        <v>40970.0</v>
      </c>
      <c r="D2675" s="1">
        <v>0.135</v>
      </c>
      <c r="E2675" s="80">
        <v>40990.0</v>
      </c>
      <c r="F2675" s="1">
        <v>0.277</v>
      </c>
    </row>
    <row r="2676" ht="15.75" customHeight="1">
      <c r="A2676" s="80">
        <v>40973.0</v>
      </c>
      <c r="B2676" s="1">
        <v>0.1175</v>
      </c>
      <c r="C2676" s="80">
        <v>40973.0</v>
      </c>
      <c r="D2676" s="1">
        <v>0.1355</v>
      </c>
      <c r="E2676" s="80">
        <v>40991.0</v>
      </c>
      <c r="F2676" s="1">
        <v>0.267</v>
      </c>
    </row>
    <row r="2677" ht="15.75" customHeight="1">
      <c r="A2677" s="80">
        <v>40974.0</v>
      </c>
      <c r="B2677" s="1">
        <v>0.1185</v>
      </c>
      <c r="C2677" s="80">
        <v>40974.0</v>
      </c>
      <c r="D2677" s="1">
        <v>0.139</v>
      </c>
      <c r="E2677" s="80">
        <v>40994.0</v>
      </c>
      <c r="F2677" s="1">
        <v>0.254</v>
      </c>
    </row>
    <row r="2678" ht="15.75" customHeight="1">
      <c r="A2678" s="80">
        <v>40975.0</v>
      </c>
      <c r="B2678" s="1">
        <v>0.125</v>
      </c>
      <c r="C2678" s="80">
        <v>40975.0</v>
      </c>
      <c r="D2678" s="1">
        <v>0.144</v>
      </c>
      <c r="E2678" s="80">
        <v>40995.0</v>
      </c>
      <c r="F2678" s="1">
        <v>0.236</v>
      </c>
    </row>
    <row r="2679" ht="15.75" customHeight="1">
      <c r="A2679" s="80">
        <v>40976.0</v>
      </c>
      <c r="B2679" s="1">
        <v>0.128</v>
      </c>
      <c r="C2679" s="80">
        <v>40976.0</v>
      </c>
      <c r="D2679" s="1">
        <v>0.149</v>
      </c>
      <c r="E2679" s="80">
        <v>40996.0</v>
      </c>
      <c r="F2679" s="1">
        <v>0.241</v>
      </c>
    </row>
    <row r="2680" ht="15.75" customHeight="1">
      <c r="A2680" s="80">
        <v>40977.0</v>
      </c>
      <c r="B2680" s="1">
        <v>0.132</v>
      </c>
      <c r="C2680" s="80">
        <v>40977.0</v>
      </c>
      <c r="D2680" s="1">
        <v>0.151</v>
      </c>
      <c r="E2680" s="80">
        <v>40997.0</v>
      </c>
      <c r="F2680" s="1">
        <v>0.237</v>
      </c>
    </row>
    <row r="2681" ht="15.75" customHeight="1">
      <c r="A2681" s="80">
        <v>40980.0</v>
      </c>
      <c r="B2681" s="1">
        <v>0.1375</v>
      </c>
      <c r="C2681" s="80">
        <v>40980.0</v>
      </c>
      <c r="D2681" s="1">
        <v>0.156</v>
      </c>
      <c r="E2681" s="80">
        <v>40998.0</v>
      </c>
      <c r="F2681" s="1">
        <v>0.237</v>
      </c>
    </row>
    <row r="2682" ht="15.75" customHeight="1">
      <c r="A2682" s="80">
        <v>40981.0</v>
      </c>
      <c r="B2682" s="1">
        <v>0.1405</v>
      </c>
      <c r="C2682" s="80">
        <v>40981.0</v>
      </c>
      <c r="D2682" s="1">
        <v>0.161</v>
      </c>
      <c r="E2682" s="80">
        <v>41001.0</v>
      </c>
      <c r="F2682" s="1">
        <v>0.235</v>
      </c>
    </row>
    <row r="2683" ht="15.75" customHeight="1">
      <c r="A2683" s="80">
        <v>40982.0</v>
      </c>
      <c r="B2683" s="1">
        <v>0.1415</v>
      </c>
      <c r="C2683" s="80">
        <v>40982.0</v>
      </c>
      <c r="D2683" s="1">
        <v>0.168</v>
      </c>
      <c r="E2683" s="80">
        <v>41002.0</v>
      </c>
      <c r="F2683" s="1">
        <v>0.273</v>
      </c>
    </row>
    <row r="2684" ht="15.75" customHeight="1">
      <c r="A2684" s="80">
        <v>40983.0</v>
      </c>
      <c r="B2684" s="1">
        <v>0.146</v>
      </c>
      <c r="C2684" s="80">
        <v>40983.0</v>
      </c>
      <c r="D2684" s="1">
        <v>0.1685</v>
      </c>
      <c r="E2684" s="80">
        <v>41003.0</v>
      </c>
      <c r="F2684" s="1">
        <v>0.259</v>
      </c>
    </row>
    <row r="2685" ht="15.75" customHeight="1">
      <c r="A2685" s="80">
        <v>40984.0</v>
      </c>
      <c r="B2685" s="1">
        <v>0.1445</v>
      </c>
      <c r="C2685" s="80">
        <v>40984.0</v>
      </c>
      <c r="D2685" s="1">
        <v>0.166</v>
      </c>
      <c r="E2685" s="80">
        <v>41004.0</v>
      </c>
      <c r="F2685" s="1">
        <v>0.249</v>
      </c>
    </row>
    <row r="2686" ht="15.75" customHeight="1">
      <c r="A2686" s="80">
        <v>40987.0</v>
      </c>
      <c r="B2686" s="1">
        <v>0.1515</v>
      </c>
      <c r="C2686" s="80">
        <v>40987.0</v>
      </c>
      <c r="D2686" s="1">
        <v>0.173</v>
      </c>
      <c r="E2686" s="80">
        <v>41005.0</v>
      </c>
      <c r="F2686" s="1">
        <v>0.235</v>
      </c>
    </row>
    <row r="2687" ht="15.75" customHeight="1">
      <c r="A2687" s="80">
        <v>40988.0</v>
      </c>
      <c r="B2687" s="1">
        <v>0.1595</v>
      </c>
      <c r="C2687" s="80">
        <v>40988.0</v>
      </c>
      <c r="D2687" s="1">
        <v>0.182</v>
      </c>
      <c r="E2687" s="80">
        <v>41008.0</v>
      </c>
      <c r="F2687" s="1">
        <v>0.234</v>
      </c>
    </row>
    <row r="2688" ht="15.75" customHeight="1">
      <c r="A2688" s="80">
        <v>40989.0</v>
      </c>
      <c r="B2688" s="1">
        <v>0.1505</v>
      </c>
      <c r="C2688" s="80">
        <v>40989.0</v>
      </c>
      <c r="D2688" s="1">
        <v>0.1715</v>
      </c>
      <c r="E2688" s="80">
        <v>41009.0</v>
      </c>
      <c r="F2688" s="1">
        <v>0.211</v>
      </c>
    </row>
    <row r="2689" ht="15.75" customHeight="1">
      <c r="A2689" s="80">
        <v>40990.0</v>
      </c>
      <c r="B2689" s="1">
        <v>0.1455</v>
      </c>
      <c r="C2689" s="80">
        <v>40990.0</v>
      </c>
      <c r="D2689" s="1">
        <v>0.165</v>
      </c>
      <c r="E2689" s="80">
        <v>41010.0</v>
      </c>
      <c r="F2689" s="1">
        <v>0.21</v>
      </c>
    </row>
    <row r="2690" ht="15.75" customHeight="1">
      <c r="A2690" s="80">
        <v>40991.0</v>
      </c>
      <c r="B2690" s="1">
        <v>0.1465</v>
      </c>
      <c r="C2690" s="80">
        <v>40991.0</v>
      </c>
      <c r="D2690" s="1">
        <v>0.166</v>
      </c>
      <c r="E2690" s="80">
        <v>41011.0</v>
      </c>
      <c r="F2690" s="1">
        <v>0.205</v>
      </c>
    </row>
    <row r="2691" ht="15.75" customHeight="1">
      <c r="A2691" s="80">
        <v>40994.0</v>
      </c>
      <c r="B2691" s="1">
        <v>0.144</v>
      </c>
      <c r="C2691" s="80">
        <v>40994.0</v>
      </c>
      <c r="D2691" s="1">
        <v>0.161</v>
      </c>
      <c r="E2691" s="80">
        <v>41012.0</v>
      </c>
      <c r="F2691" s="1">
        <v>0.192</v>
      </c>
    </row>
    <row r="2692" ht="15.75" customHeight="1">
      <c r="A2692" s="80">
        <v>40995.0</v>
      </c>
      <c r="B2692" s="1">
        <v>0.1405</v>
      </c>
      <c r="C2692" s="80">
        <v>40995.0</v>
      </c>
      <c r="D2692" s="1">
        <v>0.1545</v>
      </c>
      <c r="E2692" s="80">
        <v>41015.0</v>
      </c>
      <c r="F2692" s="1">
        <v>0.191</v>
      </c>
    </row>
    <row r="2693" ht="15.75" customHeight="1">
      <c r="A2693" s="80">
        <v>40996.0</v>
      </c>
      <c r="B2693" s="1">
        <v>0.1415</v>
      </c>
      <c r="C2693" s="80">
        <v>40996.0</v>
      </c>
      <c r="D2693" s="1">
        <v>0.156</v>
      </c>
      <c r="E2693" s="80">
        <v>41016.0</v>
      </c>
      <c r="F2693" s="1">
        <v>0.192</v>
      </c>
    </row>
    <row r="2694" ht="15.75" customHeight="1">
      <c r="A2694" s="80">
        <v>40997.0</v>
      </c>
      <c r="B2694" s="1">
        <v>0.14</v>
      </c>
      <c r="C2694" s="80">
        <v>40997.0</v>
      </c>
      <c r="D2694" s="1">
        <v>0.1565</v>
      </c>
      <c r="E2694" s="80">
        <v>41017.0</v>
      </c>
      <c r="F2694" s="1">
        <v>0.189</v>
      </c>
    </row>
    <row r="2695" ht="15.75" customHeight="1">
      <c r="A2695" s="80">
        <v>40998.0</v>
      </c>
      <c r="B2695" s="1">
        <v>0.1395</v>
      </c>
      <c r="C2695" s="80">
        <v>40998.0</v>
      </c>
      <c r="D2695" s="1">
        <v>0.155</v>
      </c>
      <c r="E2695" s="80">
        <v>41018.0</v>
      </c>
      <c r="F2695" s="1">
        <v>0.1845</v>
      </c>
    </row>
    <row r="2696" ht="15.75" customHeight="1">
      <c r="A2696" s="80">
        <v>41001.0</v>
      </c>
      <c r="B2696" s="1">
        <v>0.143</v>
      </c>
      <c r="C2696" s="80">
        <v>41001.0</v>
      </c>
      <c r="D2696" s="1">
        <v>0.1565</v>
      </c>
      <c r="E2696" s="80">
        <v>41019.0</v>
      </c>
      <c r="F2696" s="1">
        <v>0.187</v>
      </c>
    </row>
    <row r="2697" ht="15.75" customHeight="1">
      <c r="A2697" s="80">
        <v>41002.0</v>
      </c>
      <c r="B2697" s="1">
        <v>0.152</v>
      </c>
      <c r="C2697" s="80">
        <v>41002.0</v>
      </c>
      <c r="D2697" s="1">
        <v>0.174</v>
      </c>
      <c r="E2697" s="80">
        <v>41022.0</v>
      </c>
      <c r="F2697" s="1">
        <v>0.182</v>
      </c>
    </row>
    <row r="2698" ht="15.75" customHeight="1">
      <c r="A2698" s="80">
        <v>41003.0</v>
      </c>
      <c r="B2698" s="1">
        <v>0.154</v>
      </c>
      <c r="C2698" s="80">
        <v>41003.0</v>
      </c>
      <c r="D2698" s="1">
        <v>0.173</v>
      </c>
      <c r="E2698" s="80">
        <v>41023.0</v>
      </c>
      <c r="F2698" s="1">
        <v>0.1885</v>
      </c>
    </row>
    <row r="2699" ht="15.75" customHeight="1">
      <c r="A2699" s="80">
        <v>41004.0</v>
      </c>
      <c r="B2699" s="1">
        <v>0.157</v>
      </c>
      <c r="C2699" s="80">
        <v>41004.0</v>
      </c>
      <c r="D2699" s="1">
        <v>0.173</v>
      </c>
      <c r="E2699" s="80">
        <v>41024.0</v>
      </c>
      <c r="F2699" s="1">
        <v>0.186</v>
      </c>
    </row>
    <row r="2700" ht="15.75" customHeight="1">
      <c r="A2700" s="80">
        <v>41005.0</v>
      </c>
      <c r="B2700" s="1">
        <v>0.1555</v>
      </c>
      <c r="C2700" s="80">
        <v>41005.0</v>
      </c>
      <c r="D2700" s="1">
        <v>0.173</v>
      </c>
      <c r="E2700" s="80">
        <v>41025.0</v>
      </c>
      <c r="F2700" s="1">
        <v>0.1905</v>
      </c>
    </row>
    <row r="2701" ht="15.75" customHeight="1">
      <c r="A2701" s="80">
        <v>41008.0</v>
      </c>
      <c r="B2701" s="1">
        <v>0.156</v>
      </c>
      <c r="C2701" s="80">
        <v>41008.0</v>
      </c>
      <c r="D2701" s="1">
        <v>0.175</v>
      </c>
      <c r="E2701" s="80">
        <v>41026.0</v>
      </c>
      <c r="F2701" s="1">
        <v>0.183</v>
      </c>
    </row>
    <row r="2702" ht="15.75" customHeight="1">
      <c r="A2702" s="80">
        <v>41009.0</v>
      </c>
      <c r="B2702" s="1">
        <v>0.1535</v>
      </c>
      <c r="C2702" s="80">
        <v>41009.0</v>
      </c>
      <c r="D2702" s="1">
        <v>0.166</v>
      </c>
      <c r="E2702" s="80">
        <v>41029.0</v>
      </c>
      <c r="F2702" s="1">
        <v>0.176</v>
      </c>
    </row>
    <row r="2703" ht="15.75" customHeight="1">
      <c r="A2703" s="80">
        <v>41010.0</v>
      </c>
      <c r="B2703" s="1">
        <v>0.154</v>
      </c>
      <c r="C2703" s="80">
        <v>41010.0</v>
      </c>
      <c r="D2703" s="1">
        <v>0.165</v>
      </c>
      <c r="E2703" s="80">
        <v>41030.0</v>
      </c>
      <c r="F2703" s="1">
        <v>0.188</v>
      </c>
    </row>
    <row r="2704" ht="15.75" customHeight="1">
      <c r="A2704" s="80">
        <v>41011.0</v>
      </c>
      <c r="B2704" s="1">
        <v>0.151</v>
      </c>
      <c r="C2704" s="80">
        <v>41011.0</v>
      </c>
      <c r="D2704" s="1">
        <v>0.16</v>
      </c>
      <c r="E2704" s="80">
        <v>41031.0</v>
      </c>
      <c r="F2704" s="1">
        <v>0.185</v>
      </c>
    </row>
    <row r="2705" ht="15.75" customHeight="1">
      <c r="A2705" s="80">
        <v>41012.0</v>
      </c>
      <c r="B2705" s="1">
        <v>0.1495</v>
      </c>
      <c r="C2705" s="80">
        <v>41012.0</v>
      </c>
      <c r="D2705" s="1">
        <v>0.156</v>
      </c>
      <c r="E2705" s="80">
        <v>41032.0</v>
      </c>
      <c r="F2705" s="1">
        <v>0.183</v>
      </c>
    </row>
    <row r="2706" ht="15.75" customHeight="1">
      <c r="A2706" s="80">
        <v>41015.0</v>
      </c>
      <c r="B2706" s="1">
        <v>0.148</v>
      </c>
      <c r="C2706" s="80">
        <v>41015.0</v>
      </c>
      <c r="D2706" s="1">
        <v>0.153</v>
      </c>
      <c r="E2706" s="80">
        <v>41033.0</v>
      </c>
      <c r="F2706" s="1">
        <v>0.185</v>
      </c>
    </row>
    <row r="2707" ht="15.75" customHeight="1">
      <c r="A2707" s="80">
        <v>41016.0</v>
      </c>
      <c r="B2707" s="1">
        <v>0.147</v>
      </c>
      <c r="C2707" s="80">
        <v>41016.0</v>
      </c>
      <c r="D2707" s="1">
        <v>0.152</v>
      </c>
      <c r="E2707" s="80">
        <v>41036.0</v>
      </c>
      <c r="F2707" s="1">
        <v>0.186</v>
      </c>
    </row>
    <row r="2708" ht="15.75" customHeight="1">
      <c r="A2708" s="80">
        <v>41017.0</v>
      </c>
      <c r="B2708" s="1">
        <v>0.1475</v>
      </c>
      <c r="C2708" s="80">
        <v>41017.0</v>
      </c>
      <c r="D2708" s="1">
        <v>0.151</v>
      </c>
      <c r="E2708" s="80">
        <v>41037.0</v>
      </c>
      <c r="F2708" s="1">
        <v>0.187</v>
      </c>
    </row>
    <row r="2709" ht="15.75" customHeight="1">
      <c r="A2709" s="80">
        <v>41018.0</v>
      </c>
      <c r="B2709" s="1">
        <v>0.1415</v>
      </c>
      <c r="C2709" s="80">
        <v>41018.0</v>
      </c>
      <c r="D2709" s="1">
        <v>0.147</v>
      </c>
      <c r="E2709" s="80">
        <v>41038.0</v>
      </c>
      <c r="F2709" s="1">
        <v>0.189</v>
      </c>
    </row>
    <row r="2710" ht="15.75" customHeight="1">
      <c r="A2710" s="80">
        <v>41019.0</v>
      </c>
      <c r="B2710" s="1">
        <v>0.1415</v>
      </c>
      <c r="C2710" s="80">
        <v>41019.0</v>
      </c>
      <c r="D2710" s="1">
        <v>0.15</v>
      </c>
      <c r="E2710" s="80">
        <v>41039.0</v>
      </c>
      <c r="F2710" s="1">
        <v>0.191</v>
      </c>
    </row>
    <row r="2711" ht="15.75" customHeight="1">
      <c r="A2711" s="80">
        <v>41022.0</v>
      </c>
      <c r="B2711" s="1">
        <v>0.1395</v>
      </c>
      <c r="C2711" s="80">
        <v>41022.0</v>
      </c>
      <c r="D2711" s="1">
        <v>0.145</v>
      </c>
      <c r="E2711" s="80">
        <v>41040.0</v>
      </c>
      <c r="F2711" s="1">
        <v>0.192</v>
      </c>
    </row>
    <row r="2712" ht="15.75" customHeight="1">
      <c r="A2712" s="80">
        <v>41023.0</v>
      </c>
      <c r="B2712" s="1">
        <v>0.145</v>
      </c>
      <c r="C2712" s="80">
        <v>41023.0</v>
      </c>
      <c r="D2712" s="1">
        <v>0.1505</v>
      </c>
      <c r="E2712" s="80">
        <v>41043.0</v>
      </c>
      <c r="F2712" s="1">
        <v>0.193</v>
      </c>
    </row>
    <row r="2713" ht="15.75" customHeight="1">
      <c r="A2713" s="80">
        <v>41024.0</v>
      </c>
      <c r="B2713" s="1">
        <v>0.1435</v>
      </c>
      <c r="C2713" s="80">
        <v>41024.0</v>
      </c>
      <c r="D2713" s="1">
        <v>0.151</v>
      </c>
      <c r="E2713" s="80">
        <v>41044.0</v>
      </c>
      <c r="F2713" s="1">
        <v>0.202</v>
      </c>
    </row>
    <row r="2714" ht="15.75" customHeight="1">
      <c r="A2714" s="80">
        <v>41025.0</v>
      </c>
      <c r="B2714" s="1">
        <v>0.1465</v>
      </c>
      <c r="C2714" s="80">
        <v>41025.0</v>
      </c>
      <c r="D2714" s="1">
        <v>0.153</v>
      </c>
      <c r="E2714" s="80">
        <v>41045.0</v>
      </c>
      <c r="F2714" s="1">
        <v>0.2045</v>
      </c>
    </row>
    <row r="2715" ht="15.75" customHeight="1">
      <c r="A2715" s="80">
        <v>41026.0</v>
      </c>
      <c r="B2715" s="1">
        <v>0.144</v>
      </c>
      <c r="C2715" s="80">
        <v>41026.0</v>
      </c>
      <c r="D2715" s="1">
        <v>0.148</v>
      </c>
      <c r="E2715" s="80">
        <v>41046.0</v>
      </c>
      <c r="F2715" s="1">
        <v>0.212</v>
      </c>
    </row>
    <row r="2716" ht="15.75" customHeight="1">
      <c r="A2716" s="80">
        <v>41029.0</v>
      </c>
      <c r="B2716" s="1">
        <v>0.1435</v>
      </c>
      <c r="C2716" s="80">
        <v>41029.0</v>
      </c>
      <c r="D2716" s="1">
        <v>0.148</v>
      </c>
      <c r="E2716" s="80">
        <v>41047.0</v>
      </c>
      <c r="F2716" s="1">
        <v>0.218</v>
      </c>
    </row>
    <row r="2717" ht="15.75" customHeight="1">
      <c r="A2717" s="80">
        <v>41030.0</v>
      </c>
      <c r="B2717" s="1">
        <v>0.149</v>
      </c>
      <c r="C2717" s="80">
        <v>41030.0</v>
      </c>
      <c r="D2717" s="1">
        <v>0.155</v>
      </c>
      <c r="E2717" s="80">
        <v>41050.0</v>
      </c>
      <c r="F2717" s="1">
        <v>0.211</v>
      </c>
    </row>
    <row r="2718" ht="15.75" customHeight="1">
      <c r="A2718" s="80">
        <v>41031.0</v>
      </c>
      <c r="B2718" s="1">
        <v>0.148</v>
      </c>
      <c r="C2718" s="80">
        <v>41031.0</v>
      </c>
      <c r="D2718" s="1">
        <v>0.155</v>
      </c>
      <c r="E2718" s="80">
        <v>41051.0</v>
      </c>
      <c r="F2718" s="1">
        <v>0.217</v>
      </c>
    </row>
    <row r="2719" ht="15.75" customHeight="1">
      <c r="A2719" s="80">
        <v>41032.0</v>
      </c>
      <c r="B2719" s="1">
        <v>0.1495</v>
      </c>
      <c r="C2719" s="80">
        <v>41032.0</v>
      </c>
      <c r="D2719" s="1">
        <v>0.15</v>
      </c>
      <c r="E2719" s="80">
        <v>41052.0</v>
      </c>
      <c r="F2719" s="1">
        <v>0.206</v>
      </c>
    </row>
    <row r="2720" ht="15.75" customHeight="1">
      <c r="A2720" s="80">
        <v>41033.0</v>
      </c>
      <c r="B2720" s="1">
        <v>0.148</v>
      </c>
      <c r="C2720" s="80">
        <v>41033.0</v>
      </c>
      <c r="D2720" s="1">
        <v>0.153</v>
      </c>
      <c r="E2720" s="80">
        <v>41053.0</v>
      </c>
      <c r="F2720" s="1">
        <v>0.21</v>
      </c>
    </row>
    <row r="2721" ht="15.75" customHeight="1">
      <c r="A2721" s="80">
        <v>41036.0</v>
      </c>
      <c r="B2721" s="1">
        <v>0.151</v>
      </c>
      <c r="C2721" s="80">
        <v>41036.0</v>
      </c>
      <c r="D2721" s="1">
        <v>0.1575</v>
      </c>
      <c r="E2721" s="80">
        <v>41054.0</v>
      </c>
      <c r="F2721" s="1">
        <v>0.215</v>
      </c>
    </row>
    <row r="2722" ht="15.75" customHeight="1">
      <c r="A2722" s="80">
        <v>41037.0</v>
      </c>
      <c r="B2722" s="1">
        <v>0.1555</v>
      </c>
      <c r="C2722" s="80">
        <v>41037.0</v>
      </c>
      <c r="D2722" s="1">
        <v>0.1615</v>
      </c>
      <c r="E2722" s="80">
        <v>41057.0</v>
      </c>
      <c r="F2722" s="1">
        <v>0.207</v>
      </c>
    </row>
    <row r="2723" ht="15.75" customHeight="1">
      <c r="A2723" s="80">
        <v>41038.0</v>
      </c>
      <c r="B2723" s="1">
        <v>0.154</v>
      </c>
      <c r="C2723" s="80">
        <v>41038.0</v>
      </c>
      <c r="D2723" s="1">
        <v>0.1605</v>
      </c>
      <c r="E2723" s="80">
        <v>41058.0</v>
      </c>
      <c r="F2723" s="1">
        <v>0.207</v>
      </c>
    </row>
    <row r="2724" ht="15.75" customHeight="1">
      <c r="A2724" s="80">
        <v>41039.0</v>
      </c>
      <c r="B2724" s="1">
        <v>0.155</v>
      </c>
      <c r="C2724" s="80">
        <v>41039.0</v>
      </c>
      <c r="D2724" s="1">
        <v>0.162</v>
      </c>
      <c r="E2724" s="80">
        <v>41059.0</v>
      </c>
      <c r="F2724" s="1">
        <v>0.193</v>
      </c>
    </row>
    <row r="2725" ht="15.75" customHeight="1">
      <c r="A2725" s="80">
        <v>41040.0</v>
      </c>
      <c r="B2725" s="1">
        <v>0.159</v>
      </c>
      <c r="C2725" s="80">
        <v>41040.0</v>
      </c>
      <c r="D2725" s="1">
        <v>0.165</v>
      </c>
      <c r="E2725" s="80">
        <v>41060.0</v>
      </c>
      <c r="F2725" s="1">
        <v>0.191</v>
      </c>
    </row>
    <row r="2726" ht="15.75" customHeight="1">
      <c r="A2726" s="80">
        <v>41043.0</v>
      </c>
      <c r="B2726" s="1">
        <v>0.161</v>
      </c>
      <c r="C2726" s="80">
        <v>41043.0</v>
      </c>
      <c r="D2726" s="1">
        <v>0.1665</v>
      </c>
      <c r="E2726" s="80">
        <v>41061.0</v>
      </c>
      <c r="F2726" s="1">
        <v>0.1815</v>
      </c>
    </row>
    <row r="2727" ht="15.75" customHeight="1">
      <c r="A2727" s="80">
        <v>41044.0</v>
      </c>
      <c r="B2727" s="1">
        <v>0.161</v>
      </c>
      <c r="C2727" s="80">
        <v>41044.0</v>
      </c>
      <c r="D2727" s="1">
        <v>0.168</v>
      </c>
      <c r="E2727" s="80">
        <v>41064.0</v>
      </c>
      <c r="F2727" s="1">
        <v>0.184</v>
      </c>
    </row>
    <row r="2728" ht="15.75" customHeight="1">
      <c r="A2728" s="80">
        <v>41045.0</v>
      </c>
      <c r="B2728" s="1">
        <v>0.1655</v>
      </c>
      <c r="C2728" s="80">
        <v>41045.0</v>
      </c>
      <c r="D2728" s="1">
        <v>0.17125</v>
      </c>
      <c r="E2728" s="80">
        <v>41065.0</v>
      </c>
      <c r="F2728" s="1">
        <v>0.181</v>
      </c>
    </row>
    <row r="2729" ht="15.75" customHeight="1">
      <c r="A2729" s="80">
        <v>41046.0</v>
      </c>
      <c r="B2729" s="1">
        <v>0.1695</v>
      </c>
      <c r="C2729" s="80">
        <v>41046.0</v>
      </c>
      <c r="D2729" s="1">
        <v>0.176</v>
      </c>
      <c r="E2729" s="80">
        <v>41066.0</v>
      </c>
      <c r="F2729" s="1">
        <v>0.19</v>
      </c>
    </row>
    <row r="2730" ht="15.75" customHeight="1">
      <c r="A2730" s="80">
        <v>41047.0</v>
      </c>
      <c r="B2730" s="1">
        <v>0.171</v>
      </c>
      <c r="C2730" s="80">
        <v>41047.0</v>
      </c>
      <c r="D2730" s="1">
        <v>0.1795</v>
      </c>
      <c r="E2730" s="80">
        <v>41067.0</v>
      </c>
      <c r="F2730" s="1">
        <v>0.186</v>
      </c>
    </row>
    <row r="2731" ht="15.75" customHeight="1">
      <c r="A2731" s="80">
        <v>41050.0</v>
      </c>
      <c r="B2731" s="1">
        <v>0.17</v>
      </c>
      <c r="C2731" s="80">
        <v>41050.0</v>
      </c>
      <c r="D2731" s="1">
        <v>0.1775</v>
      </c>
      <c r="E2731" s="80">
        <v>41068.0</v>
      </c>
      <c r="F2731" s="1">
        <v>0.182</v>
      </c>
    </row>
    <row r="2732" ht="15.75" customHeight="1">
      <c r="A2732" s="80">
        <v>41051.0</v>
      </c>
      <c r="B2732" s="1">
        <v>0.1665</v>
      </c>
      <c r="C2732" s="80">
        <v>41051.0</v>
      </c>
      <c r="D2732" s="1">
        <v>0.1775</v>
      </c>
      <c r="E2732" s="80">
        <v>41071.0</v>
      </c>
      <c r="F2732" s="1">
        <v>0.185</v>
      </c>
    </row>
    <row r="2733" ht="15.75" customHeight="1">
      <c r="A2733" s="80">
        <v>41052.0</v>
      </c>
      <c r="B2733" s="1">
        <v>0.1625</v>
      </c>
      <c r="C2733" s="80">
        <v>41052.0</v>
      </c>
      <c r="D2733" s="1">
        <v>0.172</v>
      </c>
      <c r="E2733" s="80">
        <v>41072.0</v>
      </c>
      <c r="F2733" s="1">
        <v>0.2005</v>
      </c>
    </row>
    <row r="2734" ht="15.75" customHeight="1">
      <c r="A2734" s="80">
        <v>41053.0</v>
      </c>
      <c r="B2734" s="1">
        <v>0.1645</v>
      </c>
      <c r="C2734" s="80">
        <v>41053.0</v>
      </c>
      <c r="D2734" s="1">
        <v>0.171</v>
      </c>
      <c r="E2734" s="80">
        <v>41073.0</v>
      </c>
      <c r="F2734" s="1">
        <v>0.2</v>
      </c>
    </row>
    <row r="2735" ht="15.75" customHeight="1">
      <c r="A2735" s="80">
        <v>41054.0</v>
      </c>
      <c r="B2735" s="1">
        <v>0.17</v>
      </c>
      <c r="C2735" s="80">
        <v>41054.0</v>
      </c>
      <c r="D2735" s="1">
        <v>0.177</v>
      </c>
      <c r="E2735" s="80">
        <v>41074.0</v>
      </c>
      <c r="F2735" s="1">
        <v>0.199</v>
      </c>
    </row>
    <row r="2736" ht="15.75" customHeight="1">
      <c r="A2736" s="80">
        <v>41057.0</v>
      </c>
      <c r="B2736" s="1">
        <v>0.168</v>
      </c>
      <c r="C2736" s="80">
        <v>41057.0</v>
      </c>
      <c r="D2736" s="1">
        <v>0.171</v>
      </c>
      <c r="E2736" s="80">
        <v>41075.0</v>
      </c>
      <c r="F2736" s="1">
        <v>0.176</v>
      </c>
    </row>
    <row r="2737" ht="15.75" customHeight="1">
      <c r="A2737" s="80">
        <v>41058.0</v>
      </c>
      <c r="B2737" s="1">
        <v>0.1675</v>
      </c>
      <c r="C2737" s="80">
        <v>41058.0</v>
      </c>
      <c r="D2737" s="1">
        <v>0.173</v>
      </c>
      <c r="E2737" s="80">
        <v>41078.0</v>
      </c>
      <c r="F2737" s="1">
        <v>0.175</v>
      </c>
    </row>
    <row r="2738" ht="15.75" customHeight="1">
      <c r="A2738" s="80">
        <v>41059.0</v>
      </c>
      <c r="B2738" s="1">
        <v>0.166</v>
      </c>
      <c r="C2738" s="80">
        <v>41059.0</v>
      </c>
      <c r="D2738" s="1">
        <v>0.17</v>
      </c>
      <c r="E2738" s="80">
        <v>41079.0</v>
      </c>
      <c r="F2738" s="1">
        <v>0.189</v>
      </c>
    </row>
    <row r="2739" ht="15.75" customHeight="1">
      <c r="A2739" s="80">
        <v>41060.0</v>
      </c>
      <c r="B2739" s="1">
        <v>0.163</v>
      </c>
      <c r="C2739" s="80">
        <v>41060.0</v>
      </c>
      <c r="D2739" s="1">
        <v>0.1675</v>
      </c>
      <c r="E2739" s="80">
        <v>41080.0</v>
      </c>
      <c r="F2739" s="1">
        <v>0.21</v>
      </c>
    </row>
    <row r="2740" ht="15.75" customHeight="1">
      <c r="A2740" s="80">
        <v>41061.0</v>
      </c>
      <c r="B2740" s="1">
        <v>0.159</v>
      </c>
      <c r="C2740" s="80">
        <v>41061.0</v>
      </c>
      <c r="D2740" s="1">
        <v>0.16</v>
      </c>
      <c r="E2740" s="80">
        <v>41081.0</v>
      </c>
      <c r="F2740" s="1">
        <v>0.204</v>
      </c>
    </row>
    <row r="2741" ht="15.75" customHeight="1">
      <c r="A2741" s="80">
        <v>41064.0</v>
      </c>
      <c r="B2741" s="1">
        <v>0.16</v>
      </c>
      <c r="C2741" s="80">
        <v>41064.0</v>
      </c>
      <c r="D2741" s="1">
        <v>0.164</v>
      </c>
      <c r="E2741" s="80">
        <v>41082.0</v>
      </c>
      <c r="F2741" s="1">
        <v>0.212</v>
      </c>
    </row>
    <row r="2742" ht="15.75" customHeight="1">
      <c r="A2742" s="80">
        <v>41065.0</v>
      </c>
      <c r="B2742" s="1">
        <v>0.162</v>
      </c>
      <c r="C2742" s="80">
        <v>41065.0</v>
      </c>
      <c r="D2742" s="1">
        <v>0.162</v>
      </c>
      <c r="E2742" s="80">
        <v>41085.0</v>
      </c>
      <c r="F2742" s="1">
        <v>0.207</v>
      </c>
    </row>
    <row r="2743" ht="15.75" customHeight="1">
      <c r="A2743" s="80">
        <v>41066.0</v>
      </c>
      <c r="B2743" s="1">
        <v>0.1615</v>
      </c>
      <c r="C2743" s="80">
        <v>41066.0</v>
      </c>
      <c r="D2743" s="1">
        <v>0.1625</v>
      </c>
      <c r="E2743" s="80">
        <v>41086.0</v>
      </c>
      <c r="F2743" s="1">
        <v>0.207</v>
      </c>
    </row>
    <row r="2744" ht="15.75" customHeight="1">
      <c r="A2744" s="80">
        <v>41067.0</v>
      </c>
      <c r="B2744" s="1">
        <v>0.1605</v>
      </c>
      <c r="C2744" s="80">
        <v>41067.0</v>
      </c>
      <c r="D2744" s="1">
        <v>0.1645</v>
      </c>
      <c r="E2744" s="80">
        <v>41087.0</v>
      </c>
      <c r="F2744" s="1">
        <v>0.208</v>
      </c>
    </row>
    <row r="2745" ht="15.75" customHeight="1">
      <c r="A2745" s="80">
        <v>41068.0</v>
      </c>
      <c r="B2745" s="1">
        <v>0.162</v>
      </c>
      <c r="C2745" s="80">
        <v>41068.0</v>
      </c>
      <c r="D2745" s="1">
        <v>0.1635</v>
      </c>
      <c r="E2745" s="80">
        <v>41088.0</v>
      </c>
      <c r="F2745" s="1">
        <v>0.204</v>
      </c>
    </row>
    <row r="2746" ht="15.75" customHeight="1">
      <c r="A2746" s="80">
        <v>41071.0</v>
      </c>
      <c r="B2746" s="1">
        <v>0.169</v>
      </c>
      <c r="C2746" s="80">
        <v>41071.0</v>
      </c>
      <c r="D2746" s="1">
        <v>0.169</v>
      </c>
      <c r="E2746" s="80">
        <v>41089.0</v>
      </c>
      <c r="F2746" s="1">
        <v>0.21</v>
      </c>
    </row>
    <row r="2747" ht="15.75" customHeight="1">
      <c r="A2747" s="80">
        <v>41072.0</v>
      </c>
      <c r="B2747" s="1">
        <v>0.1745</v>
      </c>
      <c r="C2747" s="80">
        <v>41072.0</v>
      </c>
      <c r="D2747" s="1">
        <v>0.176</v>
      </c>
      <c r="E2747" s="80">
        <v>41092.0</v>
      </c>
      <c r="F2747" s="1">
        <v>0.206</v>
      </c>
    </row>
    <row r="2748" ht="15.75" customHeight="1">
      <c r="A2748" s="80">
        <v>41073.0</v>
      </c>
      <c r="B2748" s="1">
        <v>0.174</v>
      </c>
      <c r="C2748" s="80">
        <v>41073.0</v>
      </c>
      <c r="D2748" s="1">
        <v>0.175</v>
      </c>
      <c r="E2748" s="80">
        <v>41093.0</v>
      </c>
      <c r="F2748" s="1">
        <v>0.207</v>
      </c>
    </row>
    <row r="2749" ht="15.75" customHeight="1">
      <c r="A2749" s="80">
        <v>41074.0</v>
      </c>
      <c r="B2749" s="1">
        <v>0.172</v>
      </c>
      <c r="C2749" s="80">
        <v>41074.0</v>
      </c>
      <c r="D2749" s="1">
        <v>0.1735</v>
      </c>
      <c r="E2749" s="80">
        <v>41094.0</v>
      </c>
      <c r="F2749" s="1">
        <v>0.202</v>
      </c>
    </row>
    <row r="2750" ht="15.75" customHeight="1">
      <c r="A2750" s="80">
        <v>41075.0</v>
      </c>
      <c r="B2750" s="1">
        <v>0.1615</v>
      </c>
      <c r="C2750" s="80">
        <v>41075.0</v>
      </c>
      <c r="D2750" s="1">
        <v>0.163</v>
      </c>
      <c r="E2750" s="80">
        <v>41095.0</v>
      </c>
      <c r="F2750" s="1">
        <v>0.201</v>
      </c>
    </row>
    <row r="2751" ht="15.75" customHeight="1">
      <c r="A2751" s="80">
        <v>41078.0</v>
      </c>
      <c r="B2751" s="1">
        <v>0.1663</v>
      </c>
      <c r="C2751" s="80">
        <v>41078.0</v>
      </c>
      <c r="D2751" s="1">
        <v>0.164</v>
      </c>
      <c r="E2751" s="80">
        <v>41096.0</v>
      </c>
      <c r="F2751" s="1">
        <v>0.188</v>
      </c>
    </row>
    <row r="2752" ht="15.75" customHeight="1">
      <c r="A2752" s="80">
        <v>41079.0</v>
      </c>
      <c r="B2752" s="1">
        <v>0.17</v>
      </c>
      <c r="C2752" s="80">
        <v>41079.0</v>
      </c>
      <c r="D2752" s="1">
        <v>0.17</v>
      </c>
      <c r="E2752" s="80">
        <v>41099.0</v>
      </c>
      <c r="F2752" s="1">
        <v>0.182</v>
      </c>
    </row>
    <row r="2753" ht="15.75" customHeight="1">
      <c r="A2753" s="80">
        <v>41080.0</v>
      </c>
      <c r="B2753" s="1">
        <v>0.1755</v>
      </c>
      <c r="C2753" s="80">
        <v>41080.0</v>
      </c>
      <c r="D2753" s="1">
        <v>0.178</v>
      </c>
      <c r="E2753" s="80">
        <v>41100.0</v>
      </c>
      <c r="F2753" s="1">
        <v>0.18</v>
      </c>
    </row>
    <row r="2754" ht="15.75" customHeight="1">
      <c r="A2754" s="80">
        <v>41081.0</v>
      </c>
      <c r="B2754" s="1">
        <v>0.177</v>
      </c>
      <c r="C2754" s="80">
        <v>41081.0</v>
      </c>
      <c r="D2754" s="1">
        <v>0.18</v>
      </c>
      <c r="E2754" s="80">
        <v>41101.0</v>
      </c>
      <c r="F2754" s="1">
        <v>0.1795</v>
      </c>
    </row>
    <row r="2755" ht="15.75" customHeight="1">
      <c r="A2755" s="80">
        <v>41082.0</v>
      </c>
      <c r="B2755" s="1">
        <v>0.18</v>
      </c>
      <c r="C2755" s="80">
        <v>41082.0</v>
      </c>
      <c r="D2755" s="1">
        <v>0.1825</v>
      </c>
      <c r="E2755" s="80">
        <v>41102.0</v>
      </c>
      <c r="F2755" s="1">
        <v>0.173</v>
      </c>
    </row>
    <row r="2756" ht="15.75" customHeight="1">
      <c r="A2756" s="80">
        <v>41085.0</v>
      </c>
      <c r="B2756" s="1">
        <v>0.1785</v>
      </c>
      <c r="C2756" s="80">
        <v>41085.0</v>
      </c>
      <c r="D2756" s="1">
        <v>0.1835</v>
      </c>
      <c r="E2756" s="80">
        <v>41103.0</v>
      </c>
      <c r="F2756" s="1">
        <v>0.156</v>
      </c>
    </row>
    <row r="2757" ht="15.75" customHeight="1">
      <c r="A2757" s="80">
        <v>41086.0</v>
      </c>
      <c r="B2757" s="1">
        <v>0.18</v>
      </c>
      <c r="C2757" s="80">
        <v>41086.0</v>
      </c>
      <c r="D2757" s="1">
        <v>0.1825</v>
      </c>
      <c r="E2757" s="80">
        <v>41106.0</v>
      </c>
      <c r="F2757" s="1">
        <v>0.151</v>
      </c>
    </row>
    <row r="2758" ht="15.75" customHeight="1">
      <c r="A2758" s="80">
        <v>41087.0</v>
      </c>
      <c r="B2758" s="1">
        <v>0.1795</v>
      </c>
      <c r="C2758" s="80">
        <v>41087.0</v>
      </c>
      <c r="D2758" s="1">
        <v>0.1825</v>
      </c>
      <c r="E2758" s="80">
        <v>41107.0</v>
      </c>
      <c r="F2758" s="1">
        <v>0.159</v>
      </c>
    </row>
    <row r="2759" ht="15.75" customHeight="1">
      <c r="A2759" s="80">
        <v>41088.0</v>
      </c>
      <c r="B2759" s="1">
        <v>0.1795</v>
      </c>
      <c r="C2759" s="80">
        <v>41088.0</v>
      </c>
      <c r="D2759" s="1">
        <v>0.1825</v>
      </c>
      <c r="E2759" s="80">
        <v>41108.0</v>
      </c>
      <c r="F2759" s="1">
        <v>0.1485</v>
      </c>
    </row>
    <row r="2760" ht="15.75" customHeight="1">
      <c r="A2760" s="80">
        <v>41089.0</v>
      </c>
      <c r="B2760" s="1">
        <v>0.1795</v>
      </c>
      <c r="C2760" s="80">
        <v>41089.0</v>
      </c>
      <c r="D2760" s="1">
        <v>0.184</v>
      </c>
      <c r="E2760" s="80">
        <v>41109.0</v>
      </c>
      <c r="F2760" s="1">
        <v>0.148</v>
      </c>
    </row>
    <row r="2761" ht="15.75" customHeight="1">
      <c r="A2761" s="80">
        <v>41092.0</v>
      </c>
      <c r="B2761" s="1">
        <v>0.1785</v>
      </c>
      <c r="C2761" s="80">
        <v>41092.0</v>
      </c>
      <c r="D2761" s="1">
        <v>0.183</v>
      </c>
      <c r="E2761" s="80">
        <v>41110.0</v>
      </c>
      <c r="F2761" s="1">
        <v>0.14</v>
      </c>
    </row>
    <row r="2762" ht="15.75" customHeight="1">
      <c r="A2762" s="80">
        <v>41093.0</v>
      </c>
      <c r="B2762" s="1">
        <v>0.182</v>
      </c>
      <c r="C2762" s="80">
        <v>41093.0</v>
      </c>
      <c r="D2762" s="1">
        <v>0.187</v>
      </c>
      <c r="E2762" s="80">
        <v>41113.0</v>
      </c>
      <c r="F2762" s="1">
        <v>0.1405</v>
      </c>
    </row>
    <row r="2763" ht="15.75" customHeight="1">
      <c r="A2763" s="80">
        <v>41094.0</v>
      </c>
      <c r="B2763" s="1">
        <v>0.182</v>
      </c>
      <c r="C2763" s="80">
        <v>41094.0</v>
      </c>
      <c r="D2763" s="1">
        <v>0.186</v>
      </c>
      <c r="E2763" s="80">
        <v>41114.0</v>
      </c>
      <c r="F2763" s="1">
        <v>0.144</v>
      </c>
    </row>
    <row r="2764" ht="15.75" customHeight="1">
      <c r="A2764" s="80">
        <v>41095.0</v>
      </c>
      <c r="B2764" s="1">
        <v>0.1765</v>
      </c>
      <c r="C2764" s="80">
        <v>41095.0</v>
      </c>
      <c r="D2764" s="1">
        <v>0.1795</v>
      </c>
      <c r="E2764" s="80">
        <v>41115.0</v>
      </c>
      <c r="F2764" s="1">
        <v>0.138</v>
      </c>
    </row>
    <row r="2765" ht="15.75" customHeight="1">
      <c r="A2765" s="80">
        <v>41096.0</v>
      </c>
      <c r="B2765" s="1">
        <v>0.166</v>
      </c>
      <c r="C2765" s="80">
        <v>41096.0</v>
      </c>
      <c r="D2765" s="1">
        <v>0.169</v>
      </c>
      <c r="E2765" s="80">
        <v>41116.0</v>
      </c>
      <c r="F2765" s="1">
        <v>0.15</v>
      </c>
    </row>
    <row r="2766" ht="15.75" customHeight="1">
      <c r="A2766" s="80">
        <v>41099.0</v>
      </c>
      <c r="B2766" s="1">
        <v>0.165</v>
      </c>
      <c r="C2766" s="80">
        <v>41099.0</v>
      </c>
      <c r="D2766" s="1">
        <v>0.164</v>
      </c>
      <c r="E2766" s="80">
        <v>41117.0</v>
      </c>
      <c r="F2766" s="1">
        <v>0.155</v>
      </c>
    </row>
    <row r="2767" ht="15.75" customHeight="1">
      <c r="A2767" s="80">
        <v>41100.0</v>
      </c>
      <c r="B2767" s="1">
        <v>0.1655</v>
      </c>
      <c r="C2767" s="80">
        <v>41100.0</v>
      </c>
      <c r="D2767" s="1">
        <v>0.165</v>
      </c>
      <c r="E2767" s="80">
        <v>41120.0</v>
      </c>
      <c r="F2767" s="1">
        <v>0.141</v>
      </c>
    </row>
    <row r="2768" ht="15.75" customHeight="1">
      <c r="A2768" s="80">
        <v>41101.0</v>
      </c>
      <c r="B2768" s="1">
        <v>0.1615</v>
      </c>
      <c r="C2768" s="80">
        <v>41101.0</v>
      </c>
      <c r="D2768" s="1">
        <v>0.162</v>
      </c>
      <c r="E2768" s="80">
        <v>41121.0</v>
      </c>
      <c r="F2768" s="1">
        <v>0.145</v>
      </c>
    </row>
    <row r="2769" ht="15.75" customHeight="1">
      <c r="A2769" s="80">
        <v>41102.0</v>
      </c>
      <c r="B2769" s="1">
        <v>0.158</v>
      </c>
      <c r="C2769" s="80">
        <v>41102.0</v>
      </c>
      <c r="D2769" s="1">
        <v>0.158</v>
      </c>
      <c r="E2769" s="80">
        <v>41122.0</v>
      </c>
      <c r="F2769" s="1">
        <v>0.159</v>
      </c>
    </row>
    <row r="2770" ht="15.75" customHeight="1">
      <c r="A2770" s="80">
        <v>41103.0</v>
      </c>
      <c r="B2770" s="1">
        <v>0.143</v>
      </c>
      <c r="C2770" s="80">
        <v>41103.0</v>
      </c>
      <c r="D2770" s="1">
        <v>0.14</v>
      </c>
      <c r="E2770" s="80">
        <v>41123.0</v>
      </c>
      <c r="F2770" s="1">
        <v>0.156</v>
      </c>
    </row>
    <row r="2771" ht="15.75" customHeight="1">
      <c r="A2771" s="80">
        <v>41106.0</v>
      </c>
      <c r="B2771" s="1">
        <v>0.1475</v>
      </c>
      <c r="C2771" s="80">
        <v>41106.0</v>
      </c>
      <c r="D2771" s="1">
        <v>0.143</v>
      </c>
      <c r="E2771" s="80">
        <v>41124.0</v>
      </c>
      <c r="F2771" s="1">
        <v>0.165</v>
      </c>
    </row>
    <row r="2772" ht="15.75" customHeight="1">
      <c r="A2772" s="80">
        <v>41107.0</v>
      </c>
      <c r="B2772" s="1">
        <v>0.149</v>
      </c>
      <c r="C2772" s="80">
        <v>41107.0</v>
      </c>
      <c r="D2772" s="1">
        <v>0.147</v>
      </c>
      <c r="E2772" s="80">
        <v>41127.0</v>
      </c>
      <c r="F2772" s="1">
        <v>0.16</v>
      </c>
    </row>
    <row r="2773" ht="15.75" customHeight="1">
      <c r="A2773" s="80">
        <v>41108.0</v>
      </c>
      <c r="B2773" s="1">
        <v>0.1405</v>
      </c>
      <c r="C2773" s="80">
        <v>41108.0</v>
      </c>
      <c r="D2773" s="1">
        <v>0.137</v>
      </c>
      <c r="E2773" s="80">
        <v>41128.0</v>
      </c>
      <c r="F2773" s="1">
        <v>0.175</v>
      </c>
    </row>
    <row r="2774" ht="15.75" customHeight="1">
      <c r="A2774" s="80">
        <v>41109.0</v>
      </c>
      <c r="B2774" s="1">
        <v>0.137</v>
      </c>
      <c r="C2774" s="80">
        <v>41109.0</v>
      </c>
      <c r="D2774" s="1">
        <v>0.135</v>
      </c>
      <c r="E2774" s="80">
        <v>41129.0</v>
      </c>
      <c r="F2774" s="1">
        <v>0.187</v>
      </c>
    </row>
    <row r="2775" ht="15.75" customHeight="1">
      <c r="A2775" s="80">
        <v>41110.0</v>
      </c>
      <c r="B2775" s="1">
        <v>0.1365</v>
      </c>
      <c r="C2775" s="80">
        <v>41110.0</v>
      </c>
      <c r="D2775" s="1">
        <v>0.132</v>
      </c>
      <c r="E2775" s="80">
        <v>41130.0</v>
      </c>
      <c r="F2775" s="1">
        <v>0.189</v>
      </c>
    </row>
    <row r="2776" ht="15.75" customHeight="1">
      <c r="A2776" s="80">
        <v>41113.0</v>
      </c>
      <c r="B2776" s="1">
        <v>0.135</v>
      </c>
      <c r="C2776" s="80">
        <v>41113.0</v>
      </c>
      <c r="D2776" s="1">
        <v>0.133</v>
      </c>
      <c r="E2776" s="80">
        <v>41131.0</v>
      </c>
      <c r="F2776" s="1">
        <v>0.184</v>
      </c>
    </row>
    <row r="2777" ht="15.75" customHeight="1">
      <c r="A2777" s="80">
        <v>41114.0</v>
      </c>
      <c r="B2777" s="1">
        <v>0.1395</v>
      </c>
      <c r="C2777" s="80">
        <v>41114.0</v>
      </c>
      <c r="D2777" s="1">
        <v>0.137</v>
      </c>
      <c r="E2777" s="80">
        <v>41134.0</v>
      </c>
      <c r="F2777" s="1">
        <v>0.181</v>
      </c>
    </row>
    <row r="2778" ht="15.75" customHeight="1">
      <c r="A2778" s="80">
        <v>41115.0</v>
      </c>
      <c r="B2778" s="1">
        <v>0.1365</v>
      </c>
      <c r="C2778" s="80">
        <v>41115.0</v>
      </c>
      <c r="D2778" s="1">
        <v>0.133</v>
      </c>
      <c r="E2778" s="80">
        <v>41135.0</v>
      </c>
      <c r="F2778" s="1">
        <v>0.188</v>
      </c>
    </row>
    <row r="2779" ht="15.75" customHeight="1">
      <c r="A2779" s="80">
        <v>41116.0</v>
      </c>
      <c r="B2779" s="1">
        <v>0.138</v>
      </c>
      <c r="C2779" s="80">
        <v>41116.0</v>
      </c>
      <c r="D2779" s="1">
        <v>0.137</v>
      </c>
      <c r="E2779" s="80">
        <v>41136.0</v>
      </c>
      <c r="F2779" s="1">
        <v>0.199</v>
      </c>
    </row>
    <row r="2780" ht="15.75" customHeight="1">
      <c r="A2780" s="80">
        <v>41117.0</v>
      </c>
      <c r="B2780" s="1">
        <v>0.14</v>
      </c>
      <c r="C2780" s="80">
        <v>41117.0</v>
      </c>
      <c r="D2780" s="1">
        <v>0.139</v>
      </c>
      <c r="E2780" s="80">
        <v>41137.0</v>
      </c>
      <c r="F2780" s="1">
        <v>0.199</v>
      </c>
    </row>
    <row r="2781" ht="15.75" customHeight="1">
      <c r="A2781" s="80">
        <v>41120.0</v>
      </c>
      <c r="B2781" s="1">
        <v>0.13</v>
      </c>
      <c r="C2781" s="80">
        <v>41120.0</v>
      </c>
      <c r="D2781" s="1">
        <v>0.128</v>
      </c>
      <c r="E2781" s="80">
        <v>41138.0</v>
      </c>
      <c r="F2781" s="1">
        <v>0.196</v>
      </c>
    </row>
    <row r="2782" ht="15.75" customHeight="1">
      <c r="A2782" s="80">
        <v>41121.0</v>
      </c>
      <c r="B2782" s="1">
        <v>0.131</v>
      </c>
      <c r="C2782" s="80">
        <v>41121.0</v>
      </c>
      <c r="D2782" s="1">
        <v>0.131</v>
      </c>
      <c r="E2782" s="80">
        <v>41141.0</v>
      </c>
      <c r="F2782" s="1">
        <v>0.193</v>
      </c>
    </row>
    <row r="2783" ht="15.75" customHeight="1">
      <c r="A2783" s="80">
        <v>41122.0</v>
      </c>
      <c r="B2783" s="1">
        <v>0.139</v>
      </c>
      <c r="C2783" s="80">
        <v>41122.0</v>
      </c>
      <c r="D2783" s="1">
        <v>0.138</v>
      </c>
      <c r="E2783" s="80">
        <v>41142.0</v>
      </c>
      <c r="F2783" s="1">
        <v>0.198</v>
      </c>
    </row>
    <row r="2784" ht="15.75" customHeight="1">
      <c r="A2784" s="80">
        <v>41123.0</v>
      </c>
      <c r="B2784" s="1">
        <v>0.135</v>
      </c>
      <c r="C2784" s="80">
        <v>41123.0</v>
      </c>
      <c r="D2784" s="1">
        <v>0.134</v>
      </c>
      <c r="E2784" s="80">
        <v>41143.0</v>
      </c>
      <c r="F2784" s="1">
        <v>0.172</v>
      </c>
    </row>
    <row r="2785" ht="15.75" customHeight="1">
      <c r="A2785" s="80">
        <v>41124.0</v>
      </c>
      <c r="B2785" s="1">
        <v>0.1385</v>
      </c>
      <c r="C2785" s="80">
        <v>41124.0</v>
      </c>
      <c r="D2785" s="1">
        <v>0.139</v>
      </c>
      <c r="E2785" s="80">
        <v>41144.0</v>
      </c>
      <c r="F2785" s="1">
        <v>0.173</v>
      </c>
    </row>
    <row r="2786" ht="15.75" customHeight="1">
      <c r="A2786" s="80">
        <v>41127.0</v>
      </c>
      <c r="B2786" s="1">
        <v>0.1375</v>
      </c>
      <c r="C2786" s="80">
        <v>41127.0</v>
      </c>
      <c r="D2786" s="1">
        <v>0.138</v>
      </c>
      <c r="E2786" s="80">
        <v>41145.0</v>
      </c>
      <c r="F2786" s="1">
        <v>0.172</v>
      </c>
    </row>
    <row r="2787" ht="15.75" customHeight="1">
      <c r="A2787" s="80">
        <v>41128.0</v>
      </c>
      <c r="B2787" s="1">
        <v>0.1385</v>
      </c>
      <c r="C2787" s="80">
        <v>41128.0</v>
      </c>
      <c r="D2787" s="1">
        <v>0.141</v>
      </c>
      <c r="E2787" s="80">
        <v>41148.0</v>
      </c>
      <c r="F2787" s="1">
        <v>0.173</v>
      </c>
    </row>
    <row r="2788" ht="15.75" customHeight="1">
      <c r="A2788" s="80">
        <v>41129.0</v>
      </c>
      <c r="B2788" s="1">
        <v>0.143</v>
      </c>
      <c r="C2788" s="80">
        <v>41129.0</v>
      </c>
      <c r="D2788" s="1">
        <v>0.1455</v>
      </c>
      <c r="E2788" s="80">
        <v>41149.0</v>
      </c>
      <c r="F2788" s="1">
        <v>0.172</v>
      </c>
    </row>
    <row r="2789" ht="15.75" customHeight="1">
      <c r="A2789" s="80">
        <v>41130.0</v>
      </c>
      <c r="B2789" s="1">
        <v>0.142</v>
      </c>
      <c r="C2789" s="80">
        <v>41130.0</v>
      </c>
      <c r="D2789" s="1">
        <v>0.145</v>
      </c>
      <c r="E2789" s="80">
        <v>41150.0</v>
      </c>
      <c r="F2789" s="1">
        <v>0.172</v>
      </c>
    </row>
    <row r="2790" ht="15.75" customHeight="1">
      <c r="A2790" s="80">
        <v>41131.0</v>
      </c>
      <c r="B2790" s="1">
        <v>0.139</v>
      </c>
      <c r="C2790" s="80">
        <v>41131.0</v>
      </c>
      <c r="D2790" s="1">
        <v>0.145</v>
      </c>
      <c r="E2790" s="80">
        <v>41151.0</v>
      </c>
      <c r="F2790" s="1">
        <v>0.16</v>
      </c>
    </row>
    <row r="2791" ht="15.75" customHeight="1">
      <c r="A2791" s="80">
        <v>41134.0</v>
      </c>
      <c r="B2791" s="1">
        <v>0.138</v>
      </c>
      <c r="C2791" s="80">
        <v>41134.0</v>
      </c>
      <c r="D2791" s="1">
        <v>0.142</v>
      </c>
      <c r="E2791" s="80">
        <v>41152.0</v>
      </c>
      <c r="F2791" s="1">
        <v>0.144</v>
      </c>
    </row>
    <row r="2792" ht="15.75" customHeight="1">
      <c r="A2792" s="80">
        <v>41135.0</v>
      </c>
      <c r="B2792" s="1">
        <v>0.1385</v>
      </c>
      <c r="C2792" s="80">
        <v>41135.0</v>
      </c>
      <c r="D2792" s="1">
        <v>0.144</v>
      </c>
      <c r="E2792" s="80">
        <v>41155.0</v>
      </c>
      <c r="F2792" s="1">
        <v>0.137</v>
      </c>
    </row>
    <row r="2793" ht="15.75" customHeight="1">
      <c r="A2793" s="80">
        <v>41136.0</v>
      </c>
      <c r="B2793" s="1">
        <v>0.1405</v>
      </c>
      <c r="C2793" s="80">
        <v>41136.0</v>
      </c>
      <c r="D2793" s="1">
        <v>0.147</v>
      </c>
      <c r="E2793" s="80">
        <v>41156.0</v>
      </c>
      <c r="F2793" s="1">
        <v>0.14</v>
      </c>
    </row>
    <row r="2794" ht="15.75" customHeight="1">
      <c r="A2794" s="80">
        <v>41137.0</v>
      </c>
      <c r="B2794" s="1">
        <v>0.141</v>
      </c>
      <c r="C2794" s="80">
        <v>41137.0</v>
      </c>
      <c r="D2794" s="1">
        <v>0.146</v>
      </c>
      <c r="E2794" s="80">
        <v>41157.0</v>
      </c>
      <c r="F2794" s="1">
        <v>0.145</v>
      </c>
    </row>
    <row r="2795" ht="15.75" customHeight="1">
      <c r="A2795" s="80">
        <v>41138.0</v>
      </c>
      <c r="B2795" s="1">
        <v>0.1415</v>
      </c>
      <c r="C2795" s="80">
        <v>41138.0</v>
      </c>
      <c r="D2795" s="1">
        <v>0.146</v>
      </c>
      <c r="E2795" s="80">
        <v>41158.0</v>
      </c>
      <c r="F2795" s="1">
        <v>0.161</v>
      </c>
    </row>
    <row r="2796" ht="15.75" customHeight="1">
      <c r="A2796" s="80">
        <v>41141.0</v>
      </c>
      <c r="B2796" s="1">
        <v>0.1405</v>
      </c>
      <c r="C2796" s="80">
        <v>41141.0</v>
      </c>
      <c r="D2796" s="1">
        <v>0.146</v>
      </c>
      <c r="E2796" s="80">
        <v>41159.0</v>
      </c>
      <c r="F2796" s="1">
        <v>0.1535</v>
      </c>
    </row>
    <row r="2797" ht="15.75" customHeight="1">
      <c r="A2797" s="80">
        <v>41142.0</v>
      </c>
      <c r="B2797" s="1">
        <v>0.1435</v>
      </c>
      <c r="C2797" s="80">
        <v>41142.0</v>
      </c>
      <c r="D2797" s="1">
        <v>0.149</v>
      </c>
      <c r="E2797" s="80">
        <v>41162.0</v>
      </c>
      <c r="F2797" s="1">
        <v>0.151</v>
      </c>
    </row>
    <row r="2798" ht="15.75" customHeight="1">
      <c r="A2798" s="80">
        <v>41143.0</v>
      </c>
      <c r="B2798" s="1">
        <v>0.1385</v>
      </c>
      <c r="C2798" s="80">
        <v>41143.0</v>
      </c>
      <c r="D2798" s="1">
        <v>0.14</v>
      </c>
      <c r="E2798" s="80">
        <v>41163.0</v>
      </c>
      <c r="F2798" s="1">
        <v>0.162</v>
      </c>
    </row>
    <row r="2799" ht="15.75" customHeight="1">
      <c r="A2799" s="80">
        <v>41144.0</v>
      </c>
      <c r="B2799" s="1">
        <v>0.1355</v>
      </c>
      <c r="C2799" s="80">
        <v>41144.0</v>
      </c>
      <c r="D2799" s="1">
        <v>0.1385</v>
      </c>
      <c r="E2799" s="80">
        <v>41164.0</v>
      </c>
      <c r="F2799" s="1">
        <v>0.159</v>
      </c>
    </row>
    <row r="2800" ht="15.75" customHeight="1">
      <c r="A2800" s="80">
        <v>41145.0</v>
      </c>
      <c r="B2800" s="1">
        <v>0.131</v>
      </c>
      <c r="C2800" s="80">
        <v>41145.0</v>
      </c>
      <c r="D2800" s="1">
        <v>0.134</v>
      </c>
      <c r="E2800" s="80">
        <v>41165.0</v>
      </c>
      <c r="F2800" s="1">
        <v>0.147</v>
      </c>
    </row>
    <row r="2801" ht="15.75" customHeight="1">
      <c r="A2801" s="80">
        <v>41148.0</v>
      </c>
      <c r="B2801" s="1">
        <v>0.1325</v>
      </c>
      <c r="C2801" s="80">
        <v>41148.0</v>
      </c>
      <c r="D2801" s="1">
        <v>0.1365</v>
      </c>
      <c r="E2801" s="80">
        <v>41166.0</v>
      </c>
      <c r="F2801" s="1">
        <v>0.159</v>
      </c>
    </row>
    <row r="2802" ht="15.75" customHeight="1">
      <c r="A2802" s="80">
        <v>41149.0</v>
      </c>
      <c r="B2802" s="1">
        <v>0.133</v>
      </c>
      <c r="C2802" s="80">
        <v>41149.0</v>
      </c>
      <c r="D2802" s="1">
        <v>0.136</v>
      </c>
      <c r="E2802" s="80">
        <v>41169.0</v>
      </c>
      <c r="F2802" s="1">
        <v>0.162</v>
      </c>
    </row>
    <row r="2803" ht="15.75" customHeight="1">
      <c r="A2803" s="80">
        <v>41150.0</v>
      </c>
      <c r="B2803" s="1">
        <v>0.13</v>
      </c>
      <c r="C2803" s="80">
        <v>41150.0</v>
      </c>
      <c r="D2803" s="1">
        <v>0.135</v>
      </c>
      <c r="E2803" s="80">
        <v>41170.0</v>
      </c>
      <c r="F2803" s="1">
        <v>0.161</v>
      </c>
    </row>
    <row r="2804" ht="15.75" customHeight="1">
      <c r="A2804" s="80">
        <v>41151.0</v>
      </c>
      <c r="B2804" s="1">
        <v>0.13</v>
      </c>
      <c r="C2804" s="80">
        <v>41151.0</v>
      </c>
      <c r="D2804" s="1">
        <v>0.13</v>
      </c>
      <c r="E2804" s="80">
        <v>41171.0</v>
      </c>
      <c r="F2804" s="1">
        <v>0.1645</v>
      </c>
    </row>
    <row r="2805" ht="15.75" customHeight="1">
      <c r="A2805" s="80">
        <v>41152.0</v>
      </c>
      <c r="B2805" s="1">
        <v>0.1205</v>
      </c>
      <c r="C2805" s="80">
        <v>41152.0</v>
      </c>
      <c r="D2805" s="1">
        <v>0.1205</v>
      </c>
      <c r="E2805" s="80">
        <v>41172.0</v>
      </c>
      <c r="F2805" s="1">
        <v>0.164</v>
      </c>
    </row>
    <row r="2806" ht="15.75" customHeight="1">
      <c r="A2806" s="80">
        <v>41155.0</v>
      </c>
      <c r="B2806" s="1">
        <v>0.121</v>
      </c>
      <c r="C2806" s="80">
        <v>41155.0</v>
      </c>
      <c r="D2806" s="1">
        <v>0.1185</v>
      </c>
      <c r="E2806" s="80">
        <v>41173.0</v>
      </c>
      <c r="F2806" s="1">
        <v>0.1575</v>
      </c>
    </row>
    <row r="2807" ht="15.75" customHeight="1">
      <c r="A2807" s="80">
        <v>41156.0</v>
      </c>
      <c r="B2807" s="1">
        <v>0.1205</v>
      </c>
      <c r="C2807" s="80">
        <v>41156.0</v>
      </c>
      <c r="D2807" s="1">
        <v>0.119</v>
      </c>
      <c r="E2807" s="80">
        <v>41176.0</v>
      </c>
      <c r="F2807" s="1">
        <v>0.1645</v>
      </c>
    </row>
    <row r="2808" ht="15.75" customHeight="1">
      <c r="A2808" s="80">
        <v>41157.0</v>
      </c>
      <c r="B2808" s="1">
        <v>0.1235</v>
      </c>
      <c r="C2808" s="80">
        <v>41157.0</v>
      </c>
      <c r="D2808" s="1">
        <v>0.123</v>
      </c>
      <c r="E2808" s="80">
        <v>41177.0</v>
      </c>
      <c r="F2808" s="1">
        <v>0.165</v>
      </c>
    </row>
    <row r="2809" ht="15.75" customHeight="1">
      <c r="A2809" s="80">
        <v>41158.0</v>
      </c>
      <c r="B2809" s="1">
        <v>0.1275</v>
      </c>
      <c r="C2809" s="80">
        <v>41158.0</v>
      </c>
      <c r="D2809" s="1">
        <v>0.129</v>
      </c>
      <c r="E2809" s="80">
        <v>41178.0</v>
      </c>
      <c r="F2809" s="1">
        <v>0.161</v>
      </c>
    </row>
    <row r="2810" ht="15.75" customHeight="1">
      <c r="A2810" s="80">
        <v>41159.0</v>
      </c>
      <c r="B2810" s="1">
        <v>0.128</v>
      </c>
      <c r="C2810" s="80">
        <v>41159.0</v>
      </c>
      <c r="D2810" s="1">
        <v>0.128</v>
      </c>
      <c r="E2810" s="80">
        <v>41179.0</v>
      </c>
      <c r="F2810" s="1">
        <v>0.154</v>
      </c>
    </row>
    <row r="2811" ht="15.75" customHeight="1">
      <c r="A2811" s="80">
        <v>41162.0</v>
      </c>
      <c r="B2811" s="1">
        <v>0.124</v>
      </c>
      <c r="C2811" s="80">
        <v>41162.0</v>
      </c>
      <c r="D2811" s="1">
        <v>0.127</v>
      </c>
      <c r="E2811" s="80">
        <v>41180.0</v>
      </c>
      <c r="F2811" s="1">
        <v>0.145</v>
      </c>
    </row>
    <row r="2812" ht="15.75" customHeight="1">
      <c r="A2812" s="80">
        <v>41163.0</v>
      </c>
      <c r="B2812" s="1">
        <v>0.1225</v>
      </c>
      <c r="C2812" s="80">
        <v>41163.0</v>
      </c>
      <c r="D2812" s="1">
        <v>0.126</v>
      </c>
      <c r="E2812" s="80">
        <v>41183.0</v>
      </c>
      <c r="F2812" s="1">
        <v>0.14</v>
      </c>
    </row>
    <row r="2813" ht="15.75" customHeight="1">
      <c r="A2813" s="80">
        <v>41164.0</v>
      </c>
      <c r="B2813" s="1">
        <v>0.1238</v>
      </c>
      <c r="C2813" s="80">
        <v>41164.0</v>
      </c>
      <c r="D2813" s="1">
        <v>0.125</v>
      </c>
      <c r="E2813" s="80">
        <v>41184.0</v>
      </c>
      <c r="F2813" s="1">
        <v>0.144</v>
      </c>
    </row>
    <row r="2814" ht="15.75" customHeight="1">
      <c r="A2814" s="80">
        <v>41165.0</v>
      </c>
      <c r="B2814" s="1">
        <v>0.124</v>
      </c>
      <c r="C2814" s="80">
        <v>41165.0</v>
      </c>
      <c r="D2814" s="1">
        <v>0.125</v>
      </c>
      <c r="E2814" s="80">
        <v>41185.0</v>
      </c>
      <c r="F2814" s="1">
        <v>0.14</v>
      </c>
    </row>
    <row r="2815" ht="15.75" customHeight="1">
      <c r="A2815" s="80">
        <v>41166.0</v>
      </c>
      <c r="B2815" s="1">
        <v>0.1305</v>
      </c>
      <c r="C2815" s="80">
        <v>41166.0</v>
      </c>
      <c r="D2815" s="1">
        <v>0.13</v>
      </c>
      <c r="E2815" s="80">
        <v>41186.0</v>
      </c>
      <c r="F2815" s="1">
        <v>0.143</v>
      </c>
    </row>
    <row r="2816" ht="15.75" customHeight="1">
      <c r="A2816" s="80">
        <v>41169.0</v>
      </c>
      <c r="B2816" s="1">
        <v>0.1325</v>
      </c>
      <c r="C2816" s="80">
        <v>41169.0</v>
      </c>
      <c r="D2816" s="1">
        <v>0.134</v>
      </c>
      <c r="E2816" s="80">
        <v>41187.0</v>
      </c>
      <c r="F2816" s="1">
        <v>0.157</v>
      </c>
    </row>
    <row r="2817" ht="15.75" customHeight="1">
      <c r="A2817" s="80">
        <v>41170.0</v>
      </c>
      <c r="B2817" s="1">
        <v>0.1355</v>
      </c>
      <c r="C2817" s="80">
        <v>41170.0</v>
      </c>
      <c r="D2817" s="1">
        <v>0.134</v>
      </c>
      <c r="E2817" s="80">
        <v>41190.0</v>
      </c>
      <c r="F2817" s="1">
        <v>0.152</v>
      </c>
    </row>
    <row r="2818" ht="15.75" customHeight="1">
      <c r="A2818" s="80">
        <v>41171.0</v>
      </c>
      <c r="B2818" s="1">
        <v>0.139</v>
      </c>
      <c r="C2818" s="80">
        <v>41171.0</v>
      </c>
      <c r="D2818" s="1">
        <v>0.139</v>
      </c>
      <c r="E2818" s="80">
        <v>41191.0</v>
      </c>
      <c r="F2818" s="1">
        <v>0.158</v>
      </c>
    </row>
    <row r="2819" ht="15.75" customHeight="1">
      <c r="A2819" s="80">
        <v>41172.0</v>
      </c>
      <c r="B2819" s="1">
        <v>0.135</v>
      </c>
      <c r="C2819" s="80">
        <v>41172.0</v>
      </c>
      <c r="D2819" s="1">
        <v>0.134</v>
      </c>
      <c r="E2819" s="80">
        <v>41192.0</v>
      </c>
      <c r="F2819" s="1">
        <v>0.1605</v>
      </c>
    </row>
    <row r="2820" ht="15.75" customHeight="1">
      <c r="A2820" s="80">
        <v>41173.0</v>
      </c>
      <c r="B2820" s="1">
        <v>0.1325</v>
      </c>
      <c r="C2820" s="80">
        <v>41173.0</v>
      </c>
      <c r="D2820" s="1">
        <v>0.1335</v>
      </c>
      <c r="E2820" s="80">
        <v>41193.0</v>
      </c>
      <c r="F2820" s="1">
        <v>0.163</v>
      </c>
    </row>
    <row r="2821" ht="15.75" customHeight="1">
      <c r="A2821" s="80">
        <v>41176.0</v>
      </c>
      <c r="B2821" s="1">
        <v>0.135</v>
      </c>
      <c r="C2821" s="80">
        <v>41176.0</v>
      </c>
      <c r="D2821" s="1">
        <v>0.135</v>
      </c>
      <c r="E2821" s="80">
        <v>41194.0</v>
      </c>
      <c r="F2821" s="1">
        <v>0.163</v>
      </c>
    </row>
    <row r="2822" ht="15.75" customHeight="1">
      <c r="A2822" s="80">
        <v>41177.0</v>
      </c>
      <c r="B2822" s="1">
        <v>0.1345</v>
      </c>
      <c r="C2822" s="80">
        <v>41177.0</v>
      </c>
      <c r="D2822" s="1">
        <v>0.1355</v>
      </c>
      <c r="E2822" s="80">
        <v>41197.0</v>
      </c>
      <c r="F2822" s="1">
        <v>0.159</v>
      </c>
    </row>
    <row r="2823" ht="15.75" customHeight="1">
      <c r="A2823" s="80">
        <v>41178.0</v>
      </c>
      <c r="B2823" s="1">
        <v>0.138</v>
      </c>
      <c r="C2823" s="80">
        <v>41178.0</v>
      </c>
      <c r="D2823" s="1">
        <v>0.137</v>
      </c>
      <c r="E2823" s="80">
        <v>41198.0</v>
      </c>
      <c r="F2823" s="1">
        <v>0.167</v>
      </c>
    </row>
    <row r="2824" ht="15.75" customHeight="1">
      <c r="A2824" s="80">
        <v>41179.0</v>
      </c>
      <c r="B2824" s="1">
        <v>0.1325</v>
      </c>
      <c r="C2824" s="80">
        <v>41179.0</v>
      </c>
      <c r="D2824" s="1">
        <v>0.1335</v>
      </c>
      <c r="E2824" s="80">
        <v>41199.0</v>
      </c>
      <c r="F2824" s="1">
        <v>0.194</v>
      </c>
    </row>
    <row r="2825" ht="15.75" customHeight="1">
      <c r="A2825" s="80">
        <v>41180.0</v>
      </c>
      <c r="B2825" s="1">
        <v>0.1295</v>
      </c>
      <c r="C2825" s="80">
        <v>41180.0</v>
      </c>
      <c r="D2825" s="1">
        <v>0.127</v>
      </c>
      <c r="E2825" s="80">
        <v>41200.0</v>
      </c>
      <c r="F2825" s="1">
        <v>0.1915</v>
      </c>
    </row>
    <row r="2826" ht="15.75" customHeight="1">
      <c r="A2826" s="80">
        <v>41183.0</v>
      </c>
      <c r="B2826" s="1">
        <v>0.1305</v>
      </c>
      <c r="C2826" s="80">
        <v>41183.0</v>
      </c>
      <c r="D2826" s="1">
        <v>0.124</v>
      </c>
      <c r="E2826" s="80">
        <v>41201.0</v>
      </c>
      <c r="F2826" s="1">
        <v>0.1855</v>
      </c>
    </row>
    <row r="2827" ht="15.75" customHeight="1">
      <c r="A2827" s="80">
        <v>41184.0</v>
      </c>
      <c r="B2827" s="1">
        <v>0.132</v>
      </c>
      <c r="C2827" s="80">
        <v>41184.0</v>
      </c>
      <c r="D2827" s="1">
        <v>0.131</v>
      </c>
      <c r="E2827" s="80">
        <v>41204.0</v>
      </c>
      <c r="F2827" s="1">
        <v>0.1955</v>
      </c>
    </row>
    <row r="2828" ht="15.75" customHeight="1">
      <c r="A2828" s="80">
        <v>41185.0</v>
      </c>
      <c r="B2828" s="1">
        <v>0.13</v>
      </c>
      <c r="C2828" s="80">
        <v>41185.0</v>
      </c>
      <c r="D2828" s="1">
        <v>0.125</v>
      </c>
      <c r="E2828" s="80">
        <v>41205.0</v>
      </c>
      <c r="F2828" s="1">
        <v>0.186</v>
      </c>
    </row>
    <row r="2829" ht="15.75" customHeight="1">
      <c r="A2829" s="80">
        <v>41186.0</v>
      </c>
      <c r="B2829" s="1">
        <v>0.131</v>
      </c>
      <c r="C2829" s="80">
        <v>41186.0</v>
      </c>
      <c r="D2829" s="1">
        <v>0.124</v>
      </c>
      <c r="E2829" s="80">
        <v>41206.0</v>
      </c>
      <c r="F2829" s="1">
        <v>0.186</v>
      </c>
    </row>
    <row r="2830" ht="15.75" customHeight="1">
      <c r="A2830" s="80">
        <v>41187.0</v>
      </c>
      <c r="B2830" s="1">
        <v>0.134</v>
      </c>
      <c r="C2830" s="80">
        <v>41187.0</v>
      </c>
      <c r="D2830" s="1">
        <v>0.13</v>
      </c>
      <c r="E2830" s="80">
        <v>41207.0</v>
      </c>
      <c r="F2830" s="1">
        <v>0.205</v>
      </c>
    </row>
    <row r="2831" ht="15.75" customHeight="1">
      <c r="A2831" s="80">
        <v>41190.0</v>
      </c>
      <c r="B2831" s="1">
        <v>0.135</v>
      </c>
      <c r="C2831" s="80">
        <v>41190.0</v>
      </c>
      <c r="D2831" s="1">
        <v>0.132</v>
      </c>
      <c r="E2831" s="80">
        <v>41208.0</v>
      </c>
      <c r="F2831" s="1">
        <v>0.191</v>
      </c>
    </row>
    <row r="2832" ht="15.75" customHeight="1">
      <c r="A2832" s="80">
        <v>41191.0</v>
      </c>
      <c r="B2832" s="1">
        <v>0.1355</v>
      </c>
      <c r="C2832" s="80">
        <v>41191.0</v>
      </c>
      <c r="D2832" s="1">
        <v>0.13125</v>
      </c>
      <c r="E2832" s="80">
        <v>41211.0</v>
      </c>
      <c r="F2832" s="1">
        <v>0.182</v>
      </c>
    </row>
    <row r="2833" ht="15.75" customHeight="1">
      <c r="A2833" s="80">
        <v>41192.0</v>
      </c>
      <c r="B2833" s="1">
        <v>0.1355</v>
      </c>
      <c r="C2833" s="80">
        <v>41192.0</v>
      </c>
      <c r="D2833" s="1">
        <v>0.1335</v>
      </c>
      <c r="E2833" s="80">
        <v>41212.0</v>
      </c>
      <c r="F2833" s="1">
        <v>0.194</v>
      </c>
    </row>
    <row r="2834" ht="15.75" customHeight="1">
      <c r="A2834" s="80">
        <v>41193.0</v>
      </c>
      <c r="B2834" s="1">
        <v>0.133</v>
      </c>
      <c r="C2834" s="80">
        <v>41193.0</v>
      </c>
      <c r="D2834" s="1">
        <v>0.1335</v>
      </c>
      <c r="E2834" s="80">
        <v>41213.0</v>
      </c>
      <c r="F2834" s="1">
        <v>0.179</v>
      </c>
    </row>
    <row r="2835" ht="15.75" customHeight="1">
      <c r="A2835" s="80">
        <v>41194.0</v>
      </c>
      <c r="B2835" s="1">
        <v>0.1345</v>
      </c>
      <c r="C2835" s="80">
        <v>41194.0</v>
      </c>
      <c r="D2835" s="1">
        <v>0.1325</v>
      </c>
      <c r="E2835" s="80">
        <v>41214.0</v>
      </c>
      <c r="F2835" s="1">
        <v>0.181</v>
      </c>
    </row>
    <row r="2836" ht="15.75" customHeight="1">
      <c r="A2836" s="80">
        <v>41197.0</v>
      </c>
      <c r="B2836" s="1">
        <v>0.136</v>
      </c>
      <c r="C2836" s="80">
        <v>41197.0</v>
      </c>
      <c r="D2836" s="1">
        <v>0.133</v>
      </c>
      <c r="E2836" s="80">
        <v>41215.0</v>
      </c>
      <c r="F2836" s="1">
        <v>0.179</v>
      </c>
    </row>
    <row r="2837" ht="15.75" customHeight="1">
      <c r="A2837" s="80">
        <v>41198.0</v>
      </c>
      <c r="B2837" s="1">
        <v>0.14</v>
      </c>
      <c r="C2837" s="80">
        <v>41198.0</v>
      </c>
      <c r="D2837" s="1">
        <v>0.1405</v>
      </c>
      <c r="E2837" s="80">
        <v>41218.0</v>
      </c>
      <c r="F2837" s="1">
        <v>0.171</v>
      </c>
    </row>
    <row r="2838" ht="15.75" customHeight="1">
      <c r="A2838" s="80">
        <v>41199.0</v>
      </c>
      <c r="B2838" s="1">
        <v>0.146</v>
      </c>
      <c r="C2838" s="80">
        <v>41199.0</v>
      </c>
      <c r="D2838" s="1">
        <v>0.1495</v>
      </c>
      <c r="E2838" s="80">
        <v>41219.0</v>
      </c>
      <c r="F2838" s="1">
        <v>0.1905</v>
      </c>
    </row>
    <row r="2839" ht="15.75" customHeight="1">
      <c r="A2839" s="80">
        <v>41200.0</v>
      </c>
      <c r="B2839" s="1">
        <v>0.1415</v>
      </c>
      <c r="C2839" s="80">
        <v>41200.0</v>
      </c>
      <c r="D2839" s="1">
        <v>0.145</v>
      </c>
      <c r="E2839" s="80">
        <v>41220.0</v>
      </c>
      <c r="F2839" s="1">
        <v>0.17</v>
      </c>
    </row>
    <row r="2840" ht="15.75" customHeight="1">
      <c r="A2840" s="80">
        <v>41201.0</v>
      </c>
      <c r="B2840" s="1">
        <v>0.138</v>
      </c>
      <c r="C2840" s="80">
        <v>41201.0</v>
      </c>
      <c r="D2840" s="1">
        <v>0.143</v>
      </c>
      <c r="E2840" s="80">
        <v>41221.0</v>
      </c>
      <c r="F2840" s="1">
        <v>0.165</v>
      </c>
    </row>
    <row r="2841" ht="15.75" customHeight="1">
      <c r="A2841" s="80">
        <v>41204.0</v>
      </c>
      <c r="B2841" s="1">
        <v>0.14</v>
      </c>
      <c r="C2841" s="80">
        <v>41204.0</v>
      </c>
      <c r="D2841" s="1">
        <v>0.15</v>
      </c>
      <c r="E2841" s="80">
        <v>41222.0</v>
      </c>
      <c r="F2841" s="1">
        <v>0.165</v>
      </c>
    </row>
    <row r="2842" ht="15.75" customHeight="1">
      <c r="A2842" s="80">
        <v>41205.0</v>
      </c>
      <c r="B2842" s="1">
        <v>0.138</v>
      </c>
      <c r="C2842" s="80">
        <v>41205.0</v>
      </c>
      <c r="D2842" s="1">
        <v>0.144</v>
      </c>
      <c r="E2842" s="80">
        <v>41225.0</v>
      </c>
      <c r="F2842" s="1">
        <v>0.163</v>
      </c>
    </row>
    <row r="2843" ht="15.75" customHeight="1">
      <c r="A2843" s="80">
        <v>41206.0</v>
      </c>
      <c r="B2843" s="1">
        <v>0.1425</v>
      </c>
      <c r="C2843" s="80">
        <v>41206.0</v>
      </c>
      <c r="D2843" s="1">
        <v>0.148</v>
      </c>
      <c r="E2843" s="80">
        <v>41226.0</v>
      </c>
      <c r="F2843" s="1">
        <v>0.158</v>
      </c>
    </row>
    <row r="2844" ht="15.75" customHeight="1">
      <c r="A2844" s="80">
        <v>41207.0</v>
      </c>
      <c r="B2844" s="1">
        <v>0.152</v>
      </c>
      <c r="C2844" s="80">
        <v>41207.0</v>
      </c>
      <c r="D2844" s="1">
        <v>0.159</v>
      </c>
      <c r="E2844" s="80">
        <v>41227.0</v>
      </c>
      <c r="F2844" s="1">
        <v>0.154</v>
      </c>
    </row>
    <row r="2845" ht="15.75" customHeight="1">
      <c r="A2845" s="80">
        <v>41208.0</v>
      </c>
      <c r="B2845" s="1">
        <v>0.1465</v>
      </c>
      <c r="C2845" s="80">
        <v>41208.0</v>
      </c>
      <c r="D2845" s="1">
        <v>0.153</v>
      </c>
      <c r="E2845" s="80">
        <v>41228.0</v>
      </c>
      <c r="F2845" s="1">
        <v>0.154</v>
      </c>
    </row>
    <row r="2846" ht="15.75" customHeight="1">
      <c r="A2846" s="80">
        <v>41211.0</v>
      </c>
      <c r="B2846" s="1">
        <v>0.1465</v>
      </c>
      <c r="C2846" s="80">
        <v>41211.0</v>
      </c>
      <c r="D2846" s="1">
        <v>0.151</v>
      </c>
      <c r="E2846" s="80">
        <v>41229.0</v>
      </c>
      <c r="F2846" s="1">
        <v>0.15</v>
      </c>
    </row>
    <row r="2847" ht="15.75" customHeight="1">
      <c r="A2847" s="80">
        <v>41212.0</v>
      </c>
      <c r="B2847" s="1">
        <v>0.15</v>
      </c>
      <c r="C2847" s="80">
        <v>41212.0</v>
      </c>
      <c r="D2847" s="1">
        <v>0.155</v>
      </c>
      <c r="E2847" s="80">
        <v>41232.0</v>
      </c>
      <c r="F2847" s="1">
        <v>0.149</v>
      </c>
    </row>
    <row r="2848" ht="15.75" customHeight="1">
      <c r="A2848" s="80">
        <v>41213.0</v>
      </c>
      <c r="B2848" s="1">
        <v>0.147</v>
      </c>
      <c r="C2848" s="80">
        <v>41213.0</v>
      </c>
      <c r="D2848" s="1">
        <v>0.148</v>
      </c>
      <c r="E2848" s="80">
        <v>41233.0</v>
      </c>
      <c r="F2848" s="1">
        <v>0.161</v>
      </c>
    </row>
    <row r="2849" ht="15.75" customHeight="1">
      <c r="A2849" s="80">
        <v>41214.0</v>
      </c>
      <c r="B2849" s="1">
        <v>0.148</v>
      </c>
      <c r="C2849" s="80">
        <v>41214.0</v>
      </c>
      <c r="D2849" s="1">
        <v>0.151</v>
      </c>
      <c r="E2849" s="80">
        <v>41234.0</v>
      </c>
      <c r="F2849" s="1">
        <v>0.168</v>
      </c>
    </row>
    <row r="2850" ht="15.75" customHeight="1">
      <c r="A2850" s="80">
        <v>41215.0</v>
      </c>
      <c r="B2850" s="1">
        <v>0.1475</v>
      </c>
      <c r="C2850" s="80">
        <v>41215.0</v>
      </c>
      <c r="D2850" s="1">
        <v>0.15</v>
      </c>
      <c r="E2850" s="80">
        <v>41235.0</v>
      </c>
      <c r="F2850" s="1">
        <v>0.172</v>
      </c>
    </row>
    <row r="2851" ht="15.75" customHeight="1">
      <c r="A2851" s="80">
        <v>41218.0</v>
      </c>
      <c r="B2851" s="1">
        <v>0.1455</v>
      </c>
      <c r="C2851" s="80">
        <v>41218.0</v>
      </c>
      <c r="D2851" s="1">
        <v>0.147</v>
      </c>
      <c r="E2851" s="80">
        <v>41236.0</v>
      </c>
      <c r="F2851" s="1">
        <v>0.173</v>
      </c>
    </row>
    <row r="2852" ht="15.75" customHeight="1">
      <c r="A2852" s="80">
        <v>41219.0</v>
      </c>
      <c r="B2852" s="1">
        <v>0.1475</v>
      </c>
      <c r="C2852" s="80">
        <v>41219.0</v>
      </c>
      <c r="D2852" s="1">
        <v>0.151</v>
      </c>
      <c r="E2852" s="80">
        <v>41239.0</v>
      </c>
      <c r="F2852" s="1">
        <v>0.173</v>
      </c>
    </row>
    <row r="2853" ht="15.75" customHeight="1">
      <c r="A2853" s="80">
        <v>41220.0</v>
      </c>
      <c r="B2853" s="1">
        <v>0.142</v>
      </c>
      <c r="C2853" s="80">
        <v>41220.0</v>
      </c>
      <c r="D2853" s="1">
        <v>0.144</v>
      </c>
      <c r="E2853" s="80">
        <v>41240.0</v>
      </c>
      <c r="F2853" s="1">
        <v>0.169</v>
      </c>
    </row>
    <row r="2854" ht="15.75" customHeight="1">
      <c r="A2854" s="80">
        <v>41221.0</v>
      </c>
      <c r="B2854" s="1">
        <v>0.1395</v>
      </c>
      <c r="C2854" s="80">
        <v>41221.0</v>
      </c>
      <c r="D2854" s="1">
        <v>0.1405</v>
      </c>
      <c r="E2854" s="80">
        <v>41241.0</v>
      </c>
      <c r="F2854" s="1">
        <v>0.162</v>
      </c>
    </row>
    <row r="2855" ht="15.75" customHeight="1">
      <c r="A2855" s="80">
        <v>41222.0</v>
      </c>
      <c r="B2855" s="1">
        <v>0.1415</v>
      </c>
      <c r="C2855" s="80">
        <v>41222.0</v>
      </c>
      <c r="D2855" s="1">
        <v>0.142</v>
      </c>
      <c r="E2855" s="80">
        <v>41242.0</v>
      </c>
      <c r="F2855" s="1">
        <v>0.161</v>
      </c>
    </row>
    <row r="2856" ht="15.75" customHeight="1">
      <c r="A2856" s="80">
        <v>41225.0</v>
      </c>
      <c r="B2856" s="1">
        <v>0.14</v>
      </c>
      <c r="C2856" s="80">
        <v>41225.0</v>
      </c>
      <c r="D2856" s="1">
        <v>0.139</v>
      </c>
      <c r="E2856" s="80">
        <v>41243.0</v>
      </c>
      <c r="F2856" s="1">
        <v>0.154</v>
      </c>
    </row>
    <row r="2857" ht="15.75" customHeight="1">
      <c r="A2857" s="80">
        <v>41226.0</v>
      </c>
      <c r="B2857" s="1">
        <v>0.14</v>
      </c>
      <c r="C2857" s="80">
        <v>41226.0</v>
      </c>
      <c r="D2857" s="1">
        <v>0.1395</v>
      </c>
      <c r="E2857" s="80">
        <v>41246.0</v>
      </c>
      <c r="F2857" s="1">
        <v>0.156</v>
      </c>
    </row>
    <row r="2858" ht="15.75" customHeight="1">
      <c r="A2858" s="80">
        <v>41227.0</v>
      </c>
      <c r="B2858" s="1">
        <v>0.1395</v>
      </c>
      <c r="C2858" s="80">
        <v>41227.0</v>
      </c>
      <c r="D2858" s="1">
        <v>0.1365</v>
      </c>
      <c r="E2858" s="80">
        <v>41247.0</v>
      </c>
      <c r="F2858" s="1">
        <v>0.148</v>
      </c>
    </row>
    <row r="2859" ht="15.75" customHeight="1">
      <c r="A2859" s="80">
        <v>41228.0</v>
      </c>
      <c r="B2859" s="1">
        <v>0.141</v>
      </c>
      <c r="C2859" s="80">
        <v>41228.0</v>
      </c>
      <c r="D2859" s="1">
        <v>0.136</v>
      </c>
      <c r="E2859" s="80">
        <v>41248.0</v>
      </c>
      <c r="F2859" s="1">
        <v>0.149</v>
      </c>
    </row>
    <row r="2860" ht="15.75" customHeight="1">
      <c r="A2860" s="80">
        <v>41229.0</v>
      </c>
      <c r="B2860" s="1">
        <v>0.1415</v>
      </c>
      <c r="C2860" s="80">
        <v>41229.0</v>
      </c>
      <c r="D2860" s="1">
        <v>0.137</v>
      </c>
      <c r="E2860" s="80">
        <v>41249.0</v>
      </c>
      <c r="F2860" s="1">
        <v>0.145</v>
      </c>
    </row>
    <row r="2861" ht="15.75" customHeight="1">
      <c r="A2861" s="80">
        <v>41232.0</v>
      </c>
      <c r="B2861" s="1">
        <v>0.1385</v>
      </c>
      <c r="C2861" s="80">
        <v>41232.0</v>
      </c>
      <c r="D2861" s="1">
        <v>0.135</v>
      </c>
      <c r="E2861" s="80">
        <v>41250.0</v>
      </c>
      <c r="F2861" s="1">
        <v>0.1515</v>
      </c>
    </row>
    <row r="2862" ht="15.75" customHeight="1">
      <c r="A2862" s="80">
        <v>41233.0</v>
      </c>
      <c r="B2862" s="1">
        <v>0.1405</v>
      </c>
      <c r="C2862" s="80">
        <v>41233.0</v>
      </c>
      <c r="D2862" s="1">
        <v>0.138</v>
      </c>
      <c r="E2862" s="80">
        <v>41253.0</v>
      </c>
      <c r="F2862" s="1">
        <v>0.145</v>
      </c>
    </row>
    <row r="2863" ht="15.75" customHeight="1">
      <c r="A2863" s="80">
        <v>41234.0</v>
      </c>
      <c r="B2863" s="1">
        <v>0.142</v>
      </c>
      <c r="C2863" s="80">
        <v>41234.0</v>
      </c>
      <c r="D2863" s="1">
        <v>0.141</v>
      </c>
      <c r="E2863" s="80">
        <v>41254.0</v>
      </c>
      <c r="F2863" s="1">
        <v>0.147</v>
      </c>
    </row>
    <row r="2864" ht="15.75" customHeight="1">
      <c r="A2864" s="80">
        <v>41235.0</v>
      </c>
      <c r="B2864" s="1">
        <v>0.143</v>
      </c>
      <c r="C2864" s="80">
        <v>41235.0</v>
      </c>
      <c r="D2864" s="1">
        <v>0.146</v>
      </c>
      <c r="E2864" s="80">
        <v>41255.0</v>
      </c>
      <c r="F2864" s="1">
        <v>0.149</v>
      </c>
    </row>
    <row r="2865" ht="15.75" customHeight="1">
      <c r="A2865" s="80">
        <v>41236.0</v>
      </c>
      <c r="B2865" s="1">
        <v>0.1425</v>
      </c>
      <c r="C2865" s="80">
        <v>41236.0</v>
      </c>
      <c r="D2865" s="1">
        <v>0.1425</v>
      </c>
      <c r="E2865" s="80">
        <v>41256.0</v>
      </c>
      <c r="F2865" s="1">
        <v>0.156</v>
      </c>
    </row>
    <row r="2866" ht="15.75" customHeight="1">
      <c r="A2866" s="80">
        <v>41239.0</v>
      </c>
      <c r="B2866" s="1">
        <v>0.1455</v>
      </c>
      <c r="C2866" s="80">
        <v>41239.0</v>
      </c>
      <c r="D2866" s="1">
        <v>0.145</v>
      </c>
      <c r="E2866" s="80">
        <v>41257.0</v>
      </c>
      <c r="F2866" s="1">
        <v>0.148</v>
      </c>
    </row>
    <row r="2867" ht="15.75" customHeight="1">
      <c r="A2867" s="80">
        <v>41240.0</v>
      </c>
      <c r="B2867" s="1">
        <v>0.1445</v>
      </c>
      <c r="C2867" s="80">
        <v>41240.0</v>
      </c>
      <c r="D2867" s="1">
        <v>0.145</v>
      </c>
      <c r="E2867" s="80">
        <v>41260.0</v>
      </c>
      <c r="F2867" s="1">
        <v>0.166</v>
      </c>
    </row>
    <row r="2868" ht="15.75" customHeight="1">
      <c r="A2868" s="80">
        <v>41241.0</v>
      </c>
      <c r="B2868" s="1">
        <v>0.143</v>
      </c>
      <c r="C2868" s="80">
        <v>41241.0</v>
      </c>
      <c r="D2868" s="1">
        <v>0.141</v>
      </c>
      <c r="E2868" s="80">
        <v>41261.0</v>
      </c>
      <c r="F2868" s="1">
        <v>0.177</v>
      </c>
    </row>
    <row r="2869" ht="15.75" customHeight="1">
      <c r="A2869" s="80">
        <v>41242.0</v>
      </c>
      <c r="B2869" s="1">
        <v>0.142</v>
      </c>
      <c r="C2869" s="80">
        <v>41242.0</v>
      </c>
      <c r="D2869" s="1">
        <v>0.141</v>
      </c>
      <c r="E2869" s="80">
        <v>41262.0</v>
      </c>
      <c r="F2869" s="1">
        <v>0.184</v>
      </c>
    </row>
    <row r="2870" ht="15.75" customHeight="1">
      <c r="A2870" s="80">
        <v>41243.0</v>
      </c>
      <c r="B2870" s="1">
        <v>0.141</v>
      </c>
      <c r="C2870" s="80">
        <v>41243.0</v>
      </c>
      <c r="D2870" s="1">
        <v>0.139</v>
      </c>
      <c r="E2870" s="80">
        <v>41263.0</v>
      </c>
      <c r="F2870" s="1">
        <v>0.183</v>
      </c>
    </row>
    <row r="2871" ht="15.75" customHeight="1">
      <c r="A2871" s="80">
        <v>41246.0</v>
      </c>
      <c r="B2871" s="1">
        <v>0.1425</v>
      </c>
      <c r="C2871" s="80">
        <v>41246.0</v>
      </c>
      <c r="D2871" s="1">
        <v>0.1395</v>
      </c>
      <c r="E2871" s="80">
        <v>41264.0</v>
      </c>
      <c r="F2871" s="1">
        <v>0.183</v>
      </c>
    </row>
    <row r="2872" ht="15.75" customHeight="1">
      <c r="A2872" s="80">
        <v>41247.0</v>
      </c>
      <c r="B2872" s="1">
        <v>0.137</v>
      </c>
      <c r="C2872" s="80">
        <v>41247.0</v>
      </c>
      <c r="D2872" s="1">
        <v>0.134</v>
      </c>
      <c r="E2872" s="80">
        <v>41267.0</v>
      </c>
      <c r="F2872" s="1">
        <v>0.19</v>
      </c>
    </row>
    <row r="2873" ht="15.75" customHeight="1">
      <c r="A2873" s="80">
        <v>41248.0</v>
      </c>
      <c r="B2873" s="1">
        <v>0.1415</v>
      </c>
      <c r="C2873" s="80">
        <v>41248.0</v>
      </c>
      <c r="D2873" s="1">
        <v>0.1365</v>
      </c>
      <c r="E2873" s="80">
        <v>41268.0</v>
      </c>
      <c r="F2873" s="1">
        <v>0.185</v>
      </c>
    </row>
    <row r="2874" ht="15.75" customHeight="1">
      <c r="A2874" s="80">
        <v>41249.0</v>
      </c>
      <c r="B2874" s="1">
        <v>0.1375</v>
      </c>
      <c r="C2874" s="80">
        <v>41249.0</v>
      </c>
      <c r="D2874" s="1">
        <v>0.1355</v>
      </c>
      <c r="E2874" s="80">
        <v>41269.0</v>
      </c>
      <c r="F2874" s="1">
        <v>0.189</v>
      </c>
    </row>
    <row r="2875" ht="15.75" customHeight="1">
      <c r="A2875" s="80">
        <v>41250.0</v>
      </c>
      <c r="B2875" s="1">
        <v>0.138</v>
      </c>
      <c r="C2875" s="80">
        <v>41250.0</v>
      </c>
      <c r="D2875" s="1">
        <v>0.135</v>
      </c>
      <c r="E2875" s="80">
        <v>41270.0</v>
      </c>
      <c r="F2875" s="1">
        <v>0.183</v>
      </c>
    </row>
    <row r="2876" ht="15.75" customHeight="1">
      <c r="A2876" s="80">
        <v>41253.0</v>
      </c>
      <c r="B2876" s="1">
        <v>0.136</v>
      </c>
      <c r="C2876" s="80">
        <v>41253.0</v>
      </c>
      <c r="D2876" s="1">
        <v>0.133</v>
      </c>
      <c r="E2876" s="80">
        <v>41271.0</v>
      </c>
      <c r="F2876" s="1">
        <v>0.17</v>
      </c>
    </row>
    <row r="2877" ht="15.75" customHeight="1">
      <c r="A2877" s="80">
        <v>41254.0</v>
      </c>
      <c r="B2877" s="1">
        <v>0.1355</v>
      </c>
      <c r="C2877" s="80">
        <v>41254.0</v>
      </c>
      <c r="D2877" s="1">
        <v>0.1325</v>
      </c>
      <c r="E2877" s="80">
        <v>41274.0</v>
      </c>
      <c r="F2877" s="1">
        <v>0.172</v>
      </c>
    </row>
    <row r="2878" ht="15.75" customHeight="1">
      <c r="A2878" s="80">
        <v>41255.0</v>
      </c>
      <c r="B2878" s="1">
        <v>0.135</v>
      </c>
      <c r="C2878" s="80">
        <v>41255.0</v>
      </c>
      <c r="D2878" s="1">
        <v>0.131</v>
      </c>
      <c r="E2878" s="80">
        <v>41275.0</v>
      </c>
      <c r="F2878" s="1">
        <v>0.17</v>
      </c>
    </row>
    <row r="2879" ht="15.75" customHeight="1">
      <c r="A2879" s="80">
        <v>41256.0</v>
      </c>
      <c r="B2879" s="1">
        <v>0.1315</v>
      </c>
      <c r="C2879" s="80">
        <v>41256.0</v>
      </c>
      <c r="D2879" s="1">
        <v>0.1295</v>
      </c>
      <c r="E2879" s="80">
        <v>41276.0</v>
      </c>
      <c r="F2879" s="1">
        <v>0.1705</v>
      </c>
    </row>
    <row r="2880" ht="15.75" customHeight="1">
      <c r="A2880" s="80">
        <v>41257.0</v>
      </c>
      <c r="B2880" s="1">
        <v>0.1305</v>
      </c>
      <c r="C2880" s="80">
        <v>41257.0</v>
      </c>
      <c r="D2880" s="1">
        <v>0.126</v>
      </c>
      <c r="E2880" s="80">
        <v>41277.0</v>
      </c>
      <c r="F2880" s="1">
        <v>0.182</v>
      </c>
    </row>
    <row r="2881" ht="15.75" customHeight="1">
      <c r="A2881" s="80">
        <v>41260.0</v>
      </c>
      <c r="B2881" s="1">
        <v>0.132</v>
      </c>
      <c r="C2881" s="80">
        <v>41260.0</v>
      </c>
      <c r="D2881" s="1">
        <v>0.131</v>
      </c>
      <c r="E2881" s="80">
        <v>41278.0</v>
      </c>
      <c r="F2881" s="1">
        <v>0.187</v>
      </c>
    </row>
    <row r="2882" ht="15.75" customHeight="1">
      <c r="A2882" s="80">
        <v>41261.0</v>
      </c>
      <c r="B2882" s="1">
        <v>0.144</v>
      </c>
      <c r="C2882" s="80">
        <v>41261.0</v>
      </c>
      <c r="D2882" s="1">
        <v>0.142</v>
      </c>
      <c r="E2882" s="80">
        <v>41281.0</v>
      </c>
      <c r="F2882" s="1">
        <v>0.182</v>
      </c>
    </row>
    <row r="2883" ht="15.75" customHeight="1">
      <c r="A2883" s="80">
        <v>41262.0</v>
      </c>
      <c r="B2883" s="1">
        <v>0.147</v>
      </c>
      <c r="C2883" s="80">
        <v>41262.0</v>
      </c>
      <c r="D2883" s="1">
        <v>0.147</v>
      </c>
      <c r="E2883" s="80">
        <v>41282.0</v>
      </c>
      <c r="F2883" s="1">
        <v>0.176</v>
      </c>
    </row>
    <row r="2884" ht="15.75" customHeight="1">
      <c r="A2884" s="80">
        <v>41263.0</v>
      </c>
      <c r="B2884" s="1">
        <v>0.145</v>
      </c>
      <c r="C2884" s="80">
        <v>41263.0</v>
      </c>
      <c r="D2884" s="1">
        <v>0.1425</v>
      </c>
      <c r="E2884" s="80">
        <v>41283.0</v>
      </c>
      <c r="F2884" s="1">
        <v>0.17</v>
      </c>
    </row>
    <row r="2885" ht="15.75" customHeight="1">
      <c r="A2885" s="80">
        <v>41264.0</v>
      </c>
      <c r="B2885" s="1">
        <v>0.145</v>
      </c>
      <c r="C2885" s="80">
        <v>41264.0</v>
      </c>
      <c r="D2885" s="1">
        <v>0.145</v>
      </c>
      <c r="E2885" s="80">
        <v>41284.0</v>
      </c>
      <c r="F2885" s="1">
        <v>0.18</v>
      </c>
    </row>
    <row r="2886" ht="15.75" customHeight="1">
      <c r="A2886" s="80">
        <v>41267.0</v>
      </c>
      <c r="B2886" s="1">
        <v>0.146</v>
      </c>
      <c r="C2886" s="80">
        <v>41267.0</v>
      </c>
      <c r="D2886" s="1">
        <v>0.147</v>
      </c>
      <c r="E2886" s="80">
        <v>41285.0</v>
      </c>
      <c r="F2886" s="1">
        <v>0.174</v>
      </c>
    </row>
    <row r="2887" ht="15.75" customHeight="1">
      <c r="A2887" s="80">
        <v>41268.0</v>
      </c>
      <c r="B2887" s="1">
        <v>0.151</v>
      </c>
      <c r="C2887" s="80">
        <v>41268.0</v>
      </c>
      <c r="D2887" s="1">
        <v>0.147</v>
      </c>
      <c r="E2887" s="80">
        <v>41288.0</v>
      </c>
      <c r="F2887" s="1">
        <v>0.171</v>
      </c>
    </row>
    <row r="2888" ht="15.75" customHeight="1">
      <c r="A2888" s="80">
        <v>41269.0</v>
      </c>
      <c r="B2888" s="1">
        <v>0.149</v>
      </c>
      <c r="C2888" s="80">
        <v>41269.0</v>
      </c>
      <c r="D2888" s="1">
        <v>0.15</v>
      </c>
      <c r="E2888" s="80">
        <v>41289.0</v>
      </c>
      <c r="F2888" s="1">
        <v>0.166</v>
      </c>
    </row>
    <row r="2889" ht="15.75" customHeight="1">
      <c r="A2889" s="80">
        <v>41270.0</v>
      </c>
      <c r="B2889" s="1">
        <v>0.1475</v>
      </c>
      <c r="C2889" s="80">
        <v>41270.0</v>
      </c>
      <c r="D2889" s="1">
        <v>0.145</v>
      </c>
      <c r="E2889" s="80">
        <v>41290.0</v>
      </c>
      <c r="F2889" s="1">
        <v>0.167</v>
      </c>
    </row>
    <row r="2890" ht="15.75" customHeight="1">
      <c r="A2890" s="80">
        <v>41271.0</v>
      </c>
      <c r="B2890" s="1">
        <v>0.141</v>
      </c>
      <c r="C2890" s="80">
        <v>41271.0</v>
      </c>
      <c r="D2890" s="1">
        <v>0.14</v>
      </c>
      <c r="E2890" s="80">
        <v>41291.0</v>
      </c>
      <c r="F2890" s="1">
        <v>0.183</v>
      </c>
    </row>
    <row r="2891" ht="15.75" customHeight="1">
      <c r="A2891" s="80">
        <v>41274.0</v>
      </c>
      <c r="B2891" s="1">
        <v>0.136</v>
      </c>
      <c r="C2891" s="80">
        <v>41274.0</v>
      </c>
      <c r="D2891" s="1">
        <v>0.135</v>
      </c>
      <c r="E2891" s="80">
        <v>41292.0</v>
      </c>
      <c r="F2891" s="1">
        <v>0.1795</v>
      </c>
    </row>
    <row r="2892" ht="15.75" customHeight="1">
      <c r="A2892" s="80">
        <v>41275.0</v>
      </c>
      <c r="B2892" s="1">
        <v>0.136</v>
      </c>
      <c r="C2892" s="80">
        <v>41275.0</v>
      </c>
      <c r="D2892" s="1">
        <v>0.135</v>
      </c>
      <c r="E2892" s="80">
        <v>41295.0</v>
      </c>
      <c r="F2892" s="1">
        <v>0.19</v>
      </c>
    </row>
    <row r="2893" ht="15.75" customHeight="1">
      <c r="A2893" s="80">
        <v>41276.0</v>
      </c>
      <c r="B2893" s="1">
        <v>0.137</v>
      </c>
      <c r="C2893" s="80">
        <v>41276.0</v>
      </c>
      <c r="D2893" s="1">
        <v>0.1365</v>
      </c>
      <c r="E2893" s="80">
        <v>41296.0</v>
      </c>
      <c r="F2893" s="1">
        <v>0.175</v>
      </c>
    </row>
    <row r="2894" ht="15.75" customHeight="1">
      <c r="A2894" s="80">
        <v>41277.0</v>
      </c>
      <c r="B2894" s="1">
        <v>0.137</v>
      </c>
      <c r="C2894" s="80">
        <v>41277.0</v>
      </c>
      <c r="D2894" s="1">
        <v>0.137</v>
      </c>
      <c r="E2894" s="80">
        <v>41297.0</v>
      </c>
      <c r="F2894" s="1">
        <v>0.172</v>
      </c>
    </row>
    <row r="2895" ht="15.75" customHeight="1">
      <c r="A2895" s="80">
        <v>41278.0</v>
      </c>
      <c r="B2895" s="1">
        <v>0.138</v>
      </c>
      <c r="C2895" s="80">
        <v>41278.0</v>
      </c>
      <c r="D2895" s="1">
        <v>0.1415</v>
      </c>
      <c r="E2895" s="80">
        <v>41298.0</v>
      </c>
      <c r="F2895" s="1">
        <v>0.18</v>
      </c>
    </row>
    <row r="2896" ht="15.75" customHeight="1">
      <c r="A2896" s="80">
        <v>41281.0</v>
      </c>
      <c r="B2896" s="1">
        <v>0.1355</v>
      </c>
      <c r="C2896" s="80">
        <v>41281.0</v>
      </c>
      <c r="D2896" s="1">
        <v>0.138</v>
      </c>
      <c r="E2896" s="80">
        <v>41299.0</v>
      </c>
      <c r="F2896" s="1">
        <v>0.208</v>
      </c>
    </row>
    <row r="2897" ht="15.75" customHeight="1">
      <c r="A2897" s="80">
        <v>41282.0</v>
      </c>
      <c r="B2897" s="1">
        <v>0.1345</v>
      </c>
      <c r="C2897" s="80">
        <v>41282.0</v>
      </c>
      <c r="D2897" s="1">
        <v>0.136</v>
      </c>
      <c r="E2897" s="80">
        <v>41302.0</v>
      </c>
      <c r="F2897" s="1">
        <v>0.215</v>
      </c>
    </row>
    <row r="2898" ht="15.75" customHeight="1">
      <c r="A2898" s="80">
        <v>41283.0</v>
      </c>
      <c r="B2898" s="1">
        <v>0.1325</v>
      </c>
      <c r="C2898" s="80">
        <v>41283.0</v>
      </c>
      <c r="D2898" s="1">
        <v>0.133</v>
      </c>
      <c r="E2898" s="80">
        <v>41303.0</v>
      </c>
      <c r="F2898" s="1">
        <v>0.214</v>
      </c>
    </row>
    <row r="2899" ht="15.75" customHeight="1">
      <c r="A2899" s="80">
        <v>41284.0</v>
      </c>
      <c r="B2899" s="1">
        <v>0.13</v>
      </c>
      <c r="C2899" s="80">
        <v>41284.0</v>
      </c>
      <c r="D2899" s="1">
        <v>0.131</v>
      </c>
      <c r="E2899" s="80">
        <v>41304.0</v>
      </c>
      <c r="F2899" s="1">
        <v>0.205</v>
      </c>
    </row>
    <row r="2900" ht="15.75" customHeight="1">
      <c r="A2900" s="80">
        <v>41285.0</v>
      </c>
      <c r="B2900" s="1">
        <v>0.1295</v>
      </c>
      <c r="C2900" s="80">
        <v>41285.0</v>
      </c>
      <c r="D2900" s="1">
        <v>0.131</v>
      </c>
      <c r="E2900" s="80">
        <v>41305.0</v>
      </c>
      <c r="F2900" s="1">
        <v>0.208</v>
      </c>
    </row>
    <row r="2901" ht="15.75" customHeight="1">
      <c r="A2901" s="80">
        <v>41288.0</v>
      </c>
      <c r="B2901" s="1">
        <v>0.131</v>
      </c>
      <c r="C2901" s="80">
        <v>41288.0</v>
      </c>
      <c r="D2901" s="1">
        <v>0.131</v>
      </c>
      <c r="E2901" s="80">
        <v>41306.0</v>
      </c>
      <c r="F2901" s="1">
        <v>0.199</v>
      </c>
    </row>
    <row r="2902" ht="15.75" customHeight="1">
      <c r="A2902" s="80">
        <v>41289.0</v>
      </c>
      <c r="B2902" s="1">
        <v>0.135</v>
      </c>
      <c r="C2902" s="80">
        <v>41289.0</v>
      </c>
      <c r="D2902" s="1">
        <v>0.135</v>
      </c>
      <c r="E2902" s="80">
        <v>41309.0</v>
      </c>
      <c r="F2902" s="1">
        <v>0.19</v>
      </c>
    </row>
    <row r="2903" ht="15.75" customHeight="1">
      <c r="A2903" s="80">
        <v>41290.0</v>
      </c>
      <c r="B2903" s="1">
        <v>0.1345</v>
      </c>
      <c r="C2903" s="80">
        <v>41290.0</v>
      </c>
      <c r="D2903" s="1">
        <v>0.134</v>
      </c>
      <c r="E2903" s="80">
        <v>41310.0</v>
      </c>
      <c r="F2903" s="1">
        <v>0.197</v>
      </c>
    </row>
    <row r="2904" ht="15.75" customHeight="1">
      <c r="A2904" s="80">
        <v>41291.0</v>
      </c>
      <c r="B2904" s="1">
        <v>0.137</v>
      </c>
      <c r="C2904" s="80">
        <v>41291.0</v>
      </c>
      <c r="D2904" s="1">
        <v>0.1385</v>
      </c>
      <c r="E2904" s="80">
        <v>41311.0</v>
      </c>
      <c r="F2904" s="1">
        <v>0.186</v>
      </c>
    </row>
    <row r="2905" ht="15.75" customHeight="1">
      <c r="A2905" s="80">
        <v>41292.0</v>
      </c>
      <c r="B2905" s="1">
        <v>0.1315</v>
      </c>
      <c r="C2905" s="80">
        <v>41292.0</v>
      </c>
      <c r="D2905" s="1">
        <v>0.1345</v>
      </c>
      <c r="E2905" s="80">
        <v>41312.0</v>
      </c>
      <c r="F2905" s="1">
        <v>0.188</v>
      </c>
    </row>
    <row r="2906" ht="15.75" customHeight="1">
      <c r="A2906" s="80">
        <v>41295.0</v>
      </c>
      <c r="B2906" s="1">
        <v>0.134</v>
      </c>
      <c r="C2906" s="80">
        <v>41295.0</v>
      </c>
      <c r="D2906" s="1">
        <v>0.138</v>
      </c>
      <c r="E2906" s="80">
        <v>41313.0</v>
      </c>
      <c r="F2906" s="1">
        <v>0.188</v>
      </c>
    </row>
    <row r="2907" ht="15.75" customHeight="1">
      <c r="A2907" s="80">
        <v>41296.0</v>
      </c>
      <c r="B2907" s="1">
        <v>0.127</v>
      </c>
      <c r="C2907" s="80">
        <v>41296.0</v>
      </c>
      <c r="D2907" s="1">
        <v>0.132</v>
      </c>
      <c r="E2907" s="80">
        <v>41316.0</v>
      </c>
      <c r="F2907" s="1">
        <v>0.1965</v>
      </c>
    </row>
    <row r="2908" ht="15.75" customHeight="1">
      <c r="A2908" s="80">
        <v>41297.0</v>
      </c>
      <c r="B2908" s="1">
        <v>0.1275</v>
      </c>
      <c r="C2908" s="80">
        <v>41297.0</v>
      </c>
      <c r="D2908" s="1">
        <v>0.13</v>
      </c>
      <c r="E2908" s="80">
        <v>41317.0</v>
      </c>
      <c r="F2908" s="1">
        <v>0.2062</v>
      </c>
    </row>
    <row r="2909" ht="15.75" customHeight="1">
      <c r="A2909" s="80">
        <v>41298.0</v>
      </c>
      <c r="B2909" s="1">
        <v>0.131</v>
      </c>
      <c r="C2909" s="80">
        <v>41298.0</v>
      </c>
      <c r="D2909" s="1">
        <v>0.134</v>
      </c>
      <c r="E2909" s="80">
        <v>41318.0</v>
      </c>
      <c r="F2909" s="1">
        <v>0.211</v>
      </c>
    </row>
    <row r="2910" ht="15.75" customHeight="1">
      <c r="A2910" s="80">
        <v>41299.0</v>
      </c>
      <c r="B2910" s="1">
        <v>0.137</v>
      </c>
      <c r="C2910" s="80">
        <v>41299.0</v>
      </c>
      <c r="D2910" s="1">
        <v>0.149</v>
      </c>
      <c r="E2910" s="80">
        <v>41319.0</v>
      </c>
      <c r="F2910" s="1">
        <v>0.202</v>
      </c>
    </row>
    <row r="2911" ht="15.75" customHeight="1">
      <c r="A2911" s="80">
        <v>41302.0</v>
      </c>
      <c r="B2911" s="1">
        <v>0.139</v>
      </c>
      <c r="C2911" s="80">
        <v>41302.0</v>
      </c>
      <c r="D2911" s="1">
        <v>0.15</v>
      </c>
      <c r="E2911" s="80">
        <v>41320.0</v>
      </c>
      <c r="F2911" s="1">
        <v>0.212</v>
      </c>
    </row>
    <row r="2912" ht="15.75" customHeight="1">
      <c r="A2912" s="80">
        <v>41303.0</v>
      </c>
      <c r="B2912" s="1">
        <v>0.1325</v>
      </c>
      <c r="C2912" s="80">
        <v>41303.0</v>
      </c>
      <c r="D2912" s="1">
        <v>0.145</v>
      </c>
      <c r="E2912" s="80">
        <v>41323.0</v>
      </c>
      <c r="F2912" s="1">
        <v>0.208</v>
      </c>
    </row>
    <row r="2913" ht="15.75" customHeight="1">
      <c r="A2913" s="80">
        <v>41304.0</v>
      </c>
      <c r="B2913" s="1">
        <v>0.133</v>
      </c>
      <c r="C2913" s="80">
        <v>41304.0</v>
      </c>
      <c r="D2913" s="1">
        <v>0.1425</v>
      </c>
      <c r="E2913" s="80">
        <v>41324.0</v>
      </c>
      <c r="F2913" s="1">
        <v>0.21</v>
      </c>
    </row>
    <row r="2914" ht="15.75" customHeight="1">
      <c r="A2914" s="80">
        <v>41305.0</v>
      </c>
      <c r="B2914" s="1">
        <v>0.132</v>
      </c>
      <c r="C2914" s="80">
        <v>41305.0</v>
      </c>
      <c r="D2914" s="1">
        <v>0.144</v>
      </c>
      <c r="E2914" s="80">
        <v>41325.0</v>
      </c>
      <c r="F2914" s="1">
        <v>0.205</v>
      </c>
    </row>
    <row r="2915" ht="15.75" customHeight="1">
      <c r="A2915" s="80">
        <v>41306.0</v>
      </c>
      <c r="B2915" s="1">
        <v>0.13</v>
      </c>
      <c r="C2915" s="80">
        <v>41306.0</v>
      </c>
      <c r="D2915" s="1">
        <v>0.14</v>
      </c>
      <c r="E2915" s="80">
        <v>41326.0</v>
      </c>
      <c r="F2915" s="1">
        <v>0.194</v>
      </c>
    </row>
    <row r="2916" ht="15.75" customHeight="1">
      <c r="A2916" s="80">
        <v>41309.0</v>
      </c>
      <c r="B2916" s="1">
        <v>0.1305</v>
      </c>
      <c r="C2916" s="80">
        <v>41309.0</v>
      </c>
      <c r="D2916" s="1">
        <v>0.137</v>
      </c>
      <c r="E2916" s="80">
        <v>41327.0</v>
      </c>
      <c r="F2916" s="1">
        <v>0.192</v>
      </c>
    </row>
    <row r="2917" ht="15.75" customHeight="1">
      <c r="A2917" s="80">
        <v>41310.0</v>
      </c>
      <c r="B2917" s="1">
        <v>0.129</v>
      </c>
      <c r="C2917" s="80">
        <v>41310.0</v>
      </c>
      <c r="D2917" s="1">
        <v>0.139</v>
      </c>
      <c r="E2917" s="80">
        <v>41330.0</v>
      </c>
      <c r="F2917" s="1">
        <v>0.18</v>
      </c>
    </row>
    <row r="2918" ht="15.75" customHeight="1">
      <c r="A2918" s="80">
        <v>41311.0</v>
      </c>
      <c r="B2918" s="1">
        <v>0.1285</v>
      </c>
      <c r="C2918" s="80">
        <v>41311.0</v>
      </c>
      <c r="D2918" s="1">
        <v>0.133</v>
      </c>
      <c r="E2918" s="80">
        <v>41331.0</v>
      </c>
      <c r="F2918" s="1">
        <v>0.176</v>
      </c>
    </row>
    <row r="2919" ht="15.75" customHeight="1">
      <c r="A2919" s="80">
        <v>41312.0</v>
      </c>
      <c r="B2919" s="1">
        <v>0.1335</v>
      </c>
      <c r="C2919" s="80">
        <v>41312.0</v>
      </c>
      <c r="D2919" s="1">
        <v>0.136</v>
      </c>
      <c r="E2919" s="80">
        <v>41332.0</v>
      </c>
      <c r="F2919" s="1">
        <v>0.177</v>
      </c>
    </row>
    <row r="2920" ht="15.75" customHeight="1">
      <c r="A2920" s="80">
        <v>41313.0</v>
      </c>
      <c r="B2920" s="1">
        <v>0.1335</v>
      </c>
      <c r="C2920" s="80">
        <v>41313.0</v>
      </c>
      <c r="D2920" s="1">
        <v>0.138</v>
      </c>
      <c r="E2920" s="80">
        <v>41333.0</v>
      </c>
      <c r="F2920" s="1">
        <v>0.174</v>
      </c>
    </row>
    <row r="2921" ht="15.75" customHeight="1">
      <c r="A2921" s="80">
        <v>41316.0</v>
      </c>
      <c r="B2921" s="1">
        <v>0.1365</v>
      </c>
      <c r="C2921" s="80">
        <v>41316.0</v>
      </c>
      <c r="D2921" s="1">
        <v>0.142</v>
      </c>
      <c r="E2921" s="80">
        <v>41334.0</v>
      </c>
      <c r="F2921" s="1">
        <v>0.169</v>
      </c>
    </row>
    <row r="2922" ht="15.75" customHeight="1">
      <c r="A2922" s="80">
        <v>41317.0</v>
      </c>
      <c r="B2922" s="1">
        <v>0.1393</v>
      </c>
      <c r="C2922" s="80">
        <v>41317.0</v>
      </c>
      <c r="D2922" s="1">
        <v>0.1473</v>
      </c>
      <c r="E2922" s="80">
        <v>41337.0</v>
      </c>
      <c r="F2922" s="1">
        <v>0.172</v>
      </c>
    </row>
    <row r="2923" ht="15.75" customHeight="1">
      <c r="A2923" s="80">
        <v>41318.0</v>
      </c>
      <c r="B2923" s="1">
        <v>0.1396</v>
      </c>
      <c r="C2923" s="80">
        <v>41318.0</v>
      </c>
      <c r="D2923" s="1">
        <v>0.1475</v>
      </c>
      <c r="E2923" s="80">
        <v>41338.0</v>
      </c>
      <c r="F2923" s="1">
        <v>0.175</v>
      </c>
    </row>
    <row r="2924" ht="15.75" customHeight="1">
      <c r="A2924" s="80">
        <v>41319.0</v>
      </c>
      <c r="B2924" s="1">
        <v>0.1377</v>
      </c>
      <c r="C2924" s="80">
        <v>41319.0</v>
      </c>
      <c r="D2924" s="1">
        <v>0.1445</v>
      </c>
      <c r="E2924" s="80">
        <v>41339.0</v>
      </c>
      <c r="F2924" s="1">
        <v>0.182</v>
      </c>
    </row>
    <row r="2925" ht="15.75" customHeight="1">
      <c r="A2925" s="80">
        <v>41320.0</v>
      </c>
      <c r="B2925" s="1">
        <v>0.142</v>
      </c>
      <c r="C2925" s="80">
        <v>41320.0</v>
      </c>
      <c r="D2925" s="1">
        <v>0.148</v>
      </c>
      <c r="E2925" s="80">
        <v>41340.0</v>
      </c>
      <c r="F2925" s="1">
        <v>0.189</v>
      </c>
    </row>
    <row r="2926" ht="15.75" customHeight="1">
      <c r="A2926" s="80">
        <v>41323.0</v>
      </c>
      <c r="B2926" s="1">
        <v>0.142</v>
      </c>
      <c r="C2926" s="80">
        <v>41323.0</v>
      </c>
      <c r="D2926" s="1">
        <v>0.148</v>
      </c>
      <c r="E2926" s="80">
        <v>41341.0</v>
      </c>
      <c r="F2926" s="1">
        <v>0.194</v>
      </c>
    </row>
    <row r="2927" ht="15.75" customHeight="1">
      <c r="A2927" s="80">
        <v>41324.0</v>
      </c>
      <c r="B2927" s="1">
        <v>0.1405</v>
      </c>
      <c r="C2927" s="80">
        <v>41324.0</v>
      </c>
      <c r="D2927" s="1">
        <v>0.146</v>
      </c>
      <c r="E2927" s="80">
        <v>41344.0</v>
      </c>
      <c r="F2927" s="1">
        <v>0.194</v>
      </c>
    </row>
    <row r="2928" ht="15.75" customHeight="1">
      <c r="A2928" s="80">
        <v>41325.0</v>
      </c>
      <c r="B2928" s="1">
        <v>0.1406</v>
      </c>
      <c r="C2928" s="80">
        <v>41325.0</v>
      </c>
      <c r="D2928" s="1">
        <v>0.1465</v>
      </c>
      <c r="E2928" s="80">
        <v>41345.0</v>
      </c>
      <c r="F2928" s="1">
        <v>0.19</v>
      </c>
    </row>
    <row r="2929" ht="15.75" customHeight="1">
      <c r="A2929" s="80">
        <v>41326.0</v>
      </c>
      <c r="B2929" s="1">
        <v>0.14</v>
      </c>
      <c r="C2929" s="80">
        <v>41326.0</v>
      </c>
      <c r="D2929" s="1">
        <v>0.142</v>
      </c>
      <c r="E2929" s="80">
        <v>41346.0</v>
      </c>
      <c r="F2929" s="1">
        <v>0.193</v>
      </c>
    </row>
    <row r="2930" ht="15.75" customHeight="1">
      <c r="A2930" s="80">
        <v>41327.0</v>
      </c>
      <c r="B2930" s="1">
        <v>0.138</v>
      </c>
      <c r="C2930" s="80">
        <v>41327.0</v>
      </c>
      <c r="D2930" s="1">
        <v>0.143</v>
      </c>
      <c r="E2930" s="80">
        <v>41347.0</v>
      </c>
      <c r="F2930" s="1">
        <v>0.199</v>
      </c>
    </row>
    <row r="2931" ht="15.75" customHeight="1">
      <c r="A2931" s="80">
        <v>41330.0</v>
      </c>
      <c r="B2931" s="1">
        <v>0.139</v>
      </c>
      <c r="C2931" s="80">
        <v>41330.0</v>
      </c>
      <c r="D2931" s="1">
        <v>0.14</v>
      </c>
      <c r="E2931" s="80">
        <v>41348.0</v>
      </c>
      <c r="F2931" s="1">
        <v>0.19</v>
      </c>
    </row>
    <row r="2932" ht="15.75" customHeight="1">
      <c r="A2932" s="80">
        <v>41331.0</v>
      </c>
      <c r="B2932" s="1">
        <v>0.138</v>
      </c>
      <c r="C2932" s="80">
        <v>41331.0</v>
      </c>
      <c r="D2932" s="1">
        <v>0.137</v>
      </c>
      <c r="E2932" s="80">
        <v>41351.0</v>
      </c>
      <c r="F2932" s="1">
        <v>0.187</v>
      </c>
    </row>
    <row r="2933" ht="15.75" customHeight="1">
      <c r="A2933" s="80">
        <v>41332.0</v>
      </c>
      <c r="B2933" s="1">
        <v>0.139</v>
      </c>
      <c r="C2933" s="80">
        <v>41332.0</v>
      </c>
      <c r="D2933" s="1">
        <v>0.138</v>
      </c>
      <c r="E2933" s="80">
        <v>41352.0</v>
      </c>
      <c r="F2933" s="1">
        <v>0.191</v>
      </c>
    </row>
    <row r="2934" ht="15.75" customHeight="1">
      <c r="A2934" s="80">
        <v>41333.0</v>
      </c>
      <c r="B2934" s="1">
        <v>0.136</v>
      </c>
      <c r="C2934" s="80">
        <v>41333.0</v>
      </c>
      <c r="D2934" s="1">
        <v>0.1375</v>
      </c>
      <c r="E2934" s="80">
        <v>41353.0</v>
      </c>
      <c r="F2934" s="1">
        <v>0.192</v>
      </c>
    </row>
    <row r="2935" ht="15.75" customHeight="1">
      <c r="A2935" s="80">
        <v>41334.0</v>
      </c>
      <c r="B2935" s="1">
        <v>0.136</v>
      </c>
      <c r="C2935" s="80">
        <v>41334.0</v>
      </c>
      <c r="D2935" s="1">
        <v>0.137</v>
      </c>
      <c r="E2935" s="80">
        <v>41354.0</v>
      </c>
      <c r="F2935" s="1">
        <v>0.195</v>
      </c>
    </row>
    <row r="2936" ht="15.75" customHeight="1">
      <c r="A2936" s="80">
        <v>41337.0</v>
      </c>
      <c r="B2936" s="1">
        <v>0.1366</v>
      </c>
      <c r="C2936" s="80">
        <v>41337.0</v>
      </c>
      <c r="D2936" s="1">
        <v>0.14</v>
      </c>
      <c r="E2936" s="80">
        <v>41355.0</v>
      </c>
      <c r="F2936" s="1">
        <v>0.196</v>
      </c>
    </row>
    <row r="2937" ht="15.75" customHeight="1">
      <c r="A2937" s="80">
        <v>41338.0</v>
      </c>
      <c r="B2937" s="1">
        <v>0.136</v>
      </c>
      <c r="C2937" s="80">
        <v>41338.0</v>
      </c>
      <c r="D2937" s="1">
        <v>0.138</v>
      </c>
      <c r="E2937" s="80">
        <v>41358.0</v>
      </c>
      <c r="F2937" s="1">
        <v>0.199</v>
      </c>
    </row>
    <row r="2938" ht="15.75" customHeight="1">
      <c r="A2938" s="80">
        <v>41339.0</v>
      </c>
      <c r="B2938" s="1">
        <v>0.1386</v>
      </c>
      <c r="C2938" s="80">
        <v>41339.0</v>
      </c>
      <c r="D2938" s="1">
        <v>0.14</v>
      </c>
      <c r="E2938" s="80">
        <v>41359.0</v>
      </c>
      <c r="F2938" s="1">
        <v>0.198</v>
      </c>
    </row>
    <row r="2939" ht="15.75" customHeight="1">
      <c r="A2939" s="80">
        <v>41340.0</v>
      </c>
      <c r="B2939" s="1">
        <v>0.136</v>
      </c>
      <c r="C2939" s="80">
        <v>41340.0</v>
      </c>
      <c r="D2939" s="1">
        <v>0.139</v>
      </c>
      <c r="E2939" s="80">
        <v>41360.0</v>
      </c>
      <c r="F2939" s="1">
        <v>0.183</v>
      </c>
    </row>
    <row r="2940" ht="15.75" customHeight="1">
      <c r="A2940" s="80">
        <v>41341.0</v>
      </c>
      <c r="B2940" s="1">
        <v>0.1393</v>
      </c>
      <c r="C2940" s="80">
        <v>41341.0</v>
      </c>
      <c r="D2940" s="1">
        <v>0.142</v>
      </c>
      <c r="E2940" s="80">
        <v>41361.0</v>
      </c>
      <c r="F2940" s="1">
        <v>0.185</v>
      </c>
    </row>
    <row r="2941" ht="15.75" customHeight="1">
      <c r="A2941" s="80">
        <v>41344.0</v>
      </c>
      <c r="B2941" s="1">
        <v>0.139</v>
      </c>
      <c r="C2941" s="80">
        <v>41344.0</v>
      </c>
      <c r="D2941" s="1">
        <v>0.1455</v>
      </c>
      <c r="E2941" s="80">
        <v>41362.0</v>
      </c>
      <c r="F2941" s="1">
        <v>0.18375</v>
      </c>
    </row>
    <row r="2942" ht="15.75" customHeight="1">
      <c r="A2942" s="80">
        <v>41345.0</v>
      </c>
      <c r="B2942" s="1">
        <v>0.135</v>
      </c>
      <c r="C2942" s="80">
        <v>41345.0</v>
      </c>
      <c r="D2942" s="1">
        <v>0.14</v>
      </c>
      <c r="E2942" s="80">
        <v>41365.0</v>
      </c>
      <c r="F2942" s="1">
        <v>0.181</v>
      </c>
    </row>
    <row r="2943" ht="15.75" customHeight="1">
      <c r="A2943" s="80">
        <v>41346.0</v>
      </c>
      <c r="B2943" s="1">
        <v>0.1361</v>
      </c>
      <c r="C2943" s="80">
        <v>41346.0</v>
      </c>
      <c r="D2943" s="1">
        <v>0.1411</v>
      </c>
      <c r="E2943" s="80">
        <v>41366.0</v>
      </c>
      <c r="F2943" s="1">
        <v>0.182</v>
      </c>
    </row>
    <row r="2944" ht="15.75" customHeight="1">
      <c r="A2944" s="80">
        <v>41347.0</v>
      </c>
      <c r="B2944" s="1">
        <v>0.136</v>
      </c>
      <c r="C2944" s="80">
        <v>41347.0</v>
      </c>
      <c r="D2944" s="1">
        <v>0.143</v>
      </c>
      <c r="E2944" s="80">
        <v>41367.0</v>
      </c>
      <c r="F2944" s="1">
        <v>0.174</v>
      </c>
    </row>
    <row r="2945" ht="15.75" customHeight="1">
      <c r="A2945" s="80">
        <v>41348.0</v>
      </c>
      <c r="B2945" s="1">
        <v>0.1365</v>
      </c>
      <c r="C2945" s="80">
        <v>41348.0</v>
      </c>
      <c r="D2945" s="1">
        <v>0.142</v>
      </c>
      <c r="E2945" s="80">
        <v>41368.0</v>
      </c>
      <c r="F2945" s="1">
        <v>0.171</v>
      </c>
    </row>
    <row r="2946" ht="15.75" customHeight="1">
      <c r="A2946" s="80">
        <v>41351.0</v>
      </c>
      <c r="B2946" s="1">
        <v>0.137</v>
      </c>
      <c r="C2946" s="80">
        <v>41351.0</v>
      </c>
      <c r="D2946" s="1">
        <v>0.1425</v>
      </c>
      <c r="E2946" s="80">
        <v>41369.0</v>
      </c>
      <c r="F2946" s="1">
        <v>0.171</v>
      </c>
    </row>
    <row r="2947" ht="15.75" customHeight="1">
      <c r="A2947" s="80">
        <v>41352.0</v>
      </c>
      <c r="B2947" s="1">
        <v>0.143</v>
      </c>
      <c r="C2947" s="80">
        <v>41352.0</v>
      </c>
      <c r="D2947" s="1">
        <v>0.151</v>
      </c>
      <c r="E2947" s="80">
        <v>41372.0</v>
      </c>
      <c r="F2947" s="1">
        <v>0.172</v>
      </c>
    </row>
    <row r="2948" ht="15.75" customHeight="1">
      <c r="A2948" s="80">
        <v>41353.0</v>
      </c>
      <c r="B2948" s="1">
        <v>0.141</v>
      </c>
      <c r="C2948" s="80">
        <v>41353.0</v>
      </c>
      <c r="D2948" s="1">
        <v>0.149</v>
      </c>
      <c r="E2948" s="80">
        <v>41373.0</v>
      </c>
      <c r="F2948" s="1">
        <v>0.169</v>
      </c>
    </row>
    <row r="2949" ht="15.75" customHeight="1">
      <c r="A2949" s="80">
        <v>41354.0</v>
      </c>
      <c r="B2949" s="1">
        <v>0.142</v>
      </c>
      <c r="C2949" s="80">
        <v>41354.0</v>
      </c>
      <c r="D2949" s="1">
        <v>0.152</v>
      </c>
      <c r="E2949" s="80">
        <v>41374.0</v>
      </c>
      <c r="F2949" s="1">
        <v>0.169</v>
      </c>
    </row>
    <row r="2950" ht="15.75" customHeight="1">
      <c r="A2950" s="80">
        <v>41355.0</v>
      </c>
      <c r="B2950" s="1">
        <v>0.143</v>
      </c>
      <c r="C2950" s="80">
        <v>41355.0</v>
      </c>
      <c r="D2950" s="1">
        <v>0.153</v>
      </c>
      <c r="E2950" s="80">
        <v>41375.0</v>
      </c>
      <c r="F2950" s="1">
        <v>0.167</v>
      </c>
    </row>
    <row r="2951" ht="15.75" customHeight="1">
      <c r="A2951" s="80">
        <v>41358.0</v>
      </c>
      <c r="B2951" s="1">
        <v>0.144</v>
      </c>
      <c r="C2951" s="80">
        <v>41358.0</v>
      </c>
      <c r="D2951" s="1">
        <v>0.1535</v>
      </c>
      <c r="E2951" s="80">
        <v>41376.0</v>
      </c>
      <c r="F2951" s="1">
        <v>0.165</v>
      </c>
    </row>
    <row r="2952" ht="15.75" customHeight="1">
      <c r="A2952" s="80">
        <v>41359.0</v>
      </c>
      <c r="B2952" s="1">
        <v>0.139</v>
      </c>
      <c r="C2952" s="80">
        <v>41359.0</v>
      </c>
      <c r="D2952" s="1">
        <v>0.152</v>
      </c>
      <c r="E2952" s="80">
        <v>41379.0</v>
      </c>
      <c r="F2952" s="1">
        <v>0.1597</v>
      </c>
    </row>
    <row r="2953" ht="15.75" customHeight="1">
      <c r="A2953" s="80">
        <v>41360.0</v>
      </c>
      <c r="B2953" s="1">
        <v>0.1395</v>
      </c>
      <c r="C2953" s="80">
        <v>41360.0</v>
      </c>
      <c r="D2953" s="1">
        <v>0.147</v>
      </c>
      <c r="E2953" s="80">
        <v>41380.0</v>
      </c>
      <c r="F2953" s="1">
        <v>0.162</v>
      </c>
    </row>
    <row r="2954" ht="15.75" customHeight="1">
      <c r="A2954" s="80">
        <v>41361.0</v>
      </c>
      <c r="B2954" s="1">
        <v>0.139</v>
      </c>
      <c r="C2954" s="80">
        <v>41361.0</v>
      </c>
      <c r="D2954" s="1">
        <v>0.146</v>
      </c>
      <c r="E2954" s="80">
        <v>41381.0</v>
      </c>
      <c r="F2954" s="1">
        <v>0.164</v>
      </c>
    </row>
    <row r="2955" ht="15.75" customHeight="1">
      <c r="A2955" s="80">
        <v>41362.0</v>
      </c>
      <c r="B2955" s="1">
        <v>0.138</v>
      </c>
      <c r="C2955" s="80">
        <v>41362.0</v>
      </c>
      <c r="D2955" s="1">
        <v>0.1455</v>
      </c>
      <c r="E2955" s="80">
        <v>41382.0</v>
      </c>
      <c r="F2955" s="1">
        <v>0.165</v>
      </c>
    </row>
    <row r="2956" ht="15.75" customHeight="1">
      <c r="A2956" s="80">
        <v>41365.0</v>
      </c>
      <c r="B2956" s="1">
        <v>0.1382</v>
      </c>
      <c r="C2956" s="80">
        <v>41365.0</v>
      </c>
      <c r="D2956" s="1">
        <v>0.144</v>
      </c>
      <c r="E2956" s="80">
        <v>41383.0</v>
      </c>
      <c r="F2956" s="1">
        <v>0.167</v>
      </c>
    </row>
    <row r="2957" ht="15.75" customHeight="1">
      <c r="A2957" s="80">
        <v>41366.0</v>
      </c>
      <c r="B2957" s="1">
        <v>0.138</v>
      </c>
      <c r="C2957" s="80">
        <v>41366.0</v>
      </c>
      <c r="D2957" s="1">
        <v>0.145</v>
      </c>
      <c r="E2957" s="80">
        <v>41386.0</v>
      </c>
      <c r="F2957" s="1">
        <v>0.164</v>
      </c>
    </row>
    <row r="2958" ht="15.75" customHeight="1">
      <c r="A2958" s="80">
        <v>41367.0</v>
      </c>
      <c r="B2958" s="1">
        <v>0.134</v>
      </c>
      <c r="C2958" s="80">
        <v>41367.0</v>
      </c>
      <c r="D2958" s="1">
        <v>0.14</v>
      </c>
      <c r="E2958" s="80">
        <v>41387.0</v>
      </c>
      <c r="F2958" s="1">
        <v>0.168</v>
      </c>
    </row>
    <row r="2959" ht="15.75" customHeight="1">
      <c r="A2959" s="80">
        <v>41368.0</v>
      </c>
      <c r="B2959" s="1">
        <v>0.132</v>
      </c>
      <c r="C2959" s="80">
        <v>41368.0</v>
      </c>
      <c r="D2959" s="1">
        <v>0.139</v>
      </c>
      <c r="E2959" s="80">
        <v>41388.0</v>
      </c>
      <c r="F2959" s="1">
        <v>0.166</v>
      </c>
    </row>
    <row r="2960" ht="15.75" customHeight="1">
      <c r="A2960" s="80">
        <v>41369.0</v>
      </c>
      <c r="B2960" s="1">
        <v>0.1311</v>
      </c>
      <c r="C2960" s="80">
        <v>41369.0</v>
      </c>
      <c r="D2960" s="1">
        <v>0.138</v>
      </c>
      <c r="E2960" s="80">
        <v>41389.0</v>
      </c>
      <c r="F2960" s="1">
        <v>0.165</v>
      </c>
    </row>
    <row r="2961" ht="15.75" customHeight="1">
      <c r="A2961" s="80">
        <v>41372.0</v>
      </c>
      <c r="B2961" s="1">
        <v>0.129</v>
      </c>
      <c r="C2961" s="80">
        <v>41372.0</v>
      </c>
      <c r="D2961" s="1">
        <v>0.137</v>
      </c>
      <c r="E2961" s="80">
        <v>41390.0</v>
      </c>
      <c r="F2961" s="1">
        <v>0.1585</v>
      </c>
    </row>
    <row r="2962" ht="15.75" customHeight="1">
      <c r="A2962" s="80">
        <v>41373.0</v>
      </c>
      <c r="B2962" s="1">
        <v>0.1303</v>
      </c>
      <c r="C2962" s="80">
        <v>41373.0</v>
      </c>
      <c r="D2962" s="1">
        <v>0.135</v>
      </c>
      <c r="E2962" s="80">
        <v>41393.0</v>
      </c>
      <c r="F2962" s="1">
        <v>0.152</v>
      </c>
    </row>
    <row r="2963" ht="15.75" customHeight="1">
      <c r="A2963" s="80">
        <v>41374.0</v>
      </c>
      <c r="B2963" s="1">
        <v>0.13</v>
      </c>
      <c r="C2963" s="80">
        <v>41374.0</v>
      </c>
      <c r="D2963" s="1">
        <v>0.135</v>
      </c>
      <c r="E2963" s="80">
        <v>41394.0</v>
      </c>
      <c r="F2963" s="1">
        <v>0.154</v>
      </c>
    </row>
    <row r="2964" ht="15.75" customHeight="1">
      <c r="A2964" s="80">
        <v>41375.0</v>
      </c>
      <c r="B2964" s="1">
        <v>0.13</v>
      </c>
      <c r="C2964" s="80">
        <v>41375.0</v>
      </c>
      <c r="D2964" s="1">
        <v>0.1334</v>
      </c>
      <c r="E2964" s="80">
        <v>41395.0</v>
      </c>
      <c r="F2964" s="1">
        <v>0.1496</v>
      </c>
    </row>
    <row r="2965" ht="15.75" customHeight="1">
      <c r="A2965" s="80">
        <v>41376.0</v>
      </c>
      <c r="B2965" s="1">
        <v>0.129</v>
      </c>
      <c r="C2965" s="80">
        <v>41376.0</v>
      </c>
      <c r="D2965" s="1">
        <v>0.134</v>
      </c>
      <c r="E2965" s="80">
        <v>41396.0</v>
      </c>
      <c r="F2965" s="1">
        <v>0.145</v>
      </c>
    </row>
    <row r="2966" ht="15.75" customHeight="1">
      <c r="A2966" s="80">
        <v>41379.0</v>
      </c>
      <c r="B2966" s="1">
        <v>0.1295</v>
      </c>
      <c r="C2966" s="80">
        <v>41379.0</v>
      </c>
      <c r="D2966" s="1">
        <v>0.133</v>
      </c>
      <c r="E2966" s="80">
        <v>41397.0</v>
      </c>
      <c r="F2966" s="1">
        <v>0.16</v>
      </c>
    </row>
    <row r="2967" ht="15.75" customHeight="1">
      <c r="A2967" s="80">
        <v>41380.0</v>
      </c>
      <c r="B2967" s="1">
        <v>0.13</v>
      </c>
      <c r="C2967" s="80">
        <v>41380.0</v>
      </c>
      <c r="D2967" s="1">
        <v>0.1335</v>
      </c>
      <c r="E2967" s="80">
        <v>41400.0</v>
      </c>
      <c r="F2967" s="1">
        <v>0.16</v>
      </c>
    </row>
    <row r="2968" ht="15.75" customHeight="1">
      <c r="A2968" s="80">
        <v>41381.0</v>
      </c>
      <c r="B2968" s="1">
        <v>0.1311</v>
      </c>
      <c r="C2968" s="80">
        <v>41381.0</v>
      </c>
      <c r="D2968" s="1">
        <v>0.134</v>
      </c>
      <c r="E2968" s="80">
        <v>41401.0</v>
      </c>
      <c r="F2968" s="1">
        <v>0.163</v>
      </c>
    </row>
    <row r="2969" ht="15.75" customHeight="1">
      <c r="A2969" s="80">
        <v>41382.0</v>
      </c>
      <c r="B2969" s="1">
        <v>0.131</v>
      </c>
      <c r="C2969" s="80">
        <v>41382.0</v>
      </c>
      <c r="D2969" s="1">
        <v>0.134</v>
      </c>
      <c r="E2969" s="80">
        <v>41402.0</v>
      </c>
      <c r="F2969" s="1">
        <v>0.16</v>
      </c>
    </row>
    <row r="2970" ht="15.75" customHeight="1">
      <c r="A2970" s="80">
        <v>41383.0</v>
      </c>
      <c r="B2970" s="1">
        <v>0.133</v>
      </c>
      <c r="C2970" s="80">
        <v>41383.0</v>
      </c>
      <c r="D2970" s="1">
        <v>0.1363</v>
      </c>
      <c r="E2970" s="80">
        <v>41403.0</v>
      </c>
      <c r="F2970" s="1">
        <v>0.165</v>
      </c>
    </row>
    <row r="2971" ht="15.75" customHeight="1">
      <c r="A2971" s="80">
        <v>41386.0</v>
      </c>
      <c r="B2971" s="1">
        <v>0.128</v>
      </c>
      <c r="C2971" s="80">
        <v>41386.0</v>
      </c>
      <c r="D2971" s="1">
        <v>0.135</v>
      </c>
      <c r="E2971" s="80">
        <v>41404.0</v>
      </c>
      <c r="F2971" s="1">
        <v>0.176</v>
      </c>
    </row>
    <row r="2972" ht="15.75" customHeight="1">
      <c r="A2972" s="80">
        <v>41387.0</v>
      </c>
      <c r="B2972" s="1">
        <v>0.1335</v>
      </c>
      <c r="C2972" s="80">
        <v>41387.0</v>
      </c>
      <c r="D2972" s="1">
        <v>0.138</v>
      </c>
      <c r="E2972" s="80">
        <v>41407.0</v>
      </c>
      <c r="F2972" s="1">
        <v>0.18</v>
      </c>
    </row>
    <row r="2973" ht="15.75" customHeight="1">
      <c r="A2973" s="80">
        <v>41388.0</v>
      </c>
      <c r="B2973" s="1">
        <v>0.1335</v>
      </c>
      <c r="C2973" s="80">
        <v>41388.0</v>
      </c>
      <c r="D2973" s="1">
        <v>0.1361</v>
      </c>
      <c r="E2973" s="80">
        <v>41408.0</v>
      </c>
      <c r="F2973" s="1">
        <v>0.188</v>
      </c>
    </row>
    <row r="2974" ht="15.75" customHeight="1">
      <c r="A2974" s="80">
        <v>41389.0</v>
      </c>
      <c r="B2974" s="1">
        <v>0.12875</v>
      </c>
      <c r="C2974" s="80">
        <v>41389.0</v>
      </c>
      <c r="D2974" s="1">
        <v>0.1334</v>
      </c>
      <c r="E2974" s="80">
        <v>41409.0</v>
      </c>
      <c r="F2974" s="1">
        <v>0.183</v>
      </c>
    </row>
    <row r="2975" ht="15.75" customHeight="1">
      <c r="A2975" s="80">
        <v>41390.0</v>
      </c>
      <c r="B2975" s="1">
        <v>0.1275</v>
      </c>
      <c r="C2975" s="80">
        <v>41390.0</v>
      </c>
      <c r="D2975" s="1">
        <v>0.1305</v>
      </c>
      <c r="E2975" s="80">
        <v>41410.0</v>
      </c>
      <c r="F2975" s="1">
        <v>0.174</v>
      </c>
    </row>
    <row r="2976" ht="15.75" customHeight="1">
      <c r="A2976" s="80">
        <v>41393.0</v>
      </c>
      <c r="B2976" s="1">
        <v>0.122</v>
      </c>
      <c r="C2976" s="80">
        <v>41393.0</v>
      </c>
      <c r="D2976" s="1">
        <v>0.125</v>
      </c>
      <c r="E2976" s="80">
        <v>41411.0</v>
      </c>
      <c r="F2976" s="1">
        <v>0.185</v>
      </c>
    </row>
    <row r="2977" ht="15.75" customHeight="1">
      <c r="A2977" s="80">
        <v>41394.0</v>
      </c>
      <c r="B2977" s="1">
        <v>0.1226</v>
      </c>
      <c r="C2977" s="80">
        <v>41394.0</v>
      </c>
      <c r="D2977" s="1">
        <v>0.125</v>
      </c>
      <c r="E2977" s="80">
        <v>41414.0</v>
      </c>
      <c r="F2977" s="1">
        <v>0.1825</v>
      </c>
    </row>
    <row r="2978" ht="15.75" customHeight="1">
      <c r="A2978" s="80">
        <v>41395.0</v>
      </c>
      <c r="B2978" s="1">
        <v>0.122</v>
      </c>
      <c r="C2978" s="80">
        <v>41395.0</v>
      </c>
      <c r="D2978" s="1">
        <v>0.123</v>
      </c>
      <c r="E2978" s="80">
        <v>41415.0</v>
      </c>
      <c r="F2978" s="1">
        <v>0.18</v>
      </c>
    </row>
    <row r="2979" ht="15.75" customHeight="1">
      <c r="A2979" s="80">
        <v>41396.0</v>
      </c>
      <c r="B2979" s="1">
        <v>0.124</v>
      </c>
      <c r="C2979" s="80">
        <v>41396.0</v>
      </c>
      <c r="D2979" s="1">
        <v>0.1235</v>
      </c>
      <c r="E2979" s="80">
        <v>41416.0</v>
      </c>
      <c r="F2979" s="1">
        <v>0.193</v>
      </c>
    </row>
    <row r="2980" ht="15.75" customHeight="1">
      <c r="A2980" s="80">
        <v>41397.0</v>
      </c>
      <c r="B2980" s="1">
        <v>0.1245</v>
      </c>
      <c r="C2980" s="80">
        <v>41397.0</v>
      </c>
      <c r="D2980" s="1">
        <v>0.127</v>
      </c>
      <c r="E2980" s="80">
        <v>41417.0</v>
      </c>
      <c r="F2980" s="1">
        <v>0.194</v>
      </c>
    </row>
    <row r="2981" ht="15.75" customHeight="1">
      <c r="A2981" s="80">
        <v>41400.0</v>
      </c>
      <c r="B2981" s="1">
        <v>0.1216</v>
      </c>
      <c r="C2981" s="80">
        <v>41400.0</v>
      </c>
      <c r="D2981" s="1">
        <v>0.125</v>
      </c>
      <c r="E2981" s="80">
        <v>41418.0</v>
      </c>
      <c r="F2981" s="1">
        <v>0.195</v>
      </c>
    </row>
    <row r="2982" ht="15.75" customHeight="1">
      <c r="A2982" s="80">
        <v>41401.0</v>
      </c>
      <c r="B2982" s="1">
        <v>0.1215</v>
      </c>
      <c r="C2982" s="80">
        <v>41401.0</v>
      </c>
      <c r="D2982" s="1">
        <v>0.125</v>
      </c>
      <c r="E2982" s="80">
        <v>41421.0</v>
      </c>
      <c r="F2982" s="1">
        <v>0.2</v>
      </c>
    </row>
    <row r="2983" ht="15.75" customHeight="1">
      <c r="A2983" s="80">
        <v>41402.0</v>
      </c>
      <c r="B2983" s="1">
        <v>0.121</v>
      </c>
      <c r="C2983" s="80">
        <v>41402.0</v>
      </c>
      <c r="D2983" s="1">
        <v>0.126</v>
      </c>
      <c r="E2983" s="80">
        <v>41422.0</v>
      </c>
      <c r="F2983" s="1">
        <v>0.243</v>
      </c>
    </row>
    <row r="2984" ht="15.75" customHeight="1">
      <c r="A2984" s="80">
        <v>41403.0</v>
      </c>
      <c r="B2984" s="1">
        <v>0.123</v>
      </c>
      <c r="C2984" s="80">
        <v>41403.0</v>
      </c>
      <c r="D2984" s="1">
        <v>0.127</v>
      </c>
      <c r="E2984" s="80">
        <v>41423.0</v>
      </c>
      <c r="F2984" s="1">
        <v>0.229</v>
      </c>
    </row>
    <row r="2985" ht="15.75" customHeight="1">
      <c r="A2985" s="80">
        <v>41404.0</v>
      </c>
      <c r="B2985" s="1">
        <v>0.1245</v>
      </c>
      <c r="C2985" s="80">
        <v>41404.0</v>
      </c>
      <c r="D2985" s="1">
        <v>0.131</v>
      </c>
      <c r="E2985" s="80">
        <v>41424.0</v>
      </c>
      <c r="F2985" s="1">
        <v>0.232</v>
      </c>
    </row>
    <row r="2986" ht="15.75" customHeight="1">
      <c r="A2986" s="80">
        <v>41407.0</v>
      </c>
      <c r="B2986" s="1">
        <v>0.1245</v>
      </c>
      <c r="C2986" s="80">
        <v>41407.0</v>
      </c>
      <c r="D2986" s="1">
        <v>0.131</v>
      </c>
      <c r="E2986" s="80">
        <v>41425.0</v>
      </c>
      <c r="F2986" s="1">
        <v>0.231</v>
      </c>
    </row>
    <row r="2987" ht="15.75" customHeight="1">
      <c r="A2987" s="80">
        <v>41408.0</v>
      </c>
      <c r="B2987" s="1">
        <v>0.124</v>
      </c>
      <c r="C2987" s="80">
        <v>41408.0</v>
      </c>
      <c r="D2987" s="1">
        <v>0.134</v>
      </c>
      <c r="E2987" s="80">
        <v>41428.0</v>
      </c>
      <c r="F2987" s="1">
        <v>0.23</v>
      </c>
    </row>
    <row r="2988" ht="15.75" customHeight="1">
      <c r="A2988" s="80">
        <v>41409.0</v>
      </c>
      <c r="B2988" s="1">
        <v>0.124</v>
      </c>
      <c r="C2988" s="80">
        <v>41409.0</v>
      </c>
      <c r="D2988" s="1">
        <v>0.133</v>
      </c>
      <c r="E2988" s="80">
        <v>41429.0</v>
      </c>
      <c r="F2988" s="1">
        <v>0.234</v>
      </c>
    </row>
    <row r="2989" ht="15.75" customHeight="1">
      <c r="A2989" s="80">
        <v>41410.0</v>
      </c>
      <c r="B2989" s="1">
        <v>0.121</v>
      </c>
      <c r="C2989" s="80">
        <v>41410.0</v>
      </c>
      <c r="D2989" s="1">
        <v>0.128</v>
      </c>
      <c r="E2989" s="80">
        <v>41430.0</v>
      </c>
      <c r="F2989" s="1">
        <v>0.23</v>
      </c>
    </row>
    <row r="2990" ht="15.75" customHeight="1">
      <c r="A2990" s="80">
        <v>41411.0</v>
      </c>
      <c r="B2990" s="1">
        <v>0.123</v>
      </c>
      <c r="C2990" s="80">
        <v>41411.0</v>
      </c>
      <c r="D2990" s="1">
        <v>0.134</v>
      </c>
      <c r="E2990" s="80">
        <v>41431.0</v>
      </c>
      <c r="F2990" s="1">
        <v>0.229</v>
      </c>
    </row>
    <row r="2991" ht="15.75" customHeight="1">
      <c r="A2991" s="80">
        <v>41414.0</v>
      </c>
      <c r="B2991" s="1">
        <v>0.117</v>
      </c>
      <c r="C2991" s="80">
        <v>41414.0</v>
      </c>
      <c r="D2991" s="1">
        <v>0.128</v>
      </c>
      <c r="E2991" s="80">
        <v>41432.0</v>
      </c>
      <c r="F2991" s="1">
        <v>0.2495</v>
      </c>
    </row>
    <row r="2992" ht="15.75" customHeight="1">
      <c r="A2992" s="80">
        <v>41415.0</v>
      </c>
      <c r="B2992" s="1">
        <v>0.1157</v>
      </c>
      <c r="C2992" s="80">
        <v>41415.0</v>
      </c>
      <c r="D2992" s="1">
        <v>0.128</v>
      </c>
      <c r="E2992" s="80">
        <v>41435.0</v>
      </c>
      <c r="F2992" s="1">
        <v>0.251</v>
      </c>
    </row>
    <row r="2993" ht="15.75" customHeight="1">
      <c r="A2993" s="80">
        <v>41416.0</v>
      </c>
      <c r="B2993" s="1">
        <v>0.1176</v>
      </c>
      <c r="C2993" s="80">
        <v>41416.0</v>
      </c>
      <c r="D2993" s="1">
        <v>0.131</v>
      </c>
      <c r="E2993" s="80">
        <v>41436.0</v>
      </c>
      <c r="F2993" s="1">
        <v>0.259</v>
      </c>
    </row>
    <row r="2994" ht="15.75" customHeight="1">
      <c r="A2994" s="80">
        <v>41417.0</v>
      </c>
      <c r="B2994" s="1">
        <v>0.117</v>
      </c>
      <c r="C2994" s="80">
        <v>41417.0</v>
      </c>
      <c r="D2994" s="1">
        <v>0.132</v>
      </c>
      <c r="E2994" s="80">
        <v>41437.0</v>
      </c>
      <c r="F2994" s="1">
        <v>0.264</v>
      </c>
    </row>
    <row r="2995" ht="15.75" customHeight="1">
      <c r="A2995" s="80">
        <v>41418.0</v>
      </c>
      <c r="B2995" s="1">
        <v>0.1165</v>
      </c>
      <c r="C2995" s="80">
        <v>41418.0</v>
      </c>
      <c r="D2995" s="1">
        <v>0.132</v>
      </c>
      <c r="E2995" s="80">
        <v>41438.0</v>
      </c>
      <c r="F2995" s="1">
        <v>0.224</v>
      </c>
    </row>
    <row r="2996" ht="15.75" customHeight="1">
      <c r="A2996" s="80">
        <v>41421.0</v>
      </c>
      <c r="B2996" s="1">
        <v>0.115</v>
      </c>
      <c r="C2996" s="80">
        <v>41421.0</v>
      </c>
      <c r="D2996" s="1">
        <v>0.1315</v>
      </c>
      <c r="E2996" s="80">
        <v>41439.0</v>
      </c>
      <c r="F2996" s="1">
        <v>0.212</v>
      </c>
    </row>
    <row r="2997" ht="15.75" customHeight="1">
      <c r="A2997" s="80">
        <v>41422.0</v>
      </c>
      <c r="B2997" s="1">
        <v>0.1237</v>
      </c>
      <c r="C2997" s="80">
        <v>41422.0</v>
      </c>
      <c r="D2997" s="1">
        <v>0.15</v>
      </c>
      <c r="E2997" s="80">
        <v>41442.0</v>
      </c>
      <c r="F2997" s="1">
        <v>0.2125</v>
      </c>
    </row>
    <row r="2998" ht="15.75" customHeight="1">
      <c r="A2998" s="80">
        <v>41423.0</v>
      </c>
      <c r="B2998" s="1">
        <v>0.119</v>
      </c>
      <c r="C2998" s="80">
        <v>41423.0</v>
      </c>
      <c r="D2998" s="1">
        <v>0.144</v>
      </c>
      <c r="E2998" s="80">
        <v>41443.0</v>
      </c>
      <c r="F2998" s="1">
        <v>0.209</v>
      </c>
    </row>
    <row r="2999" ht="15.75" customHeight="1">
      <c r="A2999" s="80">
        <v>41424.0</v>
      </c>
      <c r="B2999" s="1">
        <v>0.1155</v>
      </c>
      <c r="C2999" s="80">
        <v>41424.0</v>
      </c>
      <c r="D2999" s="1">
        <v>0.139</v>
      </c>
      <c r="E2999" s="80">
        <v>41444.0</v>
      </c>
      <c r="F2999" s="1">
        <v>0.251</v>
      </c>
    </row>
    <row r="3000" ht="15.75" customHeight="1">
      <c r="A3000" s="80">
        <v>41425.0</v>
      </c>
      <c r="B3000" s="1">
        <v>0.123</v>
      </c>
      <c r="C3000" s="80">
        <v>41425.0</v>
      </c>
      <c r="D3000" s="1">
        <v>0.146</v>
      </c>
      <c r="E3000" s="80">
        <v>41445.0</v>
      </c>
      <c r="F3000" s="1">
        <v>0.27</v>
      </c>
    </row>
    <row r="3001" ht="15.75" customHeight="1">
      <c r="A3001" s="80">
        <v>41428.0</v>
      </c>
      <c r="B3001" s="1">
        <v>0.118</v>
      </c>
      <c r="C3001" s="80">
        <v>41428.0</v>
      </c>
      <c r="D3001" s="1">
        <v>0.14</v>
      </c>
      <c r="E3001" s="80">
        <v>41446.0</v>
      </c>
      <c r="F3001" s="1">
        <v>0.315</v>
      </c>
    </row>
    <row r="3002" ht="15.75" customHeight="1">
      <c r="A3002" s="80">
        <v>41429.0</v>
      </c>
      <c r="B3002" s="1">
        <v>0.116</v>
      </c>
      <c r="C3002" s="80">
        <v>41429.0</v>
      </c>
      <c r="D3002" s="1">
        <v>0.139</v>
      </c>
      <c r="E3002" s="80">
        <v>41449.0</v>
      </c>
      <c r="F3002" s="1">
        <v>0.319</v>
      </c>
    </row>
    <row r="3003" ht="15.75" customHeight="1">
      <c r="A3003" s="80">
        <v>41430.0</v>
      </c>
      <c r="B3003" s="1">
        <v>0.1175</v>
      </c>
      <c r="C3003" s="80">
        <v>41430.0</v>
      </c>
      <c r="D3003" s="1">
        <v>0.14</v>
      </c>
      <c r="E3003" s="80">
        <v>41450.0</v>
      </c>
      <c r="F3003" s="1">
        <v>0.334</v>
      </c>
    </row>
    <row r="3004" ht="15.75" customHeight="1">
      <c r="A3004" s="80">
        <v>41431.0</v>
      </c>
      <c r="B3004" s="1">
        <v>0.116</v>
      </c>
      <c r="C3004" s="80">
        <v>41431.0</v>
      </c>
      <c r="D3004" s="1">
        <v>0.139</v>
      </c>
      <c r="E3004" s="80">
        <v>41451.0</v>
      </c>
      <c r="F3004" s="1">
        <v>0.301</v>
      </c>
    </row>
    <row r="3005" ht="15.75" customHeight="1">
      <c r="A3005" s="80">
        <v>41432.0</v>
      </c>
      <c r="B3005" s="1">
        <v>0.114</v>
      </c>
      <c r="C3005" s="80">
        <v>41432.0</v>
      </c>
      <c r="D3005" s="1">
        <v>0.141</v>
      </c>
      <c r="E3005" s="80">
        <v>41452.0</v>
      </c>
      <c r="F3005" s="1">
        <v>0.276</v>
      </c>
    </row>
    <row r="3006" ht="15.75" customHeight="1">
      <c r="A3006" s="80">
        <v>41435.0</v>
      </c>
      <c r="B3006" s="1">
        <v>0.115</v>
      </c>
      <c r="C3006" s="80">
        <v>41435.0</v>
      </c>
      <c r="D3006" s="1">
        <v>0.138</v>
      </c>
      <c r="E3006" s="80">
        <v>41453.0</v>
      </c>
      <c r="F3006" s="1">
        <v>0.279</v>
      </c>
    </row>
    <row r="3007" ht="15.75" customHeight="1">
      <c r="A3007" s="80">
        <v>41436.0</v>
      </c>
      <c r="B3007" s="1">
        <v>0.1141</v>
      </c>
      <c r="C3007" s="80">
        <v>41436.0</v>
      </c>
      <c r="D3007" s="1">
        <v>0.142</v>
      </c>
      <c r="E3007" s="80">
        <v>41456.0</v>
      </c>
      <c r="F3007" s="1">
        <v>0.278</v>
      </c>
    </row>
    <row r="3008" ht="15.75" customHeight="1">
      <c r="A3008" s="80">
        <v>41437.0</v>
      </c>
      <c r="B3008" s="1">
        <v>0.1183</v>
      </c>
      <c r="C3008" s="80">
        <v>41437.0</v>
      </c>
      <c r="D3008" s="1">
        <v>0.1434</v>
      </c>
      <c r="E3008" s="80">
        <v>41457.0</v>
      </c>
      <c r="F3008" s="1">
        <v>0.279</v>
      </c>
    </row>
    <row r="3009" ht="15.75" customHeight="1">
      <c r="A3009" s="80">
        <v>41438.0</v>
      </c>
      <c r="B3009" s="1">
        <v>0.112</v>
      </c>
      <c r="C3009" s="80">
        <v>41438.0</v>
      </c>
      <c r="D3009" s="1">
        <v>0.13</v>
      </c>
      <c r="E3009" s="80">
        <v>41458.0</v>
      </c>
      <c r="F3009" s="1">
        <v>0.299</v>
      </c>
    </row>
    <row r="3010" ht="15.75" customHeight="1">
      <c r="A3010" s="80">
        <v>41439.0</v>
      </c>
      <c r="B3010" s="1">
        <v>0.1115</v>
      </c>
      <c r="C3010" s="80">
        <v>41439.0</v>
      </c>
      <c r="D3010" s="1">
        <v>0.127</v>
      </c>
      <c r="E3010" s="80">
        <v>41459.0</v>
      </c>
      <c r="F3010" s="1">
        <v>0.278</v>
      </c>
    </row>
    <row r="3011" ht="15.75" customHeight="1">
      <c r="A3011" s="80">
        <v>41442.0</v>
      </c>
      <c r="B3011" s="1">
        <v>0.1135</v>
      </c>
      <c r="C3011" s="80">
        <v>41442.0</v>
      </c>
      <c r="D3011" s="1">
        <v>0.126</v>
      </c>
      <c r="E3011" s="80">
        <v>41460.0</v>
      </c>
      <c r="F3011" s="1">
        <v>0.333</v>
      </c>
    </row>
    <row r="3012" ht="15.75" customHeight="1">
      <c r="A3012" s="80">
        <v>41443.0</v>
      </c>
      <c r="B3012" s="1">
        <v>0.1174</v>
      </c>
      <c r="C3012" s="80">
        <v>41443.0</v>
      </c>
      <c r="D3012" s="1">
        <v>0.1299</v>
      </c>
      <c r="E3012" s="80">
        <v>41463.0</v>
      </c>
      <c r="F3012" s="1">
        <v>0.3015</v>
      </c>
    </row>
    <row r="3013" ht="15.75" customHeight="1">
      <c r="A3013" s="80">
        <v>41444.0</v>
      </c>
      <c r="B3013" s="1">
        <v>0.12</v>
      </c>
      <c r="C3013" s="80">
        <v>41444.0</v>
      </c>
      <c r="D3013" s="1">
        <v>0.14</v>
      </c>
      <c r="E3013" s="80">
        <v>41464.0</v>
      </c>
      <c r="F3013" s="1">
        <v>0.307</v>
      </c>
    </row>
    <row r="3014" ht="15.75" customHeight="1">
      <c r="A3014" s="80">
        <v>41445.0</v>
      </c>
      <c r="B3014" s="1">
        <v>0.1252</v>
      </c>
      <c r="C3014" s="80">
        <v>41445.0</v>
      </c>
      <c r="D3014" s="1">
        <v>0.146</v>
      </c>
      <c r="E3014" s="80">
        <v>41465.0</v>
      </c>
      <c r="F3014" s="1">
        <v>0.2885</v>
      </c>
    </row>
    <row r="3015" ht="15.75" customHeight="1">
      <c r="A3015" s="80">
        <v>41446.0</v>
      </c>
      <c r="B3015" s="1">
        <v>0.13</v>
      </c>
      <c r="C3015" s="80">
        <v>41446.0</v>
      </c>
      <c r="D3015" s="1">
        <v>0.16</v>
      </c>
      <c r="E3015" s="80">
        <v>41466.0</v>
      </c>
      <c r="F3015" s="1">
        <v>0.276</v>
      </c>
    </row>
    <row r="3016" ht="15.75" customHeight="1">
      <c r="A3016" s="80">
        <v>41449.0</v>
      </c>
      <c r="B3016" s="1">
        <v>0.144</v>
      </c>
      <c r="C3016" s="80">
        <v>41449.0</v>
      </c>
      <c r="D3016" s="1">
        <v>0.181</v>
      </c>
      <c r="E3016" s="80">
        <v>41467.0</v>
      </c>
      <c r="F3016" s="1">
        <v>0.292</v>
      </c>
    </row>
    <row r="3017" ht="15.75" customHeight="1">
      <c r="A3017" s="80">
        <v>41450.0</v>
      </c>
      <c r="B3017" s="1">
        <v>0.141</v>
      </c>
      <c r="C3017" s="80">
        <v>41450.0</v>
      </c>
      <c r="D3017" s="1">
        <v>0.182</v>
      </c>
      <c r="E3017" s="80">
        <v>41470.0</v>
      </c>
      <c r="F3017" s="1">
        <v>0.275</v>
      </c>
    </row>
    <row r="3018" ht="15.75" customHeight="1">
      <c r="A3018" s="80">
        <v>41451.0</v>
      </c>
      <c r="B3018" s="1">
        <v>0.134</v>
      </c>
      <c r="C3018" s="80">
        <v>41451.0</v>
      </c>
      <c r="D3018" s="1">
        <v>0.168</v>
      </c>
      <c r="E3018" s="80">
        <v>41471.0</v>
      </c>
      <c r="F3018" s="1">
        <v>0.265</v>
      </c>
    </row>
    <row r="3019" ht="15.75" customHeight="1">
      <c r="A3019" s="80">
        <v>41452.0</v>
      </c>
      <c r="B3019" s="1">
        <v>0.1282</v>
      </c>
      <c r="C3019" s="80">
        <v>41452.0</v>
      </c>
      <c r="D3019" s="1">
        <v>0.157</v>
      </c>
      <c r="E3019" s="80">
        <v>41472.0</v>
      </c>
      <c r="F3019" s="1">
        <v>0.248</v>
      </c>
    </row>
    <row r="3020" ht="15.75" customHeight="1">
      <c r="A3020" s="80">
        <v>41453.0</v>
      </c>
      <c r="B3020" s="1">
        <v>0.1274</v>
      </c>
      <c r="C3020" s="80">
        <v>41453.0</v>
      </c>
      <c r="D3020" s="1">
        <v>0.158</v>
      </c>
      <c r="E3020" s="80">
        <v>41473.0</v>
      </c>
      <c r="F3020" s="1">
        <v>0.254</v>
      </c>
    </row>
    <row r="3021" ht="15.75" customHeight="1">
      <c r="A3021" s="80">
        <v>41456.0</v>
      </c>
      <c r="B3021" s="1">
        <v>0.124</v>
      </c>
      <c r="C3021" s="80">
        <v>41456.0</v>
      </c>
      <c r="D3021" s="1">
        <v>0.153</v>
      </c>
      <c r="E3021" s="80">
        <v>41474.0</v>
      </c>
      <c r="F3021" s="1">
        <v>0.248</v>
      </c>
    </row>
    <row r="3022" ht="15.75" customHeight="1">
      <c r="A3022" s="80">
        <v>41457.0</v>
      </c>
      <c r="B3022" s="1">
        <v>0.1183</v>
      </c>
      <c r="C3022" s="80">
        <v>41457.0</v>
      </c>
      <c r="D3022" s="1">
        <v>0.153</v>
      </c>
      <c r="E3022" s="80">
        <v>41477.0</v>
      </c>
      <c r="F3022" s="1">
        <v>0.253</v>
      </c>
    </row>
    <row r="3023" ht="15.75" customHeight="1">
      <c r="A3023" s="80">
        <v>41458.0</v>
      </c>
      <c r="B3023" s="1">
        <v>0.125</v>
      </c>
      <c r="C3023" s="80">
        <v>41458.0</v>
      </c>
      <c r="D3023" s="1">
        <v>0.161</v>
      </c>
      <c r="E3023" s="80">
        <v>41478.0</v>
      </c>
      <c r="F3023" s="1">
        <v>0.256</v>
      </c>
    </row>
    <row r="3024" ht="15.75" customHeight="1">
      <c r="A3024" s="80">
        <v>41459.0</v>
      </c>
      <c r="B3024" s="1">
        <v>0.122</v>
      </c>
      <c r="C3024" s="80">
        <v>41459.0</v>
      </c>
      <c r="D3024" s="1">
        <v>0.154</v>
      </c>
      <c r="E3024" s="80">
        <v>41479.0</v>
      </c>
      <c r="F3024" s="1">
        <v>0.2727</v>
      </c>
    </row>
    <row r="3025" ht="15.75" customHeight="1">
      <c r="A3025" s="80">
        <v>41460.0</v>
      </c>
      <c r="B3025" s="1">
        <v>0.127</v>
      </c>
      <c r="C3025" s="80">
        <v>41460.0</v>
      </c>
      <c r="D3025" s="1">
        <v>0.169</v>
      </c>
      <c r="E3025" s="80">
        <v>41480.0</v>
      </c>
      <c r="F3025" s="1">
        <v>0.248</v>
      </c>
    </row>
    <row r="3026" ht="15.75" customHeight="1">
      <c r="A3026" s="80">
        <v>41463.0</v>
      </c>
      <c r="B3026" s="1">
        <v>0.123</v>
      </c>
      <c r="C3026" s="80">
        <v>41463.0</v>
      </c>
      <c r="D3026" s="1">
        <v>0.159</v>
      </c>
      <c r="E3026" s="80">
        <v>41481.0</v>
      </c>
      <c r="F3026" s="1">
        <v>0.247</v>
      </c>
    </row>
    <row r="3027" ht="15.75" customHeight="1">
      <c r="A3027" s="80">
        <v>41464.0</v>
      </c>
      <c r="B3027" s="1">
        <v>0.125</v>
      </c>
      <c r="C3027" s="80">
        <v>41464.0</v>
      </c>
      <c r="D3027" s="1">
        <v>0.159</v>
      </c>
      <c r="E3027" s="80">
        <v>41484.0</v>
      </c>
      <c r="F3027" s="1">
        <v>0.249</v>
      </c>
    </row>
    <row r="3028" ht="15.75" customHeight="1">
      <c r="A3028" s="80">
        <v>41465.0</v>
      </c>
      <c r="B3028" s="1">
        <v>0.124</v>
      </c>
      <c r="C3028" s="80">
        <v>41465.0</v>
      </c>
      <c r="D3028" s="1">
        <v>0.156</v>
      </c>
      <c r="E3028" s="80">
        <v>41485.0</v>
      </c>
      <c r="F3028" s="1">
        <v>0.2505</v>
      </c>
    </row>
    <row r="3029" ht="15.75" customHeight="1">
      <c r="A3029" s="80">
        <v>41466.0</v>
      </c>
      <c r="B3029" s="1">
        <v>0.1198</v>
      </c>
      <c r="C3029" s="80">
        <v>41466.0</v>
      </c>
      <c r="D3029" s="1">
        <v>0.149</v>
      </c>
      <c r="E3029" s="80">
        <v>41486.0</v>
      </c>
      <c r="F3029" s="1">
        <v>0.25</v>
      </c>
    </row>
    <row r="3030" ht="15.75" customHeight="1">
      <c r="A3030" s="80">
        <v>41467.0</v>
      </c>
      <c r="B3030" s="1">
        <v>0.1209</v>
      </c>
      <c r="C3030" s="80">
        <v>41467.0</v>
      </c>
      <c r="D3030" s="1">
        <v>0.1535</v>
      </c>
      <c r="E3030" s="80">
        <v>41487.0</v>
      </c>
      <c r="F3030" s="1">
        <v>0.2691</v>
      </c>
    </row>
    <row r="3031" ht="15.75" customHeight="1">
      <c r="A3031" s="80">
        <v>41470.0</v>
      </c>
      <c r="B3031" s="1">
        <v>0.1188</v>
      </c>
      <c r="C3031" s="80">
        <v>41470.0</v>
      </c>
      <c r="D3031" s="1">
        <v>0.1485</v>
      </c>
      <c r="E3031" s="80">
        <v>41488.0</v>
      </c>
      <c r="F3031" s="1">
        <v>0.239</v>
      </c>
    </row>
    <row r="3032" ht="15.75" customHeight="1">
      <c r="A3032" s="80">
        <v>41471.0</v>
      </c>
      <c r="B3032" s="1">
        <v>0.116</v>
      </c>
      <c r="C3032" s="80">
        <v>41471.0</v>
      </c>
      <c r="D3032" s="1">
        <v>0.1429</v>
      </c>
      <c r="E3032" s="80">
        <v>41491.0</v>
      </c>
      <c r="F3032" s="1">
        <v>0.246</v>
      </c>
    </row>
    <row r="3033" ht="15.75" customHeight="1">
      <c r="A3033" s="80">
        <v>41472.0</v>
      </c>
      <c r="B3033" s="1">
        <v>0.1145</v>
      </c>
      <c r="C3033" s="80">
        <v>41472.0</v>
      </c>
      <c r="D3033" s="1">
        <v>0.14</v>
      </c>
      <c r="E3033" s="80">
        <v>41492.0</v>
      </c>
      <c r="F3033" s="1">
        <v>0.2505</v>
      </c>
    </row>
    <row r="3034" ht="15.75" customHeight="1">
      <c r="A3034" s="80">
        <v>41473.0</v>
      </c>
      <c r="B3034" s="1">
        <v>0.1157</v>
      </c>
      <c r="C3034" s="80">
        <v>41473.0</v>
      </c>
      <c r="D3034" s="1">
        <v>0.141</v>
      </c>
      <c r="E3034" s="80">
        <v>41493.0</v>
      </c>
      <c r="F3034" s="1">
        <v>0.25</v>
      </c>
    </row>
    <row r="3035" ht="15.75" customHeight="1">
      <c r="A3035" s="80">
        <v>41474.0</v>
      </c>
      <c r="B3035" s="1">
        <v>0.112</v>
      </c>
      <c r="C3035" s="80">
        <v>41474.0</v>
      </c>
      <c r="D3035" s="1">
        <v>0.14</v>
      </c>
      <c r="E3035" s="80">
        <v>41494.0</v>
      </c>
      <c r="F3035" s="1">
        <v>0.249</v>
      </c>
    </row>
    <row r="3036" ht="15.75" customHeight="1">
      <c r="A3036" s="80">
        <v>41477.0</v>
      </c>
      <c r="B3036" s="1">
        <v>0.114</v>
      </c>
      <c r="C3036" s="80">
        <v>41477.0</v>
      </c>
      <c r="D3036" s="1">
        <v>0.1414</v>
      </c>
      <c r="E3036" s="80">
        <v>41495.0</v>
      </c>
      <c r="F3036" s="1">
        <v>0.2455</v>
      </c>
    </row>
    <row r="3037" ht="15.75" customHeight="1">
      <c r="A3037" s="80">
        <v>41478.0</v>
      </c>
      <c r="B3037" s="1">
        <v>0.116</v>
      </c>
      <c r="C3037" s="80">
        <v>41478.0</v>
      </c>
      <c r="D3037" s="1">
        <v>0.1433</v>
      </c>
      <c r="E3037" s="80">
        <v>41498.0</v>
      </c>
      <c r="F3037" s="1">
        <v>0.251</v>
      </c>
    </row>
    <row r="3038" ht="15.75" customHeight="1">
      <c r="A3038" s="80">
        <v>41479.0</v>
      </c>
      <c r="B3038" s="1">
        <v>0.116</v>
      </c>
      <c r="C3038" s="80">
        <v>41479.0</v>
      </c>
      <c r="D3038" s="1">
        <v>0.145</v>
      </c>
      <c r="E3038" s="80">
        <v>41499.0</v>
      </c>
      <c r="F3038" s="1">
        <v>0.277</v>
      </c>
    </row>
    <row r="3039" ht="15.75" customHeight="1">
      <c r="A3039" s="80">
        <v>41480.0</v>
      </c>
      <c r="B3039" s="1">
        <v>0.115</v>
      </c>
      <c r="C3039" s="80">
        <v>41480.0</v>
      </c>
      <c r="D3039" s="1">
        <v>0.142</v>
      </c>
      <c r="E3039" s="80">
        <v>41500.0</v>
      </c>
      <c r="F3039" s="1">
        <v>0.273</v>
      </c>
    </row>
    <row r="3040" ht="15.75" customHeight="1">
      <c r="A3040" s="80">
        <v>41481.0</v>
      </c>
      <c r="B3040" s="1">
        <v>0.11375</v>
      </c>
      <c r="C3040" s="80">
        <v>41481.0</v>
      </c>
      <c r="D3040" s="1">
        <v>0.138</v>
      </c>
      <c r="E3040" s="80">
        <v>41501.0</v>
      </c>
      <c r="F3040" s="1">
        <v>0.291</v>
      </c>
    </row>
    <row r="3041" ht="15.75" customHeight="1">
      <c r="A3041" s="80">
        <v>41484.0</v>
      </c>
      <c r="B3041" s="1">
        <v>0.112</v>
      </c>
      <c r="C3041" s="80">
        <v>41484.0</v>
      </c>
      <c r="D3041" s="1">
        <v>0.137</v>
      </c>
      <c r="E3041" s="80">
        <v>41502.0</v>
      </c>
      <c r="F3041" s="1">
        <v>0.292</v>
      </c>
    </row>
    <row r="3042" ht="15.75" customHeight="1">
      <c r="A3042" s="80">
        <v>41485.0</v>
      </c>
      <c r="B3042" s="1">
        <v>0.114</v>
      </c>
      <c r="C3042" s="80">
        <v>41485.0</v>
      </c>
      <c r="D3042" s="1">
        <v>0.1385</v>
      </c>
      <c r="E3042" s="80">
        <v>41505.0</v>
      </c>
      <c r="F3042" s="1">
        <v>0.305</v>
      </c>
    </row>
    <row r="3043" ht="15.75" customHeight="1">
      <c r="A3043" s="80">
        <v>41486.0</v>
      </c>
      <c r="B3043" s="1">
        <v>0.114</v>
      </c>
      <c r="C3043" s="80">
        <v>41486.0</v>
      </c>
      <c r="D3043" s="1">
        <v>0.138</v>
      </c>
      <c r="E3043" s="80">
        <v>41506.0</v>
      </c>
      <c r="F3043" s="1">
        <v>0.287</v>
      </c>
    </row>
    <row r="3044" ht="15.75" customHeight="1">
      <c r="A3044" s="80">
        <v>41487.0</v>
      </c>
      <c r="B3044" s="1">
        <v>0.114</v>
      </c>
      <c r="C3044" s="80">
        <v>41487.0</v>
      </c>
      <c r="D3044" s="1">
        <v>0.1402</v>
      </c>
      <c r="E3044" s="80">
        <v>41507.0</v>
      </c>
      <c r="F3044" s="1">
        <v>0.318</v>
      </c>
    </row>
    <row r="3045" ht="15.75" customHeight="1">
      <c r="A3045" s="80">
        <v>41488.0</v>
      </c>
      <c r="B3045" s="1">
        <v>0.106</v>
      </c>
      <c r="C3045" s="80">
        <v>41488.0</v>
      </c>
      <c r="D3045" s="1">
        <v>0.131</v>
      </c>
      <c r="E3045" s="80">
        <v>41508.0</v>
      </c>
      <c r="F3045" s="1">
        <v>0.346</v>
      </c>
    </row>
    <row r="3046" ht="15.75" customHeight="1">
      <c r="A3046" s="80">
        <v>41491.0</v>
      </c>
      <c r="B3046" s="1">
        <v>0.11</v>
      </c>
      <c r="C3046" s="80">
        <v>41491.0</v>
      </c>
      <c r="D3046" s="1">
        <v>0.133</v>
      </c>
      <c r="E3046" s="80">
        <v>41509.0</v>
      </c>
      <c r="F3046" s="1">
        <v>0.327</v>
      </c>
    </row>
    <row r="3047" ht="15.75" customHeight="1">
      <c r="A3047" s="80">
        <v>41492.0</v>
      </c>
      <c r="B3047" s="1">
        <v>0.1102</v>
      </c>
      <c r="C3047" s="80">
        <v>41492.0</v>
      </c>
      <c r="D3047" s="1">
        <v>0.133</v>
      </c>
      <c r="E3047" s="80">
        <v>41512.0</v>
      </c>
      <c r="F3047" s="1">
        <v>0.318</v>
      </c>
    </row>
    <row r="3048" ht="15.75" customHeight="1">
      <c r="A3048" s="80">
        <v>41493.0</v>
      </c>
      <c r="B3048" s="1">
        <v>0.109</v>
      </c>
      <c r="C3048" s="80">
        <v>41493.0</v>
      </c>
      <c r="D3048" s="1">
        <v>0.133</v>
      </c>
      <c r="E3048" s="80">
        <v>41513.0</v>
      </c>
      <c r="F3048" s="1">
        <v>0.3115</v>
      </c>
    </row>
    <row r="3049" ht="15.75" customHeight="1">
      <c r="A3049" s="80">
        <v>41494.0</v>
      </c>
      <c r="B3049" s="1">
        <v>0.108</v>
      </c>
      <c r="C3049" s="80">
        <v>41494.0</v>
      </c>
      <c r="D3049" s="1">
        <v>0.132</v>
      </c>
      <c r="E3049" s="80">
        <v>41514.0</v>
      </c>
      <c r="F3049" s="1">
        <v>0.329</v>
      </c>
    </row>
    <row r="3050" ht="15.75" customHeight="1">
      <c r="A3050" s="80">
        <v>41495.0</v>
      </c>
      <c r="B3050" s="1">
        <v>0.1091</v>
      </c>
      <c r="C3050" s="80">
        <v>41495.0</v>
      </c>
      <c r="D3050" s="1">
        <v>0.132</v>
      </c>
      <c r="E3050" s="80">
        <v>41515.0</v>
      </c>
      <c r="F3050" s="1">
        <v>0.335</v>
      </c>
    </row>
    <row r="3051" ht="15.75" customHeight="1">
      <c r="A3051" s="80">
        <v>41498.0</v>
      </c>
      <c r="B3051" s="1">
        <v>0.1079</v>
      </c>
      <c r="C3051" s="80">
        <v>41498.0</v>
      </c>
      <c r="D3051" s="1">
        <v>0.132</v>
      </c>
      <c r="E3051" s="80">
        <v>41516.0</v>
      </c>
      <c r="F3051" s="1">
        <v>0.34</v>
      </c>
    </row>
    <row r="3052" ht="15.75" customHeight="1">
      <c r="A3052" s="80">
        <v>41499.0</v>
      </c>
      <c r="B3052" s="1">
        <v>0.1102</v>
      </c>
      <c r="C3052" s="80">
        <v>41499.0</v>
      </c>
      <c r="D3052" s="1">
        <v>0.138</v>
      </c>
      <c r="E3052" s="80">
        <v>41519.0</v>
      </c>
      <c r="F3052" s="1">
        <v>0.359</v>
      </c>
    </row>
    <row r="3053" ht="15.75" customHeight="1">
      <c r="A3053" s="80">
        <v>41500.0</v>
      </c>
      <c r="B3053" s="1">
        <v>0.1096</v>
      </c>
      <c r="C3053" s="80">
        <v>41500.0</v>
      </c>
      <c r="D3053" s="1">
        <v>0.136</v>
      </c>
      <c r="E3053" s="80">
        <v>41520.0</v>
      </c>
      <c r="F3053" s="1">
        <v>0.358</v>
      </c>
    </row>
    <row r="3054" ht="15.75" customHeight="1">
      <c r="A3054" s="80">
        <v>41501.0</v>
      </c>
      <c r="B3054" s="1">
        <v>0.1115</v>
      </c>
      <c r="C3054" s="80">
        <v>41501.0</v>
      </c>
      <c r="D3054" s="1">
        <v>0.141</v>
      </c>
      <c r="E3054" s="80">
        <v>41521.0</v>
      </c>
      <c r="F3054" s="1">
        <v>0.396</v>
      </c>
    </row>
    <row r="3055" ht="15.75" customHeight="1">
      <c r="A3055" s="80">
        <v>41502.0</v>
      </c>
      <c r="B3055" s="1">
        <v>0.1111</v>
      </c>
      <c r="C3055" s="80">
        <v>41502.0</v>
      </c>
      <c r="D3055" s="1">
        <v>0.1396</v>
      </c>
      <c r="E3055" s="80">
        <v>41522.0</v>
      </c>
      <c r="F3055" s="1">
        <v>0.4425</v>
      </c>
    </row>
    <row r="3056" ht="15.75" customHeight="1">
      <c r="A3056" s="80">
        <v>41505.0</v>
      </c>
      <c r="B3056" s="1">
        <v>0.1105</v>
      </c>
      <c r="C3056" s="80">
        <v>41505.0</v>
      </c>
      <c r="D3056" s="1">
        <v>0.1415</v>
      </c>
      <c r="E3056" s="80">
        <v>41523.0</v>
      </c>
      <c r="F3056" s="1">
        <v>0.395</v>
      </c>
    </row>
    <row r="3057" ht="15.75" customHeight="1">
      <c r="A3057" s="80">
        <v>41506.0</v>
      </c>
      <c r="B3057" s="1">
        <v>0.1097</v>
      </c>
      <c r="C3057" s="80">
        <v>41506.0</v>
      </c>
      <c r="D3057" s="1">
        <v>0.138</v>
      </c>
      <c r="E3057" s="80">
        <v>41526.0</v>
      </c>
      <c r="F3057" s="1">
        <v>0.384</v>
      </c>
    </row>
    <row r="3058" ht="15.75" customHeight="1">
      <c r="A3058" s="80">
        <v>41507.0</v>
      </c>
      <c r="B3058" s="1">
        <v>0.113</v>
      </c>
      <c r="C3058" s="80">
        <v>41507.0</v>
      </c>
      <c r="D3058" s="1">
        <v>0.15</v>
      </c>
      <c r="E3058" s="80">
        <v>41527.0</v>
      </c>
      <c r="F3058" s="1">
        <v>0.401</v>
      </c>
    </row>
    <row r="3059" ht="15.75" customHeight="1">
      <c r="A3059" s="80">
        <v>41508.0</v>
      </c>
      <c r="B3059" s="1">
        <v>0.1204</v>
      </c>
      <c r="C3059" s="80">
        <v>41508.0</v>
      </c>
      <c r="D3059" s="1">
        <v>0.161</v>
      </c>
      <c r="E3059" s="80">
        <v>41528.0</v>
      </c>
      <c r="F3059" s="1">
        <v>0.376</v>
      </c>
    </row>
    <row r="3060" ht="15.75" customHeight="1">
      <c r="A3060" s="80">
        <v>41509.0</v>
      </c>
      <c r="B3060" s="1">
        <v>0.114</v>
      </c>
      <c r="C3060" s="80">
        <v>41509.0</v>
      </c>
      <c r="D3060" s="1">
        <v>0.1515</v>
      </c>
      <c r="E3060" s="80">
        <v>41529.0</v>
      </c>
      <c r="F3060" s="1">
        <v>0.373</v>
      </c>
    </row>
    <row r="3061" ht="15.75" customHeight="1">
      <c r="A3061" s="80">
        <v>41512.0</v>
      </c>
      <c r="B3061" s="1">
        <v>0.1145</v>
      </c>
      <c r="C3061" s="80">
        <v>41512.0</v>
      </c>
      <c r="D3061" s="1">
        <v>0.149</v>
      </c>
      <c r="E3061" s="80">
        <v>41530.0</v>
      </c>
      <c r="F3061" s="1">
        <v>0.368</v>
      </c>
    </row>
    <row r="3062" ht="15.75" customHeight="1">
      <c r="A3062" s="80">
        <v>41513.0</v>
      </c>
      <c r="B3062" s="1">
        <v>0.1115</v>
      </c>
      <c r="C3062" s="80">
        <v>41513.0</v>
      </c>
      <c r="D3062" s="1">
        <v>0.147</v>
      </c>
      <c r="E3062" s="80">
        <v>41533.0</v>
      </c>
      <c r="F3062" s="1">
        <v>0.329</v>
      </c>
    </row>
    <row r="3063" ht="15.75" customHeight="1">
      <c r="A3063" s="80">
        <v>41514.0</v>
      </c>
      <c r="B3063" s="1">
        <v>0.112</v>
      </c>
      <c r="C3063" s="80">
        <v>41514.0</v>
      </c>
      <c r="D3063" s="1">
        <v>0.151</v>
      </c>
      <c r="E3063" s="80">
        <v>41534.0</v>
      </c>
      <c r="F3063" s="1">
        <v>0.313</v>
      </c>
    </row>
    <row r="3064" ht="15.75" customHeight="1">
      <c r="A3064" s="80">
        <v>41515.0</v>
      </c>
      <c r="B3064" s="1">
        <v>0.11</v>
      </c>
      <c r="C3064" s="80">
        <v>41515.0</v>
      </c>
      <c r="D3064" s="1">
        <v>0.152</v>
      </c>
      <c r="E3064" s="80">
        <v>41535.0</v>
      </c>
      <c r="F3064" s="1">
        <v>0.263</v>
      </c>
    </row>
    <row r="3065" ht="15.75" customHeight="1">
      <c r="A3065" s="80">
        <v>41516.0</v>
      </c>
      <c r="B3065" s="1">
        <v>0.1096</v>
      </c>
      <c r="C3065" s="80">
        <v>41516.0</v>
      </c>
      <c r="D3065" s="1">
        <v>0.1505</v>
      </c>
      <c r="E3065" s="80">
        <v>41536.0</v>
      </c>
      <c r="F3065" s="1">
        <v>0.2785</v>
      </c>
    </row>
    <row r="3066" ht="15.75" customHeight="1">
      <c r="A3066" s="80">
        <v>41519.0</v>
      </c>
      <c r="B3066" s="1">
        <v>0.11</v>
      </c>
      <c r="C3066" s="80">
        <v>41519.0</v>
      </c>
      <c r="D3066" s="1">
        <v>0.1545</v>
      </c>
      <c r="E3066" s="80">
        <v>41537.0</v>
      </c>
      <c r="F3066" s="1">
        <v>0.271</v>
      </c>
    </row>
    <row r="3067" ht="15.75" customHeight="1">
      <c r="A3067" s="80">
        <v>41520.0</v>
      </c>
      <c r="B3067" s="1">
        <v>0.1098</v>
      </c>
      <c r="C3067" s="80">
        <v>41520.0</v>
      </c>
      <c r="D3067" s="1">
        <v>0.1551</v>
      </c>
      <c r="E3067" s="80">
        <v>41540.0</v>
      </c>
      <c r="F3067" s="1">
        <v>0.265</v>
      </c>
    </row>
    <row r="3068" ht="15.75" customHeight="1">
      <c r="A3068" s="80">
        <v>41521.0</v>
      </c>
      <c r="B3068" s="1">
        <v>0.112</v>
      </c>
      <c r="C3068" s="80">
        <v>41521.0</v>
      </c>
      <c r="D3068" s="1">
        <v>0.164</v>
      </c>
      <c r="E3068" s="80">
        <v>41541.0</v>
      </c>
      <c r="F3068" s="1">
        <v>0.266</v>
      </c>
    </row>
    <row r="3069" ht="15.75" customHeight="1">
      <c r="A3069" s="80">
        <v>41522.0</v>
      </c>
      <c r="B3069" s="1">
        <v>0.113</v>
      </c>
      <c r="C3069" s="80">
        <v>41522.0</v>
      </c>
      <c r="D3069" s="1">
        <v>0.1715</v>
      </c>
      <c r="E3069" s="80">
        <v>41542.0</v>
      </c>
      <c r="F3069" s="1">
        <v>0.252</v>
      </c>
    </row>
    <row r="3070" ht="15.75" customHeight="1">
      <c r="A3070" s="80">
        <v>41523.0</v>
      </c>
      <c r="B3070" s="1">
        <v>0.107</v>
      </c>
      <c r="C3070" s="80">
        <v>41523.0</v>
      </c>
      <c r="D3070" s="1">
        <v>0.152</v>
      </c>
      <c r="E3070" s="80">
        <v>41543.0</v>
      </c>
      <c r="F3070" s="1">
        <v>0.256</v>
      </c>
    </row>
    <row r="3071" ht="15.75" customHeight="1">
      <c r="A3071" s="80">
        <v>41526.0</v>
      </c>
      <c r="B3071" s="1">
        <v>0.1054</v>
      </c>
      <c r="C3071" s="80">
        <v>41526.0</v>
      </c>
      <c r="D3071" s="1">
        <v>0.153</v>
      </c>
      <c r="E3071" s="80">
        <v>41544.0</v>
      </c>
      <c r="F3071" s="1">
        <v>0.25</v>
      </c>
    </row>
    <row r="3072" ht="15.75" customHeight="1">
      <c r="A3072" s="80">
        <v>41527.0</v>
      </c>
      <c r="B3072" s="1">
        <v>0.1056</v>
      </c>
      <c r="C3072" s="80">
        <v>41527.0</v>
      </c>
      <c r="D3072" s="1">
        <v>0.156</v>
      </c>
      <c r="E3072" s="80">
        <v>41547.0</v>
      </c>
      <c r="F3072" s="1">
        <v>0.238</v>
      </c>
    </row>
    <row r="3073" ht="15.75" customHeight="1">
      <c r="A3073" s="80">
        <v>41528.0</v>
      </c>
      <c r="B3073" s="1">
        <v>0.102</v>
      </c>
      <c r="C3073" s="80">
        <v>41528.0</v>
      </c>
      <c r="D3073" s="1">
        <v>0.15</v>
      </c>
      <c r="E3073" s="80">
        <v>41548.0</v>
      </c>
      <c r="F3073" s="1">
        <v>0.245</v>
      </c>
    </row>
    <row r="3074" ht="15.75" customHeight="1">
      <c r="A3074" s="80">
        <v>41529.0</v>
      </c>
      <c r="B3074" s="1">
        <v>0.104</v>
      </c>
      <c r="C3074" s="80">
        <v>41529.0</v>
      </c>
      <c r="D3074" s="1">
        <v>0.151</v>
      </c>
      <c r="E3074" s="80">
        <v>41549.0</v>
      </c>
      <c r="F3074" s="1">
        <v>0.234</v>
      </c>
    </row>
    <row r="3075" ht="15.75" customHeight="1">
      <c r="A3075" s="80">
        <v>41530.0</v>
      </c>
      <c r="B3075" s="1">
        <v>0.104</v>
      </c>
      <c r="C3075" s="80">
        <v>41530.0</v>
      </c>
      <c r="D3075" s="1">
        <v>0.1465</v>
      </c>
      <c r="E3075" s="80">
        <v>41550.0</v>
      </c>
      <c r="F3075" s="1">
        <v>0.2265</v>
      </c>
    </row>
    <row r="3076" ht="15.75" customHeight="1">
      <c r="A3076" s="80">
        <v>41533.0</v>
      </c>
      <c r="B3076" s="1">
        <v>0.104</v>
      </c>
      <c r="C3076" s="80">
        <v>41533.0</v>
      </c>
      <c r="D3076" s="1">
        <v>0.14</v>
      </c>
      <c r="E3076" s="80">
        <v>41551.0</v>
      </c>
      <c r="F3076" s="1">
        <v>0.234</v>
      </c>
    </row>
    <row r="3077" ht="15.75" customHeight="1">
      <c r="A3077" s="80">
        <v>41534.0</v>
      </c>
      <c r="B3077" s="1">
        <v>0.103</v>
      </c>
      <c r="C3077" s="80">
        <v>41534.0</v>
      </c>
      <c r="D3077" s="1">
        <v>0.135</v>
      </c>
      <c r="E3077" s="80">
        <v>41554.0</v>
      </c>
      <c r="F3077" s="1">
        <v>0.24</v>
      </c>
    </row>
    <row r="3078" ht="15.75" customHeight="1">
      <c r="A3078" s="80">
        <v>41535.0</v>
      </c>
      <c r="B3078" s="1">
        <v>0.099</v>
      </c>
      <c r="C3078" s="80">
        <v>41535.0</v>
      </c>
      <c r="D3078" s="1">
        <v>0.127</v>
      </c>
      <c r="E3078" s="80">
        <v>41555.0</v>
      </c>
      <c r="F3078" s="1">
        <v>0.251</v>
      </c>
    </row>
    <row r="3079" ht="15.75" customHeight="1">
      <c r="A3079" s="80">
        <v>41536.0</v>
      </c>
      <c r="B3079" s="1">
        <v>0.1</v>
      </c>
      <c r="C3079" s="80">
        <v>41536.0</v>
      </c>
      <c r="D3079" s="1">
        <v>0.127</v>
      </c>
      <c r="E3079" s="80">
        <v>41556.0</v>
      </c>
      <c r="F3079" s="1">
        <v>0.2405</v>
      </c>
    </row>
    <row r="3080" ht="15.75" customHeight="1">
      <c r="A3080" s="80">
        <v>41537.0</v>
      </c>
      <c r="B3080" s="1">
        <v>0.106</v>
      </c>
      <c r="C3080" s="80">
        <v>41537.0</v>
      </c>
      <c r="D3080" s="1">
        <v>0.132</v>
      </c>
      <c r="E3080" s="80">
        <v>41557.0</v>
      </c>
      <c r="F3080" s="1">
        <v>0.248</v>
      </c>
    </row>
    <row r="3081" ht="15.75" customHeight="1">
      <c r="A3081" s="80">
        <v>41540.0</v>
      </c>
      <c r="B3081" s="1">
        <v>0.105</v>
      </c>
      <c r="C3081" s="80">
        <v>41540.0</v>
      </c>
      <c r="D3081" s="1">
        <v>0.133</v>
      </c>
      <c r="E3081" s="80">
        <v>41558.0</v>
      </c>
      <c r="F3081" s="1">
        <v>0.245</v>
      </c>
    </row>
    <row r="3082" ht="15.75" customHeight="1">
      <c r="A3082" s="80">
        <v>41541.0</v>
      </c>
      <c r="B3082" s="1">
        <v>0.105</v>
      </c>
      <c r="C3082" s="80">
        <v>41541.0</v>
      </c>
      <c r="D3082" s="1">
        <v>0.132</v>
      </c>
      <c r="E3082" s="80">
        <v>41561.0</v>
      </c>
      <c r="F3082" s="1">
        <v>0.252</v>
      </c>
    </row>
    <row r="3083" ht="15.75" customHeight="1">
      <c r="A3083" s="80">
        <v>41542.0</v>
      </c>
      <c r="B3083" s="1">
        <v>0.103</v>
      </c>
      <c r="C3083" s="80">
        <v>41542.0</v>
      </c>
      <c r="D3083" s="1">
        <v>0.129</v>
      </c>
      <c r="E3083" s="80">
        <v>41562.0</v>
      </c>
      <c r="F3083" s="1">
        <v>0.252</v>
      </c>
    </row>
    <row r="3084" ht="15.75" customHeight="1">
      <c r="A3084" s="80">
        <v>41543.0</v>
      </c>
      <c r="B3084" s="1">
        <v>0.10813</v>
      </c>
      <c r="C3084" s="80">
        <v>41543.0</v>
      </c>
      <c r="D3084" s="1">
        <v>0.1315</v>
      </c>
      <c r="E3084" s="80">
        <v>41563.0</v>
      </c>
      <c r="F3084" s="1">
        <v>0.2415</v>
      </c>
    </row>
    <row r="3085" ht="15.75" customHeight="1">
      <c r="A3085" s="80">
        <v>41544.0</v>
      </c>
      <c r="B3085" s="1">
        <v>0.108</v>
      </c>
      <c r="C3085" s="80">
        <v>41544.0</v>
      </c>
      <c r="D3085" s="1">
        <v>0.13188</v>
      </c>
      <c r="E3085" s="80">
        <v>41564.0</v>
      </c>
      <c r="F3085" s="1">
        <v>0.23</v>
      </c>
    </row>
    <row r="3086" ht="15.75" customHeight="1">
      <c r="A3086" s="80">
        <v>41547.0</v>
      </c>
      <c r="B3086" s="1">
        <v>0.108</v>
      </c>
      <c r="C3086" s="80">
        <v>41547.0</v>
      </c>
      <c r="D3086" s="1">
        <v>0.131</v>
      </c>
      <c r="E3086" s="80">
        <v>41565.0</v>
      </c>
      <c r="F3086" s="1">
        <v>0.232</v>
      </c>
    </row>
    <row r="3087" ht="15.75" customHeight="1">
      <c r="A3087" s="80">
        <v>41548.0</v>
      </c>
      <c r="B3087" s="1">
        <v>0.108</v>
      </c>
      <c r="C3087" s="80">
        <v>41548.0</v>
      </c>
      <c r="D3087" s="1">
        <v>0.1285</v>
      </c>
      <c r="E3087" s="80">
        <v>41568.0</v>
      </c>
      <c r="F3087" s="1">
        <v>0.2355</v>
      </c>
    </row>
    <row r="3088" ht="15.75" customHeight="1">
      <c r="A3088" s="80">
        <v>41549.0</v>
      </c>
      <c r="B3088" s="1">
        <v>0.104</v>
      </c>
      <c r="C3088" s="80">
        <v>41549.0</v>
      </c>
      <c r="D3088" s="1">
        <v>0.128</v>
      </c>
      <c r="E3088" s="80">
        <v>41569.0</v>
      </c>
      <c r="F3088" s="1">
        <v>0.218</v>
      </c>
    </row>
    <row r="3089" ht="15.75" customHeight="1">
      <c r="A3089" s="80">
        <v>41550.0</v>
      </c>
      <c r="B3089" s="1">
        <v>0.103</v>
      </c>
      <c r="C3089" s="80">
        <v>41550.0</v>
      </c>
      <c r="D3089" s="1">
        <v>0.133</v>
      </c>
      <c r="E3089" s="80">
        <v>41570.0</v>
      </c>
      <c r="F3089" s="1">
        <v>0.2325</v>
      </c>
    </row>
    <row r="3090" ht="15.75" customHeight="1">
      <c r="A3090" s="80">
        <v>41551.0</v>
      </c>
      <c r="B3090" s="1">
        <v>0.108</v>
      </c>
      <c r="C3090" s="80">
        <v>41551.0</v>
      </c>
      <c r="D3090" s="1">
        <v>0.128</v>
      </c>
      <c r="E3090" s="80">
        <v>41571.0</v>
      </c>
      <c r="F3090" s="1">
        <v>0.228</v>
      </c>
    </row>
    <row r="3091" ht="15.75" customHeight="1">
      <c r="A3091" s="80">
        <v>41554.0</v>
      </c>
      <c r="B3091" s="1">
        <v>0.109</v>
      </c>
      <c r="C3091" s="80">
        <v>41554.0</v>
      </c>
      <c r="D3091" s="1">
        <v>0.13</v>
      </c>
      <c r="E3091" s="80">
        <v>41572.0</v>
      </c>
      <c r="F3091" s="1">
        <v>0.222</v>
      </c>
    </row>
    <row r="3092" ht="15.75" customHeight="1">
      <c r="A3092" s="80">
        <v>41555.0</v>
      </c>
      <c r="B3092" s="1">
        <v>0.117</v>
      </c>
      <c r="C3092" s="80">
        <v>41555.0</v>
      </c>
      <c r="D3092" s="1">
        <v>0.136</v>
      </c>
      <c r="E3092" s="80">
        <v>41575.0</v>
      </c>
      <c r="F3092" s="1">
        <v>0.2275</v>
      </c>
    </row>
    <row r="3093" ht="15.75" customHeight="1">
      <c r="A3093" s="80">
        <v>41556.0</v>
      </c>
      <c r="B3093" s="1">
        <v>0.114</v>
      </c>
      <c r="C3093" s="80">
        <v>41556.0</v>
      </c>
      <c r="D3093" s="1">
        <v>0.13</v>
      </c>
      <c r="E3093" s="80">
        <v>41576.0</v>
      </c>
      <c r="F3093" s="1">
        <v>0.223</v>
      </c>
    </row>
    <row r="3094" ht="15.75" customHeight="1">
      <c r="A3094" s="80">
        <v>41557.0</v>
      </c>
      <c r="B3094" s="1">
        <v>0.107</v>
      </c>
      <c r="C3094" s="80">
        <v>41557.0</v>
      </c>
      <c r="D3094" s="1">
        <v>0.13</v>
      </c>
      <c r="E3094" s="80">
        <v>41577.0</v>
      </c>
      <c r="F3094" s="1">
        <v>0.223</v>
      </c>
    </row>
    <row r="3095" ht="15.75" customHeight="1">
      <c r="A3095" s="80">
        <v>41558.0</v>
      </c>
      <c r="B3095" s="1">
        <v>0.11</v>
      </c>
      <c r="C3095" s="80">
        <v>41558.0</v>
      </c>
      <c r="D3095" s="1">
        <v>0.133</v>
      </c>
      <c r="E3095" s="80">
        <v>41578.0</v>
      </c>
      <c r="F3095" s="1">
        <v>0.2185</v>
      </c>
    </row>
    <row r="3096" ht="15.75" customHeight="1">
      <c r="A3096" s="80">
        <v>41561.0</v>
      </c>
      <c r="B3096" s="1">
        <v>0.11</v>
      </c>
      <c r="C3096" s="80">
        <v>41561.0</v>
      </c>
      <c r="D3096" s="1">
        <v>0.133</v>
      </c>
      <c r="E3096" s="80">
        <v>41579.0</v>
      </c>
      <c r="F3096" s="1">
        <v>0.221</v>
      </c>
    </row>
    <row r="3097" ht="15.75" customHeight="1">
      <c r="A3097" s="80">
        <v>41562.0</v>
      </c>
      <c r="B3097" s="1">
        <v>0.114</v>
      </c>
      <c r="C3097" s="80">
        <v>41562.0</v>
      </c>
      <c r="D3097" s="1">
        <v>0.138</v>
      </c>
      <c r="E3097" s="80">
        <v>41582.0</v>
      </c>
      <c r="F3097" s="1">
        <v>0.217</v>
      </c>
    </row>
    <row r="3098" ht="15.75" customHeight="1">
      <c r="A3098" s="80">
        <v>41563.0</v>
      </c>
      <c r="B3098" s="1">
        <v>0.10563</v>
      </c>
      <c r="C3098" s="80">
        <v>41563.0</v>
      </c>
      <c r="D3098" s="1">
        <v>0.132</v>
      </c>
      <c r="E3098" s="80">
        <v>41583.0</v>
      </c>
      <c r="F3098" s="1">
        <v>0.215</v>
      </c>
    </row>
    <row r="3099" ht="15.75" customHeight="1">
      <c r="A3099" s="80">
        <v>41564.0</v>
      </c>
      <c r="B3099" s="1">
        <v>0.101</v>
      </c>
      <c r="C3099" s="80">
        <v>41564.0</v>
      </c>
      <c r="D3099" s="1">
        <v>0.127</v>
      </c>
      <c r="E3099" s="80">
        <v>41584.0</v>
      </c>
      <c r="F3099" s="1">
        <v>0.201</v>
      </c>
    </row>
    <row r="3100" ht="15.75" customHeight="1">
      <c r="A3100" s="80">
        <v>41565.0</v>
      </c>
      <c r="B3100" s="1">
        <v>0.1</v>
      </c>
      <c r="C3100" s="80">
        <v>41565.0</v>
      </c>
      <c r="D3100" s="1">
        <v>0.124</v>
      </c>
      <c r="E3100" s="80">
        <v>41585.0</v>
      </c>
      <c r="F3100" s="1">
        <v>0.197</v>
      </c>
    </row>
    <row r="3101" ht="15.75" customHeight="1">
      <c r="A3101" s="80">
        <v>41568.0</v>
      </c>
      <c r="B3101" s="1">
        <v>0.097</v>
      </c>
      <c r="C3101" s="80">
        <v>41568.0</v>
      </c>
      <c r="D3101" s="1">
        <v>0.121</v>
      </c>
      <c r="E3101" s="80">
        <v>41586.0</v>
      </c>
      <c r="F3101" s="1">
        <v>0.216</v>
      </c>
    </row>
    <row r="3102" ht="15.75" customHeight="1">
      <c r="A3102" s="80">
        <v>41569.0</v>
      </c>
      <c r="B3102" s="1">
        <v>0.095</v>
      </c>
      <c r="C3102" s="80">
        <v>41569.0</v>
      </c>
      <c r="D3102" s="1">
        <v>0.119</v>
      </c>
      <c r="E3102" s="80">
        <v>41589.0</v>
      </c>
      <c r="F3102" s="1">
        <v>0.212</v>
      </c>
    </row>
    <row r="3103" ht="15.75" customHeight="1">
      <c r="A3103" s="80">
        <v>41570.0</v>
      </c>
      <c r="B3103" s="1">
        <v>0.093</v>
      </c>
      <c r="C3103" s="80">
        <v>41570.0</v>
      </c>
      <c r="D3103" s="1">
        <v>0.12</v>
      </c>
      <c r="E3103" s="80">
        <v>41590.0</v>
      </c>
      <c r="F3103" s="1">
        <v>0.227</v>
      </c>
    </row>
    <row r="3104" ht="15.75" customHeight="1">
      <c r="A3104" s="80">
        <v>41571.0</v>
      </c>
      <c r="B3104" s="1">
        <v>0.094</v>
      </c>
      <c r="C3104" s="80">
        <v>41571.0</v>
      </c>
      <c r="D3104" s="1">
        <v>0.119</v>
      </c>
      <c r="E3104" s="80">
        <v>41591.0</v>
      </c>
      <c r="F3104" s="1">
        <v>0.2</v>
      </c>
    </row>
    <row r="3105" ht="15.75" customHeight="1">
      <c r="A3105" s="80">
        <v>41572.0</v>
      </c>
      <c r="B3105" s="1">
        <v>0.094</v>
      </c>
      <c r="C3105" s="80">
        <v>41572.0</v>
      </c>
      <c r="D3105" s="1">
        <v>0.118</v>
      </c>
      <c r="E3105" s="80">
        <v>41592.0</v>
      </c>
      <c r="F3105" s="1">
        <v>0.192</v>
      </c>
    </row>
    <row r="3106" ht="15.75" customHeight="1">
      <c r="A3106" s="80">
        <v>41575.0</v>
      </c>
      <c r="B3106" s="1">
        <v>0.095</v>
      </c>
      <c r="C3106" s="80">
        <v>41575.0</v>
      </c>
      <c r="D3106" s="1">
        <v>0.119</v>
      </c>
      <c r="E3106" s="80">
        <v>41593.0</v>
      </c>
      <c r="F3106" s="1">
        <v>0.193</v>
      </c>
    </row>
    <row r="3107" ht="15.75" customHeight="1">
      <c r="A3107" s="80">
        <v>41576.0</v>
      </c>
      <c r="B3107" s="1">
        <v>0.095</v>
      </c>
      <c r="C3107" s="80">
        <v>41576.0</v>
      </c>
      <c r="D3107" s="1">
        <v>0.118</v>
      </c>
      <c r="E3107" s="80">
        <v>41596.0</v>
      </c>
      <c r="F3107" s="1">
        <v>0.186</v>
      </c>
    </row>
    <row r="3108" ht="15.75" customHeight="1">
      <c r="A3108" s="80">
        <v>41577.0</v>
      </c>
      <c r="B3108" s="1">
        <v>0.095</v>
      </c>
      <c r="C3108" s="80">
        <v>41577.0</v>
      </c>
      <c r="D3108" s="1">
        <v>0.118</v>
      </c>
      <c r="E3108" s="80">
        <v>41597.0</v>
      </c>
      <c r="F3108" s="1">
        <v>0.196</v>
      </c>
    </row>
    <row r="3109" ht="15.75" customHeight="1">
      <c r="A3109" s="80">
        <v>41578.0</v>
      </c>
      <c r="B3109" s="1">
        <v>0.096</v>
      </c>
      <c r="C3109" s="80">
        <v>41578.0</v>
      </c>
      <c r="D3109" s="1">
        <v>0.117</v>
      </c>
      <c r="E3109" s="80">
        <v>41598.0</v>
      </c>
      <c r="F3109" s="1">
        <v>0.183</v>
      </c>
    </row>
    <row r="3110" ht="15.75" customHeight="1">
      <c r="A3110" s="80">
        <v>41579.0</v>
      </c>
      <c r="B3110" s="1">
        <v>0.093</v>
      </c>
      <c r="C3110" s="80">
        <v>41579.0</v>
      </c>
      <c r="D3110" s="1">
        <v>0.114</v>
      </c>
      <c r="E3110" s="80">
        <v>41599.0</v>
      </c>
      <c r="F3110" s="1">
        <v>0.176</v>
      </c>
    </row>
    <row r="3111" ht="15.75" customHeight="1">
      <c r="A3111" s="80">
        <v>41582.0</v>
      </c>
      <c r="B3111" s="1">
        <v>0.095</v>
      </c>
      <c r="C3111" s="80">
        <v>41582.0</v>
      </c>
      <c r="D3111" s="1">
        <v>0.113</v>
      </c>
      <c r="E3111" s="80">
        <v>41600.0</v>
      </c>
      <c r="F3111" s="1">
        <v>0.181</v>
      </c>
    </row>
    <row r="3112" ht="15.75" customHeight="1">
      <c r="A3112" s="80">
        <v>41583.0</v>
      </c>
      <c r="B3112" s="1">
        <v>0.094</v>
      </c>
      <c r="C3112" s="80">
        <v>41583.0</v>
      </c>
      <c r="D3112" s="1">
        <v>0.113</v>
      </c>
      <c r="E3112" s="80">
        <v>41603.0</v>
      </c>
      <c r="F3112" s="1">
        <v>0.18</v>
      </c>
    </row>
    <row r="3113" ht="15.75" customHeight="1">
      <c r="A3113" s="80">
        <v>41584.0</v>
      </c>
      <c r="B3113" s="1">
        <v>0.091</v>
      </c>
      <c r="C3113" s="80">
        <v>41584.0</v>
      </c>
      <c r="D3113" s="1">
        <v>0.109</v>
      </c>
      <c r="E3113" s="80">
        <v>41604.0</v>
      </c>
      <c r="F3113" s="1">
        <v>0.179</v>
      </c>
    </row>
    <row r="3114" ht="15.75" customHeight="1">
      <c r="A3114" s="80">
        <v>41585.0</v>
      </c>
      <c r="B3114" s="1">
        <v>0.093</v>
      </c>
      <c r="C3114" s="80">
        <v>41585.0</v>
      </c>
      <c r="D3114" s="1">
        <v>0.106</v>
      </c>
      <c r="E3114" s="80">
        <v>41605.0</v>
      </c>
      <c r="F3114" s="1">
        <v>0.176</v>
      </c>
    </row>
    <row r="3115" ht="15.75" customHeight="1">
      <c r="A3115" s="80">
        <v>41586.0</v>
      </c>
      <c r="B3115" s="1">
        <v>0.0945</v>
      </c>
      <c r="C3115" s="80">
        <v>41586.0</v>
      </c>
      <c r="D3115" s="1">
        <v>0.1095</v>
      </c>
      <c r="E3115" s="80">
        <v>41606.0</v>
      </c>
      <c r="F3115" s="1">
        <v>0.178</v>
      </c>
    </row>
    <row r="3116" ht="15.75" customHeight="1">
      <c r="A3116" s="80">
        <v>41589.0</v>
      </c>
      <c r="B3116" s="1">
        <v>0.092</v>
      </c>
      <c r="C3116" s="80">
        <v>41589.0</v>
      </c>
      <c r="D3116" s="1">
        <v>0.111</v>
      </c>
      <c r="E3116" s="80">
        <v>41607.0</v>
      </c>
      <c r="F3116" s="1">
        <v>0.181</v>
      </c>
    </row>
    <row r="3117" ht="15.75" customHeight="1">
      <c r="A3117" s="80">
        <v>41590.0</v>
      </c>
      <c r="B3117" s="1">
        <v>0.09562</v>
      </c>
      <c r="C3117" s="80">
        <v>41590.0</v>
      </c>
      <c r="D3117" s="1">
        <v>0.11438</v>
      </c>
      <c r="E3117" s="80">
        <v>41610.0</v>
      </c>
      <c r="F3117" s="1">
        <v>0.186</v>
      </c>
    </row>
    <row r="3118" ht="15.75" customHeight="1">
      <c r="A3118" s="80">
        <v>41591.0</v>
      </c>
      <c r="B3118" s="1">
        <v>0.094</v>
      </c>
      <c r="C3118" s="80">
        <v>41591.0</v>
      </c>
      <c r="D3118" s="1">
        <v>0.11</v>
      </c>
      <c r="E3118" s="80">
        <v>41611.0</v>
      </c>
      <c r="F3118" s="1">
        <v>0.184</v>
      </c>
    </row>
    <row r="3119" ht="15.75" customHeight="1">
      <c r="A3119" s="80">
        <v>41592.0</v>
      </c>
      <c r="B3119" s="1">
        <v>0.09125</v>
      </c>
      <c r="C3119" s="80">
        <v>41592.0</v>
      </c>
      <c r="D3119" s="1">
        <v>0.103</v>
      </c>
      <c r="E3119" s="80">
        <v>41612.0</v>
      </c>
      <c r="F3119" s="1">
        <v>0.188</v>
      </c>
    </row>
    <row r="3120" ht="15.75" customHeight="1">
      <c r="A3120" s="80">
        <v>41593.0</v>
      </c>
      <c r="B3120" s="1">
        <v>0.08875</v>
      </c>
      <c r="C3120" s="80">
        <v>41593.0</v>
      </c>
      <c r="D3120" s="1">
        <v>0.102</v>
      </c>
      <c r="E3120" s="80">
        <v>41613.0</v>
      </c>
      <c r="F3120" s="1">
        <v>0.191</v>
      </c>
    </row>
    <row r="3121" ht="15.75" customHeight="1">
      <c r="A3121" s="80">
        <v>41596.0</v>
      </c>
      <c r="B3121" s="1">
        <v>0.09</v>
      </c>
      <c r="C3121" s="80">
        <v>41596.0</v>
      </c>
      <c r="D3121" s="1">
        <v>0.099</v>
      </c>
      <c r="E3121" s="80">
        <v>41614.0</v>
      </c>
      <c r="F3121" s="1">
        <v>0.202</v>
      </c>
    </row>
    <row r="3122" ht="15.75" customHeight="1">
      <c r="A3122" s="80">
        <v>41597.0</v>
      </c>
      <c r="B3122" s="1">
        <v>0.092</v>
      </c>
      <c r="C3122" s="80">
        <v>41597.0</v>
      </c>
      <c r="D3122" s="1">
        <v>0.105</v>
      </c>
      <c r="E3122" s="80">
        <v>41617.0</v>
      </c>
      <c r="F3122" s="1">
        <v>0.197</v>
      </c>
    </row>
    <row r="3123" ht="15.75" customHeight="1">
      <c r="A3123" s="80">
        <v>41598.0</v>
      </c>
      <c r="B3123" s="1">
        <v>0.085</v>
      </c>
      <c r="C3123" s="80">
        <v>41598.0</v>
      </c>
      <c r="D3123" s="1">
        <v>0.094</v>
      </c>
      <c r="E3123" s="80">
        <v>41618.0</v>
      </c>
      <c r="F3123" s="1">
        <v>0.192</v>
      </c>
    </row>
    <row r="3124" ht="15.75" customHeight="1">
      <c r="A3124" s="80">
        <v>41599.0</v>
      </c>
      <c r="B3124" s="1">
        <v>0.084</v>
      </c>
      <c r="C3124" s="80">
        <v>41599.0</v>
      </c>
      <c r="D3124" s="1">
        <v>0.093</v>
      </c>
      <c r="E3124" s="80">
        <v>41619.0</v>
      </c>
      <c r="F3124" s="1">
        <v>0.206</v>
      </c>
    </row>
    <row r="3125" ht="15.75" customHeight="1">
      <c r="A3125" s="80">
        <v>41600.0</v>
      </c>
      <c r="B3125" s="1">
        <v>0.084</v>
      </c>
      <c r="C3125" s="80">
        <v>41600.0</v>
      </c>
      <c r="D3125" s="1">
        <v>0.095</v>
      </c>
      <c r="E3125" s="80">
        <v>41620.0</v>
      </c>
      <c r="F3125" s="1">
        <v>0.221</v>
      </c>
    </row>
    <row r="3126" ht="15.75" customHeight="1">
      <c r="A3126" s="80">
        <v>41603.0</v>
      </c>
      <c r="B3126" s="1">
        <v>0.087</v>
      </c>
      <c r="C3126" s="80">
        <v>41603.0</v>
      </c>
      <c r="D3126" s="1">
        <v>0.097</v>
      </c>
      <c r="E3126" s="80">
        <v>41621.0</v>
      </c>
      <c r="F3126" s="1">
        <v>0.226</v>
      </c>
    </row>
    <row r="3127" ht="15.75" customHeight="1">
      <c r="A3127" s="80">
        <v>41604.0</v>
      </c>
      <c r="B3127" s="1">
        <v>0.089</v>
      </c>
      <c r="C3127" s="80">
        <v>41604.0</v>
      </c>
      <c r="D3127" s="1">
        <v>0.098</v>
      </c>
      <c r="E3127" s="80">
        <v>41624.0</v>
      </c>
      <c r="F3127" s="1">
        <v>0.224</v>
      </c>
    </row>
    <row r="3128" ht="15.75" customHeight="1">
      <c r="A3128" s="80">
        <v>41605.0</v>
      </c>
      <c r="B3128" s="1">
        <v>0.09</v>
      </c>
      <c r="C3128" s="80">
        <v>41605.0</v>
      </c>
      <c r="D3128" s="1">
        <v>0.099</v>
      </c>
      <c r="E3128" s="80">
        <v>41625.0</v>
      </c>
      <c r="F3128" s="1">
        <v>0.205</v>
      </c>
    </row>
    <row r="3129" ht="15.75" customHeight="1">
      <c r="A3129" s="80">
        <v>41606.0</v>
      </c>
      <c r="B3129" s="1">
        <v>0.09</v>
      </c>
      <c r="C3129" s="80">
        <v>41606.0</v>
      </c>
      <c r="D3129" s="1">
        <v>0.097</v>
      </c>
      <c r="E3129" s="80">
        <v>41626.0</v>
      </c>
      <c r="F3129" s="1">
        <v>0.208</v>
      </c>
    </row>
    <row r="3130" ht="15.75" customHeight="1">
      <c r="A3130" s="80">
        <v>41607.0</v>
      </c>
      <c r="B3130" s="1">
        <v>0.089</v>
      </c>
      <c r="C3130" s="80">
        <v>41607.0</v>
      </c>
      <c r="D3130" s="1">
        <v>0.097</v>
      </c>
      <c r="E3130" s="80">
        <v>41627.0</v>
      </c>
      <c r="F3130" s="1">
        <v>0.24</v>
      </c>
    </row>
    <row r="3131" ht="15.75" customHeight="1">
      <c r="A3131" s="80">
        <v>41610.0</v>
      </c>
      <c r="B3131" s="1">
        <v>0.093</v>
      </c>
      <c r="C3131" s="80">
        <v>41610.0</v>
      </c>
      <c r="D3131" s="1">
        <v>0.103</v>
      </c>
      <c r="E3131" s="80">
        <v>41628.0</v>
      </c>
      <c r="F3131" s="1">
        <v>0.251</v>
      </c>
    </row>
    <row r="3132" ht="15.75" customHeight="1">
      <c r="A3132" s="80">
        <v>41611.0</v>
      </c>
      <c r="B3132" s="1">
        <v>0.09437</v>
      </c>
      <c r="C3132" s="80">
        <v>41611.0</v>
      </c>
      <c r="D3132" s="1">
        <v>0.104</v>
      </c>
      <c r="E3132" s="80">
        <v>41631.0</v>
      </c>
      <c r="F3132" s="1">
        <v>0.268</v>
      </c>
    </row>
    <row r="3133" ht="15.75" customHeight="1">
      <c r="A3133" s="80">
        <v>41612.0</v>
      </c>
      <c r="B3133" s="1">
        <v>0.091</v>
      </c>
      <c r="C3133" s="80">
        <v>41612.0</v>
      </c>
      <c r="D3133" s="1">
        <v>0.1</v>
      </c>
      <c r="E3133" s="80">
        <v>41632.0</v>
      </c>
      <c r="F3133" s="1">
        <v>0.289</v>
      </c>
    </row>
    <row r="3134" ht="15.75" customHeight="1">
      <c r="A3134" s="80">
        <v>41613.0</v>
      </c>
      <c r="B3134" s="1">
        <v>0.091</v>
      </c>
      <c r="C3134" s="80">
        <v>41613.0</v>
      </c>
      <c r="D3134" s="1">
        <v>0.1</v>
      </c>
      <c r="E3134" s="80">
        <v>41633.0</v>
      </c>
      <c r="F3134" s="1">
        <v>0.286</v>
      </c>
    </row>
    <row r="3135" ht="15.75" customHeight="1">
      <c r="A3135" s="80">
        <v>41614.0</v>
      </c>
      <c r="B3135" s="1">
        <v>0.094</v>
      </c>
      <c r="C3135" s="80">
        <v>41614.0</v>
      </c>
      <c r="D3135" s="1">
        <v>0.1035</v>
      </c>
      <c r="E3135" s="80">
        <v>41634.0</v>
      </c>
      <c r="F3135" s="1">
        <v>0.295</v>
      </c>
    </row>
    <row r="3136" ht="15.75" customHeight="1">
      <c r="A3136" s="80">
        <v>41617.0</v>
      </c>
      <c r="B3136" s="1">
        <v>0.092</v>
      </c>
      <c r="C3136" s="80">
        <v>41617.0</v>
      </c>
      <c r="D3136" s="1">
        <v>0.102</v>
      </c>
      <c r="E3136" s="80">
        <v>41635.0</v>
      </c>
      <c r="F3136" s="1">
        <v>0.277</v>
      </c>
    </row>
    <row r="3137" ht="15.75" customHeight="1">
      <c r="A3137" s="80">
        <v>41618.0</v>
      </c>
      <c r="B3137" s="1">
        <v>0.09</v>
      </c>
      <c r="C3137" s="80">
        <v>41618.0</v>
      </c>
      <c r="D3137" s="1">
        <v>0.1025</v>
      </c>
      <c r="E3137" s="80">
        <v>41638.0</v>
      </c>
      <c r="F3137" s="1">
        <v>0.27</v>
      </c>
    </row>
    <row r="3138" ht="15.75" customHeight="1">
      <c r="A3138" s="80">
        <v>41619.0</v>
      </c>
      <c r="B3138" s="1">
        <v>0.091</v>
      </c>
      <c r="C3138" s="80">
        <v>41619.0</v>
      </c>
      <c r="D3138" s="1">
        <v>0.105</v>
      </c>
      <c r="E3138" s="80">
        <v>41639.0</v>
      </c>
      <c r="F3138" s="1">
        <v>0.281</v>
      </c>
    </row>
    <row r="3139" ht="15.75" customHeight="1">
      <c r="A3139" s="80">
        <v>41620.0</v>
      </c>
      <c r="B3139" s="1">
        <v>0.093</v>
      </c>
      <c r="C3139" s="80">
        <v>41620.0</v>
      </c>
      <c r="D3139" s="1">
        <v>0.1115</v>
      </c>
      <c r="E3139" s="80">
        <v>41640.0</v>
      </c>
      <c r="F3139" s="1">
        <v>0.286</v>
      </c>
    </row>
    <row r="3140" ht="15.75" customHeight="1">
      <c r="A3140" s="80">
        <v>41621.0</v>
      </c>
      <c r="B3140" s="1">
        <v>0.095</v>
      </c>
      <c r="C3140" s="80">
        <v>41621.0</v>
      </c>
      <c r="D3140" s="1">
        <v>0.113</v>
      </c>
      <c r="E3140" s="80">
        <v>41641.0</v>
      </c>
      <c r="F3140" s="1">
        <v>0.281</v>
      </c>
    </row>
    <row r="3141" ht="15.75" customHeight="1">
      <c r="A3141" s="80">
        <v>41624.0</v>
      </c>
      <c r="B3141" s="1">
        <v>0.097</v>
      </c>
      <c r="C3141" s="80">
        <v>41624.0</v>
      </c>
      <c r="D3141" s="1">
        <v>0.115</v>
      </c>
      <c r="E3141" s="80">
        <v>41642.0</v>
      </c>
      <c r="F3141" s="1">
        <v>0.304</v>
      </c>
    </row>
    <row r="3142" ht="15.75" customHeight="1">
      <c r="A3142" s="80">
        <v>41625.0</v>
      </c>
      <c r="B3142" s="1">
        <v>0.0965</v>
      </c>
      <c r="C3142" s="80">
        <v>41625.0</v>
      </c>
      <c r="D3142" s="1">
        <v>0.1115</v>
      </c>
      <c r="E3142" s="80">
        <v>41645.0</v>
      </c>
      <c r="F3142" s="1">
        <v>0.295</v>
      </c>
    </row>
    <row r="3143" ht="15.75" customHeight="1">
      <c r="A3143" s="80">
        <v>41626.0</v>
      </c>
      <c r="B3143" s="1">
        <v>0.101</v>
      </c>
      <c r="C3143" s="80">
        <v>41626.0</v>
      </c>
      <c r="D3143" s="1">
        <v>0.117</v>
      </c>
      <c r="E3143" s="80">
        <v>41646.0</v>
      </c>
      <c r="F3143" s="1">
        <v>0.295</v>
      </c>
    </row>
    <row r="3144" ht="15.75" customHeight="1">
      <c r="A3144" s="80">
        <v>41627.0</v>
      </c>
      <c r="B3144" s="1">
        <v>0.108</v>
      </c>
      <c r="C3144" s="80">
        <v>41627.0</v>
      </c>
      <c r="D3144" s="1">
        <v>0.129</v>
      </c>
      <c r="E3144" s="80">
        <v>41647.0</v>
      </c>
      <c r="F3144" s="1">
        <v>0.337</v>
      </c>
    </row>
    <row r="3145" ht="15.75" customHeight="1">
      <c r="A3145" s="80">
        <v>41628.0</v>
      </c>
      <c r="B3145" s="1">
        <v>0.103</v>
      </c>
      <c r="C3145" s="80">
        <v>41628.0</v>
      </c>
      <c r="D3145" s="1">
        <v>0.129</v>
      </c>
      <c r="E3145" s="80">
        <v>41648.0</v>
      </c>
      <c r="F3145" s="1">
        <v>0.34</v>
      </c>
    </row>
    <row r="3146" ht="15.75" customHeight="1">
      <c r="A3146" s="80">
        <v>41631.0</v>
      </c>
      <c r="B3146" s="1">
        <v>0.106</v>
      </c>
      <c r="C3146" s="80">
        <v>41631.0</v>
      </c>
      <c r="D3146" s="1">
        <v>0.131</v>
      </c>
      <c r="E3146" s="80">
        <v>41649.0</v>
      </c>
      <c r="F3146" s="1">
        <v>0.288</v>
      </c>
    </row>
    <row r="3147" ht="15.75" customHeight="1">
      <c r="A3147" s="80">
        <v>41632.0</v>
      </c>
      <c r="B3147" s="1">
        <v>0.106</v>
      </c>
      <c r="C3147" s="80">
        <v>41632.0</v>
      </c>
      <c r="D3147" s="1">
        <v>0.132</v>
      </c>
      <c r="E3147" s="80">
        <v>41652.0</v>
      </c>
      <c r="F3147" s="1">
        <v>0.273</v>
      </c>
    </row>
    <row r="3148" ht="15.75" customHeight="1">
      <c r="A3148" s="80">
        <v>41633.0</v>
      </c>
      <c r="B3148" s="1">
        <v>0.104</v>
      </c>
      <c r="C3148" s="80">
        <v>41633.0</v>
      </c>
      <c r="D3148" s="1">
        <v>0.1375</v>
      </c>
      <c r="E3148" s="80">
        <v>41653.0</v>
      </c>
      <c r="F3148" s="1">
        <v>0.297</v>
      </c>
    </row>
    <row r="3149" ht="15.75" customHeight="1">
      <c r="A3149" s="80">
        <v>41634.0</v>
      </c>
      <c r="B3149" s="1">
        <v>0.108</v>
      </c>
      <c r="C3149" s="80">
        <v>41634.0</v>
      </c>
      <c r="D3149" s="1">
        <v>0.135</v>
      </c>
      <c r="E3149" s="80">
        <v>41654.0</v>
      </c>
      <c r="F3149" s="1">
        <v>0.315</v>
      </c>
    </row>
    <row r="3150" ht="15.75" customHeight="1">
      <c r="A3150" s="80">
        <v>41635.0</v>
      </c>
      <c r="B3150" s="1">
        <v>0.104</v>
      </c>
      <c r="C3150" s="80">
        <v>41635.0</v>
      </c>
      <c r="D3150" s="1">
        <v>0.129</v>
      </c>
      <c r="E3150" s="80">
        <v>41655.0</v>
      </c>
      <c r="F3150" s="1">
        <v>0.308</v>
      </c>
    </row>
    <row r="3151" ht="15.75" customHeight="1">
      <c r="A3151" s="80">
        <v>41638.0</v>
      </c>
      <c r="B3151" s="1">
        <v>0.103</v>
      </c>
      <c r="C3151" s="80">
        <v>41638.0</v>
      </c>
      <c r="D3151" s="1">
        <v>0.127</v>
      </c>
      <c r="E3151" s="80">
        <v>41656.0</v>
      </c>
      <c r="F3151" s="1">
        <v>0.306</v>
      </c>
    </row>
    <row r="3152" ht="15.75" customHeight="1">
      <c r="A3152" s="80">
        <v>41639.0</v>
      </c>
      <c r="B3152" s="1">
        <v>0.1</v>
      </c>
      <c r="C3152" s="80">
        <v>41639.0</v>
      </c>
      <c r="D3152" s="1">
        <v>0.127</v>
      </c>
      <c r="E3152" s="80">
        <v>41659.0</v>
      </c>
      <c r="F3152" s="1">
        <v>0.3</v>
      </c>
    </row>
    <row r="3153" ht="15.75" customHeight="1">
      <c r="A3153" s="80">
        <v>41640.0</v>
      </c>
      <c r="B3153" s="1">
        <v>0.101</v>
      </c>
      <c r="C3153" s="80">
        <v>41640.0</v>
      </c>
      <c r="D3153" s="1">
        <v>0.1375</v>
      </c>
      <c r="E3153" s="80">
        <v>41660.0</v>
      </c>
      <c r="F3153" s="1">
        <v>0.308</v>
      </c>
    </row>
    <row r="3154" ht="15.75" customHeight="1">
      <c r="A3154" s="80">
        <v>41641.0</v>
      </c>
      <c r="B3154" s="1">
        <v>0.103</v>
      </c>
      <c r="C3154" s="80">
        <v>41641.0</v>
      </c>
      <c r="D3154" s="1">
        <v>0.128</v>
      </c>
      <c r="E3154" s="80">
        <v>41661.0</v>
      </c>
      <c r="F3154" s="1">
        <v>0.332</v>
      </c>
    </row>
    <row r="3155" ht="15.75" customHeight="1">
      <c r="A3155" s="80">
        <v>41642.0</v>
      </c>
      <c r="B3155" s="1">
        <v>0.102</v>
      </c>
      <c r="C3155" s="80">
        <v>41642.0</v>
      </c>
      <c r="D3155" s="1">
        <v>0.134</v>
      </c>
      <c r="E3155" s="80">
        <v>41662.0</v>
      </c>
      <c r="F3155" s="1">
        <v>0.292</v>
      </c>
    </row>
    <row r="3156" ht="15.75" customHeight="1">
      <c r="A3156" s="80">
        <v>41645.0</v>
      </c>
      <c r="B3156" s="1">
        <v>0.103</v>
      </c>
      <c r="C3156" s="80">
        <v>41645.0</v>
      </c>
      <c r="D3156" s="1">
        <v>0.133</v>
      </c>
      <c r="E3156" s="80">
        <v>41663.0</v>
      </c>
      <c r="F3156" s="1">
        <v>0.271</v>
      </c>
    </row>
    <row r="3157" ht="15.75" customHeight="1">
      <c r="A3157" s="80">
        <v>41646.0</v>
      </c>
      <c r="B3157" s="1">
        <v>0.101</v>
      </c>
      <c r="C3157" s="80">
        <v>41646.0</v>
      </c>
      <c r="D3157" s="1">
        <v>0.131</v>
      </c>
      <c r="E3157" s="80">
        <v>41666.0</v>
      </c>
      <c r="F3157" s="1">
        <v>0.283</v>
      </c>
    </row>
    <row r="3158" ht="15.75" customHeight="1">
      <c r="A3158" s="80">
        <v>41647.0</v>
      </c>
      <c r="B3158" s="1">
        <v>0.10375</v>
      </c>
      <c r="C3158" s="80">
        <v>41647.0</v>
      </c>
      <c r="D3158" s="1">
        <v>0.143</v>
      </c>
      <c r="E3158" s="80">
        <v>41667.0</v>
      </c>
      <c r="F3158" s="1">
        <v>0.2755</v>
      </c>
    </row>
    <row r="3159" ht="15.75" customHeight="1">
      <c r="A3159" s="80">
        <v>41648.0</v>
      </c>
      <c r="B3159" s="1">
        <v>0.103</v>
      </c>
      <c r="C3159" s="80">
        <v>41648.0</v>
      </c>
      <c r="D3159" s="1">
        <v>0.142</v>
      </c>
      <c r="E3159" s="80">
        <v>41668.0</v>
      </c>
      <c r="F3159" s="1">
        <v>0.259</v>
      </c>
    </row>
    <row r="3160" ht="15.75" customHeight="1">
      <c r="A3160" s="80">
        <v>41649.0</v>
      </c>
      <c r="B3160" s="1">
        <v>0.098</v>
      </c>
      <c r="C3160" s="80">
        <v>41649.0</v>
      </c>
      <c r="D3160" s="1">
        <v>0.127</v>
      </c>
      <c r="E3160" s="80">
        <v>41669.0</v>
      </c>
      <c r="F3160" s="1">
        <v>0.254</v>
      </c>
    </row>
    <row r="3161" ht="15.75" customHeight="1">
      <c r="A3161" s="80">
        <v>41652.0</v>
      </c>
      <c r="B3161" s="1">
        <v>0.096</v>
      </c>
      <c r="C3161" s="80">
        <v>41652.0</v>
      </c>
      <c r="D3161" s="1">
        <v>0.1235</v>
      </c>
      <c r="E3161" s="80">
        <v>41670.0</v>
      </c>
      <c r="F3161" s="1">
        <v>0.245</v>
      </c>
    </row>
    <row r="3162" ht="15.75" customHeight="1">
      <c r="A3162" s="80">
        <v>41653.0</v>
      </c>
      <c r="B3162" s="1">
        <v>0.096</v>
      </c>
      <c r="C3162" s="80">
        <v>41653.0</v>
      </c>
      <c r="D3162" s="1">
        <v>0.126</v>
      </c>
      <c r="E3162" s="80">
        <v>41673.0</v>
      </c>
      <c r="F3162" s="1">
        <v>0.225</v>
      </c>
    </row>
    <row r="3163" ht="15.75" customHeight="1">
      <c r="A3163" s="80">
        <v>41654.0</v>
      </c>
      <c r="B3163" s="1">
        <v>0.097</v>
      </c>
      <c r="C3163" s="80">
        <v>41654.0</v>
      </c>
      <c r="D3163" s="1">
        <v>0.129</v>
      </c>
      <c r="E3163" s="80">
        <v>41674.0</v>
      </c>
      <c r="F3163" s="1">
        <v>0.231</v>
      </c>
    </row>
    <row r="3164" ht="15.75" customHeight="1">
      <c r="A3164" s="80">
        <v>41655.0</v>
      </c>
      <c r="B3164" s="1">
        <v>0.095</v>
      </c>
      <c r="C3164" s="80">
        <v>41655.0</v>
      </c>
      <c r="D3164" s="1">
        <v>0.124</v>
      </c>
      <c r="E3164" s="80">
        <v>41675.0</v>
      </c>
      <c r="F3164" s="1">
        <v>0.231</v>
      </c>
    </row>
    <row r="3165" ht="15.75" customHeight="1">
      <c r="A3165" s="80">
        <v>41656.0</v>
      </c>
      <c r="B3165" s="1">
        <v>0.092</v>
      </c>
      <c r="C3165" s="80">
        <v>41656.0</v>
      </c>
      <c r="D3165" s="1">
        <v>0.122</v>
      </c>
      <c r="E3165" s="80">
        <v>41676.0</v>
      </c>
      <c r="F3165" s="1">
        <v>0.244</v>
      </c>
    </row>
    <row r="3166" ht="15.75" customHeight="1">
      <c r="A3166" s="80">
        <v>41659.0</v>
      </c>
      <c r="B3166" s="1">
        <v>0.0905</v>
      </c>
      <c r="C3166" s="80">
        <v>41659.0</v>
      </c>
      <c r="D3166" s="1">
        <v>0.12</v>
      </c>
      <c r="E3166" s="80">
        <v>41677.0</v>
      </c>
      <c r="F3166" s="1">
        <v>0.221</v>
      </c>
    </row>
    <row r="3167" ht="15.75" customHeight="1">
      <c r="A3167" s="80">
        <v>41660.0</v>
      </c>
      <c r="B3167" s="1">
        <v>0.091</v>
      </c>
      <c r="C3167" s="80">
        <v>41660.0</v>
      </c>
      <c r="D3167" s="1">
        <v>0.1205</v>
      </c>
      <c r="E3167" s="80">
        <v>41680.0</v>
      </c>
      <c r="F3167" s="1">
        <v>0.224</v>
      </c>
    </row>
    <row r="3168" ht="15.75" customHeight="1">
      <c r="A3168" s="80">
        <v>41661.0</v>
      </c>
      <c r="B3168" s="1">
        <v>0.09062</v>
      </c>
      <c r="C3168" s="80">
        <v>41661.0</v>
      </c>
      <c r="D3168" s="1">
        <v>0.124</v>
      </c>
      <c r="E3168" s="80">
        <v>41681.0</v>
      </c>
      <c r="F3168" s="1">
        <v>0.245</v>
      </c>
    </row>
    <row r="3169" ht="15.75" customHeight="1">
      <c r="A3169" s="80">
        <v>41662.0</v>
      </c>
      <c r="B3169" s="1">
        <v>0.09</v>
      </c>
      <c r="C3169" s="80">
        <v>41662.0</v>
      </c>
      <c r="D3169" s="1">
        <v>0.114</v>
      </c>
      <c r="E3169" s="80">
        <v>41682.0</v>
      </c>
      <c r="F3169" s="1">
        <v>0.259</v>
      </c>
    </row>
    <row r="3170" ht="15.75" customHeight="1">
      <c r="A3170" s="80">
        <v>41663.0</v>
      </c>
      <c r="B3170" s="1">
        <v>0.092</v>
      </c>
      <c r="C3170" s="80">
        <v>41663.0</v>
      </c>
      <c r="D3170" s="1">
        <v>0.116</v>
      </c>
      <c r="E3170" s="80">
        <v>41683.0</v>
      </c>
      <c r="F3170" s="1">
        <v>0.2375</v>
      </c>
    </row>
    <row r="3171" ht="15.75" customHeight="1">
      <c r="A3171" s="80">
        <v>41666.0</v>
      </c>
      <c r="B3171" s="1">
        <v>0.092</v>
      </c>
      <c r="C3171" s="80">
        <v>41666.0</v>
      </c>
      <c r="D3171" s="1">
        <v>0.118</v>
      </c>
      <c r="E3171" s="80">
        <v>41684.0</v>
      </c>
      <c r="F3171" s="1">
        <v>0.24813</v>
      </c>
    </row>
    <row r="3172" ht="15.75" customHeight="1">
      <c r="A3172" s="80">
        <v>41667.0</v>
      </c>
      <c r="B3172" s="1">
        <v>0.091</v>
      </c>
      <c r="C3172" s="80">
        <v>41667.0</v>
      </c>
      <c r="D3172" s="1">
        <v>0.115</v>
      </c>
      <c r="E3172" s="80">
        <v>41687.0</v>
      </c>
      <c r="F3172" s="1">
        <v>0.25</v>
      </c>
    </row>
    <row r="3173" ht="15.75" customHeight="1">
      <c r="A3173" s="80">
        <v>41668.0</v>
      </c>
      <c r="B3173" s="1">
        <v>0.09</v>
      </c>
      <c r="C3173" s="80">
        <v>41668.0</v>
      </c>
      <c r="D3173" s="1">
        <v>0.109</v>
      </c>
      <c r="E3173" s="80">
        <v>41688.0</v>
      </c>
      <c r="F3173" s="1">
        <v>0.233</v>
      </c>
    </row>
    <row r="3174" ht="15.75" customHeight="1">
      <c r="A3174" s="80">
        <v>41669.0</v>
      </c>
      <c r="B3174" s="1">
        <v>0.087</v>
      </c>
      <c r="C3174" s="80">
        <v>41669.0</v>
      </c>
      <c r="D3174" s="1">
        <v>0.103</v>
      </c>
      <c r="E3174" s="80">
        <v>41689.0</v>
      </c>
      <c r="F3174" s="1">
        <v>0.25</v>
      </c>
    </row>
    <row r="3175" ht="15.75" customHeight="1">
      <c r="A3175" s="80">
        <v>41670.0</v>
      </c>
      <c r="B3175" s="1">
        <v>0.087</v>
      </c>
      <c r="C3175" s="80">
        <v>41670.0</v>
      </c>
      <c r="D3175" s="1">
        <v>0.103</v>
      </c>
      <c r="E3175" s="80">
        <v>41690.0</v>
      </c>
      <c r="F3175" s="1">
        <v>0.255</v>
      </c>
    </row>
    <row r="3176" ht="15.75" customHeight="1">
      <c r="A3176" s="80">
        <v>41673.0</v>
      </c>
      <c r="B3176" s="1">
        <v>0.088</v>
      </c>
      <c r="C3176" s="80">
        <v>41673.0</v>
      </c>
      <c r="D3176" s="1">
        <v>0.105</v>
      </c>
      <c r="E3176" s="80">
        <v>41691.0</v>
      </c>
      <c r="F3176" s="1">
        <v>0.251</v>
      </c>
    </row>
    <row r="3177" ht="15.75" customHeight="1">
      <c r="A3177" s="80">
        <v>41674.0</v>
      </c>
      <c r="B3177" s="1">
        <v>0.088</v>
      </c>
      <c r="C3177" s="80">
        <v>41674.0</v>
      </c>
      <c r="D3177" s="1">
        <v>0.104</v>
      </c>
      <c r="E3177" s="80">
        <v>41694.0</v>
      </c>
      <c r="F3177" s="1">
        <v>0.256</v>
      </c>
    </row>
    <row r="3178" ht="15.75" customHeight="1">
      <c r="A3178" s="80">
        <v>41675.0</v>
      </c>
      <c r="B3178" s="1">
        <v>0.086</v>
      </c>
      <c r="C3178" s="80">
        <v>41675.0</v>
      </c>
      <c r="D3178" s="1">
        <v>0.101</v>
      </c>
      <c r="E3178" s="80">
        <v>41695.0</v>
      </c>
      <c r="F3178" s="1">
        <v>0.253</v>
      </c>
    </row>
    <row r="3179" ht="15.75" customHeight="1">
      <c r="A3179" s="80">
        <v>41676.0</v>
      </c>
      <c r="B3179" s="1">
        <v>0.087</v>
      </c>
      <c r="C3179" s="80">
        <v>41676.0</v>
      </c>
      <c r="D3179" s="1">
        <v>0.102</v>
      </c>
      <c r="E3179" s="80">
        <v>41696.0</v>
      </c>
      <c r="F3179" s="1">
        <v>0.242</v>
      </c>
    </row>
    <row r="3180" ht="15.75" customHeight="1">
      <c r="A3180" s="80">
        <v>41677.0</v>
      </c>
      <c r="B3180" s="1">
        <v>0.085</v>
      </c>
      <c r="C3180" s="80">
        <v>41677.0</v>
      </c>
      <c r="D3180" s="1">
        <v>0.099</v>
      </c>
      <c r="E3180" s="80">
        <v>41697.0</v>
      </c>
      <c r="F3180" s="1">
        <v>0.246</v>
      </c>
    </row>
    <row r="3181" ht="15.75" customHeight="1">
      <c r="A3181" s="80">
        <v>41680.0</v>
      </c>
      <c r="B3181" s="1">
        <v>0.083</v>
      </c>
      <c r="C3181" s="80">
        <v>41680.0</v>
      </c>
      <c r="D3181" s="1">
        <v>0.098</v>
      </c>
      <c r="E3181" s="80">
        <v>41698.0</v>
      </c>
      <c r="F3181" s="1">
        <v>0.254</v>
      </c>
    </row>
    <row r="3182" ht="15.75" customHeight="1">
      <c r="A3182" s="80">
        <v>41681.0</v>
      </c>
      <c r="B3182" s="1">
        <v>0.084</v>
      </c>
      <c r="C3182" s="80">
        <v>41681.0</v>
      </c>
      <c r="D3182" s="1">
        <v>0.101</v>
      </c>
      <c r="E3182" s="80">
        <v>41701.0</v>
      </c>
      <c r="F3182" s="1">
        <v>0.243</v>
      </c>
    </row>
    <row r="3183" ht="15.75" customHeight="1">
      <c r="A3183" s="80">
        <v>41682.0</v>
      </c>
      <c r="B3183" s="1">
        <v>0.0805</v>
      </c>
      <c r="C3183" s="80">
        <v>41682.0</v>
      </c>
      <c r="D3183" s="1">
        <v>0.102</v>
      </c>
      <c r="E3183" s="80">
        <v>41702.0</v>
      </c>
      <c r="F3183" s="1">
        <v>0.269</v>
      </c>
    </row>
    <row r="3184" ht="15.75" customHeight="1">
      <c r="A3184" s="80">
        <v>41683.0</v>
      </c>
      <c r="B3184" s="1">
        <v>0.077</v>
      </c>
      <c r="C3184" s="80">
        <v>41683.0</v>
      </c>
      <c r="D3184" s="1">
        <v>0.091</v>
      </c>
      <c r="E3184" s="80">
        <v>41703.0</v>
      </c>
      <c r="F3184" s="1">
        <v>0.268</v>
      </c>
    </row>
    <row r="3185" ht="15.75" customHeight="1">
      <c r="A3185" s="80">
        <v>41684.0</v>
      </c>
      <c r="B3185" s="1">
        <v>0.079</v>
      </c>
      <c r="C3185" s="80">
        <v>41684.0</v>
      </c>
      <c r="D3185" s="1">
        <v>0.094</v>
      </c>
      <c r="E3185" s="80">
        <v>41704.0</v>
      </c>
      <c r="F3185" s="1">
        <v>0.282</v>
      </c>
    </row>
    <row r="3186" ht="15.75" customHeight="1">
      <c r="A3186" s="80">
        <v>41687.0</v>
      </c>
      <c r="B3186" s="1">
        <v>0.078</v>
      </c>
      <c r="C3186" s="80">
        <v>41687.0</v>
      </c>
      <c r="D3186" s="1">
        <v>0.095</v>
      </c>
      <c r="E3186" s="80">
        <v>41705.0</v>
      </c>
      <c r="F3186" s="1">
        <v>0.313</v>
      </c>
    </row>
    <row r="3187" ht="15.75" customHeight="1">
      <c r="A3187" s="80">
        <v>41688.0</v>
      </c>
      <c r="B3187" s="1">
        <v>0.077</v>
      </c>
      <c r="C3187" s="80">
        <v>41688.0</v>
      </c>
      <c r="D3187" s="1">
        <v>0.093</v>
      </c>
      <c r="E3187" s="80">
        <v>41708.0</v>
      </c>
      <c r="F3187" s="1">
        <v>0.311</v>
      </c>
    </row>
    <row r="3188" ht="15.75" customHeight="1">
      <c r="A3188" s="80">
        <v>41689.0</v>
      </c>
      <c r="B3188" s="1">
        <v>0.077</v>
      </c>
      <c r="C3188" s="80">
        <v>41689.0</v>
      </c>
      <c r="D3188" s="1">
        <v>0.097</v>
      </c>
      <c r="E3188" s="80">
        <v>41709.0</v>
      </c>
      <c r="F3188" s="1">
        <v>0.315</v>
      </c>
    </row>
    <row r="3189" ht="15.75" customHeight="1">
      <c r="A3189" s="80">
        <v>41690.0</v>
      </c>
      <c r="B3189" s="1">
        <v>0.077</v>
      </c>
      <c r="C3189" s="80">
        <v>41690.0</v>
      </c>
      <c r="D3189" s="1">
        <v>0.096</v>
      </c>
      <c r="E3189" s="80">
        <v>41710.0</v>
      </c>
      <c r="F3189" s="1">
        <v>0.308</v>
      </c>
    </row>
    <row r="3190" ht="15.75" customHeight="1">
      <c r="A3190" s="80">
        <v>41691.0</v>
      </c>
      <c r="B3190" s="1">
        <v>0.077</v>
      </c>
      <c r="C3190" s="80">
        <v>41691.0</v>
      </c>
      <c r="D3190" s="1">
        <v>0.095</v>
      </c>
      <c r="E3190" s="80">
        <v>41711.0</v>
      </c>
      <c r="F3190" s="1">
        <v>0.289</v>
      </c>
    </row>
    <row r="3191" ht="15.75" customHeight="1">
      <c r="A3191" s="80">
        <v>41694.0</v>
      </c>
      <c r="B3191" s="1">
        <v>0.077</v>
      </c>
      <c r="C3191" s="80">
        <v>41694.0</v>
      </c>
      <c r="D3191" s="1">
        <v>0.096</v>
      </c>
      <c r="E3191" s="80">
        <v>41712.0</v>
      </c>
      <c r="F3191" s="1">
        <v>0.288</v>
      </c>
    </row>
    <row r="3192" ht="15.75" customHeight="1">
      <c r="A3192" s="80">
        <v>41695.0</v>
      </c>
      <c r="B3192" s="1">
        <v>0.081</v>
      </c>
      <c r="C3192" s="80">
        <v>41695.0</v>
      </c>
      <c r="D3192" s="1">
        <v>0.098</v>
      </c>
      <c r="E3192" s="80">
        <v>41715.0</v>
      </c>
      <c r="F3192" s="1">
        <v>0.306</v>
      </c>
    </row>
    <row r="3193" ht="15.75" customHeight="1">
      <c r="A3193" s="80">
        <v>41696.0</v>
      </c>
      <c r="B3193" s="1">
        <v>0.079</v>
      </c>
      <c r="C3193" s="80">
        <v>41696.0</v>
      </c>
      <c r="D3193" s="1">
        <v>0.096</v>
      </c>
      <c r="E3193" s="80">
        <v>41716.0</v>
      </c>
      <c r="F3193" s="1">
        <v>0.29</v>
      </c>
    </row>
    <row r="3194" ht="15.75" customHeight="1">
      <c r="A3194" s="80">
        <v>41697.0</v>
      </c>
      <c r="B3194" s="1">
        <v>0.081</v>
      </c>
      <c r="C3194" s="80">
        <v>41697.0</v>
      </c>
      <c r="D3194" s="1">
        <v>0.099</v>
      </c>
      <c r="E3194" s="80">
        <v>41717.0</v>
      </c>
      <c r="F3194" s="1">
        <v>0.364</v>
      </c>
    </row>
    <row r="3195" ht="15.75" customHeight="1">
      <c r="A3195" s="80">
        <v>41698.0</v>
      </c>
      <c r="B3195" s="1">
        <v>0.08</v>
      </c>
      <c r="C3195" s="80">
        <v>41698.0</v>
      </c>
      <c r="D3195" s="1">
        <v>0.101</v>
      </c>
      <c r="E3195" s="80">
        <v>41718.0</v>
      </c>
      <c r="F3195" s="1">
        <v>0.368</v>
      </c>
    </row>
    <row r="3196" ht="15.75" customHeight="1">
      <c r="A3196" s="80">
        <v>41701.0</v>
      </c>
      <c r="B3196" s="1">
        <v>0.08</v>
      </c>
      <c r="C3196" s="80">
        <v>41701.0</v>
      </c>
      <c r="D3196" s="1">
        <v>0.094</v>
      </c>
      <c r="E3196" s="80">
        <v>41719.0</v>
      </c>
      <c r="F3196" s="1">
        <v>0.3755</v>
      </c>
    </row>
    <row r="3197" ht="15.75" customHeight="1">
      <c r="A3197" s="80">
        <v>41702.0</v>
      </c>
      <c r="B3197" s="1">
        <v>0.08125</v>
      </c>
      <c r="C3197" s="80">
        <v>41702.0</v>
      </c>
      <c r="D3197" s="1">
        <v>0.101</v>
      </c>
      <c r="E3197" s="80">
        <v>41722.0</v>
      </c>
      <c r="F3197" s="1">
        <v>0.3925</v>
      </c>
    </row>
    <row r="3198" ht="15.75" customHeight="1">
      <c r="A3198" s="80">
        <v>41703.0</v>
      </c>
      <c r="B3198" s="1">
        <v>0.083</v>
      </c>
      <c r="C3198" s="80">
        <v>41703.0</v>
      </c>
      <c r="D3198" s="1">
        <v>0.103</v>
      </c>
      <c r="E3198" s="80">
        <v>41723.0</v>
      </c>
      <c r="F3198" s="1">
        <v>0.385</v>
      </c>
    </row>
    <row r="3199" ht="15.75" customHeight="1">
      <c r="A3199" s="80">
        <v>41704.0</v>
      </c>
      <c r="B3199" s="1">
        <v>0.083</v>
      </c>
      <c r="C3199" s="80">
        <v>41704.0</v>
      </c>
      <c r="D3199" s="1">
        <v>0.105</v>
      </c>
      <c r="E3199" s="80">
        <v>41724.0</v>
      </c>
      <c r="F3199" s="1">
        <v>0.369</v>
      </c>
    </row>
    <row r="3200" ht="15.75" customHeight="1">
      <c r="A3200" s="80">
        <v>41705.0</v>
      </c>
      <c r="B3200" s="1">
        <v>0.087</v>
      </c>
      <c r="C3200" s="80">
        <v>41705.0</v>
      </c>
      <c r="D3200" s="1">
        <v>0.114</v>
      </c>
      <c r="E3200" s="80">
        <v>41725.0</v>
      </c>
      <c r="F3200" s="1">
        <v>0.383</v>
      </c>
    </row>
    <row r="3201" ht="15.75" customHeight="1">
      <c r="A3201" s="80">
        <v>41708.0</v>
      </c>
      <c r="B3201" s="1">
        <v>0.089</v>
      </c>
      <c r="C3201" s="80">
        <v>41708.0</v>
      </c>
      <c r="D3201" s="1">
        <v>0.113</v>
      </c>
      <c r="E3201" s="80">
        <v>41726.0</v>
      </c>
      <c r="F3201" s="1">
        <v>0.394</v>
      </c>
    </row>
    <row r="3202" ht="15.75" customHeight="1">
      <c r="A3202" s="80">
        <v>41709.0</v>
      </c>
      <c r="B3202" s="1">
        <v>0.087</v>
      </c>
      <c r="C3202" s="80">
        <v>41709.0</v>
      </c>
      <c r="D3202" s="1">
        <v>0.115</v>
      </c>
      <c r="E3202" s="80">
        <v>41729.0</v>
      </c>
      <c r="F3202" s="1">
        <v>0.369</v>
      </c>
    </row>
    <row r="3203" ht="15.75" customHeight="1">
      <c r="A3203" s="80">
        <v>41710.0</v>
      </c>
      <c r="B3203" s="1">
        <v>0.087</v>
      </c>
      <c r="C3203" s="80">
        <v>41710.0</v>
      </c>
      <c r="D3203" s="1">
        <v>0.113</v>
      </c>
      <c r="E3203" s="80">
        <v>41730.0</v>
      </c>
      <c r="F3203" s="1">
        <v>0.374</v>
      </c>
    </row>
    <row r="3204" ht="15.75" customHeight="1">
      <c r="A3204" s="80">
        <v>41711.0</v>
      </c>
      <c r="B3204" s="1">
        <v>0.088</v>
      </c>
      <c r="C3204" s="80">
        <v>41711.0</v>
      </c>
      <c r="D3204" s="1">
        <v>0.11</v>
      </c>
      <c r="E3204" s="80">
        <v>41731.0</v>
      </c>
      <c r="F3204" s="1">
        <v>0.397</v>
      </c>
    </row>
    <row r="3205" ht="15.75" customHeight="1">
      <c r="A3205" s="80">
        <v>41712.0</v>
      </c>
      <c r="B3205" s="1">
        <v>0.09</v>
      </c>
      <c r="C3205" s="80">
        <v>41712.0</v>
      </c>
      <c r="D3205" s="1">
        <v>0.113</v>
      </c>
      <c r="E3205" s="80">
        <v>41732.0</v>
      </c>
      <c r="F3205" s="1">
        <v>0.403</v>
      </c>
    </row>
    <row r="3206" ht="15.75" customHeight="1">
      <c r="A3206" s="80">
        <v>41715.0</v>
      </c>
      <c r="B3206" s="1">
        <v>0.091</v>
      </c>
      <c r="C3206" s="80">
        <v>41715.0</v>
      </c>
      <c r="D3206" s="1">
        <v>0.116</v>
      </c>
      <c r="E3206" s="80">
        <v>41733.0</v>
      </c>
      <c r="F3206" s="1">
        <v>0.364</v>
      </c>
    </row>
    <row r="3207" ht="15.75" customHeight="1">
      <c r="A3207" s="80">
        <v>41716.0</v>
      </c>
      <c r="B3207" s="1">
        <v>0.093</v>
      </c>
      <c r="C3207" s="80">
        <v>41716.0</v>
      </c>
      <c r="D3207" s="1">
        <v>0.115</v>
      </c>
      <c r="E3207" s="80">
        <v>41736.0</v>
      </c>
      <c r="F3207" s="1">
        <v>0.352</v>
      </c>
    </row>
    <row r="3208" ht="15.75" customHeight="1">
      <c r="A3208" s="80">
        <v>41717.0</v>
      </c>
      <c r="B3208" s="1">
        <v>0.095</v>
      </c>
      <c r="C3208" s="80">
        <v>41717.0</v>
      </c>
      <c r="D3208" s="1">
        <v>0.128</v>
      </c>
      <c r="E3208" s="80">
        <v>41737.0</v>
      </c>
      <c r="F3208" s="1">
        <v>0.354</v>
      </c>
    </row>
    <row r="3209" ht="15.75" customHeight="1">
      <c r="A3209" s="80">
        <v>41718.0</v>
      </c>
      <c r="B3209" s="1">
        <v>0.0975</v>
      </c>
      <c r="C3209" s="80">
        <v>41718.0</v>
      </c>
      <c r="D3209" s="1">
        <v>0.1315</v>
      </c>
      <c r="E3209" s="80">
        <v>41738.0</v>
      </c>
      <c r="F3209" s="1">
        <v>0.325</v>
      </c>
    </row>
    <row r="3210" ht="15.75" customHeight="1">
      <c r="A3210" s="80">
        <v>41719.0</v>
      </c>
      <c r="B3210" s="1">
        <v>0.1</v>
      </c>
      <c r="C3210" s="80">
        <v>41719.0</v>
      </c>
      <c r="D3210" s="1">
        <v>0.132</v>
      </c>
      <c r="E3210" s="80">
        <v>41739.0</v>
      </c>
      <c r="F3210" s="1">
        <v>0.323</v>
      </c>
    </row>
    <row r="3211" ht="15.75" customHeight="1">
      <c r="A3211" s="80">
        <v>41722.0</v>
      </c>
      <c r="B3211" s="1">
        <v>0.099</v>
      </c>
      <c r="C3211" s="80">
        <v>41722.0</v>
      </c>
      <c r="D3211" s="1">
        <v>0.133</v>
      </c>
      <c r="E3211" s="80">
        <v>41740.0</v>
      </c>
      <c r="F3211" s="1">
        <v>0.3235</v>
      </c>
    </row>
    <row r="3212" ht="15.75" customHeight="1">
      <c r="A3212" s="80">
        <v>41723.0</v>
      </c>
      <c r="B3212" s="1">
        <v>0.097</v>
      </c>
      <c r="C3212" s="80">
        <v>41723.0</v>
      </c>
      <c r="D3212" s="1">
        <v>0.1265</v>
      </c>
      <c r="E3212" s="80">
        <v>41743.0</v>
      </c>
      <c r="F3212" s="1">
        <v>0.341</v>
      </c>
    </row>
    <row r="3213" ht="15.75" customHeight="1">
      <c r="A3213" s="80">
        <v>41724.0</v>
      </c>
      <c r="B3213" s="1">
        <v>0.096</v>
      </c>
      <c r="C3213" s="80">
        <v>41724.0</v>
      </c>
      <c r="D3213" s="1">
        <v>0.125</v>
      </c>
      <c r="E3213" s="80">
        <v>41744.0</v>
      </c>
      <c r="F3213" s="1">
        <v>0.344</v>
      </c>
    </row>
    <row r="3214" ht="15.75" customHeight="1">
      <c r="A3214" s="80">
        <v>41725.0</v>
      </c>
      <c r="B3214" s="1">
        <v>0.094</v>
      </c>
      <c r="C3214" s="80">
        <v>41725.0</v>
      </c>
      <c r="D3214" s="1">
        <v>0.124</v>
      </c>
      <c r="E3214" s="80">
        <v>41745.0</v>
      </c>
      <c r="F3214" s="1">
        <v>0.35</v>
      </c>
    </row>
    <row r="3215" ht="15.75" customHeight="1">
      <c r="A3215" s="80">
        <v>41726.0</v>
      </c>
      <c r="B3215" s="1">
        <v>0.093</v>
      </c>
      <c r="C3215" s="80">
        <v>41726.0</v>
      </c>
      <c r="D3215" s="1">
        <v>0.1235</v>
      </c>
      <c r="E3215" s="80">
        <v>41746.0</v>
      </c>
      <c r="F3215" s="1">
        <v>0.376</v>
      </c>
    </row>
    <row r="3216" ht="15.75" customHeight="1">
      <c r="A3216" s="80">
        <v>41729.0</v>
      </c>
      <c r="B3216" s="1">
        <v>0.088</v>
      </c>
      <c r="C3216" s="80">
        <v>41729.0</v>
      </c>
      <c r="D3216" s="1">
        <v>0.1185</v>
      </c>
      <c r="E3216" s="80">
        <v>41747.0</v>
      </c>
      <c r="F3216" s="1">
        <v>0.375</v>
      </c>
    </row>
    <row r="3217" ht="15.75" customHeight="1">
      <c r="A3217" s="80">
        <v>41730.0</v>
      </c>
      <c r="B3217" s="1">
        <v>0.0875</v>
      </c>
      <c r="C3217" s="80">
        <v>41730.0</v>
      </c>
      <c r="D3217" s="1">
        <v>0.118</v>
      </c>
      <c r="E3217" s="80">
        <v>41750.0</v>
      </c>
      <c r="F3217" s="1">
        <v>0.3715</v>
      </c>
    </row>
    <row r="3218" ht="15.75" customHeight="1">
      <c r="A3218" s="80">
        <v>41731.0</v>
      </c>
      <c r="B3218" s="1">
        <v>0.09</v>
      </c>
      <c r="C3218" s="80">
        <v>41731.0</v>
      </c>
      <c r="D3218" s="1">
        <v>0.122</v>
      </c>
      <c r="E3218" s="80">
        <v>41751.0</v>
      </c>
      <c r="F3218" s="1">
        <v>0.3795</v>
      </c>
    </row>
    <row r="3219" ht="15.75" customHeight="1">
      <c r="A3219" s="80">
        <v>41732.0</v>
      </c>
      <c r="B3219" s="1">
        <v>0.09125</v>
      </c>
      <c r="C3219" s="80">
        <v>41732.0</v>
      </c>
      <c r="D3219" s="1">
        <v>0.127</v>
      </c>
      <c r="E3219" s="80">
        <v>41752.0</v>
      </c>
      <c r="F3219" s="1">
        <v>0.376</v>
      </c>
    </row>
    <row r="3220" ht="15.75" customHeight="1">
      <c r="A3220" s="80">
        <v>41733.0</v>
      </c>
      <c r="B3220" s="1">
        <v>0.089</v>
      </c>
      <c r="C3220" s="80">
        <v>41733.0</v>
      </c>
      <c r="D3220" s="1">
        <v>0.118</v>
      </c>
      <c r="E3220" s="80">
        <v>41753.0</v>
      </c>
      <c r="F3220" s="1">
        <v>0.387</v>
      </c>
    </row>
    <row r="3221" ht="15.75" customHeight="1">
      <c r="A3221" s="80">
        <v>41736.0</v>
      </c>
      <c r="B3221" s="1">
        <v>0.088</v>
      </c>
      <c r="C3221" s="80">
        <v>41736.0</v>
      </c>
      <c r="D3221" s="1">
        <v>0.11375</v>
      </c>
      <c r="E3221" s="80">
        <v>41754.0</v>
      </c>
      <c r="F3221" s="1">
        <v>0.382</v>
      </c>
    </row>
    <row r="3222" ht="15.75" customHeight="1">
      <c r="A3222" s="80">
        <v>41737.0</v>
      </c>
      <c r="B3222" s="1">
        <v>0.09</v>
      </c>
      <c r="C3222" s="80">
        <v>41737.0</v>
      </c>
      <c r="D3222" s="1">
        <v>0.12</v>
      </c>
      <c r="E3222" s="80">
        <v>41757.0</v>
      </c>
      <c r="F3222" s="1">
        <v>0.385</v>
      </c>
    </row>
    <row r="3223" ht="15.75" customHeight="1">
      <c r="A3223" s="80">
        <v>41738.0</v>
      </c>
      <c r="B3223" s="1">
        <v>0.089</v>
      </c>
      <c r="C3223" s="80">
        <v>41738.0</v>
      </c>
      <c r="D3223" s="1">
        <v>0.115</v>
      </c>
      <c r="E3223" s="80">
        <v>41758.0</v>
      </c>
      <c r="F3223" s="1">
        <v>0.393</v>
      </c>
    </row>
    <row r="3224" ht="15.75" customHeight="1">
      <c r="A3224" s="80">
        <v>41739.0</v>
      </c>
      <c r="B3224" s="1">
        <v>0.08625</v>
      </c>
      <c r="C3224" s="80">
        <v>41739.0</v>
      </c>
      <c r="D3224" s="1">
        <v>0.115</v>
      </c>
      <c r="E3224" s="80">
        <v>41759.0</v>
      </c>
      <c r="F3224" s="1">
        <v>0.37</v>
      </c>
    </row>
    <row r="3225" ht="15.75" customHeight="1">
      <c r="A3225" s="80">
        <v>41740.0</v>
      </c>
      <c r="B3225" s="1">
        <v>0.088</v>
      </c>
      <c r="C3225" s="80">
        <v>41740.0</v>
      </c>
      <c r="D3225" s="1">
        <v>0.112</v>
      </c>
      <c r="E3225" s="80">
        <v>41760.0</v>
      </c>
      <c r="F3225" s="1">
        <v>0.3725</v>
      </c>
    </row>
    <row r="3226" ht="15.75" customHeight="1">
      <c r="A3226" s="80">
        <v>41743.0</v>
      </c>
      <c r="B3226" s="1">
        <v>0.0885</v>
      </c>
      <c r="C3226" s="80">
        <v>41743.0</v>
      </c>
      <c r="D3226" s="1">
        <v>0.1135</v>
      </c>
      <c r="E3226" s="80">
        <v>41761.0</v>
      </c>
      <c r="F3226" s="1">
        <v>0.3935</v>
      </c>
    </row>
    <row r="3227" ht="15.75" customHeight="1">
      <c r="A3227" s="80">
        <v>41744.0</v>
      </c>
      <c r="B3227" s="1">
        <v>0.089</v>
      </c>
      <c r="C3227" s="80">
        <v>41744.0</v>
      </c>
      <c r="D3227" s="1">
        <v>0.115</v>
      </c>
      <c r="E3227" s="80">
        <v>41764.0</v>
      </c>
      <c r="F3227" s="1">
        <v>0.403</v>
      </c>
    </row>
    <row r="3228" ht="15.75" customHeight="1">
      <c r="A3228" s="80">
        <v>41745.0</v>
      </c>
      <c r="B3228" s="1">
        <v>0.091</v>
      </c>
      <c r="C3228" s="80">
        <v>41745.0</v>
      </c>
      <c r="D3228" s="1">
        <v>0.117</v>
      </c>
      <c r="E3228" s="80">
        <v>41765.0</v>
      </c>
      <c r="F3228" s="1">
        <v>0.402</v>
      </c>
    </row>
    <row r="3229" ht="15.75" customHeight="1">
      <c r="A3229" s="80">
        <v>41746.0</v>
      </c>
      <c r="B3229" s="1">
        <v>0.093</v>
      </c>
      <c r="C3229" s="80">
        <v>41746.0</v>
      </c>
      <c r="D3229" s="1">
        <v>0.127</v>
      </c>
      <c r="E3229" s="80">
        <v>41766.0</v>
      </c>
      <c r="F3229" s="1">
        <v>0.382</v>
      </c>
    </row>
    <row r="3230" ht="15.75" customHeight="1">
      <c r="A3230" s="80">
        <v>41747.0</v>
      </c>
      <c r="B3230" s="1">
        <v>0.092</v>
      </c>
      <c r="C3230" s="80">
        <v>41747.0</v>
      </c>
      <c r="D3230" s="1">
        <v>0.12</v>
      </c>
      <c r="E3230" s="80">
        <v>41767.0</v>
      </c>
      <c r="F3230" s="1">
        <v>0.374</v>
      </c>
    </row>
    <row r="3231" ht="15.75" customHeight="1">
      <c r="A3231" s="80">
        <v>41750.0</v>
      </c>
      <c r="B3231" s="1">
        <v>0.092</v>
      </c>
      <c r="C3231" s="80">
        <v>41750.0</v>
      </c>
      <c r="D3231" s="1">
        <v>0.1185</v>
      </c>
      <c r="E3231" s="80">
        <v>41768.0</v>
      </c>
      <c r="F3231" s="1">
        <v>0.371</v>
      </c>
    </row>
    <row r="3232" ht="15.75" customHeight="1">
      <c r="A3232" s="80">
        <v>41751.0</v>
      </c>
      <c r="B3232" s="1">
        <v>0.095</v>
      </c>
      <c r="C3232" s="80">
        <v>41751.0</v>
      </c>
      <c r="D3232" s="1">
        <v>0.1235</v>
      </c>
      <c r="E3232" s="80">
        <v>41771.0</v>
      </c>
      <c r="F3232" s="1">
        <v>0.3915</v>
      </c>
    </row>
    <row r="3233" ht="15.75" customHeight="1">
      <c r="A3233" s="80">
        <v>41752.0</v>
      </c>
      <c r="B3233" s="1">
        <v>0.098</v>
      </c>
      <c r="C3233" s="80">
        <v>41752.0</v>
      </c>
      <c r="D3233" s="1">
        <v>0.126</v>
      </c>
      <c r="E3233" s="80">
        <v>41772.0</v>
      </c>
      <c r="F3233" s="1">
        <v>0.3725</v>
      </c>
    </row>
    <row r="3234" ht="15.75" customHeight="1">
      <c r="A3234" s="80">
        <v>41753.0</v>
      </c>
      <c r="B3234" s="1">
        <v>0.104</v>
      </c>
      <c r="C3234" s="80">
        <v>41753.0</v>
      </c>
      <c r="D3234" s="1">
        <v>0.131</v>
      </c>
      <c r="E3234" s="80">
        <v>41773.0</v>
      </c>
      <c r="F3234" s="1">
        <v>0.356</v>
      </c>
    </row>
    <row r="3235" ht="15.75" customHeight="1">
      <c r="A3235" s="80">
        <v>41754.0</v>
      </c>
      <c r="B3235" s="1">
        <v>0.101</v>
      </c>
      <c r="C3235" s="80">
        <v>41754.0</v>
      </c>
      <c r="D3235" s="1">
        <v>0.1305</v>
      </c>
      <c r="E3235" s="80">
        <v>41774.0</v>
      </c>
      <c r="F3235" s="1">
        <v>0.346</v>
      </c>
    </row>
    <row r="3236" ht="15.75" customHeight="1">
      <c r="A3236" s="80">
        <v>41757.0</v>
      </c>
      <c r="B3236" s="1">
        <v>0.0995</v>
      </c>
      <c r="C3236" s="80">
        <v>41757.0</v>
      </c>
      <c r="D3236" s="1">
        <v>0.131</v>
      </c>
      <c r="E3236" s="80">
        <v>41775.0</v>
      </c>
      <c r="F3236" s="1">
        <v>0.3565</v>
      </c>
    </row>
    <row r="3237" ht="15.75" customHeight="1">
      <c r="A3237" s="80">
        <v>41758.0</v>
      </c>
      <c r="B3237" s="1">
        <v>0.102</v>
      </c>
      <c r="C3237" s="80">
        <v>41758.0</v>
      </c>
      <c r="D3237" s="1">
        <v>0.133</v>
      </c>
      <c r="E3237" s="80">
        <v>41778.0</v>
      </c>
      <c r="F3237" s="1">
        <v>0.347</v>
      </c>
    </row>
    <row r="3238" ht="15.75" customHeight="1">
      <c r="A3238" s="80">
        <v>41759.0</v>
      </c>
      <c r="B3238" s="1">
        <v>0.0995</v>
      </c>
      <c r="C3238" s="80">
        <v>41759.0</v>
      </c>
      <c r="D3238" s="1">
        <v>0.127</v>
      </c>
      <c r="E3238" s="80">
        <v>41779.0</v>
      </c>
      <c r="F3238" s="1">
        <v>0.334</v>
      </c>
    </row>
    <row r="3239" ht="15.75" customHeight="1">
      <c r="A3239" s="80">
        <v>41760.0</v>
      </c>
      <c r="B3239" s="1">
        <v>0.1</v>
      </c>
      <c r="C3239" s="80">
        <v>41760.0</v>
      </c>
      <c r="D3239" s="1">
        <v>0.129</v>
      </c>
      <c r="E3239" s="80">
        <v>41780.0</v>
      </c>
      <c r="F3239" s="1">
        <v>0.337</v>
      </c>
    </row>
    <row r="3240" ht="15.75" customHeight="1">
      <c r="A3240" s="80">
        <v>41761.0</v>
      </c>
      <c r="B3240" s="1">
        <v>0.101</v>
      </c>
      <c r="C3240" s="80">
        <v>41761.0</v>
      </c>
      <c r="D3240" s="1">
        <v>0.1305</v>
      </c>
      <c r="E3240" s="80">
        <v>41781.0</v>
      </c>
      <c r="F3240" s="1">
        <v>0.348</v>
      </c>
    </row>
    <row r="3241" ht="15.75" customHeight="1">
      <c r="A3241" s="80">
        <v>41764.0</v>
      </c>
      <c r="B3241" s="1">
        <v>0.101</v>
      </c>
      <c r="C3241" s="80">
        <v>41764.0</v>
      </c>
      <c r="D3241" s="1">
        <v>0.133</v>
      </c>
      <c r="E3241" s="80">
        <v>41782.0</v>
      </c>
      <c r="F3241" s="1">
        <v>0.351</v>
      </c>
    </row>
    <row r="3242" ht="15.75" customHeight="1">
      <c r="A3242" s="80">
        <v>41765.0</v>
      </c>
      <c r="B3242" s="1">
        <v>0.101</v>
      </c>
      <c r="C3242" s="80">
        <v>41765.0</v>
      </c>
      <c r="D3242" s="1">
        <v>0.133</v>
      </c>
      <c r="E3242" s="80">
        <v>41785.0</v>
      </c>
      <c r="F3242" s="1">
        <v>0.351</v>
      </c>
    </row>
    <row r="3243" ht="15.75" customHeight="1">
      <c r="A3243" s="80">
        <v>41766.0</v>
      </c>
      <c r="B3243" s="1">
        <v>0.102</v>
      </c>
      <c r="C3243" s="80">
        <v>41766.0</v>
      </c>
      <c r="D3243" s="1">
        <v>0.133</v>
      </c>
      <c r="E3243" s="80">
        <v>41786.0</v>
      </c>
      <c r="F3243" s="1">
        <v>0.353</v>
      </c>
    </row>
    <row r="3244" ht="15.75" customHeight="1">
      <c r="A3244" s="80">
        <v>41767.0</v>
      </c>
      <c r="B3244" s="1">
        <v>0.1</v>
      </c>
      <c r="C3244" s="80">
        <v>41767.0</v>
      </c>
      <c r="D3244" s="1">
        <v>0.128</v>
      </c>
      <c r="E3244" s="80">
        <v>41787.0</v>
      </c>
      <c r="F3244" s="1">
        <v>0.3385</v>
      </c>
    </row>
    <row r="3245" ht="15.75" customHeight="1">
      <c r="A3245" s="80">
        <v>41768.0</v>
      </c>
      <c r="B3245" s="1">
        <v>0.1</v>
      </c>
      <c r="C3245" s="80">
        <v>41768.0</v>
      </c>
      <c r="D3245" s="1">
        <v>0.1285</v>
      </c>
      <c r="E3245" s="80">
        <v>41788.0</v>
      </c>
      <c r="F3245" s="1">
        <v>0.353</v>
      </c>
    </row>
    <row r="3246" ht="15.75" customHeight="1">
      <c r="A3246" s="80">
        <v>41771.0</v>
      </c>
      <c r="B3246" s="1">
        <v>0.1</v>
      </c>
      <c r="C3246" s="80">
        <v>41771.0</v>
      </c>
      <c r="D3246" s="1">
        <v>0.133</v>
      </c>
      <c r="E3246" s="80">
        <v>41789.0</v>
      </c>
      <c r="F3246" s="1">
        <v>0.358</v>
      </c>
    </row>
    <row r="3247" ht="15.75" customHeight="1">
      <c r="A3247" s="80">
        <v>41772.0</v>
      </c>
      <c r="B3247" s="1">
        <v>0.101</v>
      </c>
      <c r="C3247" s="80">
        <v>41772.0</v>
      </c>
      <c r="D3247" s="1">
        <v>0.129</v>
      </c>
      <c r="E3247" s="80">
        <v>41792.0</v>
      </c>
      <c r="F3247" s="1">
        <v>0.371</v>
      </c>
    </row>
    <row r="3248" ht="15.75" customHeight="1">
      <c r="A3248" s="80">
        <v>41773.0</v>
      </c>
      <c r="B3248" s="1">
        <v>0.099</v>
      </c>
      <c r="C3248" s="80">
        <v>41773.0</v>
      </c>
      <c r="D3248" s="1">
        <v>0.126</v>
      </c>
      <c r="E3248" s="80">
        <v>41793.0</v>
      </c>
      <c r="F3248" s="1">
        <v>0.382</v>
      </c>
    </row>
    <row r="3249" ht="15.75" customHeight="1">
      <c r="A3249" s="80">
        <v>41774.0</v>
      </c>
      <c r="B3249" s="1">
        <v>0.097</v>
      </c>
      <c r="C3249" s="80">
        <v>41774.0</v>
      </c>
      <c r="D3249" s="1">
        <v>0.125</v>
      </c>
      <c r="E3249" s="80">
        <v>41794.0</v>
      </c>
      <c r="F3249" s="1">
        <v>0.379</v>
      </c>
    </row>
    <row r="3250" ht="15.75" customHeight="1">
      <c r="A3250" s="80">
        <v>41775.0</v>
      </c>
      <c r="B3250" s="1">
        <v>0.0975</v>
      </c>
      <c r="C3250" s="80">
        <v>41775.0</v>
      </c>
      <c r="D3250" s="1">
        <v>0.125</v>
      </c>
      <c r="E3250" s="80">
        <v>41795.0</v>
      </c>
      <c r="F3250" s="1">
        <v>0.373</v>
      </c>
    </row>
    <row r="3251" ht="15.75" customHeight="1">
      <c r="A3251" s="80">
        <v>41778.0</v>
      </c>
      <c r="B3251" s="1">
        <v>0.097</v>
      </c>
      <c r="C3251" s="80">
        <v>41778.0</v>
      </c>
      <c r="D3251" s="1">
        <v>0.122</v>
      </c>
      <c r="E3251" s="80">
        <v>41796.0</v>
      </c>
      <c r="F3251" s="1">
        <v>0.3935</v>
      </c>
    </row>
    <row r="3252" ht="15.75" customHeight="1">
      <c r="A3252" s="80">
        <v>41779.0</v>
      </c>
      <c r="B3252" s="1">
        <v>0.097</v>
      </c>
      <c r="C3252" s="80">
        <v>41779.0</v>
      </c>
      <c r="D3252" s="1">
        <v>0.1245</v>
      </c>
      <c r="E3252" s="80">
        <v>41799.0</v>
      </c>
      <c r="F3252" s="1">
        <v>0.418</v>
      </c>
    </row>
    <row r="3253" ht="15.75" customHeight="1">
      <c r="A3253" s="80">
        <v>41780.0</v>
      </c>
      <c r="B3253" s="1">
        <v>0.099</v>
      </c>
      <c r="C3253" s="80">
        <v>41780.0</v>
      </c>
      <c r="D3253" s="1">
        <v>0.1265</v>
      </c>
      <c r="E3253" s="80">
        <v>41800.0</v>
      </c>
      <c r="F3253" s="1">
        <v>0.43</v>
      </c>
    </row>
    <row r="3254" ht="15.75" customHeight="1">
      <c r="A3254" s="80">
        <v>41781.0</v>
      </c>
      <c r="B3254" s="1">
        <v>0.099</v>
      </c>
      <c r="C3254" s="80">
        <v>41781.0</v>
      </c>
      <c r="D3254" s="1">
        <v>0.128</v>
      </c>
      <c r="E3254" s="80">
        <v>41801.0</v>
      </c>
      <c r="F3254" s="1">
        <v>0.4295</v>
      </c>
    </row>
    <row r="3255" ht="15.75" customHeight="1">
      <c r="A3255" s="80">
        <v>41782.0</v>
      </c>
      <c r="B3255" s="1">
        <v>0.1005</v>
      </c>
      <c r="C3255" s="80">
        <v>41782.0</v>
      </c>
      <c r="D3255" s="1">
        <v>0.13</v>
      </c>
      <c r="E3255" s="80">
        <v>41802.0</v>
      </c>
      <c r="F3255" s="1">
        <v>0.436</v>
      </c>
    </row>
    <row r="3256" ht="15.75" customHeight="1">
      <c r="A3256" s="80">
        <v>41785.0</v>
      </c>
      <c r="B3256" s="1">
        <v>0.1</v>
      </c>
      <c r="C3256" s="80">
        <v>41785.0</v>
      </c>
      <c r="D3256" s="1">
        <v>0.129</v>
      </c>
      <c r="E3256" s="80">
        <v>41803.0</v>
      </c>
      <c r="F3256" s="1">
        <v>0.445</v>
      </c>
    </row>
    <row r="3257" ht="15.75" customHeight="1">
      <c r="A3257" s="80">
        <v>41786.0</v>
      </c>
      <c r="B3257" s="1">
        <v>0.1025</v>
      </c>
      <c r="C3257" s="80">
        <v>41786.0</v>
      </c>
      <c r="D3257" s="1">
        <v>0.1295</v>
      </c>
      <c r="E3257" s="80">
        <v>41806.0</v>
      </c>
      <c r="F3257" s="1">
        <v>0.4645</v>
      </c>
    </row>
    <row r="3258" ht="15.75" customHeight="1">
      <c r="A3258" s="80">
        <v>41787.0</v>
      </c>
      <c r="B3258" s="1">
        <v>0.1</v>
      </c>
      <c r="C3258" s="80">
        <v>41787.0</v>
      </c>
      <c r="D3258" s="1">
        <v>0.129</v>
      </c>
      <c r="E3258" s="80">
        <v>41807.0</v>
      </c>
      <c r="F3258" s="1">
        <v>0.482</v>
      </c>
    </row>
    <row r="3259" ht="15.75" customHeight="1">
      <c r="A3259" s="80">
        <v>41788.0</v>
      </c>
      <c r="B3259" s="1">
        <v>0.103</v>
      </c>
      <c r="C3259" s="80">
        <v>41788.0</v>
      </c>
      <c r="D3259" s="1">
        <v>0.1315</v>
      </c>
      <c r="E3259" s="80">
        <v>41808.0</v>
      </c>
      <c r="F3259" s="1">
        <v>0.459</v>
      </c>
    </row>
    <row r="3260" ht="15.75" customHeight="1">
      <c r="A3260" s="80">
        <v>41789.0</v>
      </c>
      <c r="B3260" s="1">
        <v>0.1015</v>
      </c>
      <c r="C3260" s="80">
        <v>41789.0</v>
      </c>
      <c r="D3260" s="1">
        <v>0.132</v>
      </c>
      <c r="E3260" s="80">
        <v>41809.0</v>
      </c>
      <c r="F3260" s="1">
        <v>0.4555</v>
      </c>
    </row>
    <row r="3261" ht="15.75" customHeight="1">
      <c r="A3261" s="80">
        <v>41792.0</v>
      </c>
      <c r="B3261" s="1">
        <v>0.102</v>
      </c>
      <c r="C3261" s="80">
        <v>41792.0</v>
      </c>
      <c r="D3261" s="1">
        <v>0.132</v>
      </c>
      <c r="E3261" s="80">
        <v>41810.0</v>
      </c>
      <c r="F3261" s="1">
        <v>0.459</v>
      </c>
    </row>
    <row r="3262" ht="15.75" customHeight="1">
      <c r="A3262" s="80">
        <v>41793.0</v>
      </c>
      <c r="B3262" s="1">
        <v>0.101</v>
      </c>
      <c r="C3262" s="80">
        <v>41793.0</v>
      </c>
      <c r="D3262" s="1">
        <v>0.13125</v>
      </c>
      <c r="E3262" s="80">
        <v>41813.0</v>
      </c>
      <c r="F3262" s="1">
        <v>0.469</v>
      </c>
    </row>
    <row r="3263" ht="15.75" customHeight="1">
      <c r="A3263" s="80">
        <v>41794.0</v>
      </c>
      <c r="B3263" s="1">
        <v>0.104</v>
      </c>
      <c r="C3263" s="80">
        <v>41794.0</v>
      </c>
      <c r="D3263" s="1">
        <v>0.135</v>
      </c>
      <c r="E3263" s="80">
        <v>41814.0</v>
      </c>
      <c r="F3263" s="1">
        <v>0.465</v>
      </c>
    </row>
    <row r="3264" ht="15.75" customHeight="1">
      <c r="A3264" s="80">
        <v>41795.0</v>
      </c>
      <c r="B3264" s="1">
        <v>0.101</v>
      </c>
      <c r="C3264" s="80">
        <v>41795.0</v>
      </c>
      <c r="D3264" s="1">
        <v>0.13</v>
      </c>
      <c r="E3264" s="80">
        <v>41815.0</v>
      </c>
      <c r="F3264" s="1">
        <v>0.456</v>
      </c>
    </row>
    <row r="3265" ht="15.75" customHeight="1">
      <c r="A3265" s="80">
        <v>41796.0</v>
      </c>
      <c r="B3265" s="1">
        <v>0.103</v>
      </c>
      <c r="C3265" s="80">
        <v>41796.0</v>
      </c>
      <c r="D3265" s="1">
        <v>0.1375</v>
      </c>
      <c r="E3265" s="80">
        <v>41816.0</v>
      </c>
      <c r="F3265" s="1">
        <v>0.444</v>
      </c>
    </row>
    <row r="3266" ht="15.75" customHeight="1">
      <c r="A3266" s="80">
        <v>41799.0</v>
      </c>
      <c r="B3266" s="1">
        <v>0.1055</v>
      </c>
      <c r="C3266" s="80">
        <v>41799.0</v>
      </c>
      <c r="D3266" s="1">
        <v>0.1405</v>
      </c>
      <c r="E3266" s="80">
        <v>41817.0</v>
      </c>
      <c r="F3266" s="1">
        <v>0.4455</v>
      </c>
    </row>
    <row r="3267" ht="15.75" customHeight="1">
      <c r="A3267" s="80">
        <v>41800.0</v>
      </c>
      <c r="B3267" s="1">
        <v>0.105</v>
      </c>
      <c r="C3267" s="80">
        <v>41800.0</v>
      </c>
      <c r="D3267" s="1">
        <v>0.1445</v>
      </c>
      <c r="E3267" s="80">
        <v>41820.0</v>
      </c>
      <c r="F3267" s="1">
        <v>0.441</v>
      </c>
    </row>
    <row r="3268" ht="15.75" customHeight="1">
      <c r="A3268" s="80">
        <v>41801.0</v>
      </c>
      <c r="B3268" s="1">
        <v>0.1065</v>
      </c>
      <c r="C3268" s="80">
        <v>41801.0</v>
      </c>
      <c r="D3268" s="1">
        <v>0.145</v>
      </c>
      <c r="E3268" s="80">
        <v>41821.0</v>
      </c>
      <c r="F3268" s="1">
        <v>0.456</v>
      </c>
    </row>
    <row r="3269" ht="15.75" customHeight="1">
      <c r="A3269" s="80">
        <v>41802.0</v>
      </c>
      <c r="B3269" s="1">
        <v>0.108</v>
      </c>
      <c r="C3269" s="80">
        <v>41802.0</v>
      </c>
      <c r="D3269" s="1">
        <v>0.1465</v>
      </c>
      <c r="E3269" s="80">
        <v>41822.0</v>
      </c>
      <c r="F3269" s="1">
        <v>0.4775</v>
      </c>
    </row>
    <row r="3270" ht="15.75" customHeight="1">
      <c r="A3270" s="80">
        <v>41803.0</v>
      </c>
      <c r="B3270" s="1">
        <v>0.111</v>
      </c>
      <c r="C3270" s="80">
        <v>41803.0</v>
      </c>
      <c r="D3270" s="1">
        <v>0.155</v>
      </c>
      <c r="E3270" s="80">
        <v>41823.0</v>
      </c>
      <c r="F3270" s="1">
        <v>0.503</v>
      </c>
    </row>
    <row r="3271" ht="15.75" customHeight="1">
      <c r="A3271" s="80">
        <v>41806.0</v>
      </c>
      <c r="B3271" s="1">
        <v>0.114</v>
      </c>
      <c r="C3271" s="80">
        <v>41806.0</v>
      </c>
      <c r="D3271" s="1">
        <v>0.162</v>
      </c>
      <c r="E3271" s="80">
        <v>41824.0</v>
      </c>
      <c r="F3271" s="1">
        <v>0.513</v>
      </c>
    </row>
    <row r="3272" ht="15.75" customHeight="1">
      <c r="A3272" s="80">
        <v>41807.0</v>
      </c>
      <c r="B3272" s="1">
        <v>0.1155</v>
      </c>
      <c r="C3272" s="80">
        <v>41807.0</v>
      </c>
      <c r="D3272" s="1">
        <v>0.1665</v>
      </c>
      <c r="E3272" s="80">
        <v>41827.0</v>
      </c>
      <c r="F3272" s="1">
        <v>0.518</v>
      </c>
    </row>
    <row r="3273" ht="15.75" customHeight="1">
      <c r="A3273" s="80">
        <v>41808.0</v>
      </c>
      <c r="B3273" s="1">
        <v>0.115</v>
      </c>
      <c r="C3273" s="80">
        <v>41808.0</v>
      </c>
      <c r="D3273" s="1">
        <v>0.163</v>
      </c>
      <c r="E3273" s="80">
        <v>41828.0</v>
      </c>
      <c r="F3273" s="1">
        <v>0.505</v>
      </c>
    </row>
    <row r="3274" ht="15.75" customHeight="1">
      <c r="A3274" s="80">
        <v>41809.0</v>
      </c>
      <c r="B3274" s="1">
        <v>0.11</v>
      </c>
      <c r="C3274" s="80">
        <v>41809.0</v>
      </c>
      <c r="D3274" s="1">
        <v>0.158</v>
      </c>
      <c r="E3274" s="80">
        <v>41829.0</v>
      </c>
      <c r="F3274" s="1">
        <v>0.472</v>
      </c>
    </row>
    <row r="3275" ht="15.75" customHeight="1">
      <c r="A3275" s="80">
        <v>41810.0</v>
      </c>
      <c r="B3275" s="1">
        <v>0.11</v>
      </c>
      <c r="C3275" s="80">
        <v>41810.0</v>
      </c>
      <c r="D3275" s="1">
        <v>0.159</v>
      </c>
      <c r="E3275" s="80">
        <v>41830.0</v>
      </c>
      <c r="F3275" s="1">
        <v>0.465</v>
      </c>
    </row>
    <row r="3276" ht="15.75" customHeight="1">
      <c r="A3276" s="80">
        <v>41813.0</v>
      </c>
      <c r="B3276" s="1">
        <v>0.112</v>
      </c>
      <c r="C3276" s="80">
        <v>41813.0</v>
      </c>
      <c r="D3276" s="1">
        <v>0.162</v>
      </c>
      <c r="E3276" s="80">
        <v>41831.0</v>
      </c>
      <c r="F3276" s="1">
        <v>0.449</v>
      </c>
    </row>
    <row r="3277" ht="15.75" customHeight="1">
      <c r="A3277" s="80">
        <v>41814.0</v>
      </c>
      <c r="B3277" s="1">
        <v>0.113</v>
      </c>
      <c r="C3277" s="80">
        <v>41814.0</v>
      </c>
      <c r="D3277" s="1">
        <v>0.16</v>
      </c>
      <c r="E3277" s="80">
        <v>41834.0</v>
      </c>
      <c r="F3277" s="1">
        <v>0.47</v>
      </c>
    </row>
    <row r="3278" ht="15.75" customHeight="1">
      <c r="A3278" s="80">
        <v>41815.0</v>
      </c>
      <c r="B3278" s="1">
        <v>0.111</v>
      </c>
      <c r="C3278" s="80">
        <v>41815.0</v>
      </c>
      <c r="D3278" s="1">
        <v>0.159</v>
      </c>
      <c r="E3278" s="80">
        <v>41835.0</v>
      </c>
      <c r="F3278" s="1">
        <v>0.497</v>
      </c>
    </row>
    <row r="3279" ht="15.75" customHeight="1">
      <c r="A3279" s="80">
        <v>41816.0</v>
      </c>
      <c r="B3279" s="1">
        <v>0.116</v>
      </c>
      <c r="C3279" s="80">
        <v>41816.0</v>
      </c>
      <c r="D3279" s="1">
        <v>0.158</v>
      </c>
      <c r="E3279" s="80">
        <v>41836.0</v>
      </c>
      <c r="F3279" s="1">
        <v>0.503</v>
      </c>
    </row>
    <row r="3280" ht="15.75" customHeight="1">
      <c r="A3280" s="80">
        <v>41817.0</v>
      </c>
      <c r="B3280" s="1">
        <v>0.114</v>
      </c>
      <c r="C3280" s="80">
        <v>41817.0</v>
      </c>
      <c r="D3280" s="1">
        <v>0.16</v>
      </c>
      <c r="E3280" s="80">
        <v>41837.0</v>
      </c>
      <c r="F3280" s="1">
        <v>0.4805</v>
      </c>
    </row>
    <row r="3281" ht="15.75" customHeight="1">
      <c r="A3281" s="80">
        <v>41820.0</v>
      </c>
      <c r="B3281" s="1">
        <v>0.114</v>
      </c>
      <c r="C3281" s="80">
        <v>41820.0</v>
      </c>
      <c r="D3281" s="1">
        <v>0.157</v>
      </c>
      <c r="E3281" s="80">
        <v>41838.0</v>
      </c>
      <c r="F3281" s="1">
        <v>0.5095</v>
      </c>
    </row>
    <row r="3282" ht="15.75" customHeight="1">
      <c r="A3282" s="80">
        <v>41821.0</v>
      </c>
      <c r="B3282" s="1">
        <v>0.116</v>
      </c>
      <c r="C3282" s="80">
        <v>41821.0</v>
      </c>
      <c r="D3282" s="1">
        <v>0.161</v>
      </c>
      <c r="E3282" s="80">
        <v>41841.0</v>
      </c>
      <c r="F3282" s="1">
        <v>0.524</v>
      </c>
    </row>
    <row r="3283" ht="15.75" customHeight="1">
      <c r="A3283" s="80">
        <v>41822.0</v>
      </c>
      <c r="B3283" s="1">
        <v>0.114</v>
      </c>
      <c r="C3283" s="80">
        <v>41822.0</v>
      </c>
      <c r="D3283" s="1">
        <v>0.166</v>
      </c>
      <c r="E3283" s="80">
        <v>41842.0</v>
      </c>
      <c r="F3283" s="1">
        <v>0.511</v>
      </c>
    </row>
    <row r="3284" ht="15.75" customHeight="1">
      <c r="A3284" s="80">
        <v>41823.0</v>
      </c>
      <c r="B3284" s="1">
        <v>0.113</v>
      </c>
      <c r="C3284" s="80">
        <v>41823.0</v>
      </c>
      <c r="D3284" s="1">
        <v>0.171</v>
      </c>
      <c r="E3284" s="80">
        <v>41843.0</v>
      </c>
      <c r="F3284" s="1">
        <v>0.505</v>
      </c>
    </row>
    <row r="3285" ht="15.75" customHeight="1">
      <c r="A3285" s="80">
        <v>41824.0</v>
      </c>
      <c r="B3285" s="1">
        <v>0.1145</v>
      </c>
      <c r="C3285" s="80">
        <v>41824.0</v>
      </c>
      <c r="D3285" s="1">
        <v>0.175</v>
      </c>
      <c r="E3285" s="80">
        <v>41844.0</v>
      </c>
      <c r="F3285" s="1">
        <v>0.527</v>
      </c>
    </row>
    <row r="3286" ht="15.75" customHeight="1">
      <c r="A3286" s="80">
        <v>41827.0</v>
      </c>
      <c r="B3286" s="1">
        <v>0.114</v>
      </c>
      <c r="C3286" s="80">
        <v>41827.0</v>
      </c>
      <c r="D3286" s="1">
        <v>0.1775</v>
      </c>
      <c r="E3286" s="80">
        <v>41845.0</v>
      </c>
      <c r="F3286" s="1">
        <v>0.525</v>
      </c>
    </row>
    <row r="3287" ht="15.75" customHeight="1">
      <c r="A3287" s="80">
        <v>41828.0</v>
      </c>
      <c r="B3287" s="1">
        <v>0.113</v>
      </c>
      <c r="C3287" s="80">
        <v>41828.0</v>
      </c>
      <c r="D3287" s="1">
        <v>0.173</v>
      </c>
      <c r="E3287" s="80">
        <v>41848.0</v>
      </c>
      <c r="F3287" s="1">
        <v>0.542</v>
      </c>
    </row>
    <row r="3288" ht="15.75" customHeight="1">
      <c r="A3288" s="80">
        <v>41829.0</v>
      </c>
      <c r="B3288" s="1">
        <v>0.106</v>
      </c>
      <c r="C3288" s="80">
        <v>41829.0</v>
      </c>
      <c r="D3288" s="1">
        <v>0.162</v>
      </c>
      <c r="E3288" s="80">
        <v>41849.0</v>
      </c>
      <c r="F3288" s="1">
        <v>0.542</v>
      </c>
    </row>
    <row r="3289" ht="15.75" customHeight="1">
      <c r="A3289" s="80">
        <v>41830.0</v>
      </c>
      <c r="B3289" s="1">
        <v>0.103</v>
      </c>
      <c r="C3289" s="80">
        <v>41830.0</v>
      </c>
      <c r="D3289" s="1">
        <v>0.152</v>
      </c>
      <c r="E3289" s="80">
        <v>41850.0</v>
      </c>
      <c r="F3289" s="1">
        <v>0.566</v>
      </c>
    </row>
    <row r="3290" ht="15.75" customHeight="1">
      <c r="A3290" s="80">
        <v>41831.0</v>
      </c>
      <c r="B3290" s="1">
        <v>0.103</v>
      </c>
      <c r="C3290" s="80">
        <v>41831.0</v>
      </c>
      <c r="D3290" s="1">
        <v>0.148</v>
      </c>
      <c r="E3290" s="80">
        <v>41851.0</v>
      </c>
      <c r="F3290" s="1">
        <v>0.554</v>
      </c>
    </row>
    <row r="3291" ht="15.75" customHeight="1">
      <c r="A3291" s="80">
        <v>41834.0</v>
      </c>
      <c r="B3291" s="1">
        <v>0.1035</v>
      </c>
      <c r="C3291" s="80">
        <v>41834.0</v>
      </c>
      <c r="D3291" s="1">
        <v>0.152</v>
      </c>
      <c r="E3291" s="80">
        <v>41852.0</v>
      </c>
      <c r="F3291" s="1">
        <v>0.512</v>
      </c>
    </row>
    <row r="3292" ht="15.75" customHeight="1">
      <c r="A3292" s="80">
        <v>41835.0</v>
      </c>
      <c r="B3292" s="1">
        <v>0.1045</v>
      </c>
      <c r="C3292" s="80">
        <v>41835.0</v>
      </c>
      <c r="D3292" s="1">
        <v>0.159</v>
      </c>
      <c r="E3292" s="80">
        <v>41855.0</v>
      </c>
      <c r="F3292" s="1">
        <v>0.504</v>
      </c>
    </row>
    <row r="3293" ht="15.75" customHeight="1">
      <c r="A3293" s="80">
        <v>41836.0</v>
      </c>
      <c r="B3293" s="1">
        <v>0.1045</v>
      </c>
      <c r="C3293" s="80">
        <v>41836.0</v>
      </c>
      <c r="D3293" s="1">
        <v>0.163</v>
      </c>
      <c r="E3293" s="80">
        <v>41856.0</v>
      </c>
      <c r="F3293" s="1">
        <v>0.517</v>
      </c>
    </row>
    <row r="3294" ht="15.75" customHeight="1">
      <c r="A3294" s="80">
        <v>41837.0</v>
      </c>
      <c r="B3294" s="1">
        <v>0.103</v>
      </c>
      <c r="C3294" s="80">
        <v>41837.0</v>
      </c>
      <c r="D3294" s="1">
        <v>0.157</v>
      </c>
      <c r="E3294" s="80">
        <v>41857.0</v>
      </c>
      <c r="F3294" s="1">
        <v>0.51</v>
      </c>
    </row>
    <row r="3295" ht="15.75" customHeight="1">
      <c r="A3295" s="80">
        <v>41838.0</v>
      </c>
      <c r="B3295" s="1">
        <v>0.104</v>
      </c>
      <c r="C3295" s="80">
        <v>41838.0</v>
      </c>
      <c r="D3295" s="1">
        <v>0.163</v>
      </c>
      <c r="E3295" s="80">
        <v>41858.0</v>
      </c>
      <c r="F3295" s="1">
        <v>0.501</v>
      </c>
    </row>
    <row r="3296" ht="15.75" customHeight="1">
      <c r="A3296" s="80">
        <v>41841.0</v>
      </c>
      <c r="B3296" s="1">
        <v>0.104</v>
      </c>
      <c r="C3296" s="80">
        <v>41841.0</v>
      </c>
      <c r="D3296" s="1">
        <v>0.168</v>
      </c>
      <c r="E3296" s="80">
        <v>41859.0</v>
      </c>
      <c r="F3296" s="1">
        <v>0.507</v>
      </c>
    </row>
    <row r="3297" ht="15.75" customHeight="1">
      <c r="A3297" s="80">
        <v>41842.0</v>
      </c>
      <c r="B3297" s="1">
        <v>0.105</v>
      </c>
      <c r="C3297" s="80">
        <v>41842.0</v>
      </c>
      <c r="D3297" s="1">
        <v>0.165</v>
      </c>
      <c r="E3297" s="80">
        <v>41862.0</v>
      </c>
      <c r="F3297" s="1">
        <v>0.511</v>
      </c>
    </row>
    <row r="3298" ht="15.75" customHeight="1">
      <c r="A3298" s="80">
        <v>41843.0</v>
      </c>
      <c r="B3298" s="1">
        <v>0.105</v>
      </c>
      <c r="C3298" s="80">
        <v>41843.0</v>
      </c>
      <c r="D3298" s="1">
        <v>0.165</v>
      </c>
      <c r="E3298" s="80">
        <v>41863.0</v>
      </c>
      <c r="F3298" s="1">
        <v>0.5005</v>
      </c>
    </row>
    <row r="3299" ht="15.75" customHeight="1">
      <c r="A3299" s="80">
        <v>41844.0</v>
      </c>
      <c r="B3299" s="1">
        <v>0.1045</v>
      </c>
      <c r="C3299" s="80">
        <v>41844.0</v>
      </c>
      <c r="D3299" s="1">
        <v>0.17</v>
      </c>
      <c r="E3299" s="80">
        <v>41864.0</v>
      </c>
      <c r="F3299" s="1">
        <v>0.475</v>
      </c>
    </row>
    <row r="3300" ht="15.75" customHeight="1">
      <c r="A3300" s="80">
        <v>41845.0</v>
      </c>
      <c r="B3300" s="1">
        <v>0.105</v>
      </c>
      <c r="C3300" s="80">
        <v>41845.0</v>
      </c>
      <c r="D3300" s="1">
        <v>0.1725</v>
      </c>
      <c r="E3300" s="80">
        <v>41865.0</v>
      </c>
      <c r="F3300" s="1">
        <v>0.4825</v>
      </c>
    </row>
    <row r="3301" ht="15.75" customHeight="1">
      <c r="A3301" s="80">
        <v>41848.0</v>
      </c>
      <c r="B3301" s="1">
        <v>0.104</v>
      </c>
      <c r="C3301" s="80">
        <v>41848.0</v>
      </c>
      <c r="D3301" s="1">
        <v>0.177</v>
      </c>
      <c r="E3301" s="80">
        <v>41866.0</v>
      </c>
      <c r="F3301" s="1">
        <v>0.4715</v>
      </c>
    </row>
    <row r="3302" ht="15.75" customHeight="1">
      <c r="A3302" s="80">
        <v>41849.0</v>
      </c>
      <c r="B3302" s="1">
        <v>0.1055</v>
      </c>
      <c r="C3302" s="80">
        <v>41849.0</v>
      </c>
      <c r="D3302" s="1">
        <v>0.1805</v>
      </c>
      <c r="E3302" s="80">
        <v>41869.0</v>
      </c>
      <c r="F3302" s="1">
        <v>0.488</v>
      </c>
    </row>
    <row r="3303" ht="15.75" customHeight="1">
      <c r="A3303" s="80">
        <v>41850.0</v>
      </c>
      <c r="B3303" s="1">
        <v>0.108</v>
      </c>
      <c r="C3303" s="80">
        <v>41850.0</v>
      </c>
      <c r="D3303" s="1">
        <v>0.189</v>
      </c>
      <c r="E3303" s="80">
        <v>41870.0</v>
      </c>
      <c r="F3303" s="1">
        <v>0.494</v>
      </c>
    </row>
    <row r="3304" ht="15.75" customHeight="1">
      <c r="A3304" s="80">
        <v>41851.0</v>
      </c>
      <c r="B3304" s="1">
        <v>0.107</v>
      </c>
      <c r="C3304" s="80">
        <v>41851.0</v>
      </c>
      <c r="D3304" s="1">
        <v>0.184</v>
      </c>
      <c r="E3304" s="80">
        <v>41871.0</v>
      </c>
      <c r="F3304" s="1">
        <v>0.525</v>
      </c>
    </row>
    <row r="3305" ht="15.75" customHeight="1">
      <c r="A3305" s="80">
        <v>41852.0</v>
      </c>
      <c r="B3305" s="1">
        <v>0.107</v>
      </c>
      <c r="C3305" s="80">
        <v>41852.0</v>
      </c>
      <c r="D3305" s="1">
        <v>0.172</v>
      </c>
      <c r="E3305" s="80">
        <v>41872.0</v>
      </c>
      <c r="F3305" s="1">
        <v>0.52</v>
      </c>
    </row>
    <row r="3306" ht="15.75" customHeight="1">
      <c r="A3306" s="80">
        <v>41855.0</v>
      </c>
      <c r="B3306" s="1">
        <v>0.107</v>
      </c>
      <c r="C3306" s="80">
        <v>41855.0</v>
      </c>
      <c r="D3306" s="1">
        <v>0.17</v>
      </c>
      <c r="E3306" s="80">
        <v>41873.0</v>
      </c>
      <c r="F3306" s="1">
        <v>0.536</v>
      </c>
    </row>
    <row r="3307" ht="15.75" customHeight="1">
      <c r="A3307" s="80">
        <v>41856.0</v>
      </c>
      <c r="B3307" s="1">
        <v>0.1075</v>
      </c>
      <c r="C3307" s="80">
        <v>41856.0</v>
      </c>
      <c r="D3307" s="1">
        <v>0.174</v>
      </c>
      <c r="E3307" s="80">
        <v>41876.0</v>
      </c>
      <c r="F3307" s="1">
        <v>0.551</v>
      </c>
    </row>
    <row r="3308" ht="15.75" customHeight="1">
      <c r="A3308" s="80">
        <v>41857.0</v>
      </c>
      <c r="B3308" s="1">
        <v>0.104</v>
      </c>
      <c r="C3308" s="80">
        <v>41857.0</v>
      </c>
      <c r="D3308" s="1">
        <v>0.1725</v>
      </c>
      <c r="E3308" s="80">
        <v>41877.0</v>
      </c>
      <c r="F3308" s="1">
        <v>0.545</v>
      </c>
    </row>
    <row r="3309" ht="15.75" customHeight="1">
      <c r="A3309" s="80">
        <v>41858.0</v>
      </c>
      <c r="B3309" s="1">
        <v>0.103</v>
      </c>
      <c r="C3309" s="80">
        <v>41858.0</v>
      </c>
      <c r="D3309" s="1">
        <v>0.17</v>
      </c>
      <c r="E3309" s="80">
        <v>41878.0</v>
      </c>
      <c r="F3309" s="1">
        <v>0.543</v>
      </c>
    </row>
    <row r="3310" ht="15.75" customHeight="1">
      <c r="A3310" s="80">
        <v>41859.0</v>
      </c>
      <c r="B3310" s="1">
        <v>0.101</v>
      </c>
      <c r="C3310" s="80">
        <v>41859.0</v>
      </c>
      <c r="D3310" s="1">
        <v>0.171</v>
      </c>
      <c r="E3310" s="80">
        <v>41879.0</v>
      </c>
      <c r="F3310" s="1">
        <v>0.542</v>
      </c>
    </row>
    <row r="3311" ht="15.75" customHeight="1">
      <c r="A3311" s="80">
        <v>41862.0</v>
      </c>
      <c r="B3311" s="1">
        <v>0.102</v>
      </c>
      <c r="C3311" s="80">
        <v>41862.0</v>
      </c>
      <c r="D3311" s="1">
        <v>0.1695</v>
      </c>
      <c r="E3311" s="80">
        <v>41880.0</v>
      </c>
      <c r="F3311" s="1">
        <v>0.5435</v>
      </c>
    </row>
    <row r="3312" ht="15.75" customHeight="1">
      <c r="A3312" s="80">
        <v>41863.0</v>
      </c>
      <c r="B3312" s="1">
        <v>0.101</v>
      </c>
      <c r="C3312" s="80">
        <v>41863.0</v>
      </c>
      <c r="D3312" s="1">
        <v>0.165</v>
      </c>
      <c r="E3312" s="80">
        <v>41883.0</v>
      </c>
      <c r="F3312" s="1">
        <v>0.547</v>
      </c>
    </row>
    <row r="3313" ht="15.75" customHeight="1">
      <c r="A3313" s="80">
        <v>41864.0</v>
      </c>
      <c r="B3313" s="1">
        <v>0.0985</v>
      </c>
      <c r="C3313" s="80">
        <v>41864.0</v>
      </c>
      <c r="D3313" s="1">
        <v>0.1595</v>
      </c>
      <c r="E3313" s="80">
        <v>41884.0</v>
      </c>
      <c r="F3313" s="1">
        <v>0.56</v>
      </c>
    </row>
    <row r="3314" ht="15.75" customHeight="1">
      <c r="A3314" s="80">
        <v>41865.0</v>
      </c>
      <c r="B3314" s="1">
        <v>0.1</v>
      </c>
      <c r="C3314" s="80">
        <v>41865.0</v>
      </c>
      <c r="D3314" s="1">
        <v>0.158</v>
      </c>
      <c r="E3314" s="80">
        <v>41885.0</v>
      </c>
      <c r="F3314" s="1">
        <v>0.554</v>
      </c>
    </row>
    <row r="3315" ht="15.75" customHeight="1">
      <c r="A3315" s="80">
        <v>41866.0</v>
      </c>
      <c r="B3315" s="1">
        <v>0.0975</v>
      </c>
      <c r="C3315" s="80">
        <v>41866.0</v>
      </c>
      <c r="D3315" s="1">
        <v>0.156</v>
      </c>
      <c r="E3315" s="80">
        <v>41886.0</v>
      </c>
      <c r="F3315" s="1">
        <v>0.573</v>
      </c>
    </row>
    <row r="3316" ht="15.75" customHeight="1">
      <c r="A3316" s="80">
        <v>41869.0</v>
      </c>
      <c r="B3316" s="1">
        <v>0.1005</v>
      </c>
      <c r="C3316" s="80">
        <v>41869.0</v>
      </c>
      <c r="D3316" s="1">
        <v>0.1625</v>
      </c>
      <c r="E3316" s="80">
        <v>41887.0</v>
      </c>
      <c r="F3316" s="1">
        <v>0.546</v>
      </c>
    </row>
    <row r="3317" ht="15.75" customHeight="1">
      <c r="A3317" s="80">
        <v>41870.0</v>
      </c>
      <c r="B3317" s="1">
        <v>0.0995</v>
      </c>
      <c r="C3317" s="80">
        <v>41870.0</v>
      </c>
      <c r="D3317" s="1">
        <v>0.162</v>
      </c>
      <c r="E3317" s="80">
        <v>41890.0</v>
      </c>
      <c r="F3317" s="1">
        <v>0.583</v>
      </c>
    </row>
    <row r="3318" ht="15.75" customHeight="1">
      <c r="A3318" s="80">
        <v>41871.0</v>
      </c>
      <c r="B3318" s="1">
        <v>0.102</v>
      </c>
      <c r="C3318" s="80">
        <v>41871.0</v>
      </c>
      <c r="D3318" s="1">
        <v>0.178</v>
      </c>
      <c r="E3318" s="80">
        <v>41891.0</v>
      </c>
      <c r="F3318" s="1">
        <v>0.602</v>
      </c>
    </row>
    <row r="3319" ht="15.75" customHeight="1">
      <c r="A3319" s="80">
        <v>41872.0</v>
      </c>
      <c r="B3319" s="1">
        <v>0.1025</v>
      </c>
      <c r="C3319" s="80">
        <v>41872.0</v>
      </c>
      <c r="D3319" s="1">
        <v>0.1725</v>
      </c>
      <c r="E3319" s="80">
        <v>41892.0</v>
      </c>
      <c r="F3319" s="1">
        <v>0.617</v>
      </c>
    </row>
    <row r="3320" ht="15.75" customHeight="1">
      <c r="A3320" s="80">
        <v>41873.0</v>
      </c>
      <c r="B3320" s="1">
        <v>0.103</v>
      </c>
      <c r="C3320" s="80">
        <v>41873.0</v>
      </c>
      <c r="D3320" s="1">
        <v>0.179</v>
      </c>
      <c r="E3320" s="80">
        <v>41893.0</v>
      </c>
      <c r="F3320" s="1">
        <v>0.622</v>
      </c>
    </row>
    <row r="3321" ht="15.75" customHeight="1">
      <c r="A3321" s="80">
        <v>41876.0</v>
      </c>
      <c r="B3321" s="1">
        <v>0.1015</v>
      </c>
      <c r="C3321" s="80">
        <v>41876.0</v>
      </c>
      <c r="D3321" s="1">
        <v>0.182</v>
      </c>
      <c r="E3321" s="80">
        <v>41894.0</v>
      </c>
      <c r="F3321" s="1">
        <v>0.625</v>
      </c>
    </row>
    <row r="3322" ht="15.75" customHeight="1">
      <c r="A3322" s="80">
        <v>41877.0</v>
      </c>
      <c r="B3322" s="1">
        <v>0.102</v>
      </c>
      <c r="C3322" s="80">
        <v>41877.0</v>
      </c>
      <c r="D3322" s="1">
        <v>0.1825</v>
      </c>
      <c r="E3322" s="80">
        <v>41897.0</v>
      </c>
      <c r="F3322" s="1">
        <v>0.607</v>
      </c>
    </row>
    <row r="3323" ht="15.75" customHeight="1">
      <c r="A3323" s="80">
        <v>41878.0</v>
      </c>
      <c r="B3323" s="1">
        <v>0.0985</v>
      </c>
      <c r="C3323" s="80">
        <v>41878.0</v>
      </c>
      <c r="D3323" s="1">
        <v>0.18</v>
      </c>
      <c r="E3323" s="80">
        <v>41898.0</v>
      </c>
      <c r="F3323" s="1">
        <v>0.595</v>
      </c>
    </row>
    <row r="3324" ht="15.75" customHeight="1">
      <c r="A3324" s="80">
        <v>41879.0</v>
      </c>
      <c r="B3324" s="1">
        <v>0.09875</v>
      </c>
      <c r="C3324" s="80">
        <v>41879.0</v>
      </c>
      <c r="D3324" s="1">
        <v>0.185</v>
      </c>
      <c r="E3324" s="80">
        <v>41899.0</v>
      </c>
      <c r="F3324" s="1">
        <v>0.63</v>
      </c>
    </row>
    <row r="3325" ht="15.75" customHeight="1">
      <c r="A3325" s="80">
        <v>41880.0</v>
      </c>
      <c r="B3325" s="1">
        <v>0.0995</v>
      </c>
      <c r="C3325" s="80">
        <v>41880.0</v>
      </c>
      <c r="D3325" s="1">
        <v>0.181</v>
      </c>
      <c r="E3325" s="80">
        <v>41900.0</v>
      </c>
      <c r="F3325" s="1">
        <v>0.632</v>
      </c>
    </row>
    <row r="3326" ht="15.75" customHeight="1">
      <c r="A3326" s="80">
        <v>41883.0</v>
      </c>
      <c r="B3326" s="1">
        <v>0.099</v>
      </c>
      <c r="C3326" s="80">
        <v>41883.0</v>
      </c>
      <c r="D3326" s="1">
        <v>0.18</v>
      </c>
      <c r="E3326" s="80">
        <v>41901.0</v>
      </c>
      <c r="F3326" s="1">
        <v>0.63</v>
      </c>
    </row>
    <row r="3327" ht="15.75" customHeight="1">
      <c r="A3327" s="80">
        <v>41884.0</v>
      </c>
      <c r="B3327" s="1">
        <v>0.1005</v>
      </c>
      <c r="C3327" s="80">
        <v>41884.0</v>
      </c>
      <c r="D3327" s="1">
        <v>0.1875</v>
      </c>
      <c r="E3327" s="80">
        <v>41904.0</v>
      </c>
      <c r="F3327" s="1">
        <v>0.614</v>
      </c>
    </row>
    <row r="3328" ht="15.75" customHeight="1">
      <c r="A3328" s="80">
        <v>41885.0</v>
      </c>
      <c r="B3328" s="1">
        <v>0.1005</v>
      </c>
      <c r="C3328" s="80">
        <v>41885.0</v>
      </c>
      <c r="D3328" s="1">
        <v>0.1865</v>
      </c>
      <c r="E3328" s="80">
        <v>41905.0</v>
      </c>
      <c r="F3328" s="1">
        <v>0.61</v>
      </c>
    </row>
    <row r="3329" ht="15.75" customHeight="1">
      <c r="A3329" s="80">
        <v>41886.0</v>
      </c>
      <c r="B3329" s="1">
        <v>0.1</v>
      </c>
      <c r="C3329" s="80">
        <v>41886.0</v>
      </c>
      <c r="D3329" s="1">
        <v>0.195</v>
      </c>
      <c r="E3329" s="80">
        <v>41906.0</v>
      </c>
      <c r="F3329" s="1">
        <v>0.622</v>
      </c>
    </row>
    <row r="3330" ht="15.75" customHeight="1">
      <c r="A3330" s="80">
        <v>41887.0</v>
      </c>
      <c r="B3330" s="1">
        <v>0.0965</v>
      </c>
      <c r="C3330" s="80">
        <v>41887.0</v>
      </c>
      <c r="D3330" s="1">
        <v>0.184</v>
      </c>
      <c r="E3330" s="80">
        <v>41907.0</v>
      </c>
      <c r="F3330" s="1">
        <v>0.6</v>
      </c>
    </row>
    <row r="3331" ht="15.75" customHeight="1">
      <c r="A3331" s="80">
        <v>41890.0</v>
      </c>
      <c r="B3331" s="1">
        <v>0.102</v>
      </c>
      <c r="C3331" s="80">
        <v>41890.0</v>
      </c>
      <c r="D3331" s="1">
        <v>0.1995</v>
      </c>
      <c r="E3331" s="80">
        <v>41908.0</v>
      </c>
      <c r="F3331" s="1">
        <v>0.633</v>
      </c>
    </row>
    <row r="3332" ht="15.75" customHeight="1">
      <c r="A3332" s="80">
        <v>41891.0</v>
      </c>
      <c r="B3332" s="1">
        <v>0.104</v>
      </c>
      <c r="C3332" s="80">
        <v>41891.0</v>
      </c>
      <c r="D3332" s="1">
        <v>0.207</v>
      </c>
      <c r="E3332" s="80">
        <v>41911.0</v>
      </c>
      <c r="F3332" s="1">
        <v>0.64</v>
      </c>
    </row>
    <row r="3333" ht="15.75" customHeight="1">
      <c r="A3333" s="80">
        <v>41892.0</v>
      </c>
      <c r="B3333" s="1">
        <v>0.105</v>
      </c>
      <c r="C3333" s="80">
        <v>41892.0</v>
      </c>
      <c r="D3333" s="1">
        <v>0.2115</v>
      </c>
      <c r="E3333" s="80">
        <v>41912.0</v>
      </c>
      <c r="F3333" s="1">
        <v>0.636</v>
      </c>
    </row>
    <row r="3334" ht="15.75" customHeight="1">
      <c r="A3334" s="80">
        <v>41893.0</v>
      </c>
      <c r="B3334" s="1">
        <v>0.104</v>
      </c>
      <c r="C3334" s="80">
        <v>41893.0</v>
      </c>
      <c r="D3334" s="1">
        <v>0.2125</v>
      </c>
      <c r="E3334" s="80">
        <v>41913.0</v>
      </c>
      <c r="F3334" s="1">
        <v>0.597</v>
      </c>
    </row>
    <row r="3335" ht="15.75" customHeight="1">
      <c r="A3335" s="80">
        <v>41894.0</v>
      </c>
      <c r="B3335" s="1">
        <v>0.1035</v>
      </c>
      <c r="C3335" s="80">
        <v>41894.0</v>
      </c>
      <c r="D3335" s="1">
        <v>0.213</v>
      </c>
      <c r="E3335" s="80">
        <v>41914.0</v>
      </c>
      <c r="F3335" s="1">
        <v>0.613</v>
      </c>
    </row>
    <row r="3336" ht="15.75" customHeight="1">
      <c r="A3336" s="80">
        <v>41897.0</v>
      </c>
      <c r="B3336" s="1">
        <v>0.101</v>
      </c>
      <c r="C3336" s="80">
        <v>41897.0</v>
      </c>
      <c r="D3336" s="1">
        <v>0.202</v>
      </c>
      <c r="E3336" s="80">
        <v>41915.0</v>
      </c>
      <c r="F3336" s="1">
        <v>0.6365</v>
      </c>
    </row>
    <row r="3337" ht="15.75" customHeight="1">
      <c r="A3337" s="80">
        <v>41898.0</v>
      </c>
      <c r="B3337" s="1">
        <v>0.1025</v>
      </c>
      <c r="C3337" s="80">
        <v>41898.0</v>
      </c>
      <c r="D3337" s="1">
        <v>0.202</v>
      </c>
      <c r="E3337" s="80">
        <v>41918.0</v>
      </c>
      <c r="F3337" s="1">
        <v>0.617</v>
      </c>
    </row>
    <row r="3338" ht="15.75" customHeight="1">
      <c r="A3338" s="80">
        <v>41899.0</v>
      </c>
      <c r="B3338" s="1">
        <v>0.103</v>
      </c>
      <c r="C3338" s="80">
        <v>41899.0</v>
      </c>
      <c r="D3338" s="1">
        <v>0.212</v>
      </c>
      <c r="E3338" s="80">
        <v>41919.0</v>
      </c>
      <c r="F3338" s="1">
        <v>0.58</v>
      </c>
    </row>
    <row r="3339" ht="15.75" customHeight="1">
      <c r="A3339" s="80">
        <v>41900.0</v>
      </c>
      <c r="B3339" s="1">
        <v>0.102</v>
      </c>
      <c r="C3339" s="80">
        <v>41900.0</v>
      </c>
      <c r="D3339" s="1">
        <v>0.212</v>
      </c>
      <c r="E3339" s="80">
        <v>41920.0</v>
      </c>
      <c r="F3339" s="1">
        <v>0.529</v>
      </c>
    </row>
    <row r="3340" ht="15.75" customHeight="1">
      <c r="A3340" s="80">
        <v>41901.0</v>
      </c>
      <c r="B3340" s="1">
        <v>0.1</v>
      </c>
      <c r="C3340" s="80">
        <v>41901.0</v>
      </c>
      <c r="D3340" s="1">
        <v>0.2095</v>
      </c>
      <c r="E3340" s="80">
        <v>41921.0</v>
      </c>
      <c r="F3340" s="1">
        <v>0.53</v>
      </c>
    </row>
    <row r="3341" ht="15.75" customHeight="1">
      <c r="A3341" s="80">
        <v>41904.0</v>
      </c>
      <c r="B3341" s="1">
        <v>0.10125</v>
      </c>
      <c r="C3341" s="80">
        <v>41904.0</v>
      </c>
      <c r="D3341" s="1">
        <v>0.202</v>
      </c>
      <c r="E3341" s="80">
        <v>41922.0</v>
      </c>
      <c r="F3341" s="1">
        <v>0.516</v>
      </c>
    </row>
    <row r="3342" ht="15.75" customHeight="1">
      <c r="A3342" s="80">
        <v>41905.0</v>
      </c>
      <c r="B3342" s="1">
        <v>0.099</v>
      </c>
      <c r="C3342" s="80">
        <v>41905.0</v>
      </c>
      <c r="D3342" s="1">
        <v>0.203</v>
      </c>
      <c r="E3342" s="80">
        <v>41925.0</v>
      </c>
      <c r="F3342" s="1">
        <v>0.467</v>
      </c>
    </row>
    <row r="3343" ht="15.75" customHeight="1">
      <c r="A3343" s="80">
        <v>41906.0</v>
      </c>
      <c r="B3343" s="1">
        <v>0.0995</v>
      </c>
      <c r="C3343" s="80">
        <v>41906.0</v>
      </c>
      <c r="D3343" s="1">
        <v>0.208</v>
      </c>
      <c r="E3343" s="80">
        <v>41926.0</v>
      </c>
      <c r="F3343" s="1">
        <v>0.4605</v>
      </c>
    </row>
    <row r="3344" ht="15.75" customHeight="1">
      <c r="A3344" s="80">
        <v>41907.0</v>
      </c>
      <c r="B3344" s="1">
        <v>0.0935</v>
      </c>
      <c r="C3344" s="80">
        <v>41907.0</v>
      </c>
      <c r="D3344" s="1">
        <v>0.193</v>
      </c>
      <c r="E3344" s="80">
        <v>41927.0</v>
      </c>
      <c r="F3344" s="1">
        <v>0.387</v>
      </c>
    </row>
    <row r="3345" ht="15.75" customHeight="1">
      <c r="A3345" s="80">
        <v>41908.0</v>
      </c>
      <c r="B3345" s="1">
        <v>0.094</v>
      </c>
      <c r="C3345" s="80">
        <v>41908.0</v>
      </c>
      <c r="D3345" s="1">
        <v>0.201</v>
      </c>
      <c r="E3345" s="80">
        <v>41928.0</v>
      </c>
      <c r="F3345" s="1">
        <v>0.4285</v>
      </c>
    </row>
    <row r="3346" ht="15.75" customHeight="1">
      <c r="A3346" s="80">
        <v>41911.0</v>
      </c>
      <c r="B3346" s="1">
        <v>0.097</v>
      </c>
      <c r="C3346" s="80">
        <v>41911.0</v>
      </c>
      <c r="D3346" s="1">
        <v>0.2055</v>
      </c>
      <c r="E3346" s="80">
        <v>41929.0</v>
      </c>
      <c r="F3346" s="1">
        <v>0.443</v>
      </c>
    </row>
    <row r="3347" ht="15.75" customHeight="1">
      <c r="A3347" s="80">
        <v>41912.0</v>
      </c>
      <c r="B3347" s="1">
        <v>0.091</v>
      </c>
      <c r="C3347" s="80">
        <v>41912.0</v>
      </c>
      <c r="D3347" s="1">
        <v>0.2</v>
      </c>
      <c r="E3347" s="80">
        <v>41932.0</v>
      </c>
      <c r="F3347" s="1">
        <v>0.428</v>
      </c>
    </row>
    <row r="3348" ht="15.75" customHeight="1">
      <c r="A3348" s="80">
        <v>41913.0</v>
      </c>
      <c r="B3348" s="1">
        <v>0.087</v>
      </c>
      <c r="C3348" s="80">
        <v>41913.0</v>
      </c>
      <c r="D3348" s="1">
        <v>0.183</v>
      </c>
      <c r="E3348" s="80">
        <v>41933.0</v>
      </c>
      <c r="F3348" s="1">
        <v>0.433</v>
      </c>
    </row>
    <row r="3349" ht="15.75" customHeight="1">
      <c r="A3349" s="80">
        <v>41914.0</v>
      </c>
      <c r="B3349" s="1">
        <v>0.0925</v>
      </c>
      <c r="C3349" s="80">
        <v>41914.0</v>
      </c>
      <c r="D3349" s="1">
        <v>0.19</v>
      </c>
      <c r="E3349" s="80">
        <v>41934.0</v>
      </c>
      <c r="F3349" s="1">
        <v>0.424</v>
      </c>
    </row>
    <row r="3350" ht="15.75" customHeight="1">
      <c r="A3350" s="80">
        <v>41915.0</v>
      </c>
      <c r="B3350" s="1">
        <v>0.095</v>
      </c>
      <c r="C3350" s="80">
        <v>41915.0</v>
      </c>
      <c r="D3350" s="1">
        <v>0.201</v>
      </c>
      <c r="E3350" s="80">
        <v>41935.0</v>
      </c>
      <c r="F3350" s="1">
        <v>0.458</v>
      </c>
    </row>
    <row r="3351" ht="15.75" customHeight="1">
      <c r="A3351" s="80">
        <v>41918.0</v>
      </c>
      <c r="B3351" s="1">
        <v>0.0935</v>
      </c>
      <c r="C3351" s="80">
        <v>41918.0</v>
      </c>
      <c r="D3351" s="1">
        <v>0.191</v>
      </c>
      <c r="E3351" s="80">
        <v>41936.0</v>
      </c>
      <c r="F3351" s="1">
        <v>0.454</v>
      </c>
    </row>
    <row r="3352" ht="15.75" customHeight="1">
      <c r="A3352" s="80">
        <v>41919.0</v>
      </c>
      <c r="B3352" s="1">
        <v>0.0925</v>
      </c>
      <c r="C3352" s="80">
        <v>41919.0</v>
      </c>
      <c r="D3352" s="1">
        <v>0.185</v>
      </c>
      <c r="E3352" s="80">
        <v>41939.0</v>
      </c>
      <c r="F3352" s="1">
        <v>0.453</v>
      </c>
    </row>
    <row r="3353" ht="15.75" customHeight="1">
      <c r="A3353" s="80">
        <v>41920.0</v>
      </c>
      <c r="B3353" s="1">
        <v>0.0875</v>
      </c>
      <c r="C3353" s="80">
        <v>41920.0</v>
      </c>
      <c r="D3353" s="1">
        <v>0.161</v>
      </c>
      <c r="E3353" s="80">
        <v>41940.0</v>
      </c>
      <c r="F3353" s="1">
        <v>0.462</v>
      </c>
    </row>
    <row r="3354" ht="15.75" customHeight="1">
      <c r="A3354" s="80">
        <v>41921.0</v>
      </c>
      <c r="B3354" s="1">
        <v>0.09</v>
      </c>
      <c r="C3354" s="80">
        <v>41921.0</v>
      </c>
      <c r="D3354" s="1">
        <v>0.1625</v>
      </c>
      <c r="E3354" s="80">
        <v>41941.0</v>
      </c>
      <c r="F3354" s="1">
        <v>0.519</v>
      </c>
    </row>
    <row r="3355" ht="15.75" customHeight="1">
      <c r="A3355" s="80">
        <v>41922.0</v>
      </c>
      <c r="B3355" s="1">
        <v>0.0895</v>
      </c>
      <c r="C3355" s="80">
        <v>41922.0</v>
      </c>
      <c r="D3355" s="1">
        <v>0.157</v>
      </c>
      <c r="E3355" s="80">
        <v>41942.0</v>
      </c>
      <c r="F3355" s="1">
        <v>0.516</v>
      </c>
    </row>
    <row r="3356" ht="15.75" customHeight="1">
      <c r="A3356" s="80">
        <v>41925.0</v>
      </c>
      <c r="B3356" s="1">
        <v>0.091</v>
      </c>
      <c r="C3356" s="80">
        <v>41925.0</v>
      </c>
      <c r="D3356" s="1">
        <v>0.145</v>
      </c>
      <c r="E3356" s="80">
        <v>41943.0</v>
      </c>
      <c r="F3356" s="1">
        <v>0.533</v>
      </c>
    </row>
    <row r="3357" ht="15.75" customHeight="1">
      <c r="A3357" s="80">
        <v>41926.0</v>
      </c>
      <c r="B3357" s="1">
        <v>0.0905</v>
      </c>
      <c r="C3357" s="80">
        <v>41926.0</v>
      </c>
      <c r="D3357" s="1">
        <v>0.145</v>
      </c>
      <c r="E3357" s="80">
        <v>41946.0</v>
      </c>
      <c r="F3357" s="1">
        <v>0.548</v>
      </c>
    </row>
    <row r="3358" ht="15.75" customHeight="1">
      <c r="A3358" s="80">
        <v>41927.0</v>
      </c>
      <c r="B3358" s="1">
        <v>0.089</v>
      </c>
      <c r="C3358" s="80">
        <v>41927.0</v>
      </c>
      <c r="D3358" s="1">
        <v>0.137</v>
      </c>
      <c r="E3358" s="80">
        <v>41947.0</v>
      </c>
      <c r="F3358" s="1">
        <v>0.545</v>
      </c>
    </row>
    <row r="3359" ht="15.75" customHeight="1">
      <c r="A3359" s="80">
        <v>41928.0</v>
      </c>
      <c r="B3359" s="1">
        <v>0.095</v>
      </c>
      <c r="C3359" s="80">
        <v>41928.0</v>
      </c>
      <c r="D3359" s="1">
        <v>0.152</v>
      </c>
      <c r="E3359" s="80">
        <v>41948.0</v>
      </c>
      <c r="F3359" s="1">
        <v>0.562</v>
      </c>
    </row>
    <row r="3360" ht="15.75" customHeight="1">
      <c r="A3360" s="80">
        <v>41929.0</v>
      </c>
      <c r="B3360" s="1">
        <v>0.093</v>
      </c>
      <c r="C3360" s="80">
        <v>41929.0</v>
      </c>
      <c r="D3360" s="1">
        <v>0.151</v>
      </c>
      <c r="E3360" s="80">
        <v>41949.0</v>
      </c>
      <c r="F3360" s="1">
        <v>0.586</v>
      </c>
    </row>
    <row r="3361" ht="15.75" customHeight="1">
      <c r="A3361" s="80">
        <v>41932.0</v>
      </c>
      <c r="B3361" s="1">
        <v>0.09</v>
      </c>
      <c r="C3361" s="80">
        <v>41932.0</v>
      </c>
      <c r="D3361" s="1">
        <v>0.1395</v>
      </c>
      <c r="E3361" s="80">
        <v>41950.0</v>
      </c>
      <c r="F3361" s="1">
        <v>0.545</v>
      </c>
    </row>
    <row r="3362" ht="15.75" customHeight="1">
      <c r="A3362" s="80">
        <v>41933.0</v>
      </c>
      <c r="B3362" s="1">
        <v>0.0925</v>
      </c>
      <c r="C3362" s="80">
        <v>41933.0</v>
      </c>
      <c r="D3362" s="1">
        <v>0.147</v>
      </c>
      <c r="E3362" s="80">
        <v>41953.0</v>
      </c>
      <c r="F3362" s="1">
        <v>0.577</v>
      </c>
    </row>
    <row r="3363" ht="15.75" customHeight="1">
      <c r="A3363" s="80">
        <v>41934.0</v>
      </c>
      <c r="B3363" s="1">
        <v>0.0935</v>
      </c>
      <c r="C3363" s="80">
        <v>41934.0</v>
      </c>
      <c r="D3363" s="1">
        <v>0.142</v>
      </c>
      <c r="E3363" s="80">
        <v>41954.0</v>
      </c>
      <c r="F3363" s="1">
        <v>0.583</v>
      </c>
    </row>
    <row r="3364" ht="15.75" customHeight="1">
      <c r="A3364" s="80">
        <v>41935.0</v>
      </c>
      <c r="B3364" s="1">
        <v>0.094</v>
      </c>
      <c r="C3364" s="80">
        <v>41935.0</v>
      </c>
      <c r="D3364" s="1">
        <v>0.15</v>
      </c>
      <c r="E3364" s="80">
        <v>41955.0</v>
      </c>
      <c r="F3364" s="1">
        <v>0.587</v>
      </c>
    </row>
    <row r="3365" ht="15.75" customHeight="1">
      <c r="A3365" s="80">
        <v>41936.0</v>
      </c>
      <c r="B3365" s="1">
        <v>0.092</v>
      </c>
      <c r="C3365" s="80">
        <v>41936.0</v>
      </c>
      <c r="D3365" s="1">
        <v>0.1425</v>
      </c>
      <c r="E3365" s="80">
        <v>41956.0</v>
      </c>
      <c r="F3365" s="1">
        <v>0.574</v>
      </c>
    </row>
    <row r="3366" ht="15.75" customHeight="1">
      <c r="A3366" s="80">
        <v>41939.0</v>
      </c>
      <c r="B3366" s="1">
        <v>0.093</v>
      </c>
      <c r="C3366" s="80">
        <v>41939.0</v>
      </c>
      <c r="D3366" s="1">
        <v>0.144</v>
      </c>
      <c r="E3366" s="80">
        <v>41957.0</v>
      </c>
      <c r="F3366" s="1">
        <v>0.565</v>
      </c>
    </row>
    <row r="3367" ht="15.75" customHeight="1">
      <c r="A3367" s="80">
        <v>41940.0</v>
      </c>
      <c r="B3367" s="1">
        <v>0.091</v>
      </c>
      <c r="C3367" s="80">
        <v>41940.0</v>
      </c>
      <c r="D3367" s="1">
        <v>0.1465</v>
      </c>
      <c r="E3367" s="80">
        <v>41960.0</v>
      </c>
      <c r="F3367" s="1">
        <v>0.556</v>
      </c>
    </row>
    <row r="3368" ht="15.75" customHeight="1">
      <c r="A3368" s="80">
        <v>41941.0</v>
      </c>
      <c r="B3368" s="1">
        <v>0.1</v>
      </c>
      <c r="C3368" s="80">
        <v>41941.0</v>
      </c>
      <c r="D3368" s="1">
        <v>0.17</v>
      </c>
      <c r="E3368" s="80">
        <v>41961.0</v>
      </c>
      <c r="F3368" s="1">
        <v>0.551</v>
      </c>
    </row>
    <row r="3369" ht="15.75" customHeight="1">
      <c r="A3369" s="80">
        <v>41942.0</v>
      </c>
      <c r="B3369" s="1">
        <v>0.101</v>
      </c>
      <c r="C3369" s="80">
        <v>41942.0</v>
      </c>
      <c r="D3369" s="1">
        <v>0.1705</v>
      </c>
      <c r="E3369" s="80">
        <v>41962.0</v>
      </c>
      <c r="F3369" s="1">
        <v>0.574</v>
      </c>
    </row>
    <row r="3370" ht="15.75" customHeight="1">
      <c r="A3370" s="80">
        <v>41943.0</v>
      </c>
      <c r="B3370" s="1">
        <v>0.1</v>
      </c>
      <c r="C3370" s="80">
        <v>41943.0</v>
      </c>
      <c r="D3370" s="1">
        <v>0.178</v>
      </c>
      <c r="E3370" s="80">
        <v>41963.0</v>
      </c>
      <c r="F3370" s="1">
        <v>0.565</v>
      </c>
    </row>
    <row r="3371" ht="15.75" customHeight="1">
      <c r="A3371" s="80">
        <v>41946.0</v>
      </c>
      <c r="B3371" s="1">
        <v>0.1025</v>
      </c>
      <c r="C3371" s="80">
        <v>41946.0</v>
      </c>
      <c r="D3371" s="1">
        <v>0.184</v>
      </c>
      <c r="E3371" s="80">
        <v>41964.0</v>
      </c>
      <c r="F3371" s="1">
        <v>0.561</v>
      </c>
    </row>
    <row r="3372" ht="15.75" customHeight="1">
      <c r="A3372" s="80">
        <v>41947.0</v>
      </c>
      <c r="B3372" s="1">
        <v>0.102</v>
      </c>
      <c r="C3372" s="80">
        <v>41947.0</v>
      </c>
      <c r="D3372" s="1">
        <v>0.1835</v>
      </c>
      <c r="E3372" s="80">
        <v>41967.0</v>
      </c>
      <c r="F3372" s="1">
        <v>0.5635</v>
      </c>
    </row>
    <row r="3373" ht="15.75" customHeight="1">
      <c r="A3373" s="80">
        <v>41948.0</v>
      </c>
      <c r="B3373" s="1">
        <v>0.105</v>
      </c>
      <c r="C3373" s="80">
        <v>41948.0</v>
      </c>
      <c r="D3373" s="1">
        <v>0.19</v>
      </c>
      <c r="E3373" s="80">
        <v>41968.0</v>
      </c>
      <c r="F3373" s="1">
        <v>0.551</v>
      </c>
    </row>
    <row r="3374" ht="15.75" customHeight="1">
      <c r="A3374" s="80">
        <v>41949.0</v>
      </c>
      <c r="B3374" s="1">
        <v>0.107</v>
      </c>
      <c r="C3374" s="80">
        <v>41949.0</v>
      </c>
      <c r="D3374" s="1">
        <v>0.202</v>
      </c>
      <c r="E3374" s="80">
        <v>41969.0</v>
      </c>
      <c r="F3374" s="1">
        <v>0.554</v>
      </c>
    </row>
    <row r="3375" ht="15.75" customHeight="1">
      <c r="A3375" s="80">
        <v>41950.0</v>
      </c>
      <c r="B3375" s="1">
        <v>0.1035</v>
      </c>
      <c r="C3375" s="80">
        <v>41950.0</v>
      </c>
      <c r="D3375" s="1">
        <v>0.1875</v>
      </c>
      <c r="E3375" s="80">
        <v>41970.0</v>
      </c>
      <c r="F3375" s="1">
        <v>0.539</v>
      </c>
    </row>
    <row r="3376" ht="15.75" customHeight="1">
      <c r="A3376" s="80">
        <v>41953.0</v>
      </c>
      <c r="B3376" s="1">
        <v>0.108</v>
      </c>
      <c r="C3376" s="80">
        <v>41953.0</v>
      </c>
      <c r="D3376" s="1">
        <v>0.199</v>
      </c>
      <c r="E3376" s="80">
        <v>41971.0</v>
      </c>
      <c r="F3376" s="1">
        <v>0.533</v>
      </c>
    </row>
    <row r="3377" ht="15.75" customHeight="1">
      <c r="A3377" s="80">
        <v>41954.0</v>
      </c>
      <c r="B3377" s="1">
        <v>0.106</v>
      </c>
      <c r="C3377" s="80">
        <v>41954.0</v>
      </c>
      <c r="D3377" s="1">
        <v>0.197</v>
      </c>
      <c r="E3377" s="80">
        <v>41974.0</v>
      </c>
      <c r="F3377" s="1">
        <v>0.545</v>
      </c>
    </row>
    <row r="3378" ht="15.75" customHeight="1">
      <c r="A3378" s="80">
        <v>41955.0</v>
      </c>
      <c r="B3378" s="1">
        <v>0.112</v>
      </c>
      <c r="C3378" s="80">
        <v>41955.0</v>
      </c>
      <c r="D3378" s="1">
        <v>0.206</v>
      </c>
      <c r="E3378" s="80">
        <v>41975.0</v>
      </c>
      <c r="F3378" s="1">
        <v>0.5805</v>
      </c>
    </row>
    <row r="3379" ht="15.75" customHeight="1">
      <c r="A3379" s="80">
        <v>41956.0</v>
      </c>
      <c r="B3379" s="1">
        <v>0.113</v>
      </c>
      <c r="C3379" s="80">
        <v>41956.0</v>
      </c>
      <c r="D3379" s="1">
        <v>0.202</v>
      </c>
      <c r="E3379" s="80">
        <v>41976.0</v>
      </c>
      <c r="F3379" s="1">
        <v>0.6035</v>
      </c>
    </row>
    <row r="3380" ht="15.75" customHeight="1">
      <c r="A3380" s="80">
        <v>41957.0</v>
      </c>
      <c r="B3380" s="1">
        <v>0.113</v>
      </c>
      <c r="C3380" s="80">
        <v>41957.0</v>
      </c>
      <c r="D3380" s="1">
        <v>0.1995</v>
      </c>
      <c r="E3380" s="80">
        <v>41977.0</v>
      </c>
      <c r="F3380" s="1">
        <v>0.591</v>
      </c>
    </row>
    <row r="3381" ht="15.75" customHeight="1">
      <c r="A3381" s="80">
        <v>41960.0</v>
      </c>
      <c r="B3381" s="1">
        <v>0.1125</v>
      </c>
      <c r="C3381" s="80">
        <v>41960.0</v>
      </c>
      <c r="D3381" s="1">
        <v>0.1965</v>
      </c>
      <c r="E3381" s="80">
        <v>41978.0</v>
      </c>
      <c r="F3381" s="1">
        <v>0.689</v>
      </c>
    </row>
    <row r="3382" ht="15.75" customHeight="1">
      <c r="A3382" s="80">
        <v>41961.0</v>
      </c>
      <c r="B3382" s="1">
        <v>0.114</v>
      </c>
      <c r="C3382" s="80">
        <v>41961.0</v>
      </c>
      <c r="D3382" s="1">
        <v>0.199</v>
      </c>
      <c r="E3382" s="80">
        <v>41981.0</v>
      </c>
      <c r="F3382" s="1">
        <v>0.684</v>
      </c>
    </row>
    <row r="3383" ht="15.75" customHeight="1">
      <c r="A3383" s="80">
        <v>41962.0</v>
      </c>
      <c r="B3383" s="1">
        <v>0.121</v>
      </c>
      <c r="C3383" s="80">
        <v>41962.0</v>
      </c>
      <c r="D3383" s="1">
        <v>0.211</v>
      </c>
      <c r="E3383" s="80">
        <v>41982.0</v>
      </c>
      <c r="F3383" s="1">
        <v>0.668</v>
      </c>
    </row>
    <row r="3384" ht="15.75" customHeight="1">
      <c r="A3384" s="80">
        <v>41963.0</v>
      </c>
      <c r="B3384" s="1">
        <v>0.121</v>
      </c>
      <c r="C3384" s="80">
        <v>41963.0</v>
      </c>
      <c r="D3384" s="1">
        <v>0.204</v>
      </c>
      <c r="E3384" s="80">
        <v>41983.0</v>
      </c>
      <c r="F3384" s="1">
        <v>0.628</v>
      </c>
    </row>
    <row r="3385" ht="15.75" customHeight="1">
      <c r="A3385" s="80">
        <v>41964.0</v>
      </c>
      <c r="B3385" s="1">
        <v>0.1205</v>
      </c>
      <c r="C3385" s="80">
        <v>41964.0</v>
      </c>
      <c r="D3385" s="1">
        <v>0.206</v>
      </c>
      <c r="E3385" s="80">
        <v>41984.0</v>
      </c>
      <c r="F3385" s="1">
        <v>0.657</v>
      </c>
    </row>
    <row r="3386" ht="15.75" customHeight="1">
      <c r="A3386" s="80">
        <v>41967.0</v>
      </c>
      <c r="B3386" s="1">
        <v>0.119</v>
      </c>
      <c r="C3386" s="80">
        <v>41967.0</v>
      </c>
      <c r="D3386" s="1">
        <v>0.207</v>
      </c>
      <c r="E3386" s="80">
        <v>41985.0</v>
      </c>
      <c r="F3386" s="1">
        <v>0.601</v>
      </c>
    </row>
    <row r="3387" ht="15.75" customHeight="1">
      <c r="A3387" s="80">
        <v>41968.0</v>
      </c>
      <c r="B3387" s="1">
        <v>0.12</v>
      </c>
      <c r="C3387" s="80">
        <v>41968.0</v>
      </c>
      <c r="D3387" s="1">
        <v>0.204</v>
      </c>
      <c r="E3387" s="80">
        <v>41988.0</v>
      </c>
      <c r="F3387" s="1">
        <v>0.635</v>
      </c>
    </row>
    <row r="3388" ht="15.75" customHeight="1">
      <c r="A3388" s="80">
        <v>41969.0</v>
      </c>
      <c r="B3388" s="1">
        <v>0.119</v>
      </c>
      <c r="C3388" s="80">
        <v>41969.0</v>
      </c>
      <c r="D3388" s="1">
        <v>0.2055</v>
      </c>
      <c r="E3388" s="80">
        <v>41989.0</v>
      </c>
      <c r="F3388" s="1">
        <v>0.602</v>
      </c>
    </row>
    <row r="3389" ht="15.75" customHeight="1">
      <c r="A3389" s="80">
        <v>41970.0</v>
      </c>
      <c r="B3389" s="1">
        <v>0.118</v>
      </c>
      <c r="C3389" s="80">
        <v>41970.0</v>
      </c>
      <c r="D3389" s="1">
        <v>0.201</v>
      </c>
      <c r="E3389" s="80">
        <v>41990.0</v>
      </c>
      <c r="F3389" s="1">
        <v>0.654</v>
      </c>
    </row>
    <row r="3390" ht="15.75" customHeight="1">
      <c r="A3390" s="80">
        <v>41971.0</v>
      </c>
      <c r="B3390" s="1">
        <v>0.119</v>
      </c>
      <c r="C3390" s="80">
        <v>41971.0</v>
      </c>
      <c r="D3390" s="1">
        <v>0.2</v>
      </c>
      <c r="E3390" s="80">
        <v>41991.0</v>
      </c>
      <c r="F3390" s="1">
        <v>0.68</v>
      </c>
    </row>
    <row r="3391" ht="15.75" customHeight="1">
      <c r="A3391" s="80">
        <v>41974.0</v>
      </c>
      <c r="B3391" s="1">
        <v>0.1185</v>
      </c>
      <c r="C3391" s="80">
        <v>41974.0</v>
      </c>
      <c r="D3391" s="1">
        <v>0.203</v>
      </c>
      <c r="E3391" s="80">
        <v>41992.0</v>
      </c>
      <c r="F3391" s="1">
        <v>0.698</v>
      </c>
    </row>
    <row r="3392" ht="15.75" customHeight="1">
      <c r="A3392" s="80">
        <v>41975.0</v>
      </c>
      <c r="B3392" s="1">
        <v>0.124</v>
      </c>
      <c r="C3392" s="80">
        <v>41975.0</v>
      </c>
      <c r="D3392" s="1">
        <v>0.219</v>
      </c>
      <c r="E3392" s="80">
        <v>41995.0</v>
      </c>
      <c r="F3392" s="1">
        <v>0.7235</v>
      </c>
    </row>
    <row r="3393" ht="15.75" customHeight="1">
      <c r="A3393" s="80">
        <v>41976.0</v>
      </c>
      <c r="B3393" s="1">
        <v>0.127</v>
      </c>
      <c r="C3393" s="80">
        <v>41976.0</v>
      </c>
      <c r="D3393" s="1">
        <v>0.229</v>
      </c>
      <c r="E3393" s="80">
        <v>41996.0</v>
      </c>
      <c r="F3393" s="1">
        <v>0.7515</v>
      </c>
    </row>
    <row r="3394" ht="15.75" customHeight="1">
      <c r="A3394" s="80">
        <v>41977.0</v>
      </c>
      <c r="B3394" s="1">
        <v>0.125</v>
      </c>
      <c r="C3394" s="80">
        <v>41977.0</v>
      </c>
      <c r="D3394" s="1">
        <v>0.222</v>
      </c>
      <c r="E3394" s="80">
        <v>41997.0</v>
      </c>
      <c r="F3394" s="1">
        <v>0.746</v>
      </c>
    </row>
    <row r="3395" ht="15.75" customHeight="1">
      <c r="A3395" s="80">
        <v>41978.0</v>
      </c>
      <c r="B3395" s="1">
        <v>0.137</v>
      </c>
      <c r="C3395" s="80">
        <v>41978.0</v>
      </c>
      <c r="D3395" s="1">
        <v>0.2695</v>
      </c>
      <c r="E3395" s="80">
        <v>41998.0</v>
      </c>
      <c r="F3395" s="1">
        <v>0.743</v>
      </c>
    </row>
    <row r="3396" ht="15.75" customHeight="1">
      <c r="A3396" s="80">
        <v>41981.0</v>
      </c>
      <c r="B3396" s="1">
        <v>0.133</v>
      </c>
      <c r="C3396" s="80">
        <v>41981.0</v>
      </c>
      <c r="D3396" s="1">
        <v>0.265</v>
      </c>
      <c r="E3396" s="80">
        <v>41999.0</v>
      </c>
      <c r="F3396" s="1">
        <v>0.749</v>
      </c>
    </row>
    <row r="3397" ht="15.75" customHeight="1">
      <c r="A3397" s="80">
        <v>41982.0</v>
      </c>
      <c r="B3397" s="1">
        <v>0.134</v>
      </c>
      <c r="C3397" s="80">
        <v>41982.0</v>
      </c>
      <c r="D3397" s="1">
        <v>0.2665</v>
      </c>
      <c r="E3397" s="80">
        <v>42002.0</v>
      </c>
      <c r="F3397" s="1">
        <v>0.731</v>
      </c>
    </row>
    <row r="3398" ht="15.75" customHeight="1">
      <c r="A3398" s="80">
        <v>41983.0</v>
      </c>
      <c r="B3398" s="1">
        <v>0.13</v>
      </c>
      <c r="C3398" s="80">
        <v>41983.0</v>
      </c>
      <c r="D3398" s="1">
        <v>0.25</v>
      </c>
      <c r="E3398" s="80">
        <v>42003.0</v>
      </c>
      <c r="F3398" s="1">
        <v>0.72</v>
      </c>
    </row>
    <row r="3399" ht="15.75" customHeight="1">
      <c r="A3399" s="80">
        <v>41984.0</v>
      </c>
      <c r="B3399" s="1">
        <v>0.132</v>
      </c>
      <c r="C3399" s="80">
        <v>41984.0</v>
      </c>
      <c r="D3399" s="1">
        <v>0.2625</v>
      </c>
      <c r="E3399" s="80">
        <v>42004.0</v>
      </c>
      <c r="F3399" s="1">
        <v>0.724</v>
      </c>
    </row>
    <row r="3400" ht="15.75" customHeight="1">
      <c r="A3400" s="80">
        <v>41985.0</v>
      </c>
      <c r="B3400" s="1">
        <v>0.129</v>
      </c>
      <c r="C3400" s="80">
        <v>41985.0</v>
      </c>
      <c r="D3400" s="1">
        <v>0.237</v>
      </c>
      <c r="E3400" s="80">
        <v>42005.0</v>
      </c>
      <c r="F3400" s="1">
        <v>0.721</v>
      </c>
    </row>
    <row r="3401" ht="15.75" customHeight="1">
      <c r="A3401" s="80">
        <v>41988.0</v>
      </c>
      <c r="B3401" s="1">
        <v>0.131</v>
      </c>
      <c r="C3401" s="80">
        <v>41988.0</v>
      </c>
      <c r="D3401" s="1">
        <v>0.2495</v>
      </c>
      <c r="E3401" s="80">
        <v>42006.0</v>
      </c>
      <c r="F3401" s="1">
        <v>0.715</v>
      </c>
    </row>
    <row r="3402" ht="15.75" customHeight="1">
      <c r="A3402" s="80">
        <v>41989.0</v>
      </c>
      <c r="B3402" s="1">
        <v>0.133</v>
      </c>
      <c r="C3402" s="80">
        <v>41989.0</v>
      </c>
      <c r="D3402" s="1">
        <v>0.24</v>
      </c>
      <c r="E3402" s="80">
        <v>42009.0</v>
      </c>
      <c r="F3402" s="1">
        <v>0.707</v>
      </c>
    </row>
    <row r="3403" ht="15.75" customHeight="1">
      <c r="A3403" s="80">
        <v>41990.0</v>
      </c>
      <c r="B3403" s="1">
        <v>0.13563</v>
      </c>
      <c r="C3403" s="80">
        <v>41990.0</v>
      </c>
      <c r="D3403" s="1">
        <v>0.262</v>
      </c>
      <c r="E3403" s="80">
        <v>42010.0</v>
      </c>
      <c r="F3403" s="1">
        <v>0.674</v>
      </c>
    </row>
    <row r="3404" ht="15.75" customHeight="1">
      <c r="A3404" s="80">
        <v>41991.0</v>
      </c>
      <c r="B3404" s="1">
        <v>0.146</v>
      </c>
      <c r="C3404" s="80">
        <v>41991.0</v>
      </c>
      <c r="D3404" s="1">
        <v>0.278</v>
      </c>
      <c r="E3404" s="80">
        <v>42011.0</v>
      </c>
      <c r="F3404" s="1">
        <v>0.666</v>
      </c>
    </row>
    <row r="3405" ht="15.75" customHeight="1">
      <c r="A3405" s="80">
        <v>41992.0</v>
      </c>
      <c r="B3405" s="1">
        <v>0.146</v>
      </c>
      <c r="C3405" s="80">
        <v>41992.0</v>
      </c>
      <c r="D3405" s="1">
        <v>0.288</v>
      </c>
      <c r="E3405" s="80">
        <v>42012.0</v>
      </c>
      <c r="F3405" s="1">
        <v>0.665</v>
      </c>
    </row>
    <row r="3406" ht="15.75" customHeight="1">
      <c r="A3406" s="80">
        <v>41995.0</v>
      </c>
      <c r="B3406" s="1">
        <v>0.148</v>
      </c>
      <c r="C3406" s="80">
        <v>41995.0</v>
      </c>
      <c r="D3406" s="1">
        <v>0.297</v>
      </c>
      <c r="E3406" s="80">
        <v>42013.0</v>
      </c>
      <c r="F3406" s="1">
        <v>0.614</v>
      </c>
    </row>
    <row r="3407" ht="15.75" customHeight="1">
      <c r="A3407" s="80">
        <v>41996.0</v>
      </c>
      <c r="B3407" s="1">
        <v>0.146</v>
      </c>
      <c r="C3407" s="80">
        <v>41996.0</v>
      </c>
      <c r="D3407" s="1">
        <v>0.3035</v>
      </c>
      <c r="E3407" s="80">
        <v>42016.0</v>
      </c>
      <c r="F3407" s="1">
        <v>0.604</v>
      </c>
    </row>
    <row r="3408" ht="15.75" customHeight="1">
      <c r="A3408" s="80">
        <v>41997.0</v>
      </c>
      <c r="B3408" s="1">
        <v>0.148</v>
      </c>
      <c r="C3408" s="80">
        <v>41997.0</v>
      </c>
      <c r="D3408" s="1">
        <v>0.304</v>
      </c>
      <c r="E3408" s="80">
        <v>42017.0</v>
      </c>
      <c r="F3408" s="1">
        <v>0.59</v>
      </c>
    </row>
    <row r="3409" ht="15.75" customHeight="1">
      <c r="A3409" s="80">
        <v>41998.0</v>
      </c>
      <c r="B3409" s="1">
        <v>0.148</v>
      </c>
      <c r="C3409" s="80">
        <v>41998.0</v>
      </c>
      <c r="D3409" s="1">
        <v>0.302</v>
      </c>
      <c r="E3409" s="80">
        <v>42018.0</v>
      </c>
      <c r="F3409" s="1">
        <v>0.55</v>
      </c>
    </row>
    <row r="3410" ht="15.75" customHeight="1">
      <c r="A3410" s="80">
        <v>41999.0</v>
      </c>
      <c r="B3410" s="1">
        <v>0.149</v>
      </c>
      <c r="C3410" s="80">
        <v>41999.0</v>
      </c>
      <c r="D3410" s="1">
        <v>0.304</v>
      </c>
      <c r="E3410" s="80">
        <v>42019.0</v>
      </c>
      <c r="F3410" s="1">
        <v>0.474</v>
      </c>
    </row>
    <row r="3411" ht="15.75" customHeight="1">
      <c r="A3411" s="80">
        <v>42002.0</v>
      </c>
      <c r="B3411" s="1">
        <v>0.149</v>
      </c>
      <c r="C3411" s="80">
        <v>42002.0</v>
      </c>
      <c r="D3411" s="1">
        <v>0.302</v>
      </c>
      <c r="E3411" s="80">
        <v>42020.0</v>
      </c>
      <c r="F3411" s="1">
        <v>0.546</v>
      </c>
    </row>
    <row r="3412" ht="15.75" customHeight="1">
      <c r="A3412" s="80">
        <v>42003.0</v>
      </c>
      <c r="B3412" s="1">
        <v>0.144</v>
      </c>
      <c r="C3412" s="80">
        <v>42003.0</v>
      </c>
      <c r="D3412" s="1">
        <v>0.294</v>
      </c>
      <c r="E3412" s="80">
        <v>42023.0</v>
      </c>
      <c r="F3412" s="1">
        <v>0.52</v>
      </c>
    </row>
    <row r="3413" ht="15.75" customHeight="1">
      <c r="A3413" s="80">
        <v>42004.0</v>
      </c>
      <c r="B3413" s="1">
        <v>0.145</v>
      </c>
      <c r="C3413" s="80">
        <v>42004.0</v>
      </c>
      <c r="D3413" s="1">
        <v>0.297</v>
      </c>
      <c r="E3413" s="80">
        <v>42024.0</v>
      </c>
      <c r="F3413" s="1">
        <v>0.56</v>
      </c>
    </row>
    <row r="3414" ht="15.75" customHeight="1">
      <c r="A3414" s="80">
        <v>42005.0</v>
      </c>
      <c r="B3414" s="1">
        <v>0.145</v>
      </c>
      <c r="C3414" s="80">
        <v>42005.0</v>
      </c>
      <c r="D3414" s="1">
        <v>0.299</v>
      </c>
      <c r="E3414" s="80">
        <v>42025.0</v>
      </c>
      <c r="F3414" s="1">
        <v>0.5745</v>
      </c>
    </row>
    <row r="3415" ht="15.75" customHeight="1">
      <c r="A3415" s="80">
        <v>42006.0</v>
      </c>
      <c r="B3415" s="1">
        <v>0.15</v>
      </c>
      <c r="C3415" s="80">
        <v>42006.0</v>
      </c>
      <c r="D3415" s="1">
        <v>0.303</v>
      </c>
      <c r="E3415" s="80">
        <v>42026.0</v>
      </c>
      <c r="F3415" s="1">
        <v>0.594</v>
      </c>
    </row>
    <row r="3416" ht="15.75" customHeight="1">
      <c r="A3416" s="80">
        <v>42009.0</v>
      </c>
      <c r="B3416" s="1">
        <v>0.147</v>
      </c>
      <c r="C3416" s="80">
        <v>42009.0</v>
      </c>
      <c r="D3416" s="1">
        <v>0.299</v>
      </c>
      <c r="E3416" s="80">
        <v>42027.0</v>
      </c>
      <c r="F3416" s="1">
        <v>0.5745</v>
      </c>
    </row>
    <row r="3417" ht="15.75" customHeight="1">
      <c r="A3417" s="80">
        <v>42010.0</v>
      </c>
      <c r="B3417" s="1">
        <v>0.144</v>
      </c>
      <c r="C3417" s="80">
        <v>42010.0</v>
      </c>
      <c r="D3417" s="1">
        <v>0.288</v>
      </c>
      <c r="E3417" s="80">
        <v>42030.0</v>
      </c>
      <c r="F3417" s="1">
        <v>0.598</v>
      </c>
    </row>
    <row r="3418" ht="15.75" customHeight="1">
      <c r="A3418" s="80">
        <v>42011.0</v>
      </c>
      <c r="B3418" s="1">
        <v>0.14313</v>
      </c>
      <c r="C3418" s="80">
        <v>42011.0</v>
      </c>
      <c r="D3418" s="1">
        <v>0.285</v>
      </c>
      <c r="E3418" s="80">
        <v>42031.0</v>
      </c>
      <c r="F3418" s="1">
        <v>0.5905</v>
      </c>
    </row>
    <row r="3419" ht="15.75" customHeight="1">
      <c r="A3419" s="80">
        <v>42012.0</v>
      </c>
      <c r="B3419" s="1">
        <v>0.146</v>
      </c>
      <c r="C3419" s="80">
        <v>42012.0</v>
      </c>
      <c r="D3419" s="1">
        <v>0.284</v>
      </c>
      <c r="E3419" s="80">
        <v>42032.0</v>
      </c>
      <c r="F3419" s="1">
        <v>0.549</v>
      </c>
    </row>
    <row r="3420" ht="15.75" customHeight="1">
      <c r="A3420" s="80">
        <v>42013.0</v>
      </c>
      <c r="B3420" s="1">
        <v>0.1415</v>
      </c>
      <c r="C3420" s="80">
        <v>42013.0</v>
      </c>
      <c r="D3420" s="1">
        <v>0.26</v>
      </c>
      <c r="E3420" s="80">
        <v>42033.0</v>
      </c>
      <c r="F3420" s="1">
        <v>0.569</v>
      </c>
    </row>
    <row r="3421" ht="15.75" customHeight="1">
      <c r="A3421" s="80">
        <v>42016.0</v>
      </c>
      <c r="B3421" s="1">
        <v>0.1425</v>
      </c>
      <c r="C3421" s="80">
        <v>42016.0</v>
      </c>
      <c r="D3421" s="1">
        <v>0.258</v>
      </c>
      <c r="E3421" s="80">
        <v>42034.0</v>
      </c>
      <c r="F3421" s="1">
        <v>0.5135</v>
      </c>
    </row>
    <row r="3422" ht="15.75" customHeight="1">
      <c r="A3422" s="80">
        <v>42017.0</v>
      </c>
      <c r="B3422" s="1">
        <v>0.14125</v>
      </c>
      <c r="C3422" s="80">
        <v>42017.0</v>
      </c>
      <c r="D3422" s="1">
        <v>0.253</v>
      </c>
      <c r="E3422" s="80">
        <v>42037.0</v>
      </c>
      <c r="F3422" s="1">
        <v>0.525</v>
      </c>
    </row>
    <row r="3423" ht="15.75" customHeight="1">
      <c r="A3423" s="80">
        <v>42018.0</v>
      </c>
      <c r="B3423" s="1">
        <v>0.137</v>
      </c>
      <c r="C3423" s="80">
        <v>42018.0</v>
      </c>
      <c r="D3423" s="1">
        <v>0.24</v>
      </c>
      <c r="E3423" s="80">
        <v>42038.0</v>
      </c>
      <c r="F3423" s="1">
        <v>0.579</v>
      </c>
    </row>
    <row r="3424" ht="15.75" customHeight="1">
      <c r="A3424" s="80">
        <v>42019.0</v>
      </c>
      <c r="B3424" s="1">
        <v>0.13</v>
      </c>
      <c r="C3424" s="80">
        <v>42019.0</v>
      </c>
      <c r="D3424" s="1">
        <v>0.2115</v>
      </c>
      <c r="E3424" s="80">
        <v>42039.0</v>
      </c>
      <c r="F3424" s="1">
        <v>0.558</v>
      </c>
    </row>
    <row r="3425" ht="15.75" customHeight="1">
      <c r="A3425" s="80">
        <v>42020.0</v>
      </c>
      <c r="B3425" s="1">
        <v>0.14</v>
      </c>
      <c r="C3425" s="80">
        <v>42020.0</v>
      </c>
      <c r="D3425" s="1">
        <v>0.24</v>
      </c>
      <c r="E3425" s="80">
        <v>42040.0</v>
      </c>
      <c r="F3425" s="1">
        <v>0.592</v>
      </c>
    </row>
    <row r="3426" ht="15.75" customHeight="1">
      <c r="A3426" s="80">
        <v>42023.0</v>
      </c>
      <c r="B3426" s="1">
        <v>0.136</v>
      </c>
      <c r="C3426" s="80">
        <v>42023.0</v>
      </c>
      <c r="D3426" s="1">
        <v>0.228</v>
      </c>
      <c r="E3426" s="80">
        <v>42041.0</v>
      </c>
      <c r="F3426" s="1">
        <v>0.717</v>
      </c>
    </row>
    <row r="3427" ht="15.75" customHeight="1">
      <c r="A3427" s="80">
        <v>42024.0</v>
      </c>
      <c r="B3427" s="1">
        <v>0.143</v>
      </c>
      <c r="C3427" s="80">
        <v>42024.0</v>
      </c>
      <c r="D3427" s="1">
        <v>0.2465</v>
      </c>
      <c r="E3427" s="80">
        <v>42044.0</v>
      </c>
      <c r="F3427" s="1">
        <v>0.732</v>
      </c>
    </row>
    <row r="3428" ht="15.75" customHeight="1">
      <c r="A3428" s="80">
        <v>42025.0</v>
      </c>
      <c r="B3428" s="1">
        <v>0.144</v>
      </c>
      <c r="C3428" s="80">
        <v>42025.0</v>
      </c>
      <c r="D3428" s="1">
        <v>0.25</v>
      </c>
      <c r="E3428" s="80">
        <v>42045.0</v>
      </c>
      <c r="F3428" s="1">
        <v>0.729</v>
      </c>
    </row>
    <row r="3429" ht="15.75" customHeight="1">
      <c r="A3429" s="80">
        <v>42026.0</v>
      </c>
      <c r="B3429" s="1">
        <v>0.144</v>
      </c>
      <c r="C3429" s="80">
        <v>42026.0</v>
      </c>
      <c r="D3429" s="1">
        <v>0.257</v>
      </c>
      <c r="E3429" s="80">
        <v>42046.0</v>
      </c>
      <c r="F3429" s="1">
        <v>0.741</v>
      </c>
    </row>
    <row r="3430" ht="15.75" customHeight="1">
      <c r="A3430" s="80">
        <v>42027.0</v>
      </c>
      <c r="B3430" s="1">
        <v>0.144</v>
      </c>
      <c r="C3430" s="80">
        <v>42027.0</v>
      </c>
      <c r="D3430" s="1">
        <v>0.25</v>
      </c>
      <c r="E3430" s="80">
        <v>42047.0</v>
      </c>
      <c r="F3430" s="1">
        <v>0.705</v>
      </c>
    </row>
    <row r="3431" ht="15.75" customHeight="1">
      <c r="A3431" s="80">
        <v>42030.0</v>
      </c>
      <c r="B3431" s="1">
        <v>0.149</v>
      </c>
      <c r="C3431" s="80">
        <v>42030.0</v>
      </c>
      <c r="D3431" s="1">
        <v>0.265</v>
      </c>
      <c r="E3431" s="80">
        <v>42048.0</v>
      </c>
      <c r="F3431" s="1">
        <v>0.717</v>
      </c>
    </row>
    <row r="3432" ht="15.75" customHeight="1">
      <c r="A3432" s="80">
        <v>42031.0</v>
      </c>
      <c r="B3432" s="1">
        <v>0.15</v>
      </c>
      <c r="C3432" s="80">
        <v>42031.0</v>
      </c>
      <c r="D3432" s="1">
        <v>0.261</v>
      </c>
      <c r="E3432" s="80">
        <v>42051.0</v>
      </c>
      <c r="F3432" s="1">
        <v>0.713</v>
      </c>
    </row>
    <row r="3433" ht="15.75" customHeight="1">
      <c r="A3433" s="80">
        <v>42032.0</v>
      </c>
      <c r="B3433" s="1">
        <v>0.146</v>
      </c>
      <c r="C3433" s="80">
        <v>42032.0</v>
      </c>
      <c r="D3433" s="1">
        <v>0.246</v>
      </c>
      <c r="E3433" s="80">
        <v>42052.0</v>
      </c>
      <c r="F3433" s="1">
        <v>0.747</v>
      </c>
    </row>
    <row r="3434" ht="15.75" customHeight="1">
      <c r="A3434" s="80">
        <v>42033.0</v>
      </c>
      <c r="B3434" s="1">
        <v>0.1525</v>
      </c>
      <c r="C3434" s="80">
        <v>42033.0</v>
      </c>
      <c r="D3434" s="1">
        <v>0.262</v>
      </c>
      <c r="E3434" s="80">
        <v>42053.0</v>
      </c>
      <c r="F3434" s="1">
        <v>0.684</v>
      </c>
    </row>
    <row r="3435" ht="15.75" customHeight="1">
      <c r="A3435" s="80">
        <v>42034.0</v>
      </c>
      <c r="B3435" s="1">
        <v>0.148</v>
      </c>
      <c r="C3435" s="80">
        <v>42034.0</v>
      </c>
      <c r="D3435" s="1">
        <v>0.244</v>
      </c>
      <c r="E3435" s="80">
        <v>42054.0</v>
      </c>
      <c r="F3435" s="1">
        <v>0.715</v>
      </c>
    </row>
    <row r="3436" ht="15.75" customHeight="1">
      <c r="A3436" s="80">
        <v>42037.0</v>
      </c>
      <c r="B3436" s="1">
        <v>0.149</v>
      </c>
      <c r="C3436" s="80">
        <v>42037.0</v>
      </c>
      <c r="D3436" s="1">
        <v>0.243</v>
      </c>
      <c r="E3436" s="80">
        <v>42055.0</v>
      </c>
      <c r="F3436" s="1">
        <v>0.72</v>
      </c>
    </row>
    <row r="3437" ht="15.75" customHeight="1">
      <c r="A3437" s="80">
        <v>42038.0</v>
      </c>
      <c r="B3437" s="1">
        <v>0.151</v>
      </c>
      <c r="C3437" s="80">
        <v>42038.0</v>
      </c>
      <c r="D3437" s="1">
        <v>0.267</v>
      </c>
      <c r="E3437" s="80">
        <v>42058.0</v>
      </c>
      <c r="F3437" s="1">
        <v>0.7075</v>
      </c>
    </row>
    <row r="3438" ht="15.75" customHeight="1">
      <c r="A3438" s="80">
        <v>42039.0</v>
      </c>
      <c r="B3438" s="1">
        <v>0.154</v>
      </c>
      <c r="C3438" s="80">
        <v>42039.0</v>
      </c>
      <c r="D3438" s="1">
        <v>0.263</v>
      </c>
      <c r="E3438" s="80">
        <v>42059.0</v>
      </c>
      <c r="F3438" s="1">
        <v>0.66</v>
      </c>
    </row>
    <row r="3439" ht="15.75" customHeight="1">
      <c r="A3439" s="80">
        <v>42040.0</v>
      </c>
      <c r="B3439" s="1">
        <v>0.158</v>
      </c>
      <c r="C3439" s="80">
        <v>42040.0</v>
      </c>
      <c r="D3439" s="1">
        <v>0.277</v>
      </c>
      <c r="E3439" s="80">
        <v>42060.0</v>
      </c>
      <c r="F3439" s="1">
        <v>0.666</v>
      </c>
    </row>
    <row r="3440" ht="15.75" customHeight="1">
      <c r="A3440" s="80">
        <v>42041.0</v>
      </c>
      <c r="B3440" s="1">
        <v>0.175</v>
      </c>
      <c r="C3440" s="80">
        <v>42041.0</v>
      </c>
      <c r="D3440" s="1">
        <v>0.336</v>
      </c>
      <c r="E3440" s="80">
        <v>42061.0</v>
      </c>
      <c r="F3440" s="1">
        <v>0.709</v>
      </c>
    </row>
    <row r="3441" ht="15.75" customHeight="1">
      <c r="A3441" s="80">
        <v>42044.0</v>
      </c>
      <c r="B3441" s="1">
        <v>0.1715</v>
      </c>
      <c r="C3441" s="80">
        <v>42044.0</v>
      </c>
      <c r="D3441" s="1">
        <v>0.334</v>
      </c>
      <c r="E3441" s="80">
        <v>42062.0</v>
      </c>
      <c r="F3441" s="1">
        <v>0.6945</v>
      </c>
    </row>
    <row r="3442" ht="15.75" customHeight="1">
      <c r="A3442" s="80">
        <v>42045.0</v>
      </c>
      <c r="B3442" s="1">
        <v>0.172</v>
      </c>
      <c r="C3442" s="80">
        <v>42045.0</v>
      </c>
      <c r="D3442" s="1">
        <v>0.338</v>
      </c>
      <c r="E3442" s="80">
        <v>42065.0</v>
      </c>
      <c r="F3442" s="1">
        <v>0.7335</v>
      </c>
    </row>
    <row r="3443" ht="15.75" customHeight="1">
      <c r="A3443" s="80">
        <v>42046.0</v>
      </c>
      <c r="B3443" s="1">
        <v>0.1715</v>
      </c>
      <c r="C3443" s="80">
        <v>42046.0</v>
      </c>
      <c r="D3443" s="1">
        <v>0.343</v>
      </c>
      <c r="E3443" s="80">
        <v>42066.0</v>
      </c>
      <c r="F3443" s="1">
        <v>0.744</v>
      </c>
    </row>
    <row r="3444" ht="15.75" customHeight="1">
      <c r="A3444" s="80">
        <v>42047.0</v>
      </c>
      <c r="B3444" s="1">
        <v>0.17</v>
      </c>
      <c r="C3444" s="80">
        <v>42047.0</v>
      </c>
      <c r="D3444" s="1">
        <v>0.328</v>
      </c>
      <c r="E3444" s="80">
        <v>42067.0</v>
      </c>
      <c r="F3444" s="1">
        <v>0.722</v>
      </c>
    </row>
    <row r="3445" ht="15.75" customHeight="1">
      <c r="A3445" s="80">
        <v>42048.0</v>
      </c>
      <c r="B3445" s="1">
        <v>0.169</v>
      </c>
      <c r="C3445" s="80">
        <v>42048.0</v>
      </c>
      <c r="D3445" s="1">
        <v>0.3265</v>
      </c>
      <c r="E3445" s="80">
        <v>42068.0</v>
      </c>
      <c r="F3445" s="1">
        <v>0.71875</v>
      </c>
    </row>
    <row r="3446" ht="15.75" customHeight="1">
      <c r="A3446" s="80">
        <v>42051.0</v>
      </c>
      <c r="B3446" s="1">
        <v>0.171</v>
      </c>
      <c r="C3446" s="80">
        <v>42051.0</v>
      </c>
      <c r="D3446" s="1">
        <v>0.329</v>
      </c>
      <c r="E3446" s="80">
        <v>42069.0</v>
      </c>
      <c r="F3446" s="1">
        <v>0.806</v>
      </c>
    </row>
    <row r="3447" ht="15.75" customHeight="1">
      <c r="A3447" s="80">
        <v>42052.0</v>
      </c>
      <c r="B3447" s="1">
        <v>0.181</v>
      </c>
      <c r="C3447" s="80">
        <v>42052.0</v>
      </c>
      <c r="D3447" s="1">
        <v>0.347</v>
      </c>
      <c r="E3447" s="80">
        <v>42072.0</v>
      </c>
      <c r="F3447" s="1">
        <v>0.781</v>
      </c>
    </row>
    <row r="3448" ht="15.75" customHeight="1">
      <c r="A3448" s="80">
        <v>42053.0</v>
      </c>
      <c r="B3448" s="1">
        <v>0.166</v>
      </c>
      <c r="C3448" s="80">
        <v>42053.0</v>
      </c>
      <c r="D3448" s="1">
        <v>0.31</v>
      </c>
      <c r="E3448" s="80">
        <v>42073.0</v>
      </c>
      <c r="F3448" s="1">
        <v>0.77</v>
      </c>
    </row>
    <row r="3449" ht="15.75" customHeight="1">
      <c r="A3449" s="80">
        <v>42054.0</v>
      </c>
      <c r="B3449" s="1">
        <v>0.1685</v>
      </c>
      <c r="C3449" s="80">
        <v>42054.0</v>
      </c>
      <c r="D3449" s="1">
        <v>0.322</v>
      </c>
      <c r="E3449" s="80">
        <v>42074.0</v>
      </c>
      <c r="F3449" s="1">
        <v>0.7705</v>
      </c>
    </row>
    <row r="3450" ht="15.75" customHeight="1">
      <c r="A3450" s="80">
        <v>42055.0</v>
      </c>
      <c r="B3450" s="1">
        <v>0.168</v>
      </c>
      <c r="C3450" s="80">
        <v>42055.0</v>
      </c>
      <c r="D3450" s="1">
        <v>0.328</v>
      </c>
      <c r="E3450" s="80">
        <v>42075.0</v>
      </c>
      <c r="F3450" s="1">
        <v>0.7575</v>
      </c>
    </row>
    <row r="3451" ht="15.75" customHeight="1">
      <c r="A3451" s="80">
        <v>42058.0</v>
      </c>
      <c r="B3451" s="1">
        <v>0.1675</v>
      </c>
      <c r="C3451" s="80">
        <v>42058.0</v>
      </c>
      <c r="D3451" s="1">
        <v>0.318</v>
      </c>
      <c r="E3451" s="80">
        <v>42076.0</v>
      </c>
      <c r="F3451" s="1">
        <v>0.75</v>
      </c>
    </row>
    <row r="3452" ht="15.75" customHeight="1">
      <c r="A3452" s="80">
        <v>42059.0</v>
      </c>
      <c r="B3452" s="1">
        <v>0.1605</v>
      </c>
      <c r="C3452" s="80">
        <v>42059.0</v>
      </c>
      <c r="D3452" s="1">
        <v>0.298</v>
      </c>
      <c r="E3452" s="80">
        <v>42079.0</v>
      </c>
      <c r="F3452" s="1">
        <v>0.7385</v>
      </c>
    </row>
    <row r="3453" ht="15.75" customHeight="1">
      <c r="A3453" s="80">
        <v>42060.0</v>
      </c>
      <c r="B3453" s="1">
        <v>0.1635</v>
      </c>
      <c r="C3453" s="80">
        <v>42060.0</v>
      </c>
      <c r="D3453" s="1">
        <v>0.305</v>
      </c>
      <c r="E3453" s="80">
        <v>42080.0</v>
      </c>
      <c r="F3453" s="1">
        <v>0.754</v>
      </c>
    </row>
    <row r="3454" ht="15.75" customHeight="1">
      <c r="A3454" s="80">
        <v>42061.0</v>
      </c>
      <c r="B3454" s="1">
        <v>0.171</v>
      </c>
      <c r="C3454" s="80">
        <v>42061.0</v>
      </c>
      <c r="D3454" s="1">
        <v>0.327</v>
      </c>
      <c r="E3454" s="80">
        <v>42081.0</v>
      </c>
      <c r="F3454" s="1">
        <v>0.633</v>
      </c>
    </row>
    <row r="3455" ht="15.75" customHeight="1">
      <c r="A3455" s="80">
        <v>42062.0</v>
      </c>
      <c r="B3455" s="1">
        <v>0.169</v>
      </c>
      <c r="C3455" s="80">
        <v>42062.0</v>
      </c>
      <c r="D3455" s="1">
        <v>0.319</v>
      </c>
      <c r="E3455" s="80">
        <v>42082.0</v>
      </c>
      <c r="F3455" s="1">
        <v>0.689</v>
      </c>
    </row>
    <row r="3456" ht="15.75" customHeight="1">
      <c r="A3456" s="80">
        <v>42065.0</v>
      </c>
      <c r="B3456" s="1">
        <v>0.17125</v>
      </c>
      <c r="C3456" s="80">
        <v>42065.0</v>
      </c>
      <c r="D3456" s="1">
        <v>0.33375</v>
      </c>
      <c r="E3456" s="80">
        <v>42083.0</v>
      </c>
      <c r="F3456" s="1">
        <v>0.659</v>
      </c>
    </row>
    <row r="3457" ht="15.75" customHeight="1">
      <c r="A3457" s="80">
        <v>42066.0</v>
      </c>
      <c r="B3457" s="1">
        <v>0.176</v>
      </c>
      <c r="C3457" s="80">
        <v>42066.0</v>
      </c>
      <c r="D3457" s="1">
        <v>0.342</v>
      </c>
      <c r="E3457" s="80">
        <v>42086.0</v>
      </c>
      <c r="F3457" s="1">
        <v>0.651</v>
      </c>
    </row>
    <row r="3458" ht="15.75" customHeight="1">
      <c r="A3458" s="80">
        <v>42067.0</v>
      </c>
      <c r="B3458" s="1">
        <v>0.172</v>
      </c>
      <c r="C3458" s="80">
        <v>42067.0</v>
      </c>
      <c r="D3458" s="1">
        <v>0.329</v>
      </c>
      <c r="E3458" s="80">
        <v>42087.0</v>
      </c>
      <c r="F3458" s="1">
        <v>0.632</v>
      </c>
    </row>
    <row r="3459" ht="15.75" customHeight="1">
      <c r="A3459" s="80">
        <v>42068.0</v>
      </c>
      <c r="B3459" s="1">
        <v>0.1755</v>
      </c>
      <c r="C3459" s="80">
        <v>42068.0</v>
      </c>
      <c r="D3459" s="1">
        <v>0.333</v>
      </c>
      <c r="E3459" s="80">
        <v>42088.0</v>
      </c>
      <c r="F3459" s="1">
        <v>0.6515</v>
      </c>
    </row>
    <row r="3460" ht="15.75" customHeight="1">
      <c r="A3460" s="80">
        <v>42069.0</v>
      </c>
      <c r="B3460" s="1">
        <v>0.19</v>
      </c>
      <c r="C3460" s="80">
        <v>42069.0</v>
      </c>
      <c r="D3460" s="1">
        <v>0.379</v>
      </c>
      <c r="E3460" s="80">
        <v>42089.0</v>
      </c>
      <c r="F3460" s="1">
        <v>0.66125</v>
      </c>
    </row>
    <row r="3461" ht="15.75" customHeight="1">
      <c r="A3461" s="80">
        <v>42072.0</v>
      </c>
      <c r="B3461" s="1">
        <v>0.189</v>
      </c>
      <c r="C3461" s="80">
        <v>42072.0</v>
      </c>
      <c r="D3461" s="1">
        <v>0.3655</v>
      </c>
      <c r="E3461" s="80">
        <v>42090.0</v>
      </c>
      <c r="F3461" s="1">
        <v>0.64</v>
      </c>
    </row>
    <row r="3462" ht="15.75" customHeight="1">
      <c r="A3462" s="80">
        <v>42073.0</v>
      </c>
      <c r="B3462" s="1">
        <v>0.187</v>
      </c>
      <c r="C3462" s="80">
        <v>42073.0</v>
      </c>
      <c r="D3462" s="1">
        <v>0.364</v>
      </c>
      <c r="E3462" s="80">
        <v>42093.0</v>
      </c>
      <c r="F3462" s="1">
        <v>0.625</v>
      </c>
    </row>
    <row r="3463" ht="15.75" customHeight="1">
      <c r="A3463" s="80">
        <v>42074.0</v>
      </c>
      <c r="B3463" s="1">
        <v>0.187</v>
      </c>
      <c r="C3463" s="80">
        <v>42074.0</v>
      </c>
      <c r="D3463" s="1">
        <v>0.364</v>
      </c>
      <c r="E3463" s="80">
        <v>42094.0</v>
      </c>
      <c r="F3463" s="1">
        <v>0.6145</v>
      </c>
    </row>
    <row r="3464" ht="15.75" customHeight="1">
      <c r="A3464" s="80">
        <v>42075.0</v>
      </c>
      <c r="B3464" s="1">
        <v>0.1885</v>
      </c>
      <c r="C3464" s="80">
        <v>42075.0</v>
      </c>
      <c r="D3464" s="1">
        <v>0.3555</v>
      </c>
      <c r="E3464" s="80">
        <v>42095.0</v>
      </c>
      <c r="F3464" s="1">
        <v>0.59313</v>
      </c>
    </row>
    <row r="3465" ht="15.75" customHeight="1">
      <c r="A3465" s="80">
        <v>42076.0</v>
      </c>
      <c r="B3465" s="1">
        <v>0.187</v>
      </c>
      <c r="C3465" s="80">
        <v>42076.0</v>
      </c>
      <c r="D3465" s="1">
        <v>0.355</v>
      </c>
      <c r="E3465" s="80">
        <v>42096.0</v>
      </c>
      <c r="F3465" s="1">
        <v>0.6</v>
      </c>
    </row>
    <row r="3466" ht="15.75" customHeight="1">
      <c r="A3466" s="80">
        <v>42079.0</v>
      </c>
      <c r="B3466" s="1">
        <v>0.189</v>
      </c>
      <c r="C3466" s="80">
        <v>42079.0</v>
      </c>
      <c r="D3466" s="1">
        <v>0.3525</v>
      </c>
      <c r="E3466" s="80">
        <v>42097.0</v>
      </c>
      <c r="F3466" s="1">
        <v>0.545</v>
      </c>
    </row>
    <row r="3467" ht="15.75" customHeight="1">
      <c r="A3467" s="80">
        <v>42080.0</v>
      </c>
      <c r="B3467" s="1">
        <v>0.195</v>
      </c>
      <c r="C3467" s="80">
        <v>42080.0</v>
      </c>
      <c r="D3467" s="1">
        <v>0.3655</v>
      </c>
      <c r="E3467" s="80">
        <v>42100.0</v>
      </c>
      <c r="F3467" s="1">
        <v>0.564</v>
      </c>
    </row>
    <row r="3468" ht="15.75" customHeight="1">
      <c r="A3468" s="80">
        <v>42081.0</v>
      </c>
      <c r="B3468" s="1">
        <v>0.1615</v>
      </c>
      <c r="C3468" s="80">
        <v>42081.0</v>
      </c>
      <c r="D3468" s="1">
        <v>0.2995</v>
      </c>
      <c r="E3468" s="80">
        <v>42101.0</v>
      </c>
      <c r="F3468" s="1">
        <v>0.579</v>
      </c>
    </row>
    <row r="3469" ht="15.75" customHeight="1">
      <c r="A3469" s="80">
        <v>42082.0</v>
      </c>
      <c r="B3469" s="1">
        <v>0.176</v>
      </c>
      <c r="C3469" s="80">
        <v>42082.0</v>
      </c>
      <c r="D3469" s="1">
        <v>0.333</v>
      </c>
      <c r="E3469" s="80">
        <v>42102.0</v>
      </c>
      <c r="F3469" s="1">
        <v>0.59</v>
      </c>
    </row>
    <row r="3470" ht="15.75" customHeight="1">
      <c r="A3470" s="80">
        <v>42083.0</v>
      </c>
      <c r="B3470" s="1">
        <v>0.173</v>
      </c>
      <c r="C3470" s="80">
        <v>42083.0</v>
      </c>
      <c r="D3470" s="1">
        <v>0.323</v>
      </c>
      <c r="E3470" s="80">
        <v>42103.0</v>
      </c>
      <c r="F3470" s="1">
        <v>0.615</v>
      </c>
    </row>
    <row r="3471" ht="15.75" customHeight="1">
      <c r="A3471" s="80">
        <v>42086.0</v>
      </c>
      <c r="B3471" s="1">
        <v>0.171</v>
      </c>
      <c r="C3471" s="80">
        <v>42086.0</v>
      </c>
      <c r="D3471" s="1">
        <v>0.316</v>
      </c>
      <c r="E3471" s="80">
        <v>42104.0</v>
      </c>
      <c r="F3471" s="1">
        <v>0.62</v>
      </c>
    </row>
    <row r="3472" ht="15.75" customHeight="1">
      <c r="A3472" s="80">
        <v>42087.0</v>
      </c>
      <c r="B3472" s="1">
        <v>0.169</v>
      </c>
      <c r="C3472" s="80">
        <v>42087.0</v>
      </c>
      <c r="D3472" s="1">
        <v>0.309</v>
      </c>
      <c r="E3472" s="80">
        <v>42107.0</v>
      </c>
      <c r="F3472" s="1">
        <v>0.598</v>
      </c>
    </row>
    <row r="3473" ht="15.75" customHeight="1">
      <c r="A3473" s="80">
        <v>42088.0</v>
      </c>
      <c r="B3473" s="1">
        <v>0.1665</v>
      </c>
      <c r="C3473" s="80">
        <v>42088.0</v>
      </c>
      <c r="D3473" s="1">
        <v>0.311</v>
      </c>
      <c r="E3473" s="80">
        <v>42108.0</v>
      </c>
      <c r="F3473" s="1">
        <v>0.582</v>
      </c>
    </row>
    <row r="3474" ht="15.75" customHeight="1">
      <c r="A3474" s="80">
        <v>42089.0</v>
      </c>
      <c r="B3474" s="1">
        <v>0.172</v>
      </c>
      <c r="C3474" s="80">
        <v>42089.0</v>
      </c>
      <c r="D3474" s="1">
        <v>0.316</v>
      </c>
      <c r="E3474" s="80">
        <v>42109.0</v>
      </c>
      <c r="F3474" s="1">
        <v>0.569</v>
      </c>
    </row>
    <row r="3475" ht="15.75" customHeight="1">
      <c r="A3475" s="80">
        <v>42090.0</v>
      </c>
      <c r="B3475" s="1">
        <v>0.165</v>
      </c>
      <c r="C3475" s="80">
        <v>42090.0</v>
      </c>
      <c r="D3475" s="1">
        <v>0.305</v>
      </c>
      <c r="E3475" s="80">
        <v>42110.0</v>
      </c>
      <c r="F3475" s="1">
        <v>0.555</v>
      </c>
    </row>
    <row r="3476" ht="15.75" customHeight="1">
      <c r="A3476" s="80">
        <v>42093.0</v>
      </c>
      <c r="B3476" s="1">
        <v>0.164</v>
      </c>
      <c r="C3476" s="80">
        <v>42093.0</v>
      </c>
      <c r="D3476" s="1">
        <v>0.2985</v>
      </c>
      <c r="E3476" s="80">
        <v>42111.0</v>
      </c>
      <c r="F3476" s="1">
        <v>0.577</v>
      </c>
    </row>
    <row r="3477" ht="15.75" customHeight="1">
      <c r="A3477" s="80">
        <v>42094.0</v>
      </c>
      <c r="B3477" s="1">
        <v>0.167</v>
      </c>
      <c r="C3477" s="80">
        <v>42094.0</v>
      </c>
      <c r="D3477" s="1">
        <v>0.299</v>
      </c>
      <c r="E3477" s="80">
        <v>42114.0</v>
      </c>
      <c r="F3477" s="1">
        <v>0.594</v>
      </c>
    </row>
    <row r="3478" ht="15.75" customHeight="1">
      <c r="A3478" s="80">
        <v>42095.0</v>
      </c>
      <c r="B3478" s="1">
        <v>0.16688</v>
      </c>
      <c r="C3478" s="80">
        <v>42095.0</v>
      </c>
      <c r="D3478" s="1">
        <v>0.292</v>
      </c>
      <c r="E3478" s="80">
        <v>42115.0</v>
      </c>
      <c r="F3478" s="1">
        <v>0.596</v>
      </c>
    </row>
    <row r="3479" ht="15.75" customHeight="1">
      <c r="A3479" s="80">
        <v>42096.0</v>
      </c>
      <c r="B3479" s="1">
        <v>0.1675</v>
      </c>
      <c r="C3479" s="80">
        <v>42096.0</v>
      </c>
      <c r="D3479" s="1">
        <v>0.294</v>
      </c>
      <c r="E3479" s="80">
        <v>42116.0</v>
      </c>
      <c r="F3479" s="1">
        <v>0.622</v>
      </c>
    </row>
    <row r="3480" ht="15.75" customHeight="1">
      <c r="A3480" s="80">
        <v>42097.0</v>
      </c>
      <c r="B3480" s="1">
        <v>0.155</v>
      </c>
      <c r="C3480" s="80">
        <v>42097.0</v>
      </c>
      <c r="D3480" s="1">
        <v>0.265</v>
      </c>
      <c r="E3480" s="80">
        <v>42117.0</v>
      </c>
      <c r="F3480" s="1">
        <v>0.6035</v>
      </c>
    </row>
    <row r="3481" ht="15.75" customHeight="1">
      <c r="A3481" s="80">
        <v>42100.0</v>
      </c>
      <c r="B3481" s="1">
        <v>0.1585</v>
      </c>
      <c r="C3481" s="80">
        <v>42100.0</v>
      </c>
      <c r="D3481" s="1">
        <v>0.278</v>
      </c>
      <c r="E3481" s="80">
        <v>42118.0</v>
      </c>
      <c r="F3481" s="1">
        <v>0.572</v>
      </c>
    </row>
    <row r="3482" ht="15.75" customHeight="1">
      <c r="A3482" s="80">
        <v>42101.0</v>
      </c>
      <c r="B3482" s="1">
        <v>0.16</v>
      </c>
      <c r="C3482" s="80">
        <v>42101.0</v>
      </c>
      <c r="D3482" s="1">
        <v>0.2835</v>
      </c>
      <c r="E3482" s="80">
        <v>42121.0</v>
      </c>
      <c r="F3482" s="1">
        <v>0.584</v>
      </c>
    </row>
    <row r="3483" ht="15.75" customHeight="1">
      <c r="A3483" s="80">
        <v>42102.0</v>
      </c>
      <c r="B3483" s="1">
        <v>0.167</v>
      </c>
      <c r="C3483" s="80">
        <v>42102.0</v>
      </c>
      <c r="D3483" s="1">
        <v>0.2885</v>
      </c>
      <c r="E3483" s="80">
        <v>42122.0</v>
      </c>
      <c r="F3483" s="1">
        <v>0.604</v>
      </c>
    </row>
    <row r="3484" ht="15.75" customHeight="1">
      <c r="A3484" s="80">
        <v>42103.0</v>
      </c>
      <c r="B3484" s="1">
        <v>0.169</v>
      </c>
      <c r="C3484" s="80">
        <v>42103.0</v>
      </c>
      <c r="D3484" s="1">
        <v>0.3</v>
      </c>
      <c r="E3484" s="80">
        <v>42123.0</v>
      </c>
      <c r="F3484" s="1">
        <v>0.601</v>
      </c>
    </row>
    <row r="3485" ht="15.75" customHeight="1">
      <c r="A3485" s="80">
        <v>42104.0</v>
      </c>
      <c r="B3485" s="1">
        <v>0.17</v>
      </c>
      <c r="C3485" s="80">
        <v>42104.0</v>
      </c>
      <c r="D3485" s="1">
        <v>0.3025</v>
      </c>
      <c r="E3485" s="80">
        <v>42124.0</v>
      </c>
      <c r="F3485" s="1">
        <v>0.624</v>
      </c>
    </row>
    <row r="3486" ht="15.75" customHeight="1">
      <c r="A3486" s="80">
        <v>42107.0</v>
      </c>
      <c r="B3486" s="1">
        <v>0.169</v>
      </c>
      <c r="C3486" s="80">
        <v>42107.0</v>
      </c>
      <c r="D3486" s="1">
        <v>0.2915</v>
      </c>
      <c r="E3486" s="80">
        <v>42125.0</v>
      </c>
      <c r="F3486" s="1">
        <v>0.6535</v>
      </c>
    </row>
    <row r="3487" ht="15.75" customHeight="1">
      <c r="A3487" s="80">
        <v>42108.0</v>
      </c>
      <c r="B3487" s="1">
        <v>0.165</v>
      </c>
      <c r="C3487" s="80">
        <v>42108.0</v>
      </c>
      <c r="D3487" s="1">
        <v>0.283</v>
      </c>
      <c r="E3487" s="80">
        <v>42128.0</v>
      </c>
      <c r="F3487" s="1">
        <v>0.6555</v>
      </c>
    </row>
    <row r="3488" ht="15.75" customHeight="1">
      <c r="A3488" s="80">
        <v>42109.0</v>
      </c>
      <c r="B3488" s="1">
        <v>0.1655</v>
      </c>
      <c r="C3488" s="80">
        <v>42109.0</v>
      </c>
      <c r="D3488" s="1">
        <v>0.27813</v>
      </c>
      <c r="E3488" s="80">
        <v>42129.0</v>
      </c>
      <c r="F3488" s="1">
        <v>0.677</v>
      </c>
    </row>
    <row r="3489" ht="15.75" customHeight="1">
      <c r="A3489" s="80">
        <v>42110.0</v>
      </c>
      <c r="B3489" s="1">
        <v>0.165</v>
      </c>
      <c r="C3489" s="80">
        <v>42110.0</v>
      </c>
      <c r="D3489" s="1">
        <v>0.273</v>
      </c>
      <c r="E3489" s="80">
        <v>42130.0</v>
      </c>
      <c r="F3489" s="1">
        <v>0.6885</v>
      </c>
    </row>
    <row r="3490" ht="15.75" customHeight="1">
      <c r="A3490" s="80">
        <v>42111.0</v>
      </c>
      <c r="B3490" s="1">
        <v>0.1685</v>
      </c>
      <c r="C3490" s="80">
        <v>42111.0</v>
      </c>
      <c r="D3490" s="1">
        <v>0.286</v>
      </c>
      <c r="E3490" s="80">
        <v>42131.0</v>
      </c>
      <c r="F3490" s="1">
        <v>0.7</v>
      </c>
    </row>
    <row r="3491" ht="15.75" customHeight="1">
      <c r="A3491" s="80">
        <v>42114.0</v>
      </c>
      <c r="B3491" s="1">
        <v>0.169</v>
      </c>
      <c r="C3491" s="80">
        <v>42114.0</v>
      </c>
      <c r="D3491" s="1">
        <v>0.292</v>
      </c>
      <c r="E3491" s="80">
        <v>42132.0</v>
      </c>
      <c r="F3491" s="1">
        <v>0.637</v>
      </c>
    </row>
    <row r="3492" ht="15.75" customHeight="1">
      <c r="A3492" s="80">
        <v>42115.0</v>
      </c>
      <c r="B3492" s="1">
        <v>0.1675</v>
      </c>
      <c r="C3492" s="80">
        <v>42115.0</v>
      </c>
      <c r="D3492" s="1">
        <v>0.292</v>
      </c>
      <c r="E3492" s="80">
        <v>42135.0</v>
      </c>
      <c r="F3492" s="1">
        <v>0.684</v>
      </c>
    </row>
    <row r="3493" ht="15.75" customHeight="1">
      <c r="A3493" s="80">
        <v>42116.0</v>
      </c>
      <c r="B3493" s="1">
        <v>0.17313</v>
      </c>
      <c r="C3493" s="80">
        <v>42116.0</v>
      </c>
      <c r="D3493" s="1">
        <v>0.30563</v>
      </c>
      <c r="E3493" s="80">
        <v>42136.0</v>
      </c>
      <c r="F3493" s="1">
        <v>0.663</v>
      </c>
    </row>
    <row r="3494" ht="15.75" customHeight="1">
      <c r="A3494" s="80">
        <v>42117.0</v>
      </c>
      <c r="B3494" s="1">
        <v>0.172</v>
      </c>
      <c r="C3494" s="80">
        <v>42117.0</v>
      </c>
      <c r="D3494" s="1">
        <v>0.295</v>
      </c>
      <c r="E3494" s="80">
        <v>42137.0</v>
      </c>
      <c r="F3494" s="1">
        <v>0.642</v>
      </c>
    </row>
    <row r="3495" ht="15.75" customHeight="1">
      <c r="A3495" s="80">
        <v>42118.0</v>
      </c>
      <c r="B3495" s="1">
        <v>0.168</v>
      </c>
      <c r="C3495" s="80">
        <v>42118.0</v>
      </c>
      <c r="D3495" s="1">
        <v>0.281</v>
      </c>
      <c r="E3495" s="80">
        <v>42138.0</v>
      </c>
      <c r="F3495" s="1">
        <v>0.604</v>
      </c>
    </row>
    <row r="3496" ht="15.75" customHeight="1">
      <c r="A3496" s="80">
        <v>42121.0</v>
      </c>
      <c r="B3496" s="1">
        <v>0.1675</v>
      </c>
      <c r="C3496" s="80">
        <v>42121.0</v>
      </c>
      <c r="D3496" s="1">
        <v>0.287</v>
      </c>
      <c r="E3496" s="80">
        <v>42139.0</v>
      </c>
      <c r="F3496" s="1">
        <v>0.606</v>
      </c>
    </row>
    <row r="3497" ht="15.75" customHeight="1">
      <c r="A3497" s="80">
        <v>42122.0</v>
      </c>
      <c r="B3497" s="1">
        <v>0.1695</v>
      </c>
      <c r="C3497" s="80">
        <v>42122.0</v>
      </c>
      <c r="D3497" s="1">
        <v>0.295</v>
      </c>
      <c r="E3497" s="80">
        <v>42142.0</v>
      </c>
      <c r="F3497" s="1">
        <v>0.637</v>
      </c>
    </row>
    <row r="3498" ht="15.75" customHeight="1">
      <c r="A3498" s="80">
        <v>42123.0</v>
      </c>
      <c r="B3498" s="1">
        <v>0.171</v>
      </c>
      <c r="C3498" s="80">
        <v>42123.0</v>
      </c>
      <c r="D3498" s="1">
        <v>0.292</v>
      </c>
      <c r="E3498" s="80">
        <v>42143.0</v>
      </c>
      <c r="F3498" s="1">
        <v>0.67</v>
      </c>
    </row>
    <row r="3499" ht="15.75" customHeight="1">
      <c r="A3499" s="80">
        <v>42124.0</v>
      </c>
      <c r="B3499" s="1">
        <v>0.178</v>
      </c>
      <c r="C3499" s="80">
        <v>42124.0</v>
      </c>
      <c r="D3499" s="1">
        <v>0.30313</v>
      </c>
      <c r="E3499" s="80">
        <v>42144.0</v>
      </c>
      <c r="F3499" s="1">
        <v>0.646</v>
      </c>
    </row>
    <row r="3500" ht="15.75" customHeight="1">
      <c r="A3500" s="80">
        <v>42125.0</v>
      </c>
      <c r="B3500" s="1">
        <v>0.1815</v>
      </c>
      <c r="C3500" s="80">
        <v>42125.0</v>
      </c>
      <c r="D3500" s="1">
        <v>0.317</v>
      </c>
      <c r="E3500" s="80">
        <v>42145.0</v>
      </c>
      <c r="F3500" s="1">
        <v>0.637</v>
      </c>
    </row>
    <row r="3501" ht="15.75" customHeight="1">
      <c r="A3501" s="80">
        <v>42128.0</v>
      </c>
      <c r="B3501" s="1">
        <v>0.186</v>
      </c>
      <c r="C3501" s="80">
        <v>42128.0</v>
      </c>
      <c r="D3501" s="1">
        <v>0.32</v>
      </c>
      <c r="E3501" s="80">
        <v>42146.0</v>
      </c>
      <c r="F3501" s="1">
        <v>0.679</v>
      </c>
    </row>
    <row r="3502" ht="15.75" customHeight="1">
      <c r="A3502" s="80">
        <v>42129.0</v>
      </c>
      <c r="B3502" s="1">
        <v>0.1855</v>
      </c>
      <c r="C3502" s="80">
        <v>42129.0</v>
      </c>
      <c r="D3502" s="1">
        <v>0.326</v>
      </c>
      <c r="E3502" s="80">
        <v>42149.0</v>
      </c>
      <c r="F3502" s="1">
        <v>0.676</v>
      </c>
    </row>
    <row r="3503" ht="15.75" customHeight="1">
      <c r="A3503" s="80">
        <v>42130.0</v>
      </c>
      <c r="B3503" s="1">
        <v>0.1805</v>
      </c>
      <c r="C3503" s="80">
        <v>42130.0</v>
      </c>
      <c r="D3503" s="1">
        <v>0.318</v>
      </c>
      <c r="E3503" s="80">
        <v>42150.0</v>
      </c>
      <c r="F3503" s="1">
        <v>0.673</v>
      </c>
    </row>
    <row r="3504" ht="15.75" customHeight="1">
      <c r="A3504" s="80">
        <v>42131.0</v>
      </c>
      <c r="B3504" s="1">
        <v>0.182</v>
      </c>
      <c r="C3504" s="80">
        <v>42131.0</v>
      </c>
      <c r="D3504" s="1">
        <v>0.3205</v>
      </c>
      <c r="E3504" s="80">
        <v>42151.0</v>
      </c>
      <c r="F3504" s="1">
        <v>0.681</v>
      </c>
    </row>
    <row r="3505" ht="15.75" customHeight="1">
      <c r="A3505" s="80">
        <v>42132.0</v>
      </c>
      <c r="B3505" s="1">
        <v>0.1695</v>
      </c>
      <c r="C3505" s="80">
        <v>42132.0</v>
      </c>
      <c r="D3505" s="1">
        <v>0.293</v>
      </c>
      <c r="E3505" s="80">
        <v>42152.0</v>
      </c>
      <c r="F3505" s="1">
        <v>0.665</v>
      </c>
    </row>
    <row r="3506" ht="15.75" customHeight="1">
      <c r="A3506" s="80">
        <v>42135.0</v>
      </c>
      <c r="B3506" s="1">
        <v>0.1805</v>
      </c>
      <c r="C3506" s="80">
        <v>42135.0</v>
      </c>
      <c r="D3506" s="1">
        <v>0.316</v>
      </c>
      <c r="E3506" s="80">
        <v>42153.0</v>
      </c>
      <c r="F3506" s="1">
        <v>0.649</v>
      </c>
    </row>
    <row r="3507" ht="15.75" customHeight="1">
      <c r="A3507" s="80">
        <v>42136.0</v>
      </c>
      <c r="B3507" s="1">
        <v>0.177</v>
      </c>
      <c r="C3507" s="80">
        <v>42136.0</v>
      </c>
      <c r="D3507" s="1">
        <v>0.305</v>
      </c>
      <c r="E3507" s="80">
        <v>42156.0</v>
      </c>
      <c r="F3507" s="1">
        <v>0.685</v>
      </c>
    </row>
    <row r="3508" ht="15.75" customHeight="1">
      <c r="A3508" s="80">
        <v>42137.0</v>
      </c>
      <c r="B3508" s="1">
        <v>0.172</v>
      </c>
      <c r="C3508" s="80">
        <v>42137.0</v>
      </c>
      <c r="D3508" s="1">
        <v>0.292</v>
      </c>
      <c r="E3508" s="80">
        <v>42157.0</v>
      </c>
      <c r="F3508" s="1">
        <v>0.689</v>
      </c>
    </row>
    <row r="3509" ht="15.75" customHeight="1">
      <c r="A3509" s="80">
        <v>42138.0</v>
      </c>
      <c r="B3509" s="1">
        <v>0.169</v>
      </c>
      <c r="C3509" s="80">
        <v>42138.0</v>
      </c>
      <c r="D3509" s="1">
        <v>0.2815</v>
      </c>
      <c r="E3509" s="80">
        <v>42158.0</v>
      </c>
      <c r="F3509" s="1">
        <v>0.715</v>
      </c>
    </row>
    <row r="3510" ht="15.75" customHeight="1">
      <c r="A3510" s="80">
        <v>42139.0</v>
      </c>
      <c r="B3510" s="1">
        <v>0.169</v>
      </c>
      <c r="C3510" s="80">
        <v>42139.0</v>
      </c>
      <c r="D3510" s="1">
        <v>0.2865</v>
      </c>
      <c r="E3510" s="80">
        <v>42159.0</v>
      </c>
      <c r="F3510" s="1">
        <v>0.714</v>
      </c>
    </row>
    <row r="3511" ht="15.75" customHeight="1">
      <c r="A3511" s="80">
        <v>42142.0</v>
      </c>
      <c r="B3511" s="1">
        <v>0.172</v>
      </c>
      <c r="C3511" s="80">
        <v>42142.0</v>
      </c>
      <c r="D3511" s="1">
        <v>0.2975</v>
      </c>
      <c r="E3511" s="80">
        <v>42160.0</v>
      </c>
      <c r="F3511" s="1">
        <v>0.764</v>
      </c>
    </row>
    <row r="3512" ht="15.75" customHeight="1">
      <c r="A3512" s="80">
        <v>42143.0</v>
      </c>
      <c r="B3512" s="1">
        <v>0.181</v>
      </c>
      <c r="C3512" s="80">
        <v>42143.0</v>
      </c>
      <c r="D3512" s="1">
        <v>0.317</v>
      </c>
      <c r="E3512" s="80">
        <v>42163.0</v>
      </c>
      <c r="F3512" s="1">
        <v>0.743</v>
      </c>
    </row>
    <row r="3513" ht="15.75" customHeight="1">
      <c r="A3513" s="80">
        <v>42144.0</v>
      </c>
      <c r="B3513" s="1">
        <v>0.1815</v>
      </c>
      <c r="C3513" s="80">
        <v>42144.0</v>
      </c>
      <c r="D3513" s="1">
        <v>0.31</v>
      </c>
      <c r="E3513" s="80">
        <v>42164.0</v>
      </c>
      <c r="F3513" s="1">
        <v>0.771</v>
      </c>
    </row>
    <row r="3514" ht="15.75" customHeight="1">
      <c r="A3514" s="80">
        <v>42145.0</v>
      </c>
      <c r="B3514" s="1">
        <v>0.18063</v>
      </c>
      <c r="C3514" s="80">
        <v>42145.0</v>
      </c>
      <c r="D3514" s="1">
        <v>0.308</v>
      </c>
      <c r="E3514" s="80">
        <v>42165.0</v>
      </c>
      <c r="F3514" s="1">
        <v>0.784</v>
      </c>
    </row>
    <row r="3515" ht="15.75" customHeight="1">
      <c r="A3515" s="80">
        <v>42146.0</v>
      </c>
      <c r="B3515" s="1">
        <v>0.193</v>
      </c>
      <c r="C3515" s="80">
        <v>42146.0</v>
      </c>
      <c r="D3515" s="1">
        <v>0.334</v>
      </c>
      <c r="E3515" s="80">
        <v>42166.0</v>
      </c>
      <c r="F3515" s="1">
        <v>0.779</v>
      </c>
    </row>
    <row r="3516" ht="15.75" customHeight="1">
      <c r="A3516" s="80">
        <v>42149.0</v>
      </c>
      <c r="B3516" s="1">
        <v>0.195</v>
      </c>
      <c r="C3516" s="80">
        <v>42149.0</v>
      </c>
      <c r="D3516" s="1">
        <v>0.333</v>
      </c>
      <c r="E3516" s="80">
        <v>42167.0</v>
      </c>
      <c r="F3516" s="1">
        <v>0.787</v>
      </c>
    </row>
    <row r="3517" ht="15.75" customHeight="1">
      <c r="A3517" s="80">
        <v>42150.0</v>
      </c>
      <c r="B3517" s="1">
        <v>0.193</v>
      </c>
      <c r="C3517" s="80">
        <v>42150.0</v>
      </c>
      <c r="D3517" s="1">
        <v>0.3325</v>
      </c>
      <c r="E3517" s="80">
        <v>42170.0</v>
      </c>
      <c r="F3517" s="1">
        <v>0.7665</v>
      </c>
    </row>
    <row r="3518" ht="15.75" customHeight="1">
      <c r="A3518" s="80">
        <v>42151.0</v>
      </c>
      <c r="B3518" s="1">
        <v>0.194</v>
      </c>
      <c r="C3518" s="80">
        <v>42151.0</v>
      </c>
      <c r="D3518" s="1">
        <v>0.3355</v>
      </c>
      <c r="E3518" s="80">
        <v>42171.0</v>
      </c>
      <c r="F3518" s="1">
        <v>0.744</v>
      </c>
    </row>
    <row r="3519" ht="15.75" customHeight="1">
      <c r="A3519" s="80">
        <v>42152.0</v>
      </c>
      <c r="B3519" s="1">
        <v>0.1925</v>
      </c>
      <c r="C3519" s="80">
        <v>42152.0</v>
      </c>
      <c r="D3519" s="1">
        <v>0.33</v>
      </c>
      <c r="E3519" s="80">
        <v>42172.0</v>
      </c>
      <c r="F3519" s="1">
        <v>0.7045</v>
      </c>
    </row>
    <row r="3520" ht="15.75" customHeight="1">
      <c r="A3520" s="80">
        <v>42153.0</v>
      </c>
      <c r="B3520" s="1">
        <v>0.188</v>
      </c>
      <c r="C3520" s="80">
        <v>42153.0</v>
      </c>
      <c r="D3520" s="1">
        <v>0.3195</v>
      </c>
      <c r="E3520" s="80">
        <v>42173.0</v>
      </c>
      <c r="F3520" s="1">
        <v>0.696</v>
      </c>
    </row>
    <row r="3521" ht="15.75" customHeight="1">
      <c r="A3521" s="80">
        <v>42156.0</v>
      </c>
      <c r="B3521" s="1">
        <v>0.191</v>
      </c>
      <c r="C3521" s="80">
        <v>42156.0</v>
      </c>
      <c r="D3521" s="1">
        <v>0.3335</v>
      </c>
      <c r="E3521" s="80">
        <v>42174.0</v>
      </c>
      <c r="F3521" s="1">
        <v>0.664</v>
      </c>
    </row>
    <row r="3522" ht="15.75" customHeight="1">
      <c r="A3522" s="80">
        <v>42157.0</v>
      </c>
      <c r="B3522" s="1">
        <v>0.1925</v>
      </c>
      <c r="C3522" s="80">
        <v>42157.0</v>
      </c>
      <c r="D3522" s="1">
        <v>0.3335</v>
      </c>
      <c r="E3522" s="80">
        <v>42177.0</v>
      </c>
      <c r="F3522" s="1">
        <v>0.6995</v>
      </c>
    </row>
    <row r="3523" ht="15.75" customHeight="1">
      <c r="A3523" s="80">
        <v>42158.0</v>
      </c>
      <c r="B3523" s="1">
        <v>0.197</v>
      </c>
      <c r="C3523" s="80">
        <v>42158.0</v>
      </c>
      <c r="D3523" s="1">
        <v>0.34</v>
      </c>
      <c r="E3523" s="80">
        <v>42178.0</v>
      </c>
      <c r="F3523" s="1">
        <v>0.7115</v>
      </c>
    </row>
    <row r="3524" ht="15.75" customHeight="1">
      <c r="A3524" s="80">
        <v>42159.0</v>
      </c>
      <c r="B3524" s="1">
        <v>0.198</v>
      </c>
      <c r="C3524" s="80">
        <v>42159.0</v>
      </c>
      <c r="D3524" s="1">
        <v>0.347</v>
      </c>
      <c r="E3524" s="80">
        <v>42179.0</v>
      </c>
      <c r="F3524" s="1">
        <v>0.695</v>
      </c>
    </row>
    <row r="3525" ht="15.75" customHeight="1">
      <c r="A3525" s="80">
        <v>42160.0</v>
      </c>
      <c r="B3525" s="1">
        <v>0.2125</v>
      </c>
      <c r="C3525" s="80">
        <v>42160.0</v>
      </c>
      <c r="D3525" s="1">
        <v>0.37375</v>
      </c>
      <c r="E3525" s="80">
        <v>42180.0</v>
      </c>
      <c r="F3525" s="1">
        <v>0.713</v>
      </c>
    </row>
    <row r="3526" ht="15.75" customHeight="1">
      <c r="A3526" s="80">
        <v>42163.0</v>
      </c>
      <c r="B3526" s="1">
        <v>0.211</v>
      </c>
      <c r="C3526" s="80">
        <v>42163.0</v>
      </c>
      <c r="D3526" s="1">
        <v>0.366</v>
      </c>
      <c r="E3526" s="80">
        <v>42181.0</v>
      </c>
      <c r="F3526" s="1">
        <v>0.734</v>
      </c>
    </row>
    <row r="3527" ht="15.75" customHeight="1">
      <c r="A3527" s="80">
        <v>42164.0</v>
      </c>
      <c r="B3527" s="1">
        <v>0.213</v>
      </c>
      <c r="C3527" s="80">
        <v>42164.0</v>
      </c>
      <c r="D3527" s="1">
        <v>0.38</v>
      </c>
      <c r="E3527" s="80">
        <v>42184.0</v>
      </c>
      <c r="F3527" s="1">
        <v>0.6765</v>
      </c>
    </row>
    <row r="3528" ht="15.75" customHeight="1">
      <c r="A3528" s="80">
        <v>42165.0</v>
      </c>
      <c r="B3528" s="1">
        <v>0.218</v>
      </c>
      <c r="C3528" s="80">
        <v>42165.0</v>
      </c>
      <c r="D3528" s="1">
        <v>0.387</v>
      </c>
      <c r="E3528" s="80">
        <v>42185.0</v>
      </c>
      <c r="F3528" s="1">
        <v>0.693</v>
      </c>
    </row>
    <row r="3529" ht="15.75" customHeight="1">
      <c r="A3529" s="80">
        <v>42166.0</v>
      </c>
      <c r="B3529" s="1">
        <v>0.219</v>
      </c>
      <c r="C3529" s="80">
        <v>42166.0</v>
      </c>
      <c r="D3529" s="1">
        <v>0.39188</v>
      </c>
      <c r="E3529" s="80">
        <v>42186.0</v>
      </c>
      <c r="F3529" s="1">
        <v>0.734</v>
      </c>
    </row>
    <row r="3530" ht="15.75" customHeight="1">
      <c r="A3530" s="80">
        <v>42167.0</v>
      </c>
      <c r="B3530" s="1">
        <v>0.2185</v>
      </c>
      <c r="C3530" s="80">
        <v>42167.0</v>
      </c>
      <c r="D3530" s="1">
        <v>0.395</v>
      </c>
      <c r="E3530" s="80">
        <v>42187.0</v>
      </c>
      <c r="F3530" s="1">
        <v>0.686</v>
      </c>
    </row>
    <row r="3531" ht="15.75" customHeight="1">
      <c r="A3531" s="80">
        <v>42170.0</v>
      </c>
      <c r="B3531" s="1">
        <v>0.214</v>
      </c>
      <c r="C3531" s="80">
        <v>42170.0</v>
      </c>
      <c r="D3531" s="1">
        <v>0.38</v>
      </c>
      <c r="E3531" s="80">
        <v>42188.0</v>
      </c>
      <c r="F3531" s="1">
        <v>0.667</v>
      </c>
    </row>
    <row r="3532" ht="15.75" customHeight="1">
      <c r="A3532" s="80">
        <v>42171.0</v>
      </c>
      <c r="B3532" s="1">
        <v>0.2095</v>
      </c>
      <c r="C3532" s="80">
        <v>42171.0</v>
      </c>
      <c r="D3532" s="1">
        <v>0.3715</v>
      </c>
      <c r="E3532" s="80">
        <v>42191.0</v>
      </c>
      <c r="F3532" s="1">
        <v>0.649</v>
      </c>
    </row>
    <row r="3533" ht="15.75" customHeight="1">
      <c r="A3533" s="80">
        <v>42172.0</v>
      </c>
      <c r="B3533" s="1">
        <v>0.195</v>
      </c>
      <c r="C3533" s="80">
        <v>42172.0</v>
      </c>
      <c r="D3533" s="1">
        <v>0.342</v>
      </c>
      <c r="E3533" s="80">
        <v>42192.0</v>
      </c>
      <c r="F3533" s="1">
        <v>0.632</v>
      </c>
    </row>
    <row r="3534" ht="15.75" customHeight="1">
      <c r="A3534" s="80">
        <v>42173.0</v>
      </c>
      <c r="B3534" s="1">
        <v>0.195</v>
      </c>
      <c r="C3534" s="80">
        <v>42173.0</v>
      </c>
      <c r="D3534" s="1">
        <v>0.342</v>
      </c>
      <c r="E3534" s="80">
        <v>42193.0</v>
      </c>
      <c r="F3534" s="1">
        <v>0.595</v>
      </c>
    </row>
    <row r="3535" ht="15.75" customHeight="1">
      <c r="A3535" s="80">
        <v>42174.0</v>
      </c>
      <c r="B3535" s="1">
        <v>0.191</v>
      </c>
      <c r="C3535" s="80">
        <v>42174.0</v>
      </c>
      <c r="D3535" s="1">
        <v>0.329</v>
      </c>
      <c r="E3535" s="80">
        <v>42194.0</v>
      </c>
      <c r="F3535" s="1">
        <v>0.636</v>
      </c>
    </row>
    <row r="3536" ht="15.75" customHeight="1">
      <c r="A3536" s="80">
        <v>42177.0</v>
      </c>
      <c r="B3536" s="1">
        <v>0.191</v>
      </c>
      <c r="C3536" s="80">
        <v>42177.0</v>
      </c>
      <c r="D3536" s="1">
        <v>0.338</v>
      </c>
      <c r="E3536" s="80">
        <v>42195.0</v>
      </c>
      <c r="F3536" s="1">
        <v>0.687</v>
      </c>
    </row>
    <row r="3537" ht="15.75" customHeight="1">
      <c r="A3537" s="80">
        <v>42178.0</v>
      </c>
      <c r="B3537" s="1">
        <v>0.20313</v>
      </c>
      <c r="C3537" s="80">
        <v>42178.0</v>
      </c>
      <c r="D3537" s="1">
        <v>0.35</v>
      </c>
      <c r="E3537" s="80">
        <v>42198.0</v>
      </c>
      <c r="F3537" s="1">
        <v>0.7235</v>
      </c>
    </row>
    <row r="3538" ht="15.75" customHeight="1">
      <c r="A3538" s="80">
        <v>42179.0</v>
      </c>
      <c r="B3538" s="1">
        <v>0.1955</v>
      </c>
      <c r="C3538" s="80">
        <v>42179.0</v>
      </c>
      <c r="D3538" s="1">
        <v>0.34</v>
      </c>
      <c r="E3538" s="80">
        <v>42199.0</v>
      </c>
      <c r="F3538" s="1">
        <v>0.68</v>
      </c>
    </row>
    <row r="3539" ht="15.75" customHeight="1">
      <c r="A3539" s="80">
        <v>42180.0</v>
      </c>
      <c r="B3539" s="1">
        <v>0.201</v>
      </c>
      <c r="C3539" s="80">
        <v>42180.0</v>
      </c>
      <c r="D3539" s="1">
        <v>0.349</v>
      </c>
      <c r="E3539" s="80">
        <v>42200.0</v>
      </c>
      <c r="F3539" s="1">
        <v>0.679</v>
      </c>
    </row>
    <row r="3540" ht="15.75" customHeight="1">
      <c r="A3540" s="80">
        <v>42181.0</v>
      </c>
      <c r="B3540" s="1">
        <v>0.205</v>
      </c>
      <c r="C3540" s="80">
        <v>42181.0</v>
      </c>
      <c r="D3540" s="1">
        <v>0.36</v>
      </c>
      <c r="E3540" s="80">
        <v>42201.0</v>
      </c>
      <c r="F3540" s="1">
        <v>0.715</v>
      </c>
    </row>
    <row r="3541" ht="15.75" customHeight="1">
      <c r="A3541" s="80">
        <v>42184.0</v>
      </c>
      <c r="B3541" s="1">
        <v>0.195</v>
      </c>
      <c r="C3541" s="80">
        <v>42184.0</v>
      </c>
      <c r="D3541" s="1">
        <v>0.331</v>
      </c>
      <c r="E3541" s="80">
        <v>42202.0</v>
      </c>
      <c r="F3541" s="1">
        <v>0.737</v>
      </c>
    </row>
    <row r="3542" ht="15.75" customHeight="1">
      <c r="A3542" s="80">
        <v>42185.0</v>
      </c>
      <c r="B3542" s="1">
        <v>0.1935</v>
      </c>
      <c r="C3542" s="80">
        <v>42185.0</v>
      </c>
      <c r="D3542" s="1">
        <v>0.341</v>
      </c>
      <c r="E3542" s="80">
        <v>42205.0</v>
      </c>
      <c r="F3542" s="1">
        <v>0.77</v>
      </c>
    </row>
    <row r="3543" ht="15.75" customHeight="1">
      <c r="A3543" s="80">
        <v>42186.0</v>
      </c>
      <c r="B3543" s="1">
        <v>0.209</v>
      </c>
      <c r="C3543" s="80">
        <v>42186.0</v>
      </c>
      <c r="D3543" s="1">
        <v>0.363</v>
      </c>
      <c r="E3543" s="80">
        <v>42206.0</v>
      </c>
      <c r="F3543" s="1">
        <v>0.741</v>
      </c>
    </row>
    <row r="3544" ht="15.75" customHeight="1">
      <c r="A3544" s="80">
        <v>42187.0</v>
      </c>
      <c r="B3544" s="1">
        <v>0.195</v>
      </c>
      <c r="C3544" s="80">
        <v>42187.0</v>
      </c>
      <c r="D3544" s="1">
        <v>0.3375</v>
      </c>
      <c r="E3544" s="80">
        <v>42207.0</v>
      </c>
      <c r="F3544" s="1">
        <v>0.768</v>
      </c>
    </row>
    <row r="3545" ht="15.75" customHeight="1">
      <c r="A3545" s="80">
        <v>42188.0</v>
      </c>
      <c r="B3545" s="1">
        <v>0.194</v>
      </c>
      <c r="C3545" s="80">
        <v>42188.0</v>
      </c>
      <c r="D3545" s="1">
        <v>0.329</v>
      </c>
      <c r="E3545" s="80">
        <v>42208.0</v>
      </c>
      <c r="F3545" s="1">
        <v>0.752</v>
      </c>
    </row>
    <row r="3546" ht="15.75" customHeight="1">
      <c r="A3546" s="80">
        <v>42191.0</v>
      </c>
      <c r="B3546" s="1">
        <v>0.1905</v>
      </c>
      <c r="C3546" s="80">
        <v>42191.0</v>
      </c>
      <c r="D3546" s="1">
        <v>0.3195</v>
      </c>
      <c r="E3546" s="80">
        <v>42209.0</v>
      </c>
      <c r="F3546" s="1">
        <v>0.735</v>
      </c>
    </row>
    <row r="3547" ht="15.75" customHeight="1">
      <c r="A3547" s="80">
        <v>42192.0</v>
      </c>
      <c r="B3547" s="1">
        <v>0.189</v>
      </c>
      <c r="C3547" s="80">
        <v>42192.0</v>
      </c>
      <c r="D3547" s="1">
        <v>0.313</v>
      </c>
      <c r="E3547" s="80">
        <v>42212.0</v>
      </c>
      <c r="F3547" s="1">
        <v>0.705</v>
      </c>
    </row>
    <row r="3548" ht="15.75" customHeight="1">
      <c r="A3548" s="80">
        <v>42193.0</v>
      </c>
      <c r="B3548" s="1">
        <v>0.18</v>
      </c>
      <c r="C3548" s="80">
        <v>42193.0</v>
      </c>
      <c r="D3548" s="1">
        <v>0.291</v>
      </c>
      <c r="E3548" s="80">
        <v>42213.0</v>
      </c>
      <c r="F3548" s="1">
        <v>0.72125</v>
      </c>
    </row>
    <row r="3549" ht="15.75" customHeight="1">
      <c r="A3549" s="80">
        <v>42194.0</v>
      </c>
      <c r="B3549" s="1">
        <v>0.19</v>
      </c>
      <c r="C3549" s="80">
        <v>42194.0</v>
      </c>
      <c r="D3549" s="1">
        <v>0.3125</v>
      </c>
      <c r="E3549" s="80">
        <v>42214.0</v>
      </c>
      <c r="F3549" s="1">
        <v>0.735</v>
      </c>
    </row>
    <row r="3550" ht="15.75" customHeight="1">
      <c r="A3550" s="80">
        <v>42195.0</v>
      </c>
      <c r="B3550" s="1">
        <v>0.20438</v>
      </c>
      <c r="C3550" s="80">
        <v>42195.0</v>
      </c>
      <c r="D3550" s="1">
        <v>0.346</v>
      </c>
      <c r="E3550" s="80">
        <v>42215.0</v>
      </c>
      <c r="F3550" s="1">
        <v>0.7675</v>
      </c>
    </row>
    <row r="3551" ht="15.75" customHeight="1">
      <c r="A3551" s="80">
        <v>42198.0</v>
      </c>
      <c r="B3551" s="1">
        <v>0.2145</v>
      </c>
      <c r="C3551" s="80">
        <v>42198.0</v>
      </c>
      <c r="D3551" s="1">
        <v>0.364</v>
      </c>
      <c r="E3551" s="80">
        <v>42216.0</v>
      </c>
      <c r="F3551" s="1">
        <v>0.7005</v>
      </c>
    </row>
    <row r="3552" ht="15.75" customHeight="1">
      <c r="A3552" s="80">
        <v>42199.0</v>
      </c>
      <c r="B3552" s="1">
        <v>0.2075</v>
      </c>
      <c r="C3552" s="80">
        <v>42199.0</v>
      </c>
      <c r="D3552" s="1">
        <v>0.346</v>
      </c>
      <c r="E3552" s="80">
        <v>42219.0</v>
      </c>
      <c r="F3552" s="1">
        <v>0.704</v>
      </c>
    </row>
    <row r="3553" ht="15.75" customHeight="1">
      <c r="A3553" s="80">
        <v>42200.0</v>
      </c>
      <c r="B3553" s="1">
        <v>0.215</v>
      </c>
      <c r="C3553" s="80">
        <v>42200.0</v>
      </c>
      <c r="D3553" s="1">
        <v>0.3475</v>
      </c>
      <c r="E3553" s="80">
        <v>42220.0</v>
      </c>
      <c r="F3553" s="1">
        <v>0.77</v>
      </c>
    </row>
    <row r="3554" ht="15.75" customHeight="1">
      <c r="A3554" s="80">
        <v>42201.0</v>
      </c>
      <c r="B3554" s="1">
        <v>0.2245</v>
      </c>
      <c r="C3554" s="80">
        <v>42201.0</v>
      </c>
      <c r="D3554" s="1">
        <v>0.3715</v>
      </c>
      <c r="E3554" s="80">
        <v>42221.0</v>
      </c>
      <c r="F3554" s="1">
        <v>0.7795</v>
      </c>
    </row>
    <row r="3555" ht="15.75" customHeight="1">
      <c r="A3555" s="80">
        <v>42202.0</v>
      </c>
      <c r="B3555" s="1">
        <v>0.232</v>
      </c>
      <c r="C3555" s="80">
        <v>42202.0</v>
      </c>
      <c r="D3555" s="1">
        <v>0.3835</v>
      </c>
      <c r="E3555" s="80">
        <v>42222.0</v>
      </c>
      <c r="F3555" s="1">
        <v>0.7665</v>
      </c>
    </row>
    <row r="3556" ht="15.75" customHeight="1">
      <c r="A3556" s="80">
        <v>42205.0</v>
      </c>
      <c r="B3556" s="1">
        <v>0.2435</v>
      </c>
      <c r="C3556" s="80">
        <v>42205.0</v>
      </c>
      <c r="D3556" s="1">
        <v>0.405</v>
      </c>
      <c r="E3556" s="80">
        <v>42223.0</v>
      </c>
      <c r="F3556" s="1">
        <v>0.776</v>
      </c>
    </row>
    <row r="3557" ht="15.75" customHeight="1">
      <c r="A3557" s="80">
        <v>42206.0</v>
      </c>
      <c r="B3557" s="1">
        <v>0.238</v>
      </c>
      <c r="C3557" s="80">
        <v>42206.0</v>
      </c>
      <c r="D3557" s="1">
        <v>0.393</v>
      </c>
      <c r="E3557" s="80">
        <v>42226.0</v>
      </c>
      <c r="F3557" s="1">
        <v>0.782</v>
      </c>
    </row>
    <row r="3558" ht="15.75" customHeight="1">
      <c r="A3558" s="80">
        <v>42207.0</v>
      </c>
      <c r="B3558" s="1">
        <v>0.2425</v>
      </c>
      <c r="C3558" s="80">
        <v>42207.0</v>
      </c>
      <c r="D3558" s="1">
        <v>0.405</v>
      </c>
      <c r="E3558" s="80">
        <v>42227.0</v>
      </c>
      <c r="F3558" s="1">
        <v>0.728</v>
      </c>
    </row>
    <row r="3559" ht="15.75" customHeight="1">
      <c r="A3559" s="80">
        <v>42208.0</v>
      </c>
      <c r="B3559" s="1">
        <v>0.242</v>
      </c>
      <c r="C3559" s="80">
        <v>42208.0</v>
      </c>
      <c r="D3559" s="1">
        <v>0.4005</v>
      </c>
      <c r="E3559" s="80">
        <v>42228.0</v>
      </c>
      <c r="F3559" s="1">
        <v>0.724</v>
      </c>
    </row>
    <row r="3560" ht="15.75" customHeight="1">
      <c r="A3560" s="80">
        <v>42209.0</v>
      </c>
      <c r="B3560" s="1">
        <v>0.2405</v>
      </c>
      <c r="C3560" s="80">
        <v>42209.0</v>
      </c>
      <c r="D3560" s="1">
        <v>0.396</v>
      </c>
      <c r="E3560" s="80">
        <v>42229.0</v>
      </c>
      <c r="F3560" s="1">
        <v>0.759</v>
      </c>
    </row>
    <row r="3561" ht="15.75" customHeight="1">
      <c r="A3561" s="80">
        <v>42212.0</v>
      </c>
      <c r="B3561" s="1">
        <v>0.238</v>
      </c>
      <c r="C3561" s="80">
        <v>42212.0</v>
      </c>
      <c r="D3561" s="1">
        <v>0.381</v>
      </c>
      <c r="E3561" s="80">
        <v>42230.0</v>
      </c>
      <c r="F3561" s="1">
        <v>0.772</v>
      </c>
    </row>
    <row r="3562" ht="15.75" customHeight="1">
      <c r="A3562" s="80">
        <v>42213.0</v>
      </c>
      <c r="B3562" s="1">
        <v>0.243</v>
      </c>
      <c r="C3562" s="80">
        <v>42213.0</v>
      </c>
      <c r="D3562" s="1">
        <v>0.3885</v>
      </c>
      <c r="E3562" s="80">
        <v>42233.0</v>
      </c>
      <c r="F3562" s="1">
        <v>0.752</v>
      </c>
    </row>
    <row r="3563" ht="15.75" customHeight="1">
      <c r="A3563" s="80">
        <v>42214.0</v>
      </c>
      <c r="B3563" s="1">
        <v>0.2445</v>
      </c>
      <c r="C3563" s="80">
        <v>42214.0</v>
      </c>
      <c r="D3563" s="1">
        <v>0.3935</v>
      </c>
      <c r="E3563" s="80">
        <v>42234.0</v>
      </c>
      <c r="F3563" s="1">
        <v>0.756</v>
      </c>
    </row>
    <row r="3564" ht="15.75" customHeight="1">
      <c r="A3564" s="80">
        <v>42215.0</v>
      </c>
      <c r="B3564" s="1">
        <v>0.263</v>
      </c>
      <c r="C3564" s="80">
        <v>42215.0</v>
      </c>
      <c r="D3564" s="1">
        <v>0.4215</v>
      </c>
      <c r="E3564" s="80">
        <v>42235.0</v>
      </c>
      <c r="F3564" s="1">
        <v>0.701</v>
      </c>
    </row>
    <row r="3565" ht="15.75" customHeight="1">
      <c r="A3565" s="80">
        <v>42216.0</v>
      </c>
      <c r="B3565" s="1">
        <v>0.239</v>
      </c>
      <c r="C3565" s="80">
        <v>42216.0</v>
      </c>
      <c r="D3565" s="1">
        <v>0.38</v>
      </c>
      <c r="E3565" s="80">
        <v>42236.0</v>
      </c>
      <c r="F3565" s="1">
        <v>0.6935</v>
      </c>
    </row>
    <row r="3566" ht="15.75" customHeight="1">
      <c r="A3566" s="80">
        <v>42219.0</v>
      </c>
      <c r="B3566" s="1">
        <v>0.241</v>
      </c>
      <c r="C3566" s="80">
        <v>42219.0</v>
      </c>
      <c r="D3566" s="1">
        <v>0.382</v>
      </c>
      <c r="E3566" s="80">
        <v>42237.0</v>
      </c>
      <c r="F3566" s="1">
        <v>0.651</v>
      </c>
    </row>
    <row r="3567" ht="15.75" customHeight="1">
      <c r="A3567" s="80">
        <v>42220.0</v>
      </c>
      <c r="B3567" s="1">
        <v>0.27</v>
      </c>
      <c r="C3567" s="80">
        <v>42220.0</v>
      </c>
      <c r="D3567" s="1">
        <v>0.428</v>
      </c>
      <c r="E3567" s="80">
        <v>42240.0</v>
      </c>
      <c r="F3567" s="1">
        <v>0.584</v>
      </c>
    </row>
    <row r="3568" ht="15.75" customHeight="1">
      <c r="A3568" s="80">
        <v>42221.0</v>
      </c>
      <c r="B3568" s="1">
        <v>0.274</v>
      </c>
      <c r="C3568" s="80">
        <v>42221.0</v>
      </c>
      <c r="D3568" s="1">
        <v>0.432</v>
      </c>
      <c r="E3568" s="80">
        <v>42241.0</v>
      </c>
      <c r="F3568" s="1">
        <v>0.5975</v>
      </c>
    </row>
    <row r="3569" ht="15.75" customHeight="1">
      <c r="A3569" s="80">
        <v>42222.0</v>
      </c>
      <c r="B3569" s="1">
        <v>0.2725</v>
      </c>
      <c r="C3569" s="80">
        <v>42222.0</v>
      </c>
      <c r="D3569" s="1">
        <v>0.423</v>
      </c>
      <c r="E3569" s="80">
        <v>42242.0</v>
      </c>
      <c r="F3569" s="1">
        <v>0.614</v>
      </c>
    </row>
    <row r="3570" ht="15.75" customHeight="1">
      <c r="A3570" s="80">
        <v>42223.0</v>
      </c>
      <c r="B3570" s="1">
        <v>0.287</v>
      </c>
      <c r="C3570" s="80">
        <v>42223.0</v>
      </c>
      <c r="D3570" s="1">
        <v>0.439</v>
      </c>
      <c r="E3570" s="80">
        <v>42243.0</v>
      </c>
      <c r="F3570" s="1">
        <v>0.639</v>
      </c>
    </row>
    <row r="3571" ht="15.75" customHeight="1">
      <c r="A3571" s="80">
        <v>42226.0</v>
      </c>
      <c r="B3571" s="1">
        <v>0.2845</v>
      </c>
      <c r="C3571" s="80">
        <v>42226.0</v>
      </c>
      <c r="D3571" s="1">
        <v>0.441</v>
      </c>
      <c r="E3571" s="80">
        <v>42244.0</v>
      </c>
      <c r="F3571" s="1">
        <v>0.675</v>
      </c>
    </row>
    <row r="3572" ht="15.75" customHeight="1">
      <c r="A3572" s="80">
        <v>42227.0</v>
      </c>
      <c r="B3572" s="1">
        <v>0.2675</v>
      </c>
      <c r="C3572" s="80">
        <v>42227.0</v>
      </c>
      <c r="D3572" s="1">
        <v>0.409</v>
      </c>
      <c r="E3572" s="80">
        <v>42247.0</v>
      </c>
      <c r="F3572" s="1">
        <v>0.7</v>
      </c>
    </row>
    <row r="3573" ht="15.75" customHeight="1">
      <c r="A3573" s="80">
        <v>42228.0</v>
      </c>
      <c r="B3573" s="1">
        <v>0.267</v>
      </c>
      <c r="C3573" s="80">
        <v>42228.0</v>
      </c>
      <c r="D3573" s="1">
        <v>0.408</v>
      </c>
      <c r="E3573" s="80">
        <v>42248.0</v>
      </c>
      <c r="F3573" s="1">
        <v>0.647</v>
      </c>
    </row>
    <row r="3574" ht="15.75" customHeight="1">
      <c r="A3574" s="80">
        <v>42229.0</v>
      </c>
      <c r="B3574" s="1">
        <v>0.2825</v>
      </c>
      <c r="C3574" s="80">
        <v>42229.0</v>
      </c>
      <c r="D3574" s="1">
        <v>0.4325</v>
      </c>
      <c r="E3574" s="80">
        <v>42249.0</v>
      </c>
      <c r="F3574" s="1">
        <v>0.6495</v>
      </c>
    </row>
    <row r="3575" ht="15.75" customHeight="1">
      <c r="A3575" s="80">
        <v>42230.0</v>
      </c>
      <c r="B3575" s="1">
        <v>0.288</v>
      </c>
      <c r="C3575" s="80">
        <v>42230.0</v>
      </c>
      <c r="D3575" s="1">
        <v>0.439</v>
      </c>
      <c r="E3575" s="80">
        <v>42250.0</v>
      </c>
      <c r="F3575" s="1">
        <v>0.64625</v>
      </c>
    </row>
    <row r="3576" ht="15.75" customHeight="1">
      <c r="A3576" s="80">
        <v>42233.0</v>
      </c>
      <c r="B3576" s="1">
        <v>0.2795</v>
      </c>
      <c r="C3576" s="80">
        <v>42233.0</v>
      </c>
      <c r="D3576" s="1">
        <v>0.4255</v>
      </c>
      <c r="E3576" s="80">
        <v>42251.0</v>
      </c>
      <c r="F3576" s="1">
        <v>0.649</v>
      </c>
    </row>
    <row r="3577" ht="15.75" customHeight="1">
      <c r="A3577" s="80">
        <v>42234.0</v>
      </c>
      <c r="B3577" s="1">
        <v>0.286</v>
      </c>
      <c r="C3577" s="80">
        <v>42234.0</v>
      </c>
      <c r="D3577" s="1">
        <v>0.433</v>
      </c>
      <c r="E3577" s="80">
        <v>42254.0</v>
      </c>
      <c r="F3577" s="1">
        <v>0.658</v>
      </c>
    </row>
    <row r="3578" ht="15.75" customHeight="1">
      <c r="A3578" s="80">
        <v>42235.0</v>
      </c>
      <c r="B3578" s="1">
        <v>0.2575</v>
      </c>
      <c r="C3578" s="80">
        <v>42235.0</v>
      </c>
      <c r="D3578" s="1">
        <v>0.393</v>
      </c>
      <c r="E3578" s="80">
        <v>42255.0</v>
      </c>
      <c r="F3578" s="1">
        <v>0.661</v>
      </c>
    </row>
    <row r="3579" ht="15.75" customHeight="1">
      <c r="A3579" s="80">
        <v>42236.0</v>
      </c>
      <c r="B3579" s="1">
        <v>0.2575</v>
      </c>
      <c r="C3579" s="80">
        <v>42236.0</v>
      </c>
      <c r="D3579" s="1">
        <v>0.39</v>
      </c>
      <c r="E3579" s="80">
        <v>42256.0</v>
      </c>
      <c r="F3579" s="1">
        <v>0.666</v>
      </c>
    </row>
    <row r="3580" ht="15.75" customHeight="1">
      <c r="A3580" s="80">
        <v>42237.0</v>
      </c>
      <c r="B3580" s="1">
        <v>0.2475</v>
      </c>
      <c r="C3580" s="80">
        <v>42237.0</v>
      </c>
      <c r="D3580" s="1">
        <v>0.368</v>
      </c>
      <c r="E3580" s="80">
        <v>42257.0</v>
      </c>
      <c r="F3580" s="1">
        <v>0.674</v>
      </c>
    </row>
    <row r="3581" ht="15.75" customHeight="1">
      <c r="A3581" s="80">
        <v>42240.0</v>
      </c>
      <c r="B3581" s="1">
        <v>0.21</v>
      </c>
      <c r="C3581" s="80">
        <v>42240.0</v>
      </c>
      <c r="D3581" s="1">
        <v>0.311</v>
      </c>
      <c r="E3581" s="80">
        <v>42258.0</v>
      </c>
      <c r="F3581" s="1">
        <v>0.659</v>
      </c>
    </row>
    <row r="3582" ht="15.75" customHeight="1">
      <c r="A3582" s="80">
        <v>42241.0</v>
      </c>
      <c r="B3582" s="1">
        <v>0.2215</v>
      </c>
      <c r="C3582" s="80">
        <v>42241.0</v>
      </c>
      <c r="D3582" s="1">
        <v>0.32125</v>
      </c>
      <c r="E3582" s="80">
        <v>42261.0</v>
      </c>
      <c r="F3582" s="1">
        <v>0.667</v>
      </c>
    </row>
    <row r="3583" ht="15.75" customHeight="1">
      <c r="A3583" s="80">
        <v>42242.0</v>
      </c>
      <c r="B3583" s="1">
        <v>0.229</v>
      </c>
      <c r="C3583" s="80">
        <v>42242.0</v>
      </c>
      <c r="D3583" s="1">
        <v>0.3315</v>
      </c>
      <c r="E3583" s="80">
        <v>42262.0</v>
      </c>
      <c r="F3583" s="1">
        <v>0.723</v>
      </c>
    </row>
    <row r="3584" ht="15.75" customHeight="1">
      <c r="A3584" s="80">
        <v>42243.0</v>
      </c>
      <c r="B3584" s="1">
        <v>0.2415</v>
      </c>
      <c r="C3584" s="80">
        <v>42243.0</v>
      </c>
      <c r="D3584" s="1">
        <v>0.35</v>
      </c>
      <c r="E3584" s="80">
        <v>42263.0</v>
      </c>
      <c r="F3584" s="1">
        <v>0.72</v>
      </c>
    </row>
    <row r="3585" ht="15.75" customHeight="1">
      <c r="A3585" s="80">
        <v>42244.0</v>
      </c>
      <c r="B3585" s="1">
        <v>0.264</v>
      </c>
      <c r="C3585" s="80">
        <v>42244.0</v>
      </c>
      <c r="D3585" s="1">
        <v>0.378</v>
      </c>
      <c r="E3585" s="80">
        <v>42264.0</v>
      </c>
      <c r="F3585" s="1">
        <v>0.608</v>
      </c>
    </row>
    <row r="3586" ht="15.75" customHeight="1">
      <c r="A3586" s="80">
        <v>42247.0</v>
      </c>
      <c r="B3586" s="1">
        <v>0.2795</v>
      </c>
      <c r="C3586" s="80">
        <v>42247.0</v>
      </c>
      <c r="D3586" s="1">
        <v>0.398</v>
      </c>
      <c r="E3586" s="80">
        <v>42265.0</v>
      </c>
      <c r="F3586" s="1">
        <v>0.602</v>
      </c>
    </row>
    <row r="3587" ht="15.75" customHeight="1">
      <c r="A3587" s="80">
        <v>42248.0</v>
      </c>
      <c r="B3587" s="1">
        <v>0.2605</v>
      </c>
      <c r="C3587" s="80">
        <v>42248.0</v>
      </c>
      <c r="D3587" s="1">
        <v>0.3725</v>
      </c>
      <c r="E3587" s="80">
        <v>42268.0</v>
      </c>
      <c r="F3587" s="1">
        <v>0.625</v>
      </c>
    </row>
    <row r="3588" ht="15.75" customHeight="1">
      <c r="A3588" s="80">
        <v>42249.0</v>
      </c>
      <c r="B3588" s="1">
        <v>0.258</v>
      </c>
      <c r="C3588" s="80">
        <v>42249.0</v>
      </c>
      <c r="D3588" s="1">
        <v>0.3675</v>
      </c>
      <c r="E3588" s="80">
        <v>42269.0</v>
      </c>
      <c r="F3588" s="1">
        <v>0.582</v>
      </c>
    </row>
    <row r="3589" ht="15.75" customHeight="1">
      <c r="A3589" s="80">
        <v>42250.0</v>
      </c>
      <c r="B3589" s="1">
        <v>0.2645</v>
      </c>
      <c r="C3589" s="80">
        <v>42250.0</v>
      </c>
      <c r="D3589" s="1">
        <v>0.374</v>
      </c>
      <c r="E3589" s="80">
        <v>42270.0</v>
      </c>
      <c r="F3589" s="1">
        <v>0.592</v>
      </c>
    </row>
    <row r="3590" ht="15.75" customHeight="1">
      <c r="A3590" s="80">
        <v>42251.0</v>
      </c>
      <c r="B3590" s="1">
        <v>0.269</v>
      </c>
      <c r="C3590" s="80">
        <v>42251.0</v>
      </c>
      <c r="D3590" s="1">
        <v>0.38</v>
      </c>
      <c r="E3590" s="80">
        <v>42271.0</v>
      </c>
      <c r="F3590" s="1">
        <v>0.577</v>
      </c>
    </row>
    <row r="3591" ht="15.75" customHeight="1">
      <c r="A3591" s="80">
        <v>42254.0</v>
      </c>
      <c r="B3591" s="1">
        <v>0.272</v>
      </c>
      <c r="C3591" s="80">
        <v>42254.0</v>
      </c>
      <c r="D3591" s="1">
        <v>0.387</v>
      </c>
      <c r="E3591" s="80">
        <v>42272.0</v>
      </c>
      <c r="F3591" s="1">
        <v>0.585</v>
      </c>
    </row>
    <row r="3592" ht="15.75" customHeight="1">
      <c r="A3592" s="80">
        <v>42255.0</v>
      </c>
      <c r="B3592" s="1">
        <v>0.264</v>
      </c>
      <c r="C3592" s="80">
        <v>42255.0</v>
      </c>
      <c r="D3592" s="1">
        <v>0.383</v>
      </c>
      <c r="E3592" s="80">
        <v>42275.0</v>
      </c>
      <c r="F3592" s="1">
        <v>0.56</v>
      </c>
    </row>
    <row r="3593" ht="15.75" customHeight="1">
      <c r="A3593" s="80">
        <v>42256.0</v>
      </c>
      <c r="B3593" s="1">
        <v>0.268</v>
      </c>
      <c r="C3593" s="80">
        <v>42256.0</v>
      </c>
      <c r="D3593" s="1">
        <v>0.3915</v>
      </c>
      <c r="E3593" s="80">
        <v>42276.0</v>
      </c>
      <c r="F3593" s="1">
        <v>0.543</v>
      </c>
    </row>
    <row r="3594" ht="15.75" customHeight="1">
      <c r="A3594" s="80">
        <v>42257.0</v>
      </c>
      <c r="B3594" s="1">
        <v>0.274</v>
      </c>
      <c r="C3594" s="80">
        <v>42257.0</v>
      </c>
      <c r="D3594" s="1">
        <v>0.396</v>
      </c>
      <c r="E3594" s="80">
        <v>42277.0</v>
      </c>
      <c r="F3594" s="1">
        <v>0.544</v>
      </c>
    </row>
    <row r="3595" ht="15.75" customHeight="1">
      <c r="A3595" s="80">
        <v>42258.0</v>
      </c>
      <c r="B3595" s="1">
        <v>0.274</v>
      </c>
      <c r="C3595" s="80">
        <v>42258.0</v>
      </c>
      <c r="D3595" s="1">
        <v>0.3925</v>
      </c>
      <c r="E3595" s="80">
        <v>42278.0</v>
      </c>
      <c r="F3595" s="1">
        <v>0.573</v>
      </c>
    </row>
    <row r="3596" ht="15.75" customHeight="1">
      <c r="A3596" s="80">
        <v>42261.0</v>
      </c>
      <c r="B3596" s="1">
        <v>0.273</v>
      </c>
      <c r="C3596" s="80">
        <v>42261.0</v>
      </c>
      <c r="D3596" s="1">
        <v>0.397</v>
      </c>
      <c r="E3596" s="80">
        <v>42279.0</v>
      </c>
      <c r="F3596" s="1">
        <v>0.5015</v>
      </c>
    </row>
    <row r="3597" ht="15.75" customHeight="1">
      <c r="A3597" s="80">
        <v>42262.0</v>
      </c>
      <c r="B3597" s="1">
        <v>0.292</v>
      </c>
      <c r="C3597" s="80">
        <v>42262.0</v>
      </c>
      <c r="D3597" s="1">
        <v>0.4325</v>
      </c>
      <c r="E3597" s="80">
        <v>42282.0</v>
      </c>
      <c r="F3597" s="1">
        <v>0.536</v>
      </c>
    </row>
    <row r="3598" ht="15.75" customHeight="1">
      <c r="A3598" s="80">
        <v>42263.0</v>
      </c>
      <c r="B3598" s="1">
        <v>0.298</v>
      </c>
      <c r="C3598" s="80">
        <v>42263.0</v>
      </c>
      <c r="D3598" s="1">
        <v>0.431</v>
      </c>
      <c r="E3598" s="80">
        <v>42283.0</v>
      </c>
      <c r="F3598" s="1">
        <v>0.525</v>
      </c>
    </row>
    <row r="3599" ht="15.75" customHeight="1">
      <c r="A3599" s="80">
        <v>42264.0</v>
      </c>
      <c r="B3599" s="1">
        <v>0.228</v>
      </c>
      <c r="C3599" s="80">
        <v>42264.0</v>
      </c>
      <c r="D3599" s="1">
        <v>0.33938</v>
      </c>
      <c r="E3599" s="80">
        <v>42284.0</v>
      </c>
      <c r="F3599" s="1">
        <v>0.547</v>
      </c>
    </row>
    <row r="3600" ht="15.75" customHeight="1">
      <c r="A3600" s="80">
        <v>42265.0</v>
      </c>
      <c r="B3600" s="1">
        <v>0.2175</v>
      </c>
      <c r="C3600" s="80">
        <v>42265.0</v>
      </c>
      <c r="D3600" s="1">
        <v>0.332</v>
      </c>
      <c r="E3600" s="80">
        <v>42285.0</v>
      </c>
      <c r="F3600" s="1">
        <v>0.56</v>
      </c>
    </row>
    <row r="3601" ht="15.75" customHeight="1">
      <c r="A3601" s="80">
        <v>42268.0</v>
      </c>
      <c r="B3601" s="1">
        <v>0.227</v>
      </c>
      <c r="C3601" s="80">
        <v>42268.0</v>
      </c>
      <c r="D3601" s="1">
        <v>0.34938</v>
      </c>
      <c r="E3601" s="80">
        <v>42286.0</v>
      </c>
      <c r="F3601" s="1">
        <v>0.569</v>
      </c>
    </row>
    <row r="3602" ht="15.75" customHeight="1">
      <c r="A3602" s="80">
        <v>42269.0</v>
      </c>
      <c r="B3602" s="1">
        <v>0.213</v>
      </c>
      <c r="C3602" s="80">
        <v>42269.0</v>
      </c>
      <c r="D3602" s="1">
        <v>0.324</v>
      </c>
      <c r="E3602" s="80">
        <v>42289.0</v>
      </c>
      <c r="F3602" s="1">
        <v>0.561</v>
      </c>
    </row>
    <row r="3603" ht="15.75" customHeight="1">
      <c r="A3603" s="80">
        <v>42270.0</v>
      </c>
      <c r="B3603" s="1">
        <v>0.22</v>
      </c>
      <c r="C3603" s="80">
        <v>42270.0</v>
      </c>
      <c r="D3603" s="1">
        <v>0.333</v>
      </c>
      <c r="E3603" s="80">
        <v>42290.0</v>
      </c>
      <c r="F3603" s="1">
        <v>0.531</v>
      </c>
    </row>
    <row r="3604" ht="15.75" customHeight="1">
      <c r="A3604" s="80">
        <v>42271.0</v>
      </c>
      <c r="B3604" s="1">
        <v>0.22</v>
      </c>
      <c r="C3604" s="80">
        <v>42271.0</v>
      </c>
      <c r="D3604" s="1">
        <v>0.3275</v>
      </c>
      <c r="E3604" s="80">
        <v>42291.0</v>
      </c>
      <c r="F3604" s="1">
        <v>0.463</v>
      </c>
    </row>
    <row r="3605" ht="15.75" customHeight="1">
      <c r="A3605" s="80">
        <v>42272.0</v>
      </c>
      <c r="B3605" s="1">
        <v>0.224</v>
      </c>
      <c r="C3605" s="80">
        <v>42272.0</v>
      </c>
      <c r="D3605" s="1">
        <v>0.333</v>
      </c>
      <c r="E3605" s="80">
        <v>42292.0</v>
      </c>
      <c r="F3605" s="1">
        <v>0.512</v>
      </c>
    </row>
    <row r="3606" ht="15.75" customHeight="1">
      <c r="A3606" s="80">
        <v>42275.0</v>
      </c>
      <c r="B3606" s="1">
        <v>0.218</v>
      </c>
      <c r="C3606" s="80">
        <v>42275.0</v>
      </c>
      <c r="D3606" s="1">
        <v>0.325</v>
      </c>
      <c r="E3606" s="80">
        <v>42293.0</v>
      </c>
      <c r="F3606" s="1">
        <v>0.53</v>
      </c>
    </row>
    <row r="3607" ht="15.75" customHeight="1">
      <c r="A3607" s="80">
        <v>42276.0</v>
      </c>
      <c r="B3607" s="1">
        <v>0.214</v>
      </c>
      <c r="C3607" s="80">
        <v>42276.0</v>
      </c>
      <c r="D3607" s="1">
        <v>0.313</v>
      </c>
      <c r="E3607" s="80">
        <v>42296.0</v>
      </c>
      <c r="F3607" s="1">
        <v>0.514</v>
      </c>
    </row>
    <row r="3608" ht="15.75" customHeight="1">
      <c r="A3608" s="80">
        <v>42277.0</v>
      </c>
      <c r="B3608" s="1">
        <v>0.222</v>
      </c>
      <c r="C3608" s="80">
        <v>42277.0</v>
      </c>
      <c r="D3608" s="1">
        <v>0.321</v>
      </c>
      <c r="E3608" s="80">
        <v>42297.0</v>
      </c>
      <c r="F3608" s="1">
        <v>0.54</v>
      </c>
    </row>
    <row r="3609" ht="15.75" customHeight="1">
      <c r="A3609" s="80">
        <v>42278.0</v>
      </c>
      <c r="B3609" s="1">
        <v>0.231</v>
      </c>
      <c r="C3609" s="80">
        <v>42278.0</v>
      </c>
      <c r="D3609" s="1">
        <v>0.3375</v>
      </c>
      <c r="E3609" s="80">
        <v>42298.0</v>
      </c>
      <c r="F3609" s="1">
        <v>0.5325</v>
      </c>
    </row>
    <row r="3610" ht="15.75" customHeight="1">
      <c r="A3610" s="80">
        <v>42279.0</v>
      </c>
      <c r="B3610" s="1">
        <v>0.2035</v>
      </c>
      <c r="C3610" s="80">
        <v>42279.0</v>
      </c>
      <c r="D3610" s="1">
        <v>0.291</v>
      </c>
      <c r="E3610" s="80">
        <v>42299.0</v>
      </c>
      <c r="F3610" s="1">
        <v>0.5275</v>
      </c>
    </row>
    <row r="3611" ht="15.75" customHeight="1">
      <c r="A3611" s="80">
        <v>42282.0</v>
      </c>
      <c r="B3611" s="1">
        <v>0.211</v>
      </c>
      <c r="C3611" s="80">
        <v>42282.0</v>
      </c>
      <c r="D3611" s="1">
        <v>0.306</v>
      </c>
      <c r="E3611" s="80">
        <v>42300.0</v>
      </c>
      <c r="F3611" s="1">
        <v>0.562</v>
      </c>
    </row>
    <row r="3612" ht="15.75" customHeight="1">
      <c r="A3612" s="80">
        <v>42283.0</v>
      </c>
      <c r="B3612" s="1">
        <v>0.206</v>
      </c>
      <c r="C3612" s="80">
        <v>42283.0</v>
      </c>
      <c r="D3612" s="1">
        <v>0.298</v>
      </c>
      <c r="E3612" s="80">
        <v>42303.0</v>
      </c>
      <c r="F3612" s="1">
        <v>0.545</v>
      </c>
    </row>
    <row r="3613" ht="15.75" customHeight="1">
      <c r="A3613" s="80">
        <v>42284.0</v>
      </c>
      <c r="B3613" s="1">
        <v>0.218</v>
      </c>
      <c r="C3613" s="80">
        <v>42284.0</v>
      </c>
      <c r="D3613" s="1">
        <v>0.319</v>
      </c>
      <c r="E3613" s="80">
        <v>42304.0</v>
      </c>
      <c r="F3613" s="1">
        <v>0.5355</v>
      </c>
    </row>
    <row r="3614" ht="15.75" customHeight="1">
      <c r="A3614" s="80">
        <v>42285.0</v>
      </c>
      <c r="B3614" s="1">
        <v>0.2215</v>
      </c>
      <c r="C3614" s="80">
        <v>42285.0</v>
      </c>
      <c r="D3614" s="1">
        <v>0.323</v>
      </c>
      <c r="E3614" s="80">
        <v>42305.0</v>
      </c>
      <c r="F3614" s="1">
        <v>0.6215</v>
      </c>
    </row>
    <row r="3615" ht="15.75" customHeight="1">
      <c r="A3615" s="80">
        <v>42286.0</v>
      </c>
      <c r="B3615" s="1">
        <v>0.224</v>
      </c>
      <c r="C3615" s="80">
        <v>42286.0</v>
      </c>
      <c r="D3615" s="1">
        <v>0.3235</v>
      </c>
      <c r="E3615" s="80">
        <v>42306.0</v>
      </c>
      <c r="F3615" s="1">
        <v>0.6415</v>
      </c>
    </row>
    <row r="3616" ht="15.75" customHeight="1">
      <c r="A3616" s="80">
        <v>42289.0</v>
      </c>
      <c r="B3616" s="1">
        <v>0.222</v>
      </c>
      <c r="C3616" s="80">
        <v>42289.0</v>
      </c>
      <c r="D3616" s="1">
        <v>0.329</v>
      </c>
      <c r="E3616" s="80">
        <v>42307.0</v>
      </c>
      <c r="F3616" s="1">
        <v>0.646</v>
      </c>
    </row>
    <row r="3617" ht="15.75" customHeight="1">
      <c r="A3617" s="80">
        <v>42290.0</v>
      </c>
      <c r="B3617" s="1">
        <v>0.214</v>
      </c>
      <c r="C3617" s="80">
        <v>42290.0</v>
      </c>
      <c r="D3617" s="1">
        <v>0.3055</v>
      </c>
      <c r="E3617" s="80">
        <v>42310.0</v>
      </c>
      <c r="F3617" s="1">
        <v>0.6635</v>
      </c>
    </row>
    <row r="3618" ht="15.75" customHeight="1">
      <c r="A3618" s="80">
        <v>42291.0</v>
      </c>
      <c r="B3618" s="1">
        <v>0.197</v>
      </c>
      <c r="C3618" s="80">
        <v>42291.0</v>
      </c>
      <c r="D3618" s="1">
        <v>0.268</v>
      </c>
      <c r="E3618" s="80">
        <v>42311.0</v>
      </c>
      <c r="F3618" s="1">
        <v>0.6765</v>
      </c>
    </row>
    <row r="3619" ht="15.75" customHeight="1">
      <c r="A3619" s="80">
        <v>42292.0</v>
      </c>
      <c r="B3619" s="1">
        <v>0.207</v>
      </c>
      <c r="C3619" s="80">
        <v>42292.0</v>
      </c>
      <c r="D3619" s="1">
        <v>0.2955</v>
      </c>
      <c r="E3619" s="80">
        <v>42312.0</v>
      </c>
      <c r="F3619" s="1">
        <v>0.7065</v>
      </c>
    </row>
    <row r="3620" ht="15.75" customHeight="1">
      <c r="A3620" s="80">
        <v>42293.0</v>
      </c>
      <c r="B3620" s="1">
        <v>0.212</v>
      </c>
      <c r="C3620" s="80">
        <v>42293.0</v>
      </c>
      <c r="D3620" s="1">
        <v>0.304</v>
      </c>
      <c r="E3620" s="80">
        <v>42313.0</v>
      </c>
      <c r="F3620" s="1">
        <v>0.706</v>
      </c>
    </row>
    <row r="3621" ht="15.75" customHeight="1">
      <c r="A3621" s="80">
        <v>42296.0</v>
      </c>
      <c r="B3621" s="1">
        <v>0.2075</v>
      </c>
      <c r="C3621" s="80">
        <v>42296.0</v>
      </c>
      <c r="D3621" s="1">
        <v>0.29</v>
      </c>
      <c r="E3621" s="80">
        <v>42314.0</v>
      </c>
      <c r="F3621" s="1">
        <v>0.782</v>
      </c>
    </row>
    <row r="3622" ht="15.75" customHeight="1">
      <c r="A3622" s="80">
        <v>42297.0</v>
      </c>
      <c r="B3622" s="1">
        <v>0.215</v>
      </c>
      <c r="C3622" s="80">
        <v>42297.0</v>
      </c>
      <c r="D3622" s="1">
        <v>0.306</v>
      </c>
      <c r="E3622" s="80">
        <v>42317.0</v>
      </c>
      <c r="F3622" s="1">
        <v>0.783</v>
      </c>
    </row>
    <row r="3623" ht="15.75" customHeight="1">
      <c r="A3623" s="80">
        <v>42298.0</v>
      </c>
      <c r="B3623" s="1">
        <v>0.215</v>
      </c>
      <c r="C3623" s="80">
        <v>42298.0</v>
      </c>
      <c r="D3623" s="1">
        <v>0.306</v>
      </c>
      <c r="E3623" s="80">
        <v>42318.0</v>
      </c>
      <c r="F3623" s="1">
        <v>0.769</v>
      </c>
    </row>
    <row r="3624" ht="15.75" customHeight="1">
      <c r="A3624" s="80">
        <v>42299.0</v>
      </c>
      <c r="B3624" s="1">
        <v>0.2175</v>
      </c>
      <c r="C3624" s="80">
        <v>42299.0</v>
      </c>
      <c r="D3624" s="1">
        <v>0.3065</v>
      </c>
      <c r="E3624" s="80">
        <v>42319.0</v>
      </c>
      <c r="F3624" s="1">
        <v>0.777</v>
      </c>
    </row>
    <row r="3625" ht="15.75" customHeight="1">
      <c r="A3625" s="80">
        <v>42300.0</v>
      </c>
      <c r="B3625" s="1">
        <v>0.2285</v>
      </c>
      <c r="C3625" s="80">
        <v>42300.0</v>
      </c>
      <c r="D3625" s="1">
        <v>0.326</v>
      </c>
      <c r="E3625" s="80">
        <v>42320.0</v>
      </c>
      <c r="F3625" s="1">
        <v>0.7725</v>
      </c>
    </row>
    <row r="3626" ht="15.75" customHeight="1">
      <c r="A3626" s="80">
        <v>42303.0</v>
      </c>
      <c r="B3626" s="1">
        <v>0.225</v>
      </c>
      <c r="C3626" s="80">
        <v>42303.0</v>
      </c>
      <c r="D3626" s="1">
        <v>0.319</v>
      </c>
      <c r="E3626" s="80">
        <v>42321.0</v>
      </c>
      <c r="F3626" s="1">
        <v>0.734</v>
      </c>
    </row>
    <row r="3627" ht="15.75" customHeight="1">
      <c r="A3627" s="80">
        <v>42304.0</v>
      </c>
      <c r="B3627" s="1">
        <v>0.221</v>
      </c>
      <c r="C3627" s="80">
        <v>42304.0</v>
      </c>
      <c r="D3627" s="1">
        <v>0.316</v>
      </c>
      <c r="E3627" s="80">
        <v>42324.0</v>
      </c>
      <c r="F3627" s="1">
        <v>0.736</v>
      </c>
    </row>
    <row r="3628" ht="15.75" customHeight="1">
      <c r="A3628" s="80">
        <v>42305.0</v>
      </c>
      <c r="B3628" s="1">
        <v>0.2525</v>
      </c>
      <c r="C3628" s="80">
        <v>42305.0</v>
      </c>
      <c r="D3628" s="1">
        <v>0.371</v>
      </c>
      <c r="E3628" s="80">
        <v>42325.0</v>
      </c>
      <c r="F3628" s="1">
        <v>0.736</v>
      </c>
    </row>
    <row r="3629" ht="15.75" customHeight="1">
      <c r="A3629" s="80">
        <v>42306.0</v>
      </c>
      <c r="B3629" s="1">
        <v>0.2605</v>
      </c>
      <c r="C3629" s="80">
        <v>42306.0</v>
      </c>
      <c r="D3629" s="1">
        <v>0.382</v>
      </c>
      <c r="E3629" s="80">
        <v>42326.0</v>
      </c>
      <c r="F3629" s="1">
        <v>0.7525</v>
      </c>
    </row>
    <row r="3630" ht="15.75" customHeight="1">
      <c r="A3630" s="80">
        <v>42307.0</v>
      </c>
      <c r="B3630" s="1">
        <v>0.2585</v>
      </c>
      <c r="C3630" s="80">
        <v>42307.0</v>
      </c>
      <c r="D3630" s="1">
        <v>0.383</v>
      </c>
      <c r="E3630" s="80">
        <v>42327.0</v>
      </c>
      <c r="F3630" s="1">
        <v>0.7455</v>
      </c>
    </row>
    <row r="3631" ht="15.75" customHeight="1">
      <c r="A3631" s="80">
        <v>42310.0</v>
      </c>
      <c r="B3631" s="1">
        <v>0.2665</v>
      </c>
      <c r="C3631" s="80">
        <v>42310.0</v>
      </c>
      <c r="D3631" s="1">
        <v>0.396</v>
      </c>
      <c r="E3631" s="80">
        <v>42328.0</v>
      </c>
      <c r="F3631" s="1">
        <v>0.752</v>
      </c>
    </row>
    <row r="3632" ht="15.75" customHeight="1">
      <c r="A3632" s="80">
        <v>42311.0</v>
      </c>
      <c r="B3632" s="1">
        <v>0.2705</v>
      </c>
      <c r="C3632" s="80">
        <v>42311.0</v>
      </c>
      <c r="D3632" s="1">
        <v>0.406</v>
      </c>
      <c r="E3632" s="80">
        <v>42331.0</v>
      </c>
      <c r="F3632" s="1">
        <v>0.777</v>
      </c>
    </row>
    <row r="3633" ht="15.75" customHeight="1">
      <c r="A3633" s="80">
        <v>42312.0</v>
      </c>
      <c r="B3633" s="1">
        <v>0.283</v>
      </c>
      <c r="C3633" s="80">
        <v>42312.0</v>
      </c>
      <c r="D3633" s="1">
        <v>0.424</v>
      </c>
      <c r="E3633" s="80">
        <v>42332.0</v>
      </c>
      <c r="F3633" s="1">
        <v>0.776</v>
      </c>
    </row>
    <row r="3634" ht="15.75" customHeight="1">
      <c r="A3634" s="80">
        <v>42313.0</v>
      </c>
      <c r="B3634" s="1">
        <v>0.2845</v>
      </c>
      <c r="C3634" s="80">
        <v>42313.0</v>
      </c>
      <c r="D3634" s="1">
        <v>0.424</v>
      </c>
      <c r="E3634" s="80">
        <v>42333.0</v>
      </c>
      <c r="F3634" s="1">
        <v>0.779</v>
      </c>
    </row>
    <row r="3635" ht="15.75" customHeight="1">
      <c r="A3635" s="80">
        <v>42314.0</v>
      </c>
      <c r="B3635" s="1">
        <v>0.313</v>
      </c>
      <c r="C3635" s="80">
        <v>42314.0</v>
      </c>
      <c r="D3635" s="1">
        <v>0.469</v>
      </c>
      <c r="E3635" s="80">
        <v>42334.0</v>
      </c>
      <c r="F3635" s="1">
        <v>0.78</v>
      </c>
    </row>
    <row r="3636" ht="15.75" customHeight="1">
      <c r="A3636" s="80">
        <v>42317.0</v>
      </c>
      <c r="B3636" s="1">
        <v>0.317</v>
      </c>
      <c r="C3636" s="80">
        <v>42317.0</v>
      </c>
      <c r="D3636" s="1">
        <v>0.473</v>
      </c>
      <c r="E3636" s="80">
        <v>42335.0</v>
      </c>
      <c r="F3636" s="1">
        <v>0.773</v>
      </c>
    </row>
    <row r="3637" ht="15.75" customHeight="1">
      <c r="A3637" s="80">
        <v>42318.0</v>
      </c>
      <c r="B3637" s="1">
        <v>0.313</v>
      </c>
      <c r="C3637" s="80">
        <v>42318.0</v>
      </c>
      <c r="D3637" s="1">
        <v>0.466</v>
      </c>
      <c r="E3637" s="80">
        <v>42338.0</v>
      </c>
      <c r="F3637" s="1">
        <v>0.783</v>
      </c>
    </row>
    <row r="3638" ht="15.75" customHeight="1">
      <c r="A3638" s="80">
        <v>42319.0</v>
      </c>
      <c r="B3638" s="1">
        <v>0.318</v>
      </c>
      <c r="C3638" s="80">
        <v>42319.0</v>
      </c>
      <c r="D3638" s="1">
        <v>0.47</v>
      </c>
      <c r="E3638" s="80">
        <v>42339.0</v>
      </c>
      <c r="F3638" s="1">
        <v>0.757</v>
      </c>
    </row>
    <row r="3639" ht="15.75" customHeight="1">
      <c r="A3639" s="80">
        <v>42320.0</v>
      </c>
      <c r="B3639" s="1">
        <v>0.32</v>
      </c>
      <c r="C3639" s="80">
        <v>42320.0</v>
      </c>
      <c r="D3639" s="1">
        <v>0.469</v>
      </c>
      <c r="E3639" s="80">
        <v>42340.0</v>
      </c>
      <c r="F3639" s="1">
        <v>0.789</v>
      </c>
    </row>
    <row r="3640" ht="15.75" customHeight="1">
      <c r="A3640" s="80">
        <v>42321.0</v>
      </c>
      <c r="B3640" s="1">
        <v>0.3115</v>
      </c>
      <c r="C3640" s="80">
        <v>42321.0</v>
      </c>
      <c r="D3640" s="1">
        <v>0.451</v>
      </c>
      <c r="E3640" s="80">
        <v>42341.0</v>
      </c>
      <c r="F3640" s="1">
        <v>0.82</v>
      </c>
    </row>
    <row r="3641" ht="15.75" customHeight="1">
      <c r="A3641" s="80">
        <v>42324.0</v>
      </c>
      <c r="B3641" s="1">
        <v>0.315</v>
      </c>
      <c r="C3641" s="80">
        <v>42324.0</v>
      </c>
      <c r="D3641" s="1">
        <v>0.4495</v>
      </c>
      <c r="E3641" s="80">
        <v>42342.0</v>
      </c>
      <c r="F3641" s="1">
        <v>0.818</v>
      </c>
    </row>
    <row r="3642" ht="15.75" customHeight="1">
      <c r="A3642" s="80">
        <v>42325.0</v>
      </c>
      <c r="B3642" s="1">
        <v>0.317</v>
      </c>
      <c r="C3642" s="80">
        <v>42325.0</v>
      </c>
      <c r="D3642" s="1">
        <v>0.456</v>
      </c>
      <c r="E3642" s="80">
        <v>42345.0</v>
      </c>
      <c r="F3642" s="1">
        <v>0.816</v>
      </c>
    </row>
    <row r="3643" ht="15.75" customHeight="1">
      <c r="A3643" s="80">
        <v>42326.0</v>
      </c>
      <c r="B3643" s="1">
        <v>0.323</v>
      </c>
      <c r="C3643" s="80">
        <v>42326.0</v>
      </c>
      <c r="D3643" s="1">
        <v>0.465</v>
      </c>
      <c r="E3643" s="80">
        <v>42346.0</v>
      </c>
      <c r="F3643" s="1">
        <v>0.819</v>
      </c>
    </row>
    <row r="3644" ht="15.75" customHeight="1">
      <c r="A3644" s="80">
        <v>42327.0</v>
      </c>
      <c r="B3644" s="1">
        <v>0.331</v>
      </c>
      <c r="C3644" s="80">
        <v>42327.0</v>
      </c>
      <c r="D3644" s="1">
        <v>0.47</v>
      </c>
      <c r="E3644" s="80">
        <v>42347.0</v>
      </c>
      <c r="F3644" s="1">
        <v>0.802</v>
      </c>
    </row>
    <row r="3645" ht="15.75" customHeight="1">
      <c r="A3645" s="80">
        <v>42328.0</v>
      </c>
      <c r="B3645" s="1">
        <v>0.3395</v>
      </c>
      <c r="C3645" s="80">
        <v>42328.0</v>
      </c>
      <c r="D3645" s="1">
        <v>0.482</v>
      </c>
      <c r="E3645" s="80">
        <v>42348.0</v>
      </c>
      <c r="F3645" s="1">
        <v>0.819</v>
      </c>
    </row>
    <row r="3646" ht="15.75" customHeight="1">
      <c r="A3646" s="80">
        <v>42331.0</v>
      </c>
      <c r="B3646" s="1">
        <v>0.355</v>
      </c>
      <c r="C3646" s="80">
        <v>42331.0</v>
      </c>
      <c r="D3646" s="1">
        <v>0.502</v>
      </c>
      <c r="E3646" s="80">
        <v>42349.0</v>
      </c>
      <c r="F3646" s="1">
        <v>0.742</v>
      </c>
    </row>
    <row r="3647" ht="15.75" customHeight="1">
      <c r="A3647" s="80">
        <v>42332.0</v>
      </c>
      <c r="B3647" s="1">
        <v>0.358</v>
      </c>
      <c r="C3647" s="80">
        <v>42332.0</v>
      </c>
      <c r="D3647" s="1">
        <v>0.501</v>
      </c>
      <c r="E3647" s="80">
        <v>42352.0</v>
      </c>
      <c r="F3647" s="1">
        <v>0.7685</v>
      </c>
    </row>
    <row r="3648" ht="15.75" customHeight="1">
      <c r="A3648" s="80">
        <v>42333.0</v>
      </c>
      <c r="B3648" s="1">
        <v>0.363</v>
      </c>
      <c r="C3648" s="80">
        <v>42333.0</v>
      </c>
      <c r="D3648" s="1">
        <v>0.506</v>
      </c>
      <c r="E3648" s="80">
        <v>42353.0</v>
      </c>
      <c r="F3648" s="1">
        <v>0.778</v>
      </c>
    </row>
    <row r="3649" ht="15.75" customHeight="1">
      <c r="A3649" s="80">
        <v>42334.0</v>
      </c>
      <c r="B3649" s="1">
        <v>0.364</v>
      </c>
      <c r="C3649" s="80">
        <v>42334.0</v>
      </c>
      <c r="D3649" s="1">
        <v>0.505</v>
      </c>
      <c r="E3649" s="80">
        <v>42354.0</v>
      </c>
      <c r="F3649" s="1">
        <v>0.827</v>
      </c>
    </row>
    <row r="3650" ht="15.75" customHeight="1">
      <c r="A3650" s="80">
        <v>42335.0</v>
      </c>
      <c r="B3650" s="1">
        <v>0.366</v>
      </c>
      <c r="C3650" s="80">
        <v>42335.0</v>
      </c>
      <c r="D3650" s="1">
        <v>0.504</v>
      </c>
      <c r="E3650" s="80">
        <v>42355.0</v>
      </c>
      <c r="F3650" s="1">
        <v>0.822</v>
      </c>
    </row>
    <row r="3651" ht="15.75" customHeight="1">
      <c r="A3651" s="80">
        <v>42338.0</v>
      </c>
      <c r="B3651" s="1">
        <v>0.371</v>
      </c>
      <c r="C3651" s="80">
        <v>42338.0</v>
      </c>
      <c r="D3651" s="1">
        <v>0.512</v>
      </c>
      <c r="E3651" s="80">
        <v>42356.0</v>
      </c>
      <c r="F3651" s="1">
        <v>0.826</v>
      </c>
    </row>
    <row r="3652" ht="15.75" customHeight="1">
      <c r="A3652" s="80">
        <v>42339.0</v>
      </c>
      <c r="B3652" s="1">
        <v>0.362</v>
      </c>
      <c r="C3652" s="80">
        <v>42339.0</v>
      </c>
      <c r="D3652" s="1">
        <v>0.4995</v>
      </c>
      <c r="E3652" s="80">
        <v>42359.0</v>
      </c>
      <c r="F3652" s="1">
        <v>0.833</v>
      </c>
    </row>
    <row r="3653" ht="15.75" customHeight="1">
      <c r="A3653" s="80">
        <v>42340.0</v>
      </c>
      <c r="B3653" s="1">
        <v>0.373</v>
      </c>
      <c r="C3653" s="80">
        <v>42340.0</v>
      </c>
      <c r="D3653" s="1">
        <v>0.517</v>
      </c>
      <c r="E3653" s="80">
        <v>42360.0</v>
      </c>
      <c r="F3653" s="1">
        <v>0.845</v>
      </c>
    </row>
    <row r="3654" ht="15.75" customHeight="1">
      <c r="A3654" s="80">
        <v>42341.0</v>
      </c>
      <c r="B3654" s="1">
        <v>0.383</v>
      </c>
      <c r="C3654" s="80">
        <v>42341.0</v>
      </c>
      <c r="D3654" s="1">
        <v>0.533</v>
      </c>
      <c r="E3654" s="80">
        <v>42361.0</v>
      </c>
      <c r="F3654" s="1">
        <v>0.8525</v>
      </c>
    </row>
    <row r="3655" ht="15.75" customHeight="1">
      <c r="A3655" s="80">
        <v>42342.0</v>
      </c>
      <c r="B3655" s="1">
        <v>0.3915</v>
      </c>
      <c r="C3655" s="80">
        <v>42342.0</v>
      </c>
      <c r="D3655" s="1">
        <v>0.54</v>
      </c>
      <c r="E3655" s="80">
        <v>42362.0</v>
      </c>
      <c r="F3655" s="1">
        <v>0.862</v>
      </c>
    </row>
    <row r="3656" ht="15.75" customHeight="1">
      <c r="A3656" s="80">
        <v>42345.0</v>
      </c>
      <c r="B3656" s="1">
        <v>0.4</v>
      </c>
      <c r="C3656" s="80">
        <v>42345.0</v>
      </c>
      <c r="D3656" s="1">
        <v>0.544</v>
      </c>
      <c r="E3656" s="80">
        <v>42366.0</v>
      </c>
      <c r="F3656" s="1">
        <v>0.874</v>
      </c>
    </row>
    <row r="3657" ht="15.75" customHeight="1">
      <c r="A3657" s="80">
        <v>42346.0</v>
      </c>
      <c r="B3657" s="1">
        <v>0.409</v>
      </c>
      <c r="C3657" s="80">
        <v>42346.0</v>
      </c>
      <c r="D3657" s="1">
        <v>0.555</v>
      </c>
      <c r="E3657" s="80">
        <v>42367.0</v>
      </c>
      <c r="F3657" s="1">
        <v>0.911</v>
      </c>
    </row>
    <row r="3658" ht="15.75" customHeight="1">
      <c r="A3658" s="80">
        <v>42347.0</v>
      </c>
      <c r="B3658" s="1">
        <v>0.403</v>
      </c>
      <c r="C3658" s="80">
        <v>42347.0</v>
      </c>
      <c r="D3658" s="1">
        <v>0.536</v>
      </c>
      <c r="E3658" s="80">
        <v>42368.0</v>
      </c>
      <c r="F3658" s="1">
        <v>0.9115</v>
      </c>
    </row>
    <row r="3659" ht="15.75" customHeight="1">
      <c r="A3659" s="80">
        <v>42348.0</v>
      </c>
      <c r="B3659" s="1">
        <v>0.414</v>
      </c>
      <c r="C3659" s="80">
        <v>42348.0</v>
      </c>
      <c r="D3659" s="1">
        <v>0.555</v>
      </c>
      <c r="E3659" s="80">
        <v>42369.0</v>
      </c>
      <c r="F3659" s="1">
        <v>0.906</v>
      </c>
    </row>
    <row r="3660" ht="15.75" customHeight="1">
      <c r="A3660" s="80">
        <v>42349.0</v>
      </c>
      <c r="B3660" s="1">
        <v>0.383</v>
      </c>
      <c r="C3660" s="80">
        <v>42349.0</v>
      </c>
      <c r="D3660" s="1">
        <v>0.503</v>
      </c>
      <c r="E3660" s="80">
        <v>42370.0</v>
      </c>
      <c r="F3660" s="1">
        <v>0.906</v>
      </c>
    </row>
    <row r="3661" ht="15.75" customHeight="1">
      <c r="A3661" s="80">
        <v>42352.0</v>
      </c>
      <c r="B3661" s="1">
        <v>0.393</v>
      </c>
      <c r="C3661" s="80">
        <v>42352.0</v>
      </c>
      <c r="D3661" s="1">
        <v>0.516</v>
      </c>
      <c r="E3661" s="80">
        <v>42373.0</v>
      </c>
      <c r="F3661" s="1">
        <v>0.887</v>
      </c>
    </row>
    <row r="3662" ht="15.75" customHeight="1">
      <c r="A3662" s="80">
        <v>42353.0</v>
      </c>
      <c r="B3662" s="1">
        <v>0.394</v>
      </c>
      <c r="C3662" s="80">
        <v>42353.0</v>
      </c>
      <c r="D3662" s="1">
        <v>0.518</v>
      </c>
      <c r="E3662" s="80">
        <v>42374.0</v>
      </c>
      <c r="F3662" s="1">
        <v>0.869</v>
      </c>
    </row>
    <row r="3663" ht="15.75" customHeight="1">
      <c r="A3663" s="80">
        <v>42354.0</v>
      </c>
      <c r="B3663" s="1">
        <v>0.418</v>
      </c>
      <c r="C3663" s="80">
        <v>42354.0</v>
      </c>
      <c r="D3663" s="1">
        <v>0.553</v>
      </c>
      <c r="E3663" s="80">
        <v>42375.0</v>
      </c>
      <c r="F3663" s="1">
        <v>0.8225</v>
      </c>
    </row>
    <row r="3664" ht="15.75" customHeight="1">
      <c r="A3664" s="80">
        <v>42355.0</v>
      </c>
      <c r="B3664" s="1">
        <v>0.428</v>
      </c>
      <c r="C3664" s="80">
        <v>42355.0</v>
      </c>
      <c r="D3664" s="1">
        <v>0.556</v>
      </c>
      <c r="E3664" s="80">
        <v>42376.0</v>
      </c>
      <c r="F3664" s="1">
        <v>0.78</v>
      </c>
    </row>
    <row r="3665" ht="15.75" customHeight="1">
      <c r="A3665" s="80">
        <v>42356.0</v>
      </c>
      <c r="B3665" s="1">
        <v>0.435</v>
      </c>
      <c r="C3665" s="80">
        <v>42356.0</v>
      </c>
      <c r="D3665" s="1">
        <v>0.564</v>
      </c>
      <c r="E3665" s="80">
        <v>42377.0</v>
      </c>
      <c r="F3665" s="1">
        <v>0.757</v>
      </c>
    </row>
    <row r="3666" ht="15.75" customHeight="1">
      <c r="A3666" s="80">
        <v>42359.0</v>
      </c>
      <c r="B3666" s="1">
        <v>0.435</v>
      </c>
      <c r="C3666" s="80">
        <v>42359.0</v>
      </c>
      <c r="D3666" s="1">
        <v>0.569</v>
      </c>
      <c r="E3666" s="80">
        <v>42380.0</v>
      </c>
      <c r="F3666" s="1">
        <v>0.7595</v>
      </c>
    </row>
    <row r="3667" ht="15.75" customHeight="1">
      <c r="A3667" s="80">
        <v>42360.0</v>
      </c>
      <c r="B3667" s="1">
        <v>0.4395</v>
      </c>
      <c r="C3667" s="80">
        <v>42360.0</v>
      </c>
      <c r="D3667" s="1">
        <v>0.58</v>
      </c>
      <c r="E3667" s="80">
        <v>42381.0</v>
      </c>
      <c r="F3667" s="1">
        <v>0.737</v>
      </c>
    </row>
    <row r="3668" ht="15.75" customHeight="1">
      <c r="A3668" s="80">
        <v>42361.0</v>
      </c>
      <c r="B3668" s="1">
        <v>0.448</v>
      </c>
      <c r="C3668" s="80">
        <v>42361.0</v>
      </c>
      <c r="D3668" s="1">
        <v>0.584</v>
      </c>
      <c r="E3668" s="80">
        <v>42382.0</v>
      </c>
      <c r="F3668" s="1">
        <v>0.725</v>
      </c>
    </row>
    <row r="3669" ht="15.75" customHeight="1">
      <c r="A3669" s="80">
        <v>42362.0</v>
      </c>
      <c r="B3669" s="1">
        <v>0.451</v>
      </c>
      <c r="C3669" s="80">
        <v>42362.0</v>
      </c>
      <c r="D3669" s="1">
        <v>0.593</v>
      </c>
      <c r="E3669" s="80">
        <v>42383.0</v>
      </c>
      <c r="F3669" s="1">
        <v>0.7</v>
      </c>
    </row>
    <row r="3670" ht="15.75" customHeight="1">
      <c r="A3670" s="80">
        <v>42363.0</v>
      </c>
      <c r="B3670" s="1">
        <v>0.451</v>
      </c>
      <c r="C3670" s="80">
        <v>42363.0</v>
      </c>
      <c r="D3670" s="1">
        <v>0.593</v>
      </c>
      <c r="E3670" s="80">
        <v>42384.0</v>
      </c>
      <c r="F3670" s="1">
        <v>0.647</v>
      </c>
    </row>
    <row r="3671" ht="15.75" customHeight="1">
      <c r="A3671" s="80">
        <v>42366.0</v>
      </c>
      <c r="B3671" s="1">
        <v>0.455</v>
      </c>
      <c r="C3671" s="80">
        <v>42366.0</v>
      </c>
      <c r="D3671" s="1">
        <v>0.598</v>
      </c>
      <c r="E3671" s="80">
        <v>42387.0</v>
      </c>
      <c r="F3671" s="1">
        <v>0.637</v>
      </c>
    </row>
    <row r="3672" ht="15.75" customHeight="1">
      <c r="A3672" s="80">
        <v>42367.0</v>
      </c>
      <c r="B3672" s="1">
        <v>0.466</v>
      </c>
      <c r="C3672" s="80">
        <v>42367.0</v>
      </c>
      <c r="D3672" s="1">
        <v>0.621</v>
      </c>
      <c r="E3672" s="80">
        <v>42388.0</v>
      </c>
      <c r="F3672" s="1">
        <v>0.67</v>
      </c>
    </row>
    <row r="3673" ht="15.75" customHeight="1">
      <c r="A3673" s="80">
        <v>42368.0</v>
      </c>
      <c r="B3673" s="1">
        <v>0.472</v>
      </c>
      <c r="C3673" s="80">
        <v>42368.0</v>
      </c>
      <c r="D3673" s="1">
        <v>0.621</v>
      </c>
      <c r="E3673" s="80">
        <v>42389.0</v>
      </c>
      <c r="F3673" s="1">
        <v>0.624</v>
      </c>
    </row>
    <row r="3674" ht="15.75" customHeight="1">
      <c r="A3674" s="80">
        <v>42369.0</v>
      </c>
      <c r="B3674" s="1">
        <v>0.463</v>
      </c>
      <c r="C3674" s="80">
        <v>42369.0</v>
      </c>
      <c r="D3674" s="1">
        <v>0.614</v>
      </c>
      <c r="E3674" s="80">
        <v>42390.0</v>
      </c>
      <c r="F3674" s="1">
        <v>0.637</v>
      </c>
    </row>
    <row r="3675" ht="15.75" customHeight="1">
      <c r="A3675" s="80">
        <v>42370.0</v>
      </c>
      <c r="B3675" s="1">
        <v>0.462</v>
      </c>
      <c r="C3675" s="80">
        <v>42370.0</v>
      </c>
      <c r="D3675" s="1">
        <v>0.612</v>
      </c>
      <c r="E3675" s="80">
        <v>42391.0</v>
      </c>
      <c r="F3675" s="1">
        <v>0.676</v>
      </c>
    </row>
    <row r="3676" ht="15.75" customHeight="1">
      <c r="A3676" s="80">
        <v>42373.0</v>
      </c>
      <c r="B3676" s="1">
        <v>0.4605</v>
      </c>
      <c r="C3676" s="80">
        <v>42373.0</v>
      </c>
      <c r="D3676" s="1">
        <v>0.6065</v>
      </c>
      <c r="E3676" s="80">
        <v>42394.0</v>
      </c>
      <c r="F3676" s="1">
        <v>0.659</v>
      </c>
    </row>
    <row r="3677" ht="15.75" customHeight="1">
      <c r="A3677" s="80">
        <v>42374.0</v>
      </c>
      <c r="B3677" s="1">
        <v>0.456</v>
      </c>
      <c r="C3677" s="80">
        <v>42374.0</v>
      </c>
      <c r="D3677" s="1">
        <v>0.597</v>
      </c>
      <c r="E3677" s="80">
        <v>42395.0</v>
      </c>
      <c r="F3677" s="1">
        <v>0.6435</v>
      </c>
    </row>
    <row r="3678" ht="15.75" customHeight="1">
      <c r="A3678" s="80">
        <v>42375.0</v>
      </c>
      <c r="B3678" s="1">
        <v>0.446</v>
      </c>
      <c r="C3678" s="80">
        <v>42375.0</v>
      </c>
      <c r="D3678" s="1">
        <v>0.57</v>
      </c>
      <c r="E3678" s="80">
        <v>42396.0</v>
      </c>
      <c r="F3678" s="1">
        <v>0.64</v>
      </c>
    </row>
    <row r="3679" ht="15.75" customHeight="1">
      <c r="A3679" s="80">
        <v>42376.0</v>
      </c>
      <c r="B3679" s="1">
        <v>0.44</v>
      </c>
      <c r="C3679" s="80">
        <v>42376.0</v>
      </c>
      <c r="D3679" s="1">
        <v>0.549</v>
      </c>
      <c r="E3679" s="80">
        <v>42397.0</v>
      </c>
      <c r="F3679" s="1">
        <v>0.63</v>
      </c>
    </row>
    <row r="3680" ht="15.75" customHeight="1">
      <c r="A3680" s="80">
        <v>42377.0</v>
      </c>
      <c r="B3680" s="1">
        <v>0.444</v>
      </c>
      <c r="C3680" s="80">
        <v>42377.0</v>
      </c>
      <c r="D3680" s="1">
        <v>0.549</v>
      </c>
      <c r="E3680" s="80">
        <v>42398.0</v>
      </c>
      <c r="F3680" s="1">
        <v>0.587</v>
      </c>
    </row>
    <row r="3681" ht="15.75" customHeight="1">
      <c r="A3681" s="80">
        <v>42380.0</v>
      </c>
      <c r="B3681" s="1">
        <v>0.447</v>
      </c>
      <c r="C3681" s="80">
        <v>42380.0</v>
      </c>
      <c r="D3681" s="1">
        <v>0.552</v>
      </c>
      <c r="E3681" s="80">
        <v>42401.0</v>
      </c>
      <c r="F3681" s="1">
        <v>0.614</v>
      </c>
    </row>
    <row r="3682" ht="15.75" customHeight="1">
      <c r="A3682" s="80">
        <v>42381.0</v>
      </c>
      <c r="B3682" s="1">
        <v>0.445</v>
      </c>
      <c r="C3682" s="80">
        <v>42381.0</v>
      </c>
      <c r="D3682" s="1">
        <v>0.544</v>
      </c>
      <c r="E3682" s="80">
        <v>42402.0</v>
      </c>
      <c r="F3682" s="1">
        <v>0.544</v>
      </c>
    </row>
    <row r="3683" ht="15.75" customHeight="1">
      <c r="A3683" s="80">
        <v>42382.0</v>
      </c>
      <c r="B3683" s="1">
        <v>0.446</v>
      </c>
      <c r="C3683" s="80">
        <v>42382.0</v>
      </c>
      <c r="D3683" s="1">
        <v>0.54</v>
      </c>
      <c r="E3683" s="80">
        <v>42403.0</v>
      </c>
      <c r="F3683" s="1">
        <v>0.534</v>
      </c>
    </row>
    <row r="3684" ht="15.75" customHeight="1">
      <c r="A3684" s="80">
        <v>42383.0</v>
      </c>
      <c r="B3684" s="1">
        <v>0.437</v>
      </c>
      <c r="C3684" s="80">
        <v>42383.0</v>
      </c>
      <c r="D3684" s="1">
        <v>0.523</v>
      </c>
      <c r="E3684" s="80">
        <v>42404.0</v>
      </c>
      <c r="F3684" s="1">
        <v>0.53</v>
      </c>
    </row>
    <row r="3685" ht="15.75" customHeight="1">
      <c r="A3685" s="80">
        <v>42384.0</v>
      </c>
      <c r="B3685" s="1">
        <v>0.417</v>
      </c>
      <c r="C3685" s="80">
        <v>42384.0</v>
      </c>
      <c r="D3685" s="1">
        <v>0.4865</v>
      </c>
      <c r="E3685" s="80">
        <v>42405.0</v>
      </c>
      <c r="F3685" s="1">
        <v>0.561</v>
      </c>
    </row>
    <row r="3686" ht="15.75" customHeight="1">
      <c r="A3686" s="80">
        <v>42387.0</v>
      </c>
      <c r="B3686" s="1">
        <v>0.42</v>
      </c>
      <c r="C3686" s="80">
        <v>42387.0</v>
      </c>
      <c r="D3686" s="1">
        <v>0.491</v>
      </c>
      <c r="E3686" s="80">
        <v>42408.0</v>
      </c>
      <c r="F3686" s="1">
        <v>0.4805</v>
      </c>
    </row>
    <row r="3687" ht="15.75" customHeight="1">
      <c r="A3687" s="80">
        <v>42388.0</v>
      </c>
      <c r="B3687" s="1">
        <v>0.438</v>
      </c>
      <c r="C3687" s="80">
        <v>42388.0</v>
      </c>
      <c r="D3687" s="1">
        <v>0.5135</v>
      </c>
      <c r="E3687" s="80">
        <v>42409.0</v>
      </c>
      <c r="F3687" s="1">
        <v>0.472</v>
      </c>
    </row>
    <row r="3688" ht="15.75" customHeight="1">
      <c r="A3688" s="80">
        <v>42389.0</v>
      </c>
      <c r="B3688" s="1">
        <v>0.4125</v>
      </c>
      <c r="C3688" s="80">
        <v>42389.0</v>
      </c>
      <c r="D3688" s="1">
        <v>0.479</v>
      </c>
      <c r="E3688" s="80">
        <v>42410.0</v>
      </c>
      <c r="F3688" s="1">
        <v>0.458</v>
      </c>
    </row>
    <row r="3689" ht="15.75" customHeight="1">
      <c r="A3689" s="80">
        <v>42390.0</v>
      </c>
      <c r="B3689" s="1">
        <v>0.4145</v>
      </c>
      <c r="C3689" s="80">
        <v>42390.0</v>
      </c>
      <c r="D3689" s="1">
        <v>0.4825</v>
      </c>
      <c r="E3689" s="80">
        <v>42411.0</v>
      </c>
      <c r="F3689" s="1">
        <v>0.424</v>
      </c>
    </row>
    <row r="3690" ht="15.75" customHeight="1">
      <c r="A3690" s="80">
        <v>42391.0</v>
      </c>
      <c r="B3690" s="1">
        <v>0.43</v>
      </c>
      <c r="C3690" s="80">
        <v>42391.0</v>
      </c>
      <c r="D3690" s="1">
        <v>0.505</v>
      </c>
      <c r="E3690" s="80">
        <v>42412.0</v>
      </c>
      <c r="F3690" s="1">
        <v>0.4815</v>
      </c>
    </row>
    <row r="3691" ht="15.75" customHeight="1">
      <c r="A3691" s="80">
        <v>42394.0</v>
      </c>
      <c r="B3691" s="1">
        <v>0.434</v>
      </c>
      <c r="C3691" s="80">
        <v>42394.0</v>
      </c>
      <c r="D3691" s="1">
        <v>0.5</v>
      </c>
      <c r="E3691" s="80">
        <v>42415.0</v>
      </c>
      <c r="F3691" s="1">
        <v>0.495</v>
      </c>
    </row>
    <row r="3692" ht="15.75" customHeight="1">
      <c r="A3692" s="80">
        <v>42395.0</v>
      </c>
      <c r="B3692" s="1">
        <v>0.431</v>
      </c>
      <c r="C3692" s="80">
        <v>42395.0</v>
      </c>
      <c r="D3692" s="1">
        <v>0.492</v>
      </c>
      <c r="E3692" s="80">
        <v>42416.0</v>
      </c>
      <c r="F3692" s="1">
        <v>0.485</v>
      </c>
    </row>
    <row r="3693" ht="15.75" customHeight="1">
      <c r="A3693" s="80">
        <v>42396.0</v>
      </c>
      <c r="B3693" s="1">
        <v>0.425</v>
      </c>
      <c r="C3693" s="80">
        <v>42396.0</v>
      </c>
      <c r="D3693" s="1">
        <v>0.491</v>
      </c>
      <c r="E3693" s="80">
        <v>42417.0</v>
      </c>
      <c r="F3693" s="1">
        <v>0.51</v>
      </c>
    </row>
    <row r="3694" ht="15.75" customHeight="1">
      <c r="A3694" s="80">
        <v>42397.0</v>
      </c>
      <c r="B3694" s="1">
        <v>0.422</v>
      </c>
      <c r="C3694" s="80">
        <v>42397.0</v>
      </c>
      <c r="D3694" s="1">
        <v>0.481</v>
      </c>
      <c r="E3694" s="80">
        <v>42418.0</v>
      </c>
      <c r="F3694" s="1">
        <v>0.48</v>
      </c>
    </row>
    <row r="3695" ht="15.75" customHeight="1">
      <c r="A3695" s="80">
        <v>42398.0</v>
      </c>
      <c r="B3695" s="1">
        <v>0.415</v>
      </c>
      <c r="C3695" s="80">
        <v>42398.0</v>
      </c>
      <c r="D3695" s="1">
        <v>0.4595</v>
      </c>
      <c r="E3695" s="80">
        <v>42419.0</v>
      </c>
      <c r="F3695" s="1">
        <v>0.518</v>
      </c>
    </row>
    <row r="3696" ht="15.75" customHeight="1">
      <c r="A3696" s="80">
        <v>42401.0</v>
      </c>
      <c r="B3696" s="1">
        <v>0.428</v>
      </c>
      <c r="C3696" s="80">
        <v>42401.0</v>
      </c>
      <c r="D3696" s="1">
        <v>0.481</v>
      </c>
      <c r="E3696" s="80">
        <v>42422.0</v>
      </c>
      <c r="F3696" s="1">
        <v>0.522</v>
      </c>
    </row>
    <row r="3697" ht="15.75" customHeight="1">
      <c r="A3697" s="80">
        <v>42402.0</v>
      </c>
      <c r="B3697" s="1">
        <v>0.405</v>
      </c>
      <c r="C3697" s="80">
        <v>42402.0</v>
      </c>
      <c r="D3697" s="1">
        <v>0.441</v>
      </c>
      <c r="E3697" s="80">
        <v>42423.0</v>
      </c>
      <c r="F3697" s="1">
        <v>0.501</v>
      </c>
    </row>
    <row r="3698" ht="15.75" customHeight="1">
      <c r="A3698" s="80">
        <v>42403.0</v>
      </c>
      <c r="B3698" s="1">
        <v>0.411</v>
      </c>
      <c r="C3698" s="80">
        <v>42403.0</v>
      </c>
      <c r="D3698" s="1">
        <v>0.444</v>
      </c>
      <c r="E3698" s="80">
        <v>42424.0</v>
      </c>
      <c r="F3698" s="1">
        <v>0.513</v>
      </c>
    </row>
    <row r="3699" ht="15.75" customHeight="1">
      <c r="A3699" s="80">
        <v>42404.0</v>
      </c>
      <c r="B3699" s="1">
        <v>0.411</v>
      </c>
      <c r="C3699" s="80">
        <v>42404.0</v>
      </c>
      <c r="D3699" s="1">
        <v>0.446</v>
      </c>
      <c r="E3699" s="80">
        <v>42425.0</v>
      </c>
      <c r="F3699" s="1">
        <v>0.4885</v>
      </c>
    </row>
    <row r="3700" ht="15.75" customHeight="1">
      <c r="A3700" s="80">
        <v>42405.0</v>
      </c>
      <c r="B3700" s="1">
        <v>0.418</v>
      </c>
      <c r="C3700" s="80">
        <v>42405.0</v>
      </c>
      <c r="D3700" s="1">
        <v>0.467</v>
      </c>
      <c r="E3700" s="80">
        <v>42426.0</v>
      </c>
      <c r="F3700" s="1">
        <v>0.544</v>
      </c>
    </row>
    <row r="3701" ht="15.75" customHeight="1">
      <c r="A3701" s="80">
        <v>42408.0</v>
      </c>
      <c r="B3701" s="1">
        <v>0.389</v>
      </c>
      <c r="C3701" s="80">
        <v>42408.0</v>
      </c>
      <c r="D3701" s="1">
        <v>0.413</v>
      </c>
      <c r="E3701" s="80">
        <v>42429.0</v>
      </c>
      <c r="F3701" s="1">
        <v>0.542</v>
      </c>
    </row>
    <row r="3702" ht="15.75" customHeight="1">
      <c r="A3702" s="80">
        <v>42409.0</v>
      </c>
      <c r="B3702" s="1">
        <v>0.385</v>
      </c>
      <c r="C3702" s="80">
        <v>42409.0</v>
      </c>
      <c r="D3702" s="1">
        <v>0.409</v>
      </c>
      <c r="E3702" s="80">
        <v>42430.0</v>
      </c>
      <c r="F3702" s="1">
        <v>0.605</v>
      </c>
    </row>
    <row r="3703" ht="15.75" customHeight="1">
      <c r="A3703" s="80">
        <v>42410.0</v>
      </c>
      <c r="B3703" s="1">
        <v>0.387</v>
      </c>
      <c r="C3703" s="80">
        <v>42410.0</v>
      </c>
      <c r="D3703" s="1">
        <v>0.409</v>
      </c>
      <c r="E3703" s="80">
        <v>42431.0</v>
      </c>
      <c r="F3703" s="1">
        <v>0.613</v>
      </c>
    </row>
    <row r="3704" ht="15.75" customHeight="1">
      <c r="A3704" s="80">
        <v>42411.0</v>
      </c>
      <c r="B3704" s="1">
        <v>0.374</v>
      </c>
      <c r="C3704" s="80">
        <v>42411.0</v>
      </c>
      <c r="D3704" s="1">
        <v>0.381</v>
      </c>
      <c r="E3704" s="80">
        <v>42432.0</v>
      </c>
      <c r="F3704" s="1">
        <v>0.608</v>
      </c>
    </row>
    <row r="3705" ht="15.75" customHeight="1">
      <c r="A3705" s="80">
        <v>42412.0</v>
      </c>
      <c r="B3705" s="1">
        <v>0.384</v>
      </c>
      <c r="C3705" s="80">
        <v>42412.0</v>
      </c>
      <c r="D3705" s="1">
        <v>0.411</v>
      </c>
      <c r="E3705" s="80">
        <v>42433.0</v>
      </c>
      <c r="F3705" s="1">
        <v>0.6375</v>
      </c>
    </row>
    <row r="3706" ht="15.75" customHeight="1">
      <c r="A3706" s="80">
        <v>42415.0</v>
      </c>
      <c r="B3706" s="1">
        <v>0.391</v>
      </c>
      <c r="C3706" s="80">
        <v>42415.0</v>
      </c>
      <c r="D3706" s="1">
        <v>0.422</v>
      </c>
      <c r="E3706" s="80">
        <v>42436.0</v>
      </c>
      <c r="F3706" s="1">
        <v>0.674</v>
      </c>
    </row>
    <row r="3707" ht="15.75" customHeight="1">
      <c r="A3707" s="80">
        <v>42416.0</v>
      </c>
      <c r="B3707" s="1">
        <v>0.392</v>
      </c>
      <c r="C3707" s="80">
        <v>42416.0</v>
      </c>
      <c r="D3707" s="1">
        <v>0.417</v>
      </c>
      <c r="E3707" s="80">
        <v>42437.0</v>
      </c>
      <c r="F3707" s="1">
        <v>0.634</v>
      </c>
    </row>
    <row r="3708" ht="15.75" customHeight="1">
      <c r="A3708" s="80">
        <v>42417.0</v>
      </c>
      <c r="B3708" s="1">
        <v>0.402</v>
      </c>
      <c r="C3708" s="80">
        <v>42417.0</v>
      </c>
      <c r="D3708" s="1">
        <v>0.433</v>
      </c>
      <c r="E3708" s="80">
        <v>42438.0</v>
      </c>
      <c r="F3708" s="1">
        <v>0.6595</v>
      </c>
    </row>
    <row r="3709" ht="15.75" customHeight="1">
      <c r="A3709" s="80">
        <v>42418.0</v>
      </c>
      <c r="B3709" s="1">
        <v>0.396</v>
      </c>
      <c r="C3709" s="80">
        <v>42418.0</v>
      </c>
      <c r="D3709" s="1">
        <v>0.418</v>
      </c>
      <c r="E3709" s="80">
        <v>42439.0</v>
      </c>
      <c r="F3709" s="1">
        <v>0.6985</v>
      </c>
    </row>
    <row r="3710" ht="15.75" customHeight="1">
      <c r="A3710" s="80">
        <v>42419.0</v>
      </c>
      <c r="B3710" s="1">
        <v>0.409</v>
      </c>
      <c r="C3710" s="80">
        <v>42419.0</v>
      </c>
      <c r="D3710" s="1">
        <v>0.445</v>
      </c>
      <c r="E3710" s="80">
        <v>42440.0</v>
      </c>
      <c r="F3710" s="1">
        <v>0.732</v>
      </c>
    </row>
    <row r="3711" ht="15.75" customHeight="1">
      <c r="A3711" s="80">
        <v>42422.0</v>
      </c>
      <c r="B3711" s="1">
        <v>0.418</v>
      </c>
      <c r="C3711" s="80">
        <v>42422.0</v>
      </c>
      <c r="D3711" s="1">
        <v>0.453</v>
      </c>
      <c r="E3711" s="80">
        <v>42443.0</v>
      </c>
      <c r="F3711" s="1">
        <v>0.728</v>
      </c>
    </row>
    <row r="3712" ht="15.75" customHeight="1">
      <c r="A3712" s="80">
        <v>42423.0</v>
      </c>
      <c r="B3712" s="1">
        <v>0.418</v>
      </c>
      <c r="C3712" s="80">
        <v>42423.0</v>
      </c>
      <c r="D3712" s="1">
        <v>0.448</v>
      </c>
      <c r="E3712" s="80">
        <v>42444.0</v>
      </c>
      <c r="F3712" s="1">
        <v>0.75</v>
      </c>
    </row>
    <row r="3713" ht="15.75" customHeight="1">
      <c r="A3713" s="80">
        <v>42424.0</v>
      </c>
      <c r="B3713" s="1">
        <v>0.42</v>
      </c>
      <c r="C3713" s="80">
        <v>42424.0</v>
      </c>
      <c r="D3713" s="1">
        <v>0.45</v>
      </c>
      <c r="E3713" s="80">
        <v>42445.0</v>
      </c>
      <c r="F3713" s="1">
        <v>0.646</v>
      </c>
    </row>
    <row r="3714" ht="15.75" customHeight="1">
      <c r="A3714" s="80">
        <v>42425.0</v>
      </c>
      <c r="B3714" s="1">
        <v>0.419</v>
      </c>
      <c r="C3714" s="80">
        <v>42425.0</v>
      </c>
      <c r="D3714" s="1">
        <v>0.442</v>
      </c>
      <c r="E3714" s="80">
        <v>42446.0</v>
      </c>
      <c r="F3714" s="1">
        <v>0.655</v>
      </c>
    </row>
    <row r="3715" ht="15.75" customHeight="1">
      <c r="A3715" s="80">
        <v>42426.0</v>
      </c>
      <c r="B3715" s="1">
        <v>0.438</v>
      </c>
      <c r="C3715" s="80">
        <v>42426.0</v>
      </c>
      <c r="D3715" s="1">
        <v>0.4815</v>
      </c>
      <c r="E3715" s="80">
        <v>42447.0</v>
      </c>
      <c r="F3715" s="1">
        <v>0.6375</v>
      </c>
    </row>
    <row r="3716" ht="15.75" customHeight="1">
      <c r="A3716" s="80">
        <v>42429.0</v>
      </c>
      <c r="B3716" s="1">
        <v>0.429</v>
      </c>
      <c r="C3716" s="80">
        <v>42429.0</v>
      </c>
      <c r="D3716" s="1">
        <v>0.473</v>
      </c>
      <c r="E3716" s="80">
        <v>42450.0</v>
      </c>
      <c r="F3716" s="1">
        <v>0.675</v>
      </c>
    </row>
    <row r="3717" ht="15.75" customHeight="1">
      <c r="A3717" s="80">
        <v>42430.0</v>
      </c>
      <c r="B3717" s="1">
        <v>0.445</v>
      </c>
      <c r="C3717" s="80">
        <v>42430.0</v>
      </c>
      <c r="D3717" s="1">
        <v>0.507</v>
      </c>
      <c r="E3717" s="80">
        <v>42451.0</v>
      </c>
      <c r="F3717" s="1">
        <v>0.701</v>
      </c>
    </row>
    <row r="3718" ht="15.75" customHeight="1">
      <c r="A3718" s="80">
        <v>42431.0</v>
      </c>
      <c r="B3718" s="1">
        <v>0.442</v>
      </c>
      <c r="C3718" s="80">
        <v>42431.0</v>
      </c>
      <c r="D3718" s="1">
        <v>0.508</v>
      </c>
      <c r="E3718" s="80">
        <v>42452.0</v>
      </c>
      <c r="F3718" s="1">
        <v>0.672</v>
      </c>
    </row>
    <row r="3719" ht="15.75" customHeight="1">
      <c r="A3719" s="80">
        <v>42432.0</v>
      </c>
      <c r="B3719" s="1">
        <v>0.437</v>
      </c>
      <c r="C3719" s="80">
        <v>42432.0</v>
      </c>
      <c r="D3719" s="1">
        <v>0.499</v>
      </c>
      <c r="E3719" s="80">
        <v>42453.0</v>
      </c>
      <c r="F3719" s="1">
        <v>0.684</v>
      </c>
    </row>
    <row r="3720" ht="15.75" customHeight="1">
      <c r="A3720" s="80">
        <v>42433.0</v>
      </c>
      <c r="B3720" s="1">
        <v>0.4435</v>
      </c>
      <c r="C3720" s="80">
        <v>42433.0</v>
      </c>
      <c r="D3720" s="1">
        <v>0.514</v>
      </c>
      <c r="E3720" s="80">
        <v>42454.0</v>
      </c>
      <c r="F3720" s="1">
        <v>0.687</v>
      </c>
    </row>
    <row r="3721" ht="15.75" customHeight="1">
      <c r="A3721" s="80">
        <v>42436.0</v>
      </c>
      <c r="B3721" s="1">
        <v>0.458</v>
      </c>
      <c r="C3721" s="80">
        <v>42436.0</v>
      </c>
      <c r="D3721" s="1">
        <v>0.536</v>
      </c>
      <c r="E3721" s="80">
        <v>42457.0</v>
      </c>
      <c r="F3721" s="1">
        <v>0.6825</v>
      </c>
    </row>
    <row r="3722" ht="15.75" customHeight="1">
      <c r="A3722" s="80">
        <v>42437.0</v>
      </c>
      <c r="B3722" s="1">
        <v>0.4495</v>
      </c>
      <c r="C3722" s="80">
        <v>42437.0</v>
      </c>
      <c r="D3722" s="1">
        <v>0.5195</v>
      </c>
      <c r="E3722" s="80">
        <v>42458.0</v>
      </c>
      <c r="F3722" s="1">
        <v>0.607</v>
      </c>
    </row>
    <row r="3723" ht="15.75" customHeight="1">
      <c r="A3723" s="80">
        <v>42438.0</v>
      </c>
      <c r="B3723" s="1">
        <v>0.456</v>
      </c>
      <c r="C3723" s="80">
        <v>42438.0</v>
      </c>
      <c r="D3723" s="1">
        <v>0.537</v>
      </c>
      <c r="E3723" s="80">
        <v>42459.0</v>
      </c>
      <c r="F3723" s="1">
        <v>0.578</v>
      </c>
    </row>
    <row r="3724" ht="15.75" customHeight="1">
      <c r="A3724" s="80">
        <v>42439.0</v>
      </c>
      <c r="B3724" s="1">
        <v>0.4615</v>
      </c>
      <c r="C3724" s="80">
        <v>42439.0</v>
      </c>
      <c r="D3724" s="1">
        <v>0.551</v>
      </c>
      <c r="E3724" s="80">
        <v>42460.0</v>
      </c>
      <c r="F3724" s="1">
        <v>0.559</v>
      </c>
    </row>
    <row r="3725" ht="15.75" customHeight="1">
      <c r="A3725" s="80">
        <v>42440.0</v>
      </c>
      <c r="B3725" s="1">
        <v>0.472</v>
      </c>
      <c r="C3725" s="80">
        <v>42440.0</v>
      </c>
      <c r="D3725" s="1">
        <v>0.566</v>
      </c>
      <c r="E3725" s="80">
        <v>42461.0</v>
      </c>
      <c r="F3725" s="1">
        <v>0.589</v>
      </c>
    </row>
    <row r="3726" ht="15.75" customHeight="1">
      <c r="A3726" s="80">
        <v>42443.0</v>
      </c>
      <c r="B3726" s="1">
        <v>0.48</v>
      </c>
      <c r="C3726" s="80">
        <v>42443.0</v>
      </c>
      <c r="D3726" s="1">
        <v>0.574</v>
      </c>
      <c r="E3726" s="80">
        <v>42464.0</v>
      </c>
      <c r="F3726" s="1">
        <v>0.578</v>
      </c>
    </row>
    <row r="3727" ht="15.75" customHeight="1">
      <c r="A3727" s="80">
        <v>42444.0</v>
      </c>
      <c r="B3727" s="1">
        <v>0.483</v>
      </c>
      <c r="C3727" s="80">
        <v>42444.0</v>
      </c>
      <c r="D3727" s="1">
        <v>0.583</v>
      </c>
      <c r="E3727" s="80">
        <v>42465.0</v>
      </c>
      <c r="F3727" s="1">
        <v>0.553</v>
      </c>
    </row>
    <row r="3728" ht="15.75" customHeight="1">
      <c r="A3728" s="80">
        <v>42445.0</v>
      </c>
      <c r="B3728" s="1">
        <v>0.429</v>
      </c>
      <c r="C3728" s="80">
        <v>42445.0</v>
      </c>
      <c r="D3728" s="1">
        <v>0.505</v>
      </c>
      <c r="E3728" s="80">
        <v>42466.0</v>
      </c>
      <c r="F3728" s="1">
        <v>0.569</v>
      </c>
    </row>
    <row r="3729" ht="15.75" customHeight="1">
      <c r="A3729" s="80">
        <v>42446.0</v>
      </c>
      <c r="B3729" s="1">
        <v>0.436</v>
      </c>
      <c r="C3729" s="80">
        <v>42446.0</v>
      </c>
      <c r="D3729" s="1">
        <v>0.519</v>
      </c>
      <c r="E3729" s="80">
        <v>42467.0</v>
      </c>
      <c r="F3729" s="1">
        <v>0.538</v>
      </c>
    </row>
    <row r="3730" ht="15.75" customHeight="1">
      <c r="A3730" s="80">
        <v>42447.0</v>
      </c>
      <c r="B3730" s="1">
        <v>0.4395</v>
      </c>
      <c r="C3730" s="80">
        <v>42447.0</v>
      </c>
      <c r="D3730" s="1">
        <v>0.515</v>
      </c>
      <c r="E3730" s="80">
        <v>42468.0</v>
      </c>
      <c r="F3730" s="1">
        <v>0.555</v>
      </c>
    </row>
    <row r="3731" ht="15.75" customHeight="1">
      <c r="A3731" s="80">
        <v>42450.0</v>
      </c>
      <c r="B3731" s="1">
        <v>0.4535</v>
      </c>
      <c r="C3731" s="80">
        <v>42450.0</v>
      </c>
      <c r="D3731" s="1">
        <v>0.5415</v>
      </c>
      <c r="E3731" s="80">
        <v>42471.0</v>
      </c>
      <c r="F3731" s="1">
        <v>0.552</v>
      </c>
    </row>
    <row r="3732" ht="15.75" customHeight="1">
      <c r="A3732" s="80">
        <v>42451.0</v>
      </c>
      <c r="B3732" s="1">
        <v>0.461</v>
      </c>
      <c r="C3732" s="80">
        <v>42451.0</v>
      </c>
      <c r="D3732" s="1">
        <v>0.554</v>
      </c>
      <c r="E3732" s="80">
        <v>42472.0</v>
      </c>
      <c r="F3732" s="1">
        <v>0.577</v>
      </c>
    </row>
    <row r="3733" ht="15.75" customHeight="1">
      <c r="A3733" s="80">
        <v>42452.0</v>
      </c>
      <c r="B3733" s="1">
        <v>0.447</v>
      </c>
      <c r="C3733" s="80">
        <v>42452.0</v>
      </c>
      <c r="D3733" s="1">
        <v>0.537</v>
      </c>
      <c r="E3733" s="80">
        <v>42473.0</v>
      </c>
      <c r="F3733" s="1">
        <v>0.572</v>
      </c>
    </row>
    <row r="3734" ht="15.75" customHeight="1">
      <c r="A3734" s="80">
        <v>42453.0</v>
      </c>
      <c r="B3734" s="1">
        <v>0.455</v>
      </c>
      <c r="C3734" s="80">
        <v>42453.0</v>
      </c>
      <c r="D3734" s="1">
        <v>0.549</v>
      </c>
      <c r="E3734" s="80">
        <v>42474.0</v>
      </c>
      <c r="F3734" s="1">
        <v>0.585</v>
      </c>
    </row>
    <row r="3735" ht="15.75" customHeight="1">
      <c r="A3735" s="80">
        <v>42454.0</v>
      </c>
      <c r="B3735" s="1">
        <v>0.456</v>
      </c>
      <c r="C3735" s="80">
        <v>42454.0</v>
      </c>
      <c r="D3735" s="1">
        <v>0.547</v>
      </c>
      <c r="E3735" s="80">
        <v>42475.0</v>
      </c>
      <c r="F3735" s="1">
        <v>0.56</v>
      </c>
    </row>
    <row r="3736" ht="15.75" customHeight="1">
      <c r="A3736" s="80">
        <v>42457.0</v>
      </c>
      <c r="B3736" s="1">
        <v>0.451</v>
      </c>
      <c r="C3736" s="80">
        <v>42457.0</v>
      </c>
      <c r="D3736" s="1">
        <v>0.544</v>
      </c>
      <c r="E3736" s="80">
        <v>42478.0</v>
      </c>
      <c r="F3736" s="1">
        <v>0.572</v>
      </c>
    </row>
    <row r="3737" ht="15.75" customHeight="1">
      <c r="A3737" s="80">
        <v>42458.0</v>
      </c>
      <c r="B3737" s="1">
        <v>0.426</v>
      </c>
      <c r="C3737" s="80">
        <v>42458.0</v>
      </c>
      <c r="D3737" s="1">
        <v>0.499</v>
      </c>
      <c r="E3737" s="80">
        <v>42479.0</v>
      </c>
      <c r="F3737" s="1">
        <v>0.596</v>
      </c>
    </row>
    <row r="3738" ht="15.75" customHeight="1">
      <c r="A3738" s="80">
        <v>42459.0</v>
      </c>
      <c r="B3738" s="1">
        <v>0.418</v>
      </c>
      <c r="C3738" s="80">
        <v>42459.0</v>
      </c>
      <c r="D3738" s="1">
        <v>0.479</v>
      </c>
      <c r="E3738" s="80">
        <v>42480.0</v>
      </c>
      <c r="F3738" s="1">
        <v>0.634</v>
      </c>
    </row>
    <row r="3739" ht="15.75" customHeight="1">
      <c r="A3739" s="80">
        <v>42460.0</v>
      </c>
      <c r="B3739" s="1">
        <v>0.416</v>
      </c>
      <c r="C3739" s="80">
        <v>42460.0</v>
      </c>
      <c r="D3739" s="1">
        <v>0.4735</v>
      </c>
      <c r="E3739" s="80">
        <v>42481.0</v>
      </c>
      <c r="F3739" s="1">
        <v>0.637</v>
      </c>
    </row>
    <row r="3740" ht="15.75" customHeight="1">
      <c r="A3740" s="80">
        <v>42461.0</v>
      </c>
      <c r="B3740" s="1">
        <v>0.425</v>
      </c>
      <c r="C3740" s="80">
        <v>42461.0</v>
      </c>
      <c r="D3740" s="1">
        <v>0.4945</v>
      </c>
      <c r="E3740" s="80">
        <v>42482.0</v>
      </c>
      <c r="F3740" s="1">
        <v>0.645</v>
      </c>
    </row>
    <row r="3741" ht="15.75" customHeight="1">
      <c r="A3741" s="80">
        <v>42464.0</v>
      </c>
      <c r="B3741" s="1">
        <v>0.419</v>
      </c>
      <c r="C3741" s="80">
        <v>42464.0</v>
      </c>
      <c r="D3741" s="1">
        <v>0.485</v>
      </c>
      <c r="E3741" s="80">
        <v>42485.0</v>
      </c>
      <c r="F3741" s="1">
        <v>0.65917</v>
      </c>
    </row>
    <row r="3742" ht="15.75" customHeight="1">
      <c r="A3742" s="80">
        <v>42465.0</v>
      </c>
      <c r="B3742" s="1">
        <v>0.409</v>
      </c>
      <c r="C3742" s="80">
        <v>42465.0</v>
      </c>
      <c r="D3742" s="1">
        <v>0.468</v>
      </c>
      <c r="E3742" s="80">
        <v>42486.0</v>
      </c>
      <c r="F3742" s="1">
        <v>0.67</v>
      </c>
    </row>
    <row r="3743" ht="15.75" customHeight="1">
      <c r="A3743" s="80">
        <v>42466.0</v>
      </c>
      <c r="B3743" s="1">
        <v>0.415</v>
      </c>
      <c r="C3743" s="80">
        <v>42466.0</v>
      </c>
      <c r="D3743" s="1">
        <v>0.475</v>
      </c>
      <c r="E3743" s="80">
        <v>42487.0</v>
      </c>
      <c r="F3743" s="1">
        <v>0.637</v>
      </c>
    </row>
    <row r="3744" ht="15.75" customHeight="1">
      <c r="A3744" s="80">
        <v>42467.0</v>
      </c>
      <c r="B3744" s="1">
        <v>0.405</v>
      </c>
      <c r="C3744" s="80">
        <v>42467.0</v>
      </c>
      <c r="D3744" s="1">
        <v>0.455</v>
      </c>
      <c r="E3744" s="80">
        <v>42488.0</v>
      </c>
      <c r="F3744" s="1">
        <v>0.61733</v>
      </c>
    </row>
    <row r="3745" ht="15.75" customHeight="1">
      <c r="A3745" s="80">
        <v>42468.0</v>
      </c>
      <c r="B3745" s="1">
        <v>0.411</v>
      </c>
      <c r="C3745" s="80">
        <v>42468.0</v>
      </c>
      <c r="D3745" s="1">
        <v>0.466</v>
      </c>
      <c r="E3745" s="80">
        <v>42489.0</v>
      </c>
      <c r="F3745" s="1">
        <v>0.619</v>
      </c>
    </row>
    <row r="3746" ht="15.75" customHeight="1">
      <c r="A3746" s="80">
        <v>42471.0</v>
      </c>
      <c r="B3746" s="1">
        <v>0.409</v>
      </c>
      <c r="C3746" s="80">
        <v>42471.0</v>
      </c>
      <c r="D3746" s="1">
        <v>0.462</v>
      </c>
      <c r="E3746" s="80">
        <v>42492.0</v>
      </c>
      <c r="F3746" s="1">
        <v>0.634</v>
      </c>
    </row>
    <row r="3747" ht="15.75" customHeight="1">
      <c r="A3747" s="80">
        <v>42472.0</v>
      </c>
      <c r="B3747" s="1">
        <v>0.414</v>
      </c>
      <c r="C3747" s="80">
        <v>42472.0</v>
      </c>
      <c r="D3747" s="1">
        <v>0.4745</v>
      </c>
      <c r="E3747" s="80">
        <v>42493.0</v>
      </c>
      <c r="F3747" s="1">
        <v>0.599</v>
      </c>
    </row>
    <row r="3748" ht="15.75" customHeight="1">
      <c r="A3748" s="80">
        <v>42473.0</v>
      </c>
      <c r="B3748" s="1">
        <v>0.414</v>
      </c>
      <c r="C3748" s="80">
        <v>42473.0</v>
      </c>
      <c r="D3748" s="1">
        <v>0.473</v>
      </c>
      <c r="E3748" s="80">
        <v>42494.0</v>
      </c>
      <c r="F3748" s="1">
        <v>0.582</v>
      </c>
    </row>
    <row r="3749" ht="15.75" customHeight="1">
      <c r="A3749" s="80">
        <v>42474.0</v>
      </c>
      <c r="B3749" s="1">
        <v>0.4155</v>
      </c>
      <c r="C3749" s="80">
        <v>42474.0</v>
      </c>
      <c r="D3749" s="1">
        <v>0.48</v>
      </c>
      <c r="E3749" s="80">
        <v>42495.0</v>
      </c>
      <c r="F3749" s="1">
        <v>0.562</v>
      </c>
    </row>
    <row r="3750" ht="15.75" customHeight="1">
      <c r="A3750" s="80">
        <v>42475.0</v>
      </c>
      <c r="B3750" s="1">
        <v>0.411</v>
      </c>
      <c r="C3750" s="80">
        <v>42475.0</v>
      </c>
      <c r="D3750" s="1">
        <v>0.4675</v>
      </c>
      <c r="E3750" s="80">
        <v>42496.0</v>
      </c>
      <c r="F3750" s="1">
        <v>0.57657</v>
      </c>
    </row>
    <row r="3751" ht="15.75" customHeight="1">
      <c r="A3751" s="80">
        <v>42478.0</v>
      </c>
      <c r="B3751" s="1">
        <v>0.412</v>
      </c>
      <c r="C3751" s="80">
        <v>42478.0</v>
      </c>
      <c r="D3751" s="1">
        <v>0.47</v>
      </c>
      <c r="E3751" s="80">
        <v>42499.0</v>
      </c>
      <c r="F3751" s="1">
        <v>0.546</v>
      </c>
    </row>
    <row r="3752" ht="15.75" customHeight="1">
      <c r="A3752" s="80">
        <v>42479.0</v>
      </c>
      <c r="B3752" s="1">
        <v>0.4215</v>
      </c>
      <c r="C3752" s="80">
        <v>42479.0</v>
      </c>
      <c r="D3752" s="1">
        <v>0.4845</v>
      </c>
      <c r="E3752" s="80">
        <v>42500.0</v>
      </c>
      <c r="F3752" s="1">
        <v>0.5645</v>
      </c>
    </row>
    <row r="3753" ht="15.75" customHeight="1">
      <c r="A3753" s="80">
        <v>42480.0</v>
      </c>
      <c r="B3753" s="1">
        <v>0.4325</v>
      </c>
      <c r="C3753" s="80">
        <v>42480.0</v>
      </c>
      <c r="D3753" s="1">
        <v>0.507</v>
      </c>
      <c r="E3753" s="80">
        <v>42501.0</v>
      </c>
      <c r="F3753" s="1">
        <v>0.567</v>
      </c>
    </row>
    <row r="3754" ht="15.75" customHeight="1">
      <c r="A3754" s="80">
        <v>42481.0</v>
      </c>
      <c r="B3754" s="1">
        <v>0.433</v>
      </c>
      <c r="C3754" s="80">
        <v>42481.0</v>
      </c>
      <c r="D3754" s="1">
        <v>0.50953</v>
      </c>
      <c r="E3754" s="80">
        <v>42502.0</v>
      </c>
      <c r="F3754" s="1">
        <v>0.591</v>
      </c>
    </row>
    <row r="3755" ht="15.75" customHeight="1">
      <c r="A3755" s="80">
        <v>42482.0</v>
      </c>
      <c r="B3755" s="1">
        <v>0.436</v>
      </c>
      <c r="C3755" s="80">
        <v>42482.0</v>
      </c>
      <c r="D3755" s="1">
        <v>0.51469</v>
      </c>
      <c r="E3755" s="80">
        <v>42503.0</v>
      </c>
      <c r="F3755" s="1">
        <v>0.583</v>
      </c>
    </row>
    <row r="3756" ht="15.75" customHeight="1">
      <c r="A3756" s="80">
        <v>42485.0</v>
      </c>
      <c r="B3756" s="1">
        <v>0.4375</v>
      </c>
      <c r="C3756" s="80">
        <v>42485.0</v>
      </c>
      <c r="D3756" s="1">
        <v>0.521</v>
      </c>
      <c r="E3756" s="80">
        <v>42506.0</v>
      </c>
      <c r="F3756" s="1">
        <v>0.617</v>
      </c>
    </row>
    <row r="3757" ht="15.75" customHeight="1">
      <c r="A3757" s="80">
        <v>42486.0</v>
      </c>
      <c r="B3757" s="1">
        <v>0.4385</v>
      </c>
      <c r="C3757" s="80">
        <v>42486.0</v>
      </c>
      <c r="D3757" s="1">
        <v>0.527</v>
      </c>
      <c r="E3757" s="80">
        <v>42507.0</v>
      </c>
      <c r="F3757" s="1">
        <v>0.66</v>
      </c>
    </row>
    <row r="3758" ht="15.75" customHeight="1">
      <c r="A3758" s="80">
        <v>42487.0</v>
      </c>
      <c r="B3758" s="1">
        <v>0.429</v>
      </c>
      <c r="C3758" s="80">
        <v>42487.0</v>
      </c>
      <c r="D3758" s="1">
        <v>0.507</v>
      </c>
      <c r="E3758" s="80">
        <v>42508.0</v>
      </c>
      <c r="F3758" s="1">
        <v>0.7255</v>
      </c>
    </row>
    <row r="3759" ht="15.75" customHeight="1">
      <c r="A3759" s="80">
        <v>42488.0</v>
      </c>
      <c r="B3759" s="1">
        <v>0.4255</v>
      </c>
      <c r="C3759" s="80">
        <v>42488.0</v>
      </c>
      <c r="D3759" s="1">
        <v>0.49839</v>
      </c>
      <c r="E3759" s="80">
        <v>42509.0</v>
      </c>
      <c r="F3759" s="1">
        <v>0.73</v>
      </c>
    </row>
    <row r="3760" ht="15.75" customHeight="1">
      <c r="A3760" s="80">
        <v>42489.0</v>
      </c>
      <c r="B3760" s="1">
        <v>0.4265</v>
      </c>
      <c r="C3760" s="80">
        <v>42489.0</v>
      </c>
      <c r="D3760" s="1">
        <v>0.501</v>
      </c>
      <c r="E3760" s="80">
        <v>42510.0</v>
      </c>
      <c r="F3760" s="1">
        <v>0.724</v>
      </c>
    </row>
    <row r="3761" ht="15.75" customHeight="1">
      <c r="A3761" s="80">
        <v>42492.0</v>
      </c>
      <c r="B3761" s="1">
        <v>0.4265</v>
      </c>
      <c r="C3761" s="80">
        <v>42492.0</v>
      </c>
      <c r="D3761" s="1">
        <v>0.506</v>
      </c>
      <c r="E3761" s="80">
        <v>42513.0</v>
      </c>
      <c r="F3761" s="1">
        <v>0.742</v>
      </c>
    </row>
    <row r="3762" ht="15.75" customHeight="1">
      <c r="A3762" s="80">
        <v>42493.0</v>
      </c>
      <c r="B3762" s="1">
        <v>0.421</v>
      </c>
      <c r="C3762" s="80">
        <v>42493.0</v>
      </c>
      <c r="D3762" s="1">
        <v>0.488</v>
      </c>
      <c r="E3762" s="80">
        <v>42514.0</v>
      </c>
      <c r="F3762" s="1">
        <v>0.7705</v>
      </c>
    </row>
    <row r="3763" ht="15.75" customHeight="1">
      <c r="A3763" s="80">
        <v>42494.0</v>
      </c>
      <c r="B3763" s="1">
        <v>0.4205</v>
      </c>
      <c r="C3763" s="80">
        <v>42494.0</v>
      </c>
      <c r="D3763" s="1">
        <v>0.48032</v>
      </c>
      <c r="E3763" s="80">
        <v>42515.0</v>
      </c>
      <c r="F3763" s="1">
        <v>0.7665</v>
      </c>
    </row>
    <row r="3764" ht="15.75" customHeight="1">
      <c r="A3764" s="80">
        <v>42495.0</v>
      </c>
      <c r="B3764" s="1">
        <v>0.417</v>
      </c>
      <c r="C3764" s="80">
        <v>42495.0</v>
      </c>
      <c r="D3764" s="1">
        <v>0.4725</v>
      </c>
      <c r="E3764" s="80">
        <v>42516.0</v>
      </c>
      <c r="F3764" s="1">
        <v>0.728</v>
      </c>
    </row>
    <row r="3765" ht="15.75" customHeight="1">
      <c r="A3765" s="80">
        <v>42496.0</v>
      </c>
      <c r="B3765" s="1">
        <v>0.4185</v>
      </c>
      <c r="C3765" s="80">
        <v>42496.0</v>
      </c>
      <c r="D3765" s="1">
        <v>0.4795</v>
      </c>
      <c r="E3765" s="80">
        <v>42517.0</v>
      </c>
      <c r="F3765" s="1">
        <v>0.783</v>
      </c>
    </row>
    <row r="3766" ht="15.75" customHeight="1">
      <c r="A3766" s="80">
        <v>42499.0</v>
      </c>
      <c r="B3766" s="1">
        <v>0.409</v>
      </c>
      <c r="C3766" s="80">
        <v>42499.0</v>
      </c>
      <c r="D3766" s="1">
        <v>0.46</v>
      </c>
      <c r="E3766" s="80">
        <v>42520.0</v>
      </c>
      <c r="F3766" s="1">
        <v>0.798</v>
      </c>
    </row>
    <row r="3767" ht="15.75" customHeight="1">
      <c r="A3767" s="80">
        <v>42500.0</v>
      </c>
      <c r="B3767" s="1">
        <v>0.413</v>
      </c>
      <c r="C3767" s="80">
        <v>42500.0</v>
      </c>
      <c r="D3767" s="1">
        <v>0.4705</v>
      </c>
      <c r="E3767" s="80">
        <v>42521.0</v>
      </c>
      <c r="F3767" s="1">
        <v>0.743</v>
      </c>
    </row>
    <row r="3768" ht="15.75" customHeight="1">
      <c r="A3768" s="80">
        <v>42501.0</v>
      </c>
      <c r="B3768" s="1">
        <v>0.411</v>
      </c>
      <c r="C3768" s="80">
        <v>42501.0</v>
      </c>
      <c r="D3768" s="1">
        <v>0.4725</v>
      </c>
      <c r="E3768" s="80">
        <v>42522.0</v>
      </c>
      <c r="F3768" s="1">
        <v>0.75784</v>
      </c>
    </row>
    <row r="3769" ht="15.75" customHeight="1">
      <c r="A3769" s="80">
        <v>42502.0</v>
      </c>
      <c r="B3769" s="1">
        <v>0.417</v>
      </c>
      <c r="C3769" s="80">
        <v>42502.0</v>
      </c>
      <c r="D3769" s="1">
        <v>0.48535</v>
      </c>
      <c r="E3769" s="80">
        <v>42523.0</v>
      </c>
      <c r="F3769" s="1">
        <v>0.74814</v>
      </c>
    </row>
    <row r="3770" ht="15.75" customHeight="1">
      <c r="A3770" s="80">
        <v>42503.0</v>
      </c>
      <c r="B3770" s="1">
        <v>0.416</v>
      </c>
      <c r="C3770" s="80">
        <v>42503.0</v>
      </c>
      <c r="D3770" s="1">
        <v>0.48</v>
      </c>
      <c r="E3770" s="80">
        <v>42524.0</v>
      </c>
      <c r="F3770" s="1">
        <v>0.6285</v>
      </c>
    </row>
    <row r="3771" ht="15.75" customHeight="1">
      <c r="A3771" s="80">
        <v>42506.0</v>
      </c>
      <c r="B3771" s="1">
        <v>0.424</v>
      </c>
      <c r="C3771" s="80">
        <v>42506.0</v>
      </c>
      <c r="D3771" s="1">
        <v>0.5</v>
      </c>
      <c r="E3771" s="80">
        <v>42527.0</v>
      </c>
      <c r="F3771" s="1">
        <v>0.64358</v>
      </c>
    </row>
    <row r="3772" ht="15.75" customHeight="1">
      <c r="A3772" s="80">
        <v>42507.0</v>
      </c>
      <c r="B3772" s="1">
        <v>0.452</v>
      </c>
      <c r="C3772" s="80">
        <v>42507.0</v>
      </c>
      <c r="D3772" s="1">
        <v>0.538</v>
      </c>
      <c r="E3772" s="80">
        <v>42528.0</v>
      </c>
      <c r="F3772" s="1">
        <v>0.627</v>
      </c>
    </row>
    <row r="3773" ht="15.75" customHeight="1">
      <c r="A3773" s="80">
        <v>42508.0</v>
      </c>
      <c r="B3773" s="1">
        <v>0.502</v>
      </c>
      <c r="C3773" s="80">
        <v>42508.0</v>
      </c>
      <c r="D3773" s="1">
        <v>0.59668</v>
      </c>
      <c r="E3773" s="80">
        <v>42529.0</v>
      </c>
      <c r="F3773" s="1">
        <v>0.625</v>
      </c>
    </row>
    <row r="3774" ht="15.75" customHeight="1">
      <c r="A3774" s="80">
        <v>42509.0</v>
      </c>
      <c r="B3774" s="1">
        <v>0.5</v>
      </c>
      <c r="C3774" s="80">
        <v>42509.0</v>
      </c>
      <c r="D3774" s="1">
        <v>0.59231</v>
      </c>
      <c r="E3774" s="80">
        <v>42530.0</v>
      </c>
      <c r="F3774" s="1">
        <v>0.612</v>
      </c>
    </row>
    <row r="3775" ht="15.75" customHeight="1">
      <c r="A3775" s="80">
        <v>42510.0</v>
      </c>
      <c r="B3775" s="1">
        <v>0.499</v>
      </c>
      <c r="C3775" s="80">
        <v>42510.0</v>
      </c>
      <c r="D3775" s="1">
        <v>0.593</v>
      </c>
      <c r="E3775" s="80">
        <v>42531.0</v>
      </c>
      <c r="F3775" s="1">
        <v>0.575</v>
      </c>
    </row>
    <row r="3776" ht="15.75" customHeight="1">
      <c r="A3776" s="80">
        <v>42513.0</v>
      </c>
      <c r="B3776" s="1">
        <v>0.513</v>
      </c>
      <c r="C3776" s="80">
        <v>42513.0</v>
      </c>
      <c r="D3776" s="1">
        <v>0.605</v>
      </c>
      <c r="E3776" s="80">
        <v>42534.0</v>
      </c>
      <c r="F3776" s="1">
        <v>0.559</v>
      </c>
    </row>
    <row r="3777" ht="15.75" customHeight="1">
      <c r="A3777" s="80">
        <v>42514.0</v>
      </c>
      <c r="B3777" s="1">
        <v>0.5225</v>
      </c>
      <c r="C3777" s="80">
        <v>42514.0</v>
      </c>
      <c r="D3777" s="1">
        <v>0.621</v>
      </c>
      <c r="E3777" s="80">
        <v>42535.0</v>
      </c>
      <c r="F3777" s="1">
        <v>0.57195</v>
      </c>
    </row>
    <row r="3778" ht="15.75" customHeight="1">
      <c r="A3778" s="80">
        <v>42515.0</v>
      </c>
      <c r="B3778" s="1">
        <v>0.519</v>
      </c>
      <c r="C3778" s="80">
        <v>42515.0</v>
      </c>
      <c r="D3778" s="1">
        <v>0.61614</v>
      </c>
      <c r="E3778" s="80">
        <v>42536.0</v>
      </c>
      <c r="F3778" s="1">
        <v>0.52021</v>
      </c>
    </row>
    <row r="3779" ht="15.75" customHeight="1">
      <c r="A3779" s="80">
        <v>42516.0</v>
      </c>
      <c r="B3779" s="1">
        <v>0.5065</v>
      </c>
      <c r="C3779" s="80">
        <v>42516.0</v>
      </c>
      <c r="D3779" s="1">
        <v>0.59225</v>
      </c>
      <c r="E3779" s="80">
        <v>42537.0</v>
      </c>
      <c r="F3779" s="1">
        <v>0.525</v>
      </c>
    </row>
    <row r="3780" ht="15.75" customHeight="1">
      <c r="A3780" s="80">
        <v>42517.0</v>
      </c>
      <c r="B3780" s="1">
        <v>0.537</v>
      </c>
      <c r="C3780" s="80">
        <v>42517.0</v>
      </c>
      <c r="D3780" s="1">
        <v>0.637</v>
      </c>
      <c r="E3780" s="80">
        <v>42538.0</v>
      </c>
      <c r="F3780" s="1">
        <v>0.54</v>
      </c>
    </row>
    <row r="3781" ht="15.75" customHeight="1">
      <c r="A3781" s="80">
        <v>42520.0</v>
      </c>
      <c r="B3781" s="1">
        <v>0.536</v>
      </c>
      <c r="C3781" s="80">
        <v>42520.0</v>
      </c>
      <c r="D3781" s="1">
        <v>0.64</v>
      </c>
      <c r="E3781" s="80">
        <v>42541.0</v>
      </c>
      <c r="F3781" s="1">
        <v>0.58195</v>
      </c>
    </row>
    <row r="3782" ht="15.75" customHeight="1">
      <c r="A3782" s="80">
        <v>42521.0</v>
      </c>
      <c r="B3782" s="1">
        <v>0.51</v>
      </c>
      <c r="C3782" s="80">
        <v>42521.0</v>
      </c>
      <c r="D3782" s="1">
        <v>0.6035</v>
      </c>
      <c r="E3782" s="80">
        <v>42542.0</v>
      </c>
      <c r="F3782" s="1">
        <v>0.59</v>
      </c>
    </row>
    <row r="3783" ht="15.75" customHeight="1">
      <c r="A3783" s="80">
        <v>42522.0</v>
      </c>
      <c r="B3783" s="1">
        <v>0.51</v>
      </c>
      <c r="C3783" s="80">
        <v>42522.0</v>
      </c>
      <c r="D3783" s="1">
        <v>0.612</v>
      </c>
      <c r="E3783" s="80">
        <v>42543.0</v>
      </c>
      <c r="F3783" s="1">
        <v>0.568</v>
      </c>
    </row>
    <row r="3784" ht="15.75" customHeight="1">
      <c r="A3784" s="80">
        <v>42523.0</v>
      </c>
      <c r="B3784" s="1">
        <v>0.5145</v>
      </c>
      <c r="C3784" s="80">
        <v>42523.0</v>
      </c>
      <c r="D3784" s="1">
        <v>0.61</v>
      </c>
      <c r="E3784" s="80">
        <v>42544.0</v>
      </c>
      <c r="F3784" s="1">
        <v>0.604</v>
      </c>
    </row>
    <row r="3785" ht="15.75" customHeight="1">
      <c r="A3785" s="80">
        <v>42524.0</v>
      </c>
      <c r="B3785" s="1">
        <v>0.445</v>
      </c>
      <c r="C3785" s="80">
        <v>42524.0</v>
      </c>
      <c r="D3785" s="1">
        <v>0.52</v>
      </c>
      <c r="E3785" s="80">
        <v>42545.0</v>
      </c>
      <c r="F3785" s="1">
        <v>0.43278</v>
      </c>
    </row>
    <row r="3786" ht="15.75" customHeight="1">
      <c r="A3786" s="80">
        <v>42527.0</v>
      </c>
      <c r="B3786" s="1">
        <v>0.445</v>
      </c>
      <c r="C3786" s="80">
        <v>42527.0</v>
      </c>
      <c r="D3786" s="1">
        <v>0.53</v>
      </c>
      <c r="E3786" s="80">
        <v>42548.0</v>
      </c>
      <c r="F3786" s="1">
        <v>0.385</v>
      </c>
    </row>
    <row r="3787" ht="15.75" customHeight="1">
      <c r="A3787" s="80">
        <v>42528.0</v>
      </c>
      <c r="B3787" s="1">
        <v>0.437</v>
      </c>
      <c r="C3787" s="80">
        <v>42528.0</v>
      </c>
      <c r="D3787" s="1">
        <v>0.519</v>
      </c>
      <c r="E3787" s="80">
        <v>42549.0</v>
      </c>
      <c r="F3787" s="1">
        <v>0.418</v>
      </c>
    </row>
    <row r="3788" ht="15.75" customHeight="1">
      <c r="A3788" s="80">
        <v>42529.0</v>
      </c>
      <c r="B3788" s="1">
        <v>0.438</v>
      </c>
      <c r="C3788" s="80">
        <v>42529.0</v>
      </c>
      <c r="D3788" s="1">
        <v>0.51646</v>
      </c>
      <c r="E3788" s="80">
        <v>42550.0</v>
      </c>
      <c r="F3788" s="1">
        <v>0.4585</v>
      </c>
    </row>
    <row r="3789" ht="15.75" customHeight="1">
      <c r="A3789" s="80">
        <v>42530.0</v>
      </c>
      <c r="B3789" s="1">
        <v>0.4365</v>
      </c>
      <c r="C3789" s="80">
        <v>42530.0</v>
      </c>
      <c r="D3789" s="1">
        <v>0.50884</v>
      </c>
      <c r="E3789" s="80">
        <v>42551.0</v>
      </c>
      <c r="F3789" s="1">
        <v>0.419</v>
      </c>
    </row>
    <row r="3790" ht="15.75" customHeight="1">
      <c r="A3790" s="80">
        <v>42531.0</v>
      </c>
      <c r="B3790" s="1">
        <v>0.426</v>
      </c>
      <c r="C3790" s="80">
        <v>42531.0</v>
      </c>
      <c r="D3790" s="1">
        <v>0.48845</v>
      </c>
      <c r="E3790" s="80">
        <v>42552.0</v>
      </c>
      <c r="F3790" s="1">
        <v>0.441</v>
      </c>
    </row>
    <row r="3791" ht="15.75" customHeight="1">
      <c r="A3791" s="80">
        <v>42534.0</v>
      </c>
      <c r="B3791" s="1">
        <v>0.419</v>
      </c>
      <c r="C3791" s="80">
        <v>42534.0</v>
      </c>
      <c r="D3791" s="1">
        <v>0.4785</v>
      </c>
      <c r="E3791" s="80">
        <v>42555.0</v>
      </c>
      <c r="F3791" s="1">
        <v>0.446</v>
      </c>
    </row>
    <row r="3792" ht="15.75" customHeight="1">
      <c r="A3792" s="80">
        <v>42535.0</v>
      </c>
      <c r="B3792" s="1">
        <v>0.424</v>
      </c>
      <c r="C3792" s="80">
        <v>42535.0</v>
      </c>
      <c r="D3792" s="1">
        <v>0.488</v>
      </c>
      <c r="E3792" s="80">
        <v>42556.0</v>
      </c>
      <c r="F3792" s="1">
        <v>0.414</v>
      </c>
    </row>
    <row r="3793" ht="15.75" customHeight="1">
      <c r="A3793" s="80">
        <v>42536.0</v>
      </c>
      <c r="B3793" s="1">
        <v>0.402</v>
      </c>
      <c r="C3793" s="80">
        <v>42536.0</v>
      </c>
      <c r="D3793" s="1">
        <v>0.45</v>
      </c>
      <c r="E3793" s="80">
        <v>42557.0</v>
      </c>
      <c r="F3793" s="1">
        <v>0.426</v>
      </c>
    </row>
    <row r="3794" ht="15.75" customHeight="1">
      <c r="A3794" s="80">
        <v>42537.0</v>
      </c>
      <c r="B3794" s="1">
        <v>0.4055</v>
      </c>
      <c r="C3794" s="80">
        <v>42537.0</v>
      </c>
      <c r="D3794" s="1">
        <v>0.4515</v>
      </c>
      <c r="E3794" s="80">
        <v>42558.0</v>
      </c>
      <c r="F3794" s="1">
        <v>0.438</v>
      </c>
    </row>
    <row r="3795" ht="15.75" customHeight="1">
      <c r="A3795" s="80">
        <v>42538.0</v>
      </c>
      <c r="B3795" s="1">
        <v>0.4085</v>
      </c>
      <c r="C3795" s="80">
        <v>42538.0</v>
      </c>
      <c r="D3795" s="1">
        <v>0.4565</v>
      </c>
      <c r="E3795" s="80">
        <v>42559.0</v>
      </c>
      <c r="F3795" s="1">
        <v>0.448</v>
      </c>
    </row>
    <row r="3796" ht="15.75" customHeight="1">
      <c r="A3796" s="80">
        <v>42541.0</v>
      </c>
      <c r="B3796" s="1">
        <v>0.428</v>
      </c>
      <c r="C3796" s="80">
        <v>42541.0</v>
      </c>
      <c r="D3796" s="1">
        <v>0.48733</v>
      </c>
      <c r="E3796" s="80">
        <v>42562.0</v>
      </c>
      <c r="F3796" s="1">
        <v>0.49893</v>
      </c>
    </row>
    <row r="3797" ht="15.75" customHeight="1">
      <c r="A3797" s="80">
        <v>42542.0</v>
      </c>
      <c r="B3797" s="1">
        <v>0.4295</v>
      </c>
      <c r="C3797" s="80">
        <v>42542.0</v>
      </c>
      <c r="D3797" s="1">
        <v>0.4915</v>
      </c>
      <c r="E3797" s="80">
        <v>42563.0</v>
      </c>
      <c r="F3797" s="1">
        <v>0.532</v>
      </c>
    </row>
    <row r="3798" ht="15.75" customHeight="1">
      <c r="A3798" s="80">
        <v>42543.0</v>
      </c>
      <c r="B3798" s="1">
        <v>0.4205</v>
      </c>
      <c r="C3798" s="80">
        <v>42543.0</v>
      </c>
      <c r="D3798" s="1">
        <v>0.4735</v>
      </c>
      <c r="E3798" s="80">
        <v>42564.0</v>
      </c>
      <c r="F3798" s="1">
        <v>0.50452</v>
      </c>
    </row>
    <row r="3799" ht="15.75" customHeight="1">
      <c r="A3799" s="80">
        <v>42544.0</v>
      </c>
      <c r="B3799" s="1">
        <v>0.436</v>
      </c>
      <c r="C3799" s="80">
        <v>42544.0</v>
      </c>
      <c r="D3799" s="1">
        <v>0.501</v>
      </c>
      <c r="E3799" s="80">
        <v>42565.0</v>
      </c>
      <c r="F3799" s="1">
        <v>0.532</v>
      </c>
    </row>
    <row r="3800" ht="15.75" customHeight="1">
      <c r="A3800" s="80">
        <v>42545.0</v>
      </c>
      <c r="B3800" s="1">
        <v>0.345</v>
      </c>
      <c r="C3800" s="80">
        <v>42545.0</v>
      </c>
      <c r="D3800" s="1">
        <v>0.36626</v>
      </c>
      <c r="E3800" s="80">
        <v>42566.0</v>
      </c>
      <c r="F3800" s="1">
        <v>0.5475</v>
      </c>
    </row>
    <row r="3801" ht="15.75" customHeight="1">
      <c r="A3801" s="80">
        <v>42548.0</v>
      </c>
      <c r="B3801" s="1">
        <v>0.3405</v>
      </c>
      <c r="C3801" s="80">
        <v>42548.0</v>
      </c>
      <c r="D3801" s="1">
        <v>0.3425</v>
      </c>
      <c r="E3801" s="80">
        <v>42569.0</v>
      </c>
      <c r="F3801" s="1">
        <v>0.5625</v>
      </c>
    </row>
    <row r="3802" ht="15.75" customHeight="1">
      <c r="A3802" s="80">
        <v>42549.0</v>
      </c>
      <c r="B3802" s="1">
        <v>0.3625</v>
      </c>
      <c r="C3802" s="80">
        <v>42549.0</v>
      </c>
      <c r="D3802" s="1">
        <v>0.37333</v>
      </c>
      <c r="E3802" s="80">
        <v>42570.0</v>
      </c>
      <c r="F3802" s="1">
        <v>0.566</v>
      </c>
    </row>
    <row r="3803" ht="15.75" customHeight="1">
      <c r="A3803" s="80">
        <v>42550.0</v>
      </c>
      <c r="B3803" s="1">
        <v>0.381</v>
      </c>
      <c r="C3803" s="80">
        <v>42550.0</v>
      </c>
      <c r="D3803" s="1">
        <v>0.40157</v>
      </c>
      <c r="E3803" s="80">
        <v>42571.0</v>
      </c>
      <c r="F3803" s="1">
        <v>0.582</v>
      </c>
    </row>
    <row r="3804" ht="15.75" customHeight="1">
      <c r="A3804" s="80">
        <v>42551.0</v>
      </c>
      <c r="B3804" s="1">
        <v>0.3685</v>
      </c>
      <c r="C3804" s="80">
        <v>42551.0</v>
      </c>
      <c r="D3804" s="1">
        <v>0.37943</v>
      </c>
      <c r="E3804" s="80">
        <v>42572.0</v>
      </c>
      <c r="F3804" s="1">
        <v>0.57595</v>
      </c>
    </row>
    <row r="3805" ht="15.75" customHeight="1">
      <c r="A3805" s="80">
        <v>42552.0</v>
      </c>
      <c r="B3805" s="1">
        <v>0.379</v>
      </c>
      <c r="C3805" s="80">
        <v>42552.0</v>
      </c>
      <c r="D3805" s="1">
        <v>0.397</v>
      </c>
      <c r="E3805" s="80">
        <v>42573.0</v>
      </c>
      <c r="F3805" s="1">
        <v>0.5855</v>
      </c>
    </row>
    <row r="3806" ht="15.75" customHeight="1">
      <c r="A3806" s="80">
        <v>42555.0</v>
      </c>
      <c r="B3806" s="1">
        <v>0.383</v>
      </c>
      <c r="C3806" s="80">
        <v>42555.0</v>
      </c>
      <c r="D3806" s="1">
        <v>0.4</v>
      </c>
      <c r="E3806" s="80">
        <v>42576.0</v>
      </c>
      <c r="F3806" s="1">
        <v>0.595</v>
      </c>
    </row>
    <row r="3807" ht="15.75" customHeight="1">
      <c r="A3807" s="80">
        <v>42556.0</v>
      </c>
      <c r="B3807" s="1">
        <v>0.3785</v>
      </c>
      <c r="C3807" s="80">
        <v>42556.0</v>
      </c>
      <c r="D3807" s="1">
        <v>0.387</v>
      </c>
      <c r="E3807" s="80">
        <v>42577.0</v>
      </c>
      <c r="F3807" s="1">
        <v>0.581</v>
      </c>
    </row>
    <row r="3808" ht="15.75" customHeight="1">
      <c r="A3808" s="80">
        <v>42557.0</v>
      </c>
      <c r="B3808" s="1">
        <v>0.3785</v>
      </c>
      <c r="C3808" s="80">
        <v>42557.0</v>
      </c>
      <c r="D3808" s="1">
        <v>0.3905</v>
      </c>
      <c r="E3808" s="80">
        <v>42578.0</v>
      </c>
      <c r="F3808" s="1">
        <v>0.56168</v>
      </c>
    </row>
    <row r="3809" ht="15.75" customHeight="1">
      <c r="A3809" s="80">
        <v>42558.0</v>
      </c>
      <c r="B3809" s="1">
        <v>0.384</v>
      </c>
      <c r="C3809" s="80">
        <v>42558.0</v>
      </c>
      <c r="D3809" s="1">
        <v>0.398</v>
      </c>
      <c r="E3809" s="80">
        <v>42579.0</v>
      </c>
      <c r="F3809" s="1">
        <v>0.544</v>
      </c>
    </row>
    <row r="3810" ht="15.75" customHeight="1">
      <c r="A3810" s="80">
        <v>42559.0</v>
      </c>
      <c r="B3810" s="1">
        <v>0.396</v>
      </c>
      <c r="C3810" s="80">
        <v>42559.0</v>
      </c>
      <c r="D3810" s="1">
        <v>0.4145</v>
      </c>
      <c r="E3810" s="80">
        <v>42580.0</v>
      </c>
      <c r="F3810" s="1">
        <v>0.506</v>
      </c>
    </row>
    <row r="3811" ht="15.75" customHeight="1">
      <c r="A3811" s="80">
        <v>42562.0</v>
      </c>
      <c r="B3811" s="1">
        <v>0.406</v>
      </c>
      <c r="C3811" s="80">
        <v>42562.0</v>
      </c>
      <c r="D3811" s="1">
        <v>0.441</v>
      </c>
      <c r="E3811" s="80">
        <v>42583.0</v>
      </c>
      <c r="F3811" s="1">
        <v>0.527</v>
      </c>
    </row>
    <row r="3812" ht="15.75" customHeight="1">
      <c r="A3812" s="80">
        <v>42563.0</v>
      </c>
      <c r="B3812" s="1">
        <v>0.4195</v>
      </c>
      <c r="C3812" s="80">
        <v>42563.0</v>
      </c>
      <c r="D3812" s="1">
        <v>0.4595</v>
      </c>
      <c r="E3812" s="80">
        <v>42584.0</v>
      </c>
      <c r="F3812" s="1">
        <v>0.526</v>
      </c>
    </row>
    <row r="3813" ht="15.75" customHeight="1">
      <c r="A3813" s="80">
        <v>42564.0</v>
      </c>
      <c r="B3813" s="1">
        <v>0.409</v>
      </c>
      <c r="C3813" s="80">
        <v>42564.0</v>
      </c>
      <c r="D3813" s="1">
        <v>0.4433</v>
      </c>
      <c r="E3813" s="80">
        <v>42585.0</v>
      </c>
      <c r="F3813" s="1">
        <v>0.5225</v>
      </c>
    </row>
    <row r="3814" ht="15.75" customHeight="1">
      <c r="A3814" s="80">
        <v>42565.0</v>
      </c>
      <c r="B3814" s="1">
        <v>0.4205</v>
      </c>
      <c r="C3814" s="80">
        <v>42565.0</v>
      </c>
      <c r="D3814" s="1">
        <v>0.458</v>
      </c>
      <c r="E3814" s="80">
        <v>42586.0</v>
      </c>
      <c r="F3814" s="1">
        <v>0.509</v>
      </c>
    </row>
    <row r="3815" ht="15.75" customHeight="1">
      <c r="A3815" s="80">
        <v>42566.0</v>
      </c>
      <c r="B3815" s="1">
        <v>0.4245</v>
      </c>
      <c r="C3815" s="80">
        <v>42566.0</v>
      </c>
      <c r="D3815" s="1">
        <v>0.469</v>
      </c>
      <c r="E3815" s="80">
        <v>42587.0</v>
      </c>
      <c r="F3815" s="1">
        <v>0.581</v>
      </c>
    </row>
    <row r="3816" ht="15.75" customHeight="1">
      <c r="A3816" s="80">
        <v>42569.0</v>
      </c>
      <c r="B3816" s="1">
        <v>0.427</v>
      </c>
      <c r="C3816" s="80">
        <v>42569.0</v>
      </c>
      <c r="D3816" s="1">
        <v>0.48</v>
      </c>
      <c r="E3816" s="80">
        <v>42590.0</v>
      </c>
      <c r="F3816" s="1">
        <v>0.588</v>
      </c>
    </row>
    <row r="3817" ht="15.75" customHeight="1">
      <c r="A3817" s="80">
        <v>42570.0</v>
      </c>
      <c r="B3817" s="1">
        <v>0.435</v>
      </c>
      <c r="C3817" s="80">
        <v>42570.0</v>
      </c>
      <c r="D3817" s="1">
        <v>0.48814</v>
      </c>
      <c r="E3817" s="80">
        <v>42591.0</v>
      </c>
      <c r="F3817" s="1">
        <v>0.562</v>
      </c>
    </row>
    <row r="3818" ht="15.75" customHeight="1">
      <c r="A3818" s="80">
        <v>42571.0</v>
      </c>
      <c r="B3818" s="1">
        <v>0.4415</v>
      </c>
      <c r="C3818" s="80">
        <v>42571.0</v>
      </c>
      <c r="D3818" s="1">
        <v>0.499</v>
      </c>
      <c r="E3818" s="80">
        <v>42592.0</v>
      </c>
      <c r="F3818" s="1">
        <v>0.539</v>
      </c>
    </row>
    <row r="3819" ht="15.75" customHeight="1">
      <c r="A3819" s="80">
        <v>42572.0</v>
      </c>
      <c r="B3819" s="1">
        <v>0.447</v>
      </c>
      <c r="C3819" s="80">
        <v>42572.0</v>
      </c>
      <c r="D3819" s="1">
        <v>0.499</v>
      </c>
      <c r="E3819" s="80">
        <v>42593.0</v>
      </c>
      <c r="F3819" s="1">
        <v>0.593</v>
      </c>
    </row>
    <row r="3820" ht="15.75" customHeight="1">
      <c r="A3820" s="80">
        <v>42573.0</v>
      </c>
      <c r="B3820" s="1">
        <v>0.444</v>
      </c>
      <c r="C3820" s="80">
        <v>42573.0</v>
      </c>
      <c r="D3820" s="1">
        <v>0.501</v>
      </c>
      <c r="E3820" s="80">
        <v>42594.0</v>
      </c>
      <c r="F3820" s="1">
        <v>0.56509</v>
      </c>
    </row>
    <row r="3821" ht="15.75" customHeight="1">
      <c r="A3821" s="80">
        <v>42576.0</v>
      </c>
      <c r="B3821" s="1">
        <v>0.45</v>
      </c>
      <c r="C3821" s="80">
        <v>42576.0</v>
      </c>
      <c r="D3821" s="1">
        <v>0.508</v>
      </c>
      <c r="E3821" s="80">
        <v>42597.0</v>
      </c>
      <c r="F3821" s="1">
        <v>0.581</v>
      </c>
    </row>
    <row r="3822" ht="15.75" customHeight="1">
      <c r="A3822" s="80">
        <v>42577.0</v>
      </c>
      <c r="B3822" s="1">
        <v>0.4505</v>
      </c>
      <c r="C3822" s="80">
        <v>42577.0</v>
      </c>
      <c r="D3822" s="1">
        <v>0.504</v>
      </c>
      <c r="E3822" s="80">
        <v>42598.0</v>
      </c>
      <c r="F3822" s="1">
        <v>0.603</v>
      </c>
    </row>
    <row r="3823" ht="15.75" customHeight="1">
      <c r="A3823" s="80">
        <v>42578.0</v>
      </c>
      <c r="B3823" s="1">
        <v>0.445</v>
      </c>
      <c r="C3823" s="80">
        <v>42578.0</v>
      </c>
      <c r="D3823" s="1">
        <v>0.49291</v>
      </c>
      <c r="E3823" s="80">
        <v>42599.0</v>
      </c>
      <c r="F3823" s="1">
        <v>0.5925</v>
      </c>
    </row>
    <row r="3824" ht="15.75" customHeight="1">
      <c r="A3824" s="80">
        <v>42579.0</v>
      </c>
      <c r="B3824" s="1">
        <v>0.444</v>
      </c>
      <c r="C3824" s="80">
        <v>42579.0</v>
      </c>
      <c r="D3824" s="1">
        <v>0.483</v>
      </c>
      <c r="E3824" s="80">
        <v>42600.0</v>
      </c>
      <c r="F3824" s="1">
        <v>0.578</v>
      </c>
    </row>
    <row r="3825" ht="15.75" customHeight="1">
      <c r="A3825" s="80">
        <v>42580.0</v>
      </c>
      <c r="B3825" s="1">
        <v>0.426</v>
      </c>
      <c r="C3825" s="80">
        <v>42580.0</v>
      </c>
      <c r="D3825" s="1">
        <v>0.45728</v>
      </c>
      <c r="E3825" s="80">
        <v>42601.0</v>
      </c>
      <c r="F3825" s="1">
        <v>0.614</v>
      </c>
    </row>
    <row r="3826" ht="15.75" customHeight="1">
      <c r="A3826" s="80">
        <v>42583.0</v>
      </c>
      <c r="B3826" s="1">
        <v>0.429</v>
      </c>
      <c r="C3826" s="80">
        <v>42583.0</v>
      </c>
      <c r="D3826" s="1">
        <v>0.4685</v>
      </c>
      <c r="E3826" s="80">
        <v>42604.0</v>
      </c>
      <c r="F3826" s="1">
        <v>0.6035</v>
      </c>
    </row>
    <row r="3827" ht="15.75" customHeight="1">
      <c r="A3827" s="80">
        <v>42584.0</v>
      </c>
      <c r="B3827" s="1">
        <v>0.4335</v>
      </c>
      <c r="C3827" s="80">
        <v>42584.0</v>
      </c>
      <c r="D3827" s="1">
        <v>0.469</v>
      </c>
      <c r="E3827" s="80">
        <v>42605.0</v>
      </c>
      <c r="F3827" s="1">
        <v>0.611</v>
      </c>
    </row>
    <row r="3828" ht="15.75" customHeight="1">
      <c r="A3828" s="80">
        <v>42585.0</v>
      </c>
      <c r="B3828" s="1">
        <v>0.4385</v>
      </c>
      <c r="C3828" s="80">
        <v>42585.0</v>
      </c>
      <c r="D3828" s="1">
        <v>0.472</v>
      </c>
      <c r="E3828" s="80">
        <v>42606.0</v>
      </c>
      <c r="F3828" s="1">
        <v>0.607</v>
      </c>
    </row>
    <row r="3829" ht="15.75" customHeight="1">
      <c r="A3829" s="80">
        <v>42586.0</v>
      </c>
      <c r="B3829" s="1">
        <v>0.436</v>
      </c>
      <c r="C3829" s="80">
        <v>42586.0</v>
      </c>
      <c r="D3829" s="1">
        <v>0.465</v>
      </c>
      <c r="E3829" s="80">
        <v>42607.0</v>
      </c>
      <c r="F3829" s="1">
        <v>0.639</v>
      </c>
    </row>
    <row r="3830" ht="15.75" customHeight="1">
      <c r="A3830" s="80">
        <v>42587.0</v>
      </c>
      <c r="B3830" s="1">
        <v>0.455</v>
      </c>
      <c r="C3830" s="80">
        <v>42587.0</v>
      </c>
      <c r="D3830" s="1">
        <v>0.506</v>
      </c>
      <c r="E3830" s="80">
        <v>42608.0</v>
      </c>
      <c r="F3830" s="1">
        <v>0.68644</v>
      </c>
    </row>
    <row r="3831" ht="15.75" customHeight="1">
      <c r="A3831" s="80">
        <v>42590.0</v>
      </c>
      <c r="B3831" s="1">
        <v>0.455</v>
      </c>
      <c r="C3831" s="80">
        <v>42590.0</v>
      </c>
      <c r="D3831" s="1">
        <v>0.50902</v>
      </c>
      <c r="E3831" s="80">
        <v>42611.0</v>
      </c>
      <c r="F3831" s="1">
        <v>0.657</v>
      </c>
    </row>
    <row r="3832" ht="15.75" customHeight="1">
      <c r="A3832" s="80">
        <v>42591.0</v>
      </c>
      <c r="B3832" s="1">
        <v>0.448</v>
      </c>
      <c r="C3832" s="80">
        <v>42591.0</v>
      </c>
      <c r="D3832" s="1">
        <v>0.4955</v>
      </c>
      <c r="E3832" s="80">
        <v>42612.0</v>
      </c>
      <c r="F3832" s="1">
        <v>0.654</v>
      </c>
    </row>
    <row r="3833" ht="15.75" customHeight="1">
      <c r="A3833" s="80">
        <v>42592.0</v>
      </c>
      <c r="B3833" s="1">
        <v>0.4385</v>
      </c>
      <c r="C3833" s="80">
        <v>42592.0</v>
      </c>
      <c r="D3833" s="1">
        <v>0.48</v>
      </c>
      <c r="E3833" s="80">
        <v>42613.0</v>
      </c>
      <c r="F3833" s="1">
        <v>0.668</v>
      </c>
    </row>
    <row r="3834" ht="15.75" customHeight="1">
      <c r="A3834" s="80">
        <v>42593.0</v>
      </c>
      <c r="B3834" s="1">
        <v>0.456</v>
      </c>
      <c r="C3834" s="80">
        <v>42593.0</v>
      </c>
      <c r="D3834" s="1">
        <v>0.5145</v>
      </c>
      <c r="E3834" s="80">
        <v>42614.0</v>
      </c>
      <c r="F3834" s="1">
        <v>0.653</v>
      </c>
    </row>
    <row r="3835" ht="15.75" customHeight="1">
      <c r="A3835" s="80">
        <v>42594.0</v>
      </c>
      <c r="B3835" s="1">
        <v>0.442</v>
      </c>
      <c r="C3835" s="80">
        <v>42594.0</v>
      </c>
      <c r="D3835" s="1">
        <v>0.491</v>
      </c>
      <c r="E3835" s="80">
        <v>42615.0</v>
      </c>
      <c r="F3835" s="1">
        <v>0.658</v>
      </c>
    </row>
    <row r="3836" ht="15.75" customHeight="1">
      <c r="A3836" s="80">
        <v>42597.0</v>
      </c>
      <c r="B3836" s="1">
        <v>0.4495</v>
      </c>
      <c r="C3836" s="80">
        <v>42597.0</v>
      </c>
      <c r="D3836" s="1">
        <v>0.5055</v>
      </c>
      <c r="E3836" s="80">
        <v>42618.0</v>
      </c>
      <c r="F3836" s="1">
        <v>0.661</v>
      </c>
    </row>
    <row r="3837" ht="15.75" customHeight="1">
      <c r="A3837" s="80">
        <v>42598.0</v>
      </c>
      <c r="B3837" s="1">
        <v>0.463</v>
      </c>
      <c r="C3837" s="80">
        <v>42598.0</v>
      </c>
      <c r="D3837" s="1">
        <v>0.521</v>
      </c>
      <c r="E3837" s="80">
        <v>42619.0</v>
      </c>
      <c r="F3837" s="1">
        <v>0.599</v>
      </c>
    </row>
    <row r="3838" ht="15.75" customHeight="1">
      <c r="A3838" s="80">
        <v>42599.0</v>
      </c>
      <c r="B3838" s="1">
        <v>0.463</v>
      </c>
      <c r="C3838" s="80">
        <v>42599.0</v>
      </c>
      <c r="D3838" s="1">
        <v>0.52</v>
      </c>
      <c r="E3838" s="80">
        <v>42620.0</v>
      </c>
      <c r="F3838" s="1">
        <v>0.60524</v>
      </c>
    </row>
    <row r="3839" ht="15.75" customHeight="1">
      <c r="A3839" s="80">
        <v>42600.0</v>
      </c>
      <c r="B3839" s="1">
        <v>0.4595</v>
      </c>
      <c r="C3839" s="80">
        <v>42600.0</v>
      </c>
      <c r="D3839" s="1">
        <v>0.51</v>
      </c>
      <c r="E3839" s="80">
        <v>42621.0</v>
      </c>
      <c r="F3839" s="1">
        <v>0.6415</v>
      </c>
    </row>
    <row r="3840" ht="15.75" customHeight="1">
      <c r="A3840" s="80">
        <v>42601.0</v>
      </c>
      <c r="B3840" s="1">
        <v>0.471</v>
      </c>
      <c r="C3840" s="80">
        <v>42601.0</v>
      </c>
      <c r="D3840" s="1">
        <v>0.532</v>
      </c>
      <c r="E3840" s="80">
        <v>42622.0</v>
      </c>
      <c r="F3840" s="1">
        <v>0.661</v>
      </c>
    </row>
    <row r="3841" ht="15.75" customHeight="1">
      <c r="A3841" s="80">
        <v>42604.0</v>
      </c>
      <c r="B3841" s="1">
        <v>0.475</v>
      </c>
      <c r="C3841" s="80">
        <v>42604.0</v>
      </c>
      <c r="D3841" s="1">
        <v>0.532</v>
      </c>
      <c r="E3841" s="80">
        <v>42625.0</v>
      </c>
      <c r="F3841" s="1">
        <v>0.636</v>
      </c>
    </row>
    <row r="3842" ht="15.75" customHeight="1">
      <c r="A3842" s="80">
        <v>42605.0</v>
      </c>
      <c r="B3842" s="1">
        <v>0.4795</v>
      </c>
      <c r="C3842" s="80">
        <v>42605.0</v>
      </c>
      <c r="D3842" s="1">
        <v>0.53622</v>
      </c>
      <c r="E3842" s="80">
        <v>42626.0</v>
      </c>
      <c r="F3842" s="1">
        <v>0.654</v>
      </c>
    </row>
    <row r="3843" ht="15.75" customHeight="1">
      <c r="A3843" s="80">
        <v>42606.0</v>
      </c>
      <c r="B3843" s="1">
        <v>0.482</v>
      </c>
      <c r="C3843" s="80">
        <v>42606.0</v>
      </c>
      <c r="D3843" s="1">
        <v>0.538</v>
      </c>
      <c r="E3843" s="80">
        <v>42627.0</v>
      </c>
      <c r="F3843" s="1">
        <v>0.6235</v>
      </c>
    </row>
    <row r="3844" ht="15.75" customHeight="1">
      <c r="A3844" s="80">
        <v>42607.0</v>
      </c>
      <c r="B3844" s="1">
        <v>0.495</v>
      </c>
      <c r="C3844" s="80">
        <v>42607.0</v>
      </c>
      <c r="D3844" s="1">
        <v>0.56</v>
      </c>
      <c r="E3844" s="80">
        <v>42628.0</v>
      </c>
      <c r="F3844" s="1">
        <v>0.607</v>
      </c>
    </row>
    <row r="3845" ht="15.75" customHeight="1">
      <c r="A3845" s="80">
        <v>42608.0</v>
      </c>
      <c r="B3845" s="1">
        <v>0.516</v>
      </c>
      <c r="C3845" s="80">
        <v>42608.0</v>
      </c>
      <c r="D3845" s="1">
        <v>0.58948</v>
      </c>
      <c r="E3845" s="80">
        <v>42629.0</v>
      </c>
      <c r="F3845" s="1">
        <v>0.633</v>
      </c>
    </row>
    <row r="3846" ht="15.75" customHeight="1">
      <c r="A3846" s="80">
        <v>42611.0</v>
      </c>
      <c r="B3846" s="1">
        <v>0.505</v>
      </c>
      <c r="C3846" s="80">
        <v>42611.0</v>
      </c>
      <c r="D3846" s="1">
        <v>0.574</v>
      </c>
      <c r="E3846" s="80">
        <v>42632.0</v>
      </c>
      <c r="F3846" s="1">
        <v>0.654</v>
      </c>
    </row>
    <row r="3847" ht="15.75" customHeight="1">
      <c r="A3847" s="80">
        <v>42612.0</v>
      </c>
      <c r="B3847" s="1">
        <v>0.5</v>
      </c>
      <c r="C3847" s="80">
        <v>42612.0</v>
      </c>
      <c r="D3847" s="1">
        <v>0.568</v>
      </c>
      <c r="E3847" s="80">
        <v>42633.0</v>
      </c>
      <c r="F3847" s="1">
        <v>0.654</v>
      </c>
    </row>
    <row r="3848" ht="15.75" customHeight="1">
      <c r="A3848" s="80">
        <v>42613.0</v>
      </c>
      <c r="B3848" s="1">
        <v>0.509</v>
      </c>
      <c r="C3848" s="80">
        <v>42613.0</v>
      </c>
      <c r="D3848" s="1">
        <v>0.58299</v>
      </c>
      <c r="E3848" s="80">
        <v>42634.0</v>
      </c>
      <c r="F3848" s="1">
        <v>0.6503</v>
      </c>
    </row>
    <row r="3849" ht="15.75" customHeight="1">
      <c r="A3849" s="80">
        <v>42614.0</v>
      </c>
      <c r="B3849" s="1">
        <v>0.5065</v>
      </c>
      <c r="C3849" s="80">
        <v>42614.0</v>
      </c>
      <c r="D3849" s="1">
        <v>0.571</v>
      </c>
      <c r="E3849" s="80">
        <v>42635.0</v>
      </c>
      <c r="F3849" s="1">
        <v>0.639</v>
      </c>
    </row>
    <row r="3850" ht="15.75" customHeight="1">
      <c r="A3850" s="80">
        <v>42615.0</v>
      </c>
      <c r="B3850" s="1">
        <v>0.505</v>
      </c>
      <c r="C3850" s="80">
        <v>42615.0</v>
      </c>
      <c r="D3850" s="1">
        <v>0.576</v>
      </c>
      <c r="E3850" s="80">
        <v>42636.0</v>
      </c>
      <c r="F3850" s="1">
        <v>0.635</v>
      </c>
    </row>
    <row r="3851" ht="15.75" customHeight="1">
      <c r="A3851" s="80">
        <v>42618.0</v>
      </c>
      <c r="B3851" s="1">
        <v>0.51</v>
      </c>
      <c r="C3851" s="80">
        <v>42618.0</v>
      </c>
      <c r="D3851" s="1">
        <v>0.58</v>
      </c>
      <c r="E3851" s="80">
        <v>42639.0</v>
      </c>
      <c r="F3851" s="1">
        <v>0.613</v>
      </c>
    </row>
    <row r="3852" ht="15.75" customHeight="1">
      <c r="A3852" s="80">
        <v>42619.0</v>
      </c>
      <c r="B3852" s="1">
        <v>0.482</v>
      </c>
      <c r="C3852" s="80">
        <v>42619.0</v>
      </c>
      <c r="D3852" s="1">
        <v>0.5385</v>
      </c>
      <c r="E3852" s="80">
        <v>42640.0</v>
      </c>
      <c r="F3852" s="1">
        <v>0.609</v>
      </c>
    </row>
    <row r="3853" ht="15.75" customHeight="1">
      <c r="A3853" s="80">
        <v>42620.0</v>
      </c>
      <c r="B3853" s="1">
        <v>0.4815</v>
      </c>
      <c r="C3853" s="80">
        <v>42620.0</v>
      </c>
      <c r="D3853" s="1">
        <v>0.53955</v>
      </c>
      <c r="E3853" s="80">
        <v>42641.0</v>
      </c>
      <c r="F3853" s="1">
        <v>0.61911</v>
      </c>
    </row>
    <row r="3854" ht="15.75" customHeight="1">
      <c r="A3854" s="80">
        <v>42621.0</v>
      </c>
      <c r="B3854" s="1">
        <v>0.5035</v>
      </c>
      <c r="C3854" s="80">
        <v>42621.0</v>
      </c>
      <c r="D3854" s="1">
        <v>0.567</v>
      </c>
      <c r="E3854" s="80">
        <v>42642.0</v>
      </c>
      <c r="F3854" s="1">
        <v>0.612</v>
      </c>
    </row>
    <row r="3855" ht="15.75" customHeight="1">
      <c r="A3855" s="80">
        <v>42622.0</v>
      </c>
      <c r="B3855" s="1">
        <v>0.506</v>
      </c>
      <c r="C3855" s="80">
        <v>42622.0</v>
      </c>
      <c r="D3855" s="1">
        <v>0.575</v>
      </c>
      <c r="E3855" s="80">
        <v>42643.0</v>
      </c>
      <c r="F3855" s="1">
        <v>0.6335</v>
      </c>
    </row>
    <row r="3856" ht="15.75" customHeight="1">
      <c r="A3856" s="80">
        <v>42625.0</v>
      </c>
      <c r="B3856" s="1">
        <v>0.4965</v>
      </c>
      <c r="C3856" s="80">
        <v>42625.0</v>
      </c>
      <c r="D3856" s="1">
        <v>0.5595</v>
      </c>
      <c r="E3856" s="80">
        <v>42646.0</v>
      </c>
      <c r="F3856" s="1">
        <v>0.6455</v>
      </c>
    </row>
    <row r="3857" ht="15.75" customHeight="1">
      <c r="A3857" s="80">
        <v>42626.0</v>
      </c>
      <c r="B3857" s="1">
        <v>0.497</v>
      </c>
      <c r="C3857" s="80">
        <v>42626.0</v>
      </c>
      <c r="D3857" s="1">
        <v>0.5681</v>
      </c>
      <c r="E3857" s="80">
        <v>42647.0</v>
      </c>
      <c r="F3857" s="1">
        <v>0.66991</v>
      </c>
    </row>
    <row r="3858" ht="15.75" customHeight="1">
      <c r="A3858" s="80">
        <v>42627.0</v>
      </c>
      <c r="B3858" s="1">
        <v>0.487</v>
      </c>
      <c r="C3858" s="80">
        <v>42627.0</v>
      </c>
      <c r="D3858" s="1">
        <v>0.5465</v>
      </c>
      <c r="E3858" s="80">
        <v>42648.0</v>
      </c>
      <c r="F3858" s="1">
        <v>0.691</v>
      </c>
    </row>
    <row r="3859" ht="15.75" customHeight="1">
      <c r="A3859" s="80">
        <v>42628.0</v>
      </c>
      <c r="B3859" s="1">
        <v>0.484</v>
      </c>
      <c r="C3859" s="80">
        <v>42628.0</v>
      </c>
      <c r="D3859" s="1">
        <v>0.5375</v>
      </c>
      <c r="E3859" s="80">
        <v>42649.0</v>
      </c>
      <c r="F3859" s="1">
        <v>0.712</v>
      </c>
    </row>
    <row r="3860" ht="15.75" customHeight="1">
      <c r="A3860" s="80">
        <v>42629.0</v>
      </c>
      <c r="B3860" s="1">
        <v>0.496</v>
      </c>
      <c r="C3860" s="80">
        <v>42629.0</v>
      </c>
      <c r="D3860" s="1">
        <v>0.555</v>
      </c>
      <c r="E3860" s="80">
        <v>42650.0</v>
      </c>
      <c r="F3860" s="1">
        <v>0.694</v>
      </c>
    </row>
    <row r="3861" ht="15.75" customHeight="1">
      <c r="A3861" s="80">
        <v>42632.0</v>
      </c>
      <c r="B3861" s="1">
        <v>0.5025</v>
      </c>
      <c r="C3861" s="80">
        <v>42632.0</v>
      </c>
      <c r="D3861" s="1">
        <v>0.569</v>
      </c>
      <c r="E3861" s="80">
        <v>42653.0</v>
      </c>
      <c r="F3861" s="1">
        <v>0.718</v>
      </c>
    </row>
    <row r="3862" ht="15.75" customHeight="1">
      <c r="A3862" s="80">
        <v>42633.0</v>
      </c>
      <c r="B3862" s="1">
        <v>0.508</v>
      </c>
      <c r="C3862" s="80">
        <v>42633.0</v>
      </c>
      <c r="D3862" s="1">
        <v>0.5735</v>
      </c>
      <c r="E3862" s="80">
        <v>42654.0</v>
      </c>
      <c r="F3862" s="1">
        <v>0.726</v>
      </c>
    </row>
    <row r="3863" ht="15.75" customHeight="1">
      <c r="A3863" s="80">
        <v>42634.0</v>
      </c>
      <c r="B3863" s="1">
        <v>0.494</v>
      </c>
      <c r="C3863" s="80">
        <v>42634.0</v>
      </c>
      <c r="D3863" s="1">
        <v>0.56578</v>
      </c>
      <c r="E3863" s="80">
        <v>42655.0</v>
      </c>
      <c r="F3863" s="1">
        <v>0.71907</v>
      </c>
    </row>
    <row r="3864" ht="15.75" customHeight="1">
      <c r="A3864" s="80">
        <v>42635.0</v>
      </c>
      <c r="B3864" s="1">
        <v>0.492</v>
      </c>
      <c r="C3864" s="80">
        <v>42635.0</v>
      </c>
      <c r="D3864" s="1">
        <v>0.56</v>
      </c>
      <c r="E3864" s="80">
        <v>42656.0</v>
      </c>
      <c r="F3864" s="1">
        <v>0.701</v>
      </c>
    </row>
    <row r="3865" ht="15.75" customHeight="1">
      <c r="A3865" s="80">
        <v>42636.0</v>
      </c>
      <c r="B3865" s="1">
        <v>0.4905</v>
      </c>
      <c r="C3865" s="80">
        <v>42636.0</v>
      </c>
      <c r="D3865" s="1">
        <v>0.55806</v>
      </c>
      <c r="E3865" s="80">
        <v>42657.0</v>
      </c>
      <c r="F3865" s="1">
        <v>0.707</v>
      </c>
    </row>
    <row r="3866" ht="15.75" customHeight="1">
      <c r="A3866" s="80">
        <v>42639.0</v>
      </c>
      <c r="B3866" s="1">
        <v>0.478</v>
      </c>
      <c r="C3866" s="80">
        <v>42639.0</v>
      </c>
      <c r="D3866" s="1">
        <v>0.543</v>
      </c>
      <c r="E3866" s="80">
        <v>42660.0</v>
      </c>
      <c r="F3866" s="1">
        <v>0.686</v>
      </c>
    </row>
    <row r="3867" ht="15.75" customHeight="1">
      <c r="A3867" s="80">
        <v>42640.0</v>
      </c>
      <c r="B3867" s="1">
        <v>0.474</v>
      </c>
      <c r="C3867" s="80">
        <v>42640.0</v>
      </c>
      <c r="D3867" s="1">
        <v>0.535</v>
      </c>
      <c r="E3867" s="80">
        <v>42661.0</v>
      </c>
      <c r="F3867" s="1">
        <v>0.668</v>
      </c>
    </row>
    <row r="3868" ht="15.75" customHeight="1">
      <c r="A3868" s="80">
        <v>42641.0</v>
      </c>
      <c r="B3868" s="1">
        <v>0.487</v>
      </c>
      <c r="C3868" s="80">
        <v>42641.0</v>
      </c>
      <c r="D3868" s="1">
        <v>0.5485</v>
      </c>
      <c r="E3868" s="80">
        <v>42662.0</v>
      </c>
      <c r="F3868" s="1">
        <v>0.669</v>
      </c>
    </row>
    <row r="3869" ht="15.75" customHeight="1">
      <c r="A3869" s="80">
        <v>42642.0</v>
      </c>
      <c r="B3869" s="1">
        <v>0.4855</v>
      </c>
      <c r="C3869" s="80">
        <v>42642.0</v>
      </c>
      <c r="D3869" s="1">
        <v>0.542</v>
      </c>
      <c r="E3869" s="80">
        <v>42663.0</v>
      </c>
      <c r="F3869" s="1">
        <v>0.693</v>
      </c>
    </row>
    <row r="3870" ht="15.75" customHeight="1">
      <c r="A3870" s="80">
        <v>42643.0</v>
      </c>
      <c r="B3870" s="1">
        <v>0.498</v>
      </c>
      <c r="C3870" s="80">
        <v>42643.0</v>
      </c>
      <c r="D3870" s="1">
        <v>0.55957</v>
      </c>
      <c r="E3870" s="80">
        <v>42664.0</v>
      </c>
      <c r="F3870" s="1">
        <v>0.692</v>
      </c>
    </row>
    <row r="3871" ht="15.75" customHeight="1">
      <c r="A3871" s="80">
        <v>42646.0</v>
      </c>
      <c r="B3871" s="1">
        <v>0.5045</v>
      </c>
      <c r="C3871" s="80">
        <v>42646.0</v>
      </c>
      <c r="D3871" s="1">
        <v>0.5695</v>
      </c>
      <c r="E3871" s="80">
        <v>42667.0</v>
      </c>
      <c r="F3871" s="1">
        <v>0.711</v>
      </c>
    </row>
    <row r="3872" ht="15.75" customHeight="1">
      <c r="A3872" s="80">
        <v>42647.0</v>
      </c>
      <c r="B3872" s="1">
        <v>0.5125</v>
      </c>
      <c r="C3872" s="80">
        <v>42647.0</v>
      </c>
      <c r="D3872" s="1">
        <v>0.585</v>
      </c>
      <c r="E3872" s="80">
        <v>42668.0</v>
      </c>
      <c r="F3872" s="1">
        <v>0.7135</v>
      </c>
    </row>
    <row r="3873" ht="15.75" customHeight="1">
      <c r="A3873" s="80">
        <v>42648.0</v>
      </c>
      <c r="B3873" s="1">
        <v>0.5225</v>
      </c>
      <c r="C3873" s="80">
        <v>42648.0</v>
      </c>
      <c r="D3873" s="1">
        <v>0.599</v>
      </c>
      <c r="E3873" s="80">
        <v>42669.0</v>
      </c>
      <c r="F3873" s="1">
        <v>0.72</v>
      </c>
    </row>
    <row r="3874" ht="15.75" customHeight="1">
      <c r="A3874" s="80">
        <v>42649.0</v>
      </c>
      <c r="B3874" s="1">
        <v>0.5295</v>
      </c>
      <c r="C3874" s="80">
        <v>42649.0</v>
      </c>
      <c r="D3874" s="1">
        <v>0.61</v>
      </c>
      <c r="E3874" s="80">
        <v>42670.0</v>
      </c>
      <c r="F3874" s="1">
        <v>0.74163</v>
      </c>
    </row>
    <row r="3875" ht="15.75" customHeight="1">
      <c r="A3875" s="80">
        <v>42650.0</v>
      </c>
      <c r="B3875" s="1">
        <v>0.52</v>
      </c>
      <c r="C3875" s="80">
        <v>42650.0</v>
      </c>
      <c r="D3875" s="1">
        <v>0.59861</v>
      </c>
      <c r="E3875" s="80">
        <v>42671.0</v>
      </c>
      <c r="F3875" s="1">
        <v>0.722</v>
      </c>
    </row>
    <row r="3876" ht="15.75" customHeight="1">
      <c r="A3876" s="80">
        <v>42653.0</v>
      </c>
      <c r="B3876" s="1">
        <v>0.5235</v>
      </c>
      <c r="C3876" s="80">
        <v>42653.0</v>
      </c>
      <c r="D3876" s="1">
        <v>0.6005</v>
      </c>
      <c r="E3876" s="80">
        <v>42674.0</v>
      </c>
      <c r="F3876" s="1">
        <v>0.717</v>
      </c>
    </row>
    <row r="3877" ht="15.75" customHeight="1">
      <c r="A3877" s="80">
        <v>42654.0</v>
      </c>
      <c r="B3877" s="1">
        <v>0.534</v>
      </c>
      <c r="C3877" s="80">
        <v>42654.0</v>
      </c>
      <c r="D3877" s="1">
        <v>0.619</v>
      </c>
      <c r="E3877" s="80">
        <v>42675.0</v>
      </c>
      <c r="F3877" s="1">
        <v>0.7105</v>
      </c>
    </row>
    <row r="3878" ht="15.75" customHeight="1">
      <c r="A3878" s="80">
        <v>42655.0</v>
      </c>
      <c r="B3878" s="1">
        <v>0.532</v>
      </c>
      <c r="C3878" s="80">
        <v>42655.0</v>
      </c>
      <c r="D3878" s="1">
        <v>0.615</v>
      </c>
      <c r="E3878" s="80">
        <v>42676.0</v>
      </c>
      <c r="F3878" s="1">
        <v>0.693</v>
      </c>
    </row>
    <row r="3879" ht="15.75" customHeight="1">
      <c r="A3879" s="80">
        <v>42656.0</v>
      </c>
      <c r="B3879" s="1">
        <v>0.5325</v>
      </c>
      <c r="C3879" s="80">
        <v>42656.0</v>
      </c>
      <c r="D3879" s="1">
        <v>0.607</v>
      </c>
      <c r="E3879" s="80">
        <v>42677.0</v>
      </c>
      <c r="F3879" s="1">
        <v>0.6915</v>
      </c>
    </row>
    <row r="3880" ht="15.75" customHeight="1">
      <c r="A3880" s="80">
        <v>42657.0</v>
      </c>
      <c r="B3880" s="1">
        <v>0.533</v>
      </c>
      <c r="C3880" s="80">
        <v>42657.0</v>
      </c>
      <c r="D3880" s="1">
        <v>0.60848</v>
      </c>
      <c r="E3880" s="80">
        <v>42678.0</v>
      </c>
      <c r="F3880" s="1">
        <v>0.67473</v>
      </c>
    </row>
    <row r="3881" ht="15.75" customHeight="1">
      <c r="A3881" s="80">
        <v>42660.0</v>
      </c>
      <c r="B3881" s="1">
        <v>0.5295</v>
      </c>
      <c r="C3881" s="80">
        <v>42660.0</v>
      </c>
      <c r="D3881" s="1">
        <v>0.597</v>
      </c>
      <c r="E3881" s="80">
        <v>42681.0</v>
      </c>
      <c r="F3881" s="1">
        <v>0.71417</v>
      </c>
    </row>
    <row r="3882" ht="15.75" customHeight="1">
      <c r="A3882" s="80">
        <v>42661.0</v>
      </c>
      <c r="B3882" s="1">
        <v>0.5235</v>
      </c>
      <c r="C3882" s="80">
        <v>42661.0</v>
      </c>
      <c r="D3882" s="1">
        <v>0.58383</v>
      </c>
      <c r="E3882" s="80">
        <v>42682.0</v>
      </c>
      <c r="F3882" s="1">
        <v>0.7425</v>
      </c>
    </row>
    <row r="3883" ht="15.75" customHeight="1">
      <c r="A3883" s="80">
        <v>42662.0</v>
      </c>
      <c r="B3883" s="1">
        <v>0.524</v>
      </c>
      <c r="C3883" s="80">
        <v>42662.0</v>
      </c>
      <c r="D3883" s="1">
        <v>0.585</v>
      </c>
      <c r="E3883" s="80">
        <v>42683.0</v>
      </c>
      <c r="F3883" s="1">
        <v>0.78835</v>
      </c>
    </row>
    <row r="3884" ht="15.75" customHeight="1">
      <c r="A3884" s="80">
        <v>42663.0</v>
      </c>
      <c r="B3884" s="1">
        <v>0.539</v>
      </c>
      <c r="C3884" s="80">
        <v>42663.0</v>
      </c>
      <c r="D3884" s="1">
        <v>0.60322</v>
      </c>
      <c r="E3884" s="80">
        <v>42684.0</v>
      </c>
      <c r="F3884" s="1">
        <v>0.814</v>
      </c>
    </row>
    <row r="3885" ht="15.75" customHeight="1">
      <c r="A3885" s="80">
        <v>42664.0</v>
      </c>
      <c r="B3885" s="1">
        <v>0.541</v>
      </c>
      <c r="C3885" s="80">
        <v>42664.0</v>
      </c>
      <c r="D3885" s="1">
        <v>0.60473</v>
      </c>
      <c r="E3885" s="80">
        <v>42685.0</v>
      </c>
      <c r="F3885" s="1">
        <v>0.811</v>
      </c>
    </row>
    <row r="3886" ht="15.75" customHeight="1">
      <c r="A3886" s="80">
        <v>42667.0</v>
      </c>
      <c r="B3886" s="1">
        <v>0.551</v>
      </c>
      <c r="C3886" s="80">
        <v>42667.0</v>
      </c>
      <c r="D3886" s="1">
        <v>0.619</v>
      </c>
      <c r="E3886" s="80">
        <v>42688.0</v>
      </c>
      <c r="F3886" s="1">
        <v>0.8854</v>
      </c>
    </row>
    <row r="3887" ht="15.75" customHeight="1">
      <c r="A3887" s="80">
        <v>42668.0</v>
      </c>
      <c r="B3887" s="1">
        <v>0.556</v>
      </c>
      <c r="C3887" s="80">
        <v>42668.0</v>
      </c>
      <c r="D3887" s="1">
        <v>0.62237</v>
      </c>
      <c r="E3887" s="80">
        <v>42689.0</v>
      </c>
      <c r="F3887" s="1">
        <v>0.881</v>
      </c>
    </row>
    <row r="3888" ht="15.75" customHeight="1">
      <c r="A3888" s="80">
        <v>42669.0</v>
      </c>
      <c r="B3888" s="1">
        <v>0.555</v>
      </c>
      <c r="C3888" s="80">
        <v>42669.0</v>
      </c>
      <c r="D3888" s="1">
        <v>0.623</v>
      </c>
      <c r="E3888" s="80">
        <v>42690.0</v>
      </c>
      <c r="F3888" s="1">
        <v>0.884</v>
      </c>
    </row>
    <row r="3889" ht="15.75" customHeight="1">
      <c r="A3889" s="80">
        <v>42670.0</v>
      </c>
      <c r="B3889" s="1">
        <v>0.562</v>
      </c>
      <c r="C3889" s="80">
        <v>42670.0</v>
      </c>
      <c r="D3889" s="1">
        <v>0.63542</v>
      </c>
      <c r="E3889" s="80">
        <v>42691.0</v>
      </c>
      <c r="F3889" s="1">
        <v>0.923</v>
      </c>
    </row>
    <row r="3890" ht="15.75" customHeight="1">
      <c r="A3890" s="80">
        <v>42671.0</v>
      </c>
      <c r="B3890" s="1">
        <v>0.555</v>
      </c>
      <c r="C3890" s="80">
        <v>42671.0</v>
      </c>
      <c r="D3890" s="1">
        <v>0.624</v>
      </c>
      <c r="E3890" s="80">
        <v>42692.0</v>
      </c>
      <c r="F3890" s="1">
        <v>0.945</v>
      </c>
    </row>
    <row r="3891" ht="15.75" customHeight="1">
      <c r="A3891" s="80">
        <v>42674.0</v>
      </c>
      <c r="B3891" s="1">
        <v>0.554</v>
      </c>
      <c r="C3891" s="80">
        <v>42674.0</v>
      </c>
      <c r="D3891" s="1">
        <v>0.62152</v>
      </c>
      <c r="E3891" s="80">
        <v>42695.0</v>
      </c>
      <c r="F3891" s="1">
        <v>0.9355</v>
      </c>
    </row>
    <row r="3892" ht="15.75" customHeight="1">
      <c r="A3892" s="80">
        <v>42675.0</v>
      </c>
      <c r="B3892" s="1">
        <v>0.5535</v>
      </c>
      <c r="C3892" s="80">
        <v>42675.0</v>
      </c>
      <c r="D3892" s="1">
        <v>0.6185</v>
      </c>
      <c r="E3892" s="80">
        <v>42696.0</v>
      </c>
      <c r="F3892" s="1">
        <v>0.936</v>
      </c>
    </row>
    <row r="3893" ht="15.75" customHeight="1">
      <c r="A3893" s="80">
        <v>42676.0</v>
      </c>
      <c r="B3893" s="1">
        <v>0.5475</v>
      </c>
      <c r="C3893" s="80">
        <v>42676.0</v>
      </c>
      <c r="D3893" s="1">
        <v>0.6095</v>
      </c>
      <c r="E3893" s="80">
        <v>42697.0</v>
      </c>
      <c r="F3893" s="1">
        <v>0.976</v>
      </c>
    </row>
    <row r="3894" ht="15.75" customHeight="1">
      <c r="A3894" s="80">
        <v>42677.0</v>
      </c>
      <c r="B3894" s="1">
        <v>0.55</v>
      </c>
      <c r="C3894" s="80">
        <v>42677.0</v>
      </c>
      <c r="D3894" s="1">
        <v>0.608</v>
      </c>
      <c r="E3894" s="80">
        <v>42698.0</v>
      </c>
      <c r="F3894" s="1">
        <v>0.993</v>
      </c>
    </row>
    <row r="3895" ht="15.75" customHeight="1">
      <c r="A3895" s="80">
        <v>42678.0</v>
      </c>
      <c r="B3895" s="1">
        <v>0.543</v>
      </c>
      <c r="C3895" s="80">
        <v>42678.0</v>
      </c>
      <c r="D3895" s="1">
        <v>0.59469</v>
      </c>
      <c r="E3895" s="80">
        <v>42699.0</v>
      </c>
      <c r="F3895" s="1">
        <v>0.98515</v>
      </c>
    </row>
    <row r="3896" ht="15.75" customHeight="1">
      <c r="A3896" s="80">
        <v>42681.0</v>
      </c>
      <c r="B3896" s="1">
        <v>0.558</v>
      </c>
      <c r="C3896" s="80">
        <v>42681.0</v>
      </c>
      <c r="D3896" s="1">
        <v>0.62135</v>
      </c>
      <c r="E3896" s="80">
        <v>42702.0</v>
      </c>
      <c r="F3896" s="1">
        <v>0.9555</v>
      </c>
    </row>
    <row r="3897" ht="15.75" customHeight="1">
      <c r="A3897" s="80">
        <v>42682.0</v>
      </c>
      <c r="B3897" s="1">
        <v>0.572</v>
      </c>
      <c r="C3897" s="80">
        <v>42682.0</v>
      </c>
      <c r="D3897" s="1">
        <v>0.6415</v>
      </c>
      <c r="E3897" s="80">
        <v>42703.0</v>
      </c>
      <c r="F3897" s="1">
        <v>0.943</v>
      </c>
    </row>
    <row r="3898" ht="15.75" customHeight="1">
      <c r="A3898" s="80">
        <v>42683.0</v>
      </c>
      <c r="B3898" s="1">
        <v>0.576</v>
      </c>
      <c r="C3898" s="80">
        <v>42683.0</v>
      </c>
      <c r="D3898" s="1">
        <v>0.649</v>
      </c>
      <c r="E3898" s="80">
        <v>42704.0</v>
      </c>
      <c r="F3898" s="1">
        <v>0.9715</v>
      </c>
    </row>
    <row r="3899" ht="15.75" customHeight="1">
      <c r="A3899" s="80">
        <v>42684.0</v>
      </c>
      <c r="B3899" s="1">
        <v>0.572</v>
      </c>
      <c r="C3899" s="80">
        <v>42684.0</v>
      </c>
      <c r="D3899" s="1">
        <v>0.6505</v>
      </c>
      <c r="E3899" s="80">
        <v>42705.0</v>
      </c>
      <c r="F3899" s="1">
        <v>1.00287</v>
      </c>
    </row>
    <row r="3900" ht="15.75" customHeight="1">
      <c r="A3900" s="80">
        <v>42685.0</v>
      </c>
      <c r="B3900" s="1">
        <v>0.573</v>
      </c>
      <c r="C3900" s="80">
        <v>42685.0</v>
      </c>
      <c r="D3900" s="1">
        <v>0.656</v>
      </c>
      <c r="E3900" s="80">
        <v>42706.0</v>
      </c>
      <c r="F3900" s="1">
        <v>0.9625</v>
      </c>
    </row>
    <row r="3901" ht="15.75" customHeight="1">
      <c r="A3901" s="80">
        <v>42688.0</v>
      </c>
      <c r="B3901" s="1">
        <v>0.597</v>
      </c>
      <c r="C3901" s="80">
        <v>42688.0</v>
      </c>
      <c r="D3901" s="1">
        <v>0.69</v>
      </c>
      <c r="E3901" s="80">
        <v>42709.0</v>
      </c>
      <c r="F3901" s="1">
        <v>0.994</v>
      </c>
    </row>
    <row r="3902" ht="15.75" customHeight="1">
      <c r="A3902" s="80">
        <v>42689.0</v>
      </c>
      <c r="B3902" s="1">
        <v>0.6</v>
      </c>
      <c r="C3902" s="80">
        <v>42689.0</v>
      </c>
      <c r="D3902" s="1">
        <v>0.6895</v>
      </c>
      <c r="E3902" s="80">
        <v>42710.0</v>
      </c>
      <c r="F3902" s="1">
        <v>1.002</v>
      </c>
    </row>
    <row r="3903" ht="15.75" customHeight="1">
      <c r="A3903" s="80">
        <v>42690.0</v>
      </c>
      <c r="B3903" s="1">
        <v>0.6015</v>
      </c>
      <c r="C3903" s="80">
        <v>42690.0</v>
      </c>
      <c r="D3903" s="1">
        <v>0.692</v>
      </c>
      <c r="E3903" s="80">
        <v>42711.0</v>
      </c>
      <c r="F3903" s="1">
        <v>0.978</v>
      </c>
    </row>
    <row r="3904" ht="15.75" customHeight="1">
      <c r="A3904" s="80">
        <v>42691.0</v>
      </c>
      <c r="B3904" s="1">
        <v>0.618</v>
      </c>
      <c r="C3904" s="80">
        <v>42691.0</v>
      </c>
      <c r="D3904" s="1">
        <v>0.72</v>
      </c>
      <c r="E3904" s="80">
        <v>42712.0</v>
      </c>
      <c r="F3904" s="1">
        <v>0.999</v>
      </c>
    </row>
    <row r="3905" ht="15.75" customHeight="1">
      <c r="A3905" s="80">
        <v>42692.0</v>
      </c>
      <c r="B3905" s="1">
        <v>0.621</v>
      </c>
      <c r="C3905" s="80">
        <v>42692.0</v>
      </c>
      <c r="D3905" s="1">
        <v>0.7275</v>
      </c>
      <c r="E3905" s="80">
        <v>42713.0</v>
      </c>
      <c r="F3905" s="1">
        <v>1.02529</v>
      </c>
    </row>
    <row r="3906" ht="15.75" customHeight="1">
      <c r="A3906" s="80">
        <v>42695.0</v>
      </c>
      <c r="B3906" s="1">
        <v>0.6275</v>
      </c>
      <c r="C3906" s="80">
        <v>42695.0</v>
      </c>
      <c r="D3906" s="1">
        <v>0.7295</v>
      </c>
      <c r="E3906" s="80">
        <v>42716.0</v>
      </c>
      <c r="F3906" s="1">
        <v>1.027</v>
      </c>
    </row>
    <row r="3907" ht="15.75" customHeight="1">
      <c r="A3907" s="80">
        <v>42696.0</v>
      </c>
      <c r="B3907" s="1">
        <v>0.634</v>
      </c>
      <c r="C3907" s="80">
        <v>42696.0</v>
      </c>
      <c r="D3907" s="1">
        <v>0.736</v>
      </c>
      <c r="E3907" s="80">
        <v>42717.0</v>
      </c>
      <c r="F3907" s="1">
        <v>1.043</v>
      </c>
    </row>
    <row r="3908" ht="15.75" customHeight="1">
      <c r="A3908" s="80">
        <v>42697.0</v>
      </c>
      <c r="B3908" s="1">
        <v>0.65</v>
      </c>
      <c r="C3908" s="80">
        <v>42697.0</v>
      </c>
      <c r="D3908" s="1">
        <v>0.7615</v>
      </c>
      <c r="E3908" s="80">
        <v>42718.0</v>
      </c>
      <c r="F3908" s="1">
        <v>1.145</v>
      </c>
    </row>
    <row r="3909" ht="15.75" customHeight="1">
      <c r="A3909" s="80">
        <v>42698.0</v>
      </c>
      <c r="B3909" s="1">
        <v>0.656</v>
      </c>
      <c r="C3909" s="80">
        <v>42698.0</v>
      </c>
      <c r="D3909" s="1">
        <v>0.773</v>
      </c>
      <c r="E3909" s="80">
        <v>42719.0</v>
      </c>
      <c r="F3909" s="1">
        <v>1.159</v>
      </c>
    </row>
    <row r="3910" ht="15.75" customHeight="1">
      <c r="A3910" s="80">
        <v>42699.0</v>
      </c>
      <c r="B3910" s="1">
        <v>0.652</v>
      </c>
      <c r="C3910" s="80">
        <v>42699.0</v>
      </c>
      <c r="D3910" s="1">
        <v>0.768</v>
      </c>
      <c r="E3910" s="80">
        <v>42720.0</v>
      </c>
      <c r="F3910" s="1">
        <v>1.151</v>
      </c>
    </row>
    <row r="3911" ht="15.75" customHeight="1">
      <c r="A3911" s="80">
        <v>42702.0</v>
      </c>
      <c r="B3911" s="1">
        <v>0.6455</v>
      </c>
      <c r="C3911" s="80">
        <v>42702.0</v>
      </c>
      <c r="D3911" s="1">
        <v>0.749</v>
      </c>
      <c r="E3911" s="80">
        <v>42723.0</v>
      </c>
      <c r="F3911" s="1">
        <v>1.129</v>
      </c>
    </row>
    <row r="3912" ht="15.75" customHeight="1">
      <c r="A3912" s="80">
        <v>42703.0</v>
      </c>
      <c r="B3912" s="1">
        <v>0.642</v>
      </c>
      <c r="C3912" s="80">
        <v>42703.0</v>
      </c>
      <c r="D3912" s="1">
        <v>0.738</v>
      </c>
      <c r="E3912" s="80">
        <v>42724.0</v>
      </c>
      <c r="F3912" s="1">
        <v>1.136</v>
      </c>
    </row>
    <row r="3913" ht="15.75" customHeight="1">
      <c r="A3913" s="80">
        <v>42704.0</v>
      </c>
      <c r="B3913" s="1">
        <v>0.651</v>
      </c>
      <c r="C3913" s="80">
        <v>42704.0</v>
      </c>
      <c r="D3913" s="1">
        <v>0.7565</v>
      </c>
      <c r="E3913" s="80">
        <v>42725.0</v>
      </c>
      <c r="F3913" s="1">
        <v>1.122</v>
      </c>
    </row>
    <row r="3914" ht="15.75" customHeight="1">
      <c r="A3914" s="80">
        <v>42705.0</v>
      </c>
      <c r="B3914" s="1">
        <v>0.661</v>
      </c>
      <c r="C3914" s="80">
        <v>42705.0</v>
      </c>
      <c r="D3914" s="1">
        <v>0.773</v>
      </c>
      <c r="E3914" s="80">
        <v>42726.0</v>
      </c>
      <c r="F3914" s="1">
        <v>1.13818</v>
      </c>
    </row>
    <row r="3915" ht="15.75" customHeight="1">
      <c r="A3915" s="80">
        <v>42706.0</v>
      </c>
      <c r="B3915" s="1">
        <v>0.6555</v>
      </c>
      <c r="C3915" s="80">
        <v>42706.0</v>
      </c>
      <c r="D3915" s="1">
        <v>0.75644</v>
      </c>
      <c r="E3915" s="80">
        <v>42727.0</v>
      </c>
      <c r="F3915" s="1">
        <v>1.146</v>
      </c>
    </row>
    <row r="3916" ht="15.75" customHeight="1">
      <c r="A3916" s="80">
        <v>42709.0</v>
      </c>
      <c r="B3916" s="1">
        <v>0.664</v>
      </c>
      <c r="C3916" s="80">
        <v>42709.0</v>
      </c>
      <c r="D3916" s="1">
        <v>0.774</v>
      </c>
      <c r="E3916" s="80">
        <v>42730.0</v>
      </c>
      <c r="F3916" s="1">
        <v>1.147</v>
      </c>
    </row>
    <row r="3917" ht="15.75" customHeight="1">
      <c r="A3917" s="80">
        <v>42710.0</v>
      </c>
      <c r="B3917" s="1">
        <v>0.6695</v>
      </c>
      <c r="C3917" s="80">
        <v>42710.0</v>
      </c>
      <c r="D3917" s="1">
        <v>0.77918</v>
      </c>
      <c r="E3917" s="80">
        <v>42731.0</v>
      </c>
      <c r="F3917" s="1">
        <v>1.16477</v>
      </c>
    </row>
    <row r="3918" ht="15.75" customHeight="1">
      <c r="A3918" s="80">
        <v>42711.0</v>
      </c>
      <c r="B3918" s="1">
        <v>0.6685</v>
      </c>
      <c r="C3918" s="80">
        <v>42711.0</v>
      </c>
      <c r="D3918" s="1">
        <v>0.772</v>
      </c>
      <c r="E3918" s="80">
        <v>42732.0</v>
      </c>
      <c r="F3918" s="1">
        <v>1.1425</v>
      </c>
    </row>
    <row r="3919" ht="15.75" customHeight="1">
      <c r="A3919" s="80">
        <v>42712.0</v>
      </c>
      <c r="B3919" s="1">
        <v>0.679</v>
      </c>
      <c r="C3919" s="80">
        <v>42712.0</v>
      </c>
      <c r="D3919" s="1">
        <v>0.783</v>
      </c>
      <c r="E3919" s="80">
        <v>42733.0</v>
      </c>
      <c r="F3919" s="1">
        <v>1.122</v>
      </c>
    </row>
    <row r="3920" ht="15.75" customHeight="1">
      <c r="A3920" s="80">
        <v>42713.0</v>
      </c>
      <c r="B3920" s="1">
        <v>0.684</v>
      </c>
      <c r="C3920" s="80">
        <v>42713.0</v>
      </c>
      <c r="D3920" s="1">
        <v>0.796</v>
      </c>
      <c r="E3920" s="80">
        <v>42734.0</v>
      </c>
      <c r="F3920" s="1">
        <v>1.128</v>
      </c>
    </row>
    <row r="3921" ht="15.75" customHeight="1">
      <c r="A3921" s="80">
        <v>42716.0</v>
      </c>
      <c r="B3921" s="1">
        <v>0.6855</v>
      </c>
      <c r="C3921" s="80">
        <v>42716.0</v>
      </c>
      <c r="D3921" s="1">
        <v>0.8</v>
      </c>
      <c r="E3921" s="80">
        <v>42737.0</v>
      </c>
      <c r="F3921" s="1">
        <v>1.126</v>
      </c>
    </row>
    <row r="3922" ht="15.75" customHeight="1">
      <c r="A3922" s="80">
        <v>42717.0</v>
      </c>
      <c r="B3922" s="1">
        <v>0.69</v>
      </c>
      <c r="C3922" s="80">
        <v>42717.0</v>
      </c>
      <c r="D3922" s="1">
        <v>0.81141</v>
      </c>
      <c r="E3922" s="80">
        <v>42738.0</v>
      </c>
      <c r="F3922" s="1">
        <v>1.137</v>
      </c>
    </row>
    <row r="3923" ht="15.75" customHeight="1">
      <c r="A3923" s="80">
        <v>42718.0</v>
      </c>
      <c r="B3923" s="1">
        <v>0.704</v>
      </c>
      <c r="C3923" s="80">
        <v>42718.0</v>
      </c>
      <c r="D3923" s="1">
        <v>0.864</v>
      </c>
      <c r="E3923" s="80">
        <v>42739.0</v>
      </c>
      <c r="F3923" s="1">
        <v>1.125</v>
      </c>
    </row>
    <row r="3924" ht="15.75" customHeight="1">
      <c r="A3924" s="80">
        <v>42719.0</v>
      </c>
      <c r="B3924" s="1">
        <v>0.702</v>
      </c>
      <c r="C3924" s="80">
        <v>42719.0</v>
      </c>
      <c r="D3924" s="1">
        <v>0.857</v>
      </c>
      <c r="E3924" s="80">
        <v>42740.0</v>
      </c>
      <c r="F3924" s="1">
        <v>1.0925</v>
      </c>
    </row>
    <row r="3925" ht="15.75" customHeight="1">
      <c r="A3925" s="80">
        <v>42720.0</v>
      </c>
      <c r="B3925" s="1">
        <v>0.699</v>
      </c>
      <c r="C3925" s="80">
        <v>42720.0</v>
      </c>
      <c r="D3925" s="1">
        <v>0.853</v>
      </c>
      <c r="E3925" s="80">
        <v>42741.0</v>
      </c>
      <c r="F3925" s="1">
        <v>1.141</v>
      </c>
    </row>
    <row r="3926" ht="15.75" customHeight="1">
      <c r="A3926" s="80">
        <v>42723.0</v>
      </c>
      <c r="B3926" s="1">
        <v>0.696</v>
      </c>
      <c r="C3926" s="80">
        <v>42723.0</v>
      </c>
      <c r="D3926" s="1">
        <v>0.843</v>
      </c>
      <c r="E3926" s="80">
        <v>42744.0</v>
      </c>
      <c r="F3926" s="1">
        <v>1.11901</v>
      </c>
    </row>
    <row r="3927" ht="15.75" customHeight="1">
      <c r="A3927" s="80">
        <v>42724.0</v>
      </c>
      <c r="B3927" s="1">
        <v>0.6985</v>
      </c>
      <c r="C3927" s="80">
        <v>42724.0</v>
      </c>
      <c r="D3927" s="1">
        <v>0.843</v>
      </c>
      <c r="E3927" s="80">
        <v>42745.0</v>
      </c>
      <c r="F3927" s="1">
        <v>1.11977</v>
      </c>
    </row>
    <row r="3928" ht="15.75" customHeight="1">
      <c r="A3928" s="80">
        <v>42725.0</v>
      </c>
      <c r="B3928" s="1">
        <v>0.699</v>
      </c>
      <c r="C3928" s="80">
        <v>42725.0</v>
      </c>
      <c r="D3928" s="1">
        <v>0.841</v>
      </c>
      <c r="E3928" s="80">
        <v>42746.0</v>
      </c>
      <c r="F3928" s="1">
        <v>1.11735</v>
      </c>
    </row>
    <row r="3929" ht="15.75" customHeight="1">
      <c r="A3929" s="80">
        <v>42726.0</v>
      </c>
      <c r="B3929" s="1">
        <v>0.705</v>
      </c>
      <c r="C3929" s="80">
        <v>42726.0</v>
      </c>
      <c r="D3929" s="1">
        <v>0.852</v>
      </c>
      <c r="E3929" s="80">
        <v>42747.0</v>
      </c>
      <c r="F3929" s="1">
        <v>1.109</v>
      </c>
    </row>
    <row r="3930" ht="15.75" customHeight="1">
      <c r="A3930" s="80">
        <v>42727.0</v>
      </c>
      <c r="B3930" s="1">
        <v>0.706</v>
      </c>
      <c r="C3930" s="80">
        <v>42727.0</v>
      </c>
      <c r="D3930" s="1">
        <v>0.85677</v>
      </c>
      <c r="E3930" s="80">
        <v>42748.0</v>
      </c>
      <c r="F3930" s="1">
        <v>1.131</v>
      </c>
    </row>
    <row r="3931" ht="15.75" customHeight="1">
      <c r="A3931" s="80">
        <v>42730.0</v>
      </c>
      <c r="B3931" s="1">
        <v>0.706</v>
      </c>
      <c r="C3931" s="80">
        <v>42730.0</v>
      </c>
      <c r="D3931" s="1">
        <v>0.857</v>
      </c>
      <c r="E3931" s="80">
        <v>42751.0</v>
      </c>
      <c r="F3931" s="1">
        <v>1.121</v>
      </c>
    </row>
    <row r="3932" ht="15.75" customHeight="1">
      <c r="A3932" s="80">
        <v>42731.0</v>
      </c>
      <c r="B3932" s="1">
        <v>0.711</v>
      </c>
      <c r="C3932" s="80">
        <v>42731.0</v>
      </c>
      <c r="D3932" s="1">
        <v>0.864</v>
      </c>
      <c r="E3932" s="80">
        <v>42752.0</v>
      </c>
      <c r="F3932" s="1">
        <v>1.083</v>
      </c>
    </row>
    <row r="3933" ht="15.75" customHeight="1">
      <c r="A3933" s="80">
        <v>42732.0</v>
      </c>
      <c r="B3933" s="1">
        <v>0.709</v>
      </c>
      <c r="C3933" s="80">
        <v>42732.0</v>
      </c>
      <c r="D3933" s="1">
        <v>0.8555</v>
      </c>
      <c r="E3933" s="80">
        <v>42753.0</v>
      </c>
      <c r="F3933" s="1">
        <v>1.1555</v>
      </c>
    </row>
    <row r="3934" ht="15.75" customHeight="1">
      <c r="A3934" s="80">
        <v>42733.0</v>
      </c>
      <c r="B3934" s="1">
        <v>0.713</v>
      </c>
      <c r="C3934" s="80">
        <v>42733.0</v>
      </c>
      <c r="D3934" s="1">
        <v>0.8525</v>
      </c>
      <c r="E3934" s="80">
        <v>42754.0</v>
      </c>
      <c r="F3934" s="1">
        <v>1.1595</v>
      </c>
    </row>
    <row r="3935" ht="15.75" customHeight="1">
      <c r="A3935" s="80">
        <v>42734.0</v>
      </c>
      <c r="B3935" s="1">
        <v>0.713</v>
      </c>
      <c r="C3935" s="80">
        <v>42734.0</v>
      </c>
      <c r="D3935" s="1">
        <v>0.8542</v>
      </c>
      <c r="E3935" s="80">
        <v>42755.0</v>
      </c>
      <c r="F3935" s="1">
        <v>1.14</v>
      </c>
    </row>
    <row r="3936" ht="15.75" customHeight="1">
      <c r="A3936" s="80">
        <v>42737.0</v>
      </c>
      <c r="B3936" s="1">
        <v>0.712</v>
      </c>
      <c r="C3936" s="80">
        <v>42737.0</v>
      </c>
      <c r="D3936" s="1">
        <v>0.854</v>
      </c>
      <c r="E3936" s="80">
        <v>42758.0</v>
      </c>
      <c r="F3936" s="1">
        <v>1.10144</v>
      </c>
    </row>
    <row r="3937" ht="15.75" customHeight="1">
      <c r="A3937" s="80">
        <v>42738.0</v>
      </c>
      <c r="B3937" s="1">
        <v>0.7255</v>
      </c>
      <c r="C3937" s="80">
        <v>42738.0</v>
      </c>
      <c r="D3937" s="1">
        <v>0.867</v>
      </c>
      <c r="E3937" s="80">
        <v>42759.0</v>
      </c>
      <c r="F3937" s="1">
        <v>1.13893</v>
      </c>
    </row>
    <row r="3938" ht="15.75" customHeight="1">
      <c r="A3938" s="80">
        <v>42739.0</v>
      </c>
      <c r="B3938" s="1">
        <v>0.723</v>
      </c>
      <c r="C3938" s="80">
        <v>42739.0</v>
      </c>
      <c r="D3938" s="1">
        <v>0.86553</v>
      </c>
      <c r="E3938" s="80">
        <v>42760.0</v>
      </c>
      <c r="F3938" s="1">
        <v>1.15769</v>
      </c>
    </row>
    <row r="3939" ht="15.75" customHeight="1">
      <c r="A3939" s="80">
        <v>42740.0</v>
      </c>
      <c r="B3939" s="1">
        <v>0.722</v>
      </c>
      <c r="C3939" s="80">
        <v>42740.0</v>
      </c>
      <c r="D3939" s="1">
        <v>0.852</v>
      </c>
      <c r="E3939" s="80">
        <v>42761.0</v>
      </c>
      <c r="F3939" s="1">
        <v>1.155</v>
      </c>
    </row>
    <row r="3940" ht="15.75" customHeight="1">
      <c r="A3940" s="80">
        <v>42741.0</v>
      </c>
      <c r="B3940" s="1">
        <v>0.733</v>
      </c>
      <c r="C3940" s="80">
        <v>42741.0</v>
      </c>
      <c r="D3940" s="1">
        <v>0.8725</v>
      </c>
      <c r="E3940" s="80">
        <v>42762.0</v>
      </c>
      <c r="F3940" s="1">
        <v>1.153</v>
      </c>
    </row>
    <row r="3941" ht="15.75" customHeight="1">
      <c r="A3941" s="80">
        <v>42744.0</v>
      </c>
      <c r="B3941" s="1">
        <v>0.728</v>
      </c>
      <c r="C3941" s="80">
        <v>42744.0</v>
      </c>
      <c r="D3941" s="1">
        <v>0.865</v>
      </c>
      <c r="E3941" s="80">
        <v>42765.0</v>
      </c>
      <c r="F3941" s="1">
        <v>1.154</v>
      </c>
    </row>
    <row r="3942" ht="15.75" customHeight="1">
      <c r="A3942" s="80">
        <v>42745.0</v>
      </c>
      <c r="B3942" s="1">
        <v>0.728</v>
      </c>
      <c r="C3942" s="80">
        <v>42745.0</v>
      </c>
      <c r="D3942" s="1">
        <v>0.866</v>
      </c>
      <c r="E3942" s="80">
        <v>42766.0</v>
      </c>
      <c r="F3942" s="1">
        <v>1.14087</v>
      </c>
    </row>
    <row r="3943" ht="15.75" customHeight="1">
      <c r="A3943" s="80">
        <v>42746.0</v>
      </c>
      <c r="B3943" s="1">
        <v>0.7275</v>
      </c>
      <c r="C3943" s="80">
        <v>42746.0</v>
      </c>
      <c r="D3943" s="1">
        <v>0.863</v>
      </c>
      <c r="E3943" s="80">
        <v>42767.0</v>
      </c>
      <c r="F3943" s="1">
        <v>1.148</v>
      </c>
    </row>
    <row r="3944" ht="15.75" customHeight="1">
      <c r="A3944" s="80">
        <v>42747.0</v>
      </c>
      <c r="B3944" s="1">
        <v>0.729</v>
      </c>
      <c r="C3944" s="80">
        <v>42747.0</v>
      </c>
      <c r="D3944" s="1">
        <v>0.86341</v>
      </c>
      <c r="E3944" s="80">
        <v>42768.0</v>
      </c>
      <c r="F3944" s="1">
        <v>1.15431</v>
      </c>
    </row>
    <row r="3945" ht="15.75" customHeight="1">
      <c r="A3945" s="80">
        <v>42748.0</v>
      </c>
      <c r="B3945" s="1">
        <v>0.734</v>
      </c>
      <c r="C3945" s="80">
        <v>42748.0</v>
      </c>
      <c r="D3945" s="1">
        <v>0.873</v>
      </c>
      <c r="E3945" s="80">
        <v>42769.0</v>
      </c>
      <c r="F3945" s="1">
        <v>1.15242</v>
      </c>
    </row>
    <row r="3946" ht="15.75" customHeight="1">
      <c r="A3946" s="80">
        <v>42751.0</v>
      </c>
      <c r="B3946" s="1">
        <v>0.729</v>
      </c>
      <c r="C3946" s="80">
        <v>42751.0</v>
      </c>
      <c r="D3946" s="1">
        <v>0.867</v>
      </c>
      <c r="E3946" s="80">
        <v>42772.0</v>
      </c>
      <c r="F3946" s="1">
        <v>1.111</v>
      </c>
    </row>
    <row r="3947" ht="15.75" customHeight="1">
      <c r="A3947" s="80">
        <v>42752.0</v>
      </c>
      <c r="B3947" s="1">
        <v>0.725</v>
      </c>
      <c r="C3947" s="80">
        <v>42752.0</v>
      </c>
      <c r="D3947" s="1">
        <v>0.85125</v>
      </c>
      <c r="E3947" s="80">
        <v>42773.0</v>
      </c>
      <c r="F3947" s="1">
        <v>1.117</v>
      </c>
    </row>
    <row r="3948" ht="15.75" customHeight="1">
      <c r="A3948" s="80">
        <v>42753.0</v>
      </c>
      <c r="B3948" s="1">
        <v>0.746</v>
      </c>
      <c r="C3948" s="80">
        <v>42753.0</v>
      </c>
      <c r="D3948" s="1">
        <v>0.89247</v>
      </c>
      <c r="E3948" s="80">
        <v>42774.0</v>
      </c>
      <c r="F3948" s="1">
        <v>1.088</v>
      </c>
    </row>
    <row r="3949" ht="15.75" customHeight="1">
      <c r="A3949" s="80">
        <v>42754.0</v>
      </c>
      <c r="B3949" s="1">
        <v>0.756</v>
      </c>
      <c r="C3949" s="80">
        <v>42754.0</v>
      </c>
      <c r="D3949" s="1">
        <v>0.9</v>
      </c>
      <c r="E3949" s="80">
        <v>42775.0</v>
      </c>
      <c r="F3949" s="1">
        <v>1.12889</v>
      </c>
    </row>
    <row r="3950" ht="15.75" customHeight="1">
      <c r="A3950" s="80">
        <v>42755.0</v>
      </c>
      <c r="B3950" s="1">
        <v>0.75</v>
      </c>
      <c r="C3950" s="80">
        <v>42755.0</v>
      </c>
      <c r="D3950" s="1">
        <v>0.8885</v>
      </c>
      <c r="E3950" s="80">
        <v>42776.0</v>
      </c>
      <c r="F3950" s="1">
        <v>1.147</v>
      </c>
    </row>
    <row r="3951" ht="15.75" customHeight="1">
      <c r="A3951" s="80">
        <v>42758.0</v>
      </c>
      <c r="B3951" s="1">
        <v>0.7385</v>
      </c>
      <c r="C3951" s="80">
        <v>42758.0</v>
      </c>
      <c r="D3951" s="1">
        <v>0.868</v>
      </c>
      <c r="E3951" s="80">
        <v>42779.0</v>
      </c>
      <c r="F3951" s="1">
        <v>1.16203</v>
      </c>
    </row>
    <row r="3952" ht="15.75" customHeight="1">
      <c r="A3952" s="80">
        <v>42759.0</v>
      </c>
      <c r="B3952" s="1">
        <v>0.754</v>
      </c>
      <c r="C3952" s="80">
        <v>42759.0</v>
      </c>
      <c r="D3952" s="1">
        <v>0.8911</v>
      </c>
      <c r="E3952" s="80">
        <v>42780.0</v>
      </c>
      <c r="F3952" s="1">
        <v>1.197</v>
      </c>
    </row>
    <row r="3953" ht="15.75" customHeight="1">
      <c r="A3953" s="80">
        <v>42760.0</v>
      </c>
      <c r="B3953" s="1">
        <v>0.762</v>
      </c>
      <c r="C3953" s="80">
        <v>42760.0</v>
      </c>
      <c r="D3953" s="1">
        <v>0.905</v>
      </c>
      <c r="E3953" s="80">
        <v>42781.0</v>
      </c>
      <c r="F3953" s="1">
        <v>1.23</v>
      </c>
    </row>
    <row r="3954" ht="15.75" customHeight="1">
      <c r="A3954" s="80">
        <v>42761.0</v>
      </c>
      <c r="B3954" s="1">
        <v>0.768</v>
      </c>
      <c r="C3954" s="80">
        <v>42761.0</v>
      </c>
      <c r="D3954" s="1">
        <v>0.905</v>
      </c>
      <c r="E3954" s="80">
        <v>42782.0</v>
      </c>
      <c r="F3954" s="1">
        <v>1.207</v>
      </c>
    </row>
    <row r="3955" ht="15.75" customHeight="1">
      <c r="A3955" s="80">
        <v>42762.0</v>
      </c>
      <c r="B3955" s="1">
        <v>0.765</v>
      </c>
      <c r="C3955" s="80">
        <v>42762.0</v>
      </c>
      <c r="D3955" s="1">
        <v>0.903</v>
      </c>
      <c r="E3955" s="80">
        <v>42783.0</v>
      </c>
      <c r="F3955" s="1">
        <v>1.18786</v>
      </c>
    </row>
    <row r="3956" ht="15.75" customHeight="1">
      <c r="A3956" s="80">
        <v>42765.0</v>
      </c>
      <c r="B3956" s="1">
        <v>0.761</v>
      </c>
      <c r="C3956" s="80">
        <v>42765.0</v>
      </c>
      <c r="D3956" s="1">
        <v>0.90068</v>
      </c>
      <c r="E3956" s="80">
        <v>42786.0</v>
      </c>
      <c r="F3956" s="1">
        <v>1.192</v>
      </c>
    </row>
    <row r="3957" ht="15.75" customHeight="1">
      <c r="A3957" s="80">
        <v>42766.0</v>
      </c>
      <c r="B3957" s="1">
        <v>0.761</v>
      </c>
      <c r="C3957" s="80">
        <v>42766.0</v>
      </c>
      <c r="D3957" s="1">
        <v>0.8945</v>
      </c>
      <c r="E3957" s="80">
        <v>42787.0</v>
      </c>
      <c r="F3957" s="1">
        <v>1.221</v>
      </c>
    </row>
    <row r="3958" ht="15.75" customHeight="1">
      <c r="A3958" s="80">
        <v>42767.0</v>
      </c>
      <c r="B3958" s="1">
        <v>0.7575</v>
      </c>
      <c r="C3958" s="80">
        <v>42767.0</v>
      </c>
      <c r="D3958" s="1">
        <v>0.898</v>
      </c>
      <c r="E3958" s="80">
        <v>42788.0</v>
      </c>
      <c r="F3958" s="1">
        <v>1.201</v>
      </c>
    </row>
    <row r="3959" ht="15.75" customHeight="1">
      <c r="A3959" s="80">
        <v>42768.0</v>
      </c>
      <c r="B3959" s="1">
        <v>0.763</v>
      </c>
      <c r="C3959" s="80">
        <v>42768.0</v>
      </c>
      <c r="D3959" s="1">
        <v>0.903</v>
      </c>
      <c r="E3959" s="80">
        <v>42789.0</v>
      </c>
      <c r="F3959" s="1">
        <v>1.18048</v>
      </c>
    </row>
    <row r="3960" ht="15.75" customHeight="1">
      <c r="A3960" s="80">
        <v>42769.0</v>
      </c>
      <c r="B3960" s="1">
        <v>0.758</v>
      </c>
      <c r="C3960" s="80">
        <v>42769.0</v>
      </c>
      <c r="D3960" s="1">
        <v>0.9005</v>
      </c>
      <c r="E3960" s="80">
        <v>42790.0</v>
      </c>
      <c r="F3960" s="1">
        <v>1.164</v>
      </c>
    </row>
    <row r="3961" ht="15.75" customHeight="1">
      <c r="A3961" s="80">
        <v>42772.0</v>
      </c>
      <c r="B3961" s="1">
        <v>0.743</v>
      </c>
      <c r="C3961" s="80">
        <v>42772.0</v>
      </c>
      <c r="D3961" s="1">
        <v>0.876</v>
      </c>
      <c r="E3961" s="80">
        <v>42793.0</v>
      </c>
      <c r="F3961" s="1">
        <v>1.206</v>
      </c>
    </row>
    <row r="3962" ht="15.75" customHeight="1">
      <c r="A3962" s="80">
        <v>42773.0</v>
      </c>
      <c r="B3962" s="1">
        <v>0.7475</v>
      </c>
      <c r="C3962" s="80">
        <v>42773.0</v>
      </c>
      <c r="D3962" s="1">
        <v>0.88</v>
      </c>
      <c r="E3962" s="80">
        <v>42794.0</v>
      </c>
      <c r="F3962" s="1">
        <v>1.269</v>
      </c>
    </row>
    <row r="3963" ht="15.75" customHeight="1">
      <c r="A3963" s="80">
        <v>42774.0</v>
      </c>
      <c r="B3963" s="1">
        <v>0.741</v>
      </c>
      <c r="C3963" s="80">
        <v>42774.0</v>
      </c>
      <c r="D3963" s="1">
        <v>0.867</v>
      </c>
      <c r="E3963" s="80">
        <v>42795.0</v>
      </c>
      <c r="F3963" s="1">
        <v>1.28959</v>
      </c>
    </row>
    <row r="3964" ht="15.75" customHeight="1">
      <c r="A3964" s="80">
        <v>42775.0</v>
      </c>
      <c r="B3964" s="1">
        <v>0.759</v>
      </c>
      <c r="C3964" s="80">
        <v>42775.0</v>
      </c>
      <c r="D3964" s="1">
        <v>0.892</v>
      </c>
      <c r="E3964" s="80">
        <v>42796.0</v>
      </c>
      <c r="F3964" s="1">
        <v>1.33444</v>
      </c>
    </row>
    <row r="3965" ht="15.75" customHeight="1">
      <c r="A3965" s="80">
        <v>42776.0</v>
      </c>
      <c r="B3965" s="1">
        <v>0.7685</v>
      </c>
      <c r="C3965" s="80">
        <v>42776.0</v>
      </c>
      <c r="D3965" s="1">
        <v>0.906</v>
      </c>
      <c r="E3965" s="80">
        <v>42797.0</v>
      </c>
      <c r="F3965" s="1">
        <v>1.333</v>
      </c>
    </row>
    <row r="3966" ht="15.75" customHeight="1">
      <c r="A3966" s="80">
        <v>42779.0</v>
      </c>
      <c r="B3966" s="1">
        <v>0.774</v>
      </c>
      <c r="C3966" s="80">
        <v>42779.0</v>
      </c>
      <c r="D3966" s="1">
        <v>0.917</v>
      </c>
      <c r="E3966" s="80">
        <v>42800.0</v>
      </c>
      <c r="F3966" s="1">
        <v>1.321</v>
      </c>
    </row>
    <row r="3967" ht="15.75" customHeight="1">
      <c r="A3967" s="80">
        <v>42780.0</v>
      </c>
      <c r="B3967" s="1">
        <v>0.788</v>
      </c>
      <c r="C3967" s="80">
        <v>42780.0</v>
      </c>
      <c r="D3967" s="1">
        <v>0.937</v>
      </c>
      <c r="E3967" s="80">
        <v>42801.0</v>
      </c>
      <c r="F3967" s="1">
        <v>1.337</v>
      </c>
    </row>
    <row r="3968" ht="15.75" customHeight="1">
      <c r="A3968" s="80">
        <v>42781.0</v>
      </c>
      <c r="B3968" s="1">
        <v>0.815</v>
      </c>
      <c r="C3968" s="80">
        <v>42781.0</v>
      </c>
      <c r="D3968" s="1">
        <v>0.97</v>
      </c>
      <c r="E3968" s="80">
        <v>42802.0</v>
      </c>
      <c r="F3968" s="1">
        <v>1.36</v>
      </c>
    </row>
    <row r="3969" ht="15.75" customHeight="1">
      <c r="A3969" s="80">
        <v>42782.0</v>
      </c>
      <c r="B3969" s="1">
        <v>0.805</v>
      </c>
      <c r="C3969" s="80">
        <v>42782.0</v>
      </c>
      <c r="D3969" s="1">
        <v>0.95615</v>
      </c>
      <c r="E3969" s="80">
        <v>42803.0</v>
      </c>
      <c r="F3969" s="1">
        <v>1.392</v>
      </c>
    </row>
    <row r="3970" ht="15.75" customHeight="1">
      <c r="A3970" s="80">
        <v>42783.0</v>
      </c>
      <c r="B3970" s="1">
        <v>0.797</v>
      </c>
      <c r="C3970" s="80">
        <v>42783.0</v>
      </c>
      <c r="D3970" s="1">
        <v>0.942</v>
      </c>
      <c r="E3970" s="80">
        <v>42804.0</v>
      </c>
      <c r="F3970" s="1">
        <v>1.383</v>
      </c>
    </row>
    <row r="3971" ht="15.75" customHeight="1">
      <c r="A3971" s="80">
        <v>42786.0</v>
      </c>
      <c r="B3971" s="1">
        <v>0.798</v>
      </c>
      <c r="C3971" s="80">
        <v>42786.0</v>
      </c>
      <c r="D3971" s="1">
        <v>0.945</v>
      </c>
      <c r="E3971" s="80">
        <v>42807.0</v>
      </c>
      <c r="F3971" s="1">
        <v>1.402</v>
      </c>
    </row>
    <row r="3972" ht="15.75" customHeight="1">
      <c r="A3972" s="80">
        <v>42787.0</v>
      </c>
      <c r="B3972" s="1">
        <v>0.814</v>
      </c>
      <c r="C3972" s="80">
        <v>42787.0</v>
      </c>
      <c r="D3972" s="1">
        <v>0.967</v>
      </c>
      <c r="E3972" s="80">
        <v>42808.0</v>
      </c>
      <c r="F3972" s="1">
        <v>1.396</v>
      </c>
    </row>
    <row r="3973" ht="15.75" customHeight="1">
      <c r="A3973" s="80">
        <v>42788.0</v>
      </c>
      <c r="B3973" s="1">
        <v>0.812</v>
      </c>
      <c r="C3973" s="80">
        <v>42788.0</v>
      </c>
      <c r="D3973" s="1">
        <v>0.96158</v>
      </c>
      <c r="E3973" s="80">
        <v>42809.0</v>
      </c>
      <c r="F3973" s="1">
        <v>1.328</v>
      </c>
    </row>
    <row r="3974" ht="15.75" customHeight="1">
      <c r="A3974" s="80">
        <v>42789.0</v>
      </c>
      <c r="B3974" s="1">
        <v>0.815</v>
      </c>
      <c r="C3974" s="80">
        <v>42789.0</v>
      </c>
      <c r="D3974" s="1">
        <v>0.951</v>
      </c>
      <c r="E3974" s="80">
        <v>42810.0</v>
      </c>
      <c r="F3974" s="1">
        <v>1.372</v>
      </c>
    </row>
    <row r="3975" ht="15.75" customHeight="1">
      <c r="A3975" s="80">
        <v>42790.0</v>
      </c>
      <c r="B3975" s="1">
        <v>0.817</v>
      </c>
      <c r="C3975" s="80">
        <v>42790.0</v>
      </c>
      <c r="D3975" s="1">
        <v>0.95</v>
      </c>
      <c r="E3975" s="80">
        <v>42811.0</v>
      </c>
      <c r="F3975" s="1">
        <v>1.364</v>
      </c>
    </row>
    <row r="3976" ht="15.75" customHeight="1">
      <c r="A3976" s="80">
        <v>42793.0</v>
      </c>
      <c r="B3976" s="1">
        <v>0.84</v>
      </c>
      <c r="C3976" s="80">
        <v>42793.0</v>
      </c>
      <c r="D3976" s="1">
        <v>0.97842</v>
      </c>
      <c r="E3976" s="80">
        <v>42814.0</v>
      </c>
      <c r="F3976" s="1">
        <v>1.344</v>
      </c>
    </row>
    <row r="3977" ht="15.75" customHeight="1">
      <c r="A3977" s="80">
        <v>42794.0</v>
      </c>
      <c r="B3977" s="1">
        <v>0.8955</v>
      </c>
      <c r="C3977" s="80">
        <v>42794.0</v>
      </c>
      <c r="D3977" s="1">
        <v>1.033</v>
      </c>
      <c r="E3977" s="80">
        <v>42815.0</v>
      </c>
      <c r="F3977" s="1">
        <v>1.3375</v>
      </c>
    </row>
    <row r="3978" ht="15.75" customHeight="1">
      <c r="A3978" s="80">
        <v>42795.0</v>
      </c>
      <c r="B3978" s="1">
        <v>0.898</v>
      </c>
      <c r="C3978" s="80">
        <v>42795.0</v>
      </c>
      <c r="D3978" s="1">
        <v>1.04175</v>
      </c>
      <c r="E3978" s="80">
        <v>42816.0</v>
      </c>
      <c r="F3978" s="1">
        <v>1.329</v>
      </c>
    </row>
    <row r="3979" ht="15.75" customHeight="1">
      <c r="A3979" s="80">
        <v>42796.0</v>
      </c>
      <c r="B3979" s="1">
        <v>0.927</v>
      </c>
      <c r="C3979" s="80">
        <v>42796.0</v>
      </c>
      <c r="D3979" s="1">
        <v>1.077</v>
      </c>
      <c r="E3979" s="80">
        <v>42817.0</v>
      </c>
      <c r="F3979" s="1">
        <v>1.347</v>
      </c>
    </row>
    <row r="3980" ht="15.75" customHeight="1">
      <c r="A3980" s="80">
        <v>42797.0</v>
      </c>
      <c r="B3980" s="1">
        <v>0.928</v>
      </c>
      <c r="C3980" s="80">
        <v>42797.0</v>
      </c>
      <c r="D3980" s="1">
        <v>1.074</v>
      </c>
      <c r="E3980" s="80">
        <v>42818.0</v>
      </c>
      <c r="F3980" s="1">
        <v>1.34652</v>
      </c>
    </row>
    <row r="3981" ht="15.75" customHeight="1">
      <c r="A3981" s="80">
        <v>42800.0</v>
      </c>
      <c r="B3981" s="1">
        <v>0.927</v>
      </c>
      <c r="C3981" s="80">
        <v>42800.0</v>
      </c>
      <c r="D3981" s="1">
        <v>1.065</v>
      </c>
      <c r="E3981" s="80">
        <v>42821.0</v>
      </c>
      <c r="F3981" s="1">
        <v>1.32173</v>
      </c>
    </row>
    <row r="3982" ht="15.75" customHeight="1">
      <c r="A3982" s="80">
        <v>42801.0</v>
      </c>
      <c r="B3982" s="1">
        <v>0.937</v>
      </c>
      <c r="C3982" s="80">
        <v>42801.0</v>
      </c>
      <c r="D3982" s="1">
        <v>1.075</v>
      </c>
      <c r="E3982" s="80">
        <v>42822.0</v>
      </c>
      <c r="F3982" s="1">
        <v>1.3465</v>
      </c>
    </row>
    <row r="3983" ht="15.75" customHeight="1">
      <c r="A3983" s="80">
        <v>42802.0</v>
      </c>
      <c r="B3983" s="1">
        <v>0.945</v>
      </c>
      <c r="C3983" s="80">
        <v>42802.0</v>
      </c>
      <c r="D3983" s="1">
        <v>1.0916</v>
      </c>
      <c r="E3983" s="80">
        <v>42823.0</v>
      </c>
      <c r="F3983" s="1">
        <v>1.334</v>
      </c>
    </row>
    <row r="3984" ht="15.75" customHeight="1">
      <c r="A3984" s="80">
        <v>42803.0</v>
      </c>
      <c r="B3984" s="1">
        <v>0.961</v>
      </c>
      <c r="C3984" s="80">
        <v>42803.0</v>
      </c>
      <c r="D3984" s="1">
        <v>1.11127</v>
      </c>
      <c r="E3984" s="80">
        <v>42824.0</v>
      </c>
      <c r="F3984" s="1">
        <v>1.3695</v>
      </c>
    </row>
    <row r="3985" ht="15.75" customHeight="1">
      <c r="A3985" s="80">
        <v>42804.0</v>
      </c>
      <c r="B3985" s="1">
        <v>0.9715</v>
      </c>
      <c r="C3985" s="80">
        <v>42804.0</v>
      </c>
      <c r="D3985" s="1">
        <v>1.117</v>
      </c>
      <c r="E3985" s="80">
        <v>42825.0</v>
      </c>
      <c r="F3985" s="1">
        <v>1.3555</v>
      </c>
    </row>
    <row r="3986" ht="15.75" customHeight="1">
      <c r="A3986" s="80">
        <v>42807.0</v>
      </c>
      <c r="B3986" s="1">
        <v>0.978</v>
      </c>
      <c r="C3986" s="80">
        <v>42807.0</v>
      </c>
      <c r="D3986" s="1">
        <v>1.127</v>
      </c>
      <c r="E3986" s="80">
        <v>42828.0</v>
      </c>
      <c r="F3986" s="1">
        <v>1.314</v>
      </c>
    </row>
    <row r="3987" ht="15.75" customHeight="1">
      <c r="A3987" s="80">
        <v>42808.0</v>
      </c>
      <c r="B3987" s="1">
        <v>0.978</v>
      </c>
      <c r="C3987" s="80">
        <v>42808.0</v>
      </c>
      <c r="D3987" s="1">
        <v>1.126</v>
      </c>
      <c r="E3987" s="80">
        <v>42829.0</v>
      </c>
      <c r="F3987" s="1">
        <v>1.333</v>
      </c>
    </row>
    <row r="3988" ht="15.75" customHeight="1">
      <c r="A3988" s="80">
        <v>42809.0</v>
      </c>
      <c r="B3988" s="1">
        <v>0.966</v>
      </c>
      <c r="C3988" s="80">
        <v>42809.0</v>
      </c>
      <c r="D3988" s="1">
        <v>1.09907</v>
      </c>
      <c r="E3988" s="80">
        <v>42830.0</v>
      </c>
      <c r="F3988" s="1">
        <v>1.312</v>
      </c>
    </row>
    <row r="3989" ht="15.75" customHeight="1">
      <c r="A3989" s="80">
        <v>42810.0</v>
      </c>
      <c r="B3989" s="1">
        <v>0.98</v>
      </c>
      <c r="C3989" s="80">
        <v>42810.0</v>
      </c>
      <c r="D3989" s="1">
        <v>1.125</v>
      </c>
      <c r="E3989" s="80">
        <v>42831.0</v>
      </c>
      <c r="F3989" s="1">
        <v>1.324</v>
      </c>
    </row>
    <row r="3990" ht="15.75" customHeight="1">
      <c r="A3990" s="80">
        <v>42811.0</v>
      </c>
      <c r="B3990" s="1">
        <v>0.983</v>
      </c>
      <c r="C3990" s="80">
        <v>42811.0</v>
      </c>
      <c r="D3990" s="1">
        <v>1.125</v>
      </c>
      <c r="E3990" s="80">
        <v>42832.0</v>
      </c>
      <c r="F3990" s="1">
        <v>1.3505</v>
      </c>
    </row>
    <row r="3991" ht="15.75" customHeight="1">
      <c r="A3991" s="80">
        <v>42814.0</v>
      </c>
      <c r="B3991" s="1">
        <v>0.978</v>
      </c>
      <c r="C3991" s="80">
        <v>42814.0</v>
      </c>
      <c r="D3991" s="1">
        <v>1.114</v>
      </c>
      <c r="E3991" s="80">
        <v>42835.0</v>
      </c>
      <c r="F3991" s="1">
        <v>1.33497</v>
      </c>
    </row>
    <row r="3992" ht="15.75" customHeight="1">
      <c r="A3992" s="80">
        <v>42815.0</v>
      </c>
      <c r="B3992" s="1">
        <v>0.984</v>
      </c>
      <c r="C3992" s="80">
        <v>42815.0</v>
      </c>
      <c r="D3992" s="1">
        <v>1.1151</v>
      </c>
      <c r="E3992" s="80">
        <v>42836.0</v>
      </c>
      <c r="F3992" s="1">
        <v>1.2955</v>
      </c>
    </row>
    <row r="3993" ht="15.75" customHeight="1">
      <c r="A3993" s="80">
        <v>42816.0</v>
      </c>
      <c r="B3993" s="1">
        <v>0.979</v>
      </c>
      <c r="C3993" s="80">
        <v>42816.0</v>
      </c>
      <c r="D3993" s="1">
        <v>1.107</v>
      </c>
      <c r="E3993" s="80">
        <v>42837.0</v>
      </c>
      <c r="F3993" s="1">
        <v>1.25681</v>
      </c>
    </row>
    <row r="3994" ht="15.75" customHeight="1">
      <c r="A3994" s="80">
        <v>42817.0</v>
      </c>
      <c r="B3994" s="1">
        <v>0.986</v>
      </c>
      <c r="C3994" s="80">
        <v>42817.0</v>
      </c>
      <c r="D3994" s="1">
        <v>1.12</v>
      </c>
      <c r="E3994" s="80">
        <v>42838.0</v>
      </c>
      <c r="F3994" s="1">
        <v>1.267</v>
      </c>
    </row>
    <row r="3995" ht="15.75" customHeight="1">
      <c r="A3995" s="80">
        <v>42818.0</v>
      </c>
      <c r="B3995" s="1">
        <v>0.988</v>
      </c>
      <c r="C3995" s="80">
        <v>42818.0</v>
      </c>
      <c r="D3995" s="1">
        <v>1.12154</v>
      </c>
      <c r="E3995" s="80">
        <v>42839.0</v>
      </c>
      <c r="F3995" s="1">
        <v>1.267</v>
      </c>
    </row>
    <row r="3996" ht="15.75" customHeight="1">
      <c r="A3996" s="80">
        <v>42821.0</v>
      </c>
      <c r="B3996" s="1">
        <v>0.981</v>
      </c>
      <c r="C3996" s="80">
        <v>42821.0</v>
      </c>
      <c r="D3996" s="1">
        <v>1.105</v>
      </c>
      <c r="E3996" s="80">
        <v>42842.0</v>
      </c>
      <c r="F3996" s="1">
        <v>1.269</v>
      </c>
    </row>
    <row r="3997" ht="15.75" customHeight="1">
      <c r="A3997" s="80">
        <v>42822.0</v>
      </c>
      <c r="B3997" s="1">
        <v>0.988</v>
      </c>
      <c r="C3997" s="80">
        <v>42822.0</v>
      </c>
      <c r="D3997" s="1">
        <v>1.119</v>
      </c>
      <c r="E3997" s="80">
        <v>42843.0</v>
      </c>
      <c r="F3997" s="1">
        <v>1.21789</v>
      </c>
    </row>
    <row r="3998" ht="15.75" customHeight="1">
      <c r="A3998" s="80">
        <v>42823.0</v>
      </c>
      <c r="B3998" s="1">
        <v>0.986</v>
      </c>
      <c r="C3998" s="80">
        <v>42823.0</v>
      </c>
      <c r="D3998" s="1">
        <v>1.11793</v>
      </c>
      <c r="E3998" s="80">
        <v>42844.0</v>
      </c>
      <c r="F3998" s="1">
        <v>1.23501</v>
      </c>
    </row>
    <row r="3999" ht="15.75" customHeight="1">
      <c r="A3999" s="80">
        <v>42824.0</v>
      </c>
      <c r="B3999" s="1">
        <v>1.0</v>
      </c>
      <c r="C3999" s="80">
        <v>42824.0</v>
      </c>
      <c r="D3999" s="1">
        <v>1.141</v>
      </c>
      <c r="E3999" s="80">
        <v>42845.0</v>
      </c>
      <c r="F3999" s="1">
        <v>1.27025</v>
      </c>
    </row>
    <row r="4000" ht="15.75" customHeight="1">
      <c r="A4000" s="80">
        <v>42825.0</v>
      </c>
      <c r="B4000" s="1">
        <v>1.0065</v>
      </c>
      <c r="C4000" s="80">
        <v>42825.0</v>
      </c>
      <c r="D4000" s="1">
        <v>1.139</v>
      </c>
      <c r="E4000" s="80">
        <v>42846.0</v>
      </c>
      <c r="F4000" s="1">
        <v>1.271</v>
      </c>
    </row>
    <row r="4001" ht="15.75" customHeight="1">
      <c r="A4001" s="80">
        <v>42828.0</v>
      </c>
      <c r="B4001" s="1">
        <v>1.001</v>
      </c>
      <c r="C4001" s="80">
        <v>42828.0</v>
      </c>
      <c r="D4001" s="1">
        <v>1.12307</v>
      </c>
      <c r="E4001" s="80">
        <v>42849.0</v>
      </c>
      <c r="F4001" s="1">
        <v>1.3165</v>
      </c>
    </row>
    <row r="4002" ht="15.75" customHeight="1">
      <c r="A4002" s="80">
        <v>42829.0</v>
      </c>
      <c r="B4002" s="1">
        <v>1.01</v>
      </c>
      <c r="C4002" s="80">
        <v>42829.0</v>
      </c>
      <c r="D4002" s="1">
        <v>1.1355</v>
      </c>
      <c r="E4002" s="80">
        <v>42850.0</v>
      </c>
      <c r="F4002" s="1">
        <v>1.3585</v>
      </c>
    </row>
    <row r="4003" ht="15.75" customHeight="1">
      <c r="A4003" s="80">
        <v>42830.0</v>
      </c>
      <c r="B4003" s="1">
        <v>1.018</v>
      </c>
      <c r="C4003" s="80">
        <v>42830.0</v>
      </c>
      <c r="D4003" s="1">
        <v>1.13843</v>
      </c>
      <c r="E4003" s="80">
        <v>42851.0</v>
      </c>
      <c r="F4003" s="1">
        <v>1.339</v>
      </c>
    </row>
    <row r="4004" ht="15.75" customHeight="1">
      <c r="A4004" s="80">
        <v>42831.0</v>
      </c>
      <c r="B4004" s="1">
        <v>1.0285</v>
      </c>
      <c r="C4004" s="80">
        <v>42831.0</v>
      </c>
      <c r="D4004" s="1">
        <v>1.151</v>
      </c>
      <c r="E4004" s="80">
        <v>42852.0</v>
      </c>
      <c r="F4004" s="1">
        <v>1.331</v>
      </c>
    </row>
    <row r="4005" ht="15.75" customHeight="1">
      <c r="A4005" s="80">
        <v>42832.0</v>
      </c>
      <c r="B4005" s="1">
        <v>1.028</v>
      </c>
      <c r="C4005" s="80">
        <v>42832.0</v>
      </c>
      <c r="D4005" s="1">
        <v>1.155</v>
      </c>
      <c r="E4005" s="80">
        <v>42853.0</v>
      </c>
      <c r="F4005" s="1">
        <v>1.338</v>
      </c>
    </row>
    <row r="4006" ht="15.75" customHeight="1">
      <c r="A4006" s="80">
        <v>42835.0</v>
      </c>
      <c r="B4006" s="1">
        <v>1.024</v>
      </c>
      <c r="C4006" s="80">
        <v>42835.0</v>
      </c>
      <c r="D4006" s="1">
        <v>1.147</v>
      </c>
      <c r="E4006" s="80">
        <v>42856.0</v>
      </c>
      <c r="F4006" s="1">
        <v>1.345</v>
      </c>
    </row>
    <row r="4007" ht="15.75" customHeight="1">
      <c r="A4007" s="80">
        <v>42836.0</v>
      </c>
      <c r="B4007" s="1">
        <v>1.015</v>
      </c>
      <c r="C4007" s="80">
        <v>42836.0</v>
      </c>
      <c r="D4007" s="1">
        <v>1.125</v>
      </c>
      <c r="E4007" s="80">
        <v>42857.0</v>
      </c>
      <c r="F4007" s="1">
        <v>1.3295</v>
      </c>
    </row>
    <row r="4008" ht="15.75" customHeight="1">
      <c r="A4008" s="80">
        <v>42837.0</v>
      </c>
      <c r="B4008" s="1">
        <v>1.0065</v>
      </c>
      <c r="C4008" s="80">
        <v>42837.0</v>
      </c>
      <c r="D4008" s="1">
        <v>1.105</v>
      </c>
      <c r="E4008" s="80">
        <v>42858.0</v>
      </c>
      <c r="F4008" s="1">
        <v>1.355</v>
      </c>
    </row>
    <row r="4009" ht="15.75" customHeight="1">
      <c r="A4009" s="80">
        <v>42838.0</v>
      </c>
      <c r="B4009" s="1">
        <v>1.013</v>
      </c>
      <c r="C4009" s="80">
        <v>42838.0</v>
      </c>
      <c r="D4009" s="1">
        <v>1.113</v>
      </c>
      <c r="E4009" s="80">
        <v>42859.0</v>
      </c>
      <c r="F4009" s="1">
        <v>1.3665</v>
      </c>
    </row>
    <row r="4010" ht="15.75" customHeight="1">
      <c r="A4010" s="80">
        <v>42839.0</v>
      </c>
      <c r="B4010" s="1">
        <v>1.015</v>
      </c>
      <c r="C4010" s="80">
        <v>42839.0</v>
      </c>
      <c r="D4010" s="1">
        <v>1.119</v>
      </c>
      <c r="E4010" s="80">
        <v>42860.0</v>
      </c>
      <c r="F4010" s="1">
        <v>1.374</v>
      </c>
    </row>
    <row r="4011" ht="15.75" customHeight="1">
      <c r="A4011" s="80">
        <v>42842.0</v>
      </c>
      <c r="B4011" s="1">
        <v>1.008</v>
      </c>
      <c r="C4011" s="80">
        <v>42842.0</v>
      </c>
      <c r="D4011" s="1">
        <v>1.108</v>
      </c>
      <c r="E4011" s="80">
        <v>42863.0</v>
      </c>
      <c r="F4011" s="1">
        <v>1.40228</v>
      </c>
    </row>
    <row r="4012" ht="15.75" customHeight="1">
      <c r="A4012" s="80">
        <v>42843.0</v>
      </c>
      <c r="B4012" s="1">
        <v>0.99</v>
      </c>
      <c r="C4012" s="80">
        <v>42843.0</v>
      </c>
      <c r="D4012" s="1">
        <v>1.076</v>
      </c>
      <c r="E4012" s="80">
        <v>42864.0</v>
      </c>
      <c r="F4012" s="1">
        <v>1.41</v>
      </c>
    </row>
    <row r="4013" ht="15.75" customHeight="1">
      <c r="A4013" s="80">
        <v>42844.0</v>
      </c>
      <c r="B4013" s="1">
        <v>1.004</v>
      </c>
      <c r="C4013" s="80">
        <v>42844.0</v>
      </c>
      <c r="D4013" s="1">
        <v>1.09231</v>
      </c>
      <c r="E4013" s="80">
        <v>42865.0</v>
      </c>
      <c r="F4013" s="1">
        <v>1.41</v>
      </c>
    </row>
    <row r="4014" ht="15.75" customHeight="1">
      <c r="A4014" s="80">
        <v>42845.0</v>
      </c>
      <c r="B4014" s="1">
        <v>1.022</v>
      </c>
      <c r="C4014" s="80">
        <v>42845.0</v>
      </c>
      <c r="D4014" s="1">
        <v>1.1179</v>
      </c>
      <c r="E4014" s="80">
        <v>42866.0</v>
      </c>
      <c r="F4014" s="1">
        <v>1.396</v>
      </c>
    </row>
    <row r="4015" ht="15.75" customHeight="1">
      <c r="A4015" s="80">
        <v>42846.0</v>
      </c>
      <c r="B4015" s="1">
        <v>1.015</v>
      </c>
      <c r="C4015" s="80">
        <v>42846.0</v>
      </c>
      <c r="D4015" s="1">
        <v>1.11</v>
      </c>
      <c r="E4015" s="80">
        <v>42867.0</v>
      </c>
      <c r="F4015" s="1">
        <v>1.345</v>
      </c>
    </row>
    <row r="4016" ht="15.75" customHeight="1">
      <c r="A4016" s="80">
        <v>42849.0</v>
      </c>
      <c r="B4016" s="1">
        <v>1.052</v>
      </c>
      <c r="C4016" s="80">
        <v>42849.0</v>
      </c>
      <c r="D4016" s="1">
        <v>1.157</v>
      </c>
      <c r="E4016" s="80">
        <v>42870.0</v>
      </c>
      <c r="F4016" s="1">
        <v>1.337</v>
      </c>
    </row>
    <row r="4017" ht="15.75" customHeight="1">
      <c r="A4017" s="80">
        <v>42850.0</v>
      </c>
      <c r="B4017" s="1">
        <v>1.063</v>
      </c>
      <c r="C4017" s="80">
        <v>42850.0</v>
      </c>
      <c r="D4017" s="1">
        <v>1.179</v>
      </c>
      <c r="E4017" s="80">
        <v>42871.0</v>
      </c>
      <c r="F4017" s="1">
        <v>1.3365</v>
      </c>
    </row>
    <row r="4018" ht="15.75" customHeight="1">
      <c r="A4018" s="80">
        <v>42851.0</v>
      </c>
      <c r="B4018" s="1">
        <v>1.064</v>
      </c>
      <c r="C4018" s="80">
        <v>42851.0</v>
      </c>
      <c r="D4018" s="1">
        <v>1.17323</v>
      </c>
      <c r="E4018" s="80">
        <v>42872.0</v>
      </c>
      <c r="F4018" s="1">
        <v>1.2675</v>
      </c>
    </row>
    <row r="4019" ht="15.75" customHeight="1">
      <c r="A4019" s="80">
        <v>42852.0</v>
      </c>
      <c r="B4019" s="1">
        <v>1.064</v>
      </c>
      <c r="C4019" s="80">
        <v>42852.0</v>
      </c>
      <c r="D4019" s="1">
        <v>1.16805</v>
      </c>
      <c r="E4019" s="80">
        <v>42873.0</v>
      </c>
      <c r="F4019" s="1">
        <v>1.30415</v>
      </c>
    </row>
    <row r="4020" ht="15.75" customHeight="1">
      <c r="A4020" s="80">
        <v>42853.0</v>
      </c>
      <c r="B4020" s="1">
        <v>1.0675</v>
      </c>
      <c r="C4020" s="80">
        <v>42853.0</v>
      </c>
      <c r="D4020" s="1">
        <v>1.176</v>
      </c>
      <c r="E4020" s="80">
        <v>42874.0</v>
      </c>
      <c r="F4020" s="1">
        <v>1.31891</v>
      </c>
    </row>
    <row r="4021" ht="15.75" customHeight="1">
      <c r="A4021" s="80">
        <v>42856.0</v>
      </c>
      <c r="B4021" s="1">
        <v>1.067</v>
      </c>
      <c r="C4021" s="80">
        <v>42856.0</v>
      </c>
      <c r="D4021" s="1">
        <v>1.17347</v>
      </c>
      <c r="E4021" s="80">
        <v>42877.0</v>
      </c>
      <c r="F4021" s="1">
        <v>1.33746</v>
      </c>
    </row>
    <row r="4022" ht="15.75" customHeight="1">
      <c r="A4022" s="80">
        <v>42857.0</v>
      </c>
      <c r="B4022" s="1">
        <v>1.065</v>
      </c>
      <c r="C4022" s="80">
        <v>42857.0</v>
      </c>
      <c r="D4022" s="1">
        <v>1.164</v>
      </c>
      <c r="E4022" s="80">
        <v>42878.0</v>
      </c>
      <c r="F4022" s="1">
        <v>1.363</v>
      </c>
    </row>
    <row r="4023" ht="15.75" customHeight="1">
      <c r="A4023" s="80">
        <v>42858.0</v>
      </c>
      <c r="B4023" s="1">
        <v>1.079</v>
      </c>
      <c r="C4023" s="80">
        <v>42858.0</v>
      </c>
      <c r="D4023" s="1">
        <v>1.185</v>
      </c>
      <c r="E4023" s="80">
        <v>42879.0</v>
      </c>
      <c r="F4023" s="1">
        <v>1.331</v>
      </c>
    </row>
    <row r="4024" ht="15.75" customHeight="1">
      <c r="A4024" s="80">
        <v>42859.0</v>
      </c>
      <c r="B4024" s="1">
        <v>1.086</v>
      </c>
      <c r="C4024" s="80">
        <v>42859.0</v>
      </c>
      <c r="D4024" s="1">
        <v>1.192</v>
      </c>
      <c r="E4024" s="80">
        <v>42880.0</v>
      </c>
      <c r="F4024" s="1">
        <v>1.353</v>
      </c>
    </row>
    <row r="4025" ht="15.75" customHeight="1">
      <c r="A4025" s="80">
        <v>42860.0</v>
      </c>
      <c r="B4025" s="1">
        <v>1.099</v>
      </c>
      <c r="C4025" s="80">
        <v>42860.0</v>
      </c>
      <c r="D4025" s="1">
        <v>1.203</v>
      </c>
      <c r="E4025" s="80">
        <v>42881.0</v>
      </c>
      <c r="F4025" s="1">
        <v>1.35</v>
      </c>
    </row>
    <row r="4026" ht="15.75" customHeight="1">
      <c r="A4026" s="80">
        <v>42863.0</v>
      </c>
      <c r="B4026" s="1">
        <v>1.115</v>
      </c>
      <c r="C4026" s="80">
        <v>42863.0</v>
      </c>
      <c r="D4026" s="1">
        <v>1.226</v>
      </c>
      <c r="E4026" s="80">
        <v>42884.0</v>
      </c>
      <c r="F4026" s="1">
        <v>1.348</v>
      </c>
    </row>
    <row r="4027" ht="15.75" customHeight="1">
      <c r="A4027" s="80">
        <v>42864.0</v>
      </c>
      <c r="B4027" s="1">
        <v>1.1205</v>
      </c>
      <c r="C4027" s="80">
        <v>42864.0</v>
      </c>
      <c r="D4027" s="1">
        <v>1.229</v>
      </c>
      <c r="E4027" s="80">
        <v>42885.0</v>
      </c>
      <c r="F4027" s="1">
        <v>1.3425</v>
      </c>
    </row>
    <row r="4028" ht="15.75" customHeight="1">
      <c r="A4028" s="80">
        <v>42865.0</v>
      </c>
      <c r="B4028" s="1">
        <v>1.12</v>
      </c>
      <c r="C4028" s="80">
        <v>42865.0</v>
      </c>
      <c r="D4028" s="1">
        <v>1.2295</v>
      </c>
      <c r="E4028" s="80">
        <v>42886.0</v>
      </c>
      <c r="F4028" s="1">
        <v>1.344</v>
      </c>
    </row>
    <row r="4029" ht="15.75" customHeight="1">
      <c r="A4029" s="80">
        <v>42866.0</v>
      </c>
      <c r="B4029" s="1">
        <v>1.117</v>
      </c>
      <c r="C4029" s="80">
        <v>42866.0</v>
      </c>
      <c r="D4029" s="1">
        <v>1.221</v>
      </c>
      <c r="E4029" s="80">
        <v>42887.0</v>
      </c>
      <c r="F4029" s="1">
        <v>1.35838</v>
      </c>
    </row>
    <row r="4030" ht="15.75" customHeight="1">
      <c r="A4030" s="80">
        <v>42867.0</v>
      </c>
      <c r="B4030" s="1">
        <v>1.098</v>
      </c>
      <c r="C4030" s="80">
        <v>42867.0</v>
      </c>
      <c r="D4030" s="1">
        <v>1.1875</v>
      </c>
      <c r="E4030" s="80">
        <v>42888.0</v>
      </c>
      <c r="F4030" s="1">
        <v>1.34562</v>
      </c>
    </row>
    <row r="4031" ht="15.75" customHeight="1">
      <c r="A4031" s="80">
        <v>42870.0</v>
      </c>
      <c r="B4031" s="1">
        <v>1.098</v>
      </c>
      <c r="C4031" s="80">
        <v>42870.0</v>
      </c>
      <c r="D4031" s="1">
        <v>1.18734</v>
      </c>
      <c r="E4031" s="80">
        <v>42891.0</v>
      </c>
      <c r="F4031" s="1">
        <v>1.351</v>
      </c>
    </row>
    <row r="4032" ht="15.75" customHeight="1">
      <c r="A4032" s="80">
        <v>42871.0</v>
      </c>
      <c r="B4032" s="1">
        <v>1.101</v>
      </c>
      <c r="C4032" s="80">
        <v>42871.0</v>
      </c>
      <c r="D4032" s="1">
        <v>1.188</v>
      </c>
      <c r="E4032" s="80">
        <v>42892.0</v>
      </c>
      <c r="F4032" s="1">
        <v>1.342</v>
      </c>
    </row>
    <row r="4033" ht="15.75" customHeight="1">
      <c r="A4033" s="80">
        <v>42872.0</v>
      </c>
      <c r="B4033" s="1">
        <v>1.064</v>
      </c>
      <c r="C4033" s="80">
        <v>42872.0</v>
      </c>
      <c r="D4033" s="1">
        <v>1.13588</v>
      </c>
      <c r="E4033" s="80">
        <v>42893.0</v>
      </c>
      <c r="F4033" s="1">
        <v>1.355</v>
      </c>
    </row>
    <row r="4034" ht="15.75" customHeight="1">
      <c r="A4034" s="80">
        <v>42873.0</v>
      </c>
      <c r="B4034" s="1">
        <v>1.098</v>
      </c>
      <c r="C4034" s="80">
        <v>42873.0</v>
      </c>
      <c r="D4034" s="1">
        <v>1.17495</v>
      </c>
      <c r="E4034" s="80">
        <v>42894.0</v>
      </c>
      <c r="F4034" s="1">
        <v>1.357</v>
      </c>
    </row>
    <row r="4035" ht="15.75" customHeight="1">
      <c r="A4035" s="80">
        <v>42874.0</v>
      </c>
      <c r="B4035" s="1">
        <v>1.106</v>
      </c>
      <c r="C4035" s="80">
        <v>42874.0</v>
      </c>
      <c r="D4035" s="1">
        <v>1.18335</v>
      </c>
      <c r="E4035" s="80">
        <v>42895.0</v>
      </c>
      <c r="F4035" s="1">
        <v>1.3705</v>
      </c>
    </row>
    <row r="4036" ht="15.75" customHeight="1">
      <c r="A4036" s="80">
        <v>42877.0</v>
      </c>
      <c r="B4036" s="1">
        <v>1.116</v>
      </c>
      <c r="C4036" s="80">
        <v>42877.0</v>
      </c>
      <c r="D4036" s="1">
        <v>1.198</v>
      </c>
      <c r="E4036" s="80">
        <v>42898.0</v>
      </c>
      <c r="F4036" s="1">
        <v>1.368</v>
      </c>
    </row>
    <row r="4037" ht="15.75" customHeight="1">
      <c r="A4037" s="80">
        <v>42878.0</v>
      </c>
      <c r="B4037" s="1">
        <v>1.128</v>
      </c>
      <c r="C4037" s="80">
        <v>42878.0</v>
      </c>
      <c r="D4037" s="1">
        <v>1.212</v>
      </c>
      <c r="E4037" s="80">
        <v>42899.0</v>
      </c>
      <c r="F4037" s="1">
        <v>1.3815</v>
      </c>
    </row>
    <row r="4038" ht="15.75" customHeight="1">
      <c r="A4038" s="80">
        <v>42879.0</v>
      </c>
      <c r="B4038" s="1">
        <v>1.118</v>
      </c>
      <c r="C4038" s="80">
        <v>42879.0</v>
      </c>
      <c r="D4038" s="1">
        <v>1.193</v>
      </c>
      <c r="E4038" s="80">
        <v>42900.0</v>
      </c>
      <c r="F4038" s="1">
        <v>1.343</v>
      </c>
    </row>
    <row r="4039" ht="15.75" customHeight="1">
      <c r="A4039" s="80">
        <v>42880.0</v>
      </c>
      <c r="B4039" s="1">
        <v>1.134</v>
      </c>
      <c r="C4039" s="80">
        <v>42880.0</v>
      </c>
      <c r="D4039" s="1">
        <v>1.214</v>
      </c>
      <c r="E4039" s="80">
        <v>42901.0</v>
      </c>
      <c r="F4039" s="1">
        <v>1.3585</v>
      </c>
    </row>
    <row r="4040" ht="15.75" customHeight="1">
      <c r="A4040" s="80">
        <v>42881.0</v>
      </c>
      <c r="B4040" s="1">
        <v>1.133</v>
      </c>
      <c r="C4040" s="80">
        <v>42881.0</v>
      </c>
      <c r="D4040" s="1">
        <v>1.21178</v>
      </c>
      <c r="E4040" s="80">
        <v>42902.0</v>
      </c>
      <c r="F4040" s="1">
        <v>1.343</v>
      </c>
    </row>
    <row r="4041" ht="15.75" customHeight="1">
      <c r="A4041" s="80">
        <v>42884.0</v>
      </c>
      <c r="B4041" s="1">
        <v>1.133</v>
      </c>
      <c r="C4041" s="80">
        <v>42884.0</v>
      </c>
      <c r="D4041" s="1">
        <v>1.211</v>
      </c>
      <c r="E4041" s="80">
        <v>42905.0</v>
      </c>
      <c r="F4041" s="1">
        <v>1.363</v>
      </c>
    </row>
    <row r="4042" ht="15.75" customHeight="1">
      <c r="A4042" s="80">
        <v>42885.0</v>
      </c>
      <c r="B4042" s="1">
        <v>1.1375</v>
      </c>
      <c r="C4042" s="80">
        <v>42885.0</v>
      </c>
      <c r="D4042" s="1">
        <v>1.21214</v>
      </c>
      <c r="E4042" s="80">
        <v>42906.0</v>
      </c>
      <c r="F4042" s="1">
        <v>1.353</v>
      </c>
    </row>
    <row r="4043" ht="15.75" customHeight="1">
      <c r="A4043" s="80">
        <v>42886.0</v>
      </c>
      <c r="B4043" s="1">
        <v>1.145</v>
      </c>
      <c r="C4043" s="80">
        <v>42886.0</v>
      </c>
      <c r="D4043" s="1">
        <v>1.21676</v>
      </c>
      <c r="E4043" s="80">
        <v>42907.0</v>
      </c>
      <c r="F4043" s="1">
        <v>1.349</v>
      </c>
    </row>
    <row r="4044" ht="15.75" customHeight="1">
      <c r="A4044" s="80">
        <v>42887.0</v>
      </c>
      <c r="B4044" s="1">
        <v>1.16</v>
      </c>
      <c r="C4044" s="80">
        <v>42887.0</v>
      </c>
      <c r="D4044" s="1">
        <v>1.232</v>
      </c>
      <c r="E4044" s="80">
        <v>42908.0</v>
      </c>
      <c r="F4044" s="1">
        <v>1.337</v>
      </c>
    </row>
    <row r="4045" ht="15.75" customHeight="1">
      <c r="A4045" s="80">
        <v>42888.0</v>
      </c>
      <c r="B4045" s="1">
        <v>1.161</v>
      </c>
      <c r="C4045" s="80">
        <v>42888.0</v>
      </c>
      <c r="D4045" s="1">
        <v>1.23075</v>
      </c>
      <c r="E4045" s="80">
        <v>42909.0</v>
      </c>
      <c r="F4045" s="1">
        <v>1.351</v>
      </c>
    </row>
    <row r="4046" ht="15.75" customHeight="1">
      <c r="A4046" s="80">
        <v>42891.0</v>
      </c>
      <c r="B4046" s="1">
        <v>1.164</v>
      </c>
      <c r="C4046" s="80">
        <v>42891.0</v>
      </c>
      <c r="D4046" s="1">
        <v>1.238</v>
      </c>
      <c r="E4046" s="80">
        <v>42912.0</v>
      </c>
      <c r="F4046" s="1">
        <v>1.355</v>
      </c>
    </row>
    <row r="4047" ht="15.75" customHeight="1">
      <c r="A4047" s="80">
        <v>42892.0</v>
      </c>
      <c r="B4047" s="1">
        <v>1.16</v>
      </c>
      <c r="C4047" s="80">
        <v>42892.0</v>
      </c>
      <c r="D4047" s="1">
        <v>1.228</v>
      </c>
      <c r="E4047" s="80">
        <v>42913.0</v>
      </c>
      <c r="F4047" s="1">
        <v>1.379</v>
      </c>
    </row>
    <row r="4048" ht="15.75" customHeight="1">
      <c r="A4048" s="80">
        <v>42893.0</v>
      </c>
      <c r="B4048" s="1">
        <v>1.166</v>
      </c>
      <c r="C4048" s="80">
        <v>42893.0</v>
      </c>
      <c r="D4048" s="1">
        <v>1.234</v>
      </c>
      <c r="E4048" s="80">
        <v>42914.0</v>
      </c>
      <c r="F4048" s="1">
        <v>1.384</v>
      </c>
    </row>
    <row r="4049" ht="15.75" customHeight="1">
      <c r="A4049" s="80">
        <v>42894.0</v>
      </c>
      <c r="B4049" s="1">
        <v>1.172</v>
      </c>
      <c r="C4049" s="80">
        <v>42894.0</v>
      </c>
      <c r="D4049" s="1">
        <v>1.239</v>
      </c>
      <c r="E4049" s="80">
        <v>42915.0</v>
      </c>
      <c r="F4049" s="1">
        <v>1.399</v>
      </c>
    </row>
    <row r="4050" ht="15.75" customHeight="1">
      <c r="A4050" s="80">
        <v>42895.0</v>
      </c>
      <c r="B4050" s="1">
        <v>1.178</v>
      </c>
      <c r="C4050" s="80">
        <v>42895.0</v>
      </c>
      <c r="D4050" s="1">
        <v>1.247</v>
      </c>
      <c r="E4050" s="80">
        <v>42916.0</v>
      </c>
      <c r="F4050" s="1">
        <v>1.4235</v>
      </c>
    </row>
    <row r="4051" ht="15.75" customHeight="1">
      <c r="A4051" s="80">
        <v>42898.0</v>
      </c>
      <c r="B4051" s="1">
        <v>1.18</v>
      </c>
      <c r="C4051" s="80">
        <v>42898.0</v>
      </c>
      <c r="D4051" s="1">
        <v>1.248</v>
      </c>
      <c r="E4051" s="80">
        <v>42919.0</v>
      </c>
      <c r="F4051" s="1">
        <v>1.447</v>
      </c>
    </row>
    <row r="4052" ht="15.75" customHeight="1">
      <c r="A4052" s="80">
        <v>42899.0</v>
      </c>
      <c r="B4052" s="1">
        <v>1.1815</v>
      </c>
      <c r="C4052" s="80">
        <v>42899.0</v>
      </c>
      <c r="D4052" s="1">
        <v>1.252</v>
      </c>
      <c r="E4052" s="80">
        <v>42920.0</v>
      </c>
      <c r="F4052" s="1">
        <v>1.443</v>
      </c>
    </row>
    <row r="4053" ht="15.75" customHeight="1">
      <c r="A4053" s="80">
        <v>42900.0</v>
      </c>
      <c r="B4053" s="1">
        <v>1.1795</v>
      </c>
      <c r="C4053" s="80">
        <v>42900.0</v>
      </c>
      <c r="D4053" s="1">
        <v>1.239</v>
      </c>
      <c r="E4053" s="80">
        <v>42921.0</v>
      </c>
      <c r="F4053" s="1">
        <v>1.456</v>
      </c>
    </row>
    <row r="4054" ht="15.75" customHeight="1">
      <c r="A4054" s="80">
        <v>42901.0</v>
      </c>
      <c r="B4054" s="1">
        <v>1.181</v>
      </c>
      <c r="C4054" s="80">
        <v>42901.0</v>
      </c>
      <c r="D4054" s="1">
        <v>1.244</v>
      </c>
      <c r="E4054" s="80">
        <v>42922.0</v>
      </c>
      <c r="F4054" s="1">
        <v>1.453</v>
      </c>
    </row>
    <row r="4055" ht="15.75" customHeight="1">
      <c r="A4055" s="80">
        <v>42902.0</v>
      </c>
      <c r="B4055" s="1">
        <v>1.179</v>
      </c>
      <c r="C4055" s="80">
        <v>42902.0</v>
      </c>
      <c r="D4055" s="1">
        <v>1.238</v>
      </c>
      <c r="E4055" s="80">
        <v>42923.0</v>
      </c>
      <c r="F4055" s="1">
        <v>1.4535</v>
      </c>
    </row>
    <row r="4056" ht="15.75" customHeight="1">
      <c r="A4056" s="80">
        <v>42905.0</v>
      </c>
      <c r="B4056" s="1">
        <v>1.182</v>
      </c>
      <c r="C4056" s="80">
        <v>42905.0</v>
      </c>
      <c r="D4056" s="1">
        <v>1.248</v>
      </c>
      <c r="E4056" s="80">
        <v>42926.0</v>
      </c>
      <c r="F4056" s="1">
        <v>1.449</v>
      </c>
    </row>
    <row r="4057" ht="15.75" customHeight="1">
      <c r="A4057" s="80">
        <v>42906.0</v>
      </c>
      <c r="B4057" s="1">
        <v>1.182</v>
      </c>
      <c r="C4057" s="80">
        <v>42906.0</v>
      </c>
      <c r="D4057" s="1">
        <v>1.246</v>
      </c>
      <c r="E4057" s="80">
        <v>42927.0</v>
      </c>
      <c r="F4057" s="1">
        <v>1.43</v>
      </c>
    </row>
    <row r="4058" ht="15.75" customHeight="1">
      <c r="A4058" s="80">
        <v>42907.0</v>
      </c>
      <c r="B4058" s="1">
        <v>1.183</v>
      </c>
      <c r="C4058" s="80">
        <v>42907.0</v>
      </c>
      <c r="D4058" s="1">
        <v>1.244</v>
      </c>
      <c r="E4058" s="80">
        <v>42928.0</v>
      </c>
      <c r="F4058" s="1">
        <v>1.4015</v>
      </c>
    </row>
    <row r="4059" ht="15.75" customHeight="1">
      <c r="A4059" s="80">
        <v>42908.0</v>
      </c>
      <c r="B4059" s="1">
        <v>1.181</v>
      </c>
      <c r="C4059" s="80">
        <v>42908.0</v>
      </c>
      <c r="D4059" s="1">
        <v>1.24</v>
      </c>
      <c r="E4059" s="80">
        <v>42929.0</v>
      </c>
      <c r="F4059" s="1">
        <v>1.412</v>
      </c>
    </row>
    <row r="4060" ht="15.75" customHeight="1">
      <c r="A4060" s="80">
        <v>42909.0</v>
      </c>
      <c r="B4060" s="1">
        <v>1.185</v>
      </c>
      <c r="C4060" s="80">
        <v>42909.0</v>
      </c>
      <c r="D4060" s="1">
        <v>1.249</v>
      </c>
      <c r="E4060" s="80">
        <v>42930.0</v>
      </c>
      <c r="F4060" s="1">
        <v>1.398</v>
      </c>
    </row>
    <row r="4061" ht="15.75" customHeight="1">
      <c r="A4061" s="80">
        <v>42912.0</v>
      </c>
      <c r="B4061" s="1">
        <v>1.188</v>
      </c>
      <c r="C4061" s="80">
        <v>42912.0</v>
      </c>
      <c r="D4061" s="1">
        <v>1.253</v>
      </c>
      <c r="E4061" s="80">
        <v>42933.0</v>
      </c>
      <c r="F4061" s="1">
        <v>1.3965</v>
      </c>
    </row>
    <row r="4062" ht="15.75" customHeight="1">
      <c r="A4062" s="80">
        <v>42913.0</v>
      </c>
      <c r="B4062" s="1">
        <v>1.19</v>
      </c>
      <c r="C4062" s="80">
        <v>42913.0</v>
      </c>
      <c r="D4062" s="1">
        <v>1.2625</v>
      </c>
      <c r="E4062" s="80">
        <v>42934.0</v>
      </c>
      <c r="F4062" s="1">
        <v>1.38</v>
      </c>
    </row>
    <row r="4063" ht="15.75" customHeight="1">
      <c r="A4063" s="80">
        <v>42914.0</v>
      </c>
      <c r="B4063" s="1">
        <v>1.194</v>
      </c>
      <c r="C4063" s="80">
        <v>42914.0</v>
      </c>
      <c r="D4063" s="1">
        <v>1.27</v>
      </c>
      <c r="E4063" s="80">
        <v>42935.0</v>
      </c>
      <c r="F4063" s="1">
        <v>1.396</v>
      </c>
    </row>
    <row r="4064" ht="15.75" customHeight="1">
      <c r="A4064" s="80">
        <v>42915.0</v>
      </c>
      <c r="B4064" s="1">
        <v>1.193</v>
      </c>
      <c r="C4064" s="80">
        <v>42915.0</v>
      </c>
      <c r="D4064" s="1">
        <v>1.27</v>
      </c>
      <c r="E4064" s="80">
        <v>42936.0</v>
      </c>
      <c r="F4064" s="1">
        <v>1.3905</v>
      </c>
    </row>
    <row r="4065" ht="15.75" customHeight="1">
      <c r="A4065" s="80">
        <v>42916.0</v>
      </c>
      <c r="B4065" s="1">
        <v>1.198</v>
      </c>
      <c r="C4065" s="80">
        <v>42916.0</v>
      </c>
      <c r="D4065" s="1">
        <v>1.284</v>
      </c>
      <c r="E4065" s="80">
        <v>42937.0</v>
      </c>
      <c r="F4065" s="1">
        <v>1.376</v>
      </c>
    </row>
    <row r="4066" ht="15.75" customHeight="1">
      <c r="A4066" s="80">
        <v>42919.0</v>
      </c>
      <c r="B4066" s="1">
        <v>1.207</v>
      </c>
      <c r="C4066" s="80">
        <v>42919.0</v>
      </c>
      <c r="D4066" s="1">
        <v>1.3</v>
      </c>
      <c r="E4066" s="80">
        <v>42940.0</v>
      </c>
      <c r="F4066" s="1">
        <v>1.3865</v>
      </c>
    </row>
    <row r="4067" ht="15.75" customHeight="1">
      <c r="A4067" s="80">
        <v>42920.0</v>
      </c>
      <c r="B4067" s="1">
        <v>1.206</v>
      </c>
      <c r="C4067" s="80">
        <v>42920.0</v>
      </c>
      <c r="D4067" s="1">
        <v>1.298</v>
      </c>
      <c r="E4067" s="80">
        <v>42941.0</v>
      </c>
      <c r="F4067" s="1">
        <v>1.4115</v>
      </c>
    </row>
    <row r="4068" ht="15.75" customHeight="1">
      <c r="A4068" s="80">
        <v>42921.0</v>
      </c>
      <c r="B4068" s="1">
        <v>1.211</v>
      </c>
      <c r="C4068" s="80">
        <v>42921.0</v>
      </c>
      <c r="D4068" s="1">
        <v>1.305</v>
      </c>
      <c r="E4068" s="80">
        <v>42942.0</v>
      </c>
      <c r="F4068" s="1">
        <v>1.3785</v>
      </c>
    </row>
    <row r="4069" ht="15.75" customHeight="1">
      <c r="A4069" s="80">
        <v>42922.0</v>
      </c>
      <c r="B4069" s="1">
        <v>1.207</v>
      </c>
      <c r="C4069" s="80">
        <v>42922.0</v>
      </c>
      <c r="D4069" s="1">
        <v>1.3</v>
      </c>
      <c r="E4069" s="80">
        <v>42943.0</v>
      </c>
      <c r="F4069" s="1">
        <v>1.388</v>
      </c>
    </row>
    <row r="4070" ht="15.75" customHeight="1">
      <c r="A4070" s="80">
        <v>42923.0</v>
      </c>
      <c r="B4070" s="1">
        <v>1.202</v>
      </c>
      <c r="C4070" s="80">
        <v>42923.0</v>
      </c>
      <c r="D4070" s="1">
        <v>1.296</v>
      </c>
      <c r="E4070" s="80">
        <v>42944.0</v>
      </c>
      <c r="F4070" s="1">
        <v>1.3745</v>
      </c>
    </row>
    <row r="4071" ht="15.75" customHeight="1">
      <c r="A4071" s="80">
        <v>42926.0</v>
      </c>
      <c r="B4071" s="1">
        <v>1.2</v>
      </c>
      <c r="C4071" s="80">
        <v>42926.0</v>
      </c>
      <c r="D4071" s="1">
        <v>1.292</v>
      </c>
      <c r="E4071" s="80">
        <v>42947.0</v>
      </c>
      <c r="F4071" s="1">
        <v>1.3795</v>
      </c>
    </row>
    <row r="4072" ht="15.75" customHeight="1">
      <c r="A4072" s="80">
        <v>42927.0</v>
      </c>
      <c r="B4072" s="1">
        <v>1.199</v>
      </c>
      <c r="C4072" s="80">
        <v>42927.0</v>
      </c>
      <c r="D4072" s="1">
        <v>1.283</v>
      </c>
      <c r="E4072" s="80">
        <v>42948.0</v>
      </c>
      <c r="F4072" s="1">
        <v>1.363</v>
      </c>
    </row>
    <row r="4073" ht="15.75" customHeight="1">
      <c r="A4073" s="80">
        <v>42928.0</v>
      </c>
      <c r="B4073" s="1">
        <v>1.196</v>
      </c>
      <c r="C4073" s="80">
        <v>42928.0</v>
      </c>
      <c r="D4073" s="1">
        <v>1.2745</v>
      </c>
      <c r="E4073" s="80">
        <v>42949.0</v>
      </c>
      <c r="F4073" s="1">
        <v>1.375</v>
      </c>
    </row>
    <row r="4074" ht="15.75" customHeight="1">
      <c r="A4074" s="80">
        <v>42929.0</v>
      </c>
      <c r="B4074" s="1">
        <v>1.199</v>
      </c>
      <c r="C4074" s="80">
        <v>42929.0</v>
      </c>
      <c r="D4074" s="1">
        <v>1.2785</v>
      </c>
      <c r="E4074" s="80">
        <v>42950.0</v>
      </c>
      <c r="F4074" s="1">
        <v>1.357</v>
      </c>
    </row>
    <row r="4075" ht="15.75" customHeight="1">
      <c r="A4075" s="80">
        <v>42930.0</v>
      </c>
      <c r="B4075" s="1">
        <v>1.193</v>
      </c>
      <c r="C4075" s="80">
        <v>42930.0</v>
      </c>
      <c r="D4075" s="1">
        <v>1.27</v>
      </c>
      <c r="E4075" s="80">
        <v>42951.0</v>
      </c>
      <c r="F4075" s="1">
        <v>1.375</v>
      </c>
    </row>
    <row r="4076" ht="15.75" customHeight="1">
      <c r="A4076" s="80">
        <v>42933.0</v>
      </c>
      <c r="B4076" s="1">
        <v>1.192</v>
      </c>
      <c r="C4076" s="80">
        <v>42933.0</v>
      </c>
      <c r="D4076" s="1">
        <v>1.2685</v>
      </c>
      <c r="E4076" s="80">
        <v>42954.0</v>
      </c>
      <c r="F4076" s="1">
        <v>1.372</v>
      </c>
    </row>
    <row r="4077" ht="15.75" customHeight="1">
      <c r="A4077" s="80">
        <v>42934.0</v>
      </c>
      <c r="B4077" s="1">
        <v>1.192</v>
      </c>
      <c r="C4077" s="80">
        <v>42934.0</v>
      </c>
      <c r="D4077" s="1">
        <v>1.262</v>
      </c>
      <c r="E4077" s="80">
        <v>42955.0</v>
      </c>
      <c r="F4077" s="1">
        <v>1.3815</v>
      </c>
    </row>
    <row r="4078" ht="15.75" customHeight="1">
      <c r="A4078" s="80">
        <v>42935.0</v>
      </c>
      <c r="B4078" s="1">
        <v>1.1975</v>
      </c>
      <c r="C4078" s="80">
        <v>42935.0</v>
      </c>
      <c r="D4078" s="1">
        <v>1.273</v>
      </c>
      <c r="E4078" s="80">
        <v>42956.0</v>
      </c>
      <c r="F4078" s="1">
        <v>1.371</v>
      </c>
    </row>
    <row r="4079" ht="15.75" customHeight="1">
      <c r="A4079" s="80">
        <v>42936.0</v>
      </c>
      <c r="B4079" s="1">
        <v>1.194</v>
      </c>
      <c r="C4079" s="80">
        <v>42936.0</v>
      </c>
      <c r="D4079" s="1">
        <v>1.268</v>
      </c>
      <c r="E4079" s="80">
        <v>42957.0</v>
      </c>
      <c r="F4079" s="1">
        <v>1.3535</v>
      </c>
    </row>
    <row r="4080" ht="15.75" customHeight="1">
      <c r="A4080" s="80">
        <v>42937.0</v>
      </c>
      <c r="B4080" s="1">
        <v>1.1925</v>
      </c>
      <c r="C4080" s="80">
        <v>42937.0</v>
      </c>
      <c r="D4080" s="1">
        <v>1.262</v>
      </c>
      <c r="E4080" s="80">
        <v>42958.0</v>
      </c>
      <c r="F4080" s="1">
        <v>1.3245</v>
      </c>
    </row>
    <row r="4081" ht="15.75" customHeight="1">
      <c r="A4081" s="80">
        <v>42940.0</v>
      </c>
      <c r="B4081" s="1">
        <v>1.2</v>
      </c>
      <c r="C4081" s="80">
        <v>42940.0</v>
      </c>
      <c r="D4081" s="1">
        <v>1.271</v>
      </c>
      <c r="E4081" s="80">
        <v>42961.0</v>
      </c>
      <c r="F4081" s="1">
        <v>1.348</v>
      </c>
    </row>
    <row r="4082" ht="15.75" customHeight="1">
      <c r="A4082" s="80">
        <v>42941.0</v>
      </c>
      <c r="B4082" s="1">
        <v>1.204</v>
      </c>
      <c r="C4082" s="80">
        <v>42941.0</v>
      </c>
      <c r="D4082" s="1">
        <v>1.284</v>
      </c>
      <c r="E4082" s="80">
        <v>42962.0</v>
      </c>
      <c r="F4082" s="1">
        <v>1.379</v>
      </c>
    </row>
    <row r="4083" ht="15.75" customHeight="1">
      <c r="A4083" s="80">
        <v>42942.0</v>
      </c>
      <c r="B4083" s="1">
        <v>1.1935</v>
      </c>
      <c r="C4083" s="80">
        <v>42942.0</v>
      </c>
      <c r="D4083" s="1">
        <v>1.265</v>
      </c>
      <c r="E4083" s="80">
        <v>42963.0</v>
      </c>
      <c r="F4083" s="1">
        <v>1.3575</v>
      </c>
    </row>
    <row r="4084" ht="15.75" customHeight="1">
      <c r="A4084" s="80">
        <v>42943.0</v>
      </c>
      <c r="B4084" s="1">
        <v>1.194</v>
      </c>
      <c r="C4084" s="80">
        <v>42943.0</v>
      </c>
      <c r="D4084" s="1">
        <v>1.268</v>
      </c>
      <c r="E4084" s="80">
        <v>42964.0</v>
      </c>
      <c r="F4084" s="1">
        <v>1.343</v>
      </c>
    </row>
    <row r="4085" ht="15.75" customHeight="1">
      <c r="A4085" s="80">
        <v>42944.0</v>
      </c>
      <c r="B4085" s="1">
        <v>1.193</v>
      </c>
      <c r="C4085" s="80">
        <v>42944.0</v>
      </c>
      <c r="D4085" s="1">
        <v>1.2625</v>
      </c>
      <c r="E4085" s="80">
        <v>42965.0</v>
      </c>
      <c r="F4085" s="1">
        <v>1.346</v>
      </c>
    </row>
    <row r="4086" ht="15.75" customHeight="1">
      <c r="A4086" s="80">
        <v>42947.0</v>
      </c>
      <c r="B4086" s="1">
        <v>1.195</v>
      </c>
      <c r="C4086" s="80">
        <v>42947.0</v>
      </c>
      <c r="D4086" s="1">
        <v>1.265</v>
      </c>
      <c r="E4086" s="80">
        <v>42968.0</v>
      </c>
      <c r="F4086" s="1">
        <v>1.336</v>
      </c>
    </row>
    <row r="4087" ht="15.75" customHeight="1">
      <c r="A4087" s="80">
        <v>42948.0</v>
      </c>
      <c r="B4087" s="1">
        <v>1.194</v>
      </c>
      <c r="C4087" s="80">
        <v>42948.0</v>
      </c>
      <c r="D4087" s="1">
        <v>1.262</v>
      </c>
      <c r="E4087" s="80">
        <v>42969.0</v>
      </c>
      <c r="F4087" s="1">
        <v>1.358</v>
      </c>
    </row>
    <row r="4088" ht="15.75" customHeight="1">
      <c r="A4088" s="80">
        <v>42949.0</v>
      </c>
      <c r="B4088" s="1">
        <v>1.196</v>
      </c>
      <c r="C4088" s="80">
        <v>42949.0</v>
      </c>
      <c r="D4088" s="1">
        <v>1.265</v>
      </c>
      <c r="E4088" s="80">
        <v>42970.0</v>
      </c>
      <c r="F4088" s="1">
        <v>1.3325</v>
      </c>
    </row>
    <row r="4089" ht="15.75" customHeight="1">
      <c r="A4089" s="80">
        <v>42950.0</v>
      </c>
      <c r="B4089" s="1">
        <v>1.193</v>
      </c>
      <c r="C4089" s="80">
        <v>42950.0</v>
      </c>
      <c r="D4089" s="1">
        <v>1.257</v>
      </c>
      <c r="E4089" s="80">
        <v>42971.0</v>
      </c>
      <c r="F4089" s="1">
        <v>1.348</v>
      </c>
    </row>
    <row r="4090" ht="15.75" customHeight="1">
      <c r="A4090" s="80">
        <v>42951.0</v>
      </c>
      <c r="B4090" s="1">
        <v>1.197</v>
      </c>
      <c r="C4090" s="80">
        <v>42951.0</v>
      </c>
      <c r="D4090" s="1">
        <v>1.264</v>
      </c>
      <c r="E4090" s="80">
        <v>42972.0</v>
      </c>
      <c r="F4090" s="1">
        <v>1.339</v>
      </c>
    </row>
    <row r="4091" ht="15.75" customHeight="1">
      <c r="A4091" s="80">
        <v>42954.0</v>
      </c>
      <c r="B4091" s="1">
        <v>1.198</v>
      </c>
      <c r="C4091" s="80">
        <v>42954.0</v>
      </c>
      <c r="D4091" s="1">
        <v>1.267</v>
      </c>
      <c r="E4091" s="80">
        <v>42975.0</v>
      </c>
      <c r="F4091" s="1">
        <v>1.326</v>
      </c>
    </row>
    <row r="4092" ht="15.75" customHeight="1">
      <c r="A4092" s="80">
        <v>42955.0</v>
      </c>
      <c r="B4092" s="1">
        <v>1.202</v>
      </c>
      <c r="C4092" s="80">
        <v>42955.0</v>
      </c>
      <c r="D4092" s="1">
        <v>1.272</v>
      </c>
      <c r="E4092" s="80">
        <v>42976.0</v>
      </c>
      <c r="F4092" s="1">
        <v>1.304</v>
      </c>
    </row>
    <row r="4093" ht="15.75" customHeight="1">
      <c r="A4093" s="80">
        <v>42956.0</v>
      </c>
      <c r="B4093" s="1">
        <v>1.2</v>
      </c>
      <c r="C4093" s="80">
        <v>42956.0</v>
      </c>
      <c r="D4093" s="1">
        <v>1.266</v>
      </c>
      <c r="E4093" s="80">
        <v>42977.0</v>
      </c>
      <c r="F4093" s="1">
        <v>1.318</v>
      </c>
    </row>
    <row r="4094" ht="15.75" customHeight="1">
      <c r="A4094" s="80">
        <v>42957.0</v>
      </c>
      <c r="B4094" s="1">
        <v>1.1965</v>
      </c>
      <c r="C4094" s="80">
        <v>42957.0</v>
      </c>
      <c r="D4094" s="1">
        <v>1.259</v>
      </c>
      <c r="E4094" s="80">
        <v>42978.0</v>
      </c>
      <c r="F4094" s="1">
        <v>1.315</v>
      </c>
    </row>
    <row r="4095" ht="15.75" customHeight="1">
      <c r="A4095" s="80">
        <v>42958.0</v>
      </c>
      <c r="B4095" s="1">
        <v>1.186</v>
      </c>
      <c r="C4095" s="80">
        <v>42958.0</v>
      </c>
      <c r="D4095" s="1">
        <v>1.238</v>
      </c>
      <c r="E4095" s="80">
        <v>42979.0</v>
      </c>
      <c r="F4095" s="1">
        <v>1.3355</v>
      </c>
    </row>
    <row r="4096" ht="15.75" customHeight="1">
      <c r="A4096" s="80">
        <v>42961.0</v>
      </c>
      <c r="B4096" s="1">
        <v>1.194</v>
      </c>
      <c r="C4096" s="80">
        <v>42961.0</v>
      </c>
      <c r="D4096" s="1">
        <v>1.257</v>
      </c>
      <c r="E4096" s="80">
        <v>42982.0</v>
      </c>
      <c r="F4096" s="1">
        <v>1.32</v>
      </c>
    </row>
    <row r="4097" ht="15.75" customHeight="1">
      <c r="A4097" s="80">
        <v>42962.0</v>
      </c>
      <c r="B4097" s="1">
        <v>1.204</v>
      </c>
      <c r="C4097" s="80">
        <v>42962.0</v>
      </c>
      <c r="D4097" s="1">
        <v>1.273</v>
      </c>
      <c r="E4097" s="80">
        <v>42983.0</v>
      </c>
      <c r="F4097" s="1">
        <v>1.287</v>
      </c>
    </row>
    <row r="4098" ht="15.75" customHeight="1">
      <c r="A4098" s="80">
        <v>42963.0</v>
      </c>
      <c r="B4098" s="1">
        <v>1.199</v>
      </c>
      <c r="C4098" s="80">
        <v>42963.0</v>
      </c>
      <c r="D4098" s="1">
        <v>1.2625</v>
      </c>
      <c r="E4098" s="80">
        <v>42984.0</v>
      </c>
      <c r="F4098" s="1">
        <v>1.3165</v>
      </c>
    </row>
    <row r="4099" ht="15.75" customHeight="1">
      <c r="A4099" s="80">
        <v>42964.0</v>
      </c>
      <c r="B4099" s="1">
        <v>1.193</v>
      </c>
      <c r="C4099" s="80">
        <v>42964.0</v>
      </c>
      <c r="D4099" s="1">
        <v>1.256</v>
      </c>
      <c r="E4099" s="80">
        <v>42985.0</v>
      </c>
      <c r="F4099" s="1">
        <v>1.293</v>
      </c>
    </row>
    <row r="4100" ht="15.75" customHeight="1">
      <c r="A4100" s="80">
        <v>42965.0</v>
      </c>
      <c r="B4100" s="1">
        <v>1.194</v>
      </c>
      <c r="C4100" s="80">
        <v>42965.0</v>
      </c>
      <c r="D4100" s="1">
        <v>1.258</v>
      </c>
      <c r="E4100" s="80">
        <v>42986.0</v>
      </c>
      <c r="F4100" s="1">
        <v>1.297</v>
      </c>
    </row>
    <row r="4101" ht="15.75" customHeight="1">
      <c r="A4101" s="80">
        <v>42968.0</v>
      </c>
      <c r="B4101" s="1">
        <v>1.191</v>
      </c>
      <c r="C4101" s="80">
        <v>42968.0</v>
      </c>
      <c r="D4101" s="1">
        <v>1.25</v>
      </c>
      <c r="E4101" s="80">
        <v>42989.0</v>
      </c>
      <c r="F4101" s="1">
        <v>1.3425</v>
      </c>
    </row>
    <row r="4102" ht="15.75" customHeight="1">
      <c r="A4102" s="80">
        <v>42969.0</v>
      </c>
      <c r="B4102" s="1">
        <v>1.195</v>
      </c>
      <c r="C4102" s="80">
        <v>42969.0</v>
      </c>
      <c r="D4102" s="1">
        <v>1.259</v>
      </c>
      <c r="E4102" s="80">
        <v>42990.0</v>
      </c>
      <c r="F4102" s="1">
        <v>1.356</v>
      </c>
    </row>
    <row r="4103" ht="15.75" customHeight="1">
      <c r="A4103" s="80">
        <v>42970.0</v>
      </c>
      <c r="B4103" s="1">
        <v>1.193</v>
      </c>
      <c r="C4103" s="80">
        <v>42970.0</v>
      </c>
      <c r="D4103" s="1">
        <v>1.249</v>
      </c>
      <c r="E4103" s="80">
        <v>42991.0</v>
      </c>
      <c r="F4103" s="1">
        <v>1.3755</v>
      </c>
    </row>
    <row r="4104" ht="15.75" customHeight="1">
      <c r="A4104" s="80">
        <v>42971.0</v>
      </c>
      <c r="B4104" s="1">
        <v>1.199</v>
      </c>
      <c r="C4104" s="80">
        <v>42971.0</v>
      </c>
      <c r="D4104" s="1">
        <v>1.259</v>
      </c>
      <c r="E4104" s="80">
        <v>42992.0</v>
      </c>
      <c r="F4104" s="1">
        <v>1.3975</v>
      </c>
    </row>
    <row r="4105" ht="15.75" customHeight="1">
      <c r="A4105" s="80">
        <v>42972.0</v>
      </c>
      <c r="B4105" s="1">
        <v>1.198</v>
      </c>
      <c r="C4105" s="80">
        <v>42972.0</v>
      </c>
      <c r="D4105" s="1">
        <v>1.255</v>
      </c>
      <c r="E4105" s="80">
        <v>42993.0</v>
      </c>
      <c r="F4105" s="1">
        <v>1.42</v>
      </c>
    </row>
    <row r="4106" ht="15.75" customHeight="1">
      <c r="A4106" s="80">
        <v>42975.0</v>
      </c>
      <c r="B4106" s="1">
        <v>1.194</v>
      </c>
      <c r="C4106" s="80">
        <v>42975.0</v>
      </c>
      <c r="D4106" s="1">
        <v>1.248</v>
      </c>
      <c r="E4106" s="80">
        <v>42996.0</v>
      </c>
      <c r="F4106" s="1">
        <v>1.433</v>
      </c>
    </row>
    <row r="4107" ht="15.75" customHeight="1">
      <c r="A4107" s="80">
        <v>42976.0</v>
      </c>
      <c r="B4107" s="1">
        <v>1.19</v>
      </c>
      <c r="C4107" s="80">
        <v>42976.0</v>
      </c>
      <c r="D4107" s="1">
        <v>1.2355</v>
      </c>
      <c r="E4107" s="80">
        <v>42997.0</v>
      </c>
      <c r="F4107" s="1">
        <v>1.438</v>
      </c>
    </row>
    <row r="4108" ht="15.75" customHeight="1">
      <c r="A4108" s="80">
        <v>42977.0</v>
      </c>
      <c r="B4108" s="1">
        <v>1.194</v>
      </c>
      <c r="C4108" s="80">
        <v>42977.0</v>
      </c>
      <c r="D4108" s="1">
        <v>1.244</v>
      </c>
      <c r="E4108" s="80">
        <v>42998.0</v>
      </c>
      <c r="F4108" s="1">
        <v>1.476</v>
      </c>
    </row>
    <row r="4109" ht="15.75" customHeight="1">
      <c r="A4109" s="80">
        <v>42978.0</v>
      </c>
      <c r="B4109" s="1">
        <v>1.194</v>
      </c>
      <c r="C4109" s="80">
        <v>42978.0</v>
      </c>
      <c r="D4109" s="1">
        <v>1.244</v>
      </c>
      <c r="E4109" s="80">
        <v>42999.0</v>
      </c>
      <c r="F4109" s="1">
        <v>1.492</v>
      </c>
    </row>
    <row r="4110" ht="15.75" customHeight="1">
      <c r="A4110" s="80">
        <v>42979.0</v>
      </c>
      <c r="B4110" s="1">
        <v>1.201</v>
      </c>
      <c r="C4110" s="80">
        <v>42979.0</v>
      </c>
      <c r="D4110" s="1">
        <v>1.253</v>
      </c>
      <c r="E4110" s="80">
        <v>43000.0</v>
      </c>
      <c r="F4110" s="1">
        <v>1.48</v>
      </c>
    </row>
    <row r="4111" ht="15.75" customHeight="1">
      <c r="A4111" s="80">
        <v>42982.0</v>
      </c>
      <c r="B4111" s="1">
        <v>1.198</v>
      </c>
      <c r="C4111" s="80">
        <v>42982.0</v>
      </c>
      <c r="D4111" s="1">
        <v>1.249</v>
      </c>
      <c r="E4111" s="80">
        <v>43003.0</v>
      </c>
      <c r="F4111" s="1">
        <v>1.4695</v>
      </c>
    </row>
    <row r="4112" ht="15.75" customHeight="1">
      <c r="A4112" s="80">
        <v>42983.0</v>
      </c>
      <c r="B4112" s="1">
        <v>1.189</v>
      </c>
      <c r="C4112" s="80">
        <v>42983.0</v>
      </c>
      <c r="D4112" s="1">
        <v>1.228</v>
      </c>
      <c r="E4112" s="80">
        <v>43004.0</v>
      </c>
      <c r="F4112" s="1">
        <v>1.4845</v>
      </c>
    </row>
    <row r="4113" ht="15.75" customHeight="1">
      <c r="A4113" s="80">
        <v>42984.0</v>
      </c>
      <c r="B4113" s="1">
        <v>1.192</v>
      </c>
      <c r="C4113" s="80">
        <v>42984.0</v>
      </c>
      <c r="D4113" s="1">
        <v>1.242</v>
      </c>
      <c r="E4113" s="80">
        <v>43005.0</v>
      </c>
      <c r="F4113" s="1">
        <v>1.5055</v>
      </c>
    </row>
    <row r="4114" ht="15.75" customHeight="1">
      <c r="A4114" s="80">
        <v>42985.0</v>
      </c>
      <c r="B4114" s="1">
        <v>1.1865</v>
      </c>
      <c r="C4114" s="80">
        <v>42985.0</v>
      </c>
      <c r="D4114" s="1">
        <v>1.228</v>
      </c>
      <c r="E4114" s="80">
        <v>43006.0</v>
      </c>
      <c r="F4114" s="1">
        <v>1.4835</v>
      </c>
    </row>
    <row r="4115" ht="15.75" customHeight="1">
      <c r="A4115" s="80">
        <v>42986.0</v>
      </c>
      <c r="B4115" s="1">
        <v>1.185</v>
      </c>
      <c r="C4115" s="80">
        <v>42986.0</v>
      </c>
      <c r="D4115" s="1">
        <v>1.23</v>
      </c>
      <c r="E4115" s="80">
        <v>43007.0</v>
      </c>
      <c r="F4115" s="1">
        <v>1.519</v>
      </c>
    </row>
    <row r="4116" ht="15.75" customHeight="1">
      <c r="A4116" s="80">
        <v>42989.0</v>
      </c>
      <c r="B4116" s="1">
        <v>1.202</v>
      </c>
      <c r="C4116" s="80">
        <v>42989.0</v>
      </c>
      <c r="D4116" s="1">
        <v>1.26</v>
      </c>
      <c r="E4116" s="80">
        <v>43010.0</v>
      </c>
      <c r="F4116" s="1">
        <v>1.519</v>
      </c>
    </row>
    <row r="4117" ht="15.75" customHeight="1">
      <c r="A4117" s="80">
        <v>42990.0</v>
      </c>
      <c r="B4117" s="1">
        <v>1.2045</v>
      </c>
      <c r="C4117" s="80">
        <v>42990.0</v>
      </c>
      <c r="D4117" s="1">
        <v>1.264</v>
      </c>
      <c r="E4117" s="80">
        <v>43011.0</v>
      </c>
      <c r="F4117" s="1">
        <v>1.514</v>
      </c>
    </row>
    <row r="4118" ht="15.75" customHeight="1">
      <c r="A4118" s="80">
        <v>42991.0</v>
      </c>
      <c r="B4118" s="1">
        <v>1.208</v>
      </c>
      <c r="C4118" s="80">
        <v>42991.0</v>
      </c>
      <c r="D4118" s="1">
        <v>1.277</v>
      </c>
      <c r="E4118" s="80">
        <v>43012.0</v>
      </c>
      <c r="F4118" s="1">
        <v>1.52</v>
      </c>
    </row>
    <row r="4119" ht="15.75" customHeight="1">
      <c r="A4119" s="80">
        <v>42992.0</v>
      </c>
      <c r="B4119" s="1">
        <v>1.221</v>
      </c>
      <c r="C4119" s="80">
        <v>42992.0</v>
      </c>
      <c r="D4119" s="1">
        <v>1.294</v>
      </c>
      <c r="E4119" s="80">
        <v>43013.0</v>
      </c>
      <c r="F4119" s="1">
        <v>1.542</v>
      </c>
    </row>
    <row r="4120" ht="15.75" customHeight="1">
      <c r="A4120" s="80">
        <v>42993.0</v>
      </c>
      <c r="B4120" s="1">
        <v>1.2255</v>
      </c>
      <c r="C4120" s="80">
        <v>42993.0</v>
      </c>
      <c r="D4120" s="1">
        <v>1.306</v>
      </c>
      <c r="E4120" s="80">
        <v>43014.0</v>
      </c>
      <c r="F4120" s="1">
        <v>1.556</v>
      </c>
    </row>
    <row r="4121" ht="15.75" customHeight="1">
      <c r="A4121" s="80">
        <v>42996.0</v>
      </c>
      <c r="B4121" s="1">
        <v>1.231</v>
      </c>
      <c r="C4121" s="80">
        <v>42996.0</v>
      </c>
      <c r="D4121" s="1">
        <v>1.316</v>
      </c>
      <c r="E4121" s="80">
        <v>43017.0</v>
      </c>
      <c r="F4121" s="1">
        <v>1.559</v>
      </c>
    </row>
    <row r="4122" ht="15.75" customHeight="1">
      <c r="A4122" s="80">
        <v>42997.0</v>
      </c>
      <c r="B4122" s="1">
        <v>1.236</v>
      </c>
      <c r="C4122" s="80">
        <v>42997.0</v>
      </c>
      <c r="D4122" s="1">
        <v>1.324</v>
      </c>
      <c r="E4122" s="80">
        <v>43018.0</v>
      </c>
      <c r="F4122" s="1">
        <v>1.558</v>
      </c>
    </row>
    <row r="4123" ht="15.75" customHeight="1">
      <c r="A4123" s="80">
        <v>42998.0</v>
      </c>
      <c r="B4123" s="1">
        <v>1.2485</v>
      </c>
      <c r="C4123" s="80">
        <v>42998.0</v>
      </c>
      <c r="D4123" s="1">
        <v>1.347</v>
      </c>
      <c r="E4123" s="80">
        <v>43019.0</v>
      </c>
      <c r="F4123" s="1">
        <v>1.561</v>
      </c>
    </row>
    <row r="4124" ht="15.75" customHeight="1">
      <c r="A4124" s="80">
        <v>42999.0</v>
      </c>
      <c r="B4124" s="1">
        <v>1.2585</v>
      </c>
      <c r="C4124" s="80">
        <v>42999.0</v>
      </c>
      <c r="D4124" s="1">
        <v>1.359</v>
      </c>
      <c r="E4124" s="80">
        <v>43020.0</v>
      </c>
      <c r="F4124" s="1">
        <v>1.557</v>
      </c>
    </row>
    <row r="4125" ht="15.75" customHeight="1">
      <c r="A4125" s="80">
        <v>43000.0</v>
      </c>
      <c r="B4125" s="1">
        <v>1.254</v>
      </c>
      <c r="C4125" s="80">
        <v>43000.0</v>
      </c>
      <c r="D4125" s="1">
        <v>1.353</v>
      </c>
      <c r="E4125" s="80">
        <v>43021.0</v>
      </c>
      <c r="F4125" s="1">
        <v>1.541</v>
      </c>
    </row>
    <row r="4126" ht="15.75" customHeight="1">
      <c r="A4126" s="80">
        <v>43003.0</v>
      </c>
      <c r="B4126" s="1">
        <v>1.252</v>
      </c>
      <c r="C4126" s="80">
        <v>43003.0</v>
      </c>
      <c r="D4126" s="1">
        <v>1.349</v>
      </c>
      <c r="E4126" s="80">
        <v>43024.0</v>
      </c>
      <c r="F4126" s="1">
        <v>1.593</v>
      </c>
    </row>
    <row r="4127" ht="15.75" customHeight="1">
      <c r="A4127" s="80">
        <v>43004.0</v>
      </c>
      <c r="B4127" s="1">
        <v>1.261</v>
      </c>
      <c r="C4127" s="80">
        <v>43004.0</v>
      </c>
      <c r="D4127" s="1">
        <v>1.36</v>
      </c>
      <c r="E4127" s="80">
        <v>43025.0</v>
      </c>
      <c r="F4127" s="1">
        <v>1.6025</v>
      </c>
    </row>
    <row r="4128" ht="15.75" customHeight="1">
      <c r="A4128" s="80">
        <v>43005.0</v>
      </c>
      <c r="B4128" s="1">
        <v>1.268</v>
      </c>
      <c r="C4128" s="80">
        <v>43005.0</v>
      </c>
      <c r="D4128" s="1">
        <v>1.3735</v>
      </c>
      <c r="E4128" s="80">
        <v>43026.0</v>
      </c>
      <c r="F4128" s="1">
        <v>1.609</v>
      </c>
    </row>
    <row r="4129" ht="15.75" customHeight="1">
      <c r="A4129" s="80">
        <v>43006.0</v>
      </c>
      <c r="B4129" s="1">
        <v>1.261</v>
      </c>
      <c r="C4129" s="80">
        <v>43006.0</v>
      </c>
      <c r="D4129" s="1">
        <v>1.359</v>
      </c>
      <c r="E4129" s="80">
        <v>43027.0</v>
      </c>
      <c r="F4129" s="1">
        <v>1.576</v>
      </c>
    </row>
    <row r="4130" ht="15.75" customHeight="1">
      <c r="A4130" s="80">
        <v>43007.0</v>
      </c>
      <c r="B4130" s="1">
        <v>1.27</v>
      </c>
      <c r="C4130" s="80">
        <v>43007.0</v>
      </c>
      <c r="D4130" s="1">
        <v>1.377</v>
      </c>
      <c r="E4130" s="80">
        <v>43028.0</v>
      </c>
      <c r="F4130" s="1">
        <v>1.612</v>
      </c>
    </row>
    <row r="4131" ht="15.75" customHeight="1">
      <c r="A4131" s="80">
        <v>43010.0</v>
      </c>
      <c r="B4131" s="1">
        <v>1.271</v>
      </c>
      <c r="C4131" s="80">
        <v>43010.0</v>
      </c>
      <c r="D4131" s="1">
        <v>1.379</v>
      </c>
      <c r="E4131" s="80">
        <v>43031.0</v>
      </c>
      <c r="F4131" s="1">
        <v>1.6015</v>
      </c>
    </row>
    <row r="4132" ht="15.75" customHeight="1">
      <c r="A4132" s="80">
        <v>43011.0</v>
      </c>
      <c r="B4132" s="1">
        <v>1.272</v>
      </c>
      <c r="C4132" s="80">
        <v>43011.0</v>
      </c>
      <c r="D4132" s="1">
        <v>1.3795</v>
      </c>
      <c r="E4132" s="80">
        <v>43032.0</v>
      </c>
      <c r="F4132" s="1">
        <v>1.623</v>
      </c>
    </row>
    <row r="4133" ht="15.75" customHeight="1">
      <c r="A4133" s="80">
        <v>43012.0</v>
      </c>
      <c r="B4133" s="1">
        <v>1.2765</v>
      </c>
      <c r="C4133" s="80">
        <v>43012.0</v>
      </c>
      <c r="D4133" s="1">
        <v>1.388</v>
      </c>
      <c r="E4133" s="80">
        <v>43033.0</v>
      </c>
      <c r="F4133" s="1">
        <v>1.624</v>
      </c>
    </row>
    <row r="4134" ht="15.75" customHeight="1">
      <c r="A4134" s="80">
        <v>43013.0</v>
      </c>
      <c r="B4134" s="1">
        <v>1.291</v>
      </c>
      <c r="C4134" s="80">
        <v>43013.0</v>
      </c>
      <c r="D4134" s="1">
        <v>1.402</v>
      </c>
      <c r="E4134" s="80">
        <v>43034.0</v>
      </c>
      <c r="F4134" s="1">
        <v>1.6435</v>
      </c>
    </row>
    <row r="4135" ht="15.75" customHeight="1">
      <c r="A4135" s="80">
        <v>43014.0</v>
      </c>
      <c r="B4135" s="1">
        <v>1.297</v>
      </c>
      <c r="C4135" s="80">
        <v>43014.0</v>
      </c>
      <c r="D4135" s="1">
        <v>1.414</v>
      </c>
      <c r="E4135" s="80">
        <v>43035.0</v>
      </c>
      <c r="F4135" s="1">
        <v>1.621</v>
      </c>
    </row>
    <row r="4136" ht="15.75" customHeight="1">
      <c r="A4136" s="80">
        <v>43017.0</v>
      </c>
      <c r="B4136" s="1">
        <v>1.302</v>
      </c>
      <c r="C4136" s="80">
        <v>43017.0</v>
      </c>
      <c r="D4136" s="1">
        <v>1.419</v>
      </c>
      <c r="E4136" s="80">
        <v>43038.0</v>
      </c>
      <c r="F4136" s="1">
        <v>1.604</v>
      </c>
    </row>
    <row r="4137" ht="15.75" customHeight="1">
      <c r="A4137" s="80">
        <v>43018.0</v>
      </c>
      <c r="B4137" s="1">
        <v>1.3</v>
      </c>
      <c r="C4137" s="80">
        <v>43018.0</v>
      </c>
      <c r="D4137" s="1">
        <v>1.416</v>
      </c>
      <c r="E4137" s="80">
        <v>43039.0</v>
      </c>
      <c r="F4137" s="1">
        <v>1.622</v>
      </c>
    </row>
    <row r="4138" ht="15.75" customHeight="1">
      <c r="A4138" s="80">
        <v>43019.0</v>
      </c>
      <c r="B4138" s="1">
        <v>1.302</v>
      </c>
      <c r="C4138" s="80">
        <v>43019.0</v>
      </c>
      <c r="D4138" s="1">
        <v>1.42</v>
      </c>
      <c r="E4138" s="80">
        <v>43040.0</v>
      </c>
      <c r="F4138" s="1">
        <v>1.631</v>
      </c>
    </row>
    <row r="4139" ht="15.75" customHeight="1">
      <c r="A4139" s="80">
        <v>43020.0</v>
      </c>
      <c r="B4139" s="1">
        <v>1.305</v>
      </c>
      <c r="C4139" s="80">
        <v>43020.0</v>
      </c>
      <c r="D4139" s="1">
        <v>1.421</v>
      </c>
      <c r="E4139" s="80">
        <v>43041.0</v>
      </c>
      <c r="F4139" s="1">
        <v>1.62</v>
      </c>
    </row>
    <row r="4140" ht="15.75" customHeight="1">
      <c r="A4140" s="80">
        <v>43021.0</v>
      </c>
      <c r="B4140" s="1">
        <v>1.301</v>
      </c>
      <c r="C4140" s="80">
        <v>43021.0</v>
      </c>
      <c r="D4140" s="1">
        <v>1.414</v>
      </c>
      <c r="E4140" s="80">
        <v>43042.0</v>
      </c>
      <c r="F4140" s="1">
        <v>1.6255</v>
      </c>
    </row>
    <row r="4141" ht="15.75" customHeight="1">
      <c r="A4141" s="80">
        <v>43024.0</v>
      </c>
      <c r="B4141" s="1">
        <v>1.315</v>
      </c>
      <c r="C4141" s="80">
        <v>43024.0</v>
      </c>
      <c r="D4141" s="1">
        <v>1.4425</v>
      </c>
      <c r="E4141" s="80">
        <v>43045.0</v>
      </c>
      <c r="F4141" s="1">
        <v>1.621</v>
      </c>
    </row>
    <row r="4142" ht="15.75" customHeight="1">
      <c r="A4142" s="80">
        <v>43025.0</v>
      </c>
      <c r="B4142" s="1">
        <v>1.3215</v>
      </c>
      <c r="C4142" s="80">
        <v>43025.0</v>
      </c>
      <c r="D4142" s="1">
        <v>1.4495</v>
      </c>
      <c r="E4142" s="80">
        <v>43046.0</v>
      </c>
      <c r="F4142" s="1">
        <v>1.6255</v>
      </c>
    </row>
    <row r="4143" ht="15.75" customHeight="1">
      <c r="A4143" s="80">
        <v>43026.0</v>
      </c>
      <c r="B4143" s="1">
        <v>1.322</v>
      </c>
      <c r="C4143" s="80">
        <v>43026.0</v>
      </c>
      <c r="D4143" s="1">
        <v>1.451</v>
      </c>
      <c r="E4143" s="80">
        <v>43047.0</v>
      </c>
      <c r="F4143" s="1">
        <v>1.63</v>
      </c>
    </row>
    <row r="4144" ht="15.75" customHeight="1">
      <c r="A4144" s="80">
        <v>43027.0</v>
      </c>
      <c r="B4144" s="1">
        <v>1.321</v>
      </c>
      <c r="C4144" s="80">
        <v>43027.0</v>
      </c>
      <c r="D4144" s="1">
        <v>1.4365</v>
      </c>
      <c r="E4144" s="80">
        <v>43048.0</v>
      </c>
      <c r="F4144" s="1">
        <v>1.625</v>
      </c>
    </row>
    <row r="4145" ht="15.75" customHeight="1">
      <c r="A4145" s="80">
        <v>43028.0</v>
      </c>
      <c r="B4145" s="1">
        <v>1.334</v>
      </c>
      <c r="C4145" s="80">
        <v>43028.0</v>
      </c>
      <c r="D4145" s="1">
        <v>1.4565</v>
      </c>
      <c r="E4145" s="80">
        <v>43049.0</v>
      </c>
      <c r="F4145" s="1">
        <v>1.647</v>
      </c>
    </row>
    <row r="4146" ht="15.75" customHeight="1">
      <c r="A4146" s="80">
        <v>43031.0</v>
      </c>
      <c r="B4146" s="1">
        <v>1.336</v>
      </c>
      <c r="C4146" s="80">
        <v>43031.0</v>
      </c>
      <c r="D4146" s="1">
        <v>1.4525</v>
      </c>
      <c r="E4146" s="80">
        <v>43052.0</v>
      </c>
      <c r="F4146" s="1">
        <v>1.668</v>
      </c>
    </row>
    <row r="4147" ht="15.75" customHeight="1">
      <c r="A4147" s="80">
        <v>43032.0</v>
      </c>
      <c r="B4147" s="1">
        <v>1.34</v>
      </c>
      <c r="C4147" s="80">
        <v>43032.0</v>
      </c>
      <c r="D4147" s="1">
        <v>1.463</v>
      </c>
      <c r="E4147" s="80">
        <v>43053.0</v>
      </c>
      <c r="F4147" s="1">
        <v>1.662</v>
      </c>
    </row>
    <row r="4148" ht="15.75" customHeight="1">
      <c r="A4148" s="80">
        <v>43033.0</v>
      </c>
      <c r="B4148" s="1">
        <v>1.3425</v>
      </c>
      <c r="C4148" s="80">
        <v>43033.0</v>
      </c>
      <c r="D4148" s="1">
        <v>1.4675</v>
      </c>
      <c r="E4148" s="80">
        <v>43054.0</v>
      </c>
      <c r="F4148" s="1">
        <v>1.6465</v>
      </c>
    </row>
    <row r="4149" ht="15.75" customHeight="1">
      <c r="A4149" s="80">
        <v>43034.0</v>
      </c>
      <c r="B4149" s="1">
        <v>1.35</v>
      </c>
      <c r="C4149" s="80">
        <v>43034.0</v>
      </c>
      <c r="D4149" s="1">
        <v>1.478</v>
      </c>
      <c r="E4149" s="80">
        <v>43055.0</v>
      </c>
      <c r="F4149" s="1">
        <v>1.675</v>
      </c>
    </row>
    <row r="4150" ht="15.75" customHeight="1">
      <c r="A4150" s="80">
        <v>43035.0</v>
      </c>
      <c r="B4150" s="1">
        <v>1.349</v>
      </c>
      <c r="C4150" s="80">
        <v>43035.0</v>
      </c>
      <c r="D4150" s="1">
        <v>1.469</v>
      </c>
      <c r="E4150" s="80">
        <v>43056.0</v>
      </c>
      <c r="F4150" s="1">
        <v>1.67</v>
      </c>
    </row>
    <row r="4151" ht="15.75" customHeight="1">
      <c r="A4151" s="80">
        <v>43038.0</v>
      </c>
      <c r="B4151" s="1">
        <v>1.3485</v>
      </c>
      <c r="C4151" s="80">
        <v>43038.0</v>
      </c>
      <c r="D4151" s="1">
        <v>1.465</v>
      </c>
      <c r="E4151" s="80">
        <v>43059.0</v>
      </c>
      <c r="F4151" s="1">
        <v>1.69741</v>
      </c>
    </row>
    <row r="4152" ht="15.75" customHeight="1">
      <c r="A4152" s="80">
        <v>43039.0</v>
      </c>
      <c r="B4152" s="1">
        <v>1.355</v>
      </c>
      <c r="C4152" s="80">
        <v>43039.0</v>
      </c>
      <c r="D4152" s="1">
        <v>1.479</v>
      </c>
      <c r="E4152" s="80">
        <v>43060.0</v>
      </c>
      <c r="F4152" s="1">
        <v>1.71507</v>
      </c>
    </row>
    <row r="4153" ht="15.75" customHeight="1">
      <c r="A4153" s="80">
        <v>43040.0</v>
      </c>
      <c r="B4153" s="1">
        <v>1.358</v>
      </c>
      <c r="C4153" s="80">
        <v>43040.0</v>
      </c>
      <c r="D4153" s="1">
        <v>1.487</v>
      </c>
      <c r="E4153" s="80">
        <v>43061.0</v>
      </c>
      <c r="F4153" s="1">
        <v>1.68</v>
      </c>
    </row>
    <row r="4154" ht="15.75" customHeight="1">
      <c r="A4154" s="80">
        <v>43041.0</v>
      </c>
      <c r="B4154" s="1">
        <v>1.3635</v>
      </c>
      <c r="C4154" s="80">
        <v>43041.0</v>
      </c>
      <c r="D4154" s="1">
        <v>1.483</v>
      </c>
      <c r="E4154" s="80">
        <v>43062.0</v>
      </c>
      <c r="F4154" s="1">
        <v>1.682</v>
      </c>
    </row>
    <row r="4155" ht="15.75" customHeight="1">
      <c r="A4155" s="80">
        <v>43042.0</v>
      </c>
      <c r="B4155" s="1">
        <v>1.371</v>
      </c>
      <c r="C4155" s="80">
        <v>43042.0</v>
      </c>
      <c r="D4155" s="1">
        <v>1.491</v>
      </c>
      <c r="E4155" s="80">
        <v>43063.0</v>
      </c>
      <c r="F4155" s="1">
        <v>1.69834</v>
      </c>
    </row>
    <row r="4156" ht="15.75" customHeight="1">
      <c r="A4156" s="80">
        <v>43045.0</v>
      </c>
      <c r="B4156" s="1">
        <v>1.371</v>
      </c>
      <c r="C4156" s="80">
        <v>43045.0</v>
      </c>
      <c r="D4156" s="1">
        <v>1.49</v>
      </c>
      <c r="E4156" s="80">
        <v>43066.0</v>
      </c>
      <c r="F4156" s="1">
        <v>1.69552</v>
      </c>
    </row>
    <row r="4157" ht="15.75" customHeight="1">
      <c r="A4157" s="80">
        <v>43046.0</v>
      </c>
      <c r="B4157" s="1">
        <v>1.375</v>
      </c>
      <c r="C4157" s="80">
        <v>43046.0</v>
      </c>
      <c r="D4157" s="1">
        <v>1.493</v>
      </c>
      <c r="E4157" s="80">
        <v>43067.0</v>
      </c>
      <c r="F4157" s="1">
        <v>1.70166</v>
      </c>
    </row>
    <row r="4158" ht="15.75" customHeight="1">
      <c r="A4158" s="80">
        <v>43047.0</v>
      </c>
      <c r="B4158" s="1">
        <v>1.38</v>
      </c>
      <c r="C4158" s="80">
        <v>43047.0</v>
      </c>
      <c r="D4158" s="1">
        <v>1.498</v>
      </c>
      <c r="E4158" s="80">
        <v>43068.0</v>
      </c>
      <c r="F4158" s="1">
        <v>1.728</v>
      </c>
    </row>
    <row r="4159" ht="15.75" customHeight="1">
      <c r="A4159" s="80">
        <v>43048.0</v>
      </c>
      <c r="B4159" s="1">
        <v>1.384</v>
      </c>
      <c r="C4159" s="80">
        <v>43048.0</v>
      </c>
      <c r="D4159" s="1">
        <v>1.4975</v>
      </c>
      <c r="E4159" s="80">
        <v>43069.0</v>
      </c>
      <c r="F4159" s="1">
        <v>1.7544</v>
      </c>
    </row>
    <row r="4160" ht="15.75" customHeight="1">
      <c r="A4160" s="80">
        <v>43049.0</v>
      </c>
      <c r="B4160" s="1">
        <v>1.39</v>
      </c>
      <c r="C4160" s="80">
        <v>43049.0</v>
      </c>
      <c r="D4160" s="1">
        <v>1.511</v>
      </c>
      <c r="E4160" s="80">
        <v>43070.0</v>
      </c>
      <c r="F4160" s="1">
        <v>1.741</v>
      </c>
    </row>
    <row r="4161" ht="15.75" customHeight="1">
      <c r="A4161" s="80">
        <v>43052.0</v>
      </c>
      <c r="B4161" s="1">
        <v>1.395</v>
      </c>
      <c r="C4161" s="80">
        <v>43052.0</v>
      </c>
      <c r="D4161" s="1">
        <v>1.5215</v>
      </c>
      <c r="E4161" s="80">
        <v>43073.0</v>
      </c>
      <c r="F4161" s="1">
        <v>1.7635</v>
      </c>
    </row>
    <row r="4162" ht="15.75" customHeight="1">
      <c r="A4162" s="80">
        <v>43053.0</v>
      </c>
      <c r="B4162" s="1">
        <v>1.395</v>
      </c>
      <c r="C4162" s="80">
        <v>43053.0</v>
      </c>
      <c r="D4162" s="1">
        <v>1.52</v>
      </c>
      <c r="E4162" s="80">
        <v>43074.0</v>
      </c>
      <c r="F4162" s="1">
        <v>1.765</v>
      </c>
    </row>
    <row r="4163" ht="15.75" customHeight="1">
      <c r="A4163" s="80">
        <v>43054.0</v>
      </c>
      <c r="B4163" s="1">
        <v>1.396</v>
      </c>
      <c r="C4163" s="80">
        <v>43054.0</v>
      </c>
      <c r="D4163" s="1">
        <v>1.517</v>
      </c>
      <c r="E4163" s="80">
        <v>43075.0</v>
      </c>
      <c r="F4163" s="1">
        <v>1.7529</v>
      </c>
    </row>
    <row r="4164" ht="15.75" customHeight="1">
      <c r="A4164" s="80">
        <v>43055.0</v>
      </c>
      <c r="B4164" s="1">
        <v>1.411</v>
      </c>
      <c r="C4164" s="80">
        <v>43055.0</v>
      </c>
      <c r="D4164" s="1">
        <v>1.537</v>
      </c>
      <c r="E4164" s="80">
        <v>43076.0</v>
      </c>
      <c r="F4164" s="1">
        <v>1.75763</v>
      </c>
    </row>
    <row r="4165" ht="15.75" customHeight="1">
      <c r="A4165" s="80">
        <v>43056.0</v>
      </c>
      <c r="B4165" s="1">
        <v>1.41005</v>
      </c>
      <c r="C4165" s="80">
        <v>43056.0</v>
      </c>
      <c r="D4165" s="1">
        <v>1.535</v>
      </c>
      <c r="E4165" s="80">
        <v>43077.0</v>
      </c>
      <c r="F4165" s="1">
        <v>1.764</v>
      </c>
    </row>
    <row r="4166" ht="15.75" customHeight="1">
      <c r="A4166" s="80">
        <v>43059.0</v>
      </c>
      <c r="B4166" s="1">
        <v>1.418</v>
      </c>
      <c r="C4166" s="80">
        <v>43059.0</v>
      </c>
      <c r="D4166" s="1">
        <v>1.553</v>
      </c>
      <c r="E4166" s="80">
        <v>43080.0</v>
      </c>
      <c r="F4166" s="1">
        <v>1.784</v>
      </c>
    </row>
    <row r="4167" ht="15.75" customHeight="1">
      <c r="A4167" s="80">
        <v>43060.0</v>
      </c>
      <c r="B4167" s="1">
        <v>1.423</v>
      </c>
      <c r="C4167" s="80">
        <v>43060.0</v>
      </c>
      <c r="D4167" s="1">
        <v>1.56285</v>
      </c>
      <c r="E4167" s="80">
        <v>43081.0</v>
      </c>
      <c r="F4167" s="1">
        <v>1.79056</v>
      </c>
    </row>
    <row r="4168" ht="15.75" customHeight="1">
      <c r="A4168" s="80">
        <v>43061.0</v>
      </c>
      <c r="B4168" s="1">
        <v>1.425</v>
      </c>
      <c r="C4168" s="80">
        <v>43061.0</v>
      </c>
      <c r="D4168" s="1">
        <v>1.54904</v>
      </c>
      <c r="E4168" s="80">
        <v>43082.0</v>
      </c>
      <c r="F4168" s="1">
        <v>1.7489</v>
      </c>
    </row>
    <row r="4169" ht="15.75" customHeight="1">
      <c r="A4169" s="80">
        <v>43062.0</v>
      </c>
      <c r="B4169" s="1">
        <v>1.425</v>
      </c>
      <c r="C4169" s="80">
        <v>43062.0</v>
      </c>
      <c r="D4169" s="1">
        <v>1.552</v>
      </c>
      <c r="E4169" s="80">
        <v>43083.0</v>
      </c>
      <c r="F4169" s="1">
        <v>1.783</v>
      </c>
    </row>
    <row r="4170" ht="15.75" customHeight="1">
      <c r="A4170" s="80">
        <v>43063.0</v>
      </c>
      <c r="B4170" s="1">
        <v>1.428</v>
      </c>
      <c r="C4170" s="80">
        <v>43063.0</v>
      </c>
      <c r="D4170" s="1">
        <v>1.5595</v>
      </c>
      <c r="E4170" s="80">
        <v>43084.0</v>
      </c>
      <c r="F4170" s="1">
        <v>1.79425</v>
      </c>
    </row>
    <row r="4171" ht="15.75" customHeight="1">
      <c r="A4171" s="80">
        <v>43066.0</v>
      </c>
      <c r="B4171" s="1">
        <v>1.43088</v>
      </c>
      <c r="C4171" s="80">
        <v>43066.0</v>
      </c>
      <c r="D4171" s="1">
        <v>1.56267</v>
      </c>
      <c r="E4171" s="80">
        <v>43087.0</v>
      </c>
      <c r="F4171" s="1">
        <v>1.796</v>
      </c>
    </row>
    <row r="4172" ht="15.75" customHeight="1">
      <c r="A4172" s="80">
        <v>43067.0</v>
      </c>
      <c r="B4172" s="1">
        <v>1.43441</v>
      </c>
      <c r="C4172" s="80">
        <v>43067.0</v>
      </c>
      <c r="D4172" s="1">
        <v>1.56616</v>
      </c>
      <c r="E4172" s="80">
        <v>43088.0</v>
      </c>
      <c r="F4172" s="1">
        <v>1.81752</v>
      </c>
    </row>
    <row r="4173" ht="15.75" customHeight="1">
      <c r="A4173" s="80">
        <v>43068.0</v>
      </c>
      <c r="B4173" s="1">
        <v>1.44181</v>
      </c>
      <c r="C4173" s="80">
        <v>43068.0</v>
      </c>
      <c r="D4173" s="1">
        <v>1.582</v>
      </c>
      <c r="E4173" s="80">
        <v>43089.0</v>
      </c>
      <c r="F4173" s="1">
        <v>1.818</v>
      </c>
    </row>
    <row r="4174" ht="15.75" customHeight="1">
      <c r="A4174" s="80">
        <v>43069.0</v>
      </c>
      <c r="B4174" s="1">
        <v>1.456</v>
      </c>
      <c r="C4174" s="80">
        <v>43069.0</v>
      </c>
      <c r="D4174" s="1">
        <v>1.598</v>
      </c>
      <c r="E4174" s="80">
        <v>43090.0</v>
      </c>
      <c r="F4174" s="1">
        <v>1.831</v>
      </c>
    </row>
    <row r="4175" ht="15.75" customHeight="1">
      <c r="A4175" s="80">
        <v>43070.0</v>
      </c>
      <c r="B4175" s="1">
        <v>1.448</v>
      </c>
      <c r="C4175" s="80">
        <v>43070.0</v>
      </c>
      <c r="D4175" s="1">
        <v>1.58671</v>
      </c>
      <c r="E4175" s="80">
        <v>43091.0</v>
      </c>
      <c r="F4175" s="1">
        <v>1.843</v>
      </c>
    </row>
    <row r="4176" ht="15.75" customHeight="1">
      <c r="A4176" s="80">
        <v>43073.0</v>
      </c>
      <c r="B4176" s="1">
        <v>1.459</v>
      </c>
      <c r="C4176" s="80">
        <v>43073.0</v>
      </c>
      <c r="D4176" s="1">
        <v>1.59969</v>
      </c>
      <c r="E4176" s="80">
        <v>43095.0</v>
      </c>
      <c r="F4176" s="1">
        <v>1.8457</v>
      </c>
    </row>
    <row r="4177" ht="15.75" customHeight="1">
      <c r="A4177" s="80">
        <v>43074.0</v>
      </c>
      <c r="B4177" s="1">
        <v>1.46354</v>
      </c>
      <c r="C4177" s="80">
        <v>43074.0</v>
      </c>
      <c r="D4177" s="1">
        <v>1.60384</v>
      </c>
      <c r="E4177" s="80">
        <v>43096.0</v>
      </c>
      <c r="F4177" s="1">
        <v>1.83324</v>
      </c>
    </row>
    <row r="4178" ht="15.75" customHeight="1">
      <c r="A4178" s="80">
        <v>43075.0</v>
      </c>
      <c r="B4178" s="1">
        <v>1.46262</v>
      </c>
      <c r="C4178" s="80">
        <v>43075.0</v>
      </c>
      <c r="D4178" s="1">
        <v>1.59952</v>
      </c>
      <c r="E4178" s="80">
        <v>43097.0</v>
      </c>
      <c r="F4178" s="1">
        <v>1.846</v>
      </c>
    </row>
    <row r="4179" ht="15.75" customHeight="1">
      <c r="A4179" s="80">
        <v>43076.0</v>
      </c>
      <c r="B4179" s="1">
        <v>1.47</v>
      </c>
      <c r="C4179" s="80">
        <v>43076.0</v>
      </c>
      <c r="D4179" s="1">
        <v>1.60443</v>
      </c>
      <c r="E4179" s="80">
        <v>43098.0</v>
      </c>
      <c r="F4179" s="1">
        <v>1.836</v>
      </c>
    </row>
    <row r="4180" ht="15.75" customHeight="1">
      <c r="A4180" s="80">
        <v>43077.0</v>
      </c>
      <c r="B4180" s="1">
        <v>1.4747</v>
      </c>
      <c r="C4180" s="80">
        <v>43077.0</v>
      </c>
      <c r="D4180" s="1">
        <v>1.61153</v>
      </c>
      <c r="E4180" s="80">
        <v>43101.0</v>
      </c>
      <c r="F4180" s="1">
        <v>1.835</v>
      </c>
    </row>
    <row r="4181" ht="15.75" customHeight="1">
      <c r="A4181" s="80">
        <v>43080.0</v>
      </c>
      <c r="B4181" s="1">
        <v>1.484</v>
      </c>
      <c r="C4181" s="80">
        <v>43080.0</v>
      </c>
      <c r="D4181" s="1">
        <v>1.62672</v>
      </c>
      <c r="E4181" s="80">
        <v>43102.0</v>
      </c>
      <c r="F4181" s="1">
        <v>1.8616</v>
      </c>
    </row>
    <row r="4182" ht="15.75" customHeight="1">
      <c r="A4182" s="80">
        <v>43081.0</v>
      </c>
      <c r="B4182" s="1">
        <v>1.486</v>
      </c>
      <c r="C4182" s="80">
        <v>43081.0</v>
      </c>
      <c r="D4182" s="1">
        <v>1.63</v>
      </c>
      <c r="E4182" s="80">
        <v>43103.0</v>
      </c>
      <c r="F4182" s="1">
        <v>1.871</v>
      </c>
    </row>
    <row r="4183" ht="15.75" customHeight="1">
      <c r="A4183" s="80">
        <v>43082.0</v>
      </c>
      <c r="B4183" s="1">
        <v>1.47917</v>
      </c>
      <c r="C4183" s="80">
        <v>43082.0</v>
      </c>
      <c r="D4183" s="1">
        <v>1.60962</v>
      </c>
      <c r="E4183" s="80">
        <v>43104.0</v>
      </c>
      <c r="F4183" s="1">
        <v>1.895</v>
      </c>
    </row>
    <row r="4184" ht="15.75" customHeight="1">
      <c r="A4184" s="80">
        <v>43083.0</v>
      </c>
      <c r="B4184" s="1">
        <v>1.49432</v>
      </c>
      <c r="C4184" s="80">
        <v>43083.0</v>
      </c>
      <c r="D4184" s="1">
        <v>1.631</v>
      </c>
      <c r="E4184" s="80">
        <v>43105.0</v>
      </c>
      <c r="F4184" s="1">
        <v>1.902</v>
      </c>
    </row>
    <row r="4185" ht="15.75" customHeight="1">
      <c r="A4185" s="80">
        <v>43084.0</v>
      </c>
      <c r="B4185" s="1">
        <v>1.49994</v>
      </c>
      <c r="C4185" s="80">
        <v>43084.0</v>
      </c>
      <c r="D4185" s="1">
        <v>1.64151</v>
      </c>
      <c r="E4185" s="80">
        <v>43108.0</v>
      </c>
      <c r="F4185" s="1">
        <v>1.89361</v>
      </c>
    </row>
    <row r="4186" ht="15.75" customHeight="1">
      <c r="A4186" s="80">
        <v>43087.0</v>
      </c>
      <c r="B4186" s="1">
        <v>1.50054</v>
      </c>
      <c r="C4186" s="80">
        <v>43087.0</v>
      </c>
      <c r="D4186" s="1">
        <v>1.64</v>
      </c>
      <c r="E4186" s="80">
        <v>43109.0</v>
      </c>
      <c r="F4186" s="1">
        <v>1.91268</v>
      </c>
    </row>
    <row r="4187" ht="15.75" customHeight="1">
      <c r="A4187" s="80">
        <v>43088.0</v>
      </c>
      <c r="B4187" s="1">
        <v>1.504</v>
      </c>
      <c r="C4187" s="80">
        <v>43088.0</v>
      </c>
      <c r="D4187" s="1">
        <v>1.651</v>
      </c>
      <c r="E4187" s="80">
        <v>43110.0</v>
      </c>
      <c r="F4187" s="1">
        <v>1.91</v>
      </c>
    </row>
    <row r="4188" ht="15.75" customHeight="1">
      <c r="A4188" s="80">
        <v>43089.0</v>
      </c>
      <c r="B4188" s="1">
        <v>1.504</v>
      </c>
      <c r="C4188" s="80">
        <v>43089.0</v>
      </c>
      <c r="D4188" s="1">
        <v>1.64888</v>
      </c>
      <c r="E4188" s="80">
        <v>43111.0</v>
      </c>
      <c r="F4188" s="1">
        <v>1.91244</v>
      </c>
    </row>
    <row r="4189" ht="15.75" customHeight="1">
      <c r="A4189" s="80">
        <v>43090.0</v>
      </c>
      <c r="B4189" s="1">
        <v>1.512</v>
      </c>
      <c r="C4189" s="80">
        <v>43090.0</v>
      </c>
      <c r="D4189" s="1">
        <v>1.659</v>
      </c>
      <c r="E4189" s="80">
        <v>43112.0</v>
      </c>
      <c r="F4189" s="1">
        <v>1.938</v>
      </c>
    </row>
    <row r="4190" ht="15.75" customHeight="1">
      <c r="A4190" s="80">
        <v>43091.0</v>
      </c>
      <c r="B4190" s="1">
        <v>1.517</v>
      </c>
      <c r="C4190" s="80">
        <v>43091.0</v>
      </c>
      <c r="D4190" s="1">
        <v>1.669</v>
      </c>
      <c r="E4190" s="80">
        <v>43115.0</v>
      </c>
      <c r="F4190" s="1">
        <v>1.938</v>
      </c>
    </row>
    <row r="4191" ht="15.75" customHeight="1">
      <c r="A4191" s="80">
        <v>43094.0</v>
      </c>
      <c r="B4191" s="1">
        <v>1.517</v>
      </c>
      <c r="C4191" s="80">
        <v>43095.0</v>
      </c>
      <c r="D4191" s="1">
        <v>1.67112</v>
      </c>
      <c r="E4191" s="80">
        <v>43116.0</v>
      </c>
      <c r="F4191" s="1">
        <v>1.9517</v>
      </c>
    </row>
    <row r="4192" ht="15.75" customHeight="1">
      <c r="A4192" s="80">
        <v>43095.0</v>
      </c>
      <c r="B4192" s="1">
        <v>1.52</v>
      </c>
      <c r="C4192" s="80">
        <v>43096.0</v>
      </c>
      <c r="D4192" s="1">
        <v>1.66853</v>
      </c>
      <c r="E4192" s="80">
        <v>43117.0</v>
      </c>
      <c r="F4192" s="1">
        <v>1.98014</v>
      </c>
    </row>
    <row r="4193" ht="15.75" customHeight="1">
      <c r="A4193" s="80">
        <v>43096.0</v>
      </c>
      <c r="B4193" s="1">
        <v>1.5191</v>
      </c>
      <c r="C4193" s="80">
        <v>43097.0</v>
      </c>
      <c r="D4193" s="1">
        <v>1.67481</v>
      </c>
      <c r="E4193" s="80">
        <v>43118.0</v>
      </c>
      <c r="F4193" s="1">
        <v>1.973</v>
      </c>
    </row>
    <row r="4194" ht="15.75" customHeight="1">
      <c r="A4194" s="80">
        <v>43097.0</v>
      </c>
      <c r="B4194" s="1">
        <v>1.522</v>
      </c>
      <c r="C4194" s="80">
        <v>43098.0</v>
      </c>
      <c r="D4194" s="1">
        <v>1.673</v>
      </c>
      <c r="E4194" s="80">
        <v>43119.0</v>
      </c>
      <c r="F4194" s="1">
        <v>1.99138</v>
      </c>
    </row>
    <row r="4195" ht="15.75" customHeight="1">
      <c r="A4195" s="80">
        <v>43098.0</v>
      </c>
      <c r="B4195" s="1">
        <v>1.524</v>
      </c>
      <c r="C4195" s="80">
        <v>43101.0</v>
      </c>
      <c r="D4195" s="1">
        <v>1.672</v>
      </c>
      <c r="E4195" s="80">
        <v>43122.0</v>
      </c>
      <c r="F4195" s="1">
        <v>1.997</v>
      </c>
    </row>
    <row r="4196" ht="15.75" customHeight="1">
      <c r="A4196" s="80">
        <v>43101.0</v>
      </c>
      <c r="B4196" s="1">
        <v>1.524</v>
      </c>
      <c r="C4196" s="80">
        <v>43102.0</v>
      </c>
      <c r="D4196" s="1">
        <v>1.69</v>
      </c>
      <c r="E4196" s="80">
        <v>43123.0</v>
      </c>
      <c r="F4196" s="1">
        <v>1.971</v>
      </c>
    </row>
    <row r="4197" ht="15.75" customHeight="1">
      <c r="A4197" s="80">
        <v>43102.0</v>
      </c>
      <c r="B4197" s="1">
        <v>1.536</v>
      </c>
      <c r="C4197" s="80">
        <v>43103.0</v>
      </c>
      <c r="D4197" s="1">
        <v>1.70391</v>
      </c>
      <c r="E4197" s="80">
        <v>43124.0</v>
      </c>
      <c r="F4197" s="1">
        <v>1.988</v>
      </c>
    </row>
    <row r="4198" ht="15.75" customHeight="1">
      <c r="A4198" s="80">
        <v>43103.0</v>
      </c>
      <c r="B4198" s="1">
        <v>1.546</v>
      </c>
      <c r="C4198" s="80">
        <v>43104.0</v>
      </c>
      <c r="D4198" s="1">
        <v>1.719</v>
      </c>
      <c r="E4198" s="80">
        <v>43125.0</v>
      </c>
      <c r="F4198" s="1">
        <v>1.995</v>
      </c>
    </row>
    <row r="4199" ht="15.75" customHeight="1">
      <c r="A4199" s="80">
        <v>43104.0</v>
      </c>
      <c r="B4199" s="1">
        <v>1.5619</v>
      </c>
      <c r="C4199" s="80">
        <v>43105.0</v>
      </c>
      <c r="D4199" s="1">
        <v>1.7222</v>
      </c>
      <c r="E4199" s="80">
        <v>43126.0</v>
      </c>
      <c r="F4199" s="1">
        <v>2.02069</v>
      </c>
    </row>
    <row r="4200" ht="15.75" customHeight="1">
      <c r="A4200" s="80">
        <v>43105.0</v>
      </c>
      <c r="B4200" s="1">
        <v>1.56087</v>
      </c>
      <c r="C4200" s="80">
        <v>43108.0</v>
      </c>
      <c r="D4200" s="1">
        <v>1.71662</v>
      </c>
      <c r="E4200" s="80">
        <v>43129.0</v>
      </c>
      <c r="F4200" s="1">
        <v>2.022</v>
      </c>
    </row>
    <row r="4201" ht="15.75" customHeight="1">
      <c r="A4201" s="80">
        <v>43108.0</v>
      </c>
      <c r="B4201" s="1">
        <v>1.55827</v>
      </c>
      <c r="C4201" s="80">
        <v>43109.0</v>
      </c>
      <c r="D4201" s="1">
        <v>1.725</v>
      </c>
      <c r="E4201" s="80">
        <v>43130.0</v>
      </c>
      <c r="F4201" s="1">
        <v>2.03305</v>
      </c>
    </row>
    <row r="4202" ht="15.75" customHeight="1">
      <c r="A4202" s="80">
        <v>43109.0</v>
      </c>
      <c r="B4202" s="1">
        <v>1.56493</v>
      </c>
      <c r="C4202" s="80">
        <v>43110.0</v>
      </c>
      <c r="D4202" s="1">
        <v>1.726</v>
      </c>
      <c r="E4202" s="80">
        <v>43131.0</v>
      </c>
      <c r="F4202" s="1">
        <v>2.048</v>
      </c>
    </row>
    <row r="4203" ht="15.75" customHeight="1">
      <c r="A4203" s="80">
        <v>43110.0</v>
      </c>
      <c r="B4203" s="1">
        <v>1.56558</v>
      </c>
      <c r="C4203" s="80">
        <v>43111.0</v>
      </c>
      <c r="D4203" s="1">
        <v>1.73242</v>
      </c>
      <c r="E4203" s="80">
        <v>43132.0</v>
      </c>
      <c r="F4203" s="1">
        <v>2.069</v>
      </c>
    </row>
    <row r="4204" ht="15.75" customHeight="1">
      <c r="A4204" s="80">
        <v>43111.0</v>
      </c>
      <c r="B4204" s="1">
        <v>1.57494</v>
      </c>
      <c r="C4204" s="80">
        <v>43112.0</v>
      </c>
      <c r="D4204" s="1">
        <v>1.75337</v>
      </c>
      <c r="E4204" s="80">
        <v>43133.0</v>
      </c>
      <c r="F4204" s="1">
        <v>2.06421</v>
      </c>
    </row>
    <row r="4205" ht="15.75" customHeight="1">
      <c r="A4205" s="80">
        <v>43112.0</v>
      </c>
      <c r="B4205" s="1">
        <v>1.58913</v>
      </c>
      <c r="C4205" s="80">
        <v>43115.0</v>
      </c>
      <c r="D4205" s="1">
        <v>1.756</v>
      </c>
      <c r="E4205" s="80">
        <v>43136.0</v>
      </c>
      <c r="F4205" s="1">
        <v>1.96857</v>
      </c>
    </row>
    <row r="4206" ht="15.75" customHeight="1">
      <c r="A4206" s="80">
        <v>43115.0</v>
      </c>
      <c r="B4206" s="1">
        <v>1.591</v>
      </c>
      <c r="C4206" s="80">
        <v>43116.0</v>
      </c>
      <c r="D4206" s="1">
        <v>1.761</v>
      </c>
      <c r="E4206" s="80">
        <v>43137.0</v>
      </c>
      <c r="F4206" s="1">
        <v>2.037</v>
      </c>
    </row>
    <row r="4207" ht="15.75" customHeight="1">
      <c r="A4207" s="80">
        <v>43116.0</v>
      </c>
      <c r="B4207" s="1">
        <v>1.5944</v>
      </c>
      <c r="C4207" s="80">
        <v>43117.0</v>
      </c>
      <c r="D4207" s="1">
        <v>1.778</v>
      </c>
      <c r="E4207" s="80">
        <v>43138.0</v>
      </c>
      <c r="F4207" s="1">
        <v>2.02835</v>
      </c>
    </row>
    <row r="4208" ht="15.75" customHeight="1">
      <c r="A4208" s="80">
        <v>43117.0</v>
      </c>
      <c r="B4208" s="1">
        <v>1.59966</v>
      </c>
      <c r="C4208" s="80">
        <v>43118.0</v>
      </c>
      <c r="D4208" s="1">
        <v>1.76647</v>
      </c>
      <c r="E4208" s="80">
        <v>43139.0</v>
      </c>
      <c r="F4208" s="1">
        <v>2.004</v>
      </c>
    </row>
    <row r="4209" ht="15.75" customHeight="1">
      <c r="A4209" s="80">
        <v>43118.0</v>
      </c>
      <c r="B4209" s="1">
        <v>1.598</v>
      </c>
      <c r="C4209" s="80">
        <v>43119.0</v>
      </c>
      <c r="D4209" s="1">
        <v>1.78061</v>
      </c>
      <c r="E4209" s="80">
        <v>43140.0</v>
      </c>
      <c r="F4209" s="1">
        <v>1.994</v>
      </c>
    </row>
    <row r="4210" ht="15.75" customHeight="1">
      <c r="A4210" s="80">
        <v>43119.0</v>
      </c>
      <c r="B4210" s="1">
        <v>1.6065</v>
      </c>
      <c r="C4210" s="80">
        <v>43122.0</v>
      </c>
      <c r="D4210" s="1">
        <v>1.783</v>
      </c>
      <c r="E4210" s="80">
        <v>43143.0</v>
      </c>
      <c r="F4210" s="1">
        <v>2.008</v>
      </c>
    </row>
    <row r="4211" ht="15.75" customHeight="1">
      <c r="A4211" s="80">
        <v>43122.0</v>
      </c>
      <c r="B4211" s="1">
        <v>1.609</v>
      </c>
      <c r="C4211" s="80">
        <v>43123.0</v>
      </c>
      <c r="D4211" s="1">
        <v>1.77426</v>
      </c>
      <c r="E4211" s="80">
        <v>43144.0</v>
      </c>
      <c r="F4211" s="1">
        <v>2.01698</v>
      </c>
    </row>
    <row r="4212" ht="15.75" customHeight="1">
      <c r="A4212" s="80">
        <v>43123.0</v>
      </c>
      <c r="B4212" s="1">
        <v>1.60785</v>
      </c>
      <c r="C4212" s="80">
        <v>43124.0</v>
      </c>
      <c r="D4212" s="1">
        <v>1.784</v>
      </c>
      <c r="E4212" s="80">
        <v>43145.0</v>
      </c>
      <c r="F4212" s="1">
        <v>2.08429</v>
      </c>
    </row>
    <row r="4213" ht="15.75" customHeight="1">
      <c r="A4213" s="80">
        <v>43124.0</v>
      </c>
      <c r="B4213" s="1">
        <v>1.61368</v>
      </c>
      <c r="C4213" s="80">
        <v>43125.0</v>
      </c>
      <c r="D4213" s="1">
        <v>1.79174</v>
      </c>
      <c r="E4213" s="80">
        <v>43146.0</v>
      </c>
      <c r="F4213" s="1">
        <v>2.10354</v>
      </c>
    </row>
    <row r="4214" ht="15.75" customHeight="1">
      <c r="A4214" s="80">
        <v>43125.0</v>
      </c>
      <c r="B4214" s="1">
        <v>1.625</v>
      </c>
      <c r="C4214" s="80">
        <v>43126.0</v>
      </c>
      <c r="D4214" s="1">
        <v>1.806</v>
      </c>
      <c r="E4214" s="80">
        <v>43147.0</v>
      </c>
      <c r="F4214" s="1">
        <v>2.08612</v>
      </c>
    </row>
    <row r="4215" ht="15.75" customHeight="1">
      <c r="A4215" s="80">
        <v>43126.0</v>
      </c>
      <c r="B4215" s="1">
        <v>1.631</v>
      </c>
      <c r="C4215" s="80">
        <v>43129.0</v>
      </c>
      <c r="D4215" s="1">
        <v>1.805</v>
      </c>
      <c r="E4215" s="80">
        <v>43150.0</v>
      </c>
      <c r="F4215" s="1">
        <v>2.1</v>
      </c>
    </row>
    <row r="4216" ht="15.75" customHeight="1">
      <c r="A4216" s="80">
        <v>43129.0</v>
      </c>
      <c r="B4216" s="1">
        <v>1.63025</v>
      </c>
      <c r="C4216" s="80">
        <v>43130.0</v>
      </c>
      <c r="D4216" s="1">
        <v>1.813</v>
      </c>
      <c r="E4216" s="80">
        <v>43151.0</v>
      </c>
      <c r="F4216" s="1">
        <v>2.10428</v>
      </c>
    </row>
    <row r="4217" ht="15.75" customHeight="1">
      <c r="A4217" s="80">
        <v>43130.0</v>
      </c>
      <c r="B4217" s="1">
        <v>1.636</v>
      </c>
      <c r="C4217" s="80">
        <v>43131.0</v>
      </c>
      <c r="D4217" s="1">
        <v>1.82382</v>
      </c>
      <c r="E4217" s="80">
        <v>43152.0</v>
      </c>
      <c r="F4217" s="1">
        <v>2.136</v>
      </c>
    </row>
    <row r="4218" ht="15.75" customHeight="1">
      <c r="A4218" s="80">
        <v>43131.0</v>
      </c>
      <c r="B4218" s="1">
        <v>1.64108</v>
      </c>
      <c r="C4218" s="80">
        <v>43132.0</v>
      </c>
      <c r="D4218" s="1">
        <v>1.83</v>
      </c>
      <c r="E4218" s="80">
        <v>43153.0</v>
      </c>
      <c r="F4218" s="1">
        <v>2.12697</v>
      </c>
    </row>
    <row r="4219" ht="15.75" customHeight="1">
      <c r="A4219" s="80">
        <v>43132.0</v>
      </c>
      <c r="B4219" s="1">
        <v>1.649</v>
      </c>
      <c r="C4219" s="80">
        <v>43133.0</v>
      </c>
      <c r="D4219" s="1">
        <v>1.826</v>
      </c>
      <c r="E4219" s="80">
        <v>43154.0</v>
      </c>
      <c r="F4219" s="1">
        <v>2.123</v>
      </c>
    </row>
    <row r="4220" ht="15.75" customHeight="1">
      <c r="A4220" s="80">
        <v>43133.0</v>
      </c>
      <c r="B4220" s="1">
        <v>1.647</v>
      </c>
      <c r="C4220" s="80">
        <v>43136.0</v>
      </c>
      <c r="D4220" s="1">
        <v>1.7674</v>
      </c>
      <c r="E4220" s="80">
        <v>43157.0</v>
      </c>
      <c r="F4220" s="1">
        <v>2.113</v>
      </c>
    </row>
    <row r="4221" ht="15.75" customHeight="1">
      <c r="A4221" s="80">
        <v>43136.0</v>
      </c>
      <c r="B4221" s="1">
        <v>1.616</v>
      </c>
      <c r="C4221" s="80">
        <v>43137.0</v>
      </c>
      <c r="D4221" s="1">
        <v>1.813</v>
      </c>
      <c r="E4221" s="80">
        <v>43158.0</v>
      </c>
      <c r="F4221" s="1">
        <v>2.14983</v>
      </c>
    </row>
    <row r="4222" ht="15.75" customHeight="1">
      <c r="A4222" s="80">
        <v>43137.0</v>
      </c>
      <c r="B4222" s="1">
        <v>1.64021</v>
      </c>
      <c r="C4222" s="80">
        <v>43138.0</v>
      </c>
      <c r="D4222" s="1">
        <v>1.813</v>
      </c>
      <c r="E4222" s="80">
        <v>43159.0</v>
      </c>
      <c r="F4222" s="1">
        <v>2.15355</v>
      </c>
    </row>
    <row r="4223" ht="15.75" customHeight="1">
      <c r="A4223" s="80">
        <v>43138.0</v>
      </c>
      <c r="B4223" s="1">
        <v>1.64743</v>
      </c>
      <c r="C4223" s="80">
        <v>43139.0</v>
      </c>
      <c r="D4223" s="1">
        <v>1.806</v>
      </c>
      <c r="E4223" s="80">
        <v>43160.0</v>
      </c>
      <c r="F4223" s="1">
        <v>2.122</v>
      </c>
    </row>
    <row r="4224" ht="15.75" customHeight="1">
      <c r="A4224" s="80">
        <v>43139.0</v>
      </c>
      <c r="B4224" s="1">
        <v>1.65024</v>
      </c>
      <c r="C4224" s="80">
        <v>43140.0</v>
      </c>
      <c r="D4224" s="1">
        <v>1.80015</v>
      </c>
      <c r="E4224" s="80">
        <v>43161.0</v>
      </c>
      <c r="F4224" s="1">
        <v>2.147</v>
      </c>
    </row>
    <row r="4225" ht="15.75" customHeight="1">
      <c r="A4225" s="80">
        <v>43140.0</v>
      </c>
      <c r="B4225" s="1">
        <v>1.65067</v>
      </c>
      <c r="C4225" s="80">
        <v>43143.0</v>
      </c>
      <c r="D4225" s="1">
        <v>1.81054</v>
      </c>
      <c r="E4225" s="80">
        <v>43164.0</v>
      </c>
      <c r="F4225" s="1">
        <v>2.151</v>
      </c>
    </row>
    <row r="4226" ht="15.75" customHeight="1">
      <c r="A4226" s="80">
        <v>43143.0</v>
      </c>
      <c r="B4226" s="1">
        <v>1.65541</v>
      </c>
      <c r="C4226" s="80">
        <v>43144.0</v>
      </c>
      <c r="D4226" s="1">
        <v>1.81929</v>
      </c>
      <c r="E4226" s="80">
        <v>43165.0</v>
      </c>
      <c r="F4226" s="1">
        <v>2.163</v>
      </c>
    </row>
    <row r="4227" ht="15.75" customHeight="1">
      <c r="A4227" s="80">
        <v>43144.0</v>
      </c>
      <c r="B4227" s="1">
        <v>1.66223</v>
      </c>
      <c r="C4227" s="80">
        <v>43145.0</v>
      </c>
      <c r="D4227" s="1">
        <v>1.86</v>
      </c>
      <c r="E4227" s="80">
        <v>43166.0</v>
      </c>
      <c r="F4227" s="1">
        <v>2.166</v>
      </c>
    </row>
    <row r="4228" ht="15.75" customHeight="1">
      <c r="A4228" s="80">
        <v>43145.0</v>
      </c>
      <c r="B4228" s="1">
        <v>1.68216</v>
      </c>
      <c r="C4228" s="80">
        <v>43146.0</v>
      </c>
      <c r="D4228" s="1">
        <v>1.87096</v>
      </c>
      <c r="E4228" s="80">
        <v>43167.0</v>
      </c>
      <c r="F4228" s="1">
        <v>2.164</v>
      </c>
    </row>
    <row r="4229" ht="15.75" customHeight="1">
      <c r="A4229" s="80">
        <v>43146.0</v>
      </c>
      <c r="B4229" s="1">
        <v>1.69841</v>
      </c>
      <c r="C4229" s="80">
        <v>43147.0</v>
      </c>
      <c r="D4229" s="1">
        <v>1.8643</v>
      </c>
      <c r="E4229" s="80">
        <v>43168.0</v>
      </c>
      <c r="F4229" s="1">
        <v>2.178</v>
      </c>
    </row>
    <row r="4230" ht="15.75" customHeight="1">
      <c r="A4230" s="80">
        <v>43147.0</v>
      </c>
      <c r="B4230" s="1">
        <v>1.69917</v>
      </c>
      <c r="C4230" s="80">
        <v>43150.0</v>
      </c>
      <c r="D4230" s="1">
        <v>1.873</v>
      </c>
      <c r="E4230" s="80">
        <v>43171.0</v>
      </c>
      <c r="F4230" s="1">
        <v>2.17709</v>
      </c>
    </row>
    <row r="4231" ht="15.75" customHeight="1">
      <c r="A4231" s="80">
        <v>43150.0</v>
      </c>
      <c r="B4231" s="1">
        <v>1.702</v>
      </c>
      <c r="C4231" s="80">
        <v>43151.0</v>
      </c>
      <c r="D4231" s="1">
        <v>1.87255</v>
      </c>
      <c r="E4231" s="80">
        <v>43172.0</v>
      </c>
      <c r="F4231" s="1">
        <v>2.1685</v>
      </c>
    </row>
    <row r="4232" ht="15.75" customHeight="1">
      <c r="A4232" s="80">
        <v>43151.0</v>
      </c>
      <c r="B4232" s="1">
        <v>1.70584</v>
      </c>
      <c r="C4232" s="80">
        <v>43152.0</v>
      </c>
      <c r="D4232" s="1">
        <v>1.89</v>
      </c>
      <c r="E4232" s="80">
        <v>43173.0</v>
      </c>
      <c r="F4232" s="1">
        <v>2.16017</v>
      </c>
    </row>
    <row r="4233" ht="15.75" customHeight="1">
      <c r="A4233" s="80">
        <v>43152.0</v>
      </c>
      <c r="B4233" s="1">
        <v>1.70969</v>
      </c>
      <c r="C4233" s="80">
        <v>43153.0</v>
      </c>
      <c r="D4233" s="1">
        <v>1.894</v>
      </c>
      <c r="E4233" s="80">
        <v>43174.0</v>
      </c>
      <c r="F4233" s="1">
        <v>2.18</v>
      </c>
    </row>
    <row r="4234" ht="15.75" customHeight="1">
      <c r="A4234" s="80">
        <v>43153.0</v>
      </c>
      <c r="B4234" s="1">
        <v>1.721</v>
      </c>
      <c r="C4234" s="80">
        <v>43154.0</v>
      </c>
      <c r="D4234" s="1">
        <v>1.896</v>
      </c>
      <c r="E4234" s="80">
        <v>43175.0</v>
      </c>
      <c r="F4234" s="1">
        <v>2.19472</v>
      </c>
    </row>
    <row r="4235" ht="15.75" customHeight="1">
      <c r="A4235" s="80">
        <v>43154.0</v>
      </c>
      <c r="B4235" s="1">
        <v>1.72344</v>
      </c>
      <c r="C4235" s="80">
        <v>43157.0</v>
      </c>
      <c r="D4235" s="1">
        <v>1.89312</v>
      </c>
      <c r="E4235" s="80">
        <v>43178.0</v>
      </c>
      <c r="F4235" s="1">
        <v>2.205</v>
      </c>
    </row>
    <row r="4236" ht="15.75" customHeight="1">
      <c r="A4236" s="80">
        <v>43157.0</v>
      </c>
      <c r="B4236" s="1">
        <v>1.72463</v>
      </c>
      <c r="C4236" s="80">
        <v>43158.0</v>
      </c>
      <c r="D4236" s="1">
        <v>1.907</v>
      </c>
      <c r="E4236" s="80">
        <v>43179.0</v>
      </c>
      <c r="F4236" s="1">
        <v>2.23174</v>
      </c>
    </row>
    <row r="4237" ht="15.75" customHeight="1">
      <c r="A4237" s="80">
        <v>43158.0</v>
      </c>
      <c r="B4237" s="1">
        <v>1.73</v>
      </c>
      <c r="C4237" s="80">
        <v>43159.0</v>
      </c>
      <c r="D4237" s="1">
        <v>1.92397</v>
      </c>
      <c r="E4237" s="80">
        <v>43180.0</v>
      </c>
      <c r="F4237" s="1">
        <v>2.212</v>
      </c>
    </row>
    <row r="4238" ht="15.75" customHeight="1">
      <c r="A4238" s="80">
        <v>43159.0</v>
      </c>
      <c r="B4238" s="1">
        <v>1.7395</v>
      </c>
      <c r="C4238" s="80">
        <v>43160.0</v>
      </c>
      <c r="D4238" s="1">
        <v>1.90349</v>
      </c>
      <c r="E4238" s="80">
        <v>43181.0</v>
      </c>
      <c r="F4238" s="1">
        <v>2.19558</v>
      </c>
    </row>
    <row r="4239" ht="15.75" customHeight="1">
      <c r="A4239" s="80">
        <v>43160.0</v>
      </c>
      <c r="B4239" s="1">
        <v>1.73017</v>
      </c>
      <c r="C4239" s="80">
        <v>43161.0</v>
      </c>
      <c r="D4239" s="1">
        <v>1.91779</v>
      </c>
      <c r="E4239" s="80">
        <v>43182.0</v>
      </c>
      <c r="F4239" s="1">
        <v>2.17843</v>
      </c>
    </row>
    <row r="4240" ht="15.75" customHeight="1">
      <c r="A4240" s="80">
        <v>43161.0</v>
      </c>
      <c r="B4240" s="1">
        <v>1.74</v>
      </c>
      <c r="C4240" s="80">
        <v>43164.0</v>
      </c>
      <c r="D4240" s="1">
        <v>1.92094</v>
      </c>
      <c r="E4240" s="80">
        <v>43185.0</v>
      </c>
      <c r="F4240" s="1">
        <v>2.20385</v>
      </c>
    </row>
    <row r="4241" ht="15.75" customHeight="1">
      <c r="A4241" s="80">
        <v>43164.0</v>
      </c>
      <c r="B4241" s="1">
        <v>1.74478</v>
      </c>
      <c r="C4241" s="80">
        <v>43165.0</v>
      </c>
      <c r="D4241" s="1">
        <v>1.9277</v>
      </c>
      <c r="E4241" s="80">
        <v>43186.0</v>
      </c>
      <c r="F4241" s="1">
        <v>2.163</v>
      </c>
    </row>
    <row r="4242" ht="15.75" customHeight="1">
      <c r="A4242" s="80">
        <v>43165.0</v>
      </c>
      <c r="B4242" s="1">
        <v>1.75176</v>
      </c>
      <c r="C4242" s="80">
        <v>43166.0</v>
      </c>
      <c r="D4242" s="1">
        <v>1.931</v>
      </c>
      <c r="E4242" s="80">
        <v>43187.0</v>
      </c>
      <c r="F4242" s="1">
        <v>2.177</v>
      </c>
    </row>
    <row r="4243" ht="15.75" customHeight="1">
      <c r="A4243" s="80">
        <v>43166.0</v>
      </c>
      <c r="B4243" s="1">
        <v>1.751</v>
      </c>
      <c r="C4243" s="80">
        <v>43167.0</v>
      </c>
      <c r="D4243" s="1">
        <v>1.92861</v>
      </c>
      <c r="E4243" s="80">
        <v>43188.0</v>
      </c>
      <c r="F4243" s="1">
        <v>2.179</v>
      </c>
    </row>
    <row r="4244" ht="15.75" customHeight="1">
      <c r="A4244" s="80">
        <v>43167.0</v>
      </c>
      <c r="B4244" s="1">
        <v>1.75541</v>
      </c>
      <c r="C4244" s="80">
        <v>43168.0</v>
      </c>
      <c r="D4244" s="1">
        <v>1.935</v>
      </c>
      <c r="E4244" s="80">
        <v>43192.0</v>
      </c>
      <c r="F4244" s="1">
        <v>2.16608</v>
      </c>
    </row>
    <row r="4245" ht="15.75" customHeight="1">
      <c r="A4245" s="80">
        <v>43168.0</v>
      </c>
      <c r="B4245" s="1">
        <v>1.7614</v>
      </c>
      <c r="C4245" s="80">
        <v>43171.0</v>
      </c>
      <c r="D4245" s="1">
        <v>1.94185</v>
      </c>
      <c r="E4245" s="80">
        <v>43193.0</v>
      </c>
      <c r="F4245" s="1">
        <v>2.185</v>
      </c>
    </row>
    <row r="4246" ht="15.75" customHeight="1">
      <c r="A4246" s="80">
        <v>43171.0</v>
      </c>
      <c r="B4246" s="1">
        <v>1.76562</v>
      </c>
      <c r="C4246" s="80">
        <v>43172.0</v>
      </c>
      <c r="D4246" s="1">
        <v>1.94041</v>
      </c>
      <c r="E4246" s="80">
        <v>43194.0</v>
      </c>
      <c r="F4246" s="1">
        <v>2.195</v>
      </c>
    </row>
    <row r="4247" ht="15.75" customHeight="1">
      <c r="A4247" s="80">
        <v>43172.0</v>
      </c>
      <c r="B4247" s="1">
        <v>1.771</v>
      </c>
      <c r="C4247" s="80">
        <v>43173.0</v>
      </c>
      <c r="D4247" s="1">
        <v>1.941</v>
      </c>
      <c r="E4247" s="80">
        <v>43195.0</v>
      </c>
      <c r="F4247" s="1">
        <v>2.2129</v>
      </c>
    </row>
    <row r="4248" ht="15.75" customHeight="1">
      <c r="A4248" s="80">
        <v>43173.0</v>
      </c>
      <c r="B4248" s="1">
        <v>1.76993</v>
      </c>
      <c r="C4248" s="80">
        <v>43174.0</v>
      </c>
      <c r="D4248" s="1">
        <v>1.94852</v>
      </c>
      <c r="E4248" s="80">
        <v>43196.0</v>
      </c>
      <c r="F4248" s="1">
        <v>2.167</v>
      </c>
    </row>
    <row r="4249" ht="15.75" customHeight="1">
      <c r="A4249" s="80">
        <v>43174.0</v>
      </c>
      <c r="B4249" s="1">
        <v>1.77984</v>
      </c>
      <c r="C4249" s="80">
        <v>43175.0</v>
      </c>
      <c r="D4249" s="1">
        <v>1.95684</v>
      </c>
      <c r="E4249" s="80">
        <v>43199.0</v>
      </c>
      <c r="F4249" s="1">
        <v>2.185</v>
      </c>
    </row>
    <row r="4250" ht="15.75" customHeight="1">
      <c r="A4250" s="80">
        <v>43175.0</v>
      </c>
      <c r="B4250" s="1">
        <v>1.78755</v>
      </c>
      <c r="C4250" s="80">
        <v>43178.0</v>
      </c>
      <c r="D4250" s="1">
        <v>1.96394</v>
      </c>
      <c r="E4250" s="80">
        <v>43200.0</v>
      </c>
      <c r="F4250" s="1">
        <v>2.205</v>
      </c>
    </row>
    <row r="4251" ht="15.75" customHeight="1">
      <c r="A4251" s="80">
        <v>43178.0</v>
      </c>
      <c r="B4251" s="1">
        <v>1.79254</v>
      </c>
      <c r="C4251" s="80">
        <v>43179.0</v>
      </c>
      <c r="D4251" s="1">
        <v>1.9805</v>
      </c>
      <c r="E4251" s="80">
        <v>43201.0</v>
      </c>
      <c r="F4251" s="1">
        <v>2.20211</v>
      </c>
    </row>
    <row r="4252" ht="15.75" customHeight="1">
      <c r="A4252" s="80">
        <v>43179.0</v>
      </c>
      <c r="B4252" s="1">
        <v>1.804</v>
      </c>
      <c r="C4252" s="80">
        <v>43180.0</v>
      </c>
      <c r="D4252" s="1">
        <v>1.97193</v>
      </c>
      <c r="E4252" s="80">
        <v>43202.0</v>
      </c>
      <c r="F4252" s="1">
        <v>2.24331</v>
      </c>
    </row>
    <row r="4253" ht="15.75" customHeight="1">
      <c r="A4253" s="80">
        <v>43180.0</v>
      </c>
      <c r="B4253" s="1">
        <v>1.803</v>
      </c>
      <c r="C4253" s="80">
        <v>43181.0</v>
      </c>
      <c r="D4253" s="1">
        <v>1.963</v>
      </c>
      <c r="E4253" s="80">
        <v>43203.0</v>
      </c>
      <c r="F4253" s="1">
        <v>2.248</v>
      </c>
    </row>
    <row r="4254" ht="15.75" customHeight="1">
      <c r="A4254" s="80">
        <v>43181.0</v>
      </c>
      <c r="B4254" s="1">
        <v>1.799</v>
      </c>
      <c r="C4254" s="80">
        <v>43182.0</v>
      </c>
      <c r="D4254" s="1">
        <v>1.952</v>
      </c>
      <c r="E4254" s="80">
        <v>43206.0</v>
      </c>
      <c r="F4254" s="1">
        <v>2.266</v>
      </c>
    </row>
    <row r="4255" ht="15.75" customHeight="1">
      <c r="A4255" s="80">
        <v>43182.0</v>
      </c>
      <c r="B4255" s="1">
        <v>1.793</v>
      </c>
      <c r="C4255" s="80">
        <v>43185.0</v>
      </c>
      <c r="D4255" s="1">
        <v>1.97312</v>
      </c>
      <c r="E4255" s="80">
        <v>43207.0</v>
      </c>
      <c r="F4255" s="1">
        <v>2.27522</v>
      </c>
    </row>
    <row r="4256" ht="15.75" customHeight="1">
      <c r="A4256" s="80">
        <v>43185.0</v>
      </c>
      <c r="B4256" s="1">
        <v>1.80795</v>
      </c>
      <c r="C4256" s="80">
        <v>43186.0</v>
      </c>
      <c r="D4256" s="1">
        <v>1.953</v>
      </c>
      <c r="E4256" s="80">
        <v>43208.0</v>
      </c>
      <c r="F4256" s="1">
        <v>2.29973</v>
      </c>
    </row>
    <row r="4257" ht="15.75" customHeight="1">
      <c r="A4257" s="80">
        <v>43186.0</v>
      </c>
      <c r="B4257" s="1">
        <v>1.79666</v>
      </c>
      <c r="C4257" s="80">
        <v>43187.0</v>
      </c>
      <c r="D4257" s="1">
        <v>1.961</v>
      </c>
      <c r="E4257" s="80">
        <v>43209.0</v>
      </c>
      <c r="F4257" s="1">
        <v>2.3</v>
      </c>
    </row>
    <row r="4258" ht="15.75" customHeight="1">
      <c r="A4258" s="80">
        <v>43187.0</v>
      </c>
      <c r="B4258" s="1">
        <v>1.801</v>
      </c>
      <c r="C4258" s="80">
        <v>43188.0</v>
      </c>
      <c r="D4258" s="1">
        <v>1.969</v>
      </c>
      <c r="E4258" s="80">
        <v>43210.0</v>
      </c>
      <c r="F4258" s="1">
        <v>2.32481</v>
      </c>
    </row>
    <row r="4259" ht="15.75" customHeight="1">
      <c r="A4259" s="80">
        <v>43188.0</v>
      </c>
      <c r="B4259" s="1">
        <v>1.809</v>
      </c>
      <c r="C4259" s="80">
        <v>43189.0</v>
      </c>
      <c r="D4259" s="1">
        <v>1.968</v>
      </c>
      <c r="E4259" s="80">
        <v>43213.0</v>
      </c>
      <c r="F4259" s="1">
        <v>2.341</v>
      </c>
    </row>
    <row r="4260" ht="15.75" customHeight="1">
      <c r="A4260" s="80">
        <v>43189.0</v>
      </c>
      <c r="B4260" s="1">
        <v>1.81</v>
      </c>
      <c r="C4260" s="80">
        <v>43192.0</v>
      </c>
      <c r="D4260" s="1">
        <v>1.966</v>
      </c>
      <c r="E4260" s="80">
        <v>43214.0</v>
      </c>
      <c r="F4260" s="1">
        <v>2.33663</v>
      </c>
    </row>
    <row r="4261" ht="15.75" customHeight="1">
      <c r="A4261" s="80">
        <v>43192.0</v>
      </c>
      <c r="B4261" s="1">
        <v>1.81037</v>
      </c>
      <c r="C4261" s="80">
        <v>43193.0</v>
      </c>
      <c r="D4261" s="1">
        <v>1.97405</v>
      </c>
      <c r="E4261" s="80">
        <v>43215.0</v>
      </c>
      <c r="F4261" s="1">
        <v>2.34114</v>
      </c>
    </row>
    <row r="4262" ht="15.75" customHeight="1">
      <c r="A4262" s="80">
        <v>43193.0</v>
      </c>
      <c r="B4262" s="1">
        <v>1.815</v>
      </c>
      <c r="C4262" s="80">
        <v>43194.0</v>
      </c>
      <c r="D4262" s="1">
        <v>1.98377</v>
      </c>
      <c r="E4262" s="80">
        <v>43216.0</v>
      </c>
      <c r="F4262" s="1">
        <v>2.33826</v>
      </c>
    </row>
    <row r="4263" ht="15.75" customHeight="1">
      <c r="A4263" s="80">
        <v>43194.0</v>
      </c>
      <c r="B4263" s="1">
        <v>1.824</v>
      </c>
      <c r="C4263" s="80">
        <v>43195.0</v>
      </c>
      <c r="D4263" s="1">
        <v>1.997</v>
      </c>
      <c r="E4263" s="80">
        <v>43217.0</v>
      </c>
      <c r="F4263" s="1">
        <v>2.338</v>
      </c>
    </row>
    <row r="4264" ht="15.75" customHeight="1">
      <c r="A4264" s="80">
        <v>43195.0</v>
      </c>
      <c r="B4264" s="1">
        <v>1.834</v>
      </c>
      <c r="C4264" s="80">
        <v>43196.0</v>
      </c>
      <c r="D4264" s="1">
        <v>1.97058</v>
      </c>
      <c r="E4264" s="80">
        <v>43220.0</v>
      </c>
      <c r="F4264" s="1">
        <v>2.344</v>
      </c>
    </row>
    <row r="4265" ht="15.75" customHeight="1">
      <c r="A4265" s="80">
        <v>43196.0</v>
      </c>
      <c r="B4265" s="1">
        <v>1.82389</v>
      </c>
      <c r="C4265" s="80">
        <v>43199.0</v>
      </c>
      <c r="D4265" s="1">
        <v>1.98371</v>
      </c>
      <c r="E4265" s="80">
        <v>43221.0</v>
      </c>
      <c r="F4265" s="1">
        <v>2.35952</v>
      </c>
    </row>
    <row r="4266" ht="15.75" customHeight="1">
      <c r="A4266" s="80">
        <v>43199.0</v>
      </c>
      <c r="B4266" s="1">
        <v>1.834</v>
      </c>
      <c r="C4266" s="80">
        <v>43200.0</v>
      </c>
      <c r="D4266" s="1">
        <v>2.0</v>
      </c>
      <c r="E4266" s="80">
        <v>43222.0</v>
      </c>
      <c r="F4266" s="1">
        <v>2.35</v>
      </c>
    </row>
    <row r="4267" ht="15.75" customHeight="1">
      <c r="A4267" s="80">
        <v>43200.0</v>
      </c>
      <c r="B4267" s="1">
        <v>1.846</v>
      </c>
      <c r="C4267" s="80">
        <v>43201.0</v>
      </c>
      <c r="D4267" s="1">
        <v>2.0015</v>
      </c>
      <c r="E4267" s="80">
        <v>43223.0</v>
      </c>
      <c r="F4267" s="1">
        <v>2.334</v>
      </c>
    </row>
    <row r="4268" ht="15.75" customHeight="1">
      <c r="A4268" s="80">
        <v>43201.0</v>
      </c>
      <c r="B4268" s="1">
        <v>1.84888</v>
      </c>
      <c r="C4268" s="80">
        <v>43202.0</v>
      </c>
      <c r="D4268" s="1">
        <v>2.026</v>
      </c>
      <c r="E4268" s="80">
        <v>43224.0</v>
      </c>
      <c r="F4268" s="1">
        <v>2.353</v>
      </c>
    </row>
    <row r="4269" ht="15.75" customHeight="1">
      <c r="A4269" s="80">
        <v>43202.0</v>
      </c>
      <c r="B4269" s="1">
        <v>1.86043</v>
      </c>
      <c r="C4269" s="80">
        <v>43203.0</v>
      </c>
      <c r="D4269" s="1">
        <v>2.03007</v>
      </c>
      <c r="E4269" s="80">
        <v>43227.0</v>
      </c>
      <c r="F4269" s="1">
        <v>2.359</v>
      </c>
    </row>
    <row r="4270" ht="15.75" customHeight="1">
      <c r="A4270" s="80">
        <v>43203.0</v>
      </c>
      <c r="B4270" s="1">
        <v>1.863</v>
      </c>
      <c r="C4270" s="80">
        <v>43206.0</v>
      </c>
      <c r="D4270" s="1">
        <v>2.041</v>
      </c>
      <c r="E4270" s="80">
        <v>43228.0</v>
      </c>
      <c r="F4270" s="1">
        <v>2.373</v>
      </c>
    </row>
    <row r="4271" ht="15.75" customHeight="1">
      <c r="A4271" s="80">
        <v>43206.0</v>
      </c>
      <c r="B4271" s="1">
        <v>1.869</v>
      </c>
      <c r="C4271" s="80">
        <v>43207.0</v>
      </c>
      <c r="D4271" s="1">
        <v>2.052</v>
      </c>
      <c r="E4271" s="80">
        <v>43229.0</v>
      </c>
      <c r="F4271" s="1">
        <v>2.38613</v>
      </c>
    </row>
    <row r="4272" ht="15.75" customHeight="1">
      <c r="A4272" s="80">
        <v>43207.0</v>
      </c>
      <c r="B4272" s="1">
        <v>1.876</v>
      </c>
      <c r="C4272" s="80">
        <v>43208.0</v>
      </c>
      <c r="D4272" s="1">
        <v>2.07097</v>
      </c>
      <c r="E4272" s="80">
        <v>43230.0</v>
      </c>
      <c r="F4272" s="1">
        <v>2.389</v>
      </c>
    </row>
    <row r="4273" ht="15.75" customHeight="1">
      <c r="A4273" s="80">
        <v>43208.0</v>
      </c>
      <c r="B4273" s="1">
        <v>1.889</v>
      </c>
      <c r="C4273" s="80">
        <v>43209.0</v>
      </c>
      <c r="D4273" s="1">
        <v>2.06698</v>
      </c>
      <c r="E4273" s="80">
        <v>43231.0</v>
      </c>
      <c r="F4273" s="1">
        <v>2.394</v>
      </c>
    </row>
    <row r="4274" ht="15.75" customHeight="1">
      <c r="A4274" s="80">
        <v>43209.0</v>
      </c>
      <c r="B4274" s="1">
        <v>1.8871</v>
      </c>
      <c r="C4274" s="80">
        <v>43210.0</v>
      </c>
      <c r="D4274" s="1">
        <v>2.0805</v>
      </c>
      <c r="E4274" s="80">
        <v>43234.0</v>
      </c>
      <c r="F4274" s="1">
        <v>2.409</v>
      </c>
    </row>
    <row r="4275" ht="15.75" customHeight="1">
      <c r="A4275" s="80">
        <v>43210.0</v>
      </c>
      <c r="B4275" s="1">
        <v>1.8946</v>
      </c>
      <c r="C4275" s="80">
        <v>43213.0</v>
      </c>
      <c r="D4275" s="1">
        <v>2.096</v>
      </c>
      <c r="E4275" s="80">
        <v>43235.0</v>
      </c>
      <c r="F4275" s="1">
        <v>2.43317</v>
      </c>
    </row>
    <row r="4276" ht="15.75" customHeight="1">
      <c r="A4276" s="80">
        <v>43213.0</v>
      </c>
      <c r="B4276" s="1">
        <v>1.905</v>
      </c>
      <c r="C4276" s="80">
        <v>43214.0</v>
      </c>
      <c r="D4276" s="1">
        <v>2.09383</v>
      </c>
      <c r="E4276" s="80">
        <v>43236.0</v>
      </c>
      <c r="F4276" s="1">
        <v>2.44541</v>
      </c>
    </row>
    <row r="4277" ht="15.75" customHeight="1">
      <c r="A4277" s="80">
        <v>43214.0</v>
      </c>
      <c r="B4277" s="1">
        <v>1.90817</v>
      </c>
      <c r="C4277" s="80">
        <v>43215.0</v>
      </c>
      <c r="D4277" s="1">
        <v>2.10306</v>
      </c>
      <c r="E4277" s="80">
        <v>43237.0</v>
      </c>
      <c r="F4277" s="1">
        <v>2.443</v>
      </c>
    </row>
    <row r="4278" ht="15.75" customHeight="1">
      <c r="A4278" s="80">
        <v>43215.0</v>
      </c>
      <c r="B4278" s="1">
        <v>1.918</v>
      </c>
      <c r="C4278" s="80">
        <v>43216.0</v>
      </c>
      <c r="D4278" s="1">
        <v>2.107</v>
      </c>
      <c r="E4278" s="80">
        <v>43238.0</v>
      </c>
      <c r="F4278" s="1">
        <v>2.42165</v>
      </c>
    </row>
    <row r="4279" ht="15.75" customHeight="1">
      <c r="A4279" s="80">
        <v>43216.0</v>
      </c>
      <c r="B4279" s="1">
        <v>1.923</v>
      </c>
      <c r="C4279" s="80">
        <v>43217.0</v>
      </c>
      <c r="D4279" s="1">
        <v>2.10542</v>
      </c>
      <c r="E4279" s="80">
        <v>43241.0</v>
      </c>
      <c r="F4279" s="1">
        <v>2.434</v>
      </c>
    </row>
    <row r="4280" ht="15.75" customHeight="1">
      <c r="A4280" s="80">
        <v>43217.0</v>
      </c>
      <c r="B4280" s="1">
        <v>1.9255</v>
      </c>
      <c r="C4280" s="80">
        <v>43220.0</v>
      </c>
      <c r="D4280" s="1">
        <v>2.10914</v>
      </c>
      <c r="E4280" s="80">
        <v>43242.0</v>
      </c>
      <c r="F4280" s="1">
        <v>2.432</v>
      </c>
    </row>
    <row r="4281" ht="15.75" customHeight="1">
      <c r="A4281" s="80">
        <v>43220.0</v>
      </c>
      <c r="B4281" s="1">
        <v>1.93</v>
      </c>
      <c r="C4281" s="80">
        <v>43221.0</v>
      </c>
      <c r="D4281" s="1">
        <v>2.11874</v>
      </c>
      <c r="E4281" s="80">
        <v>43243.0</v>
      </c>
      <c r="F4281" s="1">
        <v>2.36082</v>
      </c>
    </row>
    <row r="4282" ht="15.75" customHeight="1">
      <c r="A4282" s="80">
        <v>43221.0</v>
      </c>
      <c r="B4282" s="1">
        <v>1.937</v>
      </c>
      <c r="C4282" s="80">
        <v>43222.0</v>
      </c>
      <c r="D4282" s="1">
        <v>2.1171</v>
      </c>
      <c r="E4282" s="80">
        <v>43244.0</v>
      </c>
      <c r="F4282" s="1">
        <v>2.365</v>
      </c>
    </row>
    <row r="4283" ht="15.75" customHeight="1">
      <c r="A4283" s="80">
        <v>43222.0</v>
      </c>
      <c r="B4283" s="1">
        <v>1.936</v>
      </c>
      <c r="C4283" s="80">
        <v>43223.0</v>
      </c>
      <c r="D4283" s="1">
        <v>2.112</v>
      </c>
      <c r="E4283" s="80">
        <v>43245.0</v>
      </c>
      <c r="F4283" s="1">
        <v>2.326</v>
      </c>
    </row>
    <row r="4284" ht="15.75" customHeight="1">
      <c r="A4284" s="80">
        <v>43223.0</v>
      </c>
      <c r="B4284" s="1">
        <v>1.93709</v>
      </c>
      <c r="C4284" s="80">
        <v>43224.0</v>
      </c>
      <c r="D4284" s="1">
        <v>2.126</v>
      </c>
      <c r="E4284" s="80">
        <v>43248.0</v>
      </c>
      <c r="F4284" s="1">
        <v>2.312</v>
      </c>
    </row>
    <row r="4285" ht="15.75" customHeight="1">
      <c r="A4285" s="80">
        <v>43224.0</v>
      </c>
      <c r="B4285" s="1">
        <v>1.948</v>
      </c>
      <c r="C4285" s="80">
        <v>43227.0</v>
      </c>
      <c r="D4285" s="1">
        <v>2.13216</v>
      </c>
      <c r="E4285" s="80">
        <v>43249.0</v>
      </c>
      <c r="F4285" s="1">
        <v>2.1719</v>
      </c>
    </row>
    <row r="4286" ht="15.75" customHeight="1">
      <c r="A4286" s="80">
        <v>43227.0</v>
      </c>
      <c r="B4286" s="1">
        <v>1.954</v>
      </c>
      <c r="C4286" s="80">
        <v>43228.0</v>
      </c>
      <c r="D4286" s="1">
        <v>2.138</v>
      </c>
      <c r="E4286" s="80">
        <v>43250.0</v>
      </c>
      <c r="F4286" s="1">
        <v>2.26889</v>
      </c>
    </row>
    <row r="4287" ht="15.75" customHeight="1">
      <c r="A4287" s="80">
        <v>43228.0</v>
      </c>
      <c r="B4287" s="1">
        <v>1.959</v>
      </c>
      <c r="C4287" s="80">
        <v>43229.0</v>
      </c>
      <c r="D4287" s="1">
        <v>2.149</v>
      </c>
      <c r="E4287" s="80">
        <v>43251.0</v>
      </c>
      <c r="F4287" s="1">
        <v>2.29</v>
      </c>
    </row>
    <row r="4288" ht="15.75" customHeight="1">
      <c r="A4288" s="80">
        <v>43229.0</v>
      </c>
      <c r="B4288" s="1">
        <v>1.964</v>
      </c>
      <c r="C4288" s="80">
        <v>43230.0</v>
      </c>
      <c r="D4288" s="1">
        <v>2.156</v>
      </c>
      <c r="E4288" s="80">
        <v>43252.0</v>
      </c>
      <c r="F4288" s="1">
        <v>2.344</v>
      </c>
    </row>
    <row r="4289" ht="15.75" customHeight="1">
      <c r="A4289" s="80">
        <v>43230.0</v>
      </c>
      <c r="B4289" s="1">
        <v>1.96945</v>
      </c>
      <c r="C4289" s="80">
        <v>43231.0</v>
      </c>
      <c r="D4289" s="1">
        <v>2.159</v>
      </c>
      <c r="E4289" s="80">
        <v>43255.0</v>
      </c>
      <c r="F4289" s="1">
        <v>2.378</v>
      </c>
    </row>
    <row r="4290" ht="15.75" customHeight="1">
      <c r="A4290" s="80">
        <v>43231.0</v>
      </c>
      <c r="B4290" s="1">
        <v>1.973</v>
      </c>
      <c r="C4290" s="80">
        <v>43234.0</v>
      </c>
      <c r="D4290" s="1">
        <v>2.168</v>
      </c>
      <c r="E4290" s="80">
        <v>43256.0</v>
      </c>
      <c r="F4290" s="1">
        <v>2.36191</v>
      </c>
    </row>
    <row r="4291" ht="15.75" customHeight="1">
      <c r="A4291" s="80">
        <v>43234.0</v>
      </c>
      <c r="B4291" s="1">
        <v>1.98</v>
      </c>
      <c r="C4291" s="80">
        <v>43235.0</v>
      </c>
      <c r="D4291" s="1">
        <v>2.179</v>
      </c>
      <c r="E4291" s="80">
        <v>43257.0</v>
      </c>
      <c r="F4291" s="1">
        <v>2.387</v>
      </c>
    </row>
    <row r="4292" ht="15.75" customHeight="1">
      <c r="A4292" s="80">
        <v>43235.0</v>
      </c>
      <c r="B4292" s="1">
        <v>1.987</v>
      </c>
      <c r="C4292" s="80">
        <v>43236.0</v>
      </c>
      <c r="D4292" s="1">
        <v>2.18312</v>
      </c>
      <c r="E4292" s="80">
        <v>43258.0</v>
      </c>
      <c r="F4292" s="1">
        <v>2.369</v>
      </c>
    </row>
    <row r="4293" ht="15.75" customHeight="1">
      <c r="A4293" s="80">
        <v>43236.0</v>
      </c>
      <c r="B4293" s="1">
        <v>1.98647</v>
      </c>
      <c r="C4293" s="80">
        <v>43237.0</v>
      </c>
      <c r="D4293" s="1">
        <v>2.186</v>
      </c>
      <c r="E4293" s="80">
        <v>43259.0</v>
      </c>
      <c r="F4293" s="1">
        <v>2.37823</v>
      </c>
    </row>
    <row r="4294" ht="15.75" customHeight="1">
      <c r="A4294" s="80">
        <v>43237.0</v>
      </c>
      <c r="B4294" s="1">
        <v>1.993</v>
      </c>
      <c r="C4294" s="80">
        <v>43238.0</v>
      </c>
      <c r="D4294" s="1">
        <v>2.17691</v>
      </c>
      <c r="E4294" s="80">
        <v>43262.0</v>
      </c>
      <c r="F4294" s="1">
        <v>2.40092</v>
      </c>
    </row>
    <row r="4295" ht="15.75" customHeight="1">
      <c r="A4295" s="80">
        <v>43238.0</v>
      </c>
      <c r="B4295" s="1">
        <v>1.991</v>
      </c>
      <c r="C4295" s="80">
        <v>43241.0</v>
      </c>
      <c r="D4295" s="1">
        <v>2.184</v>
      </c>
      <c r="E4295" s="80">
        <v>43263.0</v>
      </c>
      <c r="F4295" s="1">
        <v>2.42266</v>
      </c>
    </row>
    <row r="4296" ht="15.75" customHeight="1">
      <c r="A4296" s="80">
        <v>43241.0</v>
      </c>
      <c r="B4296" s="1">
        <v>1.995</v>
      </c>
      <c r="C4296" s="80">
        <v>43242.0</v>
      </c>
      <c r="D4296" s="1">
        <v>2.18351</v>
      </c>
      <c r="E4296" s="80">
        <v>43264.0</v>
      </c>
      <c r="F4296" s="1">
        <v>2.441</v>
      </c>
    </row>
    <row r="4297" ht="15.75" customHeight="1">
      <c r="A4297" s="80">
        <v>43242.0</v>
      </c>
      <c r="B4297" s="1">
        <v>1.999</v>
      </c>
      <c r="C4297" s="80">
        <v>43243.0</v>
      </c>
      <c r="D4297" s="1">
        <v>2.135</v>
      </c>
      <c r="E4297" s="80">
        <v>43265.0</v>
      </c>
      <c r="F4297" s="1">
        <v>2.44928</v>
      </c>
    </row>
    <row r="4298" ht="15.75" customHeight="1">
      <c r="A4298" s="80">
        <v>43243.0</v>
      </c>
      <c r="B4298" s="1">
        <v>1.963</v>
      </c>
      <c r="C4298" s="80">
        <v>43244.0</v>
      </c>
      <c r="D4298" s="1">
        <v>2.139</v>
      </c>
      <c r="E4298" s="80">
        <v>43266.0</v>
      </c>
      <c r="F4298" s="1">
        <v>2.442</v>
      </c>
    </row>
    <row r="4299" ht="15.75" customHeight="1">
      <c r="A4299" s="80">
        <v>43244.0</v>
      </c>
      <c r="B4299" s="1">
        <v>1.973</v>
      </c>
      <c r="C4299" s="80">
        <v>43245.0</v>
      </c>
      <c r="D4299" s="1">
        <v>2.112</v>
      </c>
      <c r="E4299" s="80">
        <v>43269.0</v>
      </c>
      <c r="F4299" s="1">
        <v>2.444</v>
      </c>
    </row>
    <row r="4300" ht="15.75" customHeight="1">
      <c r="A4300" s="80">
        <v>43245.0</v>
      </c>
      <c r="B4300" s="1">
        <v>1.958</v>
      </c>
      <c r="C4300" s="80">
        <v>43248.0</v>
      </c>
      <c r="D4300" s="1">
        <v>2.115</v>
      </c>
      <c r="E4300" s="80">
        <v>43270.0</v>
      </c>
      <c r="F4300" s="1">
        <v>2.421</v>
      </c>
    </row>
    <row r="4301" ht="15.75" customHeight="1">
      <c r="A4301" s="80">
        <v>43248.0</v>
      </c>
      <c r="B4301" s="1">
        <v>1.956</v>
      </c>
      <c r="C4301" s="80">
        <v>43249.0</v>
      </c>
      <c r="D4301" s="1">
        <v>2.02065</v>
      </c>
      <c r="E4301" s="80">
        <v>43271.0</v>
      </c>
      <c r="F4301" s="1">
        <v>2.452</v>
      </c>
    </row>
    <row r="4302" ht="15.75" customHeight="1">
      <c r="A4302" s="80">
        <v>43249.0</v>
      </c>
      <c r="B4302" s="1">
        <v>1.913</v>
      </c>
      <c r="C4302" s="80">
        <v>43250.0</v>
      </c>
      <c r="D4302" s="1">
        <v>2.091</v>
      </c>
      <c r="E4302" s="80">
        <v>43272.0</v>
      </c>
      <c r="F4302" s="1">
        <v>2.442</v>
      </c>
    </row>
    <row r="4303" ht="15.75" customHeight="1">
      <c r="A4303" s="80">
        <v>43250.0</v>
      </c>
      <c r="B4303" s="1">
        <v>1.95562</v>
      </c>
      <c r="C4303" s="80">
        <v>43251.0</v>
      </c>
      <c r="D4303" s="1">
        <v>2.10407</v>
      </c>
      <c r="E4303" s="80">
        <v>43273.0</v>
      </c>
      <c r="F4303" s="1">
        <v>2.4383</v>
      </c>
    </row>
    <row r="4304" ht="15.75" customHeight="1">
      <c r="A4304" s="80">
        <v>43251.0</v>
      </c>
      <c r="B4304" s="1">
        <v>1.96328</v>
      </c>
      <c r="C4304" s="80">
        <v>43252.0</v>
      </c>
      <c r="D4304" s="1">
        <v>2.14156</v>
      </c>
      <c r="E4304" s="80">
        <v>43276.0</v>
      </c>
      <c r="F4304" s="1">
        <v>2.426</v>
      </c>
    </row>
    <row r="4305" ht="15.75" customHeight="1">
      <c r="A4305" s="80">
        <v>43252.0</v>
      </c>
      <c r="B4305" s="1">
        <v>1.98384</v>
      </c>
      <c r="C4305" s="80">
        <v>43255.0</v>
      </c>
      <c r="D4305" s="1">
        <v>2.162</v>
      </c>
      <c r="E4305" s="80">
        <v>43277.0</v>
      </c>
      <c r="F4305" s="1">
        <v>2.421</v>
      </c>
    </row>
    <row r="4306" ht="15.75" customHeight="1">
      <c r="A4306" s="80">
        <v>43255.0</v>
      </c>
      <c r="B4306" s="1">
        <v>1.993</v>
      </c>
      <c r="C4306" s="80">
        <v>43256.0</v>
      </c>
      <c r="D4306" s="1">
        <v>2.15333</v>
      </c>
      <c r="E4306" s="80">
        <v>43278.0</v>
      </c>
      <c r="F4306" s="1">
        <v>2.389</v>
      </c>
    </row>
    <row r="4307" ht="15.75" customHeight="1">
      <c r="A4307" s="80">
        <v>43256.0</v>
      </c>
      <c r="B4307" s="1">
        <v>1.99024</v>
      </c>
      <c r="C4307" s="80">
        <v>43257.0</v>
      </c>
      <c r="D4307" s="1">
        <v>2.173</v>
      </c>
      <c r="E4307" s="80">
        <v>43279.0</v>
      </c>
      <c r="F4307" s="1">
        <v>2.39388</v>
      </c>
    </row>
    <row r="4308" ht="15.75" customHeight="1">
      <c r="A4308" s="80">
        <v>43257.0</v>
      </c>
      <c r="B4308" s="1">
        <v>2.00036</v>
      </c>
      <c r="C4308" s="80">
        <v>43258.0</v>
      </c>
      <c r="D4308" s="1">
        <v>2.162</v>
      </c>
      <c r="E4308" s="80">
        <v>43280.0</v>
      </c>
      <c r="F4308" s="1">
        <v>2.415</v>
      </c>
    </row>
    <row r="4309" ht="15.75" customHeight="1">
      <c r="A4309" s="80">
        <v>43258.0</v>
      </c>
      <c r="B4309" s="1">
        <v>1.996</v>
      </c>
      <c r="C4309" s="80">
        <v>43259.0</v>
      </c>
      <c r="D4309" s="1">
        <v>2.164</v>
      </c>
      <c r="E4309" s="80">
        <v>43283.0</v>
      </c>
      <c r="F4309" s="1">
        <v>2.42648</v>
      </c>
    </row>
    <row r="4310" ht="15.75" customHeight="1">
      <c r="A4310" s="80">
        <v>43259.0</v>
      </c>
      <c r="B4310" s="1">
        <v>1.997</v>
      </c>
      <c r="C4310" s="80">
        <v>43262.0</v>
      </c>
      <c r="D4310" s="1">
        <v>2.186</v>
      </c>
      <c r="E4310" s="80">
        <v>43284.0</v>
      </c>
      <c r="F4310" s="1">
        <v>2.415</v>
      </c>
    </row>
    <row r="4311" ht="15.75" customHeight="1">
      <c r="A4311" s="80">
        <v>43262.0</v>
      </c>
      <c r="B4311" s="1">
        <v>2.009</v>
      </c>
      <c r="C4311" s="80">
        <v>43263.0</v>
      </c>
      <c r="D4311" s="1">
        <v>2.19756</v>
      </c>
      <c r="E4311" s="80">
        <v>43285.0</v>
      </c>
      <c r="F4311" s="1">
        <v>2.424</v>
      </c>
    </row>
    <row r="4312" ht="15.75" customHeight="1">
      <c r="A4312" s="80">
        <v>43263.0</v>
      </c>
      <c r="B4312" s="1">
        <v>2.016</v>
      </c>
      <c r="C4312" s="80">
        <v>43264.0</v>
      </c>
      <c r="D4312" s="1">
        <v>2.206</v>
      </c>
      <c r="E4312" s="80">
        <v>43286.0</v>
      </c>
      <c r="F4312" s="1">
        <v>2.43059</v>
      </c>
    </row>
    <row r="4313" ht="15.75" customHeight="1">
      <c r="A4313" s="80">
        <v>43264.0</v>
      </c>
      <c r="B4313" s="1">
        <v>2.014</v>
      </c>
      <c r="C4313" s="80">
        <v>43265.0</v>
      </c>
      <c r="D4313" s="1">
        <v>2.21274</v>
      </c>
      <c r="E4313" s="80">
        <v>43287.0</v>
      </c>
      <c r="F4313" s="1">
        <v>2.422</v>
      </c>
    </row>
    <row r="4314" ht="15.75" customHeight="1">
      <c r="A4314" s="80">
        <v>43265.0</v>
      </c>
      <c r="B4314" s="1">
        <v>2.018</v>
      </c>
      <c r="C4314" s="80">
        <v>43266.0</v>
      </c>
      <c r="D4314" s="1">
        <v>2.21123</v>
      </c>
      <c r="E4314" s="80">
        <v>43290.0</v>
      </c>
      <c r="F4314" s="1">
        <v>2.44618</v>
      </c>
    </row>
    <row r="4315" ht="15.75" customHeight="1">
      <c r="A4315" s="80">
        <v>43266.0</v>
      </c>
      <c r="B4315" s="1">
        <v>2.019</v>
      </c>
      <c r="C4315" s="80">
        <v>43269.0</v>
      </c>
      <c r="D4315" s="1">
        <v>2.21266</v>
      </c>
      <c r="E4315" s="80">
        <v>43291.0</v>
      </c>
      <c r="F4315" s="1">
        <v>2.45058</v>
      </c>
    </row>
    <row r="4316" ht="15.75" customHeight="1">
      <c r="A4316" s="80">
        <v>43269.0</v>
      </c>
      <c r="B4316" s="1">
        <v>2.01943</v>
      </c>
      <c r="C4316" s="80">
        <v>43270.0</v>
      </c>
      <c r="D4316" s="1">
        <v>2.20252</v>
      </c>
      <c r="E4316" s="80">
        <v>43292.0</v>
      </c>
      <c r="F4316" s="1">
        <v>2.45</v>
      </c>
    </row>
    <row r="4317" ht="15.75" customHeight="1">
      <c r="A4317" s="80">
        <v>43270.0</v>
      </c>
      <c r="B4317" s="1">
        <v>2.019</v>
      </c>
      <c r="C4317" s="80">
        <v>43271.0</v>
      </c>
      <c r="D4317" s="1">
        <v>2.23253</v>
      </c>
      <c r="E4317" s="80">
        <v>43293.0</v>
      </c>
      <c r="F4317" s="1">
        <v>2.45369</v>
      </c>
    </row>
    <row r="4318" ht="15.75" customHeight="1">
      <c r="A4318" s="80">
        <v>43271.0</v>
      </c>
      <c r="B4318" s="1">
        <v>2.04127</v>
      </c>
      <c r="C4318" s="80">
        <v>43272.0</v>
      </c>
      <c r="D4318" s="1">
        <v>2.227</v>
      </c>
      <c r="E4318" s="80">
        <v>43294.0</v>
      </c>
      <c r="F4318" s="1">
        <v>2.443</v>
      </c>
    </row>
    <row r="4319" ht="15.75" customHeight="1">
      <c r="A4319" s="80">
        <v>43272.0</v>
      </c>
      <c r="B4319" s="1">
        <v>2.044</v>
      </c>
      <c r="C4319" s="80">
        <v>43273.0</v>
      </c>
      <c r="D4319" s="1">
        <v>2.22334</v>
      </c>
      <c r="E4319" s="80">
        <v>43297.0</v>
      </c>
      <c r="F4319" s="1">
        <v>2.471</v>
      </c>
    </row>
    <row r="4320" ht="15.75" customHeight="1">
      <c r="A4320" s="80">
        <v>43273.0</v>
      </c>
      <c r="B4320" s="1">
        <v>2.04</v>
      </c>
      <c r="C4320" s="80">
        <v>43276.0</v>
      </c>
      <c r="D4320" s="1">
        <v>2.218</v>
      </c>
      <c r="E4320" s="80">
        <v>43298.0</v>
      </c>
      <c r="F4320" s="1">
        <v>2.483</v>
      </c>
    </row>
    <row r="4321" ht="15.75" customHeight="1">
      <c r="A4321" s="80">
        <v>43276.0</v>
      </c>
      <c r="B4321" s="1">
        <v>2.03787</v>
      </c>
      <c r="C4321" s="80">
        <v>43277.0</v>
      </c>
      <c r="D4321" s="1">
        <v>2.217</v>
      </c>
      <c r="E4321" s="80">
        <v>43299.0</v>
      </c>
      <c r="F4321" s="1">
        <v>2.482</v>
      </c>
    </row>
    <row r="4322" ht="15.75" customHeight="1">
      <c r="A4322" s="80">
        <v>43277.0</v>
      </c>
      <c r="B4322" s="1">
        <v>2.038</v>
      </c>
      <c r="C4322" s="80">
        <v>43278.0</v>
      </c>
      <c r="D4322" s="1">
        <v>2.20226</v>
      </c>
      <c r="E4322" s="80">
        <v>43300.0</v>
      </c>
      <c r="F4322" s="1">
        <v>2.468</v>
      </c>
    </row>
    <row r="4323" ht="15.75" customHeight="1">
      <c r="A4323" s="80">
        <v>43278.0</v>
      </c>
      <c r="B4323" s="1">
        <v>2.03691</v>
      </c>
      <c r="C4323" s="80">
        <v>43279.0</v>
      </c>
      <c r="D4323" s="1">
        <v>2.20642</v>
      </c>
      <c r="E4323" s="80">
        <v>43301.0</v>
      </c>
      <c r="F4323" s="1">
        <v>2.48444</v>
      </c>
    </row>
    <row r="4324" ht="15.75" customHeight="1">
      <c r="A4324" s="80">
        <v>43279.0</v>
      </c>
      <c r="B4324" s="1">
        <v>2.03842</v>
      </c>
      <c r="C4324" s="80">
        <v>43280.0</v>
      </c>
      <c r="D4324" s="1">
        <v>2.2181</v>
      </c>
      <c r="E4324" s="80">
        <v>43304.0</v>
      </c>
      <c r="F4324" s="1">
        <v>2.515</v>
      </c>
    </row>
    <row r="4325" ht="15.75" customHeight="1">
      <c r="A4325" s="80">
        <v>43280.0</v>
      </c>
      <c r="B4325" s="1">
        <v>2.045</v>
      </c>
      <c r="C4325" s="80">
        <v>43283.0</v>
      </c>
      <c r="D4325" s="1">
        <v>2.225</v>
      </c>
      <c r="E4325" s="80">
        <v>43305.0</v>
      </c>
      <c r="F4325" s="1">
        <v>2.518</v>
      </c>
    </row>
    <row r="4326" ht="15.75" customHeight="1">
      <c r="A4326" s="80">
        <v>43283.0</v>
      </c>
      <c r="B4326" s="1">
        <v>2.05139</v>
      </c>
      <c r="C4326" s="80">
        <v>43284.0</v>
      </c>
      <c r="D4326" s="1">
        <v>2.221</v>
      </c>
      <c r="E4326" s="80">
        <v>43306.0</v>
      </c>
      <c r="F4326" s="1">
        <v>2.534</v>
      </c>
    </row>
    <row r="4327" ht="15.75" customHeight="1">
      <c r="A4327" s="80">
        <v>43284.0</v>
      </c>
      <c r="B4327" s="1">
        <v>2.049</v>
      </c>
      <c r="C4327" s="80">
        <v>43285.0</v>
      </c>
      <c r="D4327" s="1">
        <v>2.229</v>
      </c>
      <c r="E4327" s="80">
        <v>43307.0</v>
      </c>
      <c r="F4327" s="1">
        <v>2.547</v>
      </c>
    </row>
    <row r="4328" ht="15.75" customHeight="1">
      <c r="A4328" s="80">
        <v>43285.0</v>
      </c>
      <c r="B4328" s="1">
        <v>2.054</v>
      </c>
      <c r="C4328" s="80">
        <v>43286.0</v>
      </c>
      <c r="D4328" s="1">
        <v>2.24</v>
      </c>
      <c r="E4328" s="80">
        <v>43308.0</v>
      </c>
      <c r="F4328" s="1">
        <v>2.545</v>
      </c>
    </row>
    <row r="4329" ht="15.75" customHeight="1">
      <c r="A4329" s="80">
        <v>43286.0</v>
      </c>
      <c r="B4329" s="1">
        <v>2.06085</v>
      </c>
      <c r="C4329" s="80">
        <v>43287.0</v>
      </c>
      <c r="D4329" s="1">
        <v>2.23569</v>
      </c>
      <c r="E4329" s="80">
        <v>43311.0</v>
      </c>
      <c r="F4329" s="1">
        <v>2.545</v>
      </c>
    </row>
    <row r="4330" ht="15.75" customHeight="1">
      <c r="A4330" s="80">
        <v>43287.0</v>
      </c>
      <c r="B4330" s="1">
        <v>2.05999</v>
      </c>
      <c r="C4330" s="80">
        <v>43290.0</v>
      </c>
      <c r="D4330" s="1">
        <v>2.25174</v>
      </c>
      <c r="E4330" s="80">
        <v>43312.0</v>
      </c>
      <c r="F4330" s="1">
        <v>2.54</v>
      </c>
    </row>
    <row r="4331" ht="15.75" customHeight="1">
      <c r="A4331" s="80">
        <v>43290.0</v>
      </c>
      <c r="B4331" s="1">
        <v>2.068</v>
      </c>
      <c r="C4331" s="80">
        <v>43291.0</v>
      </c>
      <c r="D4331" s="1">
        <v>2.25487</v>
      </c>
      <c r="E4331" s="80">
        <v>43313.0</v>
      </c>
      <c r="F4331" s="1">
        <v>2.551</v>
      </c>
    </row>
    <row r="4332" ht="15.75" customHeight="1">
      <c r="A4332" s="80">
        <v>43291.0</v>
      </c>
      <c r="B4332" s="1">
        <v>2.073</v>
      </c>
      <c r="C4332" s="80">
        <v>43292.0</v>
      </c>
      <c r="D4332" s="1">
        <v>2.258</v>
      </c>
      <c r="E4332" s="80">
        <v>43314.0</v>
      </c>
      <c r="F4332" s="1">
        <v>2.546</v>
      </c>
    </row>
    <row r="4333" ht="15.75" customHeight="1">
      <c r="A4333" s="80">
        <v>43292.0</v>
      </c>
      <c r="B4333" s="1">
        <v>2.07298</v>
      </c>
      <c r="C4333" s="80">
        <v>43293.0</v>
      </c>
      <c r="D4333" s="1">
        <v>2.264</v>
      </c>
      <c r="E4333" s="80">
        <v>43315.0</v>
      </c>
      <c r="F4333" s="1">
        <v>2.524</v>
      </c>
    </row>
    <row r="4334" ht="15.75" customHeight="1">
      <c r="A4334" s="80">
        <v>43293.0</v>
      </c>
      <c r="B4334" s="1">
        <v>2.07954</v>
      </c>
      <c r="C4334" s="80">
        <v>43294.0</v>
      </c>
      <c r="D4334" s="1">
        <v>2.262</v>
      </c>
      <c r="E4334" s="80">
        <v>43318.0</v>
      </c>
      <c r="F4334" s="1">
        <v>2.522</v>
      </c>
    </row>
    <row r="4335" ht="15.75" customHeight="1">
      <c r="A4335" s="80">
        <v>43294.0</v>
      </c>
      <c r="B4335" s="1">
        <v>2.08118</v>
      </c>
      <c r="C4335" s="80">
        <v>43297.0</v>
      </c>
      <c r="D4335" s="1">
        <v>2.282</v>
      </c>
      <c r="E4335" s="80">
        <v>43319.0</v>
      </c>
      <c r="F4335" s="1">
        <v>2.55</v>
      </c>
    </row>
    <row r="4336" ht="15.75" customHeight="1">
      <c r="A4336" s="80">
        <v>43297.0</v>
      </c>
      <c r="B4336" s="1">
        <v>2.0925</v>
      </c>
      <c r="C4336" s="80">
        <v>43298.0</v>
      </c>
      <c r="D4336" s="1">
        <v>2.293</v>
      </c>
      <c r="E4336" s="80">
        <v>43320.0</v>
      </c>
      <c r="F4336" s="1">
        <v>2.539</v>
      </c>
    </row>
    <row r="4337" ht="15.75" customHeight="1">
      <c r="A4337" s="80">
        <v>43298.0</v>
      </c>
      <c r="B4337" s="1">
        <v>2.10547</v>
      </c>
      <c r="C4337" s="80">
        <v>43299.0</v>
      </c>
      <c r="D4337" s="1">
        <v>2.29591</v>
      </c>
      <c r="E4337" s="80">
        <v>43321.0</v>
      </c>
      <c r="F4337" s="1">
        <v>2.523</v>
      </c>
    </row>
    <row r="4338" ht="15.75" customHeight="1">
      <c r="A4338" s="80">
        <v>43299.0</v>
      </c>
      <c r="B4338" s="1">
        <v>2.107</v>
      </c>
      <c r="C4338" s="80">
        <v>43300.0</v>
      </c>
      <c r="D4338" s="1">
        <v>2.28978</v>
      </c>
      <c r="E4338" s="80">
        <v>43322.0</v>
      </c>
      <c r="F4338" s="1">
        <v>2.486</v>
      </c>
    </row>
    <row r="4339" ht="15.75" customHeight="1">
      <c r="A4339" s="80">
        <v>43300.0</v>
      </c>
      <c r="B4339" s="1">
        <v>2.107</v>
      </c>
      <c r="C4339" s="80">
        <v>43301.0</v>
      </c>
      <c r="D4339" s="1">
        <v>2.29403</v>
      </c>
      <c r="E4339" s="80">
        <v>43325.0</v>
      </c>
      <c r="F4339" s="1">
        <v>2.494</v>
      </c>
    </row>
    <row r="4340" ht="15.75" customHeight="1">
      <c r="A4340" s="80">
        <v>43301.0</v>
      </c>
      <c r="B4340" s="1">
        <v>2.1076</v>
      </c>
      <c r="C4340" s="80">
        <v>43304.0</v>
      </c>
      <c r="D4340" s="1">
        <v>2.3115</v>
      </c>
      <c r="E4340" s="80">
        <v>43326.0</v>
      </c>
      <c r="F4340" s="1">
        <v>2.518</v>
      </c>
    </row>
    <row r="4341" ht="15.75" customHeight="1">
      <c r="A4341" s="80">
        <v>43304.0</v>
      </c>
      <c r="B4341" s="1">
        <v>2.115</v>
      </c>
      <c r="C4341" s="80">
        <v>43305.0</v>
      </c>
      <c r="D4341" s="1">
        <v>2.3105</v>
      </c>
      <c r="E4341" s="80">
        <v>43327.0</v>
      </c>
      <c r="F4341" s="1">
        <v>2.493</v>
      </c>
    </row>
    <row r="4342" ht="15.75" customHeight="1">
      <c r="A4342" s="80">
        <v>43305.0</v>
      </c>
      <c r="B4342" s="1">
        <v>2.116</v>
      </c>
      <c r="C4342" s="80">
        <v>43306.0</v>
      </c>
      <c r="D4342" s="1">
        <v>2.324</v>
      </c>
      <c r="E4342" s="80">
        <v>43328.0</v>
      </c>
      <c r="F4342" s="1">
        <v>2.5035</v>
      </c>
    </row>
    <row r="4343" ht="15.75" customHeight="1">
      <c r="A4343" s="80">
        <v>43306.0</v>
      </c>
      <c r="B4343" s="1">
        <v>2.1215</v>
      </c>
      <c r="C4343" s="80">
        <v>43307.0</v>
      </c>
      <c r="D4343" s="1">
        <v>2.3355</v>
      </c>
      <c r="E4343" s="80">
        <v>43329.0</v>
      </c>
      <c r="F4343" s="1">
        <v>2.503</v>
      </c>
    </row>
    <row r="4344" ht="15.75" customHeight="1">
      <c r="A4344" s="80">
        <v>43307.0</v>
      </c>
      <c r="B4344" s="1">
        <v>2.129</v>
      </c>
      <c r="C4344" s="80">
        <v>43308.0</v>
      </c>
      <c r="D4344" s="1">
        <v>2.335</v>
      </c>
      <c r="E4344" s="80">
        <v>43332.0</v>
      </c>
      <c r="F4344" s="1">
        <v>2.48</v>
      </c>
    </row>
    <row r="4345" ht="15.75" customHeight="1">
      <c r="A4345" s="80">
        <v>43308.0</v>
      </c>
      <c r="B4345" s="1">
        <v>2.13</v>
      </c>
      <c r="C4345" s="80">
        <v>43311.0</v>
      </c>
      <c r="D4345" s="1">
        <v>2.336</v>
      </c>
      <c r="E4345" s="80">
        <v>43333.0</v>
      </c>
      <c r="F4345" s="1">
        <v>2.488</v>
      </c>
    </row>
    <row r="4346" ht="15.75" customHeight="1">
      <c r="A4346" s="80">
        <v>43311.0</v>
      </c>
      <c r="B4346" s="1">
        <v>2.136</v>
      </c>
      <c r="C4346" s="80">
        <v>43312.0</v>
      </c>
      <c r="D4346" s="1">
        <v>2.334</v>
      </c>
      <c r="E4346" s="80">
        <v>43334.0</v>
      </c>
      <c r="F4346" s="1">
        <v>2.484</v>
      </c>
    </row>
    <row r="4347" ht="15.75" customHeight="1">
      <c r="A4347" s="80">
        <v>43312.0</v>
      </c>
      <c r="B4347" s="1">
        <v>2.138</v>
      </c>
      <c r="C4347" s="80">
        <v>43313.0</v>
      </c>
      <c r="D4347" s="1">
        <v>2.34</v>
      </c>
      <c r="E4347" s="80">
        <v>43335.0</v>
      </c>
      <c r="F4347" s="1">
        <v>2.506</v>
      </c>
    </row>
    <row r="4348" ht="15.75" customHeight="1">
      <c r="A4348" s="80">
        <v>43313.0</v>
      </c>
      <c r="B4348" s="1">
        <v>2.138</v>
      </c>
      <c r="C4348" s="80">
        <v>43314.0</v>
      </c>
      <c r="D4348" s="1">
        <v>2.339</v>
      </c>
      <c r="E4348" s="80">
        <v>43336.0</v>
      </c>
      <c r="F4348" s="1">
        <v>2.504</v>
      </c>
    </row>
    <row r="4349" ht="15.75" customHeight="1">
      <c r="A4349" s="80">
        <v>43314.0</v>
      </c>
      <c r="B4349" s="1">
        <v>2.1405</v>
      </c>
      <c r="C4349" s="80">
        <v>43315.0</v>
      </c>
      <c r="D4349" s="1">
        <v>2.331</v>
      </c>
      <c r="E4349" s="80">
        <v>43339.0</v>
      </c>
      <c r="F4349" s="1">
        <v>2.525</v>
      </c>
    </row>
    <row r="4350" ht="15.75" customHeight="1">
      <c r="A4350" s="80">
        <v>43315.0</v>
      </c>
      <c r="B4350" s="1">
        <v>2.14</v>
      </c>
      <c r="C4350" s="80">
        <v>43318.0</v>
      </c>
      <c r="D4350" s="1">
        <v>2.335</v>
      </c>
      <c r="E4350" s="80">
        <v>43340.0</v>
      </c>
      <c r="F4350" s="1">
        <v>2.543</v>
      </c>
    </row>
    <row r="4351" ht="15.75" customHeight="1">
      <c r="A4351" s="80">
        <v>43318.0</v>
      </c>
      <c r="B4351" s="1">
        <v>2.143</v>
      </c>
      <c r="C4351" s="80">
        <v>43319.0</v>
      </c>
      <c r="D4351" s="1">
        <v>2.349</v>
      </c>
      <c r="E4351" s="80">
        <v>43341.0</v>
      </c>
      <c r="F4351" s="1">
        <v>2.558</v>
      </c>
    </row>
    <row r="4352" ht="15.75" customHeight="1">
      <c r="A4352" s="80">
        <v>43319.0</v>
      </c>
      <c r="B4352" s="1">
        <v>2.154</v>
      </c>
      <c r="C4352" s="80">
        <v>43320.0</v>
      </c>
      <c r="D4352" s="1">
        <v>2.346</v>
      </c>
      <c r="E4352" s="80">
        <v>43342.0</v>
      </c>
      <c r="F4352" s="1">
        <v>2.534</v>
      </c>
    </row>
    <row r="4353" ht="15.75" customHeight="1">
      <c r="A4353" s="80">
        <v>43320.0</v>
      </c>
      <c r="B4353" s="1">
        <v>2.151</v>
      </c>
      <c r="C4353" s="80">
        <v>43321.0</v>
      </c>
      <c r="D4353" s="1">
        <v>2.3385</v>
      </c>
      <c r="E4353" s="80">
        <v>43343.0</v>
      </c>
      <c r="F4353" s="1">
        <v>2.524</v>
      </c>
    </row>
    <row r="4354" ht="15.75" customHeight="1">
      <c r="A4354" s="80">
        <v>43321.0</v>
      </c>
      <c r="B4354" s="1">
        <v>2.152</v>
      </c>
      <c r="C4354" s="80">
        <v>43322.0</v>
      </c>
      <c r="D4354" s="1">
        <v>2.318</v>
      </c>
      <c r="E4354" s="80">
        <v>43346.0</v>
      </c>
      <c r="F4354" s="1">
        <v>2.529</v>
      </c>
    </row>
    <row r="4355" ht="15.75" customHeight="1">
      <c r="A4355" s="80">
        <v>43322.0</v>
      </c>
      <c r="B4355" s="1">
        <v>2.144</v>
      </c>
      <c r="C4355" s="80">
        <v>43325.0</v>
      </c>
      <c r="D4355" s="1">
        <v>2.3245</v>
      </c>
      <c r="E4355" s="80">
        <v>43347.0</v>
      </c>
      <c r="F4355" s="1">
        <v>2.541</v>
      </c>
    </row>
    <row r="4356" ht="15.75" customHeight="1">
      <c r="A4356" s="80">
        <v>43325.0</v>
      </c>
      <c r="B4356" s="1">
        <v>2.149</v>
      </c>
      <c r="C4356" s="80">
        <v>43326.0</v>
      </c>
      <c r="D4356" s="1">
        <v>2.343</v>
      </c>
      <c r="E4356" s="80">
        <v>43348.0</v>
      </c>
      <c r="F4356" s="1">
        <v>2.548</v>
      </c>
    </row>
    <row r="4357" ht="15.75" customHeight="1">
      <c r="A4357" s="80">
        <v>43326.0</v>
      </c>
      <c r="B4357" s="1">
        <v>2.163</v>
      </c>
      <c r="C4357" s="80">
        <v>43327.0</v>
      </c>
      <c r="D4357" s="1">
        <v>2.336</v>
      </c>
      <c r="E4357" s="80">
        <v>43349.0</v>
      </c>
      <c r="F4357" s="1">
        <v>2.532</v>
      </c>
    </row>
    <row r="4358" ht="15.75" customHeight="1">
      <c r="A4358" s="80">
        <v>43327.0</v>
      </c>
      <c r="B4358" s="1">
        <v>2.162</v>
      </c>
      <c r="C4358" s="80">
        <v>43328.0</v>
      </c>
      <c r="D4358" s="1">
        <v>2.343</v>
      </c>
      <c r="E4358" s="80">
        <v>43350.0</v>
      </c>
      <c r="F4358" s="1">
        <v>2.59</v>
      </c>
    </row>
    <row r="4359" ht="15.75" customHeight="1">
      <c r="A4359" s="80">
        <v>43328.0</v>
      </c>
      <c r="B4359" s="1">
        <v>2.17</v>
      </c>
      <c r="C4359" s="80">
        <v>43329.0</v>
      </c>
      <c r="D4359" s="1">
        <v>2.34</v>
      </c>
      <c r="E4359" s="80">
        <v>43353.0</v>
      </c>
      <c r="F4359" s="1">
        <v>2.59</v>
      </c>
    </row>
    <row r="4360" ht="15.75" customHeight="1">
      <c r="A4360" s="80">
        <v>43329.0</v>
      </c>
      <c r="B4360" s="1">
        <v>2.168</v>
      </c>
      <c r="C4360" s="80">
        <v>43332.0</v>
      </c>
      <c r="D4360" s="1">
        <v>2.329</v>
      </c>
      <c r="E4360" s="80">
        <v>43354.0</v>
      </c>
      <c r="F4360" s="1">
        <v>2.628</v>
      </c>
    </row>
    <row r="4361" ht="15.75" customHeight="1">
      <c r="A4361" s="80">
        <v>43332.0</v>
      </c>
      <c r="B4361" s="1">
        <v>2.165</v>
      </c>
      <c r="C4361" s="80">
        <v>43333.0</v>
      </c>
      <c r="D4361" s="1">
        <v>2.334</v>
      </c>
      <c r="E4361" s="80">
        <v>43355.0</v>
      </c>
      <c r="F4361" s="1">
        <v>2.631</v>
      </c>
    </row>
    <row r="4362" ht="15.75" customHeight="1">
      <c r="A4362" s="80">
        <v>43333.0</v>
      </c>
      <c r="B4362" s="1">
        <v>2.172</v>
      </c>
      <c r="C4362" s="80">
        <v>43334.0</v>
      </c>
      <c r="D4362" s="1">
        <v>2.338</v>
      </c>
      <c r="E4362" s="80">
        <v>43356.0</v>
      </c>
      <c r="F4362" s="1">
        <v>2.648</v>
      </c>
    </row>
    <row r="4363" ht="15.75" customHeight="1">
      <c r="A4363" s="80">
        <v>43334.0</v>
      </c>
      <c r="B4363" s="1">
        <v>2.176</v>
      </c>
      <c r="C4363" s="80">
        <v>43335.0</v>
      </c>
      <c r="D4363" s="1">
        <v>2.36</v>
      </c>
      <c r="E4363" s="80">
        <v>43357.0</v>
      </c>
      <c r="F4363" s="1">
        <v>2.663</v>
      </c>
    </row>
    <row r="4364" ht="15.75" customHeight="1">
      <c r="A4364" s="80">
        <v>43335.0</v>
      </c>
      <c r="B4364" s="1">
        <v>2.193</v>
      </c>
      <c r="C4364" s="80">
        <v>43336.0</v>
      </c>
      <c r="D4364" s="1">
        <v>2.358</v>
      </c>
      <c r="E4364" s="80">
        <v>43360.0</v>
      </c>
      <c r="F4364" s="1">
        <v>2.657</v>
      </c>
    </row>
    <row r="4365" ht="15.75" customHeight="1">
      <c r="A4365" s="80">
        <v>43336.0</v>
      </c>
      <c r="B4365" s="1">
        <v>2.193</v>
      </c>
      <c r="C4365" s="80">
        <v>43339.0</v>
      </c>
      <c r="D4365" s="1">
        <v>2.372</v>
      </c>
      <c r="E4365" s="80">
        <v>43361.0</v>
      </c>
      <c r="F4365" s="1">
        <v>2.688</v>
      </c>
    </row>
    <row r="4366" ht="15.75" customHeight="1">
      <c r="A4366" s="80">
        <v>43339.0</v>
      </c>
      <c r="B4366" s="1">
        <v>2.201</v>
      </c>
      <c r="C4366" s="80">
        <v>43340.0</v>
      </c>
      <c r="D4366" s="1">
        <v>2.388</v>
      </c>
      <c r="E4366" s="80">
        <v>43362.0</v>
      </c>
      <c r="F4366" s="1">
        <v>2.68</v>
      </c>
    </row>
    <row r="4367" ht="15.75" customHeight="1">
      <c r="A4367" s="80">
        <v>43340.0</v>
      </c>
      <c r="B4367" s="1">
        <v>2.207</v>
      </c>
      <c r="C4367" s="80">
        <v>43341.0</v>
      </c>
      <c r="D4367" s="1">
        <v>2.397</v>
      </c>
      <c r="E4367" s="80">
        <v>43363.0</v>
      </c>
      <c r="F4367" s="1">
        <v>2.684</v>
      </c>
    </row>
    <row r="4368" ht="15.75" customHeight="1">
      <c r="A4368" s="80">
        <v>43341.0</v>
      </c>
      <c r="B4368" s="1">
        <v>2.21</v>
      </c>
      <c r="C4368" s="80">
        <v>43342.0</v>
      </c>
      <c r="D4368" s="1">
        <v>2.389</v>
      </c>
      <c r="E4368" s="80">
        <v>43364.0</v>
      </c>
      <c r="F4368" s="1">
        <v>2.672</v>
      </c>
    </row>
    <row r="4369" ht="15.75" customHeight="1">
      <c r="A4369" s="80">
        <v>43342.0</v>
      </c>
      <c r="B4369" s="1">
        <v>2.215</v>
      </c>
      <c r="C4369" s="80">
        <v>43343.0</v>
      </c>
      <c r="D4369" s="1">
        <v>2.383</v>
      </c>
      <c r="E4369" s="80">
        <v>43367.0</v>
      </c>
      <c r="F4369" s="1">
        <v>2.681</v>
      </c>
    </row>
    <row r="4370" ht="15.75" customHeight="1">
      <c r="A4370" s="80">
        <v>43343.0</v>
      </c>
      <c r="B4370" s="1">
        <v>2.212</v>
      </c>
      <c r="C4370" s="80">
        <v>43346.0</v>
      </c>
      <c r="D4370" s="1">
        <v>2.383</v>
      </c>
      <c r="E4370" s="80">
        <v>43368.0</v>
      </c>
      <c r="F4370" s="1">
        <v>2.688</v>
      </c>
    </row>
    <row r="4371" ht="15.75" customHeight="1">
      <c r="A4371" s="80">
        <v>43346.0</v>
      </c>
      <c r="B4371" s="1">
        <v>2.214</v>
      </c>
      <c r="C4371" s="80">
        <v>43347.0</v>
      </c>
      <c r="D4371" s="1">
        <v>2.395</v>
      </c>
      <c r="E4371" s="80">
        <v>43369.0</v>
      </c>
      <c r="F4371" s="1">
        <v>2.673</v>
      </c>
    </row>
    <row r="4372" ht="15.75" customHeight="1">
      <c r="A4372" s="80">
        <v>43347.0</v>
      </c>
      <c r="B4372" s="1">
        <v>2.217</v>
      </c>
      <c r="C4372" s="80">
        <v>43348.0</v>
      </c>
      <c r="D4372" s="1">
        <v>2.401</v>
      </c>
      <c r="E4372" s="80">
        <v>43370.0</v>
      </c>
      <c r="F4372" s="1">
        <v>2.684</v>
      </c>
    </row>
    <row r="4373" ht="15.75" customHeight="1">
      <c r="A4373" s="80">
        <v>43348.0</v>
      </c>
      <c r="B4373" s="1">
        <v>2.221</v>
      </c>
      <c r="C4373" s="80">
        <v>43349.0</v>
      </c>
      <c r="D4373" s="1">
        <v>2.398</v>
      </c>
      <c r="E4373" s="80">
        <v>43371.0</v>
      </c>
      <c r="F4373" s="1">
        <v>2.678</v>
      </c>
    </row>
    <row r="4374" ht="15.75" customHeight="1">
      <c r="A4374" s="80">
        <v>43349.0</v>
      </c>
      <c r="B4374" s="1">
        <v>2.227</v>
      </c>
      <c r="C4374" s="80">
        <v>43350.0</v>
      </c>
      <c r="D4374" s="1">
        <v>2.427</v>
      </c>
      <c r="E4374" s="80">
        <v>43374.0</v>
      </c>
      <c r="F4374" s="1">
        <v>2.688</v>
      </c>
    </row>
    <row r="4375" ht="15.75" customHeight="1">
      <c r="A4375" s="80">
        <v>43350.0</v>
      </c>
      <c r="B4375" s="1">
        <v>2.237</v>
      </c>
      <c r="C4375" s="80">
        <v>43353.0</v>
      </c>
      <c r="D4375" s="1">
        <v>2.43</v>
      </c>
      <c r="E4375" s="80">
        <v>43375.0</v>
      </c>
      <c r="F4375" s="1">
        <v>2.683</v>
      </c>
    </row>
    <row r="4376" ht="15.75" customHeight="1">
      <c r="A4376" s="80">
        <v>43353.0</v>
      </c>
      <c r="B4376" s="1">
        <v>2.241</v>
      </c>
      <c r="C4376" s="80">
        <v>43354.0</v>
      </c>
      <c r="D4376" s="1">
        <v>2.454</v>
      </c>
      <c r="E4376" s="80">
        <v>43376.0</v>
      </c>
      <c r="F4376" s="1">
        <v>2.741</v>
      </c>
    </row>
    <row r="4377" ht="15.75" customHeight="1">
      <c r="A4377" s="80">
        <v>43354.0</v>
      </c>
      <c r="B4377" s="1">
        <v>2.251</v>
      </c>
      <c r="C4377" s="80">
        <v>43355.0</v>
      </c>
      <c r="D4377" s="1">
        <v>2.456</v>
      </c>
      <c r="E4377" s="80">
        <v>43377.0</v>
      </c>
      <c r="F4377" s="1">
        <v>2.754</v>
      </c>
    </row>
    <row r="4378" ht="15.75" customHeight="1">
      <c r="A4378" s="80">
        <v>43355.0</v>
      </c>
      <c r="B4378" s="1">
        <v>2.255</v>
      </c>
      <c r="C4378" s="80">
        <v>43356.0</v>
      </c>
      <c r="D4378" s="1">
        <v>2.4665</v>
      </c>
      <c r="E4378" s="80">
        <v>43378.0</v>
      </c>
      <c r="F4378" s="1">
        <v>2.773</v>
      </c>
    </row>
    <row r="4379" ht="15.75" customHeight="1">
      <c r="A4379" s="80">
        <v>43356.0</v>
      </c>
      <c r="B4379" s="1">
        <v>2.265</v>
      </c>
      <c r="C4379" s="80">
        <v>43357.0</v>
      </c>
      <c r="D4379" s="1">
        <v>2.475</v>
      </c>
      <c r="E4379" s="80">
        <v>43381.0</v>
      </c>
      <c r="F4379" s="1">
        <v>2.769</v>
      </c>
    </row>
    <row r="4380" ht="15.75" customHeight="1">
      <c r="A4380" s="80">
        <v>43357.0</v>
      </c>
      <c r="B4380" s="1">
        <v>2.268</v>
      </c>
      <c r="C4380" s="80">
        <v>43360.0</v>
      </c>
      <c r="D4380" s="1">
        <v>2.471</v>
      </c>
      <c r="E4380" s="80">
        <v>43382.0</v>
      </c>
      <c r="F4380" s="1">
        <v>2.769</v>
      </c>
    </row>
    <row r="4381" ht="15.75" customHeight="1">
      <c r="A4381" s="80">
        <v>43360.0</v>
      </c>
      <c r="B4381" s="1">
        <v>2.269</v>
      </c>
      <c r="C4381" s="80">
        <v>43361.0</v>
      </c>
      <c r="D4381" s="1">
        <v>2.488</v>
      </c>
      <c r="E4381" s="80">
        <v>43383.0</v>
      </c>
      <c r="F4381" s="1">
        <v>2.726</v>
      </c>
    </row>
    <row r="4382" ht="15.75" customHeight="1">
      <c r="A4382" s="80">
        <v>43361.0</v>
      </c>
      <c r="B4382" s="1">
        <v>2.279</v>
      </c>
      <c r="C4382" s="80">
        <v>43362.0</v>
      </c>
      <c r="D4382" s="1">
        <v>2.491</v>
      </c>
      <c r="E4382" s="80">
        <v>43384.0</v>
      </c>
      <c r="F4382" s="1">
        <v>2.726</v>
      </c>
    </row>
    <row r="4383" ht="15.75" customHeight="1">
      <c r="A4383" s="80">
        <v>43362.0</v>
      </c>
      <c r="B4383" s="1">
        <v>2.284</v>
      </c>
      <c r="C4383" s="80">
        <v>43363.0</v>
      </c>
      <c r="D4383" s="1">
        <v>2.495</v>
      </c>
      <c r="E4383" s="80">
        <v>43385.0</v>
      </c>
      <c r="F4383" s="1">
        <v>2.733</v>
      </c>
    </row>
    <row r="4384" ht="15.75" customHeight="1">
      <c r="A4384" s="80">
        <v>43363.0</v>
      </c>
      <c r="B4384" s="1">
        <v>2.296</v>
      </c>
      <c r="C4384" s="80">
        <v>43364.0</v>
      </c>
      <c r="D4384" s="1">
        <v>2.489</v>
      </c>
      <c r="E4384" s="80">
        <v>43388.0</v>
      </c>
      <c r="F4384" s="1">
        <v>2.734</v>
      </c>
    </row>
    <row r="4385" ht="15.75" customHeight="1">
      <c r="A4385" s="80">
        <v>43364.0</v>
      </c>
      <c r="B4385" s="1">
        <v>2.293</v>
      </c>
      <c r="C4385" s="80">
        <v>43367.0</v>
      </c>
      <c r="D4385" s="1">
        <v>2.49</v>
      </c>
      <c r="E4385" s="80">
        <v>43389.0</v>
      </c>
      <c r="F4385" s="1">
        <v>2.7395</v>
      </c>
    </row>
    <row r="4386" ht="15.75" customHeight="1">
      <c r="A4386" s="80">
        <v>43367.0</v>
      </c>
      <c r="B4386" s="1">
        <v>2.294</v>
      </c>
      <c r="C4386" s="80">
        <v>43368.0</v>
      </c>
      <c r="D4386" s="1">
        <v>2.497</v>
      </c>
      <c r="E4386" s="80">
        <v>43390.0</v>
      </c>
      <c r="F4386" s="1">
        <v>2.759</v>
      </c>
    </row>
    <row r="4387" ht="15.75" customHeight="1">
      <c r="A4387" s="80">
        <v>43368.0</v>
      </c>
      <c r="B4387" s="1">
        <v>2.299</v>
      </c>
      <c r="C4387" s="80">
        <v>43369.0</v>
      </c>
      <c r="D4387" s="1">
        <v>2.496</v>
      </c>
      <c r="E4387" s="80">
        <v>43391.0</v>
      </c>
      <c r="F4387" s="1">
        <v>2.744</v>
      </c>
    </row>
    <row r="4388" ht="15.75" customHeight="1">
      <c r="A4388" s="80">
        <v>43369.0</v>
      </c>
      <c r="B4388" s="1">
        <v>2.304</v>
      </c>
      <c r="C4388" s="80">
        <v>43370.0</v>
      </c>
      <c r="D4388" s="1">
        <v>2.504</v>
      </c>
      <c r="E4388" s="80">
        <v>43392.0</v>
      </c>
      <c r="F4388" s="1">
        <v>2.763</v>
      </c>
    </row>
    <row r="4389" ht="15.75" customHeight="1">
      <c r="A4389" s="80">
        <v>43370.0</v>
      </c>
      <c r="B4389" s="1">
        <v>2.312</v>
      </c>
      <c r="C4389" s="80">
        <v>43371.0</v>
      </c>
      <c r="D4389" s="1">
        <v>2.5</v>
      </c>
      <c r="E4389" s="80">
        <v>43395.0</v>
      </c>
      <c r="F4389" s="1">
        <v>2.767</v>
      </c>
    </row>
    <row r="4390" ht="15.75" customHeight="1">
      <c r="A4390" s="80">
        <v>43371.0</v>
      </c>
      <c r="B4390" s="1">
        <v>2.312</v>
      </c>
      <c r="C4390" s="80">
        <v>43374.0</v>
      </c>
      <c r="D4390" s="1">
        <v>2.512</v>
      </c>
      <c r="E4390" s="80">
        <v>43396.0</v>
      </c>
      <c r="F4390" s="1">
        <v>2.737</v>
      </c>
    </row>
    <row r="4391" ht="15.75" customHeight="1">
      <c r="A4391" s="80">
        <v>43374.0</v>
      </c>
      <c r="B4391" s="1">
        <v>2.32</v>
      </c>
      <c r="C4391" s="80">
        <v>43375.0</v>
      </c>
      <c r="D4391" s="1">
        <v>2.5135</v>
      </c>
      <c r="E4391" s="80">
        <v>43397.0</v>
      </c>
      <c r="F4391" s="1">
        <v>2.68</v>
      </c>
    </row>
    <row r="4392" ht="15.75" customHeight="1">
      <c r="A4392" s="80">
        <v>43375.0</v>
      </c>
      <c r="B4392" s="1">
        <v>2.325</v>
      </c>
      <c r="C4392" s="80">
        <v>43376.0</v>
      </c>
      <c r="D4392" s="1">
        <v>2.542</v>
      </c>
      <c r="E4392" s="80">
        <v>43398.0</v>
      </c>
      <c r="F4392" s="1">
        <v>2.7035</v>
      </c>
    </row>
    <row r="4393" ht="15.75" customHeight="1">
      <c r="A4393" s="80">
        <v>43376.0</v>
      </c>
      <c r="B4393" s="1">
        <v>2.334</v>
      </c>
      <c r="C4393" s="80">
        <v>43377.0</v>
      </c>
      <c r="D4393" s="1">
        <v>2.551</v>
      </c>
      <c r="E4393" s="80">
        <v>43399.0</v>
      </c>
      <c r="F4393" s="1">
        <v>2.676</v>
      </c>
    </row>
    <row r="4394" ht="15.75" customHeight="1">
      <c r="A4394" s="80">
        <v>43377.0</v>
      </c>
      <c r="B4394" s="1">
        <v>2.3455</v>
      </c>
      <c r="C4394" s="80">
        <v>43378.0</v>
      </c>
      <c r="D4394" s="1">
        <v>2.556</v>
      </c>
      <c r="E4394" s="80">
        <v>43402.0</v>
      </c>
      <c r="F4394" s="1">
        <v>2.691</v>
      </c>
    </row>
    <row r="4395" ht="15.75" customHeight="1">
      <c r="A4395" s="80">
        <v>43378.0</v>
      </c>
      <c r="B4395" s="1">
        <v>2.347</v>
      </c>
      <c r="C4395" s="80">
        <v>43381.0</v>
      </c>
      <c r="D4395" s="1">
        <v>2.553</v>
      </c>
      <c r="E4395" s="80">
        <v>43403.0</v>
      </c>
      <c r="F4395" s="1">
        <v>2.713</v>
      </c>
    </row>
    <row r="4396" ht="15.75" customHeight="1">
      <c r="A4396" s="80">
        <v>43381.0</v>
      </c>
      <c r="B4396" s="1">
        <v>2.35</v>
      </c>
      <c r="C4396" s="80">
        <v>43382.0</v>
      </c>
      <c r="D4396" s="1">
        <v>2.556</v>
      </c>
      <c r="E4396" s="80">
        <v>43404.0</v>
      </c>
      <c r="F4396" s="1">
        <v>2.733</v>
      </c>
    </row>
    <row r="4397" ht="15.75" customHeight="1">
      <c r="A4397" s="80">
        <v>43382.0</v>
      </c>
      <c r="B4397" s="1">
        <v>2.349</v>
      </c>
      <c r="C4397" s="80">
        <v>43383.0</v>
      </c>
      <c r="D4397" s="1">
        <v>2.532</v>
      </c>
      <c r="E4397" s="80">
        <v>43405.0</v>
      </c>
      <c r="F4397" s="1">
        <v>2.71</v>
      </c>
    </row>
    <row r="4398" ht="15.75" customHeight="1">
      <c r="A4398" s="80">
        <v>43383.0</v>
      </c>
      <c r="B4398" s="1">
        <v>2.337</v>
      </c>
      <c r="C4398" s="80">
        <v>43384.0</v>
      </c>
      <c r="D4398" s="1">
        <v>2.538</v>
      </c>
      <c r="E4398" s="80">
        <v>43406.0</v>
      </c>
      <c r="F4398" s="1">
        <v>2.759</v>
      </c>
    </row>
    <row r="4399" ht="15.75" customHeight="1">
      <c r="A4399" s="80">
        <v>43384.0</v>
      </c>
      <c r="B4399" s="1">
        <v>2.347</v>
      </c>
      <c r="C4399" s="80">
        <v>43385.0</v>
      </c>
      <c r="D4399" s="1">
        <v>2.545</v>
      </c>
      <c r="E4399" s="80">
        <v>43409.0</v>
      </c>
      <c r="F4399" s="1">
        <v>2.761</v>
      </c>
    </row>
    <row r="4400" ht="15.75" customHeight="1">
      <c r="A4400" s="80">
        <v>43385.0</v>
      </c>
      <c r="B4400" s="1">
        <v>2.354</v>
      </c>
      <c r="C4400" s="80">
        <v>43388.0</v>
      </c>
      <c r="D4400" s="1">
        <v>2.546</v>
      </c>
      <c r="E4400" s="80">
        <v>43410.0</v>
      </c>
      <c r="F4400" s="1">
        <v>2.788</v>
      </c>
    </row>
    <row r="4401" ht="15.75" customHeight="1">
      <c r="A4401" s="80">
        <v>43388.0</v>
      </c>
      <c r="B4401" s="1">
        <v>2.356</v>
      </c>
      <c r="C4401" s="80">
        <v>43389.0</v>
      </c>
      <c r="D4401" s="1">
        <v>2.549</v>
      </c>
      <c r="E4401" s="80">
        <v>43411.0</v>
      </c>
      <c r="F4401" s="1">
        <v>2.806</v>
      </c>
    </row>
    <row r="4402" ht="15.75" customHeight="1">
      <c r="A4402" s="80">
        <v>43389.0</v>
      </c>
      <c r="B4402" s="1">
        <v>2.357</v>
      </c>
      <c r="C4402" s="80">
        <v>43390.0</v>
      </c>
      <c r="D4402" s="1">
        <v>2.563</v>
      </c>
      <c r="E4402" s="80">
        <v>43412.0</v>
      </c>
      <c r="F4402" s="1">
        <v>2.814</v>
      </c>
    </row>
    <row r="4403" ht="15.75" customHeight="1">
      <c r="A4403" s="80">
        <v>43390.0</v>
      </c>
      <c r="B4403" s="1">
        <v>2.366</v>
      </c>
      <c r="C4403" s="80">
        <v>43391.0</v>
      </c>
      <c r="D4403" s="1">
        <v>2.567</v>
      </c>
      <c r="E4403" s="80">
        <v>43413.0</v>
      </c>
      <c r="F4403" s="1">
        <v>2.789</v>
      </c>
    </row>
    <row r="4404" ht="15.75" customHeight="1">
      <c r="A4404" s="80">
        <v>43391.0</v>
      </c>
      <c r="B4404" s="1">
        <v>2.379</v>
      </c>
      <c r="C4404" s="80">
        <v>43392.0</v>
      </c>
      <c r="D4404" s="1">
        <v>2.579</v>
      </c>
      <c r="E4404" s="80">
        <v>43416.0</v>
      </c>
      <c r="F4404" s="1">
        <v>2.779</v>
      </c>
    </row>
    <row r="4405" ht="15.75" customHeight="1">
      <c r="A4405" s="80">
        <v>43392.0</v>
      </c>
      <c r="B4405" s="1">
        <v>2.389</v>
      </c>
      <c r="C4405" s="80">
        <v>43395.0</v>
      </c>
      <c r="D4405" s="1">
        <v>2.58297</v>
      </c>
      <c r="E4405" s="80">
        <v>43417.0</v>
      </c>
      <c r="F4405" s="1">
        <v>2.752</v>
      </c>
    </row>
    <row r="4406" ht="15.75" customHeight="1">
      <c r="A4406" s="80">
        <v>43395.0</v>
      </c>
      <c r="B4406" s="1">
        <v>2.391</v>
      </c>
      <c r="C4406" s="80">
        <v>43396.0</v>
      </c>
      <c r="D4406" s="1">
        <v>2.5645</v>
      </c>
      <c r="E4406" s="80">
        <v>43418.0</v>
      </c>
      <c r="F4406" s="1">
        <v>2.727</v>
      </c>
    </row>
    <row r="4407" ht="15.75" customHeight="1">
      <c r="A4407" s="80">
        <v>43396.0</v>
      </c>
      <c r="B4407" s="1">
        <v>2.381</v>
      </c>
      <c r="C4407" s="80">
        <v>43397.0</v>
      </c>
      <c r="D4407" s="1">
        <v>2.536</v>
      </c>
      <c r="E4407" s="80">
        <v>43419.0</v>
      </c>
      <c r="F4407" s="1">
        <v>2.71235</v>
      </c>
    </row>
    <row r="4408" ht="15.75" customHeight="1">
      <c r="A4408" s="80">
        <v>43397.0</v>
      </c>
      <c r="B4408" s="1">
        <v>2.367</v>
      </c>
      <c r="C4408" s="80">
        <v>43398.0</v>
      </c>
      <c r="D4408" s="1">
        <v>2.557</v>
      </c>
      <c r="E4408" s="80">
        <v>43420.0</v>
      </c>
      <c r="F4408" s="1">
        <v>2.657</v>
      </c>
    </row>
    <row r="4409" ht="15.75" customHeight="1">
      <c r="A4409" s="80">
        <v>43398.0</v>
      </c>
      <c r="B4409" s="1">
        <v>2.381</v>
      </c>
      <c r="C4409" s="80">
        <v>43399.0</v>
      </c>
      <c r="D4409" s="1">
        <v>2.542</v>
      </c>
      <c r="E4409" s="80">
        <v>43423.0</v>
      </c>
      <c r="F4409" s="1">
        <v>2.646</v>
      </c>
    </row>
    <row r="4410" ht="15.75" customHeight="1">
      <c r="A4410" s="80">
        <v>43399.0</v>
      </c>
      <c r="B4410" s="1">
        <v>2.374</v>
      </c>
      <c r="C4410" s="80">
        <v>43402.0</v>
      </c>
      <c r="D4410" s="1">
        <v>2.549</v>
      </c>
      <c r="E4410" s="80">
        <v>43424.0</v>
      </c>
      <c r="F4410" s="1">
        <v>2.664</v>
      </c>
    </row>
    <row r="4411" ht="15.75" customHeight="1">
      <c r="A4411" s="80">
        <v>43402.0</v>
      </c>
      <c r="B4411" s="1">
        <v>2.3785</v>
      </c>
      <c r="C4411" s="80">
        <v>43403.0</v>
      </c>
      <c r="D4411" s="1">
        <v>2.565</v>
      </c>
      <c r="E4411" s="80">
        <v>43425.0</v>
      </c>
      <c r="F4411" s="1">
        <v>2.668</v>
      </c>
    </row>
    <row r="4412" ht="15.75" customHeight="1">
      <c r="A4412" s="80">
        <v>43403.0</v>
      </c>
      <c r="B4412" s="1">
        <v>2.387</v>
      </c>
      <c r="C4412" s="80">
        <v>43404.0</v>
      </c>
      <c r="D4412" s="1">
        <v>2.578</v>
      </c>
      <c r="E4412" s="80">
        <v>43426.0</v>
      </c>
      <c r="F4412" s="1">
        <v>2.667</v>
      </c>
    </row>
    <row r="4413" ht="15.75" customHeight="1">
      <c r="A4413" s="80">
        <v>43404.0</v>
      </c>
      <c r="B4413" s="1">
        <v>2.395</v>
      </c>
      <c r="C4413" s="80">
        <v>43405.0</v>
      </c>
      <c r="D4413" s="1">
        <v>2.566</v>
      </c>
      <c r="E4413" s="80">
        <v>43427.0</v>
      </c>
      <c r="F4413" s="1">
        <v>2.656</v>
      </c>
    </row>
    <row r="4414" ht="15.75" customHeight="1">
      <c r="A4414" s="80">
        <v>43405.0</v>
      </c>
      <c r="B4414" s="1">
        <v>2.396</v>
      </c>
      <c r="C4414" s="80">
        <v>43406.0</v>
      </c>
      <c r="D4414" s="1">
        <v>2.592</v>
      </c>
      <c r="E4414" s="80">
        <v>43430.0</v>
      </c>
      <c r="F4414" s="1">
        <v>2.67</v>
      </c>
    </row>
    <row r="4415" ht="15.75" customHeight="1">
      <c r="A4415" s="80">
        <v>43406.0</v>
      </c>
      <c r="B4415" s="1">
        <v>2.407</v>
      </c>
      <c r="C4415" s="80">
        <v>43409.0</v>
      </c>
      <c r="D4415" s="1">
        <v>2.595</v>
      </c>
      <c r="E4415" s="80">
        <v>43431.0</v>
      </c>
      <c r="F4415" s="1">
        <v>2.676</v>
      </c>
    </row>
    <row r="4416" ht="15.75" customHeight="1">
      <c r="A4416" s="80">
        <v>43409.0</v>
      </c>
      <c r="B4416" s="1">
        <v>2.407</v>
      </c>
      <c r="C4416" s="80">
        <v>43410.0</v>
      </c>
      <c r="D4416" s="1">
        <v>2.612</v>
      </c>
      <c r="E4416" s="80">
        <v>43432.0</v>
      </c>
      <c r="F4416" s="1">
        <v>2.65</v>
      </c>
    </row>
    <row r="4417" ht="15.75" customHeight="1">
      <c r="A4417" s="80">
        <v>43410.0</v>
      </c>
      <c r="B4417" s="1">
        <v>2.417</v>
      </c>
      <c r="C4417" s="80">
        <v>43411.0</v>
      </c>
      <c r="D4417" s="1">
        <v>2.629</v>
      </c>
      <c r="E4417" s="80">
        <v>43433.0</v>
      </c>
      <c r="F4417" s="1">
        <v>2.639</v>
      </c>
    </row>
    <row r="4418" ht="15.75" customHeight="1">
      <c r="A4418" s="80">
        <v>43411.0</v>
      </c>
      <c r="B4418" s="1">
        <v>2.427</v>
      </c>
      <c r="C4418" s="80">
        <v>43412.0</v>
      </c>
      <c r="D4418" s="1">
        <v>2.638</v>
      </c>
      <c r="E4418" s="80">
        <v>43434.0</v>
      </c>
      <c r="F4418" s="1">
        <v>2.6288</v>
      </c>
    </row>
    <row r="4419" ht="15.75" customHeight="1">
      <c r="A4419" s="80">
        <v>43412.0</v>
      </c>
      <c r="B4419" s="1">
        <v>2.438</v>
      </c>
      <c r="C4419" s="80">
        <v>43413.0</v>
      </c>
      <c r="D4419" s="1">
        <v>2.627</v>
      </c>
      <c r="E4419" s="80">
        <v>43437.0</v>
      </c>
      <c r="F4419" s="1">
        <v>2.647</v>
      </c>
    </row>
    <row r="4420" ht="15.75" customHeight="1">
      <c r="A4420" s="80">
        <v>43413.0</v>
      </c>
      <c r="B4420" s="1">
        <v>2.44</v>
      </c>
      <c r="C4420" s="80">
        <v>43416.0</v>
      </c>
      <c r="D4420" s="1">
        <v>2.626</v>
      </c>
      <c r="E4420" s="80">
        <v>43438.0</v>
      </c>
      <c r="F4420" s="1">
        <v>2.61665</v>
      </c>
    </row>
    <row r="4421" ht="15.75" customHeight="1">
      <c r="A4421" s="80">
        <v>43416.0</v>
      </c>
      <c r="B4421" s="1">
        <v>2.436</v>
      </c>
      <c r="C4421" s="80">
        <v>43417.0</v>
      </c>
      <c r="D4421" s="1">
        <v>2.60472</v>
      </c>
      <c r="E4421" s="80">
        <v>43439.0</v>
      </c>
      <c r="F4421" s="1">
        <v>2.627</v>
      </c>
    </row>
    <row r="4422" ht="15.75" customHeight="1">
      <c r="A4422" s="80">
        <v>43417.0</v>
      </c>
      <c r="B4422" s="1">
        <v>2.42919</v>
      </c>
      <c r="C4422" s="80">
        <v>43418.0</v>
      </c>
      <c r="D4422" s="1">
        <v>2.59315</v>
      </c>
      <c r="E4422" s="80">
        <v>43440.0</v>
      </c>
      <c r="F4422" s="1">
        <v>2.573</v>
      </c>
    </row>
    <row r="4423" ht="15.75" customHeight="1">
      <c r="A4423" s="80">
        <v>43418.0</v>
      </c>
      <c r="B4423" s="1">
        <v>2.425</v>
      </c>
      <c r="C4423" s="80">
        <v>43419.0</v>
      </c>
      <c r="D4423" s="1">
        <v>2.588</v>
      </c>
      <c r="E4423" s="80">
        <v>43441.0</v>
      </c>
      <c r="F4423" s="1">
        <v>2.512</v>
      </c>
    </row>
    <row r="4424" ht="15.75" customHeight="1">
      <c r="A4424" s="80">
        <v>43419.0</v>
      </c>
      <c r="B4424" s="1">
        <v>2.428</v>
      </c>
      <c r="C4424" s="80">
        <v>43420.0</v>
      </c>
      <c r="D4424" s="1">
        <v>2.556</v>
      </c>
      <c r="E4424" s="80">
        <v>43444.0</v>
      </c>
      <c r="F4424" s="1">
        <v>2.509</v>
      </c>
    </row>
    <row r="4425" ht="15.75" customHeight="1">
      <c r="A4425" s="80">
        <v>43420.0</v>
      </c>
      <c r="B4425" s="1">
        <v>2.413</v>
      </c>
      <c r="C4425" s="80">
        <v>43423.0</v>
      </c>
      <c r="D4425" s="1">
        <v>2.55218</v>
      </c>
      <c r="E4425" s="80">
        <v>43445.0</v>
      </c>
      <c r="F4425" s="1">
        <v>2.54483</v>
      </c>
    </row>
    <row r="4426" ht="15.75" customHeight="1">
      <c r="A4426" s="80">
        <v>43423.0</v>
      </c>
      <c r="B4426" s="1">
        <v>2.4165</v>
      </c>
      <c r="C4426" s="80">
        <v>43424.0</v>
      </c>
      <c r="D4426" s="1">
        <v>2.56676</v>
      </c>
      <c r="E4426" s="80">
        <v>43446.0</v>
      </c>
      <c r="F4426" s="1">
        <v>2.578</v>
      </c>
    </row>
    <row r="4427" ht="15.75" customHeight="1">
      <c r="A4427" s="80">
        <v>43424.0</v>
      </c>
      <c r="B4427" s="1">
        <v>2.426</v>
      </c>
      <c r="C4427" s="80">
        <v>43425.0</v>
      </c>
      <c r="D4427" s="1">
        <v>2.568</v>
      </c>
      <c r="E4427" s="80">
        <v>43447.0</v>
      </c>
      <c r="F4427" s="1">
        <v>2.569</v>
      </c>
    </row>
    <row r="4428" ht="15.75" customHeight="1">
      <c r="A4428" s="80">
        <v>43425.0</v>
      </c>
      <c r="B4428" s="1">
        <v>2.435</v>
      </c>
      <c r="C4428" s="80">
        <v>43426.0</v>
      </c>
      <c r="D4428" s="1">
        <v>2.571</v>
      </c>
      <c r="E4428" s="80">
        <v>43448.0</v>
      </c>
      <c r="F4428" s="1">
        <v>2.548</v>
      </c>
    </row>
    <row r="4429" ht="15.75" customHeight="1">
      <c r="A4429" s="80">
        <v>43426.0</v>
      </c>
      <c r="B4429" s="1">
        <v>2.44</v>
      </c>
      <c r="C4429" s="80">
        <v>43427.0</v>
      </c>
      <c r="D4429" s="1">
        <v>2.563</v>
      </c>
      <c r="E4429" s="80">
        <v>43451.0</v>
      </c>
      <c r="F4429" s="1">
        <v>2.5051</v>
      </c>
    </row>
    <row r="4430" ht="15.75" customHeight="1">
      <c r="A4430" s="80">
        <v>43427.0</v>
      </c>
      <c r="B4430" s="1">
        <v>2.437</v>
      </c>
      <c r="C4430" s="80">
        <v>43430.0</v>
      </c>
      <c r="D4430" s="1">
        <v>2.576</v>
      </c>
      <c r="E4430" s="80">
        <v>43452.0</v>
      </c>
      <c r="F4430" s="1">
        <v>2.46</v>
      </c>
    </row>
    <row r="4431" ht="15.75" customHeight="1">
      <c r="A4431" s="80">
        <v>43430.0</v>
      </c>
      <c r="B4431" s="1">
        <v>2.446</v>
      </c>
      <c r="C4431" s="80">
        <v>43431.0</v>
      </c>
      <c r="D4431" s="1">
        <v>2.582</v>
      </c>
      <c r="E4431" s="80">
        <v>43453.0</v>
      </c>
      <c r="F4431" s="1">
        <v>2.463</v>
      </c>
    </row>
    <row r="4432" ht="15.75" customHeight="1">
      <c r="A4432" s="80">
        <v>43431.0</v>
      </c>
      <c r="B4432" s="1">
        <v>2.452</v>
      </c>
      <c r="C4432" s="80">
        <v>43432.0</v>
      </c>
      <c r="D4432" s="1">
        <v>2.571</v>
      </c>
      <c r="E4432" s="80">
        <v>43454.0</v>
      </c>
      <c r="F4432" s="1">
        <v>2.505</v>
      </c>
    </row>
    <row r="4433" ht="15.75" customHeight="1">
      <c r="A4433" s="80">
        <v>43432.0</v>
      </c>
      <c r="B4433" s="1">
        <v>2.45454</v>
      </c>
      <c r="C4433" s="80">
        <v>43433.0</v>
      </c>
      <c r="D4433" s="1">
        <v>2.569</v>
      </c>
      <c r="E4433" s="80">
        <v>43455.0</v>
      </c>
      <c r="F4433" s="1">
        <v>2.462</v>
      </c>
    </row>
    <row r="4434" ht="15.75" customHeight="1">
      <c r="A4434" s="80">
        <v>43433.0</v>
      </c>
      <c r="B4434" s="1">
        <v>2.45429</v>
      </c>
      <c r="C4434" s="80">
        <v>43434.0</v>
      </c>
      <c r="D4434" s="1">
        <v>2.56019</v>
      </c>
      <c r="E4434" s="80">
        <v>43458.0</v>
      </c>
      <c r="F4434" s="1">
        <v>2.39</v>
      </c>
    </row>
    <row r="4435" ht="15.75" customHeight="1">
      <c r="A4435" s="80">
        <v>43434.0</v>
      </c>
      <c r="B4435" s="1">
        <v>2.451</v>
      </c>
      <c r="C4435" s="80">
        <v>43437.0</v>
      </c>
      <c r="D4435" s="1">
        <v>2.579</v>
      </c>
      <c r="E4435" s="80">
        <v>43459.0</v>
      </c>
      <c r="F4435" s="1">
        <v>2.393</v>
      </c>
    </row>
    <row r="4436" ht="15.75" customHeight="1">
      <c r="A4436" s="80">
        <v>43437.0</v>
      </c>
      <c r="B4436" s="1">
        <v>2.46187</v>
      </c>
      <c r="C4436" s="80">
        <v>43438.0</v>
      </c>
      <c r="D4436" s="1">
        <v>2.56177</v>
      </c>
      <c r="E4436" s="80">
        <v>43460.0</v>
      </c>
      <c r="F4436" s="1">
        <v>2.429</v>
      </c>
    </row>
    <row r="4437" ht="15.75" customHeight="1">
      <c r="A4437" s="80">
        <v>43438.0</v>
      </c>
      <c r="B4437" s="1">
        <v>2.45069</v>
      </c>
      <c r="C4437" s="80">
        <v>43439.0</v>
      </c>
      <c r="D4437" s="1">
        <v>2.567</v>
      </c>
      <c r="E4437" s="80">
        <v>43461.0</v>
      </c>
      <c r="F4437" s="1">
        <v>2.39344</v>
      </c>
    </row>
    <row r="4438" ht="15.75" customHeight="1">
      <c r="A4438" s="80">
        <v>43439.0</v>
      </c>
      <c r="B4438" s="1">
        <v>2.461</v>
      </c>
      <c r="C4438" s="80">
        <v>43440.0</v>
      </c>
      <c r="D4438" s="1">
        <v>2.532</v>
      </c>
      <c r="E4438" s="80">
        <v>43462.0</v>
      </c>
      <c r="F4438" s="1">
        <v>2.359</v>
      </c>
    </row>
    <row r="4439" ht="15.75" customHeight="1">
      <c r="A4439" s="80">
        <v>43440.0</v>
      </c>
      <c r="B4439" s="1">
        <v>2.436</v>
      </c>
      <c r="C4439" s="80">
        <v>43441.0</v>
      </c>
      <c r="D4439" s="1">
        <v>2.505</v>
      </c>
      <c r="E4439" s="80">
        <v>43465.0</v>
      </c>
      <c r="F4439" s="1">
        <v>2.362</v>
      </c>
    </row>
    <row r="4440" ht="15.75" customHeight="1">
      <c r="A4440" s="80">
        <v>43441.0</v>
      </c>
      <c r="B4440" s="1">
        <v>2.423</v>
      </c>
      <c r="C4440" s="80">
        <v>43444.0</v>
      </c>
      <c r="D4440" s="1">
        <v>2.501</v>
      </c>
      <c r="E4440" s="80">
        <v>43466.0</v>
      </c>
      <c r="F4440" s="1">
        <v>2.362</v>
      </c>
    </row>
    <row r="4441" ht="15.75" customHeight="1">
      <c r="A4441" s="80">
        <v>43444.0</v>
      </c>
      <c r="B4441" s="1">
        <v>2.418</v>
      </c>
      <c r="C4441" s="80">
        <v>43445.0</v>
      </c>
      <c r="D4441" s="1">
        <v>2.52542</v>
      </c>
      <c r="E4441" s="80">
        <v>43467.0</v>
      </c>
      <c r="F4441" s="1">
        <v>2.329</v>
      </c>
    </row>
    <row r="4442" ht="15.75" customHeight="1">
      <c r="A4442" s="80">
        <v>43445.0</v>
      </c>
      <c r="B4442" s="1">
        <v>2.436</v>
      </c>
      <c r="C4442" s="80">
        <v>43446.0</v>
      </c>
      <c r="D4442" s="1">
        <v>2.548</v>
      </c>
      <c r="E4442" s="80">
        <v>43468.0</v>
      </c>
      <c r="F4442" s="1">
        <v>2.209</v>
      </c>
    </row>
    <row r="4443" ht="15.75" customHeight="1">
      <c r="A4443" s="80">
        <v>43446.0</v>
      </c>
      <c r="B4443" s="1">
        <v>2.448</v>
      </c>
      <c r="C4443" s="80">
        <v>43447.0</v>
      </c>
      <c r="D4443" s="1">
        <v>2.546</v>
      </c>
      <c r="E4443" s="80">
        <v>43469.0</v>
      </c>
      <c r="F4443" s="1">
        <v>2.32</v>
      </c>
    </row>
    <row r="4444" ht="15.75" customHeight="1">
      <c r="A4444" s="80">
        <v>43447.0</v>
      </c>
      <c r="B4444" s="1">
        <v>2.453</v>
      </c>
      <c r="C4444" s="80">
        <v>43448.0</v>
      </c>
      <c r="D4444" s="1">
        <v>2.534</v>
      </c>
      <c r="E4444" s="80">
        <v>43472.0</v>
      </c>
      <c r="F4444" s="1">
        <v>2.36699</v>
      </c>
    </row>
    <row r="4445" ht="15.75" customHeight="1">
      <c r="A4445" s="80">
        <v>43448.0</v>
      </c>
      <c r="B4445" s="1">
        <v>2.445</v>
      </c>
      <c r="C4445" s="80">
        <v>43451.0</v>
      </c>
      <c r="D4445" s="1">
        <v>2.5021</v>
      </c>
      <c r="E4445" s="80">
        <v>43473.0</v>
      </c>
      <c r="F4445" s="1">
        <v>2.416</v>
      </c>
    </row>
    <row r="4446" ht="15.75" customHeight="1">
      <c r="A4446" s="80">
        <v>43451.0</v>
      </c>
      <c r="B4446" s="1">
        <v>2.426</v>
      </c>
      <c r="C4446" s="80">
        <v>43452.0</v>
      </c>
      <c r="D4446" s="1">
        <v>2.474</v>
      </c>
      <c r="E4446" s="80">
        <v>43474.0</v>
      </c>
      <c r="F4446" s="1">
        <v>2.388</v>
      </c>
    </row>
    <row r="4447" ht="15.75" customHeight="1">
      <c r="A4447" s="80">
        <v>43452.0</v>
      </c>
      <c r="B4447" s="1">
        <v>2.411</v>
      </c>
      <c r="C4447" s="80">
        <v>43453.0</v>
      </c>
      <c r="D4447" s="1">
        <v>2.505</v>
      </c>
      <c r="E4447" s="80">
        <v>43475.0</v>
      </c>
      <c r="F4447" s="1">
        <v>2.407</v>
      </c>
    </row>
    <row r="4448" ht="15.75" customHeight="1">
      <c r="A4448" s="80">
        <v>43453.0</v>
      </c>
      <c r="B4448" s="1">
        <v>2.448</v>
      </c>
      <c r="C4448" s="80">
        <v>43454.0</v>
      </c>
      <c r="D4448" s="1">
        <v>2.517</v>
      </c>
      <c r="E4448" s="80">
        <v>43476.0</v>
      </c>
      <c r="F4448" s="1">
        <v>2.387</v>
      </c>
    </row>
    <row r="4449" ht="15.75" customHeight="1">
      <c r="A4449" s="80">
        <v>43454.0</v>
      </c>
      <c r="B4449" s="1">
        <v>2.452</v>
      </c>
      <c r="C4449" s="80">
        <v>43455.0</v>
      </c>
      <c r="D4449" s="1">
        <v>2.49616</v>
      </c>
      <c r="E4449" s="80">
        <v>43479.0</v>
      </c>
      <c r="F4449" s="1">
        <v>2.383</v>
      </c>
    </row>
    <row r="4450" ht="15.75" customHeight="1">
      <c r="A4450" s="80">
        <v>43455.0</v>
      </c>
      <c r="B4450" s="1">
        <v>2.44</v>
      </c>
      <c r="C4450" s="80">
        <v>43458.0</v>
      </c>
      <c r="D4450" s="1">
        <v>2.454</v>
      </c>
      <c r="E4450" s="80">
        <v>43480.0</v>
      </c>
      <c r="F4450" s="1">
        <v>2.387</v>
      </c>
    </row>
    <row r="4451" ht="15.75" customHeight="1">
      <c r="A4451" s="80">
        <v>43458.0</v>
      </c>
      <c r="B4451" s="1">
        <v>2.424</v>
      </c>
      <c r="C4451" s="80">
        <v>43460.0</v>
      </c>
      <c r="D4451" s="1">
        <v>2.47773</v>
      </c>
      <c r="E4451" s="80">
        <v>43481.0</v>
      </c>
      <c r="F4451" s="1">
        <v>2.386</v>
      </c>
    </row>
    <row r="4452" ht="15.75" customHeight="1">
      <c r="A4452" s="80">
        <v>43459.0</v>
      </c>
      <c r="B4452" s="1">
        <v>2.423</v>
      </c>
      <c r="C4452" s="80">
        <v>43461.0</v>
      </c>
      <c r="D4452" s="1">
        <v>2.45178</v>
      </c>
      <c r="E4452" s="80">
        <v>43482.0</v>
      </c>
      <c r="F4452" s="1">
        <v>2.4115</v>
      </c>
    </row>
    <row r="4453" ht="15.75" customHeight="1">
      <c r="A4453" s="80">
        <v>43460.0</v>
      </c>
      <c r="B4453" s="1">
        <v>2.432</v>
      </c>
      <c r="C4453" s="80">
        <v>43462.0</v>
      </c>
      <c r="D4453" s="1">
        <v>2.44</v>
      </c>
      <c r="E4453" s="80">
        <v>43483.0</v>
      </c>
      <c r="F4453" s="1">
        <v>2.458</v>
      </c>
    </row>
    <row r="4454" ht="15.75" customHeight="1">
      <c r="A4454" s="80">
        <v>43461.0</v>
      </c>
      <c r="B4454" s="1">
        <v>2.418</v>
      </c>
      <c r="C4454" s="80">
        <v>43465.0</v>
      </c>
      <c r="D4454" s="1">
        <v>2.442</v>
      </c>
      <c r="E4454" s="80">
        <v>43486.0</v>
      </c>
      <c r="F4454" s="1">
        <v>2.444</v>
      </c>
    </row>
    <row r="4455" ht="15.75" customHeight="1">
      <c r="A4455" s="80">
        <v>43462.0</v>
      </c>
      <c r="B4455" s="1">
        <v>2.423</v>
      </c>
      <c r="C4455" s="80">
        <v>43466.0</v>
      </c>
      <c r="D4455" s="1">
        <v>2.442</v>
      </c>
      <c r="E4455" s="80">
        <v>43487.0</v>
      </c>
      <c r="F4455" s="1">
        <v>2.416</v>
      </c>
    </row>
    <row r="4456" ht="15.75" customHeight="1">
      <c r="A4456" s="80">
        <v>43465.0</v>
      </c>
      <c r="B4456" s="1">
        <v>2.421</v>
      </c>
      <c r="C4456" s="80">
        <v>43467.0</v>
      </c>
      <c r="D4456" s="1">
        <v>2.43</v>
      </c>
      <c r="E4456" s="80">
        <v>43488.0</v>
      </c>
      <c r="F4456" s="1">
        <v>2.4155</v>
      </c>
    </row>
    <row r="4457" ht="15.75" customHeight="1">
      <c r="A4457" s="80">
        <v>43466.0</v>
      </c>
      <c r="B4457" s="1">
        <v>2.42</v>
      </c>
      <c r="C4457" s="80">
        <v>43468.0</v>
      </c>
      <c r="D4457" s="1">
        <v>2.351</v>
      </c>
      <c r="E4457" s="80">
        <v>43489.0</v>
      </c>
      <c r="F4457" s="1">
        <v>2.39994</v>
      </c>
    </row>
    <row r="4458" ht="15.75" customHeight="1">
      <c r="A4458" s="80">
        <v>43467.0</v>
      </c>
      <c r="B4458" s="1">
        <v>2.417</v>
      </c>
      <c r="C4458" s="80">
        <v>43469.0</v>
      </c>
      <c r="D4458" s="1">
        <v>2.416</v>
      </c>
      <c r="E4458" s="80">
        <v>43490.0</v>
      </c>
      <c r="F4458" s="1">
        <v>2.44</v>
      </c>
    </row>
    <row r="4459" ht="15.75" customHeight="1">
      <c r="A4459" s="80">
        <v>43468.0</v>
      </c>
      <c r="B4459" s="1">
        <v>2.382</v>
      </c>
      <c r="C4459" s="80">
        <v>43472.0</v>
      </c>
      <c r="D4459" s="1">
        <v>2.439</v>
      </c>
      <c r="E4459" s="80">
        <v>43493.0</v>
      </c>
      <c r="F4459" s="1">
        <v>2.42634</v>
      </c>
    </row>
    <row r="4460" ht="15.75" customHeight="1">
      <c r="A4460" s="80">
        <v>43469.0</v>
      </c>
      <c r="B4460" s="1">
        <v>2.41108</v>
      </c>
      <c r="C4460" s="80">
        <v>43473.0</v>
      </c>
      <c r="D4460" s="1">
        <v>2.473</v>
      </c>
      <c r="E4460" s="80">
        <v>43494.0</v>
      </c>
      <c r="F4460" s="1">
        <v>2.41</v>
      </c>
    </row>
    <row r="4461" ht="15.75" customHeight="1">
      <c r="A4461" s="80">
        <v>43472.0</v>
      </c>
      <c r="B4461" s="1">
        <v>2.41969</v>
      </c>
      <c r="C4461" s="80">
        <v>43474.0</v>
      </c>
      <c r="D4461" s="1">
        <v>2.45126</v>
      </c>
      <c r="E4461" s="80">
        <v>43495.0</v>
      </c>
      <c r="F4461" s="1">
        <v>2.36</v>
      </c>
    </row>
    <row r="4462" ht="15.75" customHeight="1">
      <c r="A4462" s="80">
        <v>43473.0</v>
      </c>
      <c r="B4462" s="1">
        <v>2.438</v>
      </c>
      <c r="C4462" s="80">
        <v>43475.0</v>
      </c>
      <c r="D4462" s="1">
        <v>2.466</v>
      </c>
      <c r="E4462" s="80">
        <v>43496.0</v>
      </c>
      <c r="F4462" s="1">
        <v>2.311</v>
      </c>
    </row>
    <row r="4463" ht="15.75" customHeight="1">
      <c r="A4463" s="80">
        <v>43474.0</v>
      </c>
      <c r="B4463" s="1">
        <v>2.42773</v>
      </c>
      <c r="C4463" s="80">
        <v>43476.0</v>
      </c>
      <c r="D4463" s="1">
        <v>2.456</v>
      </c>
      <c r="E4463" s="80">
        <v>43497.0</v>
      </c>
      <c r="F4463" s="1">
        <v>2.35191</v>
      </c>
    </row>
    <row r="4464" ht="15.75" customHeight="1">
      <c r="A4464" s="80">
        <v>43475.0</v>
      </c>
      <c r="B4464" s="1">
        <v>2.436</v>
      </c>
      <c r="C4464" s="80">
        <v>43479.0</v>
      </c>
      <c r="D4464" s="1">
        <v>2.45</v>
      </c>
      <c r="E4464" s="80">
        <v>43500.0</v>
      </c>
      <c r="F4464" s="1">
        <v>2.37888</v>
      </c>
    </row>
    <row r="4465" ht="15.75" customHeight="1">
      <c r="A4465" s="80">
        <v>43476.0</v>
      </c>
      <c r="B4465" s="1">
        <v>2.431</v>
      </c>
      <c r="C4465" s="80">
        <v>43480.0</v>
      </c>
      <c r="D4465" s="1">
        <v>2.449</v>
      </c>
      <c r="E4465" s="80">
        <v>43501.0</v>
      </c>
      <c r="F4465" s="1">
        <v>2.36369</v>
      </c>
    </row>
    <row r="4466" ht="15.75" customHeight="1">
      <c r="A4466" s="80">
        <v>43479.0</v>
      </c>
      <c r="B4466" s="1">
        <v>2.427</v>
      </c>
      <c r="C4466" s="80">
        <v>43481.0</v>
      </c>
      <c r="D4466" s="1">
        <v>2.44335</v>
      </c>
      <c r="E4466" s="80">
        <v>43502.0</v>
      </c>
      <c r="F4466" s="1">
        <v>2.36178</v>
      </c>
    </row>
    <row r="4467" ht="15.75" customHeight="1">
      <c r="A4467" s="80">
        <v>43480.0</v>
      </c>
      <c r="B4467" s="1">
        <v>2.425</v>
      </c>
      <c r="C4467" s="80">
        <v>43482.0</v>
      </c>
      <c r="D4467" s="1">
        <v>2.45618</v>
      </c>
      <c r="E4467" s="80">
        <v>43503.0</v>
      </c>
      <c r="F4467" s="1">
        <v>2.328</v>
      </c>
    </row>
    <row r="4468" ht="15.75" customHeight="1">
      <c r="A4468" s="80">
        <v>43481.0</v>
      </c>
      <c r="B4468" s="1">
        <v>2.421</v>
      </c>
      <c r="C4468" s="80">
        <v>43483.0</v>
      </c>
      <c r="D4468" s="1">
        <v>2.483</v>
      </c>
      <c r="E4468" s="80">
        <v>43504.0</v>
      </c>
      <c r="F4468" s="1">
        <v>2.318</v>
      </c>
    </row>
    <row r="4469" ht="15.75" customHeight="1">
      <c r="A4469" s="80">
        <v>43482.0</v>
      </c>
      <c r="B4469" s="1">
        <v>2.42645</v>
      </c>
      <c r="C4469" s="80">
        <v>43486.0</v>
      </c>
      <c r="D4469" s="1">
        <v>2.477</v>
      </c>
      <c r="E4469" s="80">
        <v>43507.0</v>
      </c>
      <c r="F4469" s="1">
        <v>2.331</v>
      </c>
    </row>
    <row r="4470" ht="15.75" customHeight="1">
      <c r="A4470" s="80">
        <v>43483.0</v>
      </c>
      <c r="B4470" s="1">
        <v>2.438</v>
      </c>
      <c r="C4470" s="80">
        <v>43487.0</v>
      </c>
      <c r="D4470" s="1">
        <v>2.461</v>
      </c>
      <c r="E4470" s="80">
        <v>43508.0</v>
      </c>
      <c r="F4470" s="1">
        <v>2.34879</v>
      </c>
    </row>
    <row r="4471" ht="15.75" customHeight="1">
      <c r="A4471" s="80">
        <v>43486.0</v>
      </c>
      <c r="B4471" s="1">
        <v>2.434</v>
      </c>
      <c r="C4471" s="80">
        <v>43488.0</v>
      </c>
      <c r="D4471" s="1">
        <v>2.464</v>
      </c>
      <c r="E4471" s="80">
        <v>43509.0</v>
      </c>
      <c r="F4471" s="1">
        <v>2.378</v>
      </c>
    </row>
    <row r="4472" ht="15.75" customHeight="1">
      <c r="A4472" s="80">
        <v>43487.0</v>
      </c>
      <c r="B4472" s="1">
        <v>2.429</v>
      </c>
      <c r="C4472" s="80">
        <v>43489.0</v>
      </c>
      <c r="D4472" s="1">
        <v>2.458</v>
      </c>
      <c r="E4472" s="80">
        <v>43510.0</v>
      </c>
      <c r="F4472" s="1">
        <v>2.343</v>
      </c>
    </row>
    <row r="4473" ht="15.75" customHeight="1">
      <c r="A4473" s="80">
        <v>43488.0</v>
      </c>
      <c r="B4473" s="1">
        <v>2.433</v>
      </c>
      <c r="C4473" s="80">
        <v>43490.0</v>
      </c>
      <c r="D4473" s="1">
        <v>2.478</v>
      </c>
      <c r="E4473" s="80">
        <v>43511.0</v>
      </c>
      <c r="F4473" s="1">
        <v>2.359</v>
      </c>
    </row>
    <row r="4474" ht="15.75" customHeight="1">
      <c r="A4474" s="80">
        <v>43489.0</v>
      </c>
      <c r="B4474" s="1">
        <v>2.43</v>
      </c>
      <c r="C4474" s="80">
        <v>43493.0</v>
      </c>
      <c r="D4474" s="1">
        <v>2.46514</v>
      </c>
      <c r="E4474" s="80">
        <v>43514.0</v>
      </c>
      <c r="F4474" s="1">
        <v>2.358</v>
      </c>
    </row>
    <row r="4475" ht="15.75" customHeight="1">
      <c r="A4475" s="80">
        <v>43490.0</v>
      </c>
      <c r="B4475" s="1">
        <v>2.438</v>
      </c>
      <c r="C4475" s="80">
        <v>43494.0</v>
      </c>
      <c r="D4475" s="1">
        <v>2.465</v>
      </c>
      <c r="E4475" s="80">
        <v>43515.0</v>
      </c>
      <c r="F4475" s="1">
        <v>2.336</v>
      </c>
    </row>
    <row r="4476" ht="15.75" customHeight="1">
      <c r="A4476" s="80">
        <v>43493.0</v>
      </c>
      <c r="B4476" s="1">
        <v>2.429</v>
      </c>
      <c r="C4476" s="80">
        <v>43495.0</v>
      </c>
      <c r="D4476" s="1">
        <v>2.437</v>
      </c>
      <c r="E4476" s="80">
        <v>43516.0</v>
      </c>
      <c r="F4476" s="1">
        <v>2.34</v>
      </c>
    </row>
    <row r="4477" ht="15.75" customHeight="1">
      <c r="A4477" s="80">
        <v>43494.0</v>
      </c>
      <c r="B4477" s="1">
        <v>2.431</v>
      </c>
      <c r="C4477" s="80">
        <v>43496.0</v>
      </c>
      <c r="D4477" s="1">
        <v>2.40338</v>
      </c>
      <c r="E4477" s="80">
        <v>43517.0</v>
      </c>
      <c r="F4477" s="1">
        <v>2.361</v>
      </c>
    </row>
    <row r="4478" ht="15.75" customHeight="1">
      <c r="A4478" s="80">
        <v>43495.0</v>
      </c>
      <c r="B4478" s="1">
        <v>2.418</v>
      </c>
      <c r="C4478" s="80">
        <v>43497.0</v>
      </c>
      <c r="D4478" s="1">
        <v>2.419</v>
      </c>
      <c r="E4478" s="80">
        <v>43518.0</v>
      </c>
      <c r="F4478" s="1">
        <v>2.329</v>
      </c>
    </row>
    <row r="4479" ht="15.75" customHeight="1">
      <c r="A4479" s="80">
        <v>43496.0</v>
      </c>
      <c r="B4479" s="1">
        <v>2.407</v>
      </c>
      <c r="C4479" s="80">
        <v>43500.0</v>
      </c>
      <c r="D4479" s="1">
        <v>2.434</v>
      </c>
      <c r="E4479" s="80">
        <v>43521.0</v>
      </c>
      <c r="F4479" s="1">
        <v>2.32828</v>
      </c>
    </row>
    <row r="4480" ht="15.75" customHeight="1">
      <c r="A4480" s="80">
        <v>43497.0</v>
      </c>
      <c r="B4480" s="1">
        <v>2.412</v>
      </c>
      <c r="C4480" s="80">
        <v>43501.0</v>
      </c>
      <c r="D4480" s="1">
        <v>2.429</v>
      </c>
      <c r="E4480" s="80">
        <v>43522.0</v>
      </c>
      <c r="F4480" s="1">
        <v>2.31</v>
      </c>
    </row>
    <row r="4481" ht="15.75" customHeight="1">
      <c r="A4481" s="80">
        <v>43500.0</v>
      </c>
      <c r="B4481" s="1">
        <v>2.417</v>
      </c>
      <c r="C4481" s="80">
        <v>43502.0</v>
      </c>
      <c r="D4481" s="1">
        <v>2.43216</v>
      </c>
      <c r="E4481" s="80">
        <v>43523.0</v>
      </c>
      <c r="F4481" s="1">
        <v>2.33</v>
      </c>
    </row>
    <row r="4482" ht="15.75" customHeight="1">
      <c r="A4482" s="80">
        <v>43501.0</v>
      </c>
      <c r="B4482" s="1">
        <v>2.414</v>
      </c>
      <c r="C4482" s="80">
        <v>43503.0</v>
      </c>
      <c r="D4482" s="1">
        <v>2.414</v>
      </c>
      <c r="E4482" s="80">
        <v>43524.0</v>
      </c>
      <c r="F4482" s="1">
        <v>2.3549</v>
      </c>
    </row>
    <row r="4483" ht="15.75" customHeight="1">
      <c r="A4483" s="80">
        <v>43502.0</v>
      </c>
      <c r="B4483" s="1">
        <v>2.417</v>
      </c>
      <c r="C4483" s="80">
        <v>43504.0</v>
      </c>
      <c r="D4483" s="1">
        <v>2.407</v>
      </c>
      <c r="E4483" s="80">
        <v>43525.0</v>
      </c>
      <c r="F4483" s="1">
        <v>2.39341</v>
      </c>
    </row>
    <row r="4484" ht="15.75" customHeight="1">
      <c r="A4484" s="80">
        <v>43503.0</v>
      </c>
      <c r="B4484" s="1">
        <v>2.407</v>
      </c>
      <c r="C4484" s="80">
        <v>43507.0</v>
      </c>
      <c r="D4484" s="1">
        <v>2.413</v>
      </c>
      <c r="E4484" s="80">
        <v>43528.0</v>
      </c>
      <c r="F4484" s="1">
        <v>2.37237</v>
      </c>
    </row>
    <row r="4485" ht="15.75" customHeight="1">
      <c r="A4485" s="80">
        <v>43504.0</v>
      </c>
      <c r="B4485" s="1">
        <v>2.404</v>
      </c>
      <c r="C4485" s="80">
        <v>43508.0</v>
      </c>
      <c r="D4485" s="1">
        <v>2.42157</v>
      </c>
      <c r="E4485" s="80">
        <v>43529.0</v>
      </c>
      <c r="F4485" s="1">
        <v>2.389</v>
      </c>
    </row>
    <row r="4486" ht="15.75" customHeight="1">
      <c r="A4486" s="80">
        <v>43507.0</v>
      </c>
      <c r="B4486" s="1">
        <v>2.406</v>
      </c>
      <c r="C4486" s="80">
        <v>43509.0</v>
      </c>
      <c r="D4486" s="1">
        <v>2.434</v>
      </c>
      <c r="E4486" s="80">
        <v>43530.0</v>
      </c>
      <c r="F4486" s="1">
        <v>2.371</v>
      </c>
    </row>
    <row r="4487" ht="15.75" customHeight="1">
      <c r="A4487" s="80">
        <v>43508.0</v>
      </c>
      <c r="B4487" s="1">
        <v>2.41073</v>
      </c>
      <c r="C4487" s="80">
        <v>43510.0</v>
      </c>
      <c r="D4487" s="1">
        <v>2.416</v>
      </c>
      <c r="E4487" s="80">
        <v>43531.0</v>
      </c>
      <c r="F4487" s="1">
        <v>2.33117</v>
      </c>
    </row>
    <row r="4488" ht="15.75" customHeight="1">
      <c r="A4488" s="80">
        <v>43509.0</v>
      </c>
      <c r="B4488" s="1">
        <v>2.414</v>
      </c>
      <c r="C4488" s="80">
        <v>43511.0</v>
      </c>
      <c r="D4488" s="1">
        <v>2.423</v>
      </c>
      <c r="E4488" s="80">
        <v>43532.0</v>
      </c>
      <c r="F4488" s="1">
        <v>2.32435</v>
      </c>
    </row>
    <row r="4489" ht="15.75" customHeight="1">
      <c r="A4489" s="80">
        <v>43510.0</v>
      </c>
      <c r="B4489" s="1">
        <v>2.409</v>
      </c>
      <c r="C4489" s="80">
        <v>43514.0</v>
      </c>
      <c r="D4489" s="1">
        <v>2.422</v>
      </c>
      <c r="E4489" s="80">
        <v>43535.0</v>
      </c>
      <c r="F4489" s="1">
        <v>2.333</v>
      </c>
    </row>
    <row r="4490" ht="15.75" customHeight="1">
      <c r="A4490" s="80">
        <v>43511.0</v>
      </c>
      <c r="B4490" s="1">
        <v>2.40968</v>
      </c>
      <c r="C4490" s="80">
        <v>43515.0</v>
      </c>
      <c r="D4490" s="1">
        <v>2.414</v>
      </c>
      <c r="E4490" s="80">
        <v>43536.0</v>
      </c>
      <c r="F4490" s="1">
        <v>2.30429</v>
      </c>
    </row>
    <row r="4491" ht="15.75" customHeight="1">
      <c r="A4491" s="80">
        <v>43514.0</v>
      </c>
      <c r="B4491" s="1">
        <v>2.409</v>
      </c>
      <c r="C4491" s="80">
        <v>43516.0</v>
      </c>
      <c r="D4491" s="1">
        <v>2.411</v>
      </c>
      <c r="E4491" s="80">
        <v>43537.0</v>
      </c>
      <c r="F4491" s="1">
        <v>2.313</v>
      </c>
    </row>
    <row r="4492" ht="15.75" customHeight="1">
      <c r="A4492" s="80">
        <v>43515.0</v>
      </c>
      <c r="B4492" s="1">
        <v>2.408</v>
      </c>
      <c r="C4492" s="80">
        <v>43517.0</v>
      </c>
      <c r="D4492" s="1">
        <v>2.423</v>
      </c>
      <c r="E4492" s="80">
        <v>43538.0</v>
      </c>
      <c r="F4492" s="1">
        <v>2.303</v>
      </c>
    </row>
    <row r="4493" ht="15.75" customHeight="1">
      <c r="A4493" s="80">
        <v>43516.0</v>
      </c>
      <c r="B4493" s="1">
        <v>2.40656</v>
      </c>
      <c r="C4493" s="80">
        <v>43518.0</v>
      </c>
      <c r="D4493" s="1">
        <v>2.40892</v>
      </c>
      <c r="E4493" s="80">
        <v>43539.0</v>
      </c>
      <c r="F4493" s="1">
        <v>2.28</v>
      </c>
    </row>
    <row r="4494" ht="15.75" customHeight="1">
      <c r="A4494" s="80">
        <v>43517.0</v>
      </c>
      <c r="B4494" s="1">
        <v>2.413</v>
      </c>
      <c r="C4494" s="80">
        <v>43521.0</v>
      </c>
      <c r="D4494" s="1">
        <v>2.409</v>
      </c>
      <c r="E4494" s="80">
        <v>43542.0</v>
      </c>
      <c r="F4494" s="1">
        <v>2.288</v>
      </c>
    </row>
    <row r="4495" ht="15.75" customHeight="1">
      <c r="A4495" s="80">
        <v>43518.0</v>
      </c>
      <c r="B4495" s="1">
        <v>2.408</v>
      </c>
      <c r="C4495" s="80">
        <v>43522.0</v>
      </c>
      <c r="D4495" s="1">
        <v>2.403</v>
      </c>
      <c r="E4495" s="80">
        <v>43543.0</v>
      </c>
      <c r="F4495" s="1">
        <v>2.302</v>
      </c>
    </row>
    <row r="4496" ht="15.75" customHeight="1">
      <c r="A4496" s="80">
        <v>43521.0</v>
      </c>
      <c r="B4496" s="1">
        <v>2.409</v>
      </c>
      <c r="C4496" s="80">
        <v>43523.0</v>
      </c>
      <c r="D4496" s="1">
        <v>2.407</v>
      </c>
      <c r="E4496" s="80">
        <v>43544.0</v>
      </c>
      <c r="F4496" s="1">
        <v>2.23963</v>
      </c>
    </row>
    <row r="4497" ht="15.75" customHeight="1">
      <c r="A4497" s="80">
        <v>43522.0</v>
      </c>
      <c r="B4497" s="1">
        <v>2.408</v>
      </c>
      <c r="C4497" s="80">
        <v>43524.0</v>
      </c>
      <c r="D4497" s="1">
        <v>2.421</v>
      </c>
      <c r="E4497" s="80">
        <v>43545.0</v>
      </c>
      <c r="F4497" s="1">
        <v>2.243</v>
      </c>
    </row>
    <row r="4498" ht="15.75" customHeight="1">
      <c r="A4498" s="80">
        <v>43523.0</v>
      </c>
      <c r="B4498" s="1">
        <v>2.408</v>
      </c>
      <c r="C4498" s="80">
        <v>43525.0</v>
      </c>
      <c r="D4498" s="1">
        <v>2.43822</v>
      </c>
      <c r="E4498" s="80">
        <v>43546.0</v>
      </c>
      <c r="F4498" s="1">
        <v>2.144</v>
      </c>
    </row>
    <row r="4499" ht="15.75" customHeight="1">
      <c r="A4499" s="80">
        <v>43524.0</v>
      </c>
      <c r="B4499" s="1">
        <v>2.415</v>
      </c>
      <c r="C4499" s="80">
        <v>43528.0</v>
      </c>
      <c r="D4499" s="1">
        <v>2.43</v>
      </c>
      <c r="E4499" s="80">
        <v>43549.0</v>
      </c>
      <c r="F4499" s="1">
        <v>2.066</v>
      </c>
    </row>
    <row r="4500" ht="15.75" customHeight="1">
      <c r="A4500" s="80">
        <v>43525.0</v>
      </c>
      <c r="B4500" s="1">
        <v>2.42</v>
      </c>
      <c r="C4500" s="80">
        <v>43529.0</v>
      </c>
      <c r="D4500" s="1">
        <v>2.436</v>
      </c>
      <c r="E4500" s="80">
        <v>43550.0</v>
      </c>
      <c r="F4500" s="1">
        <v>2.099</v>
      </c>
    </row>
    <row r="4501" ht="15.75" customHeight="1">
      <c r="A4501" s="80">
        <v>43528.0</v>
      </c>
      <c r="B4501" s="1">
        <v>2.418</v>
      </c>
      <c r="C4501" s="80">
        <v>43530.0</v>
      </c>
      <c r="D4501" s="1">
        <v>2.428</v>
      </c>
      <c r="E4501" s="80">
        <v>43551.0</v>
      </c>
      <c r="F4501" s="1">
        <v>2.05043</v>
      </c>
    </row>
    <row r="4502" ht="15.75" customHeight="1">
      <c r="A4502" s="80">
        <v>43529.0</v>
      </c>
      <c r="B4502" s="1">
        <v>2.42</v>
      </c>
      <c r="C4502" s="80">
        <v>43531.0</v>
      </c>
      <c r="D4502" s="1">
        <v>2.408</v>
      </c>
      <c r="E4502" s="80">
        <v>43552.0</v>
      </c>
      <c r="F4502" s="1">
        <v>2.088</v>
      </c>
    </row>
    <row r="4503" ht="15.75" customHeight="1">
      <c r="A4503" s="80">
        <v>43530.0</v>
      </c>
      <c r="B4503" s="1">
        <v>2.417</v>
      </c>
      <c r="C4503" s="80">
        <v>43532.0</v>
      </c>
      <c r="D4503" s="1">
        <v>2.404</v>
      </c>
      <c r="E4503" s="80">
        <v>43553.0</v>
      </c>
      <c r="F4503" s="1">
        <v>2.119</v>
      </c>
    </row>
    <row r="4504" ht="15.75" customHeight="1">
      <c r="A4504" s="80">
        <v>43531.0</v>
      </c>
      <c r="B4504" s="1">
        <v>2.41</v>
      </c>
      <c r="C4504" s="80">
        <v>43535.0</v>
      </c>
      <c r="D4504" s="1">
        <v>2.407</v>
      </c>
      <c r="E4504" s="80">
        <v>43556.0</v>
      </c>
      <c r="F4504" s="1">
        <v>2.184</v>
      </c>
    </row>
    <row r="4505" ht="15.75" customHeight="1">
      <c r="A4505" s="80">
        <v>43532.0</v>
      </c>
      <c r="B4505" s="1">
        <v>2.40805</v>
      </c>
      <c r="C4505" s="80">
        <v>43536.0</v>
      </c>
      <c r="D4505" s="1">
        <v>2.391</v>
      </c>
      <c r="E4505" s="80">
        <v>43557.0</v>
      </c>
      <c r="F4505" s="1">
        <v>2.15728</v>
      </c>
    </row>
    <row r="4506" ht="15.75" customHeight="1">
      <c r="A4506" s="80">
        <v>43535.0</v>
      </c>
      <c r="B4506" s="1">
        <v>2.409</v>
      </c>
      <c r="C4506" s="80">
        <v>43537.0</v>
      </c>
      <c r="D4506" s="1">
        <v>2.39476</v>
      </c>
      <c r="E4506" s="80">
        <v>43558.0</v>
      </c>
      <c r="F4506" s="1">
        <v>2.18613</v>
      </c>
    </row>
    <row r="4507" ht="15.75" customHeight="1">
      <c r="A4507" s="80">
        <v>43536.0</v>
      </c>
      <c r="B4507" s="1">
        <v>2.403</v>
      </c>
      <c r="C4507" s="80">
        <v>43538.0</v>
      </c>
      <c r="D4507" s="1">
        <v>2.386</v>
      </c>
      <c r="E4507" s="80">
        <v>43559.0</v>
      </c>
      <c r="F4507" s="1">
        <v>2.188</v>
      </c>
    </row>
    <row r="4508" ht="15.75" customHeight="1">
      <c r="A4508" s="80">
        <v>43537.0</v>
      </c>
      <c r="B4508" s="1">
        <v>2.403</v>
      </c>
      <c r="C4508" s="80">
        <v>43539.0</v>
      </c>
      <c r="D4508" s="1">
        <v>2.37437</v>
      </c>
      <c r="E4508" s="80">
        <v>43560.0</v>
      </c>
      <c r="F4508" s="1">
        <v>2.191</v>
      </c>
    </row>
    <row r="4509" ht="15.75" customHeight="1">
      <c r="A4509" s="80">
        <v>43538.0</v>
      </c>
      <c r="B4509" s="1">
        <v>2.4</v>
      </c>
      <c r="C4509" s="80">
        <v>43542.0</v>
      </c>
      <c r="D4509" s="1">
        <v>2.38</v>
      </c>
      <c r="E4509" s="80">
        <v>43563.0</v>
      </c>
      <c r="F4509" s="1">
        <v>2.21</v>
      </c>
    </row>
    <row r="4510" ht="15.75" customHeight="1">
      <c r="A4510" s="80">
        <v>43539.0</v>
      </c>
      <c r="B4510" s="1">
        <v>2.395</v>
      </c>
      <c r="C4510" s="80">
        <v>43543.0</v>
      </c>
      <c r="D4510" s="1">
        <v>2.387</v>
      </c>
      <c r="E4510" s="80">
        <v>43564.0</v>
      </c>
      <c r="F4510" s="1">
        <v>2.191</v>
      </c>
    </row>
    <row r="4511" ht="15.75" customHeight="1">
      <c r="A4511" s="80">
        <v>43542.0</v>
      </c>
      <c r="B4511" s="1">
        <v>2.398</v>
      </c>
      <c r="C4511" s="80">
        <v>43544.0</v>
      </c>
      <c r="D4511" s="1">
        <v>2.367</v>
      </c>
      <c r="E4511" s="80">
        <v>43565.0</v>
      </c>
      <c r="F4511" s="1">
        <v>2.168</v>
      </c>
    </row>
    <row r="4512" ht="15.75" customHeight="1">
      <c r="A4512" s="80">
        <v>43543.0</v>
      </c>
      <c r="B4512" s="1">
        <v>2.401</v>
      </c>
      <c r="C4512" s="80">
        <v>43545.0</v>
      </c>
      <c r="D4512" s="1">
        <v>2.37067</v>
      </c>
      <c r="E4512" s="80">
        <v>43566.0</v>
      </c>
      <c r="F4512" s="1">
        <v>2.19887</v>
      </c>
    </row>
    <row r="4513" ht="15.75" customHeight="1">
      <c r="A4513" s="80">
        <v>43544.0</v>
      </c>
      <c r="B4513" s="1">
        <v>2.399</v>
      </c>
      <c r="C4513" s="80">
        <v>43546.0</v>
      </c>
      <c r="D4513" s="1">
        <v>2.316</v>
      </c>
      <c r="E4513" s="80">
        <v>43567.0</v>
      </c>
      <c r="F4513" s="1">
        <v>2.24471</v>
      </c>
    </row>
    <row r="4514" ht="15.75" customHeight="1">
      <c r="A4514" s="80">
        <v>43545.0</v>
      </c>
      <c r="B4514" s="1">
        <v>2.40261</v>
      </c>
      <c r="C4514" s="80">
        <v>43549.0</v>
      </c>
      <c r="D4514" s="1">
        <v>2.261</v>
      </c>
      <c r="E4514" s="80">
        <v>43570.0</v>
      </c>
      <c r="F4514" s="1">
        <v>2.245</v>
      </c>
    </row>
    <row r="4515" ht="15.75" customHeight="1">
      <c r="A4515" s="80">
        <v>43546.0</v>
      </c>
      <c r="B4515" s="1">
        <v>2.384</v>
      </c>
      <c r="C4515" s="80">
        <v>43550.0</v>
      </c>
      <c r="D4515" s="1">
        <v>2.285</v>
      </c>
      <c r="E4515" s="80">
        <v>43571.0</v>
      </c>
      <c r="F4515" s="1">
        <v>2.254</v>
      </c>
    </row>
    <row r="4516" ht="15.75" customHeight="1">
      <c r="A4516" s="80">
        <v>43549.0</v>
      </c>
      <c r="B4516" s="1">
        <v>2.36</v>
      </c>
      <c r="C4516" s="80">
        <v>43551.0</v>
      </c>
      <c r="D4516" s="1">
        <v>2.248</v>
      </c>
      <c r="E4516" s="80">
        <v>43572.0</v>
      </c>
      <c r="F4516" s="1">
        <v>2.249</v>
      </c>
    </row>
    <row r="4517" ht="15.75" customHeight="1">
      <c r="A4517" s="80">
        <v>43550.0</v>
      </c>
      <c r="B4517" s="1">
        <v>2.369</v>
      </c>
      <c r="C4517" s="80">
        <v>43552.0</v>
      </c>
      <c r="D4517" s="1">
        <v>2.268</v>
      </c>
      <c r="E4517" s="80">
        <v>43573.0</v>
      </c>
      <c r="F4517" s="1">
        <v>2.231</v>
      </c>
    </row>
    <row r="4518" ht="15.75" customHeight="1">
      <c r="A4518" s="80">
        <v>43551.0</v>
      </c>
      <c r="B4518" s="1">
        <v>2.351</v>
      </c>
      <c r="C4518" s="80">
        <v>43553.0</v>
      </c>
      <c r="D4518" s="1">
        <v>2.284</v>
      </c>
      <c r="E4518" s="80">
        <v>43574.0</v>
      </c>
      <c r="F4518" s="1">
        <v>2.231</v>
      </c>
    </row>
    <row r="4519" ht="15.75" customHeight="1">
      <c r="A4519" s="80">
        <v>43552.0</v>
      </c>
      <c r="B4519" s="1">
        <v>2.359</v>
      </c>
      <c r="C4519" s="80">
        <v>43556.0</v>
      </c>
      <c r="D4519" s="1">
        <v>2.317</v>
      </c>
      <c r="E4519" s="80">
        <v>43577.0</v>
      </c>
      <c r="F4519" s="1">
        <v>2.22319</v>
      </c>
    </row>
    <row r="4520" ht="15.75" customHeight="1">
      <c r="A4520" s="80">
        <v>43553.0</v>
      </c>
      <c r="B4520" s="1">
        <v>2.369</v>
      </c>
      <c r="C4520" s="80">
        <v>43557.0</v>
      </c>
      <c r="D4520" s="1">
        <v>2.306</v>
      </c>
      <c r="E4520" s="80">
        <v>43578.0</v>
      </c>
      <c r="F4520" s="1">
        <v>2.2</v>
      </c>
    </row>
    <row r="4521" ht="15.75" customHeight="1">
      <c r="A4521" s="80">
        <v>43556.0</v>
      </c>
      <c r="B4521" s="1">
        <v>2.382</v>
      </c>
      <c r="C4521" s="80">
        <v>43558.0</v>
      </c>
      <c r="D4521" s="1">
        <v>2.322</v>
      </c>
      <c r="E4521" s="80">
        <v>43579.0</v>
      </c>
      <c r="F4521" s="1">
        <v>2.159</v>
      </c>
    </row>
    <row r="4522" ht="15.75" customHeight="1">
      <c r="A4522" s="80">
        <v>43557.0</v>
      </c>
      <c r="B4522" s="1">
        <v>2.38</v>
      </c>
      <c r="C4522" s="80">
        <v>43559.0</v>
      </c>
      <c r="D4522" s="1">
        <v>2.327</v>
      </c>
      <c r="E4522" s="80">
        <v>43580.0</v>
      </c>
      <c r="F4522" s="1">
        <v>2.17692</v>
      </c>
    </row>
    <row r="4523" ht="15.75" customHeight="1">
      <c r="A4523" s="80">
        <v>43558.0</v>
      </c>
      <c r="B4523" s="1">
        <v>2.384</v>
      </c>
      <c r="C4523" s="80">
        <v>43560.0</v>
      </c>
      <c r="D4523" s="1">
        <v>2.333</v>
      </c>
      <c r="E4523" s="80">
        <v>43581.0</v>
      </c>
      <c r="F4523" s="1">
        <v>2.132</v>
      </c>
    </row>
    <row r="4524" ht="15.75" customHeight="1">
      <c r="A4524" s="80">
        <v>43559.0</v>
      </c>
      <c r="B4524" s="1">
        <v>2.386</v>
      </c>
      <c r="C4524" s="80">
        <v>43563.0</v>
      </c>
      <c r="D4524" s="1">
        <v>2.343</v>
      </c>
      <c r="E4524" s="80">
        <v>43584.0</v>
      </c>
      <c r="F4524" s="1">
        <v>2.144</v>
      </c>
    </row>
    <row r="4525" ht="15.75" customHeight="1">
      <c r="A4525" s="80">
        <v>43560.0</v>
      </c>
      <c r="B4525" s="1">
        <v>2.388</v>
      </c>
      <c r="C4525" s="80">
        <v>43564.0</v>
      </c>
      <c r="D4525" s="1">
        <v>2.33373</v>
      </c>
      <c r="E4525" s="80">
        <v>43585.0</v>
      </c>
      <c r="F4525" s="1">
        <v>2.12679</v>
      </c>
    </row>
    <row r="4526" ht="15.75" customHeight="1">
      <c r="A4526" s="80">
        <v>43563.0</v>
      </c>
      <c r="B4526" s="1">
        <v>2.392</v>
      </c>
      <c r="C4526" s="80">
        <v>43565.0</v>
      </c>
      <c r="D4526" s="1">
        <v>2.324</v>
      </c>
      <c r="E4526" s="80">
        <v>43586.0</v>
      </c>
      <c r="F4526" s="1">
        <v>2.169</v>
      </c>
    </row>
    <row r="4527" ht="15.75" customHeight="1">
      <c r="A4527" s="80">
        <v>43564.0</v>
      </c>
      <c r="B4527" s="1">
        <v>2.388</v>
      </c>
      <c r="C4527" s="80">
        <v>43566.0</v>
      </c>
      <c r="D4527" s="1">
        <v>2.3415</v>
      </c>
      <c r="E4527" s="80">
        <v>43587.0</v>
      </c>
      <c r="F4527" s="1">
        <v>2.201</v>
      </c>
    </row>
    <row r="4528" ht="15.75" customHeight="1">
      <c r="A4528" s="80">
        <v>43565.0</v>
      </c>
      <c r="B4528" s="1">
        <v>2.385</v>
      </c>
      <c r="C4528" s="80">
        <v>43567.0</v>
      </c>
      <c r="D4528" s="1">
        <v>2.35854</v>
      </c>
      <c r="E4528" s="80">
        <v>43588.0</v>
      </c>
      <c r="F4528" s="1">
        <v>2.194</v>
      </c>
    </row>
    <row r="4529" ht="15.75" customHeight="1">
      <c r="A4529" s="80">
        <v>43566.0</v>
      </c>
      <c r="B4529" s="1">
        <v>2.39285</v>
      </c>
      <c r="C4529" s="80">
        <v>43570.0</v>
      </c>
      <c r="D4529" s="1">
        <v>2.364</v>
      </c>
      <c r="E4529" s="80">
        <v>43591.0</v>
      </c>
      <c r="F4529" s="1">
        <v>2.14648</v>
      </c>
    </row>
    <row r="4530" ht="15.75" customHeight="1">
      <c r="A4530" s="80">
        <v>43567.0</v>
      </c>
      <c r="B4530" s="1">
        <v>2.397</v>
      </c>
      <c r="C4530" s="80">
        <v>43571.0</v>
      </c>
      <c r="D4530" s="1">
        <v>2.362</v>
      </c>
      <c r="E4530" s="80">
        <v>43592.0</v>
      </c>
      <c r="F4530" s="1">
        <v>2.136</v>
      </c>
    </row>
    <row r="4531" ht="15.75" customHeight="1">
      <c r="A4531" s="80">
        <v>43570.0</v>
      </c>
      <c r="B4531" s="1">
        <v>2.402</v>
      </c>
      <c r="C4531" s="80">
        <v>43572.0</v>
      </c>
      <c r="D4531" s="1">
        <v>2.362</v>
      </c>
      <c r="E4531" s="80">
        <v>43593.0</v>
      </c>
      <c r="F4531" s="1">
        <v>2.14642</v>
      </c>
    </row>
    <row r="4532" ht="15.75" customHeight="1">
      <c r="A4532" s="80">
        <v>43571.0</v>
      </c>
      <c r="B4532" s="1">
        <v>2.399</v>
      </c>
      <c r="C4532" s="80">
        <v>43573.0</v>
      </c>
      <c r="D4532" s="1">
        <v>2.358</v>
      </c>
      <c r="E4532" s="80">
        <v>43594.0</v>
      </c>
      <c r="F4532" s="1">
        <v>2.11446</v>
      </c>
    </row>
    <row r="4533" ht="15.75" customHeight="1">
      <c r="A4533" s="80">
        <v>43572.0</v>
      </c>
      <c r="B4533" s="1">
        <v>2.405</v>
      </c>
      <c r="C4533" s="80">
        <v>43574.0</v>
      </c>
      <c r="D4533" s="1">
        <v>2.358</v>
      </c>
      <c r="E4533" s="80">
        <v>43595.0</v>
      </c>
      <c r="F4533" s="1">
        <v>2.123</v>
      </c>
    </row>
    <row r="4534" ht="15.75" customHeight="1">
      <c r="A4534" s="80">
        <v>43573.0</v>
      </c>
      <c r="B4534" s="1">
        <v>2.406</v>
      </c>
      <c r="C4534" s="80">
        <v>43577.0</v>
      </c>
      <c r="D4534" s="1">
        <v>2.344</v>
      </c>
      <c r="E4534" s="80">
        <v>43598.0</v>
      </c>
      <c r="F4534" s="1">
        <v>2.026</v>
      </c>
    </row>
    <row r="4535" ht="15.75" customHeight="1">
      <c r="A4535" s="80">
        <v>43574.0</v>
      </c>
      <c r="B4535" s="1">
        <v>2.406</v>
      </c>
      <c r="C4535" s="80">
        <v>43578.0</v>
      </c>
      <c r="D4535" s="1">
        <v>2.32858</v>
      </c>
      <c r="E4535" s="80">
        <v>43599.0</v>
      </c>
      <c r="F4535" s="1">
        <v>2.031</v>
      </c>
    </row>
    <row r="4536" ht="15.75" customHeight="1">
      <c r="A4536" s="80">
        <v>43577.0</v>
      </c>
      <c r="B4536" s="1">
        <v>2.394</v>
      </c>
      <c r="C4536" s="80">
        <v>43579.0</v>
      </c>
      <c r="D4536" s="1">
        <v>2.3</v>
      </c>
      <c r="E4536" s="80">
        <v>43600.0</v>
      </c>
      <c r="F4536" s="1">
        <v>1.993</v>
      </c>
    </row>
    <row r="4537" ht="15.75" customHeight="1">
      <c r="A4537" s="80">
        <v>43578.0</v>
      </c>
      <c r="B4537" s="1">
        <v>2.387</v>
      </c>
      <c r="C4537" s="80">
        <v>43580.0</v>
      </c>
      <c r="D4537" s="1">
        <v>2.315</v>
      </c>
      <c r="E4537" s="80">
        <v>43601.0</v>
      </c>
      <c r="F4537" s="1">
        <v>2.01974</v>
      </c>
    </row>
    <row r="4538" ht="15.75" customHeight="1">
      <c r="A4538" s="80">
        <v>43579.0</v>
      </c>
      <c r="B4538" s="1">
        <v>2.369</v>
      </c>
      <c r="C4538" s="80">
        <v>43581.0</v>
      </c>
      <c r="D4538" s="1">
        <v>2.286</v>
      </c>
      <c r="E4538" s="80">
        <v>43602.0</v>
      </c>
      <c r="F4538" s="1">
        <v>2.022</v>
      </c>
    </row>
    <row r="4539" ht="15.75" customHeight="1">
      <c r="A4539" s="80">
        <v>43580.0</v>
      </c>
      <c r="B4539" s="1">
        <v>2.37966</v>
      </c>
      <c r="C4539" s="80">
        <v>43584.0</v>
      </c>
      <c r="D4539" s="1">
        <v>2.293</v>
      </c>
      <c r="E4539" s="80">
        <v>43605.0</v>
      </c>
      <c r="F4539" s="1">
        <v>2.04509</v>
      </c>
    </row>
    <row r="4540" ht="15.75" customHeight="1">
      <c r="A4540" s="80">
        <v>43581.0</v>
      </c>
      <c r="B4540" s="1">
        <v>2.364</v>
      </c>
      <c r="C4540" s="80">
        <v>43585.0</v>
      </c>
      <c r="D4540" s="1">
        <v>2.28158</v>
      </c>
      <c r="E4540" s="80">
        <v>43606.0</v>
      </c>
      <c r="F4540" s="1">
        <v>2.07527</v>
      </c>
    </row>
    <row r="4541" ht="15.75" customHeight="1">
      <c r="A4541" s="80">
        <v>43584.0</v>
      </c>
      <c r="B4541" s="1">
        <v>2.369</v>
      </c>
      <c r="C4541" s="80">
        <v>43586.0</v>
      </c>
      <c r="D4541" s="1">
        <v>2.306</v>
      </c>
      <c r="E4541" s="80">
        <v>43607.0</v>
      </c>
      <c r="F4541" s="1">
        <v>2.04486</v>
      </c>
    </row>
    <row r="4542" ht="15.75" customHeight="1">
      <c r="A4542" s="80">
        <v>43585.0</v>
      </c>
      <c r="B4542" s="1">
        <v>2.363</v>
      </c>
      <c r="C4542" s="80">
        <v>43587.0</v>
      </c>
      <c r="D4542" s="1">
        <v>2.32657</v>
      </c>
      <c r="E4542" s="80">
        <v>43608.0</v>
      </c>
      <c r="F4542" s="1">
        <v>1.968</v>
      </c>
    </row>
    <row r="4543" ht="15.75" customHeight="1">
      <c r="A4543" s="80">
        <v>43586.0</v>
      </c>
      <c r="B4543" s="1">
        <v>2.369</v>
      </c>
      <c r="C4543" s="80">
        <v>43588.0</v>
      </c>
      <c r="D4543" s="1">
        <v>2.325</v>
      </c>
      <c r="E4543" s="80">
        <v>43609.0</v>
      </c>
      <c r="F4543" s="1">
        <v>1.968</v>
      </c>
    </row>
    <row r="4544" ht="15.75" customHeight="1">
      <c r="A4544" s="80">
        <v>43587.0</v>
      </c>
      <c r="B4544" s="1">
        <v>2.38005</v>
      </c>
      <c r="C4544" s="80">
        <v>43591.0</v>
      </c>
      <c r="D4544" s="1">
        <v>2.299</v>
      </c>
      <c r="E4544" s="80">
        <v>43612.0</v>
      </c>
      <c r="F4544" s="1">
        <v>1.98</v>
      </c>
    </row>
    <row r="4545" ht="15.75" customHeight="1">
      <c r="A4545" s="80">
        <v>43588.0</v>
      </c>
      <c r="B4545" s="1">
        <v>2.381</v>
      </c>
      <c r="C4545" s="80">
        <v>43592.0</v>
      </c>
      <c r="D4545" s="1">
        <v>2.28925</v>
      </c>
      <c r="E4545" s="80">
        <v>43613.0</v>
      </c>
      <c r="F4545" s="1">
        <v>1.93</v>
      </c>
    </row>
    <row r="4546" ht="15.75" customHeight="1">
      <c r="A4546" s="80">
        <v>43591.0</v>
      </c>
      <c r="B4546" s="1">
        <v>2.367</v>
      </c>
      <c r="C4546" s="80">
        <v>43593.0</v>
      </c>
      <c r="D4546" s="1">
        <v>2.291</v>
      </c>
      <c r="E4546" s="80">
        <v>43614.0</v>
      </c>
      <c r="F4546" s="1">
        <v>1.93109</v>
      </c>
    </row>
    <row r="4547" ht="15.75" customHeight="1">
      <c r="A4547" s="80">
        <v>43592.0</v>
      </c>
      <c r="B4547" s="1">
        <v>2.359</v>
      </c>
      <c r="C4547" s="80">
        <v>43594.0</v>
      </c>
      <c r="D4547" s="1">
        <v>2.26771</v>
      </c>
      <c r="E4547" s="80">
        <v>43615.0</v>
      </c>
      <c r="F4547" s="1">
        <v>1.878</v>
      </c>
    </row>
    <row r="4548" ht="15.75" customHeight="1">
      <c r="A4548" s="80">
        <v>43593.0</v>
      </c>
      <c r="B4548" s="1">
        <v>2.361</v>
      </c>
      <c r="C4548" s="80">
        <v>43595.0</v>
      </c>
      <c r="D4548" s="1">
        <v>2.266</v>
      </c>
      <c r="E4548" s="80">
        <v>43616.0</v>
      </c>
      <c r="F4548" s="1">
        <v>1.74783</v>
      </c>
    </row>
    <row r="4549" ht="15.75" customHeight="1">
      <c r="A4549" s="80">
        <v>43594.0</v>
      </c>
      <c r="B4549" s="1">
        <v>2.346</v>
      </c>
      <c r="C4549" s="80">
        <v>43598.0</v>
      </c>
      <c r="D4549" s="1">
        <v>2.197</v>
      </c>
      <c r="E4549" s="80">
        <v>43619.0</v>
      </c>
      <c r="F4549" s="1">
        <v>1.63572</v>
      </c>
    </row>
    <row r="4550" ht="15.75" customHeight="1">
      <c r="A4550" s="80">
        <v>43595.0</v>
      </c>
      <c r="B4550" s="1">
        <v>2.3436</v>
      </c>
      <c r="C4550" s="80">
        <v>43599.0</v>
      </c>
      <c r="D4550" s="1">
        <v>2.205</v>
      </c>
      <c r="E4550" s="80">
        <v>43620.0</v>
      </c>
      <c r="F4550" s="1">
        <v>1.69004</v>
      </c>
    </row>
    <row r="4551" ht="15.75" customHeight="1">
      <c r="A4551" s="80">
        <v>43598.0</v>
      </c>
      <c r="B4551" s="1">
        <v>2.306</v>
      </c>
      <c r="C4551" s="80">
        <v>43600.0</v>
      </c>
      <c r="D4551" s="1">
        <v>2.1867</v>
      </c>
      <c r="E4551" s="80">
        <v>43621.0</v>
      </c>
      <c r="F4551" s="1">
        <v>1.67226</v>
      </c>
    </row>
    <row r="4552" ht="15.75" customHeight="1">
      <c r="A4552" s="80">
        <v>43599.0</v>
      </c>
      <c r="B4552" s="1">
        <v>2.3106</v>
      </c>
      <c r="C4552" s="80">
        <v>43601.0</v>
      </c>
      <c r="D4552" s="1">
        <v>2.205</v>
      </c>
      <c r="E4552" s="80">
        <v>43622.0</v>
      </c>
      <c r="F4552" s="1">
        <v>1.7</v>
      </c>
    </row>
    <row r="4553" ht="15.75" customHeight="1">
      <c r="A4553" s="80">
        <v>43600.0</v>
      </c>
      <c r="B4553" s="1">
        <v>2.307</v>
      </c>
      <c r="C4553" s="80">
        <v>43602.0</v>
      </c>
      <c r="D4553" s="1">
        <v>2.20595</v>
      </c>
      <c r="E4553" s="80">
        <v>43623.0</v>
      </c>
      <c r="F4553" s="1">
        <v>1.673</v>
      </c>
    </row>
    <row r="4554" ht="15.75" customHeight="1">
      <c r="A4554" s="80">
        <v>43601.0</v>
      </c>
      <c r="B4554" s="1">
        <v>2.319</v>
      </c>
      <c r="C4554" s="80">
        <v>43605.0</v>
      </c>
      <c r="D4554" s="1">
        <v>2.22</v>
      </c>
      <c r="E4554" s="80">
        <v>43626.0</v>
      </c>
      <c r="F4554" s="1">
        <v>1.722</v>
      </c>
    </row>
    <row r="4555" ht="15.75" customHeight="1">
      <c r="A4555" s="80">
        <v>43602.0</v>
      </c>
      <c r="B4555" s="1">
        <v>2.31988</v>
      </c>
      <c r="C4555" s="80">
        <v>43606.0</v>
      </c>
      <c r="D4555" s="1">
        <v>2.24229</v>
      </c>
      <c r="E4555" s="80">
        <v>43627.0</v>
      </c>
      <c r="F4555" s="1">
        <v>1.73299</v>
      </c>
    </row>
    <row r="4556" ht="15.75" customHeight="1">
      <c r="A4556" s="80">
        <v>43605.0</v>
      </c>
      <c r="B4556" s="1">
        <v>2.32941</v>
      </c>
      <c r="C4556" s="80">
        <v>43607.0</v>
      </c>
      <c r="D4556" s="1">
        <v>2.23</v>
      </c>
      <c r="E4556" s="80">
        <v>43628.0</v>
      </c>
      <c r="F4556" s="1">
        <v>1.678</v>
      </c>
    </row>
    <row r="4557" ht="15.75" customHeight="1">
      <c r="A4557" s="80">
        <v>43606.0</v>
      </c>
      <c r="B4557" s="1">
        <v>2.3436</v>
      </c>
      <c r="C4557" s="80">
        <v>43608.0</v>
      </c>
      <c r="D4557" s="1">
        <v>2.174</v>
      </c>
      <c r="E4557" s="80">
        <v>43629.0</v>
      </c>
      <c r="F4557" s="1">
        <v>1.616</v>
      </c>
    </row>
    <row r="4558" ht="15.75" customHeight="1">
      <c r="A4558" s="80">
        <v>43607.0</v>
      </c>
      <c r="B4558" s="1">
        <v>2.34204</v>
      </c>
      <c r="C4558" s="80">
        <v>43609.0</v>
      </c>
      <c r="D4558" s="1">
        <v>2.181</v>
      </c>
      <c r="E4558" s="80">
        <v>43630.0</v>
      </c>
      <c r="F4558" s="1">
        <v>1.61831</v>
      </c>
    </row>
    <row r="4559" ht="15.75" customHeight="1">
      <c r="A4559" s="80">
        <v>43608.0</v>
      </c>
      <c r="B4559" s="1">
        <v>2.314</v>
      </c>
      <c r="C4559" s="80">
        <v>43612.0</v>
      </c>
      <c r="D4559" s="1">
        <v>2.192</v>
      </c>
      <c r="E4559" s="80">
        <v>43633.0</v>
      </c>
      <c r="F4559" s="1">
        <v>1.66085</v>
      </c>
    </row>
    <row r="4560" ht="15.75" customHeight="1">
      <c r="A4560" s="80">
        <v>43609.0</v>
      </c>
      <c r="B4560" s="1">
        <v>2.322</v>
      </c>
      <c r="C4560" s="80">
        <v>43613.0</v>
      </c>
      <c r="D4560" s="1">
        <v>2.159</v>
      </c>
      <c r="E4560" s="80">
        <v>43634.0</v>
      </c>
      <c r="F4560" s="1">
        <v>1.665</v>
      </c>
    </row>
    <row r="4561" ht="15.75" customHeight="1">
      <c r="A4561" s="80">
        <v>43612.0</v>
      </c>
      <c r="B4561" s="1">
        <v>2.321</v>
      </c>
      <c r="C4561" s="80">
        <v>43614.0</v>
      </c>
      <c r="D4561" s="1">
        <v>2.155</v>
      </c>
      <c r="E4561" s="80">
        <v>43635.0</v>
      </c>
      <c r="F4561" s="1">
        <v>1.52536</v>
      </c>
    </row>
    <row r="4562" ht="15.75" customHeight="1">
      <c r="A4562" s="80">
        <v>43613.0</v>
      </c>
      <c r="B4562" s="1">
        <v>2.313</v>
      </c>
      <c r="C4562" s="80">
        <v>43615.0</v>
      </c>
      <c r="D4562" s="1">
        <v>2.118</v>
      </c>
      <c r="E4562" s="80">
        <v>43636.0</v>
      </c>
      <c r="F4562" s="1">
        <v>1.567</v>
      </c>
    </row>
    <row r="4563" ht="15.75" customHeight="1">
      <c r="A4563" s="80">
        <v>43614.0</v>
      </c>
      <c r="B4563" s="1">
        <v>2.31</v>
      </c>
      <c r="C4563" s="80">
        <v>43616.0</v>
      </c>
      <c r="D4563" s="1">
        <v>2.008</v>
      </c>
      <c r="E4563" s="80">
        <v>43637.0</v>
      </c>
      <c r="F4563" s="1">
        <v>1.55136</v>
      </c>
    </row>
    <row r="4564" ht="15.75" customHeight="1">
      <c r="A4564" s="80">
        <v>43615.0</v>
      </c>
      <c r="B4564" s="1">
        <v>2.292</v>
      </c>
      <c r="C4564" s="80">
        <v>43619.0</v>
      </c>
      <c r="D4564" s="1">
        <v>1.89</v>
      </c>
      <c r="E4564" s="80">
        <v>43640.0</v>
      </c>
      <c r="F4564" s="1">
        <v>1.50556</v>
      </c>
    </row>
    <row r="4565" ht="15.75" customHeight="1">
      <c r="A4565" s="80">
        <v>43616.0</v>
      </c>
      <c r="B4565" s="1">
        <v>2.229</v>
      </c>
      <c r="C4565" s="80">
        <v>43620.0</v>
      </c>
      <c r="D4565" s="1">
        <v>1.92202</v>
      </c>
      <c r="E4565" s="80">
        <v>43641.0</v>
      </c>
      <c r="F4565" s="1">
        <v>1.50496</v>
      </c>
    </row>
    <row r="4566" ht="15.75" customHeight="1">
      <c r="A4566" s="80">
        <v>43619.0</v>
      </c>
      <c r="B4566" s="1">
        <v>2.133</v>
      </c>
      <c r="C4566" s="80">
        <v>43621.0</v>
      </c>
      <c r="D4566" s="1">
        <v>1.898</v>
      </c>
      <c r="E4566" s="80">
        <v>43642.0</v>
      </c>
      <c r="F4566" s="1">
        <v>1.569</v>
      </c>
    </row>
    <row r="4567" ht="15.75" customHeight="1">
      <c r="A4567" s="80">
        <v>43620.0</v>
      </c>
      <c r="B4567" s="1">
        <v>2.157</v>
      </c>
      <c r="C4567" s="80">
        <v>43622.0</v>
      </c>
      <c r="D4567" s="1">
        <v>1.908</v>
      </c>
      <c r="E4567" s="80">
        <v>43643.0</v>
      </c>
      <c r="F4567" s="1">
        <v>1.54847</v>
      </c>
    </row>
    <row r="4568" ht="15.75" customHeight="1">
      <c r="A4568" s="80">
        <v>43621.0</v>
      </c>
      <c r="B4568" s="1">
        <v>2.133</v>
      </c>
      <c r="C4568" s="80">
        <v>43623.0</v>
      </c>
      <c r="D4568" s="1">
        <v>1.865</v>
      </c>
      <c r="E4568" s="80">
        <v>43644.0</v>
      </c>
      <c r="F4568" s="1">
        <v>1.56358</v>
      </c>
    </row>
    <row r="4569" ht="15.75" customHeight="1">
      <c r="A4569" s="80">
        <v>43622.0</v>
      </c>
      <c r="B4569" s="1">
        <v>2.131</v>
      </c>
      <c r="C4569" s="80">
        <v>43626.0</v>
      </c>
      <c r="D4569" s="1">
        <v>1.908</v>
      </c>
      <c r="E4569" s="80">
        <v>43647.0</v>
      </c>
      <c r="F4569" s="1">
        <v>1.60449</v>
      </c>
    </row>
    <row r="4570" ht="15.75" customHeight="1">
      <c r="A4570" s="80">
        <v>43623.0</v>
      </c>
      <c r="B4570" s="1">
        <v>2.084</v>
      </c>
      <c r="C4570" s="80">
        <v>43627.0</v>
      </c>
      <c r="D4570" s="1">
        <v>1.92998</v>
      </c>
      <c r="E4570" s="80">
        <v>43648.0</v>
      </c>
      <c r="F4570" s="1">
        <v>1.56493</v>
      </c>
    </row>
    <row r="4571" ht="15.75" customHeight="1">
      <c r="A4571" s="80">
        <v>43626.0</v>
      </c>
      <c r="B4571" s="1">
        <v>2.114</v>
      </c>
      <c r="C4571" s="80">
        <v>43628.0</v>
      </c>
      <c r="D4571" s="1">
        <v>1.89</v>
      </c>
      <c r="E4571" s="80">
        <v>43649.0</v>
      </c>
      <c r="F4571" s="1">
        <v>1.554</v>
      </c>
    </row>
    <row r="4572" ht="15.75" customHeight="1">
      <c r="A4572" s="80">
        <v>43627.0</v>
      </c>
      <c r="B4572" s="1">
        <v>2.128</v>
      </c>
      <c r="C4572" s="80">
        <v>43629.0</v>
      </c>
      <c r="D4572" s="1">
        <v>1.829</v>
      </c>
      <c r="E4572" s="80">
        <v>43650.0</v>
      </c>
      <c r="F4572" s="1">
        <v>1.553</v>
      </c>
    </row>
    <row r="4573" ht="15.75" customHeight="1">
      <c r="A4573" s="80">
        <v>43628.0</v>
      </c>
      <c r="B4573" s="1">
        <v>2.096</v>
      </c>
      <c r="C4573" s="80">
        <v>43630.0</v>
      </c>
      <c r="D4573" s="1">
        <v>1.84</v>
      </c>
      <c r="E4573" s="80">
        <v>43651.0</v>
      </c>
      <c r="F4573" s="1">
        <v>1.66209</v>
      </c>
    </row>
    <row r="4574" ht="15.75" customHeight="1">
      <c r="A4574" s="80">
        <v>43629.0</v>
      </c>
      <c r="B4574" s="1">
        <v>2.046</v>
      </c>
      <c r="C4574" s="80">
        <v>43633.0</v>
      </c>
      <c r="D4574" s="1">
        <v>1.874</v>
      </c>
      <c r="E4574" s="80">
        <v>43654.0</v>
      </c>
      <c r="F4574" s="1">
        <v>1.67198</v>
      </c>
    </row>
    <row r="4575" ht="15.75" customHeight="1">
      <c r="A4575" s="80">
        <v>43630.0</v>
      </c>
      <c r="B4575" s="1">
        <v>2.057</v>
      </c>
      <c r="C4575" s="80">
        <v>43634.0</v>
      </c>
      <c r="D4575" s="1">
        <v>1.878</v>
      </c>
      <c r="E4575" s="80">
        <v>43655.0</v>
      </c>
      <c r="F4575" s="1">
        <v>1.68541</v>
      </c>
    </row>
    <row r="4576" ht="15.75" customHeight="1">
      <c r="A4576" s="80">
        <v>43633.0</v>
      </c>
      <c r="B4576" s="1">
        <v>2.076</v>
      </c>
      <c r="C4576" s="80">
        <v>43635.0</v>
      </c>
      <c r="D4576" s="1">
        <v>1.75146</v>
      </c>
      <c r="E4576" s="80">
        <v>43656.0</v>
      </c>
      <c r="F4576" s="1">
        <v>1.619</v>
      </c>
    </row>
    <row r="4577" ht="15.75" customHeight="1">
      <c r="A4577" s="80">
        <v>43634.0</v>
      </c>
      <c r="B4577" s="1">
        <v>2.07181</v>
      </c>
      <c r="C4577" s="80">
        <v>43636.0</v>
      </c>
      <c r="D4577" s="1">
        <v>1.77</v>
      </c>
      <c r="E4577" s="80">
        <v>43657.0</v>
      </c>
      <c r="F4577" s="1">
        <v>1.659</v>
      </c>
    </row>
    <row r="4578" ht="15.75" customHeight="1">
      <c r="A4578" s="80">
        <v>43635.0</v>
      </c>
      <c r="B4578" s="1">
        <v>1.98367</v>
      </c>
      <c r="C4578" s="80">
        <v>43637.0</v>
      </c>
      <c r="D4578" s="1">
        <v>1.756</v>
      </c>
      <c r="E4578" s="80">
        <v>43658.0</v>
      </c>
      <c r="F4578" s="1">
        <v>1.63</v>
      </c>
    </row>
    <row r="4579" ht="15.75" customHeight="1">
      <c r="A4579" s="80">
        <v>43636.0</v>
      </c>
      <c r="B4579" s="1">
        <v>1.983</v>
      </c>
      <c r="C4579" s="80">
        <v>43640.0</v>
      </c>
      <c r="D4579" s="1">
        <v>1.72193</v>
      </c>
      <c r="E4579" s="80">
        <v>43661.0</v>
      </c>
      <c r="F4579" s="1">
        <v>1.60242</v>
      </c>
    </row>
    <row r="4580" ht="15.75" customHeight="1">
      <c r="A4580" s="80">
        <v>43637.0</v>
      </c>
      <c r="B4580" s="1">
        <v>1.97</v>
      </c>
      <c r="C4580" s="80">
        <v>43641.0</v>
      </c>
      <c r="D4580" s="1">
        <v>1.731</v>
      </c>
      <c r="E4580" s="80">
        <v>43662.0</v>
      </c>
      <c r="F4580" s="1">
        <v>1.62</v>
      </c>
    </row>
    <row r="4581" ht="15.75" customHeight="1">
      <c r="A4581" s="80">
        <v>43640.0</v>
      </c>
      <c r="B4581" s="1">
        <v>1.946</v>
      </c>
      <c r="C4581" s="80">
        <v>43642.0</v>
      </c>
      <c r="D4581" s="1">
        <v>1.779</v>
      </c>
      <c r="E4581" s="80">
        <v>43663.0</v>
      </c>
      <c r="F4581" s="1">
        <v>1.564</v>
      </c>
    </row>
    <row r="4582" ht="15.75" customHeight="1">
      <c r="A4582" s="80">
        <v>43641.0</v>
      </c>
      <c r="B4582" s="1">
        <v>1.962</v>
      </c>
      <c r="C4582" s="80">
        <v>43643.0</v>
      </c>
      <c r="D4582" s="1">
        <v>1.75988</v>
      </c>
      <c r="E4582" s="80">
        <v>43664.0</v>
      </c>
      <c r="F4582" s="1">
        <v>1.48533</v>
      </c>
    </row>
    <row r="4583" ht="15.75" customHeight="1">
      <c r="A4583" s="80">
        <v>43642.0</v>
      </c>
      <c r="B4583" s="1">
        <v>1.983</v>
      </c>
      <c r="C4583" s="80">
        <v>43644.0</v>
      </c>
      <c r="D4583" s="1">
        <v>1.767</v>
      </c>
      <c r="E4583" s="80">
        <v>43665.0</v>
      </c>
      <c r="F4583" s="1">
        <v>1.565</v>
      </c>
    </row>
    <row r="4584" ht="15.75" customHeight="1">
      <c r="A4584" s="80">
        <v>43643.0</v>
      </c>
      <c r="B4584" s="1">
        <v>1.963</v>
      </c>
      <c r="C4584" s="80">
        <v>43647.0</v>
      </c>
      <c r="D4584" s="1">
        <v>1.8125</v>
      </c>
      <c r="E4584" s="80">
        <v>43668.0</v>
      </c>
      <c r="F4584" s="1">
        <v>1.549</v>
      </c>
    </row>
    <row r="4585" ht="15.75" customHeight="1">
      <c r="A4585" s="80">
        <v>43644.0</v>
      </c>
      <c r="B4585" s="1">
        <v>1.962</v>
      </c>
      <c r="C4585" s="80">
        <v>43648.0</v>
      </c>
      <c r="D4585" s="1">
        <v>1.776</v>
      </c>
      <c r="E4585" s="80">
        <v>43669.0</v>
      </c>
      <c r="F4585" s="1">
        <v>1.582</v>
      </c>
    </row>
    <row r="4586" ht="15.75" customHeight="1">
      <c r="A4586" s="80">
        <v>43647.0</v>
      </c>
      <c r="B4586" s="1">
        <v>2.001</v>
      </c>
      <c r="C4586" s="80">
        <v>43649.0</v>
      </c>
      <c r="D4586" s="1">
        <v>1.763</v>
      </c>
      <c r="E4586" s="80">
        <v>43670.0</v>
      </c>
      <c r="F4586" s="1">
        <v>1.561</v>
      </c>
    </row>
    <row r="4587" ht="15.75" customHeight="1">
      <c r="A4587" s="80">
        <v>43648.0</v>
      </c>
      <c r="B4587" s="1">
        <v>1.972</v>
      </c>
      <c r="C4587" s="80">
        <v>43650.0</v>
      </c>
      <c r="D4587" s="1">
        <v>1.766</v>
      </c>
      <c r="E4587" s="80">
        <v>43671.0</v>
      </c>
      <c r="F4587" s="1">
        <v>1.593</v>
      </c>
    </row>
    <row r="4588" ht="15.75" customHeight="1">
      <c r="A4588" s="80">
        <v>43649.0</v>
      </c>
      <c r="B4588" s="1">
        <v>1.957</v>
      </c>
      <c r="C4588" s="80">
        <v>43651.0</v>
      </c>
      <c r="D4588" s="1">
        <v>1.85</v>
      </c>
      <c r="E4588" s="80">
        <v>43672.0</v>
      </c>
      <c r="F4588" s="1">
        <v>1.59</v>
      </c>
    </row>
    <row r="4589" ht="15.75" customHeight="1">
      <c r="A4589" s="80">
        <v>43650.0</v>
      </c>
      <c r="B4589" s="1">
        <v>1.959</v>
      </c>
      <c r="C4589" s="80">
        <v>43654.0</v>
      </c>
      <c r="D4589" s="1">
        <v>1.855</v>
      </c>
      <c r="E4589" s="80">
        <v>43675.0</v>
      </c>
      <c r="F4589" s="1">
        <v>1.58911</v>
      </c>
    </row>
    <row r="4590" ht="15.75" customHeight="1">
      <c r="A4590" s="80">
        <v>43651.0</v>
      </c>
      <c r="B4590" s="1">
        <v>2.01561</v>
      </c>
      <c r="C4590" s="80">
        <v>43655.0</v>
      </c>
      <c r="D4590" s="1">
        <v>1.865</v>
      </c>
      <c r="E4590" s="80">
        <v>43676.0</v>
      </c>
      <c r="F4590" s="1">
        <v>1.59285</v>
      </c>
    </row>
    <row r="4591" ht="15.75" customHeight="1">
      <c r="A4591" s="80">
        <v>43654.0</v>
      </c>
      <c r="B4591" s="1">
        <v>2.02</v>
      </c>
      <c r="C4591" s="80">
        <v>43656.0</v>
      </c>
      <c r="D4591" s="1">
        <v>1.798</v>
      </c>
      <c r="E4591" s="80">
        <v>43677.0</v>
      </c>
      <c r="F4591" s="1">
        <v>1.633</v>
      </c>
    </row>
    <row r="4592" ht="15.75" customHeight="1">
      <c r="A4592" s="80">
        <v>43655.0</v>
      </c>
      <c r="B4592" s="1">
        <v>2.02852</v>
      </c>
      <c r="C4592" s="80">
        <v>43657.0</v>
      </c>
      <c r="D4592" s="1">
        <v>1.822</v>
      </c>
      <c r="E4592" s="80">
        <v>43678.0</v>
      </c>
      <c r="F4592" s="1">
        <v>1.472</v>
      </c>
    </row>
    <row r="4593" ht="15.75" customHeight="1">
      <c r="A4593" s="80">
        <v>43656.0</v>
      </c>
      <c r="B4593" s="1">
        <v>1.971</v>
      </c>
      <c r="C4593" s="80">
        <v>43658.0</v>
      </c>
      <c r="D4593" s="1">
        <v>1.792</v>
      </c>
      <c r="E4593" s="80">
        <v>43679.0</v>
      </c>
      <c r="F4593" s="1">
        <v>1.444</v>
      </c>
    </row>
    <row r="4594" ht="15.75" customHeight="1">
      <c r="A4594" s="80">
        <v>43657.0</v>
      </c>
      <c r="B4594" s="1">
        <v>1.979</v>
      </c>
      <c r="C4594" s="80">
        <v>43661.0</v>
      </c>
      <c r="D4594" s="1">
        <v>1.773</v>
      </c>
      <c r="E4594" s="80">
        <v>43682.0</v>
      </c>
      <c r="F4594" s="1">
        <v>1.27</v>
      </c>
    </row>
    <row r="4595" ht="15.75" customHeight="1">
      <c r="A4595" s="80">
        <v>43658.0</v>
      </c>
      <c r="B4595" s="1">
        <v>1.955</v>
      </c>
      <c r="C4595" s="80">
        <v>43662.0</v>
      </c>
      <c r="D4595" s="1">
        <v>1.779</v>
      </c>
      <c r="E4595" s="80">
        <v>43683.0</v>
      </c>
      <c r="F4595" s="1">
        <v>1.3</v>
      </c>
    </row>
    <row r="4596" ht="15.75" customHeight="1">
      <c r="A4596" s="80">
        <v>43661.0</v>
      </c>
      <c r="B4596" s="1">
        <v>1.936</v>
      </c>
      <c r="C4596" s="80">
        <v>43663.0</v>
      </c>
      <c r="D4596" s="1">
        <v>1.74</v>
      </c>
      <c r="E4596" s="80">
        <v>43684.0</v>
      </c>
      <c r="F4596" s="1">
        <v>1.303</v>
      </c>
    </row>
    <row r="4597" ht="15.75" customHeight="1">
      <c r="A4597" s="80">
        <v>43662.0</v>
      </c>
      <c r="B4597" s="1">
        <v>1.931</v>
      </c>
      <c r="C4597" s="80">
        <v>43664.0</v>
      </c>
      <c r="D4597" s="1">
        <v>1.656</v>
      </c>
      <c r="E4597" s="80">
        <v>43685.0</v>
      </c>
      <c r="F4597" s="1">
        <v>1.32</v>
      </c>
    </row>
    <row r="4598" ht="15.75" customHeight="1">
      <c r="A4598" s="80">
        <v>43663.0</v>
      </c>
      <c r="B4598" s="1">
        <v>1.908</v>
      </c>
      <c r="C4598" s="80">
        <v>43665.0</v>
      </c>
      <c r="D4598" s="1">
        <v>1.746</v>
      </c>
      <c r="E4598" s="80">
        <v>43686.0</v>
      </c>
      <c r="F4598" s="1">
        <v>1.35</v>
      </c>
    </row>
    <row r="4599" ht="15.75" customHeight="1">
      <c r="A4599" s="80">
        <v>43664.0</v>
      </c>
      <c r="B4599" s="1">
        <v>1.83</v>
      </c>
      <c r="C4599" s="80">
        <v>43668.0</v>
      </c>
      <c r="D4599" s="1">
        <v>1.734</v>
      </c>
      <c r="E4599" s="80">
        <v>43689.0</v>
      </c>
      <c r="F4599" s="1">
        <v>1.276</v>
      </c>
    </row>
    <row r="4600" ht="15.75" customHeight="1">
      <c r="A4600" s="80">
        <v>43665.0</v>
      </c>
      <c r="B4600" s="1">
        <v>1.92</v>
      </c>
      <c r="C4600" s="80">
        <v>43669.0</v>
      </c>
      <c r="D4600" s="1">
        <v>1.762</v>
      </c>
      <c r="E4600" s="80">
        <v>43690.0</v>
      </c>
      <c r="F4600" s="1">
        <v>1.37199</v>
      </c>
    </row>
    <row r="4601" ht="15.75" customHeight="1">
      <c r="A4601" s="80">
        <v>43668.0</v>
      </c>
      <c r="B4601" s="1">
        <v>1.9136</v>
      </c>
      <c r="C4601" s="80">
        <v>43670.0</v>
      </c>
      <c r="D4601" s="1">
        <v>1.748</v>
      </c>
      <c r="E4601" s="80">
        <v>43691.0</v>
      </c>
      <c r="F4601" s="1">
        <v>1.289</v>
      </c>
    </row>
    <row r="4602" ht="15.75" customHeight="1">
      <c r="A4602" s="80">
        <v>43669.0</v>
      </c>
      <c r="B4602" s="1">
        <v>1.929</v>
      </c>
      <c r="C4602" s="80">
        <v>43671.0</v>
      </c>
      <c r="D4602" s="1">
        <v>1.767</v>
      </c>
      <c r="E4602" s="80">
        <v>43692.0</v>
      </c>
      <c r="F4602" s="1">
        <v>1.212</v>
      </c>
    </row>
    <row r="4603" ht="15.75" customHeight="1">
      <c r="A4603" s="80">
        <v>43670.0</v>
      </c>
      <c r="B4603" s="1">
        <v>1.916</v>
      </c>
      <c r="C4603" s="80">
        <v>43672.0</v>
      </c>
      <c r="D4603" s="1">
        <v>1.766</v>
      </c>
      <c r="E4603" s="80">
        <v>43693.0</v>
      </c>
      <c r="F4603" s="1">
        <v>1.212</v>
      </c>
    </row>
    <row r="4604" ht="15.75" customHeight="1">
      <c r="A4604" s="80">
        <v>43671.0</v>
      </c>
      <c r="B4604" s="1">
        <v>1.926</v>
      </c>
      <c r="C4604" s="80">
        <v>43675.0</v>
      </c>
      <c r="D4604" s="1">
        <v>1.75863</v>
      </c>
      <c r="E4604" s="80">
        <v>43696.0</v>
      </c>
      <c r="F4604" s="1">
        <v>1.269</v>
      </c>
    </row>
    <row r="4605" ht="15.75" customHeight="1">
      <c r="A4605" s="80">
        <v>43672.0</v>
      </c>
      <c r="B4605" s="1">
        <v>1.925</v>
      </c>
      <c r="C4605" s="80">
        <v>43676.0</v>
      </c>
      <c r="D4605" s="1">
        <v>1.767</v>
      </c>
      <c r="E4605" s="80">
        <v>43697.0</v>
      </c>
      <c r="F4605" s="1">
        <v>1.23371</v>
      </c>
    </row>
    <row r="4606" ht="15.75" customHeight="1">
      <c r="A4606" s="80">
        <v>43675.0</v>
      </c>
      <c r="B4606" s="1">
        <v>1.91</v>
      </c>
      <c r="C4606" s="80">
        <v>43677.0</v>
      </c>
      <c r="D4606" s="1">
        <v>1.811</v>
      </c>
      <c r="E4606" s="80">
        <v>43698.0</v>
      </c>
      <c r="F4606" s="1">
        <v>1.28265</v>
      </c>
    </row>
    <row r="4607" ht="15.75" customHeight="1">
      <c r="A4607" s="80">
        <v>43676.0</v>
      </c>
      <c r="B4607" s="1">
        <v>1.921</v>
      </c>
      <c r="C4607" s="80">
        <v>43678.0</v>
      </c>
      <c r="D4607" s="1">
        <v>1.676</v>
      </c>
      <c r="E4607" s="80">
        <v>43699.0</v>
      </c>
      <c r="F4607" s="1">
        <v>1.331</v>
      </c>
    </row>
    <row r="4608" ht="15.75" customHeight="1">
      <c r="A4608" s="80">
        <v>43677.0</v>
      </c>
      <c r="B4608" s="1">
        <v>1.957</v>
      </c>
      <c r="C4608" s="80">
        <v>43679.0</v>
      </c>
      <c r="D4608" s="1">
        <v>1.645</v>
      </c>
      <c r="E4608" s="80">
        <v>43700.0</v>
      </c>
      <c r="F4608" s="1">
        <v>1.241</v>
      </c>
    </row>
    <row r="4609" ht="15.75" customHeight="1">
      <c r="A4609" s="80">
        <v>43678.0</v>
      </c>
      <c r="B4609" s="1">
        <v>1.86491</v>
      </c>
      <c r="C4609" s="80">
        <v>43682.0</v>
      </c>
      <c r="D4609" s="1">
        <v>1.497</v>
      </c>
      <c r="E4609" s="80">
        <v>43703.0</v>
      </c>
      <c r="F4609" s="1">
        <v>1.246</v>
      </c>
    </row>
    <row r="4610" ht="15.75" customHeight="1">
      <c r="A4610" s="80">
        <v>43679.0</v>
      </c>
      <c r="B4610" s="1">
        <v>1.832</v>
      </c>
      <c r="C4610" s="80">
        <v>43683.0</v>
      </c>
      <c r="D4610" s="1">
        <v>1.524</v>
      </c>
      <c r="E4610" s="80">
        <v>43704.0</v>
      </c>
      <c r="F4610" s="1">
        <v>1.22239</v>
      </c>
    </row>
    <row r="4611" ht="15.75" customHeight="1">
      <c r="A4611" s="80">
        <v>43682.0</v>
      </c>
      <c r="B4611" s="1">
        <v>1.727</v>
      </c>
      <c r="C4611" s="80">
        <v>43684.0</v>
      </c>
      <c r="D4611" s="1">
        <v>1.511</v>
      </c>
      <c r="E4611" s="80">
        <v>43705.0</v>
      </c>
      <c r="F4611" s="1">
        <v>1.21297</v>
      </c>
    </row>
    <row r="4612" ht="15.75" customHeight="1">
      <c r="A4612" s="80">
        <v>43683.0</v>
      </c>
      <c r="B4612" s="1">
        <v>1.748</v>
      </c>
      <c r="C4612" s="80">
        <v>43685.0</v>
      </c>
      <c r="D4612" s="1">
        <v>1.53162</v>
      </c>
      <c r="E4612" s="80">
        <v>43706.0</v>
      </c>
      <c r="F4612" s="1">
        <v>1.229</v>
      </c>
    </row>
    <row r="4613" ht="15.75" customHeight="1">
      <c r="A4613" s="80">
        <v>43684.0</v>
      </c>
      <c r="B4613" s="1">
        <v>1.722</v>
      </c>
      <c r="C4613" s="80">
        <v>43686.0</v>
      </c>
      <c r="D4613" s="1">
        <v>1.548</v>
      </c>
      <c r="E4613" s="80">
        <v>43707.0</v>
      </c>
      <c r="F4613" s="1">
        <v>1.22138</v>
      </c>
    </row>
    <row r="4614" ht="15.75" customHeight="1">
      <c r="A4614" s="80">
        <v>43685.0</v>
      </c>
      <c r="B4614" s="1">
        <v>1.74041</v>
      </c>
      <c r="C4614" s="80">
        <v>43689.0</v>
      </c>
      <c r="D4614" s="1">
        <v>1.49</v>
      </c>
      <c r="E4614" s="80">
        <v>43710.0</v>
      </c>
      <c r="F4614" s="1">
        <v>1.205</v>
      </c>
    </row>
    <row r="4615" ht="15.75" customHeight="1">
      <c r="A4615" s="80">
        <v>43686.0</v>
      </c>
      <c r="B4615" s="1">
        <v>1.747</v>
      </c>
      <c r="C4615" s="80">
        <v>43690.0</v>
      </c>
      <c r="D4615" s="1">
        <v>1.571</v>
      </c>
      <c r="E4615" s="80">
        <v>43711.0</v>
      </c>
      <c r="F4615" s="1">
        <v>1.141</v>
      </c>
    </row>
    <row r="4616" ht="15.75" customHeight="1">
      <c r="A4616" s="80">
        <v>43689.0</v>
      </c>
      <c r="B4616" s="1">
        <v>1.704</v>
      </c>
      <c r="C4616" s="80">
        <v>43691.0</v>
      </c>
      <c r="D4616" s="1">
        <v>1.492</v>
      </c>
      <c r="E4616" s="80">
        <v>43712.0</v>
      </c>
      <c r="F4616" s="1">
        <v>1.115</v>
      </c>
    </row>
    <row r="4617" ht="15.75" customHeight="1">
      <c r="A4617" s="80">
        <v>43690.0</v>
      </c>
      <c r="B4617" s="1">
        <v>1.759</v>
      </c>
      <c r="C4617" s="80">
        <v>43692.0</v>
      </c>
      <c r="D4617" s="1">
        <v>1.42617</v>
      </c>
      <c r="E4617" s="80">
        <v>43713.0</v>
      </c>
      <c r="F4617" s="1">
        <v>1.208</v>
      </c>
    </row>
    <row r="4618" ht="15.75" customHeight="1">
      <c r="A4618" s="80">
        <v>43691.0</v>
      </c>
      <c r="B4618" s="1">
        <v>1.697</v>
      </c>
      <c r="C4618" s="80">
        <v>43693.0</v>
      </c>
      <c r="D4618" s="1">
        <v>1.43222</v>
      </c>
      <c r="E4618" s="80">
        <v>43714.0</v>
      </c>
      <c r="F4618" s="1">
        <v>1.224</v>
      </c>
    </row>
    <row r="4619" ht="15.75" customHeight="1">
      <c r="A4619" s="80">
        <v>43692.0</v>
      </c>
      <c r="B4619" s="1">
        <v>1.64666</v>
      </c>
      <c r="C4619" s="80">
        <v>43696.0</v>
      </c>
      <c r="D4619" s="1">
        <v>1.485</v>
      </c>
      <c r="E4619" s="80">
        <v>43717.0</v>
      </c>
      <c r="F4619" s="1">
        <v>1.278</v>
      </c>
    </row>
    <row r="4620" ht="15.75" customHeight="1">
      <c r="A4620" s="80">
        <v>43693.0</v>
      </c>
      <c r="B4620" s="1">
        <v>1.662</v>
      </c>
      <c r="C4620" s="80">
        <v>43697.0</v>
      </c>
      <c r="D4620" s="1">
        <v>1.455</v>
      </c>
      <c r="E4620" s="80">
        <v>43718.0</v>
      </c>
      <c r="F4620" s="1">
        <v>1.35952</v>
      </c>
    </row>
    <row r="4621" ht="15.75" customHeight="1">
      <c r="A4621" s="80">
        <v>43696.0</v>
      </c>
      <c r="B4621" s="1">
        <v>1.69764</v>
      </c>
      <c r="C4621" s="80">
        <v>43698.0</v>
      </c>
      <c r="D4621" s="1">
        <v>1.504</v>
      </c>
      <c r="E4621" s="80">
        <v>43719.0</v>
      </c>
      <c r="F4621" s="1">
        <v>1.35106</v>
      </c>
    </row>
    <row r="4622" ht="15.75" customHeight="1">
      <c r="A4622" s="80">
        <v>43697.0</v>
      </c>
      <c r="B4622" s="1">
        <v>1.678</v>
      </c>
      <c r="C4622" s="80">
        <v>43699.0</v>
      </c>
      <c r="D4622" s="1">
        <v>1.544</v>
      </c>
      <c r="E4622" s="80">
        <v>43720.0</v>
      </c>
      <c r="F4622" s="1">
        <v>1.39835</v>
      </c>
    </row>
    <row r="4623" ht="15.75" customHeight="1">
      <c r="A4623" s="80">
        <v>43698.0</v>
      </c>
      <c r="B4623" s="1">
        <v>1.7128</v>
      </c>
      <c r="C4623" s="80">
        <v>43700.0</v>
      </c>
      <c r="D4623" s="1">
        <v>1.466</v>
      </c>
      <c r="E4623" s="80">
        <v>43721.0</v>
      </c>
      <c r="F4623" s="1">
        <v>1.47976</v>
      </c>
    </row>
    <row r="4624" ht="15.75" customHeight="1">
      <c r="A4624" s="80">
        <v>43699.0</v>
      </c>
      <c r="B4624" s="1">
        <v>1.738</v>
      </c>
      <c r="C4624" s="80">
        <v>43703.0</v>
      </c>
      <c r="D4624" s="1">
        <v>1.486</v>
      </c>
      <c r="E4624" s="80">
        <v>43724.0</v>
      </c>
      <c r="F4624" s="1">
        <v>1.414</v>
      </c>
    </row>
    <row r="4625" ht="15.75" customHeight="1">
      <c r="A4625" s="80">
        <v>43700.0</v>
      </c>
      <c r="B4625" s="1">
        <v>1.679</v>
      </c>
      <c r="C4625" s="80">
        <v>43704.0</v>
      </c>
      <c r="D4625" s="1">
        <v>1.471</v>
      </c>
      <c r="E4625" s="80">
        <v>43725.0</v>
      </c>
      <c r="F4625" s="1">
        <v>1.419</v>
      </c>
    </row>
    <row r="4626" ht="15.75" customHeight="1">
      <c r="A4626" s="80">
        <v>43703.0</v>
      </c>
      <c r="B4626" s="1">
        <v>1.7056</v>
      </c>
      <c r="C4626" s="80">
        <v>43705.0</v>
      </c>
      <c r="D4626" s="1">
        <v>1.47</v>
      </c>
      <c r="E4626" s="80">
        <v>43726.0</v>
      </c>
      <c r="F4626" s="1">
        <v>1.426</v>
      </c>
    </row>
    <row r="4627" ht="15.75" customHeight="1">
      <c r="A4627" s="80">
        <v>43704.0</v>
      </c>
      <c r="B4627" s="1">
        <v>1.699</v>
      </c>
      <c r="C4627" s="80">
        <v>43706.0</v>
      </c>
      <c r="D4627" s="1">
        <v>1.482</v>
      </c>
      <c r="E4627" s="80">
        <v>43727.0</v>
      </c>
      <c r="F4627" s="1">
        <v>1.408</v>
      </c>
    </row>
    <row r="4628" ht="15.75" customHeight="1">
      <c r="A4628" s="80">
        <v>43705.0</v>
      </c>
      <c r="B4628" s="1">
        <v>1.697</v>
      </c>
      <c r="C4628" s="80">
        <v>43707.0</v>
      </c>
      <c r="D4628" s="1">
        <v>1.47662</v>
      </c>
      <c r="E4628" s="80">
        <v>43728.0</v>
      </c>
      <c r="F4628" s="1">
        <v>1.39571</v>
      </c>
    </row>
    <row r="4629" ht="15.75" customHeight="1">
      <c r="A4629" s="80">
        <v>43706.0</v>
      </c>
      <c r="B4629" s="1">
        <v>1.692</v>
      </c>
      <c r="C4629" s="80">
        <v>43710.0</v>
      </c>
      <c r="D4629" s="1">
        <v>1.466</v>
      </c>
      <c r="E4629" s="80">
        <v>43731.0</v>
      </c>
      <c r="F4629" s="1">
        <v>1.382</v>
      </c>
    </row>
    <row r="4630" ht="15.75" customHeight="1">
      <c r="A4630" s="80">
        <v>43707.0</v>
      </c>
      <c r="B4630" s="1">
        <v>1.69151</v>
      </c>
      <c r="C4630" s="80">
        <v>43711.0</v>
      </c>
      <c r="D4630" s="1">
        <v>1.397</v>
      </c>
      <c r="E4630" s="80">
        <v>43732.0</v>
      </c>
      <c r="F4630" s="1">
        <v>1.3</v>
      </c>
    </row>
    <row r="4631" ht="15.75" customHeight="1">
      <c r="A4631" s="80">
        <v>43710.0</v>
      </c>
      <c r="B4631" s="1">
        <v>1.676</v>
      </c>
      <c r="C4631" s="80">
        <v>43712.0</v>
      </c>
      <c r="D4631" s="1">
        <v>1.375</v>
      </c>
      <c r="E4631" s="80">
        <v>43733.0</v>
      </c>
      <c r="F4631" s="1">
        <v>1.37669</v>
      </c>
    </row>
    <row r="4632" ht="15.75" customHeight="1">
      <c r="A4632" s="80">
        <v>43711.0</v>
      </c>
      <c r="B4632" s="1">
        <v>1.628</v>
      </c>
      <c r="C4632" s="80">
        <v>43713.0</v>
      </c>
      <c r="D4632" s="1">
        <v>1.437</v>
      </c>
      <c r="E4632" s="80">
        <v>43734.0</v>
      </c>
      <c r="F4632" s="1">
        <v>1.3703</v>
      </c>
    </row>
    <row r="4633" ht="15.75" customHeight="1">
      <c r="A4633" s="80">
        <v>43712.0</v>
      </c>
      <c r="B4633" s="1">
        <v>1.617</v>
      </c>
      <c r="C4633" s="80">
        <v>43714.0</v>
      </c>
      <c r="D4633" s="1">
        <v>1.45</v>
      </c>
      <c r="E4633" s="80">
        <v>43735.0</v>
      </c>
      <c r="F4633" s="1">
        <v>1.36</v>
      </c>
    </row>
    <row r="4634" ht="15.75" customHeight="1">
      <c r="A4634" s="80">
        <v>43713.0</v>
      </c>
      <c r="B4634" s="1">
        <v>1.65774</v>
      </c>
      <c r="C4634" s="80">
        <v>43717.0</v>
      </c>
      <c r="D4634" s="1">
        <v>1.484</v>
      </c>
      <c r="E4634" s="80">
        <v>43738.0</v>
      </c>
      <c r="F4634" s="1">
        <v>1.349</v>
      </c>
    </row>
    <row r="4635" ht="15.75" customHeight="1">
      <c r="A4635" s="80">
        <v>43714.0</v>
      </c>
      <c r="B4635" s="1">
        <v>1.669</v>
      </c>
      <c r="C4635" s="80">
        <v>43718.0</v>
      </c>
      <c r="D4635" s="1">
        <v>1.53231</v>
      </c>
      <c r="E4635" s="80">
        <v>43739.0</v>
      </c>
      <c r="F4635" s="1">
        <v>1.27654</v>
      </c>
    </row>
    <row r="4636" ht="15.75" customHeight="1">
      <c r="A4636" s="80">
        <v>43717.0</v>
      </c>
      <c r="B4636" s="1">
        <v>1.673</v>
      </c>
      <c r="C4636" s="80">
        <v>43719.0</v>
      </c>
      <c r="D4636" s="1">
        <v>1.52227</v>
      </c>
      <c r="E4636" s="80">
        <v>43740.0</v>
      </c>
      <c r="F4636" s="1">
        <v>1.221</v>
      </c>
    </row>
    <row r="4637" ht="15.75" customHeight="1">
      <c r="A4637" s="80">
        <v>43718.0</v>
      </c>
      <c r="B4637" s="1">
        <v>1.696</v>
      </c>
      <c r="C4637" s="80">
        <v>43720.0</v>
      </c>
      <c r="D4637" s="1">
        <v>1.562</v>
      </c>
      <c r="E4637" s="80">
        <v>43741.0</v>
      </c>
      <c r="F4637" s="1">
        <v>1.132</v>
      </c>
    </row>
    <row r="4638" ht="15.75" customHeight="1">
      <c r="A4638" s="80">
        <v>43719.0</v>
      </c>
      <c r="B4638" s="1">
        <v>1.68828</v>
      </c>
      <c r="C4638" s="80">
        <v>43721.0</v>
      </c>
      <c r="D4638" s="1">
        <v>1.617</v>
      </c>
      <c r="E4638" s="80">
        <v>43742.0</v>
      </c>
      <c r="F4638" s="1">
        <v>1.1671</v>
      </c>
    </row>
    <row r="4639" ht="15.75" customHeight="1">
      <c r="A4639" s="80">
        <v>43720.0</v>
      </c>
      <c r="B4639" s="1">
        <v>1.70607</v>
      </c>
      <c r="C4639" s="80">
        <v>43724.0</v>
      </c>
      <c r="D4639" s="1">
        <v>1.572</v>
      </c>
      <c r="E4639" s="80">
        <v>43745.0</v>
      </c>
      <c r="F4639" s="1">
        <v>1.20415</v>
      </c>
    </row>
    <row r="4640" ht="15.75" customHeight="1">
      <c r="A4640" s="80">
        <v>43721.0</v>
      </c>
      <c r="B4640" s="1">
        <v>1.74471</v>
      </c>
      <c r="C4640" s="80">
        <v>43725.0</v>
      </c>
      <c r="D4640" s="1">
        <v>1.581</v>
      </c>
      <c r="E4640" s="80">
        <v>43746.0</v>
      </c>
      <c r="F4640" s="1">
        <v>1.162</v>
      </c>
    </row>
    <row r="4641" ht="15.75" customHeight="1">
      <c r="A4641" s="80">
        <v>43724.0</v>
      </c>
      <c r="B4641" s="1">
        <v>1.724</v>
      </c>
      <c r="C4641" s="80">
        <v>43726.0</v>
      </c>
      <c r="D4641" s="1">
        <v>1.58968</v>
      </c>
      <c r="E4641" s="80">
        <v>43747.0</v>
      </c>
      <c r="F4641" s="1">
        <v>1.214</v>
      </c>
    </row>
    <row r="4642" ht="15.75" customHeight="1">
      <c r="A4642" s="80">
        <v>43725.0</v>
      </c>
      <c r="B4642" s="1">
        <v>1.734</v>
      </c>
      <c r="C4642" s="80">
        <v>43727.0</v>
      </c>
      <c r="D4642" s="1">
        <v>1.567</v>
      </c>
      <c r="E4642" s="80">
        <v>43748.0</v>
      </c>
      <c r="F4642" s="1">
        <v>1.284</v>
      </c>
    </row>
    <row r="4643" ht="15.75" customHeight="1">
      <c r="A4643" s="80">
        <v>43726.0</v>
      </c>
      <c r="B4643" s="1">
        <v>1.737</v>
      </c>
      <c r="C4643" s="80">
        <v>43728.0</v>
      </c>
      <c r="D4643" s="1">
        <v>1.563</v>
      </c>
      <c r="E4643" s="80">
        <v>43749.0</v>
      </c>
      <c r="F4643" s="1">
        <v>1.359</v>
      </c>
    </row>
    <row r="4644" ht="15.75" customHeight="1">
      <c r="A4644" s="80">
        <v>43727.0</v>
      </c>
      <c r="B4644" s="1">
        <v>1.706</v>
      </c>
      <c r="C4644" s="80">
        <v>43731.0</v>
      </c>
      <c r="D4644" s="1">
        <v>1.543</v>
      </c>
      <c r="E4644" s="80">
        <v>43752.0</v>
      </c>
      <c r="F4644" s="1">
        <v>1.305</v>
      </c>
    </row>
    <row r="4645" ht="15.75" customHeight="1">
      <c r="A4645" s="80">
        <v>43728.0</v>
      </c>
      <c r="B4645" s="1">
        <v>1.69406</v>
      </c>
      <c r="C4645" s="80">
        <v>43732.0</v>
      </c>
      <c r="D4645" s="1">
        <v>1.48</v>
      </c>
      <c r="E4645" s="80">
        <v>43753.0</v>
      </c>
      <c r="F4645" s="1">
        <v>1.391</v>
      </c>
    </row>
    <row r="4646" ht="15.75" customHeight="1">
      <c r="A4646" s="80">
        <v>43731.0</v>
      </c>
      <c r="B4646" s="1">
        <v>1.675</v>
      </c>
      <c r="C4646" s="80">
        <v>43733.0</v>
      </c>
      <c r="D4646" s="1">
        <v>1.53595</v>
      </c>
      <c r="E4646" s="80">
        <v>43754.0</v>
      </c>
      <c r="F4646" s="1">
        <v>1.346</v>
      </c>
    </row>
    <row r="4647" ht="15.75" customHeight="1">
      <c r="A4647" s="80">
        <v>43732.0</v>
      </c>
      <c r="B4647" s="1">
        <v>1.647</v>
      </c>
      <c r="C4647" s="80">
        <v>43734.0</v>
      </c>
      <c r="D4647" s="1">
        <v>1.532</v>
      </c>
      <c r="E4647" s="80">
        <v>43755.0</v>
      </c>
      <c r="F4647" s="1">
        <v>1.36345</v>
      </c>
    </row>
    <row r="4648" ht="15.75" customHeight="1">
      <c r="A4648" s="80">
        <v>43733.0</v>
      </c>
      <c r="B4648" s="1">
        <v>1.67443</v>
      </c>
      <c r="C4648" s="80">
        <v>43735.0</v>
      </c>
      <c r="D4648" s="1">
        <v>1.517</v>
      </c>
      <c r="E4648" s="80">
        <v>43756.0</v>
      </c>
      <c r="F4648" s="1">
        <v>1.341</v>
      </c>
    </row>
    <row r="4649" ht="15.75" customHeight="1">
      <c r="A4649" s="80">
        <v>43734.0</v>
      </c>
      <c r="B4649" s="1">
        <v>1.667</v>
      </c>
      <c r="C4649" s="80">
        <v>43738.0</v>
      </c>
      <c r="D4649" s="1">
        <v>1.508</v>
      </c>
      <c r="E4649" s="80">
        <v>43759.0</v>
      </c>
      <c r="F4649" s="1">
        <v>1.36873</v>
      </c>
    </row>
    <row r="4650" ht="15.75" customHeight="1">
      <c r="A4650" s="80">
        <v>43735.0</v>
      </c>
      <c r="B4650" s="1">
        <v>1.651</v>
      </c>
      <c r="C4650" s="80">
        <v>43739.0</v>
      </c>
      <c r="D4650" s="1">
        <v>1.438</v>
      </c>
      <c r="E4650" s="80">
        <v>43760.0</v>
      </c>
      <c r="F4650" s="1">
        <v>1.33</v>
      </c>
    </row>
    <row r="4651" ht="15.75" customHeight="1">
      <c r="A4651" s="80">
        <v>43738.0</v>
      </c>
      <c r="B4651" s="1">
        <v>1.646</v>
      </c>
      <c r="C4651" s="80">
        <v>43740.0</v>
      </c>
      <c r="D4651" s="1">
        <v>1.386</v>
      </c>
      <c r="E4651" s="80">
        <v>43761.0</v>
      </c>
      <c r="F4651" s="1">
        <v>1.333</v>
      </c>
    </row>
    <row r="4652" ht="15.75" customHeight="1">
      <c r="A4652" s="80">
        <v>43739.0</v>
      </c>
      <c r="B4652" s="1">
        <v>1.59085</v>
      </c>
      <c r="C4652" s="80">
        <v>43741.0</v>
      </c>
      <c r="D4652" s="1">
        <v>1.31</v>
      </c>
      <c r="E4652" s="80">
        <v>43762.0</v>
      </c>
      <c r="F4652" s="1">
        <v>1.324</v>
      </c>
    </row>
    <row r="4653" ht="15.75" customHeight="1">
      <c r="A4653" s="80">
        <v>43740.0</v>
      </c>
      <c r="B4653" s="1">
        <v>1.548</v>
      </c>
      <c r="C4653" s="80">
        <v>43742.0</v>
      </c>
      <c r="D4653" s="1">
        <v>1.342</v>
      </c>
      <c r="E4653" s="80">
        <v>43763.0</v>
      </c>
      <c r="F4653" s="1">
        <v>1.36173</v>
      </c>
    </row>
    <row r="4654" ht="15.75" customHeight="1">
      <c r="A4654" s="80">
        <v>43741.0</v>
      </c>
      <c r="B4654" s="1">
        <v>1.494</v>
      </c>
      <c r="C4654" s="80">
        <v>43745.0</v>
      </c>
      <c r="D4654" s="1">
        <v>1.369</v>
      </c>
      <c r="E4654" s="80">
        <v>43766.0</v>
      </c>
      <c r="F4654" s="1">
        <v>1.385</v>
      </c>
    </row>
    <row r="4655" ht="15.75" customHeight="1">
      <c r="A4655" s="80">
        <v>43742.0</v>
      </c>
      <c r="B4655" s="1">
        <v>1.518</v>
      </c>
      <c r="C4655" s="80">
        <v>43746.0</v>
      </c>
      <c r="D4655" s="1">
        <v>1.331</v>
      </c>
      <c r="E4655" s="80">
        <v>43767.0</v>
      </c>
      <c r="F4655" s="1">
        <v>1.385</v>
      </c>
    </row>
    <row r="4656" ht="15.75" customHeight="1">
      <c r="A4656" s="80">
        <v>43745.0</v>
      </c>
      <c r="B4656" s="1">
        <v>1.529</v>
      </c>
      <c r="C4656" s="80">
        <v>43747.0</v>
      </c>
      <c r="D4656" s="1">
        <v>1.37</v>
      </c>
      <c r="E4656" s="80">
        <v>43768.0</v>
      </c>
      <c r="F4656" s="1">
        <v>1.34289</v>
      </c>
    </row>
    <row r="4657" ht="15.75" customHeight="1">
      <c r="A4657" s="80">
        <v>43746.0</v>
      </c>
      <c r="B4657" s="1">
        <v>1.492</v>
      </c>
      <c r="C4657" s="80">
        <v>43748.0</v>
      </c>
      <c r="D4657" s="1">
        <v>1.416</v>
      </c>
      <c r="E4657" s="80">
        <v>43769.0</v>
      </c>
      <c r="F4657" s="1">
        <v>1.275</v>
      </c>
    </row>
    <row r="4658" ht="15.75" customHeight="1">
      <c r="A4658" s="80">
        <v>43747.0</v>
      </c>
      <c r="B4658" s="1">
        <v>1.511</v>
      </c>
      <c r="C4658" s="80">
        <v>43749.0</v>
      </c>
      <c r="D4658" s="1">
        <v>1.476</v>
      </c>
      <c r="E4658" s="80">
        <v>43770.0</v>
      </c>
      <c r="F4658" s="1">
        <v>1.324</v>
      </c>
    </row>
    <row r="4659" ht="15.75" customHeight="1">
      <c r="A4659" s="80">
        <v>43748.0</v>
      </c>
      <c r="B4659" s="1">
        <v>1.531</v>
      </c>
      <c r="C4659" s="80">
        <v>43752.0</v>
      </c>
      <c r="D4659" s="1">
        <v>1.468</v>
      </c>
      <c r="E4659" s="80">
        <v>43773.0</v>
      </c>
      <c r="F4659" s="1">
        <v>1.36065</v>
      </c>
    </row>
    <row r="4660" ht="15.75" customHeight="1">
      <c r="A4660" s="80">
        <v>43749.0</v>
      </c>
      <c r="B4660" s="1">
        <v>1.565</v>
      </c>
      <c r="C4660" s="80">
        <v>43753.0</v>
      </c>
      <c r="D4660" s="1">
        <v>1.496</v>
      </c>
      <c r="E4660" s="80">
        <v>43774.0</v>
      </c>
      <c r="F4660" s="1">
        <v>1.4</v>
      </c>
    </row>
    <row r="4661" ht="15.75" customHeight="1">
      <c r="A4661" s="80">
        <v>43752.0</v>
      </c>
      <c r="B4661" s="1">
        <v>1.56</v>
      </c>
      <c r="C4661" s="80">
        <v>43754.0</v>
      </c>
      <c r="D4661" s="1">
        <v>1.457</v>
      </c>
      <c r="E4661" s="80">
        <v>43775.0</v>
      </c>
      <c r="F4661" s="1">
        <v>1.381</v>
      </c>
    </row>
    <row r="4662" ht="15.75" customHeight="1">
      <c r="A4662" s="80">
        <v>43753.0</v>
      </c>
      <c r="B4662" s="1">
        <v>1.578</v>
      </c>
      <c r="C4662" s="80">
        <v>43755.0</v>
      </c>
      <c r="D4662" s="1">
        <v>1.46677</v>
      </c>
      <c r="E4662" s="80">
        <v>43776.0</v>
      </c>
      <c r="F4662" s="1">
        <v>1.432</v>
      </c>
    </row>
    <row r="4663" ht="15.75" customHeight="1">
      <c r="A4663" s="80">
        <v>43754.0</v>
      </c>
      <c r="B4663" s="1">
        <v>1.55</v>
      </c>
      <c r="C4663" s="80">
        <v>43756.0</v>
      </c>
      <c r="D4663" s="1">
        <v>1.442</v>
      </c>
      <c r="E4663" s="80">
        <v>43777.0</v>
      </c>
      <c r="F4663" s="1">
        <v>1.444</v>
      </c>
    </row>
    <row r="4664" ht="15.75" customHeight="1">
      <c r="A4664" s="80">
        <v>43755.0</v>
      </c>
      <c r="B4664" s="1">
        <v>1.5533</v>
      </c>
      <c r="C4664" s="80">
        <v>43759.0</v>
      </c>
      <c r="D4664" s="1">
        <v>1.461</v>
      </c>
      <c r="E4664" s="80">
        <v>43780.0</v>
      </c>
      <c r="F4664" s="1">
        <v>1.42</v>
      </c>
    </row>
    <row r="4665" ht="15.75" customHeight="1">
      <c r="A4665" s="80">
        <v>43756.0</v>
      </c>
      <c r="B4665" s="1">
        <v>1.527</v>
      </c>
      <c r="C4665" s="80">
        <v>43760.0</v>
      </c>
      <c r="D4665" s="1">
        <v>1.426</v>
      </c>
      <c r="E4665" s="80">
        <v>43781.0</v>
      </c>
      <c r="F4665" s="1">
        <v>1.427</v>
      </c>
    </row>
    <row r="4666" ht="15.75" customHeight="1">
      <c r="A4666" s="80">
        <v>43759.0</v>
      </c>
      <c r="B4666" s="1">
        <v>1.535</v>
      </c>
      <c r="C4666" s="80">
        <v>43761.0</v>
      </c>
      <c r="D4666" s="1">
        <v>1.42756</v>
      </c>
      <c r="E4666" s="80">
        <v>43782.0</v>
      </c>
      <c r="F4666" s="1">
        <v>1.392</v>
      </c>
    </row>
    <row r="4667" ht="15.75" customHeight="1">
      <c r="A4667" s="80">
        <v>43760.0</v>
      </c>
      <c r="B4667" s="1">
        <v>1.5148</v>
      </c>
      <c r="C4667" s="80">
        <v>43762.0</v>
      </c>
      <c r="D4667" s="1">
        <v>1.42038</v>
      </c>
      <c r="E4667" s="80">
        <v>43783.0</v>
      </c>
      <c r="F4667" s="1">
        <v>1.351</v>
      </c>
    </row>
    <row r="4668" ht="15.75" customHeight="1">
      <c r="A4668" s="80">
        <v>43761.0</v>
      </c>
      <c r="B4668" s="1">
        <v>1.511</v>
      </c>
      <c r="C4668" s="80">
        <v>43763.0</v>
      </c>
      <c r="D4668" s="1">
        <v>1.44813</v>
      </c>
      <c r="E4668" s="80">
        <v>43784.0</v>
      </c>
      <c r="F4668" s="1">
        <v>1.365</v>
      </c>
    </row>
    <row r="4669" ht="15.75" customHeight="1">
      <c r="A4669" s="80">
        <v>43762.0</v>
      </c>
      <c r="B4669" s="1">
        <v>1.507</v>
      </c>
      <c r="C4669" s="80">
        <v>43766.0</v>
      </c>
      <c r="D4669" s="1">
        <v>1.46</v>
      </c>
      <c r="E4669" s="80">
        <v>43787.0</v>
      </c>
      <c r="F4669" s="1">
        <v>1.345</v>
      </c>
    </row>
    <row r="4670" ht="15.75" customHeight="1">
      <c r="A4670" s="80">
        <v>43763.0</v>
      </c>
      <c r="B4670" s="1">
        <v>1.51978</v>
      </c>
      <c r="C4670" s="80">
        <v>43767.0</v>
      </c>
      <c r="D4670" s="1">
        <v>1.45787</v>
      </c>
      <c r="E4670" s="80">
        <v>43788.0</v>
      </c>
      <c r="F4670" s="1">
        <v>1.325</v>
      </c>
    </row>
    <row r="4671" ht="15.75" customHeight="1">
      <c r="A4671" s="80">
        <v>43766.0</v>
      </c>
      <c r="B4671" s="1">
        <v>1.525</v>
      </c>
      <c r="C4671" s="80">
        <v>43768.0</v>
      </c>
      <c r="D4671" s="1">
        <v>1.433</v>
      </c>
      <c r="E4671" s="80">
        <v>43789.0</v>
      </c>
      <c r="F4671" s="1">
        <v>1.305</v>
      </c>
    </row>
    <row r="4672" ht="15.75" customHeight="1">
      <c r="A4672" s="80">
        <v>43767.0</v>
      </c>
      <c r="B4672" s="1">
        <v>1.516</v>
      </c>
      <c r="C4672" s="80">
        <v>43769.0</v>
      </c>
      <c r="D4672" s="1">
        <v>1.383</v>
      </c>
      <c r="E4672" s="80">
        <v>43790.0</v>
      </c>
      <c r="F4672" s="1">
        <v>1.321</v>
      </c>
    </row>
    <row r="4673" ht="15.75" customHeight="1">
      <c r="A4673" s="80">
        <v>43768.0</v>
      </c>
      <c r="B4673" s="1">
        <v>1.505</v>
      </c>
      <c r="C4673" s="80">
        <v>43770.0</v>
      </c>
      <c r="D4673" s="1">
        <v>1.422</v>
      </c>
      <c r="E4673" s="80">
        <v>43791.0</v>
      </c>
      <c r="F4673" s="1">
        <v>1.338</v>
      </c>
    </row>
    <row r="4674" ht="15.75" customHeight="1">
      <c r="A4674" s="80">
        <v>43769.0</v>
      </c>
      <c r="B4674" s="1">
        <v>1.475</v>
      </c>
      <c r="C4674" s="80">
        <v>43773.0</v>
      </c>
      <c r="D4674" s="1">
        <v>1.445</v>
      </c>
      <c r="E4674" s="80">
        <v>43794.0</v>
      </c>
      <c r="F4674" s="1">
        <v>1.343</v>
      </c>
    </row>
    <row r="4675" ht="15.75" customHeight="1">
      <c r="A4675" s="80">
        <v>43770.0</v>
      </c>
      <c r="B4675" s="1">
        <v>1.502</v>
      </c>
      <c r="C4675" s="80">
        <v>43774.0</v>
      </c>
      <c r="D4675" s="1">
        <v>1.469</v>
      </c>
      <c r="E4675" s="80">
        <v>43795.0</v>
      </c>
      <c r="F4675" s="1">
        <v>1.331</v>
      </c>
    </row>
    <row r="4676" ht="15.75" customHeight="1">
      <c r="A4676" s="80">
        <v>43773.0</v>
      </c>
      <c r="B4676" s="1">
        <v>1.514</v>
      </c>
      <c r="C4676" s="80">
        <v>43775.0</v>
      </c>
      <c r="D4676" s="1">
        <v>1.457</v>
      </c>
      <c r="E4676" s="80">
        <v>43796.0</v>
      </c>
      <c r="F4676" s="1">
        <v>1.367</v>
      </c>
    </row>
    <row r="4677" ht="15.75" customHeight="1">
      <c r="A4677" s="80">
        <v>43774.0</v>
      </c>
      <c r="B4677" s="1">
        <v>1.526</v>
      </c>
      <c r="C4677" s="80">
        <v>43776.0</v>
      </c>
      <c r="D4677" s="1">
        <v>1.479</v>
      </c>
      <c r="E4677" s="80">
        <v>43797.0</v>
      </c>
      <c r="F4677" s="1">
        <v>1.35</v>
      </c>
    </row>
    <row r="4678" ht="15.75" customHeight="1">
      <c r="A4678" s="80">
        <v>43775.0</v>
      </c>
      <c r="B4678" s="1">
        <v>1.518</v>
      </c>
      <c r="C4678" s="80">
        <v>43777.0</v>
      </c>
      <c r="D4678" s="1">
        <v>1.489</v>
      </c>
      <c r="E4678" s="80">
        <v>43798.0</v>
      </c>
      <c r="F4678" s="1">
        <v>1.35279</v>
      </c>
    </row>
    <row r="4679" ht="15.75" customHeight="1">
      <c r="A4679" s="80">
        <v>43776.0</v>
      </c>
      <c r="B4679" s="1">
        <v>1.524</v>
      </c>
      <c r="C4679" s="80">
        <v>43780.0</v>
      </c>
      <c r="D4679" s="1">
        <v>1.487</v>
      </c>
      <c r="E4679" s="80">
        <v>43801.0</v>
      </c>
      <c r="F4679" s="1">
        <v>1.365</v>
      </c>
    </row>
    <row r="4680" ht="15.75" customHeight="1">
      <c r="A4680" s="80">
        <v>43777.0</v>
      </c>
      <c r="B4680" s="1">
        <v>1.531</v>
      </c>
      <c r="C4680" s="80">
        <v>43781.0</v>
      </c>
      <c r="D4680" s="1">
        <v>1.477</v>
      </c>
      <c r="E4680" s="80">
        <v>43802.0</v>
      </c>
      <c r="F4680" s="1">
        <v>1.29001</v>
      </c>
    </row>
    <row r="4681" ht="15.75" customHeight="1">
      <c r="A4681" s="80">
        <v>43780.0</v>
      </c>
      <c r="B4681" s="1">
        <v>1.528</v>
      </c>
      <c r="C4681" s="80">
        <v>43782.0</v>
      </c>
      <c r="D4681" s="1">
        <v>1.457</v>
      </c>
      <c r="E4681" s="80">
        <v>43803.0</v>
      </c>
      <c r="F4681" s="1">
        <v>1.333</v>
      </c>
    </row>
    <row r="4682" ht="15.75" customHeight="1">
      <c r="A4682" s="80">
        <v>43781.0</v>
      </c>
      <c r="B4682" s="1">
        <v>1.524</v>
      </c>
      <c r="C4682" s="80">
        <v>43783.0</v>
      </c>
      <c r="D4682" s="1">
        <v>1.434</v>
      </c>
      <c r="E4682" s="80">
        <v>43804.0</v>
      </c>
      <c r="F4682" s="1">
        <v>1.357</v>
      </c>
    </row>
    <row r="4683" ht="15.75" customHeight="1">
      <c r="A4683" s="80">
        <v>43782.0</v>
      </c>
      <c r="B4683" s="1">
        <v>1.512</v>
      </c>
      <c r="C4683" s="80">
        <v>43784.0</v>
      </c>
      <c r="D4683" s="1">
        <v>1.447</v>
      </c>
      <c r="E4683" s="80">
        <v>43805.0</v>
      </c>
      <c r="F4683" s="1">
        <v>1.381</v>
      </c>
    </row>
    <row r="4684" ht="15.75" customHeight="1">
      <c r="A4684" s="80">
        <v>43783.0</v>
      </c>
      <c r="B4684" s="1">
        <v>1.503</v>
      </c>
      <c r="C4684" s="80">
        <v>43787.0</v>
      </c>
      <c r="D4684" s="1">
        <v>1.436</v>
      </c>
      <c r="E4684" s="80">
        <v>43808.0</v>
      </c>
      <c r="F4684" s="1">
        <v>1.375</v>
      </c>
    </row>
    <row r="4685" ht="15.75" customHeight="1">
      <c r="A4685" s="80">
        <v>43784.0</v>
      </c>
      <c r="B4685" s="1">
        <v>1.513</v>
      </c>
      <c r="C4685" s="80">
        <v>43788.0</v>
      </c>
      <c r="D4685" s="1">
        <v>1.42447</v>
      </c>
      <c r="E4685" s="80">
        <v>43809.0</v>
      </c>
      <c r="F4685" s="1">
        <v>1.401</v>
      </c>
    </row>
    <row r="4686" ht="15.75" customHeight="1">
      <c r="A4686" s="80">
        <v>43787.0</v>
      </c>
      <c r="B4686" s="1">
        <v>1.509</v>
      </c>
      <c r="C4686" s="80">
        <v>43789.0</v>
      </c>
      <c r="D4686" s="1">
        <v>1.412</v>
      </c>
      <c r="E4686" s="80">
        <v>43810.0</v>
      </c>
      <c r="F4686" s="1">
        <v>1.369</v>
      </c>
    </row>
    <row r="4687" ht="15.75" customHeight="1">
      <c r="A4687" s="80">
        <v>43788.0</v>
      </c>
      <c r="B4687" s="1">
        <v>1.505</v>
      </c>
      <c r="C4687" s="80">
        <v>43790.0</v>
      </c>
      <c r="D4687" s="1">
        <v>1.426</v>
      </c>
      <c r="E4687" s="80">
        <v>43811.0</v>
      </c>
      <c r="F4687" s="1">
        <v>1.43</v>
      </c>
    </row>
    <row r="4688" ht="15.75" customHeight="1">
      <c r="A4688" s="80">
        <v>43789.0</v>
      </c>
      <c r="B4688" s="1">
        <v>1.502</v>
      </c>
      <c r="C4688" s="80">
        <v>43791.0</v>
      </c>
      <c r="D4688" s="1">
        <v>1.438</v>
      </c>
      <c r="E4688" s="80">
        <v>43812.0</v>
      </c>
      <c r="F4688" s="1">
        <v>1.387</v>
      </c>
    </row>
    <row r="4689" ht="15.75" customHeight="1">
      <c r="A4689" s="80">
        <v>43790.0</v>
      </c>
      <c r="B4689" s="1">
        <v>1.514</v>
      </c>
      <c r="C4689" s="80">
        <v>43794.0</v>
      </c>
      <c r="D4689" s="1">
        <v>1.452</v>
      </c>
      <c r="E4689" s="80">
        <v>43815.0</v>
      </c>
      <c r="F4689" s="1">
        <v>1.426</v>
      </c>
    </row>
    <row r="4690" ht="15.75" customHeight="1">
      <c r="A4690" s="80">
        <v>43791.0</v>
      </c>
      <c r="B4690" s="1">
        <v>1.517</v>
      </c>
      <c r="C4690" s="80">
        <v>43795.0</v>
      </c>
      <c r="D4690" s="1">
        <v>1.447</v>
      </c>
      <c r="E4690" s="80">
        <v>43816.0</v>
      </c>
      <c r="F4690" s="1">
        <v>1.43</v>
      </c>
    </row>
    <row r="4691" ht="15.75" customHeight="1">
      <c r="A4691" s="80">
        <v>43794.0</v>
      </c>
      <c r="B4691" s="1">
        <v>1.529</v>
      </c>
      <c r="C4691" s="80">
        <v>43796.0</v>
      </c>
      <c r="D4691" s="1">
        <v>1.46742</v>
      </c>
      <c r="E4691" s="80">
        <v>43817.0</v>
      </c>
      <c r="F4691" s="1">
        <v>1.441</v>
      </c>
    </row>
    <row r="4692" ht="15.75" customHeight="1">
      <c r="A4692" s="80">
        <v>43795.0</v>
      </c>
      <c r="B4692" s="1">
        <v>1.527</v>
      </c>
      <c r="C4692" s="80">
        <v>43797.0</v>
      </c>
      <c r="D4692" s="1">
        <v>1.463</v>
      </c>
      <c r="E4692" s="80">
        <v>43818.0</v>
      </c>
      <c r="F4692" s="1">
        <v>1.441</v>
      </c>
    </row>
    <row r="4693" ht="15.75" customHeight="1">
      <c r="A4693" s="80">
        <v>43796.0</v>
      </c>
      <c r="B4693" s="1">
        <v>1.532</v>
      </c>
      <c r="C4693" s="80">
        <v>43798.0</v>
      </c>
      <c r="D4693" s="1">
        <v>1.45659</v>
      </c>
      <c r="E4693" s="80">
        <v>43819.0</v>
      </c>
      <c r="F4693" s="1">
        <v>1.448</v>
      </c>
    </row>
    <row r="4694" ht="15.75" customHeight="1">
      <c r="A4694" s="80">
        <v>43797.0</v>
      </c>
      <c r="B4694" s="1">
        <v>1.53</v>
      </c>
      <c r="C4694" s="80">
        <v>43801.0</v>
      </c>
      <c r="D4694" s="1">
        <v>1.46061</v>
      </c>
      <c r="E4694" s="80">
        <v>43822.0</v>
      </c>
      <c r="F4694" s="1">
        <v>1.462</v>
      </c>
    </row>
    <row r="4695" ht="15.75" customHeight="1">
      <c r="A4695" s="80">
        <v>43798.0</v>
      </c>
      <c r="B4695" s="1">
        <v>1.523</v>
      </c>
      <c r="C4695" s="80">
        <v>43802.0</v>
      </c>
      <c r="D4695" s="1">
        <v>1.418</v>
      </c>
      <c r="E4695" s="80">
        <v>43823.0</v>
      </c>
      <c r="F4695" s="1">
        <v>1.418</v>
      </c>
    </row>
    <row r="4696" ht="15.75" customHeight="1">
      <c r="A4696" s="80">
        <v>43801.0</v>
      </c>
      <c r="B4696" s="1">
        <v>1.53</v>
      </c>
      <c r="C4696" s="80">
        <v>43803.0</v>
      </c>
      <c r="D4696" s="1">
        <v>1.435</v>
      </c>
      <c r="E4696" s="80">
        <v>43824.0</v>
      </c>
      <c r="F4696" s="1">
        <v>1.409</v>
      </c>
    </row>
    <row r="4697" ht="15.75" customHeight="1">
      <c r="A4697" s="80">
        <v>43802.0</v>
      </c>
      <c r="B4697" s="1">
        <v>1.513</v>
      </c>
      <c r="C4697" s="80">
        <v>43804.0</v>
      </c>
      <c r="D4697" s="1">
        <v>1.443</v>
      </c>
      <c r="E4697" s="80">
        <v>43825.0</v>
      </c>
      <c r="F4697" s="1">
        <v>1.453</v>
      </c>
    </row>
    <row r="4698" ht="15.75" customHeight="1">
      <c r="A4698" s="80">
        <v>43803.0</v>
      </c>
      <c r="B4698" s="1">
        <v>1.51297</v>
      </c>
      <c r="C4698" s="80">
        <v>43805.0</v>
      </c>
      <c r="D4698" s="1">
        <v>1.461</v>
      </c>
      <c r="E4698" s="80">
        <v>43826.0</v>
      </c>
      <c r="F4698" s="1">
        <v>1.431</v>
      </c>
    </row>
    <row r="4699" ht="15.75" customHeight="1">
      <c r="A4699" s="80">
        <v>43804.0</v>
      </c>
      <c r="B4699" s="1">
        <v>1.515</v>
      </c>
      <c r="C4699" s="80">
        <v>43808.0</v>
      </c>
      <c r="D4699" s="1">
        <v>1.45617</v>
      </c>
      <c r="E4699" s="80">
        <v>43829.0</v>
      </c>
      <c r="F4699" s="1">
        <v>1.433</v>
      </c>
    </row>
    <row r="4700" ht="15.75" customHeight="1">
      <c r="A4700" s="80">
        <v>43805.0</v>
      </c>
      <c r="B4700" s="1">
        <v>1.525</v>
      </c>
      <c r="C4700" s="80">
        <v>43809.0</v>
      </c>
      <c r="D4700" s="1">
        <v>1.471</v>
      </c>
      <c r="E4700" s="80">
        <v>43830.0</v>
      </c>
      <c r="F4700" s="1">
        <v>1.455</v>
      </c>
    </row>
    <row r="4701" ht="15.75" customHeight="1">
      <c r="A4701" s="80">
        <v>43808.0</v>
      </c>
      <c r="B4701" s="1">
        <v>1.525</v>
      </c>
      <c r="C4701" s="80">
        <v>43810.0</v>
      </c>
      <c r="D4701" s="1">
        <v>1.459</v>
      </c>
      <c r="E4701" s="80">
        <v>43831.0</v>
      </c>
      <c r="F4701" s="1">
        <v>1.455</v>
      </c>
    </row>
    <row r="4702" ht="15.75" customHeight="1">
      <c r="A4702" s="80">
        <v>43809.0</v>
      </c>
      <c r="B4702" s="1">
        <v>1.52942</v>
      </c>
      <c r="C4702" s="80">
        <v>43811.0</v>
      </c>
      <c r="D4702" s="1">
        <v>1.496</v>
      </c>
      <c r="E4702" s="80">
        <v>43832.0</v>
      </c>
      <c r="F4702" s="1">
        <v>1.428</v>
      </c>
    </row>
    <row r="4703" ht="15.75" customHeight="1">
      <c r="A4703" s="80">
        <v>43810.0</v>
      </c>
      <c r="B4703" s="1">
        <v>1.528</v>
      </c>
      <c r="C4703" s="80">
        <v>43812.0</v>
      </c>
      <c r="D4703" s="1">
        <v>1.476</v>
      </c>
      <c r="E4703" s="80">
        <v>43833.0</v>
      </c>
      <c r="F4703" s="1">
        <v>1.37875</v>
      </c>
    </row>
    <row r="4704" ht="15.75" customHeight="1">
      <c r="A4704" s="80">
        <v>43811.0</v>
      </c>
      <c r="B4704" s="1">
        <v>1.544</v>
      </c>
      <c r="C4704" s="80">
        <v>43815.0</v>
      </c>
      <c r="D4704" s="1">
        <v>1.497</v>
      </c>
      <c r="E4704" s="80">
        <v>43836.0</v>
      </c>
      <c r="F4704" s="1">
        <v>1.377</v>
      </c>
    </row>
    <row r="4705" ht="15.75" customHeight="1">
      <c r="A4705" s="80">
        <v>43812.0</v>
      </c>
      <c r="B4705" s="1">
        <v>1.539</v>
      </c>
      <c r="C4705" s="80">
        <v>43816.0</v>
      </c>
      <c r="D4705" s="1">
        <v>1.495</v>
      </c>
      <c r="E4705" s="80">
        <v>43837.0</v>
      </c>
      <c r="F4705" s="1">
        <v>1.378</v>
      </c>
    </row>
    <row r="4706" ht="15.75" customHeight="1">
      <c r="A4706" s="80">
        <v>43815.0</v>
      </c>
      <c r="B4706" s="1">
        <v>1.548</v>
      </c>
      <c r="C4706" s="80">
        <v>43817.0</v>
      </c>
      <c r="D4706" s="1">
        <v>1.49984</v>
      </c>
      <c r="E4706" s="80">
        <v>43838.0</v>
      </c>
      <c r="F4706" s="1">
        <v>1.418</v>
      </c>
    </row>
    <row r="4707" ht="15.75" customHeight="1">
      <c r="A4707" s="80">
        <v>43816.0</v>
      </c>
      <c r="B4707" s="1">
        <v>1.54583</v>
      </c>
      <c r="C4707" s="80">
        <v>43818.0</v>
      </c>
      <c r="D4707" s="1">
        <v>1.503</v>
      </c>
      <c r="E4707" s="80">
        <v>43839.0</v>
      </c>
      <c r="F4707" s="1">
        <v>1.415</v>
      </c>
    </row>
    <row r="4708" ht="15.75" customHeight="1">
      <c r="A4708" s="80">
        <v>43817.0</v>
      </c>
      <c r="B4708" s="1">
        <v>1.54518</v>
      </c>
      <c r="C4708" s="80">
        <v>43819.0</v>
      </c>
      <c r="D4708" s="1">
        <v>1.50868</v>
      </c>
      <c r="E4708" s="80">
        <v>43840.0</v>
      </c>
      <c r="F4708" s="1">
        <v>1.405</v>
      </c>
    </row>
    <row r="4709" ht="15.75" customHeight="1">
      <c r="A4709" s="80">
        <v>43818.0</v>
      </c>
      <c r="B4709" s="1">
        <v>1.547</v>
      </c>
      <c r="C4709" s="80">
        <v>43822.0</v>
      </c>
      <c r="D4709" s="1">
        <v>1.517</v>
      </c>
      <c r="E4709" s="80">
        <v>43843.0</v>
      </c>
      <c r="F4709" s="1">
        <v>1.418</v>
      </c>
    </row>
    <row r="4710" ht="15.75" customHeight="1">
      <c r="A4710" s="80">
        <v>43819.0</v>
      </c>
      <c r="B4710" s="1">
        <v>1.55139</v>
      </c>
      <c r="C4710" s="80">
        <v>43823.0</v>
      </c>
      <c r="D4710" s="1">
        <v>1.512</v>
      </c>
      <c r="E4710" s="80">
        <v>43844.0</v>
      </c>
      <c r="F4710" s="1">
        <v>1.41</v>
      </c>
    </row>
    <row r="4711" ht="15.75" customHeight="1">
      <c r="A4711" s="80">
        <v>43822.0</v>
      </c>
      <c r="B4711" s="1">
        <v>1.556</v>
      </c>
      <c r="C4711" s="80">
        <v>43825.0</v>
      </c>
      <c r="D4711" s="1">
        <v>1.5123</v>
      </c>
      <c r="E4711" s="80">
        <v>43845.0</v>
      </c>
      <c r="F4711" s="1">
        <v>1.406</v>
      </c>
    </row>
    <row r="4712" ht="15.75" customHeight="1">
      <c r="A4712" s="80">
        <v>43823.0</v>
      </c>
      <c r="B4712" s="1">
        <v>1.554</v>
      </c>
      <c r="C4712" s="80">
        <v>43826.0</v>
      </c>
      <c r="D4712" s="1">
        <v>1.503</v>
      </c>
      <c r="E4712" s="80">
        <v>43846.0</v>
      </c>
      <c r="F4712" s="1">
        <v>1.416</v>
      </c>
    </row>
    <row r="4713" ht="15.75" customHeight="1">
      <c r="A4713" s="80">
        <v>43824.0</v>
      </c>
      <c r="B4713" s="1">
        <v>1.554</v>
      </c>
      <c r="C4713" s="80">
        <v>43829.0</v>
      </c>
      <c r="D4713" s="1">
        <v>1.506</v>
      </c>
      <c r="E4713" s="80">
        <v>43847.0</v>
      </c>
      <c r="F4713" s="1">
        <v>1.419</v>
      </c>
    </row>
    <row r="4714" ht="15.75" customHeight="1">
      <c r="A4714" s="80">
        <v>43825.0</v>
      </c>
      <c r="B4714" s="1">
        <v>1.555</v>
      </c>
      <c r="C4714" s="80">
        <v>43830.0</v>
      </c>
      <c r="D4714" s="1">
        <v>1.516</v>
      </c>
      <c r="E4714" s="80">
        <v>43850.0</v>
      </c>
      <c r="F4714" s="1">
        <v>1.438</v>
      </c>
    </row>
    <row r="4715" ht="15.75" customHeight="1">
      <c r="A4715" s="80">
        <v>43826.0</v>
      </c>
      <c r="B4715" s="1">
        <v>1.551</v>
      </c>
      <c r="C4715" s="80">
        <v>43831.0</v>
      </c>
      <c r="D4715" s="1">
        <v>1.516</v>
      </c>
      <c r="E4715" s="80">
        <v>43851.0</v>
      </c>
      <c r="F4715" s="1">
        <v>1.39</v>
      </c>
    </row>
    <row r="4716" ht="15.75" customHeight="1">
      <c r="A4716" s="80">
        <v>43829.0</v>
      </c>
      <c r="B4716" s="1">
        <v>1.552</v>
      </c>
      <c r="C4716" s="80">
        <v>43832.0</v>
      </c>
      <c r="D4716" s="1">
        <v>1.50318</v>
      </c>
      <c r="E4716" s="80">
        <v>43852.0</v>
      </c>
      <c r="F4716" s="1">
        <v>1.3854</v>
      </c>
    </row>
    <row r="4717" ht="15.75" customHeight="1">
      <c r="A4717" s="80">
        <v>43830.0</v>
      </c>
      <c r="B4717" s="1">
        <v>1.553</v>
      </c>
      <c r="C4717" s="80">
        <v>43833.0</v>
      </c>
      <c r="D4717" s="1">
        <v>1.47751</v>
      </c>
      <c r="E4717" s="80">
        <v>43853.0</v>
      </c>
      <c r="F4717" s="1">
        <v>1.359</v>
      </c>
    </row>
    <row r="4718" ht="15.75" customHeight="1">
      <c r="A4718" s="80">
        <v>43831.0</v>
      </c>
      <c r="B4718" s="1">
        <v>1.553</v>
      </c>
      <c r="C4718" s="80">
        <v>43836.0</v>
      </c>
      <c r="D4718" s="1">
        <v>1.479</v>
      </c>
      <c r="E4718" s="80">
        <v>43854.0</v>
      </c>
      <c r="F4718" s="1">
        <v>1.34218</v>
      </c>
    </row>
    <row r="4719" ht="15.75" customHeight="1">
      <c r="A4719" s="80">
        <v>43832.0</v>
      </c>
      <c r="B4719" s="1">
        <v>1.54871</v>
      </c>
      <c r="C4719" s="80">
        <v>43837.0</v>
      </c>
      <c r="D4719" s="1">
        <v>1.47126</v>
      </c>
      <c r="E4719" s="80">
        <v>43857.0</v>
      </c>
      <c r="F4719" s="1">
        <v>1.278</v>
      </c>
    </row>
    <row r="4720" ht="15.75" customHeight="1">
      <c r="A4720" s="80">
        <v>43833.0</v>
      </c>
      <c r="B4720" s="1">
        <v>1.54394</v>
      </c>
      <c r="C4720" s="80">
        <v>43838.0</v>
      </c>
      <c r="D4720" s="1">
        <v>1.4984</v>
      </c>
      <c r="E4720" s="80">
        <v>43858.0</v>
      </c>
      <c r="F4720" s="1">
        <v>1.312</v>
      </c>
    </row>
    <row r="4721" ht="15.75" customHeight="1">
      <c r="A4721" s="80">
        <v>43836.0</v>
      </c>
      <c r="B4721" s="1">
        <v>1.546</v>
      </c>
      <c r="C4721" s="80">
        <v>43839.0</v>
      </c>
      <c r="D4721" s="1">
        <v>1.495</v>
      </c>
      <c r="E4721" s="80">
        <v>43859.0</v>
      </c>
      <c r="F4721" s="1">
        <v>1.267</v>
      </c>
    </row>
    <row r="4722" ht="15.75" customHeight="1">
      <c r="A4722" s="80">
        <v>43837.0</v>
      </c>
      <c r="B4722" s="1">
        <v>1.543</v>
      </c>
      <c r="C4722" s="80">
        <v>43840.0</v>
      </c>
      <c r="D4722" s="1">
        <v>1.49016</v>
      </c>
      <c r="E4722" s="80">
        <v>43860.0</v>
      </c>
      <c r="F4722" s="1">
        <v>1.26691</v>
      </c>
    </row>
    <row r="4723" ht="15.75" customHeight="1">
      <c r="A4723" s="80">
        <v>43838.0</v>
      </c>
      <c r="B4723" s="1">
        <v>1.556</v>
      </c>
      <c r="C4723" s="80">
        <v>43843.0</v>
      </c>
      <c r="D4723" s="1">
        <v>1.502</v>
      </c>
      <c r="E4723" s="80">
        <v>43861.0</v>
      </c>
      <c r="F4723" s="1">
        <v>1.17118</v>
      </c>
    </row>
    <row r="4724" ht="15.75" customHeight="1">
      <c r="A4724" s="80">
        <v>43839.0</v>
      </c>
      <c r="B4724" s="1">
        <v>1.553</v>
      </c>
      <c r="C4724" s="80">
        <v>43844.0</v>
      </c>
      <c r="D4724" s="1">
        <v>1.49621</v>
      </c>
      <c r="E4724" s="80">
        <v>43864.0</v>
      </c>
      <c r="F4724" s="1">
        <v>1.217</v>
      </c>
    </row>
    <row r="4725" ht="15.75" customHeight="1">
      <c r="A4725" s="80">
        <v>43840.0</v>
      </c>
      <c r="B4725" s="1">
        <v>1.552</v>
      </c>
      <c r="C4725" s="80">
        <v>43845.0</v>
      </c>
      <c r="D4725" s="1">
        <v>1.49747</v>
      </c>
      <c r="E4725" s="80">
        <v>43865.0</v>
      </c>
      <c r="F4725" s="1">
        <v>1.28</v>
      </c>
    </row>
    <row r="4726" ht="15.75" customHeight="1">
      <c r="A4726" s="80">
        <v>43843.0</v>
      </c>
      <c r="B4726" s="1">
        <v>1.564</v>
      </c>
      <c r="C4726" s="80">
        <v>43846.0</v>
      </c>
      <c r="D4726" s="1">
        <v>1.499</v>
      </c>
      <c r="E4726" s="80">
        <v>43866.0</v>
      </c>
      <c r="F4726" s="1">
        <v>1.31425</v>
      </c>
    </row>
    <row r="4727" ht="15.75" customHeight="1">
      <c r="A4727" s="80">
        <v>43844.0</v>
      </c>
      <c r="B4727" s="1">
        <v>1.562</v>
      </c>
      <c r="C4727" s="80">
        <v>43847.0</v>
      </c>
      <c r="D4727" s="1">
        <v>1.505</v>
      </c>
      <c r="E4727" s="80">
        <v>43867.0</v>
      </c>
      <c r="F4727" s="1">
        <v>1.31715</v>
      </c>
    </row>
    <row r="4728" ht="15.75" customHeight="1">
      <c r="A4728" s="80">
        <v>43845.0</v>
      </c>
      <c r="B4728" s="1">
        <v>1.564</v>
      </c>
      <c r="C4728" s="80">
        <v>43850.0</v>
      </c>
      <c r="D4728" s="1">
        <v>1.504</v>
      </c>
      <c r="E4728" s="80">
        <v>43868.0</v>
      </c>
      <c r="F4728" s="1">
        <v>1.27553</v>
      </c>
    </row>
    <row r="4729" ht="15.75" customHeight="1">
      <c r="A4729" s="80">
        <v>43846.0</v>
      </c>
      <c r="B4729" s="1">
        <v>1.564</v>
      </c>
      <c r="C4729" s="80">
        <v>43851.0</v>
      </c>
      <c r="D4729" s="1">
        <v>1.48623</v>
      </c>
      <c r="E4729" s="80">
        <v>43871.0</v>
      </c>
      <c r="F4729" s="1">
        <v>1.25723</v>
      </c>
    </row>
    <row r="4730" ht="15.75" customHeight="1">
      <c r="A4730" s="80">
        <v>43847.0</v>
      </c>
      <c r="B4730" s="1">
        <v>1.568</v>
      </c>
      <c r="C4730" s="80">
        <v>43852.0</v>
      </c>
      <c r="D4730" s="1">
        <v>1.483</v>
      </c>
      <c r="E4730" s="80">
        <v>43872.0</v>
      </c>
      <c r="F4730" s="1">
        <v>1.28</v>
      </c>
    </row>
    <row r="4731" ht="15.75" customHeight="1">
      <c r="A4731" s="80">
        <v>43850.0</v>
      </c>
      <c r="B4731" s="1">
        <v>1.566</v>
      </c>
      <c r="C4731" s="80">
        <v>43853.0</v>
      </c>
      <c r="D4731" s="1">
        <v>1.47</v>
      </c>
      <c r="E4731" s="80">
        <v>43873.0</v>
      </c>
      <c r="F4731" s="1">
        <v>1.31206</v>
      </c>
    </row>
    <row r="4732" ht="15.75" customHeight="1">
      <c r="A4732" s="80">
        <v>43851.0</v>
      </c>
      <c r="B4732" s="1">
        <v>1.559</v>
      </c>
      <c r="C4732" s="80">
        <v>43854.0</v>
      </c>
      <c r="D4732" s="1">
        <v>1.463</v>
      </c>
      <c r="E4732" s="80">
        <v>43874.0</v>
      </c>
      <c r="F4732" s="1">
        <v>1.29475</v>
      </c>
    </row>
    <row r="4733" ht="15.75" customHeight="1">
      <c r="A4733" s="80">
        <v>43852.0</v>
      </c>
      <c r="B4733" s="1">
        <v>1.55936</v>
      </c>
      <c r="C4733" s="80">
        <v>43857.0</v>
      </c>
      <c r="D4733" s="1">
        <v>1.419</v>
      </c>
      <c r="E4733" s="80">
        <v>43875.0</v>
      </c>
      <c r="F4733" s="1">
        <v>1.2726</v>
      </c>
    </row>
    <row r="4734" ht="15.75" customHeight="1">
      <c r="A4734" s="80">
        <v>43853.0</v>
      </c>
      <c r="B4734" s="1">
        <v>1.555</v>
      </c>
      <c r="C4734" s="80">
        <v>43858.0</v>
      </c>
      <c r="D4734" s="1">
        <v>1.446</v>
      </c>
      <c r="E4734" s="80">
        <v>43878.0</v>
      </c>
      <c r="F4734" s="1">
        <v>1.256</v>
      </c>
    </row>
    <row r="4735" ht="15.75" customHeight="1">
      <c r="A4735" s="80">
        <v>43854.0</v>
      </c>
      <c r="B4735" s="1">
        <v>1.552</v>
      </c>
      <c r="C4735" s="80">
        <v>43859.0</v>
      </c>
      <c r="D4735" s="1">
        <v>1.425</v>
      </c>
      <c r="E4735" s="80">
        <v>43879.0</v>
      </c>
      <c r="F4735" s="1">
        <v>1.248</v>
      </c>
    </row>
    <row r="4736" ht="15.75" customHeight="1">
      <c r="A4736" s="80">
        <v>43857.0</v>
      </c>
      <c r="B4736" s="1">
        <v>1.525</v>
      </c>
      <c r="C4736" s="80">
        <v>43860.0</v>
      </c>
      <c r="D4736" s="1">
        <v>1.416</v>
      </c>
      <c r="E4736" s="80">
        <v>43880.0</v>
      </c>
      <c r="F4736" s="1">
        <v>1.26207</v>
      </c>
    </row>
    <row r="4737" ht="15.75" customHeight="1">
      <c r="A4737" s="80">
        <v>43858.0</v>
      </c>
      <c r="B4737" s="1">
        <v>1.541</v>
      </c>
      <c r="C4737" s="80">
        <v>43861.0</v>
      </c>
      <c r="D4737" s="1">
        <v>1.333</v>
      </c>
      <c r="E4737" s="80">
        <v>43881.0</v>
      </c>
      <c r="F4737" s="1">
        <v>1.225</v>
      </c>
    </row>
    <row r="4738" ht="15.75" customHeight="1">
      <c r="A4738" s="80">
        <v>43859.0</v>
      </c>
      <c r="B4738" s="1">
        <v>1.543</v>
      </c>
      <c r="C4738" s="80">
        <v>43864.0</v>
      </c>
      <c r="D4738" s="1">
        <v>1.377</v>
      </c>
      <c r="E4738" s="80">
        <v>43882.0</v>
      </c>
      <c r="F4738" s="1">
        <v>1.18151</v>
      </c>
    </row>
    <row r="4739" ht="15.75" customHeight="1">
      <c r="A4739" s="80">
        <v>43860.0</v>
      </c>
      <c r="B4739" s="1">
        <v>1.533</v>
      </c>
      <c r="C4739" s="80">
        <v>43865.0</v>
      </c>
      <c r="D4739" s="1">
        <v>1.42229</v>
      </c>
      <c r="E4739" s="80">
        <v>43885.0</v>
      </c>
      <c r="F4739" s="1">
        <v>1.0795</v>
      </c>
    </row>
    <row r="4740" ht="15.75" customHeight="1">
      <c r="A4740" s="80">
        <v>43861.0</v>
      </c>
      <c r="B4740" s="1">
        <v>1.474</v>
      </c>
      <c r="C4740" s="80">
        <v>43866.0</v>
      </c>
      <c r="D4740" s="1">
        <v>1.44589</v>
      </c>
      <c r="E4740" s="80">
        <v>43886.0</v>
      </c>
      <c r="F4740" s="1">
        <v>1.06</v>
      </c>
    </row>
    <row r="4741" ht="15.75" customHeight="1">
      <c r="A4741" s="80">
        <v>43864.0</v>
      </c>
      <c r="B4741" s="1">
        <v>1.506</v>
      </c>
      <c r="C4741" s="80">
        <v>43867.0</v>
      </c>
      <c r="D4741" s="1">
        <v>1.445</v>
      </c>
      <c r="E4741" s="80">
        <v>43887.0</v>
      </c>
      <c r="F4741" s="1">
        <v>1.012</v>
      </c>
    </row>
    <row r="4742" ht="15.75" customHeight="1">
      <c r="A4742" s="80">
        <v>43865.0</v>
      </c>
      <c r="B4742" s="1">
        <v>1.53132</v>
      </c>
      <c r="C4742" s="80">
        <v>43868.0</v>
      </c>
      <c r="D4742" s="1">
        <v>1.416</v>
      </c>
      <c r="E4742" s="80">
        <v>43888.0</v>
      </c>
      <c r="F4742" s="1">
        <v>0.878</v>
      </c>
    </row>
    <row r="4743" ht="15.75" customHeight="1">
      <c r="A4743" s="80">
        <v>43866.0</v>
      </c>
      <c r="B4743" s="1">
        <v>1.542</v>
      </c>
      <c r="C4743" s="80">
        <v>43871.0</v>
      </c>
      <c r="D4743" s="1">
        <v>1.404</v>
      </c>
      <c r="E4743" s="80">
        <v>43889.0</v>
      </c>
      <c r="F4743" s="1">
        <v>0.75</v>
      </c>
    </row>
    <row r="4744" ht="15.75" customHeight="1">
      <c r="A4744" s="80">
        <v>43867.0</v>
      </c>
      <c r="B4744" s="1">
        <v>1.539</v>
      </c>
      <c r="C4744" s="80">
        <v>43872.0</v>
      </c>
      <c r="D4744" s="1">
        <v>1.417</v>
      </c>
      <c r="E4744" s="80">
        <v>43892.0</v>
      </c>
      <c r="F4744" s="1">
        <v>0.73679</v>
      </c>
    </row>
    <row r="4745" ht="15.75" customHeight="1">
      <c r="A4745" s="80">
        <v>43868.0</v>
      </c>
      <c r="B4745" s="1">
        <v>1.522</v>
      </c>
      <c r="C4745" s="80">
        <v>43873.0</v>
      </c>
      <c r="D4745" s="1">
        <v>1.43633</v>
      </c>
      <c r="E4745" s="80">
        <v>43893.0</v>
      </c>
      <c r="F4745" s="1">
        <v>0.503</v>
      </c>
    </row>
    <row r="4746" ht="15.75" customHeight="1">
      <c r="A4746" s="80">
        <v>43871.0</v>
      </c>
      <c r="B4746" s="1">
        <v>1.512</v>
      </c>
      <c r="C4746" s="80">
        <v>43874.0</v>
      </c>
      <c r="D4746" s="1">
        <v>1.42</v>
      </c>
      <c r="E4746" s="80">
        <v>43894.0</v>
      </c>
      <c r="F4746" s="1">
        <v>0.51471</v>
      </c>
    </row>
    <row r="4747" ht="15.75" customHeight="1">
      <c r="A4747" s="80">
        <v>43872.0</v>
      </c>
      <c r="B4747" s="1">
        <v>1.522</v>
      </c>
      <c r="C4747" s="80">
        <v>43875.0</v>
      </c>
      <c r="D4747" s="1">
        <v>1.404</v>
      </c>
      <c r="E4747" s="80">
        <v>43895.0</v>
      </c>
      <c r="F4747" s="1">
        <v>0.377</v>
      </c>
    </row>
    <row r="4748" ht="15.75" customHeight="1">
      <c r="A4748" s="80">
        <v>43873.0</v>
      </c>
      <c r="B4748" s="1">
        <v>1.53448</v>
      </c>
      <c r="C4748" s="80">
        <v>43878.0</v>
      </c>
      <c r="D4748" s="1">
        <v>1.405</v>
      </c>
      <c r="E4748" s="80">
        <v>43896.0</v>
      </c>
      <c r="F4748" s="1">
        <v>0.335</v>
      </c>
    </row>
    <row r="4749" ht="15.75" customHeight="1">
      <c r="A4749" s="80">
        <v>43874.0</v>
      </c>
      <c r="B4749" s="1">
        <v>1.52</v>
      </c>
      <c r="C4749" s="80">
        <v>43879.0</v>
      </c>
      <c r="D4749" s="1">
        <v>1.386</v>
      </c>
      <c r="E4749" s="80">
        <v>43899.0</v>
      </c>
      <c r="F4749" s="1">
        <v>0.17097</v>
      </c>
    </row>
    <row r="4750" ht="15.75" customHeight="1">
      <c r="A4750" s="80">
        <v>43875.0</v>
      </c>
      <c r="B4750" s="1">
        <v>1.512</v>
      </c>
      <c r="C4750" s="80">
        <v>43880.0</v>
      </c>
      <c r="D4750" s="1">
        <v>1.4</v>
      </c>
      <c r="E4750" s="80">
        <v>43900.0</v>
      </c>
      <c r="F4750" s="1">
        <v>0.304</v>
      </c>
    </row>
    <row r="4751" ht="15.75" customHeight="1">
      <c r="A4751" s="80">
        <v>43878.0</v>
      </c>
      <c r="B4751" s="1">
        <v>1.516</v>
      </c>
      <c r="C4751" s="80">
        <v>43881.0</v>
      </c>
      <c r="D4751" s="1">
        <v>1.374</v>
      </c>
      <c r="E4751" s="80">
        <v>43901.0</v>
      </c>
      <c r="F4751" s="1">
        <v>0.201</v>
      </c>
    </row>
    <row r="4752" ht="15.75" customHeight="1">
      <c r="A4752" s="80">
        <v>43879.0</v>
      </c>
      <c r="B4752" s="1">
        <v>1.502</v>
      </c>
      <c r="C4752" s="80">
        <v>43882.0</v>
      </c>
      <c r="D4752" s="1">
        <v>1.338</v>
      </c>
      <c r="E4752" s="80">
        <v>43902.0</v>
      </c>
      <c r="F4752" s="1">
        <v>0.135</v>
      </c>
    </row>
    <row r="4753" ht="15.75" customHeight="1">
      <c r="A4753" s="80">
        <v>43880.0</v>
      </c>
      <c r="B4753" s="1">
        <v>1.513</v>
      </c>
      <c r="C4753" s="80">
        <v>43885.0</v>
      </c>
      <c r="D4753" s="1">
        <v>1.252</v>
      </c>
      <c r="E4753" s="80">
        <v>43903.0</v>
      </c>
      <c r="F4753" s="1">
        <v>0.196</v>
      </c>
    </row>
    <row r="4754" ht="15.75" customHeight="1">
      <c r="A4754" s="80">
        <v>43881.0</v>
      </c>
      <c r="B4754" s="1">
        <v>1.5</v>
      </c>
      <c r="C4754" s="80">
        <v>43886.0</v>
      </c>
      <c r="D4754" s="1">
        <v>1.233</v>
      </c>
      <c r="E4754" s="80">
        <v>43906.0</v>
      </c>
      <c r="F4754" s="1">
        <v>0.141</v>
      </c>
    </row>
    <row r="4755" ht="15.75" customHeight="1">
      <c r="A4755" s="80">
        <v>43882.0</v>
      </c>
      <c r="B4755" s="1">
        <v>1.477</v>
      </c>
      <c r="C4755" s="80">
        <v>43887.0</v>
      </c>
      <c r="D4755" s="1">
        <v>1.172</v>
      </c>
      <c r="E4755" s="80">
        <v>43907.0</v>
      </c>
      <c r="F4755" s="1">
        <v>0.21895</v>
      </c>
    </row>
    <row r="4756" ht="15.75" customHeight="1">
      <c r="A4756" s="80">
        <v>43885.0</v>
      </c>
      <c r="B4756" s="1">
        <v>1.417</v>
      </c>
      <c r="C4756" s="80">
        <v>43888.0</v>
      </c>
      <c r="D4756" s="1">
        <v>1.027</v>
      </c>
      <c r="E4756" s="80">
        <v>43908.0</v>
      </c>
      <c r="F4756" s="1">
        <v>0.19</v>
      </c>
    </row>
    <row r="4757" ht="15.75" customHeight="1">
      <c r="A4757" s="80">
        <v>43886.0</v>
      </c>
      <c r="B4757" s="1">
        <v>1.401</v>
      </c>
      <c r="C4757" s="80">
        <v>43889.0</v>
      </c>
      <c r="D4757" s="1">
        <v>0.901</v>
      </c>
      <c r="E4757" s="80">
        <v>43909.0</v>
      </c>
      <c r="F4757" s="1">
        <v>0.163</v>
      </c>
    </row>
    <row r="4758" ht="15.75" customHeight="1">
      <c r="A4758" s="80">
        <v>43887.0</v>
      </c>
      <c r="B4758" s="1">
        <v>1.346</v>
      </c>
      <c r="C4758" s="80">
        <v>43892.0</v>
      </c>
      <c r="D4758" s="1">
        <v>0.824</v>
      </c>
      <c r="E4758" s="80">
        <v>43910.0</v>
      </c>
      <c r="F4758" s="1">
        <v>0.117</v>
      </c>
    </row>
    <row r="4759" ht="15.75" customHeight="1">
      <c r="A4759" s="80">
        <v>43888.0</v>
      </c>
      <c r="B4759" s="1">
        <v>1.203</v>
      </c>
      <c r="C4759" s="80">
        <v>43893.0</v>
      </c>
      <c r="D4759" s="1">
        <v>0.559</v>
      </c>
      <c r="E4759" s="80">
        <v>43913.0</v>
      </c>
      <c r="F4759" s="1">
        <v>0.1055</v>
      </c>
    </row>
    <row r="4760" ht="15.75" customHeight="1">
      <c r="A4760" s="80">
        <v>43889.0</v>
      </c>
      <c r="B4760" s="1">
        <v>1.072</v>
      </c>
      <c r="C4760" s="80">
        <v>43894.0</v>
      </c>
      <c r="D4760" s="1">
        <v>0.556</v>
      </c>
      <c r="E4760" s="80">
        <v>43914.0</v>
      </c>
      <c r="F4760" s="1">
        <v>0.136</v>
      </c>
    </row>
    <row r="4761" ht="15.75" customHeight="1">
      <c r="A4761" s="80">
        <v>43892.0</v>
      </c>
      <c r="B4761" s="1">
        <v>0.96048</v>
      </c>
      <c r="C4761" s="80">
        <v>43895.0</v>
      </c>
      <c r="D4761" s="1">
        <v>0.4</v>
      </c>
      <c r="E4761" s="80">
        <v>43915.0</v>
      </c>
      <c r="F4761" s="1">
        <v>0.12508</v>
      </c>
    </row>
    <row r="4762" ht="15.75" customHeight="1">
      <c r="A4762" s="80">
        <v>43893.0</v>
      </c>
      <c r="B4762" s="1">
        <v>0.667</v>
      </c>
      <c r="C4762" s="80">
        <v>43896.0</v>
      </c>
      <c r="D4762" s="1">
        <v>0.327</v>
      </c>
      <c r="E4762" s="80">
        <v>43916.0</v>
      </c>
      <c r="F4762" s="1">
        <v>0.0993</v>
      </c>
    </row>
    <row r="4763" ht="15.75" customHeight="1">
      <c r="A4763" s="80">
        <v>43894.0</v>
      </c>
      <c r="B4763" s="1">
        <v>0.665</v>
      </c>
      <c r="C4763" s="80">
        <v>43899.0</v>
      </c>
      <c r="D4763" s="1">
        <v>0.155</v>
      </c>
      <c r="E4763" s="80">
        <v>43917.0</v>
      </c>
      <c r="F4763" s="1">
        <v>0.07135</v>
      </c>
    </row>
    <row r="4764" ht="15.75" customHeight="1">
      <c r="A4764" s="80">
        <v>43895.0</v>
      </c>
      <c r="B4764" s="1">
        <v>0.497</v>
      </c>
      <c r="C4764" s="80">
        <v>43900.0</v>
      </c>
      <c r="D4764" s="1">
        <v>0.277</v>
      </c>
      <c r="E4764" s="80">
        <v>43920.0</v>
      </c>
      <c r="F4764" s="1">
        <v>0.0947</v>
      </c>
    </row>
    <row r="4765" ht="15.75" customHeight="1">
      <c r="A4765" s="80">
        <v>43896.0</v>
      </c>
      <c r="B4765" s="1">
        <v>0.399</v>
      </c>
      <c r="C4765" s="80">
        <v>43901.0</v>
      </c>
      <c r="D4765" s="1">
        <v>0.148</v>
      </c>
      <c r="E4765" s="80">
        <v>43921.0</v>
      </c>
      <c r="F4765" s="1">
        <v>0.093</v>
      </c>
    </row>
    <row r="4766" ht="15.75" customHeight="1">
      <c r="A4766" s="80">
        <v>43899.0</v>
      </c>
      <c r="B4766" s="1">
        <v>0.195</v>
      </c>
      <c r="C4766" s="80">
        <v>43902.0</v>
      </c>
      <c r="D4766" s="1">
        <v>0.103</v>
      </c>
      <c r="E4766" s="80">
        <v>43922.0</v>
      </c>
      <c r="F4766" s="1">
        <v>0.08145</v>
      </c>
    </row>
    <row r="4767" ht="15.75" customHeight="1">
      <c r="A4767" s="80">
        <v>43900.0</v>
      </c>
      <c r="B4767" s="1">
        <v>0.319</v>
      </c>
      <c r="C4767" s="80">
        <v>43903.0</v>
      </c>
      <c r="D4767" s="1">
        <v>0.13</v>
      </c>
      <c r="E4767" s="80">
        <v>43923.0</v>
      </c>
      <c r="F4767" s="1">
        <v>0.08675</v>
      </c>
    </row>
    <row r="4768" ht="15.75" customHeight="1">
      <c r="A4768" s="80">
        <v>43901.0</v>
      </c>
      <c r="B4768" s="1">
        <v>0.175</v>
      </c>
      <c r="C4768" s="80">
        <v>43906.0</v>
      </c>
      <c r="D4768" s="1">
        <v>0.098</v>
      </c>
      <c r="E4768" s="80">
        <v>43924.0</v>
      </c>
      <c r="F4768" s="1">
        <v>0.09</v>
      </c>
    </row>
    <row r="4769" ht="15.75" customHeight="1">
      <c r="A4769" s="80">
        <v>43902.0</v>
      </c>
      <c r="B4769" s="1">
        <v>0.121</v>
      </c>
      <c r="C4769" s="80">
        <v>43907.0</v>
      </c>
      <c r="D4769" s="1">
        <v>0.131</v>
      </c>
      <c r="E4769" s="80">
        <v>43927.0</v>
      </c>
      <c r="F4769" s="1">
        <v>0.101</v>
      </c>
    </row>
    <row r="4770" ht="15.75" customHeight="1">
      <c r="A4770" s="80">
        <v>43903.0</v>
      </c>
      <c r="B4770" s="1">
        <v>0.134</v>
      </c>
      <c r="C4770" s="80">
        <v>43908.0</v>
      </c>
      <c r="D4770" s="1">
        <v>0.119</v>
      </c>
      <c r="E4770" s="80">
        <v>43928.0</v>
      </c>
      <c r="F4770" s="1">
        <v>0.11151</v>
      </c>
    </row>
    <row r="4771" ht="15.75" customHeight="1">
      <c r="A4771" s="80">
        <v>43906.0</v>
      </c>
      <c r="B4771" s="1">
        <v>0.101</v>
      </c>
      <c r="C4771" s="80">
        <v>43909.0</v>
      </c>
      <c r="D4771" s="1">
        <v>0.113</v>
      </c>
      <c r="E4771" s="80">
        <v>43929.0</v>
      </c>
      <c r="F4771" s="1">
        <v>0.105</v>
      </c>
    </row>
    <row r="4772" ht="15.75" customHeight="1">
      <c r="A4772" s="80">
        <v>43907.0</v>
      </c>
      <c r="B4772" s="1">
        <v>0.119</v>
      </c>
      <c r="C4772" s="80">
        <v>43910.0</v>
      </c>
      <c r="D4772" s="1">
        <v>0.091</v>
      </c>
      <c r="E4772" s="80">
        <v>43930.0</v>
      </c>
      <c r="F4772" s="1">
        <v>0.09</v>
      </c>
    </row>
    <row r="4773" ht="15.75" customHeight="1">
      <c r="A4773" s="80">
        <v>43908.0</v>
      </c>
      <c r="B4773" s="1">
        <v>0.112</v>
      </c>
      <c r="C4773" s="80">
        <v>43913.0</v>
      </c>
      <c r="D4773" s="1">
        <v>0.083</v>
      </c>
      <c r="E4773" s="80">
        <v>43931.0</v>
      </c>
      <c r="F4773" s="1">
        <v>0.089</v>
      </c>
    </row>
    <row r="4774" ht="15.75" customHeight="1">
      <c r="A4774" s="80">
        <v>43909.0</v>
      </c>
      <c r="B4774" s="1">
        <v>0.12195</v>
      </c>
      <c r="C4774" s="80">
        <v>43914.0</v>
      </c>
      <c r="D4774" s="1">
        <v>0.09</v>
      </c>
      <c r="E4774" s="80">
        <v>43934.0</v>
      </c>
      <c r="F4774" s="1">
        <v>0.09813</v>
      </c>
    </row>
    <row r="4775" ht="15.75" customHeight="1">
      <c r="A4775" s="80">
        <v>43910.0</v>
      </c>
      <c r="B4775" s="1">
        <v>0.096</v>
      </c>
      <c r="C4775" s="80">
        <v>43915.0</v>
      </c>
      <c r="D4775" s="1">
        <v>0.074</v>
      </c>
      <c r="E4775" s="80">
        <v>43935.0</v>
      </c>
      <c r="F4775" s="1">
        <v>0.09593</v>
      </c>
    </row>
    <row r="4776" ht="15.75" customHeight="1">
      <c r="A4776" s="80">
        <v>43913.0</v>
      </c>
      <c r="B4776" s="1">
        <v>0.082</v>
      </c>
      <c r="C4776" s="80">
        <v>43916.0</v>
      </c>
      <c r="D4776" s="1">
        <v>0.069</v>
      </c>
      <c r="E4776" s="80">
        <v>43936.0</v>
      </c>
      <c r="F4776" s="1">
        <v>0.08</v>
      </c>
    </row>
    <row r="4777" ht="15.75" customHeight="1">
      <c r="A4777" s="80">
        <v>43914.0</v>
      </c>
      <c r="B4777" s="1">
        <v>0.09</v>
      </c>
      <c r="C4777" s="80">
        <v>43917.0</v>
      </c>
      <c r="D4777" s="1">
        <v>0.0606</v>
      </c>
      <c r="E4777" s="80">
        <v>43937.0</v>
      </c>
      <c r="F4777" s="1">
        <v>0.078</v>
      </c>
    </row>
    <row r="4778" ht="15.75" customHeight="1">
      <c r="A4778" s="80">
        <v>43915.0</v>
      </c>
      <c r="B4778" s="1">
        <v>0.075</v>
      </c>
      <c r="C4778" s="80">
        <v>43920.0</v>
      </c>
      <c r="D4778" s="1">
        <v>0.07193</v>
      </c>
      <c r="E4778" s="80">
        <v>43938.0</v>
      </c>
      <c r="F4778" s="1">
        <v>0.076</v>
      </c>
    </row>
    <row r="4779" ht="15.75" customHeight="1">
      <c r="A4779" s="80">
        <v>43916.0</v>
      </c>
      <c r="B4779" s="1">
        <v>0.069</v>
      </c>
      <c r="C4779" s="80">
        <v>43921.0</v>
      </c>
      <c r="D4779" s="1">
        <v>0.074</v>
      </c>
      <c r="E4779" s="80">
        <v>43941.0</v>
      </c>
      <c r="F4779" s="1">
        <v>0.07134</v>
      </c>
    </row>
    <row r="4780" ht="15.75" customHeight="1">
      <c r="A4780" s="80">
        <v>43917.0</v>
      </c>
      <c r="B4780" s="1">
        <v>0.06205</v>
      </c>
      <c r="C4780" s="80">
        <v>43922.0</v>
      </c>
      <c r="D4780" s="1">
        <v>0.068</v>
      </c>
      <c r="E4780" s="80">
        <v>43942.0</v>
      </c>
      <c r="F4780" s="1">
        <v>0.066</v>
      </c>
    </row>
    <row r="4781" ht="15.75" customHeight="1">
      <c r="A4781" s="80">
        <v>43920.0</v>
      </c>
      <c r="B4781" s="1">
        <v>0.06595</v>
      </c>
      <c r="C4781" s="80">
        <v>43923.0</v>
      </c>
      <c r="D4781" s="1">
        <v>0.078</v>
      </c>
      <c r="E4781" s="80">
        <v>43943.0</v>
      </c>
      <c r="F4781" s="1">
        <v>0.07</v>
      </c>
    </row>
    <row r="4782" ht="15.75" customHeight="1">
      <c r="A4782" s="80">
        <v>43921.0</v>
      </c>
      <c r="B4782" s="1">
        <v>0.0699</v>
      </c>
      <c r="C4782" s="80">
        <v>43924.0</v>
      </c>
      <c r="D4782" s="1">
        <v>0.076</v>
      </c>
      <c r="E4782" s="80">
        <v>43944.0</v>
      </c>
      <c r="F4782" s="1">
        <v>0.068</v>
      </c>
    </row>
    <row r="4783" ht="15.75" customHeight="1">
      <c r="A4783" s="80">
        <v>43922.0</v>
      </c>
      <c r="B4783" s="1">
        <v>0.07</v>
      </c>
      <c r="C4783" s="80">
        <v>43927.0</v>
      </c>
      <c r="D4783" s="1">
        <v>0.079</v>
      </c>
      <c r="E4783" s="80">
        <v>43945.0</v>
      </c>
      <c r="F4783" s="1">
        <v>0.07612</v>
      </c>
    </row>
    <row r="4784" ht="15.75" customHeight="1">
      <c r="A4784" s="80">
        <v>43923.0</v>
      </c>
      <c r="B4784" s="1">
        <v>0.076</v>
      </c>
      <c r="C4784" s="80">
        <v>43928.0</v>
      </c>
      <c r="D4784" s="1">
        <v>0.08259</v>
      </c>
      <c r="E4784" s="80">
        <v>43948.0</v>
      </c>
      <c r="F4784" s="1">
        <v>0.077</v>
      </c>
    </row>
    <row r="4785" ht="15.75" customHeight="1">
      <c r="A4785" s="80">
        <v>43924.0</v>
      </c>
      <c r="B4785" s="1">
        <v>0.07395</v>
      </c>
      <c r="C4785" s="80">
        <v>43929.0</v>
      </c>
      <c r="D4785" s="1">
        <v>0.07895</v>
      </c>
      <c r="E4785" s="80">
        <v>43949.0</v>
      </c>
      <c r="F4785" s="1">
        <v>0.07327</v>
      </c>
    </row>
    <row r="4786" ht="15.75" customHeight="1">
      <c r="A4786" s="80">
        <v>43927.0</v>
      </c>
      <c r="B4786" s="1">
        <v>0.078</v>
      </c>
      <c r="C4786" s="80">
        <v>43930.0</v>
      </c>
      <c r="D4786" s="1">
        <v>0.073</v>
      </c>
      <c r="E4786" s="80">
        <v>43950.0</v>
      </c>
      <c r="F4786" s="1">
        <v>0.056</v>
      </c>
    </row>
    <row r="4787" ht="15.75" customHeight="1">
      <c r="A4787" s="80">
        <v>43928.0</v>
      </c>
      <c r="B4787" s="1">
        <v>0.078</v>
      </c>
      <c r="C4787" s="80">
        <v>43931.0</v>
      </c>
      <c r="D4787" s="1">
        <v>0.078</v>
      </c>
      <c r="E4787" s="80">
        <v>43951.0</v>
      </c>
      <c r="F4787" s="1">
        <v>0.051</v>
      </c>
    </row>
    <row r="4788" ht="15.75" customHeight="1">
      <c r="A4788" s="80">
        <v>43929.0</v>
      </c>
      <c r="B4788" s="1">
        <v>0.076</v>
      </c>
      <c r="C4788" s="80">
        <v>43934.0</v>
      </c>
      <c r="D4788" s="1">
        <v>0.081</v>
      </c>
      <c r="E4788" s="80">
        <v>43952.0</v>
      </c>
      <c r="F4788" s="1">
        <v>0.05</v>
      </c>
    </row>
    <row r="4789" ht="15.75" customHeight="1">
      <c r="A4789" s="80">
        <v>43930.0</v>
      </c>
      <c r="B4789" s="1">
        <v>0.074</v>
      </c>
      <c r="C4789" s="80">
        <v>43935.0</v>
      </c>
      <c r="D4789" s="1">
        <v>0.079</v>
      </c>
      <c r="E4789" s="80">
        <v>43955.0</v>
      </c>
      <c r="F4789" s="1">
        <v>0.04715</v>
      </c>
    </row>
    <row r="4790" ht="15.75" customHeight="1">
      <c r="A4790" s="80">
        <v>43931.0</v>
      </c>
      <c r="B4790" s="1">
        <v>0.075</v>
      </c>
      <c r="C4790" s="80">
        <v>43936.0</v>
      </c>
      <c r="D4790" s="1">
        <v>0.072</v>
      </c>
      <c r="E4790" s="80">
        <v>43956.0</v>
      </c>
      <c r="F4790" s="1">
        <v>0.04145</v>
      </c>
    </row>
    <row r="4791" ht="15.75" customHeight="1">
      <c r="A4791" s="80">
        <v>43934.0</v>
      </c>
      <c r="B4791" s="1">
        <v>0.079</v>
      </c>
      <c r="C4791" s="80">
        <v>43937.0</v>
      </c>
      <c r="D4791" s="1">
        <v>0.071</v>
      </c>
      <c r="E4791" s="80">
        <v>43957.0</v>
      </c>
      <c r="F4791" s="1">
        <v>0.03175</v>
      </c>
    </row>
    <row r="4792" ht="15.75" customHeight="1">
      <c r="A4792" s="80">
        <v>43935.0</v>
      </c>
      <c r="B4792" s="1">
        <v>0.07654</v>
      </c>
      <c r="C4792" s="80">
        <v>43938.0</v>
      </c>
      <c r="D4792" s="1">
        <v>0.072</v>
      </c>
      <c r="E4792" s="80">
        <v>43958.0</v>
      </c>
      <c r="F4792" s="1">
        <v>-0.013</v>
      </c>
    </row>
    <row r="4793" ht="15.75" customHeight="1">
      <c r="A4793" s="80">
        <v>43936.0</v>
      </c>
      <c r="B4793" s="1">
        <v>0.073</v>
      </c>
      <c r="C4793" s="80">
        <v>43941.0</v>
      </c>
      <c r="D4793" s="1">
        <v>0.07</v>
      </c>
      <c r="E4793" s="80">
        <v>43959.0</v>
      </c>
      <c r="F4793" s="1">
        <v>0.00455</v>
      </c>
    </row>
    <row r="4794" ht="15.75" customHeight="1">
      <c r="A4794" s="80">
        <v>43937.0</v>
      </c>
      <c r="B4794" s="1">
        <v>0.072</v>
      </c>
      <c r="C4794" s="80">
        <v>43942.0</v>
      </c>
      <c r="D4794" s="1">
        <v>0.07</v>
      </c>
      <c r="E4794" s="80">
        <v>43962.0</v>
      </c>
      <c r="F4794" s="1">
        <v>0.007</v>
      </c>
    </row>
    <row r="4795" ht="15.75" customHeight="1">
      <c r="A4795" s="80">
        <v>43938.0</v>
      </c>
      <c r="B4795" s="1">
        <v>0.07292</v>
      </c>
      <c r="C4795" s="80">
        <v>43943.0</v>
      </c>
      <c r="D4795" s="1">
        <v>0.074</v>
      </c>
      <c r="E4795" s="80">
        <v>43963.0</v>
      </c>
      <c r="F4795" s="1">
        <v>-0.002</v>
      </c>
    </row>
    <row r="4796" ht="15.75" customHeight="1">
      <c r="A4796" s="80">
        <v>43941.0</v>
      </c>
      <c r="B4796" s="1">
        <v>0.07177</v>
      </c>
      <c r="C4796" s="80">
        <v>43944.0</v>
      </c>
      <c r="D4796" s="1">
        <v>0.07</v>
      </c>
      <c r="E4796" s="80">
        <v>43964.0</v>
      </c>
      <c r="F4796" s="1">
        <v>0.006</v>
      </c>
    </row>
    <row r="4797" ht="15.75" customHeight="1">
      <c r="A4797" s="80">
        <v>43942.0</v>
      </c>
      <c r="B4797" s="1">
        <v>0.072</v>
      </c>
      <c r="C4797" s="80">
        <v>43945.0</v>
      </c>
      <c r="D4797" s="1">
        <v>0.067</v>
      </c>
      <c r="E4797" s="80">
        <v>43965.0</v>
      </c>
      <c r="F4797" s="1">
        <v>6.7E-4</v>
      </c>
    </row>
    <row r="4798" ht="15.75" customHeight="1">
      <c r="A4798" s="80">
        <v>43943.0</v>
      </c>
      <c r="B4798" s="1">
        <v>0.07445</v>
      </c>
      <c r="C4798" s="80">
        <v>43948.0</v>
      </c>
      <c r="D4798" s="1">
        <v>0.06653</v>
      </c>
      <c r="E4798" s="80">
        <v>43966.0</v>
      </c>
      <c r="F4798" s="1">
        <v>0.0</v>
      </c>
    </row>
    <row r="4799" ht="15.75" customHeight="1">
      <c r="A4799" s="80">
        <v>43944.0</v>
      </c>
      <c r="B4799" s="1">
        <v>0.075</v>
      </c>
      <c r="C4799" s="80">
        <v>43949.0</v>
      </c>
      <c r="D4799" s="1">
        <v>0.066</v>
      </c>
      <c r="E4799" s="80">
        <v>43969.0</v>
      </c>
      <c r="F4799" s="1">
        <v>0.02342</v>
      </c>
    </row>
    <row r="4800" ht="15.75" customHeight="1">
      <c r="A4800" s="80">
        <v>43945.0</v>
      </c>
      <c r="B4800" s="1">
        <v>0.07049</v>
      </c>
      <c r="C4800" s="80">
        <v>43950.0</v>
      </c>
      <c r="D4800" s="1">
        <v>0.049</v>
      </c>
      <c r="E4800" s="80">
        <v>43970.0</v>
      </c>
      <c r="F4800" s="1">
        <v>0.01688</v>
      </c>
    </row>
    <row r="4801" ht="15.75" customHeight="1">
      <c r="A4801" s="80">
        <v>43948.0</v>
      </c>
      <c r="B4801" s="1">
        <v>0.07</v>
      </c>
      <c r="C4801" s="80">
        <v>43951.0</v>
      </c>
      <c r="D4801" s="1">
        <v>0.043</v>
      </c>
      <c r="E4801" s="80">
        <v>43971.0</v>
      </c>
      <c r="F4801" s="1">
        <v>0.0189</v>
      </c>
    </row>
    <row r="4802" ht="15.75" customHeight="1">
      <c r="A4802" s="80">
        <v>43949.0</v>
      </c>
      <c r="B4802" s="1">
        <v>0.069</v>
      </c>
      <c r="C4802" s="80">
        <v>43952.0</v>
      </c>
      <c r="D4802" s="1">
        <v>0.043</v>
      </c>
      <c r="E4802" s="80">
        <v>43972.0</v>
      </c>
      <c r="F4802" s="1">
        <v>0.01955</v>
      </c>
    </row>
    <row r="4803" ht="15.75" customHeight="1">
      <c r="A4803" s="80">
        <v>43950.0</v>
      </c>
      <c r="B4803" s="1">
        <v>0.04975</v>
      </c>
      <c r="C4803" s="80">
        <v>43955.0</v>
      </c>
      <c r="D4803" s="1">
        <v>0.04</v>
      </c>
      <c r="E4803" s="80">
        <v>43973.0</v>
      </c>
      <c r="F4803" s="1">
        <v>0.013</v>
      </c>
    </row>
    <row r="4804" ht="15.75" customHeight="1">
      <c r="A4804" s="80">
        <v>43951.0</v>
      </c>
      <c r="B4804" s="1">
        <v>0.0438</v>
      </c>
      <c r="C4804" s="80">
        <v>43956.0</v>
      </c>
      <c r="D4804" s="1">
        <v>0.039</v>
      </c>
      <c r="E4804" s="80">
        <v>43976.0</v>
      </c>
      <c r="F4804" s="1">
        <v>0.013</v>
      </c>
    </row>
    <row r="4805" ht="15.75" customHeight="1">
      <c r="A4805" s="80">
        <v>43952.0</v>
      </c>
      <c r="B4805" s="1">
        <v>0.044</v>
      </c>
      <c r="C4805" s="80">
        <v>43957.0</v>
      </c>
      <c r="D4805" s="1">
        <v>0.033</v>
      </c>
      <c r="E4805" s="80">
        <v>43977.0</v>
      </c>
      <c r="F4805" s="1">
        <v>0.0206</v>
      </c>
    </row>
    <row r="4806" ht="15.75" customHeight="1">
      <c r="A4806" s="80">
        <v>43955.0</v>
      </c>
      <c r="B4806" s="1">
        <v>0.0424</v>
      </c>
      <c r="C4806" s="80">
        <v>43958.0</v>
      </c>
      <c r="D4806" s="1">
        <v>0.011</v>
      </c>
      <c r="E4806" s="80">
        <v>43978.0</v>
      </c>
      <c r="F4806" s="1">
        <v>0.02475</v>
      </c>
    </row>
    <row r="4807" ht="15.75" customHeight="1">
      <c r="A4807" s="80">
        <v>43956.0</v>
      </c>
      <c r="B4807" s="1">
        <v>0.042</v>
      </c>
      <c r="C4807" s="80">
        <v>43959.0</v>
      </c>
      <c r="D4807" s="1">
        <v>0.026</v>
      </c>
      <c r="E4807" s="80">
        <v>43979.0</v>
      </c>
      <c r="F4807" s="1">
        <v>0.01975</v>
      </c>
    </row>
    <row r="4808" ht="15.75" customHeight="1">
      <c r="A4808" s="80">
        <v>43957.0</v>
      </c>
      <c r="B4808" s="1">
        <v>0.04</v>
      </c>
      <c r="C4808" s="80">
        <v>43962.0</v>
      </c>
      <c r="D4808" s="1">
        <v>0.029</v>
      </c>
      <c r="E4808" s="80">
        <v>43980.0</v>
      </c>
      <c r="F4808" s="1">
        <v>0.006</v>
      </c>
    </row>
    <row r="4809" ht="15.75" customHeight="1">
      <c r="A4809" s="80">
        <v>43958.0</v>
      </c>
      <c r="B4809" s="1">
        <v>0.0352</v>
      </c>
      <c r="C4809" s="80">
        <v>43963.0</v>
      </c>
      <c r="D4809" s="1">
        <v>0.03058</v>
      </c>
      <c r="E4809" s="80">
        <v>43983.0</v>
      </c>
      <c r="F4809" s="1">
        <v>0.002</v>
      </c>
    </row>
    <row r="4810" ht="15.75" customHeight="1">
      <c r="A4810" s="80">
        <v>43959.0</v>
      </c>
      <c r="B4810" s="1">
        <v>0.043</v>
      </c>
      <c r="C4810" s="80">
        <v>43964.0</v>
      </c>
      <c r="D4810" s="1">
        <v>0.027</v>
      </c>
      <c r="E4810" s="80">
        <v>43984.0</v>
      </c>
      <c r="F4810" s="1">
        <v>0.002</v>
      </c>
    </row>
    <row r="4811" ht="15.75" customHeight="1">
      <c r="A4811" s="80">
        <v>43962.0</v>
      </c>
      <c r="B4811" s="1">
        <v>0.046</v>
      </c>
      <c r="C4811" s="80">
        <v>43965.0</v>
      </c>
      <c r="D4811" s="1">
        <v>0.025</v>
      </c>
      <c r="E4811" s="80">
        <v>43985.0</v>
      </c>
      <c r="F4811" s="1">
        <v>0.01935</v>
      </c>
    </row>
    <row r="4812" ht="15.75" customHeight="1">
      <c r="A4812" s="80">
        <v>43963.0</v>
      </c>
      <c r="B4812" s="1">
        <v>0.04619</v>
      </c>
      <c r="C4812" s="80">
        <v>43966.0</v>
      </c>
      <c r="D4812" s="1">
        <v>0.029</v>
      </c>
      <c r="E4812" s="80">
        <v>43986.0</v>
      </c>
      <c r="F4812" s="1">
        <v>0.027</v>
      </c>
    </row>
    <row r="4813" ht="15.75" customHeight="1">
      <c r="A4813" s="80">
        <v>43964.0</v>
      </c>
      <c r="B4813" s="1">
        <v>0.045</v>
      </c>
      <c r="C4813" s="80">
        <v>43969.0</v>
      </c>
      <c r="D4813" s="1">
        <v>0.043</v>
      </c>
      <c r="E4813" s="80">
        <v>43987.0</v>
      </c>
      <c r="F4813" s="1">
        <v>0.05175</v>
      </c>
    </row>
    <row r="4814" ht="15.75" customHeight="1">
      <c r="A4814" s="80">
        <v>43965.0</v>
      </c>
      <c r="B4814" s="1">
        <v>0.0455</v>
      </c>
      <c r="C4814" s="80">
        <v>43970.0</v>
      </c>
      <c r="D4814" s="1">
        <v>0.043</v>
      </c>
      <c r="E4814" s="80">
        <v>43990.0</v>
      </c>
      <c r="F4814" s="1">
        <v>0.05645</v>
      </c>
    </row>
    <row r="4815" ht="15.75" customHeight="1">
      <c r="A4815" s="80">
        <v>43966.0</v>
      </c>
      <c r="B4815" s="1">
        <v>0.0482</v>
      </c>
      <c r="C4815" s="80">
        <v>43971.0</v>
      </c>
      <c r="D4815" s="1">
        <v>0.038</v>
      </c>
      <c r="E4815" s="80">
        <v>43991.0</v>
      </c>
      <c r="F4815" s="1">
        <v>0.04106</v>
      </c>
    </row>
    <row r="4816" ht="15.75" customHeight="1">
      <c r="A4816" s="80">
        <v>43969.0</v>
      </c>
      <c r="B4816" s="1">
        <v>0.0577</v>
      </c>
      <c r="C4816" s="80">
        <v>43972.0</v>
      </c>
      <c r="D4816" s="1">
        <v>0.035</v>
      </c>
      <c r="E4816" s="80">
        <v>43992.0</v>
      </c>
      <c r="F4816" s="1">
        <v>0.02</v>
      </c>
    </row>
    <row r="4817" ht="15.75" customHeight="1">
      <c r="A4817" s="80">
        <v>43970.0</v>
      </c>
      <c r="B4817" s="1">
        <v>0.0565</v>
      </c>
      <c r="C4817" s="80">
        <v>43973.0</v>
      </c>
      <c r="D4817" s="1">
        <v>0.029</v>
      </c>
      <c r="E4817" s="80">
        <v>43993.0</v>
      </c>
      <c r="F4817" s="1">
        <v>0.02905</v>
      </c>
    </row>
    <row r="4818" ht="15.75" customHeight="1">
      <c r="A4818" s="80">
        <v>43971.0</v>
      </c>
      <c r="B4818" s="1">
        <v>0.0487</v>
      </c>
      <c r="C4818" s="80">
        <v>43976.0</v>
      </c>
      <c r="D4818" s="1">
        <v>0.029</v>
      </c>
      <c r="E4818" s="80">
        <v>43994.0</v>
      </c>
      <c r="F4818" s="1">
        <v>0.024</v>
      </c>
    </row>
    <row r="4819" ht="15.75" customHeight="1">
      <c r="A4819" s="80">
        <v>43972.0</v>
      </c>
      <c r="B4819" s="1">
        <v>0.04801</v>
      </c>
      <c r="C4819" s="80">
        <v>43977.0</v>
      </c>
      <c r="D4819" s="1">
        <v>0.036</v>
      </c>
      <c r="E4819" s="80">
        <v>43997.0</v>
      </c>
      <c r="F4819" s="1">
        <v>0.027</v>
      </c>
    </row>
    <row r="4820" ht="15.75" customHeight="1">
      <c r="A4820" s="80">
        <v>43973.0</v>
      </c>
      <c r="B4820" s="1">
        <v>0.04452</v>
      </c>
      <c r="C4820" s="80">
        <v>43978.0</v>
      </c>
      <c r="D4820" s="1">
        <v>0.036</v>
      </c>
      <c r="E4820" s="80">
        <v>43998.0</v>
      </c>
      <c r="F4820" s="1">
        <v>0.02376</v>
      </c>
    </row>
    <row r="4821" ht="15.75" customHeight="1">
      <c r="A4821" s="80">
        <v>43976.0</v>
      </c>
      <c r="B4821" s="1">
        <v>0.045</v>
      </c>
      <c r="C4821" s="80">
        <v>43979.0</v>
      </c>
      <c r="D4821" s="1">
        <v>0.034</v>
      </c>
      <c r="E4821" s="80">
        <v>43999.0</v>
      </c>
      <c r="F4821" s="1">
        <v>0.02415</v>
      </c>
    </row>
    <row r="4822" ht="15.75" customHeight="1">
      <c r="A4822" s="80">
        <v>43977.0</v>
      </c>
      <c r="B4822" s="1">
        <v>0.04875</v>
      </c>
      <c r="C4822" s="80">
        <v>43980.0</v>
      </c>
      <c r="D4822" s="1">
        <v>0.028</v>
      </c>
      <c r="E4822" s="80">
        <v>44000.0</v>
      </c>
      <c r="F4822" s="1">
        <v>0.023</v>
      </c>
    </row>
    <row r="4823" ht="15.75" customHeight="1">
      <c r="A4823" s="80">
        <v>43978.0</v>
      </c>
      <c r="B4823" s="1">
        <v>0.048</v>
      </c>
      <c r="C4823" s="80">
        <v>43983.0</v>
      </c>
      <c r="D4823" s="1">
        <v>0.026</v>
      </c>
      <c r="E4823" s="80">
        <v>44001.0</v>
      </c>
      <c r="F4823" s="1">
        <v>0.02405</v>
      </c>
    </row>
    <row r="4824" ht="15.75" customHeight="1">
      <c r="A4824" s="80">
        <v>43979.0</v>
      </c>
      <c r="B4824" s="1">
        <v>0.047</v>
      </c>
      <c r="C4824" s="80">
        <v>43984.0</v>
      </c>
      <c r="D4824" s="1">
        <v>0.029</v>
      </c>
      <c r="E4824" s="80">
        <v>44004.0</v>
      </c>
      <c r="F4824" s="1">
        <v>0.02015</v>
      </c>
    </row>
    <row r="4825" ht="15.75" customHeight="1">
      <c r="A4825" s="80">
        <v>43980.0</v>
      </c>
      <c r="B4825" s="1">
        <v>0.043</v>
      </c>
      <c r="C4825" s="80">
        <v>43985.0</v>
      </c>
      <c r="D4825" s="1">
        <v>0.0377</v>
      </c>
      <c r="E4825" s="80">
        <v>44005.0</v>
      </c>
      <c r="F4825" s="1">
        <v>0.01755</v>
      </c>
    </row>
    <row r="4826" ht="15.75" customHeight="1">
      <c r="A4826" s="80">
        <v>43983.0</v>
      </c>
      <c r="B4826" s="1">
        <v>0.0437</v>
      </c>
      <c r="C4826" s="80">
        <v>43986.0</v>
      </c>
      <c r="D4826" s="1">
        <v>0.045</v>
      </c>
      <c r="E4826" s="80">
        <v>44006.0</v>
      </c>
      <c r="F4826" s="1">
        <v>0.01965</v>
      </c>
    </row>
    <row r="4827" ht="15.75" customHeight="1">
      <c r="A4827" s="80">
        <v>43984.0</v>
      </c>
      <c r="B4827" s="1">
        <v>0.0452</v>
      </c>
      <c r="C4827" s="80">
        <v>43987.0</v>
      </c>
      <c r="D4827" s="1">
        <v>0.05</v>
      </c>
      <c r="E4827" s="80">
        <v>44007.0</v>
      </c>
      <c r="F4827" s="1">
        <v>0.01657</v>
      </c>
    </row>
    <row r="4828" ht="15.75" customHeight="1">
      <c r="A4828" s="80">
        <v>43985.0</v>
      </c>
      <c r="B4828" s="1">
        <v>0.04983</v>
      </c>
      <c r="C4828" s="80">
        <v>43990.0</v>
      </c>
      <c r="D4828" s="1">
        <v>0.055</v>
      </c>
      <c r="E4828" s="80">
        <v>44008.0</v>
      </c>
      <c r="F4828" s="1">
        <v>0.00528</v>
      </c>
    </row>
    <row r="4829" ht="15.75" customHeight="1">
      <c r="A4829" s="80">
        <v>43986.0</v>
      </c>
      <c r="B4829" s="1">
        <v>0.057</v>
      </c>
      <c r="C4829" s="80">
        <v>43991.0</v>
      </c>
      <c r="D4829" s="1">
        <v>0.052</v>
      </c>
      <c r="E4829" s="80">
        <v>44011.0</v>
      </c>
      <c r="F4829" s="1">
        <v>-0.00105</v>
      </c>
    </row>
    <row r="4830" ht="15.75" customHeight="1">
      <c r="A4830" s="80">
        <v>43987.0</v>
      </c>
      <c r="B4830" s="1">
        <v>0.059</v>
      </c>
      <c r="C4830" s="80">
        <v>43992.0</v>
      </c>
      <c r="D4830" s="1">
        <v>0.042</v>
      </c>
      <c r="E4830" s="80">
        <v>44012.0</v>
      </c>
      <c r="F4830" s="1">
        <v>-0.003</v>
      </c>
    </row>
    <row r="4831" ht="15.75" customHeight="1">
      <c r="A4831" s="80">
        <v>43990.0</v>
      </c>
      <c r="B4831" s="1">
        <v>0.06675</v>
      </c>
      <c r="C4831" s="80">
        <v>43993.0</v>
      </c>
      <c r="D4831" s="1">
        <v>0.056</v>
      </c>
      <c r="E4831" s="80">
        <v>44013.0</v>
      </c>
      <c r="F4831" s="1">
        <v>0.00595</v>
      </c>
    </row>
    <row r="4832" ht="15.75" customHeight="1">
      <c r="A4832" s="80">
        <v>43991.0</v>
      </c>
      <c r="B4832" s="1">
        <v>0.0669</v>
      </c>
      <c r="C4832" s="80">
        <v>43994.0</v>
      </c>
      <c r="D4832" s="1">
        <v>0.055</v>
      </c>
      <c r="E4832" s="80">
        <v>44014.0</v>
      </c>
      <c r="F4832" s="1">
        <v>0.0</v>
      </c>
    </row>
    <row r="4833" ht="15.75" customHeight="1">
      <c r="A4833" s="80">
        <v>43992.0</v>
      </c>
      <c r="B4833" s="1">
        <v>0.059</v>
      </c>
      <c r="C4833" s="80">
        <v>43997.0</v>
      </c>
      <c r="D4833" s="1">
        <v>0.05752</v>
      </c>
      <c r="E4833" s="80">
        <v>44015.0</v>
      </c>
      <c r="F4833" s="1">
        <v>0.001</v>
      </c>
    </row>
    <row r="4834" ht="15.75" customHeight="1">
      <c r="A4834" s="80">
        <v>43993.0</v>
      </c>
      <c r="B4834" s="1">
        <v>0.081</v>
      </c>
      <c r="C4834" s="80">
        <v>43998.0</v>
      </c>
      <c r="D4834" s="1">
        <v>0.055</v>
      </c>
      <c r="E4834" s="80">
        <v>44018.0</v>
      </c>
      <c r="F4834" s="1">
        <v>0.00345</v>
      </c>
    </row>
    <row r="4835" ht="15.75" customHeight="1">
      <c r="A4835" s="80">
        <v>43994.0</v>
      </c>
      <c r="B4835" s="1">
        <v>0.076</v>
      </c>
      <c r="C4835" s="80">
        <v>43999.0</v>
      </c>
      <c r="D4835" s="1">
        <v>0.05</v>
      </c>
      <c r="E4835" s="80">
        <v>44019.0</v>
      </c>
      <c r="F4835" s="1">
        <v>0.00328</v>
      </c>
    </row>
    <row r="4836" ht="15.75" customHeight="1">
      <c r="A4836" s="80">
        <v>43997.0</v>
      </c>
      <c r="B4836" s="1">
        <v>0.0792</v>
      </c>
      <c r="C4836" s="80">
        <v>44000.0</v>
      </c>
      <c r="D4836" s="1">
        <v>0.049</v>
      </c>
      <c r="E4836" s="80">
        <v>44020.0</v>
      </c>
      <c r="F4836" s="1">
        <v>0.00405</v>
      </c>
    </row>
    <row r="4837" ht="15.75" customHeight="1">
      <c r="A4837" s="80">
        <v>43998.0</v>
      </c>
      <c r="B4837" s="1">
        <v>0.076</v>
      </c>
      <c r="C4837" s="80">
        <v>44001.0</v>
      </c>
      <c r="D4837" s="1">
        <v>0.048</v>
      </c>
      <c r="E4837" s="80">
        <v>44021.0</v>
      </c>
      <c r="F4837" s="1">
        <v>-0.00494</v>
      </c>
    </row>
    <row r="4838" ht="15.75" customHeight="1">
      <c r="A4838" s="80">
        <v>43999.0</v>
      </c>
      <c r="B4838" s="1">
        <v>0.0696</v>
      </c>
      <c r="C4838" s="80">
        <v>44004.0</v>
      </c>
      <c r="D4838" s="1">
        <v>0.044</v>
      </c>
      <c r="E4838" s="80">
        <v>44022.0</v>
      </c>
      <c r="F4838" s="1">
        <v>-0.00325</v>
      </c>
    </row>
    <row r="4839" ht="15.75" customHeight="1">
      <c r="A4839" s="80">
        <v>44000.0</v>
      </c>
      <c r="B4839" s="1">
        <v>0.0661</v>
      </c>
      <c r="C4839" s="80">
        <v>44005.0</v>
      </c>
      <c r="D4839" s="1">
        <v>0.044</v>
      </c>
      <c r="E4839" s="80">
        <v>44025.0</v>
      </c>
      <c r="F4839" s="1">
        <v>0.001</v>
      </c>
    </row>
    <row r="4840" ht="15.75" customHeight="1">
      <c r="A4840" s="80">
        <v>44001.0</v>
      </c>
      <c r="B4840" s="1">
        <v>0.0662</v>
      </c>
      <c r="C4840" s="80">
        <v>44006.0</v>
      </c>
      <c r="D4840" s="1">
        <v>0.04279</v>
      </c>
      <c r="E4840" s="80">
        <v>44026.0</v>
      </c>
      <c r="F4840" s="1">
        <v>0.00385</v>
      </c>
    </row>
    <row r="4841" ht="15.75" customHeight="1">
      <c r="A4841" s="80">
        <v>44004.0</v>
      </c>
      <c r="B4841" s="1">
        <v>0.0629</v>
      </c>
      <c r="C4841" s="80">
        <v>44007.0</v>
      </c>
      <c r="D4841" s="1">
        <v>0.03957</v>
      </c>
      <c r="E4841" s="80">
        <v>44027.0</v>
      </c>
      <c r="F4841" s="1">
        <v>0.00565</v>
      </c>
    </row>
    <row r="4842" ht="15.75" customHeight="1">
      <c r="A4842" s="80">
        <v>44005.0</v>
      </c>
      <c r="B4842" s="1">
        <v>0.0618</v>
      </c>
      <c r="C4842" s="80">
        <v>44008.0</v>
      </c>
      <c r="D4842" s="1">
        <v>0.033</v>
      </c>
      <c r="E4842" s="80">
        <v>44028.0</v>
      </c>
      <c r="F4842" s="1">
        <v>0.00255</v>
      </c>
    </row>
    <row r="4843" ht="15.75" customHeight="1">
      <c r="A4843" s="80">
        <v>44006.0</v>
      </c>
      <c r="B4843" s="1">
        <v>0.061</v>
      </c>
      <c r="C4843" s="80">
        <v>44011.0</v>
      </c>
      <c r="D4843" s="1">
        <v>0.027</v>
      </c>
      <c r="E4843" s="80">
        <v>44029.0</v>
      </c>
      <c r="F4843" s="1">
        <v>0.00535</v>
      </c>
    </row>
    <row r="4844" ht="15.75" customHeight="1">
      <c r="A4844" s="80">
        <v>44007.0</v>
      </c>
      <c r="B4844" s="1">
        <v>0.059</v>
      </c>
      <c r="C4844" s="80">
        <v>44012.0</v>
      </c>
      <c r="D4844" s="1">
        <v>0.027</v>
      </c>
      <c r="E4844" s="80">
        <v>44032.0</v>
      </c>
      <c r="F4844" s="1">
        <v>0.004</v>
      </c>
    </row>
    <row r="4845" ht="15.75" customHeight="1">
      <c r="A4845" s="80">
        <v>44008.0</v>
      </c>
      <c r="B4845" s="1">
        <v>0.0535</v>
      </c>
      <c r="C4845" s="80">
        <v>44013.0</v>
      </c>
      <c r="D4845" s="1">
        <v>0.034</v>
      </c>
      <c r="E4845" s="80">
        <v>44033.0</v>
      </c>
      <c r="F4845" s="1">
        <v>0.00411</v>
      </c>
    </row>
    <row r="4846" ht="15.75" customHeight="1">
      <c r="A4846" s="80">
        <v>44011.0</v>
      </c>
      <c r="B4846" s="1">
        <v>0.051</v>
      </c>
      <c r="C4846" s="80">
        <v>44014.0</v>
      </c>
      <c r="D4846" s="1">
        <v>0.034</v>
      </c>
      <c r="E4846" s="80">
        <v>44034.0</v>
      </c>
      <c r="F4846" s="1">
        <v>0.00585</v>
      </c>
    </row>
    <row r="4847" ht="15.75" customHeight="1">
      <c r="A4847" s="80">
        <v>44012.0</v>
      </c>
      <c r="B4847" s="1">
        <v>0.051</v>
      </c>
      <c r="C4847" s="80">
        <v>44015.0</v>
      </c>
      <c r="D4847" s="1">
        <v>0.036</v>
      </c>
      <c r="E4847" s="80">
        <v>44035.0</v>
      </c>
      <c r="F4847" s="1">
        <v>0.004</v>
      </c>
    </row>
    <row r="4848" ht="15.75" customHeight="1">
      <c r="A4848" s="80">
        <v>44013.0</v>
      </c>
      <c r="B4848" s="1">
        <v>0.054</v>
      </c>
      <c r="C4848" s="80">
        <v>44018.0</v>
      </c>
      <c r="D4848" s="1">
        <v>0.038</v>
      </c>
      <c r="E4848" s="80">
        <v>44036.0</v>
      </c>
      <c r="F4848" s="1">
        <v>0.00558</v>
      </c>
    </row>
    <row r="4849" ht="15.75" customHeight="1">
      <c r="A4849" s="80">
        <v>44014.0</v>
      </c>
      <c r="B4849" s="1">
        <v>0.057</v>
      </c>
      <c r="C4849" s="80">
        <v>44019.0</v>
      </c>
      <c r="D4849" s="1">
        <v>0.036</v>
      </c>
      <c r="E4849" s="80">
        <v>44039.0</v>
      </c>
      <c r="F4849" s="1">
        <v>0.012</v>
      </c>
    </row>
    <row r="4850" ht="15.75" customHeight="1">
      <c r="A4850" s="80">
        <v>44015.0</v>
      </c>
      <c r="B4850" s="1">
        <v>0.058</v>
      </c>
      <c r="C4850" s="80">
        <v>44020.0</v>
      </c>
      <c r="D4850" s="1">
        <v>0.034</v>
      </c>
      <c r="E4850" s="80">
        <v>44040.0</v>
      </c>
      <c r="F4850" s="1">
        <v>0.007</v>
      </c>
    </row>
    <row r="4851" ht="15.75" customHeight="1">
      <c r="A4851" s="80">
        <v>44018.0</v>
      </c>
      <c r="B4851" s="1">
        <v>0.06</v>
      </c>
      <c r="C4851" s="80">
        <v>44021.0</v>
      </c>
      <c r="D4851" s="1">
        <v>0.03</v>
      </c>
      <c r="E4851" s="80">
        <v>44041.0</v>
      </c>
      <c r="F4851" s="1">
        <v>0.00773</v>
      </c>
    </row>
    <row r="4852" ht="15.75" customHeight="1">
      <c r="A4852" s="80">
        <v>44019.0</v>
      </c>
      <c r="B4852" s="1">
        <v>0.058</v>
      </c>
      <c r="C4852" s="80">
        <v>44022.0</v>
      </c>
      <c r="D4852" s="1">
        <v>0.03</v>
      </c>
      <c r="E4852" s="80">
        <v>44042.0</v>
      </c>
      <c r="F4852" s="1">
        <v>-0.003</v>
      </c>
    </row>
    <row r="4853" ht="15.75" customHeight="1">
      <c r="A4853" s="80">
        <v>44020.0</v>
      </c>
      <c r="B4853" s="1">
        <v>0.057</v>
      </c>
      <c r="C4853" s="80">
        <v>44025.0</v>
      </c>
      <c r="D4853" s="1">
        <v>0.032</v>
      </c>
      <c r="E4853" s="80">
        <v>44043.0</v>
      </c>
      <c r="F4853" s="1">
        <v>-0.01115</v>
      </c>
    </row>
    <row r="4854" ht="15.75" customHeight="1">
      <c r="A4854" s="80">
        <v>44021.0</v>
      </c>
      <c r="B4854" s="1">
        <v>0.056</v>
      </c>
      <c r="C4854" s="80">
        <v>44026.0</v>
      </c>
      <c r="D4854" s="1">
        <v>0.034</v>
      </c>
      <c r="E4854" s="80">
        <v>44046.0</v>
      </c>
      <c r="F4854" s="1">
        <v>-0.00215</v>
      </c>
    </row>
    <row r="4855" ht="15.75" customHeight="1">
      <c r="A4855" s="80">
        <v>44022.0</v>
      </c>
      <c r="B4855" s="1">
        <v>0.0576</v>
      </c>
      <c r="C4855" s="80">
        <v>44027.0</v>
      </c>
      <c r="D4855" s="1">
        <v>0.035</v>
      </c>
      <c r="E4855" s="80">
        <v>44047.0</v>
      </c>
      <c r="F4855" s="1">
        <v>-0.00385</v>
      </c>
    </row>
    <row r="4856" ht="15.75" customHeight="1">
      <c r="A4856" s="80">
        <v>44025.0</v>
      </c>
      <c r="B4856" s="1">
        <v>0.05935</v>
      </c>
      <c r="C4856" s="80">
        <v>44028.0</v>
      </c>
      <c r="D4856" s="1">
        <v>0.032</v>
      </c>
      <c r="E4856" s="80">
        <v>44048.0</v>
      </c>
      <c r="F4856" s="1">
        <v>0.00855</v>
      </c>
    </row>
    <row r="4857" ht="15.75" customHeight="1">
      <c r="A4857" s="80">
        <v>44026.0</v>
      </c>
      <c r="B4857" s="1">
        <v>0.06</v>
      </c>
      <c r="C4857" s="80">
        <v>44029.0</v>
      </c>
      <c r="D4857" s="1">
        <v>0.03337</v>
      </c>
      <c r="E4857" s="80">
        <v>44049.0</v>
      </c>
      <c r="F4857" s="1">
        <v>0.01185</v>
      </c>
    </row>
    <row r="4858" ht="15.75" customHeight="1">
      <c r="A4858" s="80">
        <v>44027.0</v>
      </c>
      <c r="B4858" s="1">
        <v>0.06</v>
      </c>
      <c r="C4858" s="80">
        <v>44032.0</v>
      </c>
      <c r="D4858" s="1">
        <v>0.036</v>
      </c>
      <c r="E4858" s="80">
        <v>44050.0</v>
      </c>
      <c r="F4858" s="1">
        <v>0.02251</v>
      </c>
    </row>
    <row r="4859" ht="15.75" customHeight="1">
      <c r="A4859" s="80">
        <v>44028.0</v>
      </c>
      <c r="B4859" s="1">
        <v>0.0577</v>
      </c>
      <c r="C4859" s="80">
        <v>44033.0</v>
      </c>
      <c r="D4859" s="1">
        <v>0.036</v>
      </c>
      <c r="E4859" s="80">
        <v>44053.0</v>
      </c>
      <c r="F4859" s="1">
        <v>0.02605</v>
      </c>
    </row>
    <row r="4860" ht="15.75" customHeight="1">
      <c r="A4860" s="80">
        <v>44029.0</v>
      </c>
      <c r="B4860" s="1">
        <v>0.059</v>
      </c>
      <c r="C4860" s="80">
        <v>44034.0</v>
      </c>
      <c r="D4860" s="1">
        <v>0.03656</v>
      </c>
      <c r="E4860" s="80">
        <v>44054.0</v>
      </c>
      <c r="F4860" s="1">
        <v>0.037</v>
      </c>
    </row>
    <row r="4861" ht="15.75" customHeight="1">
      <c r="A4861" s="80">
        <v>44032.0</v>
      </c>
      <c r="B4861" s="1">
        <v>0.06</v>
      </c>
      <c r="C4861" s="80">
        <v>44035.0</v>
      </c>
      <c r="D4861" s="1">
        <v>0.035</v>
      </c>
      <c r="E4861" s="80">
        <v>44055.0</v>
      </c>
      <c r="F4861" s="1">
        <v>0.03968</v>
      </c>
    </row>
    <row r="4862" ht="15.75" customHeight="1">
      <c r="A4862" s="80">
        <v>44033.0</v>
      </c>
      <c r="B4862" s="1">
        <v>0.06085</v>
      </c>
      <c r="C4862" s="80">
        <v>44036.0</v>
      </c>
      <c r="D4862" s="1">
        <v>0.036</v>
      </c>
      <c r="E4862" s="80">
        <v>44056.0</v>
      </c>
      <c r="F4862" s="1">
        <v>0.04378</v>
      </c>
    </row>
    <row r="4863" ht="15.75" customHeight="1">
      <c r="A4863" s="80">
        <v>44034.0</v>
      </c>
      <c r="B4863" s="1">
        <v>0.06061</v>
      </c>
      <c r="C4863" s="80">
        <v>44039.0</v>
      </c>
      <c r="D4863" s="1">
        <v>0.037</v>
      </c>
      <c r="E4863" s="80">
        <v>44057.0</v>
      </c>
      <c r="F4863" s="1">
        <v>0.03625</v>
      </c>
    </row>
    <row r="4864" ht="15.75" customHeight="1">
      <c r="A4864" s="80">
        <v>44035.0</v>
      </c>
      <c r="B4864" s="1">
        <v>0.0581</v>
      </c>
      <c r="C4864" s="80">
        <v>44040.0</v>
      </c>
      <c r="D4864" s="1">
        <v>0.036</v>
      </c>
      <c r="E4864" s="80">
        <v>44060.0</v>
      </c>
      <c r="F4864" s="1">
        <v>0.0343</v>
      </c>
    </row>
    <row r="4865" ht="15.75" customHeight="1">
      <c r="A4865" s="80">
        <v>44036.0</v>
      </c>
      <c r="B4865" s="1">
        <v>0.058</v>
      </c>
      <c r="C4865" s="80">
        <v>44041.0</v>
      </c>
      <c r="D4865" s="1">
        <v>0.039</v>
      </c>
      <c r="E4865" s="80">
        <v>44061.0</v>
      </c>
      <c r="F4865" s="1">
        <v>0.02815</v>
      </c>
    </row>
    <row r="4866" ht="15.75" customHeight="1">
      <c r="A4866" s="80">
        <v>44039.0</v>
      </c>
      <c r="B4866" s="1">
        <v>0.0569</v>
      </c>
      <c r="C4866" s="80">
        <v>44042.0</v>
      </c>
      <c r="D4866" s="1">
        <v>0.034</v>
      </c>
      <c r="E4866" s="80">
        <v>44062.0</v>
      </c>
      <c r="F4866" s="1">
        <v>0.031</v>
      </c>
    </row>
    <row r="4867" ht="15.75" customHeight="1">
      <c r="A4867" s="80">
        <v>44040.0</v>
      </c>
      <c r="B4867" s="1">
        <v>0.057</v>
      </c>
      <c r="C4867" s="80">
        <v>44043.0</v>
      </c>
      <c r="D4867" s="1">
        <v>0.03</v>
      </c>
      <c r="E4867" s="80">
        <v>44063.0</v>
      </c>
      <c r="F4867" s="1">
        <v>0.03155</v>
      </c>
    </row>
    <row r="4868" ht="15.75" customHeight="1">
      <c r="A4868" s="80">
        <v>44041.0</v>
      </c>
      <c r="B4868" s="1">
        <v>0.061</v>
      </c>
      <c r="C4868" s="80">
        <v>44046.0</v>
      </c>
      <c r="D4868" s="1">
        <v>0.037</v>
      </c>
      <c r="E4868" s="80">
        <v>44064.0</v>
      </c>
      <c r="F4868" s="1">
        <v>0.0288</v>
      </c>
    </row>
    <row r="4869" ht="15.75" customHeight="1">
      <c r="A4869" s="80">
        <v>44042.0</v>
      </c>
      <c r="B4869" s="1">
        <v>0.0565</v>
      </c>
      <c r="C4869" s="80">
        <v>44047.0</v>
      </c>
      <c r="D4869" s="1">
        <v>0.034</v>
      </c>
      <c r="E4869" s="80">
        <v>44067.0</v>
      </c>
      <c r="F4869" s="1">
        <v>0.03232</v>
      </c>
    </row>
    <row r="4870" ht="15.75" customHeight="1">
      <c r="A4870" s="80">
        <v>44043.0</v>
      </c>
      <c r="B4870" s="1">
        <v>0.055</v>
      </c>
      <c r="C4870" s="80">
        <v>44048.0</v>
      </c>
      <c r="D4870" s="1">
        <v>0.04</v>
      </c>
      <c r="E4870" s="80">
        <v>44068.0</v>
      </c>
      <c r="F4870" s="1">
        <v>0.04</v>
      </c>
    </row>
    <row r="4871" ht="15.75" customHeight="1">
      <c r="A4871" s="80">
        <v>44046.0</v>
      </c>
      <c r="B4871" s="1">
        <v>0.059</v>
      </c>
      <c r="C4871" s="80">
        <v>44049.0</v>
      </c>
      <c r="D4871" s="1">
        <v>0.04196</v>
      </c>
      <c r="E4871" s="80">
        <v>44069.0</v>
      </c>
      <c r="F4871" s="1">
        <v>0.04138</v>
      </c>
    </row>
    <row r="4872" ht="15.75" customHeight="1">
      <c r="A4872" s="80">
        <v>44047.0</v>
      </c>
      <c r="B4872" s="1">
        <v>0.05752</v>
      </c>
      <c r="C4872" s="80">
        <v>44050.0</v>
      </c>
      <c r="D4872" s="1">
        <v>0.048</v>
      </c>
      <c r="E4872" s="80">
        <v>44070.0</v>
      </c>
      <c r="F4872" s="1">
        <v>0.04852</v>
      </c>
    </row>
    <row r="4873" ht="15.75" customHeight="1">
      <c r="A4873" s="80">
        <v>44048.0</v>
      </c>
      <c r="B4873" s="1">
        <v>0.062</v>
      </c>
      <c r="C4873" s="80">
        <v>44053.0</v>
      </c>
      <c r="D4873" s="1">
        <v>0.05</v>
      </c>
      <c r="E4873" s="80">
        <v>44071.0</v>
      </c>
      <c r="F4873" s="1">
        <v>0.031</v>
      </c>
    </row>
    <row r="4874" ht="15.75" customHeight="1">
      <c r="A4874" s="80">
        <v>44049.0</v>
      </c>
      <c r="B4874" s="1">
        <v>0.061</v>
      </c>
      <c r="C4874" s="80">
        <v>44054.0</v>
      </c>
      <c r="D4874" s="1">
        <v>0.05</v>
      </c>
      <c r="E4874" s="80">
        <v>44074.0</v>
      </c>
      <c r="F4874" s="1">
        <v>0.03123</v>
      </c>
    </row>
    <row r="4875" ht="15.75" customHeight="1">
      <c r="A4875" s="80">
        <v>44050.0</v>
      </c>
      <c r="B4875" s="1">
        <v>0.06224</v>
      </c>
      <c r="C4875" s="80">
        <v>44055.0</v>
      </c>
      <c r="D4875" s="1">
        <v>0.053</v>
      </c>
      <c r="E4875" s="80">
        <v>44075.0</v>
      </c>
      <c r="F4875" s="1">
        <v>0.03175</v>
      </c>
    </row>
    <row r="4876" ht="15.75" customHeight="1">
      <c r="A4876" s="80">
        <v>44053.0</v>
      </c>
      <c r="B4876" s="1">
        <v>0.06485</v>
      </c>
      <c r="C4876" s="80">
        <v>44056.0</v>
      </c>
      <c r="D4876" s="1">
        <v>0.053</v>
      </c>
      <c r="E4876" s="80">
        <v>44076.0</v>
      </c>
      <c r="F4876" s="1">
        <v>0.032</v>
      </c>
    </row>
    <row r="4877" ht="15.75" customHeight="1">
      <c r="A4877" s="80">
        <v>44054.0</v>
      </c>
      <c r="B4877" s="1">
        <v>0.06365</v>
      </c>
      <c r="C4877" s="80">
        <v>44057.0</v>
      </c>
      <c r="D4877" s="1">
        <v>0.055</v>
      </c>
      <c r="E4877" s="80">
        <v>44077.0</v>
      </c>
      <c r="F4877" s="1">
        <v>0.0289</v>
      </c>
    </row>
    <row r="4878" ht="15.75" customHeight="1">
      <c r="A4878" s="80">
        <v>44055.0</v>
      </c>
      <c r="B4878" s="1">
        <v>0.0673</v>
      </c>
      <c r="C4878" s="80">
        <v>44060.0</v>
      </c>
      <c r="D4878" s="1">
        <v>0.055</v>
      </c>
      <c r="E4878" s="80">
        <v>44078.0</v>
      </c>
      <c r="F4878" s="1">
        <v>0.04</v>
      </c>
    </row>
    <row r="4879" ht="15.75" customHeight="1">
      <c r="A4879" s="80">
        <v>44056.0</v>
      </c>
      <c r="B4879" s="1">
        <v>0.0672</v>
      </c>
      <c r="C4879" s="80">
        <v>44061.0</v>
      </c>
      <c r="D4879" s="1">
        <v>0.052</v>
      </c>
      <c r="E4879" s="80">
        <v>44081.0</v>
      </c>
      <c r="F4879" s="1">
        <v>0.039</v>
      </c>
    </row>
    <row r="4880" ht="15.75" customHeight="1">
      <c r="A4880" s="80">
        <v>44057.0</v>
      </c>
      <c r="B4880" s="1">
        <v>0.071</v>
      </c>
      <c r="C4880" s="80">
        <v>44062.0</v>
      </c>
      <c r="D4880" s="1">
        <v>0.053</v>
      </c>
      <c r="E4880" s="80">
        <v>44082.0</v>
      </c>
      <c r="F4880" s="1">
        <v>0.03535</v>
      </c>
    </row>
    <row r="4881" ht="15.75" customHeight="1">
      <c r="A4881" s="80">
        <v>44060.0</v>
      </c>
      <c r="B4881" s="1">
        <v>0.07135</v>
      </c>
      <c r="C4881" s="80">
        <v>44063.0</v>
      </c>
      <c r="D4881" s="1">
        <v>0.05</v>
      </c>
      <c r="E4881" s="80">
        <v>44083.0</v>
      </c>
      <c r="F4881" s="1">
        <v>0.037</v>
      </c>
    </row>
    <row r="4882" ht="15.75" customHeight="1">
      <c r="A4882" s="80">
        <v>44061.0</v>
      </c>
      <c r="B4882" s="1">
        <v>0.069</v>
      </c>
      <c r="C4882" s="80">
        <v>44064.0</v>
      </c>
      <c r="D4882" s="1">
        <v>0.049</v>
      </c>
      <c r="E4882" s="80">
        <v>44084.0</v>
      </c>
      <c r="F4882" s="1">
        <v>0.03</v>
      </c>
    </row>
    <row r="4883" ht="15.75" customHeight="1">
      <c r="A4883" s="80">
        <v>44062.0</v>
      </c>
      <c r="B4883" s="1">
        <v>0.06761</v>
      </c>
      <c r="C4883" s="80">
        <v>44067.0</v>
      </c>
      <c r="D4883" s="1">
        <v>0.05</v>
      </c>
      <c r="E4883" s="80">
        <v>44085.0</v>
      </c>
      <c r="F4883" s="1">
        <v>0.024</v>
      </c>
    </row>
    <row r="4884" ht="15.75" customHeight="1">
      <c r="A4884" s="80">
        <v>44063.0</v>
      </c>
      <c r="B4884" s="1">
        <v>0.06476</v>
      </c>
      <c r="C4884" s="80">
        <v>44068.0</v>
      </c>
      <c r="D4884" s="1">
        <v>0.055</v>
      </c>
      <c r="E4884" s="80">
        <v>44088.0</v>
      </c>
      <c r="F4884" s="1">
        <v>0.026</v>
      </c>
    </row>
    <row r="4885" ht="15.75" customHeight="1">
      <c r="A4885" s="80">
        <v>44064.0</v>
      </c>
      <c r="B4885" s="1">
        <v>0.0632</v>
      </c>
      <c r="C4885" s="80">
        <v>44069.0</v>
      </c>
      <c r="D4885" s="1">
        <v>0.057</v>
      </c>
      <c r="E4885" s="80">
        <v>44089.0</v>
      </c>
      <c r="F4885" s="1">
        <v>0.03139</v>
      </c>
    </row>
    <row r="4886" ht="15.75" customHeight="1">
      <c r="A4886" s="80">
        <v>44067.0</v>
      </c>
      <c r="B4886" s="1">
        <v>0.064</v>
      </c>
      <c r="C4886" s="80">
        <v>44070.0</v>
      </c>
      <c r="D4886" s="1">
        <v>0.059</v>
      </c>
      <c r="E4886" s="80">
        <v>44090.0</v>
      </c>
      <c r="F4886" s="1">
        <v>0.03404</v>
      </c>
    </row>
    <row r="4887" ht="15.75" customHeight="1">
      <c r="A4887" s="80">
        <v>44068.0</v>
      </c>
      <c r="B4887" s="1">
        <v>0.0683</v>
      </c>
      <c r="C4887" s="80">
        <v>44071.0</v>
      </c>
      <c r="D4887" s="1">
        <v>0.053</v>
      </c>
      <c r="E4887" s="80">
        <v>44091.0</v>
      </c>
      <c r="F4887" s="1">
        <v>0.03405</v>
      </c>
    </row>
    <row r="4888" ht="15.75" customHeight="1">
      <c r="A4888" s="80">
        <v>44069.0</v>
      </c>
      <c r="B4888" s="1">
        <v>0.0693</v>
      </c>
      <c r="C4888" s="80">
        <v>44074.0</v>
      </c>
      <c r="D4888" s="1">
        <v>0.05243</v>
      </c>
      <c r="E4888" s="80">
        <v>44092.0</v>
      </c>
      <c r="F4888" s="1">
        <v>0.0409</v>
      </c>
    </row>
    <row r="4889" ht="15.75" customHeight="1">
      <c r="A4889" s="80">
        <v>44070.0</v>
      </c>
      <c r="B4889" s="1">
        <v>0.068</v>
      </c>
      <c r="C4889" s="80">
        <v>44075.0</v>
      </c>
      <c r="D4889" s="1">
        <v>0.05043</v>
      </c>
      <c r="E4889" s="80">
        <v>44095.0</v>
      </c>
      <c r="F4889" s="1">
        <v>0.03605</v>
      </c>
    </row>
    <row r="4890" ht="15.75" customHeight="1">
      <c r="A4890" s="80">
        <v>44071.0</v>
      </c>
      <c r="B4890" s="1">
        <v>0.06475</v>
      </c>
      <c r="C4890" s="80">
        <v>44076.0</v>
      </c>
      <c r="D4890" s="1">
        <v>0.05</v>
      </c>
      <c r="E4890" s="80">
        <v>44096.0</v>
      </c>
      <c r="F4890" s="1">
        <v>0.03274</v>
      </c>
    </row>
    <row r="4891" ht="15.75" customHeight="1">
      <c r="A4891" s="80">
        <v>44074.0</v>
      </c>
      <c r="B4891" s="1">
        <v>0.067</v>
      </c>
      <c r="C4891" s="80">
        <v>44077.0</v>
      </c>
      <c r="D4891" s="1">
        <v>0.047</v>
      </c>
      <c r="E4891" s="80">
        <v>44097.0</v>
      </c>
      <c r="F4891" s="1">
        <v>0.03906</v>
      </c>
    </row>
    <row r="4892" ht="15.75" customHeight="1">
      <c r="A4892" s="80">
        <v>44075.0</v>
      </c>
      <c r="B4892" s="1">
        <v>0.06425</v>
      </c>
      <c r="C4892" s="80">
        <v>44078.0</v>
      </c>
      <c r="D4892" s="1">
        <v>0.054</v>
      </c>
      <c r="E4892" s="80">
        <v>44098.0</v>
      </c>
      <c r="F4892" s="1">
        <v>0.0383</v>
      </c>
    </row>
    <row r="4893" ht="15.75" customHeight="1">
      <c r="A4893" s="80">
        <v>44076.0</v>
      </c>
      <c r="B4893" s="1">
        <v>0.06423</v>
      </c>
      <c r="C4893" s="80">
        <v>44081.0</v>
      </c>
      <c r="D4893" s="1">
        <v>0.054</v>
      </c>
      <c r="E4893" s="80">
        <v>44099.0</v>
      </c>
      <c r="F4893" s="1">
        <v>0.037</v>
      </c>
    </row>
    <row r="4894" ht="15.75" customHeight="1">
      <c r="A4894" s="80">
        <v>44077.0</v>
      </c>
      <c r="B4894" s="1">
        <v>0.0635</v>
      </c>
      <c r="C4894" s="80">
        <v>44082.0</v>
      </c>
      <c r="D4894" s="1">
        <v>0.054</v>
      </c>
      <c r="E4894" s="80">
        <v>44102.0</v>
      </c>
      <c r="F4894" s="1">
        <v>0.03543</v>
      </c>
    </row>
    <row r="4895" ht="15.75" customHeight="1">
      <c r="A4895" s="80">
        <v>44078.0</v>
      </c>
      <c r="B4895" s="1">
        <v>0.069</v>
      </c>
      <c r="C4895" s="80">
        <v>44083.0</v>
      </c>
      <c r="D4895" s="1">
        <v>0.05754</v>
      </c>
      <c r="E4895" s="80">
        <v>44103.0</v>
      </c>
      <c r="F4895" s="1">
        <v>0.037</v>
      </c>
    </row>
    <row r="4896" ht="15.75" customHeight="1">
      <c r="A4896" s="80">
        <v>44081.0</v>
      </c>
      <c r="B4896" s="1">
        <v>0.0685</v>
      </c>
      <c r="C4896" s="80">
        <v>44084.0</v>
      </c>
      <c r="D4896" s="1">
        <v>0.055</v>
      </c>
      <c r="E4896" s="80">
        <v>44104.0</v>
      </c>
      <c r="F4896" s="1">
        <v>0.03642</v>
      </c>
    </row>
    <row r="4897" ht="15.75" customHeight="1">
      <c r="A4897" s="80">
        <v>44082.0</v>
      </c>
      <c r="B4897" s="1">
        <v>0.069</v>
      </c>
      <c r="C4897" s="80">
        <v>44085.0</v>
      </c>
      <c r="D4897" s="1">
        <v>0.051</v>
      </c>
      <c r="E4897" s="80">
        <v>44105.0</v>
      </c>
      <c r="F4897" s="1">
        <v>0.03945</v>
      </c>
    </row>
    <row r="4898" ht="15.75" customHeight="1">
      <c r="A4898" s="80">
        <v>44083.0</v>
      </c>
      <c r="B4898" s="1">
        <v>0.0725</v>
      </c>
      <c r="C4898" s="80">
        <v>44088.0</v>
      </c>
      <c r="D4898" s="1">
        <v>0.05</v>
      </c>
      <c r="E4898" s="80">
        <v>44106.0</v>
      </c>
      <c r="F4898" s="1">
        <v>0.03825</v>
      </c>
    </row>
    <row r="4899" ht="15.75" customHeight="1">
      <c r="A4899" s="80">
        <v>44084.0</v>
      </c>
      <c r="B4899" s="1">
        <v>0.072</v>
      </c>
      <c r="C4899" s="80">
        <v>44089.0</v>
      </c>
      <c r="D4899" s="1">
        <v>0.052</v>
      </c>
      <c r="E4899" s="80">
        <v>44109.0</v>
      </c>
      <c r="F4899" s="1">
        <v>0.04991</v>
      </c>
    </row>
    <row r="4900" ht="15.75" customHeight="1">
      <c r="A4900" s="80">
        <v>44085.0</v>
      </c>
      <c r="B4900" s="1">
        <v>0.07</v>
      </c>
      <c r="C4900" s="80">
        <v>44090.0</v>
      </c>
      <c r="D4900" s="1">
        <v>0.05412</v>
      </c>
      <c r="E4900" s="80">
        <v>44110.0</v>
      </c>
      <c r="F4900" s="1">
        <v>0.05213</v>
      </c>
    </row>
    <row r="4901" ht="15.75" customHeight="1">
      <c r="A4901" s="80">
        <v>44088.0</v>
      </c>
      <c r="B4901" s="1">
        <v>0.071</v>
      </c>
      <c r="C4901" s="80">
        <v>44091.0</v>
      </c>
      <c r="D4901" s="1">
        <v>0.054</v>
      </c>
      <c r="E4901" s="80">
        <v>44111.0</v>
      </c>
      <c r="F4901" s="1">
        <v>0.0541</v>
      </c>
    </row>
    <row r="4902" ht="15.75" customHeight="1">
      <c r="A4902" s="80">
        <v>44089.0</v>
      </c>
      <c r="B4902" s="1">
        <v>0.071</v>
      </c>
      <c r="C4902" s="80">
        <v>44092.0</v>
      </c>
      <c r="D4902" s="1">
        <v>0.058</v>
      </c>
      <c r="E4902" s="80">
        <v>44112.0</v>
      </c>
      <c r="F4902" s="1">
        <v>0.05751</v>
      </c>
    </row>
    <row r="4903" ht="15.75" customHeight="1">
      <c r="A4903" s="80">
        <v>44090.0</v>
      </c>
      <c r="B4903" s="1">
        <v>0.071</v>
      </c>
      <c r="C4903" s="80">
        <v>44095.0</v>
      </c>
      <c r="D4903" s="1">
        <v>0.057</v>
      </c>
      <c r="E4903" s="80">
        <v>44113.0</v>
      </c>
      <c r="F4903" s="1">
        <v>0.059</v>
      </c>
    </row>
    <row r="4904" ht="15.75" customHeight="1">
      <c r="A4904" s="80">
        <v>44091.0</v>
      </c>
      <c r="B4904" s="1">
        <v>0.0706</v>
      </c>
      <c r="C4904" s="80">
        <v>44096.0</v>
      </c>
      <c r="D4904" s="1">
        <v>0.057</v>
      </c>
      <c r="E4904" s="80">
        <v>44116.0</v>
      </c>
      <c r="F4904" s="1">
        <v>0.056</v>
      </c>
    </row>
    <row r="4905" ht="15.75" customHeight="1">
      <c r="A4905" s="80">
        <v>44092.0</v>
      </c>
      <c r="B4905" s="1">
        <v>0.072</v>
      </c>
      <c r="C4905" s="80">
        <v>44097.0</v>
      </c>
      <c r="D4905" s="1">
        <v>0.059</v>
      </c>
      <c r="E4905" s="80">
        <v>44117.0</v>
      </c>
      <c r="F4905" s="1">
        <v>0.05135</v>
      </c>
    </row>
    <row r="4906" ht="15.75" customHeight="1">
      <c r="A4906" s="80">
        <v>44095.0</v>
      </c>
      <c r="B4906" s="1">
        <v>0.0713</v>
      </c>
      <c r="C4906" s="80">
        <v>44098.0</v>
      </c>
      <c r="D4906" s="1">
        <v>0.056</v>
      </c>
      <c r="E4906" s="80">
        <v>44118.0</v>
      </c>
      <c r="F4906" s="1">
        <v>0.049</v>
      </c>
    </row>
    <row r="4907" ht="15.75" customHeight="1">
      <c r="A4907" s="80">
        <v>44096.0</v>
      </c>
      <c r="B4907" s="1">
        <v>0.07011</v>
      </c>
      <c r="C4907" s="80">
        <v>44099.0</v>
      </c>
      <c r="D4907" s="1">
        <v>0.056</v>
      </c>
      <c r="E4907" s="80">
        <v>44119.0</v>
      </c>
      <c r="F4907" s="1">
        <v>0.051</v>
      </c>
    </row>
    <row r="4908" ht="15.75" customHeight="1">
      <c r="A4908" s="80">
        <v>44097.0</v>
      </c>
      <c r="B4908" s="1">
        <v>0.07</v>
      </c>
      <c r="C4908" s="80">
        <v>44102.0</v>
      </c>
      <c r="D4908" s="1">
        <v>0.053</v>
      </c>
      <c r="E4908" s="80">
        <v>44120.0</v>
      </c>
      <c r="F4908" s="1">
        <v>0.05235</v>
      </c>
    </row>
    <row r="4909" ht="15.75" customHeight="1">
      <c r="A4909" s="80">
        <v>44098.0</v>
      </c>
      <c r="B4909" s="1">
        <v>0.069</v>
      </c>
      <c r="C4909" s="80">
        <v>44103.0</v>
      </c>
      <c r="D4909" s="1">
        <v>0.05516</v>
      </c>
      <c r="E4909" s="80">
        <v>44123.0</v>
      </c>
      <c r="F4909" s="1">
        <v>0.05505</v>
      </c>
    </row>
    <row r="4910" ht="15.75" customHeight="1">
      <c r="A4910" s="80">
        <v>44099.0</v>
      </c>
      <c r="B4910" s="1">
        <v>0.069</v>
      </c>
      <c r="C4910" s="80">
        <v>44104.0</v>
      </c>
      <c r="D4910" s="1">
        <v>0.057</v>
      </c>
      <c r="E4910" s="80">
        <v>44124.0</v>
      </c>
      <c r="F4910" s="1">
        <v>0.05245</v>
      </c>
    </row>
    <row r="4911" ht="15.75" customHeight="1">
      <c r="A4911" s="80">
        <v>44102.0</v>
      </c>
      <c r="B4911" s="1">
        <v>0.0672</v>
      </c>
      <c r="C4911" s="80">
        <v>44105.0</v>
      </c>
      <c r="D4911" s="1">
        <v>0.059</v>
      </c>
      <c r="E4911" s="80">
        <v>44125.0</v>
      </c>
      <c r="F4911" s="1">
        <v>0.055</v>
      </c>
    </row>
    <row r="4912" ht="15.75" customHeight="1">
      <c r="A4912" s="80">
        <v>44103.0</v>
      </c>
      <c r="B4912" s="1">
        <v>0.069</v>
      </c>
      <c r="C4912" s="80">
        <v>44106.0</v>
      </c>
      <c r="D4912" s="1">
        <v>0.058</v>
      </c>
      <c r="E4912" s="80">
        <v>44126.0</v>
      </c>
      <c r="F4912" s="1">
        <v>0.06055</v>
      </c>
    </row>
    <row r="4913" ht="15.75" customHeight="1">
      <c r="A4913" s="80">
        <v>44104.0</v>
      </c>
      <c r="B4913" s="1">
        <v>0.071</v>
      </c>
      <c r="C4913" s="80">
        <v>44109.0</v>
      </c>
      <c r="D4913" s="1">
        <v>0.06231</v>
      </c>
      <c r="E4913" s="80">
        <v>44127.0</v>
      </c>
      <c r="F4913" s="1">
        <v>0.0626</v>
      </c>
    </row>
    <row r="4914" ht="15.75" customHeight="1">
      <c r="A4914" s="80">
        <v>44105.0</v>
      </c>
      <c r="B4914" s="1">
        <v>0.07</v>
      </c>
      <c r="C4914" s="80">
        <v>44110.0</v>
      </c>
      <c r="D4914" s="1">
        <v>0.063</v>
      </c>
      <c r="E4914" s="80">
        <v>44130.0</v>
      </c>
      <c r="F4914" s="1">
        <v>0.054</v>
      </c>
    </row>
    <row r="4915" ht="15.75" customHeight="1">
      <c r="A4915" s="80">
        <v>44106.0</v>
      </c>
      <c r="B4915" s="1">
        <v>0.06938</v>
      </c>
      <c r="C4915" s="80">
        <v>44111.0</v>
      </c>
      <c r="D4915" s="1">
        <v>0.065</v>
      </c>
      <c r="E4915" s="80">
        <v>44131.0</v>
      </c>
      <c r="F4915" s="1">
        <v>0.051</v>
      </c>
    </row>
    <row r="4916" ht="15.75" customHeight="1">
      <c r="A4916" s="80">
        <v>44109.0</v>
      </c>
      <c r="B4916" s="1">
        <v>0.0721</v>
      </c>
      <c r="C4916" s="80">
        <v>44112.0</v>
      </c>
      <c r="D4916" s="1">
        <v>0.066</v>
      </c>
      <c r="E4916" s="80">
        <v>44132.0</v>
      </c>
      <c r="F4916" s="1">
        <v>0.05365</v>
      </c>
    </row>
    <row r="4917" ht="15.75" customHeight="1">
      <c r="A4917" s="80">
        <v>44110.0</v>
      </c>
      <c r="B4917" s="1">
        <v>0.0722</v>
      </c>
      <c r="C4917" s="80">
        <v>44113.0</v>
      </c>
      <c r="D4917" s="1">
        <v>0.067</v>
      </c>
      <c r="E4917" s="80">
        <v>44133.0</v>
      </c>
      <c r="F4917" s="1">
        <v>0.05325</v>
      </c>
    </row>
    <row r="4918" ht="15.75" customHeight="1">
      <c r="A4918" s="80">
        <v>44111.0</v>
      </c>
      <c r="B4918" s="1">
        <v>0.073</v>
      </c>
      <c r="C4918" s="80">
        <v>44116.0</v>
      </c>
      <c r="D4918" s="1">
        <v>0.066</v>
      </c>
      <c r="E4918" s="80">
        <v>44134.0</v>
      </c>
      <c r="F4918" s="1">
        <v>0.054</v>
      </c>
    </row>
    <row r="4919" ht="15.75" customHeight="1">
      <c r="A4919" s="80">
        <v>44112.0</v>
      </c>
      <c r="B4919" s="1">
        <v>0.074</v>
      </c>
      <c r="C4919" s="80">
        <v>44117.0</v>
      </c>
      <c r="D4919" s="1">
        <v>0.064</v>
      </c>
      <c r="E4919" s="80">
        <v>44137.0</v>
      </c>
      <c r="F4919" s="1">
        <v>0.054</v>
      </c>
    </row>
    <row r="4920" ht="15.75" customHeight="1">
      <c r="A4920" s="80">
        <v>44113.0</v>
      </c>
      <c r="B4920" s="1">
        <v>0.075</v>
      </c>
      <c r="C4920" s="80">
        <v>44118.0</v>
      </c>
      <c r="D4920" s="1">
        <v>0.063</v>
      </c>
      <c r="E4920" s="80">
        <v>44138.0</v>
      </c>
      <c r="F4920" s="1">
        <v>0.06</v>
      </c>
    </row>
    <row r="4921" ht="15.75" customHeight="1">
      <c r="A4921" s="80">
        <v>44116.0</v>
      </c>
      <c r="B4921" s="1">
        <v>0.074</v>
      </c>
      <c r="C4921" s="80">
        <v>44119.0</v>
      </c>
      <c r="D4921" s="1">
        <v>0.065</v>
      </c>
      <c r="E4921" s="80">
        <v>44139.0</v>
      </c>
      <c r="F4921" s="1">
        <v>0.04883</v>
      </c>
    </row>
    <row r="4922" ht="15.75" customHeight="1">
      <c r="A4922" s="80">
        <v>44117.0</v>
      </c>
      <c r="B4922" s="1">
        <v>0.074</v>
      </c>
      <c r="C4922" s="80">
        <v>44120.0</v>
      </c>
      <c r="D4922" s="1">
        <v>0.065</v>
      </c>
      <c r="E4922" s="80">
        <v>44140.0</v>
      </c>
      <c r="F4922" s="1">
        <v>0.05192</v>
      </c>
    </row>
    <row r="4923" ht="15.75" customHeight="1">
      <c r="A4923" s="80">
        <v>44118.0</v>
      </c>
      <c r="B4923" s="1">
        <v>0.074</v>
      </c>
      <c r="C4923" s="80">
        <v>44123.0</v>
      </c>
      <c r="D4923" s="1">
        <v>0.065</v>
      </c>
      <c r="E4923" s="80">
        <v>44141.0</v>
      </c>
      <c r="F4923" s="1">
        <v>0.05848</v>
      </c>
    </row>
    <row r="4924" ht="15.75" customHeight="1">
      <c r="A4924" s="80">
        <v>44119.0</v>
      </c>
      <c r="B4924" s="1">
        <v>0.075</v>
      </c>
      <c r="C4924" s="80">
        <v>44124.0</v>
      </c>
      <c r="D4924" s="1">
        <v>0.065</v>
      </c>
      <c r="E4924" s="80">
        <v>44144.0</v>
      </c>
      <c r="F4924" s="1">
        <v>0.07435</v>
      </c>
    </row>
    <row r="4925" ht="15.75" customHeight="1">
      <c r="A4925" s="80">
        <v>44120.0</v>
      </c>
      <c r="B4925" s="1">
        <v>0.07475</v>
      </c>
      <c r="C4925" s="80">
        <v>44125.0</v>
      </c>
      <c r="D4925" s="1">
        <v>0.067</v>
      </c>
      <c r="E4925" s="80">
        <v>44145.0</v>
      </c>
      <c r="F4925" s="1">
        <v>0.082</v>
      </c>
    </row>
    <row r="4926" ht="15.75" customHeight="1">
      <c r="A4926" s="80">
        <v>44123.0</v>
      </c>
      <c r="B4926" s="1">
        <v>0.07475</v>
      </c>
      <c r="C4926" s="80">
        <v>44126.0</v>
      </c>
      <c r="D4926" s="1">
        <v>0.07</v>
      </c>
      <c r="E4926" s="80">
        <v>44146.0</v>
      </c>
      <c r="F4926" s="1">
        <v>0.082</v>
      </c>
    </row>
    <row r="4927" ht="15.75" customHeight="1">
      <c r="A4927" s="80">
        <v>44124.0</v>
      </c>
      <c r="B4927" s="1">
        <v>0.074</v>
      </c>
      <c r="C4927" s="80">
        <v>44127.0</v>
      </c>
      <c r="D4927" s="1">
        <v>0.071</v>
      </c>
      <c r="E4927" s="80">
        <v>44147.0</v>
      </c>
      <c r="F4927" s="1">
        <v>0.076</v>
      </c>
    </row>
    <row r="4928" ht="15.75" customHeight="1">
      <c r="A4928" s="80">
        <v>44125.0</v>
      </c>
      <c r="B4928" s="1">
        <v>0.077</v>
      </c>
      <c r="C4928" s="80">
        <v>44130.0</v>
      </c>
      <c r="D4928" s="1">
        <v>0.065</v>
      </c>
      <c r="E4928" s="80">
        <v>44148.0</v>
      </c>
      <c r="F4928" s="1">
        <v>0.08025</v>
      </c>
    </row>
    <row r="4929" ht="15.75" customHeight="1">
      <c r="A4929" s="80">
        <v>44126.0</v>
      </c>
      <c r="B4929" s="1">
        <v>0.0787</v>
      </c>
      <c r="C4929" s="80">
        <v>44131.0</v>
      </c>
      <c r="D4929" s="1">
        <v>0.065</v>
      </c>
      <c r="E4929" s="80">
        <v>44151.0</v>
      </c>
      <c r="F4929" s="1">
        <v>0.08115</v>
      </c>
    </row>
    <row r="4930" ht="15.75" customHeight="1">
      <c r="A4930" s="80">
        <v>44127.0</v>
      </c>
      <c r="B4930" s="1">
        <v>0.079</v>
      </c>
      <c r="C4930" s="80">
        <v>44132.0</v>
      </c>
      <c r="D4930" s="1">
        <v>0.064</v>
      </c>
      <c r="E4930" s="80">
        <v>44152.0</v>
      </c>
      <c r="F4930" s="1">
        <v>0.07547</v>
      </c>
    </row>
    <row r="4931" ht="15.75" customHeight="1">
      <c r="A4931" s="80">
        <v>44130.0</v>
      </c>
      <c r="B4931" s="1">
        <v>0.075</v>
      </c>
      <c r="C4931" s="80">
        <v>44133.0</v>
      </c>
      <c r="D4931" s="1">
        <v>0.06329</v>
      </c>
      <c r="E4931" s="80">
        <v>44153.0</v>
      </c>
      <c r="F4931" s="1">
        <v>0.07905</v>
      </c>
    </row>
    <row r="4932" ht="15.75" customHeight="1">
      <c r="A4932" s="80">
        <v>44131.0</v>
      </c>
      <c r="B4932" s="1">
        <v>0.076</v>
      </c>
      <c r="C4932" s="80">
        <v>44134.0</v>
      </c>
      <c r="D4932" s="1">
        <v>0.062</v>
      </c>
      <c r="E4932" s="80">
        <v>44154.0</v>
      </c>
      <c r="F4932" s="1">
        <v>0.07404</v>
      </c>
    </row>
    <row r="4933" ht="15.75" customHeight="1">
      <c r="A4933" s="80">
        <v>44132.0</v>
      </c>
      <c r="B4933" s="1">
        <v>0.075</v>
      </c>
      <c r="C4933" s="80">
        <v>44137.0</v>
      </c>
      <c r="D4933" s="1">
        <v>0.063</v>
      </c>
      <c r="E4933" s="80">
        <v>44155.0</v>
      </c>
      <c r="F4933" s="1">
        <v>0.07385</v>
      </c>
    </row>
    <row r="4934" ht="15.75" customHeight="1">
      <c r="A4934" s="80">
        <v>44133.0</v>
      </c>
      <c r="B4934" s="1">
        <v>0.0737</v>
      </c>
      <c r="C4934" s="80">
        <v>44138.0</v>
      </c>
      <c r="D4934" s="1">
        <v>0.067</v>
      </c>
      <c r="E4934" s="80">
        <v>44158.0</v>
      </c>
      <c r="F4934" s="1">
        <v>0.07694</v>
      </c>
    </row>
    <row r="4935" ht="15.75" customHeight="1">
      <c r="A4935" s="80">
        <v>44134.0</v>
      </c>
      <c r="B4935" s="1">
        <v>0.074</v>
      </c>
      <c r="C4935" s="80">
        <v>44139.0</v>
      </c>
      <c r="D4935" s="1">
        <v>0.06318</v>
      </c>
      <c r="E4935" s="80">
        <v>44159.0</v>
      </c>
      <c r="F4935" s="1">
        <v>0.079</v>
      </c>
    </row>
    <row r="4936" ht="15.75" customHeight="1">
      <c r="A4936" s="80">
        <v>44137.0</v>
      </c>
      <c r="B4936" s="1">
        <v>0.0739</v>
      </c>
      <c r="C4936" s="80">
        <v>44140.0</v>
      </c>
      <c r="D4936" s="1">
        <v>0.067</v>
      </c>
      <c r="E4936" s="80">
        <v>44160.0</v>
      </c>
      <c r="F4936" s="1">
        <v>0.077</v>
      </c>
    </row>
    <row r="4937" ht="15.75" customHeight="1">
      <c r="A4937" s="80">
        <v>44138.0</v>
      </c>
      <c r="B4937" s="1">
        <v>0.07475</v>
      </c>
      <c r="C4937" s="80">
        <v>44141.0</v>
      </c>
      <c r="D4937" s="1">
        <v>0.069</v>
      </c>
      <c r="E4937" s="80">
        <v>44161.0</v>
      </c>
      <c r="F4937" s="1">
        <v>0.078</v>
      </c>
    </row>
    <row r="4938" ht="15.75" customHeight="1">
      <c r="A4938" s="80">
        <v>44139.0</v>
      </c>
      <c r="B4938" s="1">
        <v>0.075</v>
      </c>
      <c r="C4938" s="80">
        <v>44144.0</v>
      </c>
      <c r="D4938" s="1">
        <v>0.075</v>
      </c>
      <c r="E4938" s="80">
        <v>44162.0</v>
      </c>
      <c r="F4938" s="1">
        <v>0.07461</v>
      </c>
    </row>
    <row r="4939" ht="15.75" customHeight="1">
      <c r="A4939" s="80">
        <v>44140.0</v>
      </c>
      <c r="B4939" s="1">
        <v>0.077</v>
      </c>
      <c r="C4939" s="80">
        <v>44145.0</v>
      </c>
      <c r="D4939" s="1">
        <v>0.079</v>
      </c>
      <c r="E4939" s="80">
        <v>44165.0</v>
      </c>
      <c r="F4939" s="1">
        <v>0.07895</v>
      </c>
    </row>
    <row r="4940" ht="15.75" customHeight="1">
      <c r="A4940" s="80">
        <v>44141.0</v>
      </c>
      <c r="B4940" s="1">
        <v>0.07746</v>
      </c>
      <c r="C4940" s="80">
        <v>44146.0</v>
      </c>
      <c r="D4940" s="1">
        <v>0.078</v>
      </c>
      <c r="E4940" s="80">
        <v>44166.0</v>
      </c>
      <c r="F4940" s="1">
        <v>0.089</v>
      </c>
    </row>
    <row r="4941" ht="15.75" customHeight="1">
      <c r="A4941" s="80">
        <v>44144.0</v>
      </c>
      <c r="B4941" s="1">
        <v>0.0789</v>
      </c>
      <c r="C4941" s="80">
        <v>44147.0</v>
      </c>
      <c r="D4941" s="1">
        <v>0.073</v>
      </c>
      <c r="E4941" s="80">
        <v>44167.0</v>
      </c>
      <c r="F4941" s="1">
        <v>0.08579</v>
      </c>
    </row>
    <row r="4942" ht="15.75" customHeight="1">
      <c r="A4942" s="80">
        <v>44145.0</v>
      </c>
      <c r="B4942" s="1">
        <v>0.0828</v>
      </c>
      <c r="C4942" s="80">
        <v>44148.0</v>
      </c>
      <c r="D4942" s="1">
        <v>0.074</v>
      </c>
      <c r="E4942" s="80">
        <v>44168.0</v>
      </c>
      <c r="F4942" s="1">
        <v>0.08895</v>
      </c>
    </row>
    <row r="4943" ht="15.75" customHeight="1">
      <c r="A4943" s="80">
        <v>44146.0</v>
      </c>
      <c r="B4943" s="1">
        <v>0.082</v>
      </c>
      <c r="C4943" s="80">
        <v>44151.0</v>
      </c>
      <c r="D4943" s="1">
        <v>0.075</v>
      </c>
      <c r="E4943" s="80">
        <v>44169.0</v>
      </c>
      <c r="F4943" s="1">
        <v>0.092</v>
      </c>
    </row>
    <row r="4944" ht="15.75" customHeight="1">
      <c r="A4944" s="80">
        <v>44147.0</v>
      </c>
      <c r="B4944" s="1">
        <v>0.0788</v>
      </c>
      <c r="C4944" s="80">
        <v>44152.0</v>
      </c>
      <c r="D4944" s="1">
        <v>0.073</v>
      </c>
      <c r="E4944" s="80">
        <v>44172.0</v>
      </c>
      <c r="F4944" s="1">
        <v>0.086</v>
      </c>
    </row>
    <row r="4945" ht="15.75" customHeight="1">
      <c r="A4945" s="80">
        <v>44148.0</v>
      </c>
      <c r="B4945" s="1">
        <v>0.079</v>
      </c>
      <c r="C4945" s="80">
        <v>44153.0</v>
      </c>
      <c r="D4945" s="1">
        <v>0.0743</v>
      </c>
      <c r="E4945" s="80">
        <v>44173.0</v>
      </c>
      <c r="F4945" s="1">
        <v>0.091</v>
      </c>
    </row>
    <row r="4946" ht="15.75" customHeight="1">
      <c r="A4946" s="80">
        <v>44151.0</v>
      </c>
      <c r="B4946" s="1">
        <v>0.08</v>
      </c>
      <c r="C4946" s="80">
        <v>44154.0</v>
      </c>
      <c r="D4946" s="1">
        <v>0.069</v>
      </c>
      <c r="E4946" s="80">
        <v>44174.0</v>
      </c>
      <c r="F4946" s="1">
        <v>0.09535</v>
      </c>
    </row>
    <row r="4947" ht="15.75" customHeight="1">
      <c r="A4947" s="80">
        <v>44152.0</v>
      </c>
      <c r="B4947" s="1">
        <v>0.0781</v>
      </c>
      <c r="C4947" s="80">
        <v>44155.0</v>
      </c>
      <c r="D4947" s="1">
        <v>0.066</v>
      </c>
      <c r="E4947" s="80">
        <v>44175.0</v>
      </c>
      <c r="F4947" s="1">
        <v>0.09194</v>
      </c>
    </row>
    <row r="4948" ht="15.75" customHeight="1">
      <c r="A4948" s="80">
        <v>44153.0</v>
      </c>
      <c r="B4948" s="1">
        <v>0.079</v>
      </c>
      <c r="C4948" s="80">
        <v>44158.0</v>
      </c>
      <c r="D4948" s="1">
        <v>0.069</v>
      </c>
      <c r="E4948" s="80">
        <v>44176.0</v>
      </c>
      <c r="F4948" s="1">
        <v>0.08505</v>
      </c>
    </row>
    <row r="4949" ht="15.75" customHeight="1">
      <c r="A4949" s="80">
        <v>44154.0</v>
      </c>
      <c r="B4949" s="1">
        <v>0.074</v>
      </c>
      <c r="C4949" s="80">
        <v>44159.0</v>
      </c>
      <c r="D4949" s="1">
        <v>0.072</v>
      </c>
      <c r="E4949" s="80">
        <v>44179.0</v>
      </c>
      <c r="F4949" s="1">
        <v>0.088</v>
      </c>
    </row>
    <row r="4950" ht="15.75" customHeight="1">
      <c r="A4950" s="80">
        <v>44155.0</v>
      </c>
      <c r="B4950" s="1">
        <v>0.0705</v>
      </c>
      <c r="C4950" s="80">
        <v>44160.0</v>
      </c>
      <c r="D4950" s="1">
        <v>0.072</v>
      </c>
      <c r="E4950" s="80">
        <v>44180.0</v>
      </c>
      <c r="F4950" s="1">
        <v>0.0841</v>
      </c>
    </row>
    <row r="4951" ht="15.75" customHeight="1">
      <c r="A4951" s="80">
        <v>44158.0</v>
      </c>
      <c r="B4951" s="1">
        <v>0.07339</v>
      </c>
      <c r="C4951" s="80">
        <v>44161.0</v>
      </c>
      <c r="D4951" s="1">
        <v>0.072</v>
      </c>
      <c r="E4951" s="80">
        <v>44181.0</v>
      </c>
      <c r="F4951" s="1">
        <v>0.08365</v>
      </c>
    </row>
    <row r="4952" ht="15.75" customHeight="1">
      <c r="A4952" s="80">
        <v>44159.0</v>
      </c>
      <c r="B4952" s="1">
        <v>0.075</v>
      </c>
      <c r="C4952" s="80">
        <v>44162.0</v>
      </c>
      <c r="D4952" s="1">
        <v>0.072</v>
      </c>
      <c r="E4952" s="80">
        <v>44182.0</v>
      </c>
      <c r="F4952" s="1">
        <v>0.08646</v>
      </c>
    </row>
    <row r="4953" ht="15.75" customHeight="1">
      <c r="A4953" s="80">
        <v>44160.0</v>
      </c>
      <c r="B4953" s="1">
        <v>0.0755</v>
      </c>
      <c r="C4953" s="80">
        <v>44165.0</v>
      </c>
      <c r="D4953" s="1">
        <v>0.074</v>
      </c>
      <c r="E4953" s="80">
        <v>44183.0</v>
      </c>
      <c r="F4953" s="1">
        <v>0.08495</v>
      </c>
    </row>
    <row r="4954" ht="15.75" customHeight="1">
      <c r="A4954" s="80">
        <v>44161.0</v>
      </c>
      <c r="B4954" s="1">
        <v>0.075</v>
      </c>
      <c r="C4954" s="80">
        <v>44166.0</v>
      </c>
      <c r="D4954" s="1">
        <v>0.07565</v>
      </c>
      <c r="E4954" s="80">
        <v>44186.0</v>
      </c>
      <c r="F4954" s="1">
        <v>0.08485</v>
      </c>
    </row>
    <row r="4955" ht="15.75" customHeight="1">
      <c r="A4955" s="80">
        <v>44162.0</v>
      </c>
      <c r="B4955" s="1">
        <v>0.07475</v>
      </c>
      <c r="C4955" s="80">
        <v>44167.0</v>
      </c>
      <c r="D4955" s="1">
        <v>0.07653</v>
      </c>
      <c r="E4955" s="80">
        <v>44187.0</v>
      </c>
      <c r="F4955" s="1">
        <v>0.083</v>
      </c>
    </row>
    <row r="4956" ht="15.75" customHeight="1">
      <c r="A4956" s="80">
        <v>44165.0</v>
      </c>
      <c r="B4956" s="1">
        <v>0.07656</v>
      </c>
      <c r="C4956" s="80">
        <v>44168.0</v>
      </c>
      <c r="D4956" s="1">
        <v>0.078</v>
      </c>
      <c r="E4956" s="80">
        <v>44188.0</v>
      </c>
      <c r="F4956" s="1">
        <v>0.0839</v>
      </c>
    </row>
    <row r="4957" ht="15.75" customHeight="1">
      <c r="A4957" s="80">
        <v>44166.0</v>
      </c>
      <c r="B4957" s="1">
        <v>0.077</v>
      </c>
      <c r="C4957" s="80">
        <v>44169.0</v>
      </c>
      <c r="D4957" s="1">
        <v>0.079</v>
      </c>
      <c r="E4957" s="80">
        <v>44189.0</v>
      </c>
      <c r="F4957" s="1">
        <v>0.08267</v>
      </c>
    </row>
    <row r="4958" ht="15.75" customHeight="1">
      <c r="A4958" s="80">
        <v>44167.0</v>
      </c>
      <c r="B4958" s="1">
        <v>0.0795</v>
      </c>
      <c r="C4958" s="80">
        <v>44172.0</v>
      </c>
      <c r="D4958" s="1">
        <v>0.076</v>
      </c>
      <c r="E4958" s="80">
        <v>44193.0</v>
      </c>
      <c r="F4958" s="1">
        <v>0.084</v>
      </c>
    </row>
    <row r="4959" ht="15.75" customHeight="1">
      <c r="A4959" s="80">
        <v>44168.0</v>
      </c>
      <c r="B4959" s="1">
        <v>0.07841</v>
      </c>
      <c r="C4959" s="80">
        <v>44173.0</v>
      </c>
      <c r="D4959" s="1">
        <v>0.08</v>
      </c>
      <c r="E4959" s="80">
        <v>44194.0</v>
      </c>
      <c r="F4959" s="1">
        <v>0.08412</v>
      </c>
    </row>
    <row r="4960" ht="15.75" customHeight="1">
      <c r="A4960" s="80">
        <v>44169.0</v>
      </c>
      <c r="B4960" s="1">
        <v>0.07745</v>
      </c>
      <c r="C4960" s="80">
        <v>44174.0</v>
      </c>
      <c r="D4960" s="1">
        <v>0.08241</v>
      </c>
      <c r="E4960" s="80">
        <v>44195.0</v>
      </c>
      <c r="F4960" s="1">
        <v>0.08061</v>
      </c>
    </row>
    <row r="4961" ht="15.75" customHeight="1">
      <c r="A4961" s="80">
        <v>44172.0</v>
      </c>
      <c r="B4961" s="1">
        <v>0.0767</v>
      </c>
      <c r="C4961" s="80">
        <v>44175.0</v>
      </c>
      <c r="D4961" s="1">
        <v>0.082</v>
      </c>
      <c r="E4961" s="80">
        <v>44196.0</v>
      </c>
      <c r="F4961" s="1">
        <v>0.07948</v>
      </c>
    </row>
    <row r="4962" ht="15.75" customHeight="1">
      <c r="A4962" s="80">
        <v>44173.0</v>
      </c>
      <c r="B4962" s="1">
        <v>0.0776</v>
      </c>
      <c r="C4962" s="80">
        <v>44176.0</v>
      </c>
      <c r="D4962" s="1">
        <v>0.07426</v>
      </c>
      <c r="E4962" s="80">
        <v>44197.0</v>
      </c>
      <c r="F4962" s="1">
        <v>0.077</v>
      </c>
    </row>
    <row r="4963" ht="15.75" customHeight="1">
      <c r="A4963" s="80">
        <v>44174.0</v>
      </c>
      <c r="B4963" s="1">
        <v>0.079</v>
      </c>
      <c r="C4963" s="80">
        <v>44179.0</v>
      </c>
      <c r="D4963" s="1">
        <v>0.0765</v>
      </c>
      <c r="E4963" s="80">
        <v>44200.0</v>
      </c>
      <c r="F4963" s="1">
        <v>0.07185</v>
      </c>
    </row>
    <row r="4964" ht="15.75" customHeight="1">
      <c r="A4964" s="80">
        <v>44175.0</v>
      </c>
      <c r="B4964" s="1">
        <v>0.079</v>
      </c>
      <c r="C4964" s="80">
        <v>44180.0</v>
      </c>
      <c r="D4964" s="1">
        <v>0.076</v>
      </c>
      <c r="E4964" s="80">
        <v>44201.0</v>
      </c>
      <c r="F4964" s="1">
        <v>0.07555</v>
      </c>
    </row>
    <row r="4965" ht="15.75" customHeight="1">
      <c r="A4965" s="80">
        <v>44176.0</v>
      </c>
      <c r="B4965" s="1">
        <v>0.073</v>
      </c>
      <c r="C4965" s="80">
        <v>44181.0</v>
      </c>
      <c r="D4965" s="1">
        <v>0.077</v>
      </c>
      <c r="E4965" s="80">
        <v>44202.0</v>
      </c>
      <c r="F4965" s="1">
        <v>0.08219</v>
      </c>
    </row>
    <row r="4966" ht="15.75" customHeight="1">
      <c r="A4966" s="80">
        <v>44179.0</v>
      </c>
      <c r="B4966" s="1">
        <v>0.076</v>
      </c>
      <c r="C4966" s="80">
        <v>44182.0</v>
      </c>
      <c r="D4966" s="1">
        <v>0.078</v>
      </c>
      <c r="E4966" s="80">
        <v>44203.0</v>
      </c>
      <c r="F4966" s="1">
        <v>0.09155</v>
      </c>
    </row>
    <row r="4967" ht="15.75" customHeight="1">
      <c r="A4967" s="80">
        <v>44180.0</v>
      </c>
      <c r="B4967" s="1">
        <v>0.076</v>
      </c>
      <c r="C4967" s="80">
        <v>44183.0</v>
      </c>
      <c r="D4967" s="1">
        <v>0.077</v>
      </c>
      <c r="E4967" s="80">
        <v>44204.0</v>
      </c>
      <c r="F4967" s="1">
        <v>0.09013</v>
      </c>
    </row>
    <row r="4968" ht="15.75" customHeight="1">
      <c r="A4968" s="80">
        <v>44181.0</v>
      </c>
      <c r="B4968" s="1">
        <v>0.079</v>
      </c>
      <c r="C4968" s="80">
        <v>44186.0</v>
      </c>
      <c r="D4968" s="1">
        <v>0.077</v>
      </c>
      <c r="E4968" s="80">
        <v>44207.0</v>
      </c>
      <c r="F4968" s="1">
        <v>0.09225</v>
      </c>
    </row>
    <row r="4969" ht="15.75" customHeight="1">
      <c r="A4969" s="80">
        <v>44182.0</v>
      </c>
      <c r="B4969" s="1">
        <v>0.078</v>
      </c>
      <c r="C4969" s="80">
        <v>44187.0</v>
      </c>
      <c r="D4969" s="1">
        <v>0.078</v>
      </c>
      <c r="E4969" s="80">
        <v>44208.0</v>
      </c>
      <c r="F4969" s="1">
        <v>0.09345</v>
      </c>
    </row>
    <row r="4970" ht="15.75" customHeight="1">
      <c r="A4970" s="80">
        <v>44183.0</v>
      </c>
      <c r="B4970" s="1">
        <v>0.079</v>
      </c>
      <c r="C4970" s="80">
        <v>44188.0</v>
      </c>
      <c r="D4970" s="1">
        <v>0.07664</v>
      </c>
      <c r="E4970" s="80">
        <v>44209.0</v>
      </c>
      <c r="F4970" s="1">
        <v>0.08595</v>
      </c>
    </row>
    <row r="4971" ht="15.75" customHeight="1">
      <c r="A4971" s="80">
        <v>44186.0</v>
      </c>
      <c r="B4971" s="1">
        <v>0.078</v>
      </c>
      <c r="C4971" s="80">
        <v>44189.0</v>
      </c>
      <c r="D4971" s="1">
        <v>0.076</v>
      </c>
      <c r="E4971" s="80">
        <v>44210.0</v>
      </c>
      <c r="F4971" s="1">
        <v>0.083</v>
      </c>
    </row>
    <row r="4972" ht="15.75" customHeight="1">
      <c r="A4972" s="80">
        <v>44187.0</v>
      </c>
      <c r="B4972" s="1">
        <v>0.0785</v>
      </c>
      <c r="C4972" s="80">
        <v>44190.0</v>
      </c>
      <c r="D4972" s="1">
        <v>0.076</v>
      </c>
      <c r="E4972" s="80">
        <v>44211.0</v>
      </c>
      <c r="F4972" s="1">
        <v>0.08</v>
      </c>
    </row>
    <row r="4973" ht="15.75" customHeight="1">
      <c r="A4973" s="80">
        <v>44188.0</v>
      </c>
      <c r="B4973" s="1">
        <v>0.077</v>
      </c>
      <c r="C4973" s="80">
        <v>44193.0</v>
      </c>
      <c r="D4973" s="1">
        <v>0.078</v>
      </c>
      <c r="E4973" s="80">
        <v>44214.0</v>
      </c>
      <c r="F4973" s="1">
        <v>0.081</v>
      </c>
    </row>
    <row r="4974" ht="15.75" customHeight="1">
      <c r="A4974" s="80">
        <v>44189.0</v>
      </c>
      <c r="B4974" s="1">
        <v>0.07535</v>
      </c>
      <c r="C4974" s="80">
        <v>44194.0</v>
      </c>
      <c r="D4974" s="1">
        <v>0.077</v>
      </c>
      <c r="E4974" s="80">
        <v>44215.0</v>
      </c>
      <c r="F4974" s="1">
        <v>0.079</v>
      </c>
    </row>
    <row r="4975" ht="15.75" customHeight="1">
      <c r="A4975" s="80">
        <v>44193.0</v>
      </c>
      <c r="B4975" s="1">
        <v>0.075</v>
      </c>
      <c r="C4975" s="80">
        <v>44195.0</v>
      </c>
      <c r="D4975" s="1">
        <v>0.078</v>
      </c>
      <c r="E4975" s="80">
        <v>44216.0</v>
      </c>
      <c r="F4975" s="1">
        <v>0.0769</v>
      </c>
    </row>
    <row r="4976" ht="15.75" customHeight="1">
      <c r="A4976" s="80">
        <v>44194.0</v>
      </c>
      <c r="B4976" s="1">
        <v>0.07515</v>
      </c>
      <c r="C4976" s="80">
        <v>44196.0</v>
      </c>
      <c r="D4976" s="1">
        <v>0.07638</v>
      </c>
      <c r="E4976" s="80">
        <v>44217.0</v>
      </c>
      <c r="F4976" s="1">
        <v>0.07595</v>
      </c>
    </row>
    <row r="4977" ht="15.75" customHeight="1">
      <c r="A4977" s="80">
        <v>44195.0</v>
      </c>
      <c r="B4977" s="1">
        <v>0.07495</v>
      </c>
      <c r="C4977" s="80">
        <v>44197.0</v>
      </c>
      <c r="D4977" s="1">
        <v>0.076</v>
      </c>
      <c r="E4977" s="80">
        <v>44218.0</v>
      </c>
      <c r="F4977" s="1">
        <v>0.07385</v>
      </c>
    </row>
    <row r="4978" ht="15.75" customHeight="1">
      <c r="A4978" s="80">
        <v>44196.0</v>
      </c>
      <c r="B4978" s="1">
        <v>0.075</v>
      </c>
      <c r="C4978" s="80">
        <v>44200.0</v>
      </c>
      <c r="D4978" s="1">
        <v>0.073</v>
      </c>
      <c r="E4978" s="80">
        <v>44221.0</v>
      </c>
      <c r="F4978" s="1">
        <v>0.07175</v>
      </c>
    </row>
    <row r="4979" ht="15.75" customHeight="1">
      <c r="A4979" s="80">
        <v>44197.0</v>
      </c>
      <c r="B4979" s="1">
        <v>0.075</v>
      </c>
      <c r="C4979" s="80">
        <v>44201.0</v>
      </c>
      <c r="D4979" s="1">
        <v>0.07195</v>
      </c>
      <c r="E4979" s="80">
        <v>44222.0</v>
      </c>
      <c r="F4979" s="1">
        <v>0.07445</v>
      </c>
    </row>
    <row r="4980" ht="15.75" customHeight="1">
      <c r="A4980" s="80">
        <v>44200.0</v>
      </c>
      <c r="B4980" s="1">
        <v>0.073</v>
      </c>
      <c r="C4980" s="80">
        <v>44202.0</v>
      </c>
      <c r="D4980" s="1">
        <v>0.076</v>
      </c>
      <c r="E4980" s="80">
        <v>44223.0</v>
      </c>
      <c r="F4980" s="1">
        <v>0.07485</v>
      </c>
    </row>
    <row r="4981" ht="15.75" customHeight="1">
      <c r="A4981" s="80">
        <v>44201.0</v>
      </c>
      <c r="B4981" s="1">
        <v>0.074</v>
      </c>
      <c r="C4981" s="80">
        <v>44203.0</v>
      </c>
      <c r="D4981" s="1">
        <v>0.0775</v>
      </c>
      <c r="E4981" s="80">
        <v>44224.0</v>
      </c>
      <c r="F4981" s="1">
        <v>0.079</v>
      </c>
    </row>
    <row r="4982" ht="15.75" customHeight="1">
      <c r="A4982" s="80">
        <v>44202.0</v>
      </c>
      <c r="B4982" s="1">
        <v>0.07685</v>
      </c>
      <c r="C4982" s="80">
        <v>44204.0</v>
      </c>
      <c r="D4982" s="1">
        <v>0.073</v>
      </c>
      <c r="E4982" s="80">
        <v>44225.0</v>
      </c>
      <c r="F4982" s="1">
        <v>0.07325</v>
      </c>
    </row>
    <row r="4983" ht="15.75" customHeight="1">
      <c r="A4983" s="80">
        <v>44203.0</v>
      </c>
      <c r="B4983" s="1">
        <v>0.07649</v>
      </c>
      <c r="C4983" s="80">
        <v>44207.0</v>
      </c>
      <c r="D4983" s="1">
        <v>0.07451</v>
      </c>
      <c r="E4983" s="80">
        <v>44228.0</v>
      </c>
      <c r="F4983" s="1">
        <v>0.07613</v>
      </c>
    </row>
    <row r="4984" ht="15.75" customHeight="1">
      <c r="A4984" s="80">
        <v>44204.0</v>
      </c>
      <c r="B4984" s="1">
        <v>0.0738</v>
      </c>
      <c r="C4984" s="80">
        <v>44208.0</v>
      </c>
      <c r="D4984" s="1">
        <v>0.078</v>
      </c>
      <c r="E4984" s="80">
        <v>44229.0</v>
      </c>
      <c r="F4984" s="1">
        <v>0.0826</v>
      </c>
    </row>
    <row r="4985" ht="15.75" customHeight="1">
      <c r="A4985" s="80">
        <v>44207.0</v>
      </c>
      <c r="B4985" s="1">
        <v>0.0738</v>
      </c>
      <c r="C4985" s="80">
        <v>44209.0</v>
      </c>
      <c r="D4985" s="1">
        <v>0.077</v>
      </c>
      <c r="E4985" s="80">
        <v>44230.0</v>
      </c>
      <c r="F4985" s="1">
        <v>0.08335</v>
      </c>
    </row>
    <row r="4986" ht="15.75" customHeight="1">
      <c r="A4986" s="80">
        <v>44208.0</v>
      </c>
      <c r="B4986" s="1">
        <v>0.0763</v>
      </c>
      <c r="C4986" s="80">
        <v>44210.0</v>
      </c>
      <c r="D4986" s="1">
        <v>0.074</v>
      </c>
      <c r="E4986" s="80">
        <v>44231.0</v>
      </c>
      <c r="F4986" s="1">
        <v>0.08385</v>
      </c>
    </row>
    <row r="4987" ht="15.75" customHeight="1">
      <c r="A4987" s="80">
        <v>44209.0</v>
      </c>
      <c r="B4987" s="1">
        <v>0.077</v>
      </c>
      <c r="C4987" s="80">
        <v>44211.0</v>
      </c>
      <c r="D4987" s="1">
        <v>0.072</v>
      </c>
      <c r="E4987" s="80">
        <v>44232.0</v>
      </c>
      <c r="F4987" s="1">
        <v>0.08545</v>
      </c>
    </row>
    <row r="4988" ht="15.75" customHeight="1">
      <c r="A4988" s="80">
        <v>44210.0</v>
      </c>
      <c r="B4988" s="1">
        <v>0.0755</v>
      </c>
      <c r="C4988" s="80">
        <v>44214.0</v>
      </c>
      <c r="D4988" s="1">
        <v>0.073</v>
      </c>
      <c r="E4988" s="80">
        <v>44235.0</v>
      </c>
      <c r="F4988" s="1">
        <v>0.09052</v>
      </c>
    </row>
    <row r="4989" ht="15.75" customHeight="1">
      <c r="A4989" s="80">
        <v>44211.0</v>
      </c>
      <c r="B4989" s="1">
        <v>0.075</v>
      </c>
      <c r="C4989" s="80">
        <v>44215.0</v>
      </c>
      <c r="D4989" s="1">
        <v>0.072</v>
      </c>
      <c r="E4989" s="80">
        <v>44236.0</v>
      </c>
      <c r="F4989" s="1">
        <v>0.09098</v>
      </c>
    </row>
    <row r="4990" ht="15.75" customHeight="1">
      <c r="A4990" s="80">
        <v>44214.0</v>
      </c>
      <c r="B4990" s="1">
        <v>0.075</v>
      </c>
      <c r="C4990" s="80">
        <v>44216.0</v>
      </c>
      <c r="D4990" s="1">
        <v>0.07</v>
      </c>
      <c r="E4990" s="80">
        <v>44237.0</v>
      </c>
      <c r="F4990" s="1">
        <v>0.08885</v>
      </c>
    </row>
    <row r="4991" ht="15.75" customHeight="1">
      <c r="A4991" s="80">
        <v>44215.0</v>
      </c>
      <c r="B4991" s="1">
        <v>0.0745</v>
      </c>
      <c r="C4991" s="80">
        <v>44217.0</v>
      </c>
      <c r="D4991" s="1">
        <v>0.069</v>
      </c>
      <c r="E4991" s="80">
        <v>44238.0</v>
      </c>
      <c r="F4991" s="1">
        <v>0.093</v>
      </c>
    </row>
    <row r="4992" ht="15.75" customHeight="1">
      <c r="A4992" s="80">
        <v>44216.0</v>
      </c>
      <c r="B4992" s="1">
        <v>0.0733</v>
      </c>
      <c r="C4992" s="80">
        <v>44218.0</v>
      </c>
      <c r="D4992" s="1">
        <v>0.0678</v>
      </c>
      <c r="E4992" s="80">
        <v>44239.0</v>
      </c>
      <c r="F4992" s="1">
        <v>0.09616</v>
      </c>
    </row>
    <row r="4993" ht="15.75" customHeight="1">
      <c r="A4993" s="80">
        <v>44217.0</v>
      </c>
      <c r="B4993" s="1">
        <v>0.0725</v>
      </c>
      <c r="C4993" s="80">
        <v>44221.0</v>
      </c>
      <c r="D4993" s="1">
        <v>0.06673</v>
      </c>
      <c r="E4993" s="80">
        <v>44242.0</v>
      </c>
      <c r="F4993" s="1">
        <v>0.096</v>
      </c>
    </row>
    <row r="4994" ht="15.75" customHeight="1">
      <c r="A4994" s="80">
        <v>44218.0</v>
      </c>
      <c r="B4994" s="1">
        <v>0.0718</v>
      </c>
      <c r="C4994" s="80">
        <v>44222.0</v>
      </c>
      <c r="D4994" s="1">
        <v>0.071</v>
      </c>
      <c r="E4994" s="80">
        <v>44243.0</v>
      </c>
      <c r="F4994" s="1">
        <v>0.10498</v>
      </c>
    </row>
    <row r="4995" ht="15.75" customHeight="1">
      <c r="A4995" s="80">
        <v>44221.0</v>
      </c>
      <c r="B4995" s="1">
        <v>0.0709</v>
      </c>
      <c r="C4995" s="80">
        <v>44223.0</v>
      </c>
      <c r="D4995" s="1">
        <v>0.071</v>
      </c>
      <c r="E4995" s="80">
        <v>44244.0</v>
      </c>
      <c r="F4995" s="1">
        <v>0.09845</v>
      </c>
    </row>
    <row r="4996" ht="15.75" customHeight="1">
      <c r="A4996" s="80">
        <v>44222.0</v>
      </c>
      <c r="B4996" s="1">
        <v>0.0708</v>
      </c>
      <c r="C4996" s="80">
        <v>44224.0</v>
      </c>
      <c r="D4996" s="1">
        <v>0.073</v>
      </c>
      <c r="E4996" s="80">
        <v>44245.0</v>
      </c>
      <c r="F4996" s="1">
        <v>0.1014</v>
      </c>
    </row>
    <row r="4997" ht="15.75" customHeight="1">
      <c r="A4997" s="80">
        <v>44223.0</v>
      </c>
      <c r="B4997" s="1">
        <v>0.0699</v>
      </c>
      <c r="C4997" s="80">
        <v>44225.0</v>
      </c>
      <c r="D4997" s="1">
        <v>0.07</v>
      </c>
      <c r="E4997" s="80">
        <v>44246.0</v>
      </c>
      <c r="F4997" s="1">
        <v>0.107</v>
      </c>
    </row>
    <row r="4998" ht="15.75" customHeight="1">
      <c r="A4998" s="80">
        <v>44224.0</v>
      </c>
      <c r="B4998" s="1">
        <v>0.0694</v>
      </c>
      <c r="C4998" s="80">
        <v>44228.0</v>
      </c>
      <c r="D4998" s="1">
        <v>0.072</v>
      </c>
      <c r="E4998" s="80">
        <v>44249.0</v>
      </c>
      <c r="F4998" s="1">
        <v>0.10955</v>
      </c>
    </row>
    <row r="4999" ht="15.75" customHeight="1">
      <c r="A4999" s="80">
        <v>44225.0</v>
      </c>
      <c r="B4999" s="1">
        <v>0.066</v>
      </c>
      <c r="C4999" s="80">
        <v>44229.0</v>
      </c>
      <c r="D4999" s="1">
        <v>0.074</v>
      </c>
      <c r="E4999" s="80">
        <v>44250.0</v>
      </c>
      <c r="F4999" s="1">
        <v>0.10415</v>
      </c>
    </row>
    <row r="5000" ht="15.75" customHeight="1">
      <c r="A5000" s="80">
        <v>44228.0</v>
      </c>
      <c r="B5000" s="1">
        <v>0.0665</v>
      </c>
      <c r="C5000" s="80">
        <v>44230.0</v>
      </c>
      <c r="D5000" s="1">
        <v>0.072</v>
      </c>
      <c r="E5000" s="80">
        <v>44251.0</v>
      </c>
      <c r="F5000" s="1">
        <v>0.10575</v>
      </c>
    </row>
    <row r="5001" ht="15.75" customHeight="1">
      <c r="A5001" s="80">
        <v>44229.0</v>
      </c>
      <c r="B5001" s="1">
        <v>0.0689</v>
      </c>
      <c r="C5001" s="80">
        <v>44231.0</v>
      </c>
      <c r="D5001" s="1">
        <v>0.071</v>
      </c>
      <c r="E5001" s="80">
        <v>44252.0</v>
      </c>
      <c r="F5001" s="1">
        <v>0.13693</v>
      </c>
    </row>
    <row r="5002" ht="15.75" customHeight="1">
      <c r="A5002" s="80">
        <v>44230.0</v>
      </c>
      <c r="B5002" s="1">
        <v>0.0685</v>
      </c>
      <c r="C5002" s="80">
        <v>44232.0</v>
      </c>
      <c r="D5002" s="1">
        <v>0.073</v>
      </c>
      <c r="E5002" s="80">
        <v>44253.0</v>
      </c>
      <c r="F5002" s="1">
        <v>0.1211</v>
      </c>
    </row>
    <row r="5003" ht="15.75" customHeight="1">
      <c r="A5003" s="80">
        <v>44231.0</v>
      </c>
      <c r="B5003" s="1">
        <v>0.067</v>
      </c>
      <c r="C5003" s="80">
        <v>44235.0</v>
      </c>
      <c r="D5003" s="1">
        <v>0.076</v>
      </c>
      <c r="E5003" s="80">
        <v>44256.0</v>
      </c>
      <c r="F5003" s="1">
        <v>0.11475</v>
      </c>
    </row>
    <row r="5004" ht="15.75" customHeight="1">
      <c r="A5004" s="80">
        <v>44232.0</v>
      </c>
      <c r="B5004" s="1">
        <v>0.0687</v>
      </c>
      <c r="C5004" s="80">
        <v>44236.0</v>
      </c>
      <c r="D5004" s="1">
        <v>0.077</v>
      </c>
      <c r="E5004" s="80">
        <v>44257.0</v>
      </c>
      <c r="F5004" s="1">
        <v>0.11465</v>
      </c>
    </row>
    <row r="5005" ht="15.75" customHeight="1">
      <c r="A5005" s="80">
        <v>44235.0</v>
      </c>
      <c r="B5005" s="1">
        <v>0.07375</v>
      </c>
      <c r="C5005" s="80">
        <v>44237.0</v>
      </c>
      <c r="D5005" s="1">
        <v>0.075</v>
      </c>
      <c r="E5005" s="80">
        <v>44258.0</v>
      </c>
      <c r="F5005" s="1">
        <v>0.12005</v>
      </c>
    </row>
    <row r="5006" ht="15.75" customHeight="1">
      <c r="A5006" s="80">
        <v>44236.0</v>
      </c>
      <c r="B5006" s="1">
        <v>0.07351</v>
      </c>
      <c r="C5006" s="80">
        <v>44238.0</v>
      </c>
      <c r="D5006" s="1">
        <v>0.077</v>
      </c>
      <c r="E5006" s="80">
        <v>44259.0</v>
      </c>
      <c r="F5006" s="1">
        <v>0.123</v>
      </c>
    </row>
    <row r="5007" ht="15.75" customHeight="1">
      <c r="A5007" s="80">
        <v>44237.0</v>
      </c>
      <c r="B5007" s="1">
        <v>0.0735</v>
      </c>
      <c r="C5007" s="80">
        <v>44239.0</v>
      </c>
      <c r="D5007" s="1">
        <v>0.077</v>
      </c>
      <c r="E5007" s="80">
        <v>44260.0</v>
      </c>
      <c r="F5007" s="1">
        <v>0.1207</v>
      </c>
    </row>
    <row r="5008" ht="15.75" customHeight="1">
      <c r="A5008" s="80">
        <v>44238.0</v>
      </c>
      <c r="B5008" s="1">
        <v>0.075</v>
      </c>
      <c r="C5008" s="80">
        <v>44242.0</v>
      </c>
      <c r="D5008" s="1">
        <v>0.077</v>
      </c>
      <c r="E5008" s="80">
        <v>44263.0</v>
      </c>
      <c r="F5008" s="1">
        <v>0.13095</v>
      </c>
    </row>
    <row r="5009" ht="15.75" customHeight="1">
      <c r="A5009" s="80">
        <v>44239.0</v>
      </c>
      <c r="B5009" s="1">
        <v>0.07384</v>
      </c>
      <c r="C5009" s="80">
        <v>44243.0</v>
      </c>
      <c r="D5009" s="1">
        <v>0.08</v>
      </c>
      <c r="E5009" s="80">
        <v>44264.0</v>
      </c>
      <c r="F5009" s="1">
        <v>0.121</v>
      </c>
    </row>
    <row r="5010" ht="15.75" customHeight="1">
      <c r="A5010" s="80">
        <v>44242.0</v>
      </c>
      <c r="B5010" s="1">
        <v>0.073</v>
      </c>
      <c r="C5010" s="80">
        <v>44244.0</v>
      </c>
      <c r="D5010" s="1">
        <v>0.082</v>
      </c>
      <c r="E5010" s="80">
        <v>44265.0</v>
      </c>
      <c r="F5010" s="1">
        <v>0.122</v>
      </c>
    </row>
    <row r="5011" ht="15.75" customHeight="1">
      <c r="A5011" s="80">
        <v>44243.0</v>
      </c>
      <c r="B5011" s="1">
        <v>0.075</v>
      </c>
      <c r="C5011" s="80">
        <v>44245.0</v>
      </c>
      <c r="D5011" s="1">
        <v>0.082</v>
      </c>
      <c r="E5011" s="80">
        <v>44266.0</v>
      </c>
      <c r="F5011" s="1">
        <v>0.12153</v>
      </c>
    </row>
    <row r="5012" ht="15.75" customHeight="1">
      <c r="A5012" s="80">
        <v>44244.0</v>
      </c>
      <c r="B5012" s="1">
        <v>0.07575</v>
      </c>
      <c r="C5012" s="80">
        <v>44246.0</v>
      </c>
      <c r="D5012" s="1">
        <v>0.08609</v>
      </c>
      <c r="E5012" s="80">
        <v>44267.0</v>
      </c>
      <c r="F5012" s="1">
        <v>0.12745</v>
      </c>
    </row>
    <row r="5013" ht="15.75" customHeight="1">
      <c r="A5013" s="80">
        <v>44245.0</v>
      </c>
      <c r="B5013" s="1">
        <v>0.0764</v>
      </c>
      <c r="C5013" s="80">
        <v>44249.0</v>
      </c>
      <c r="D5013" s="1">
        <v>0.087</v>
      </c>
      <c r="E5013" s="80">
        <v>44270.0</v>
      </c>
      <c r="F5013" s="1">
        <v>0.12445</v>
      </c>
    </row>
    <row r="5014" ht="15.75" customHeight="1">
      <c r="A5014" s="80">
        <v>44246.0</v>
      </c>
      <c r="B5014" s="1">
        <v>0.07925</v>
      </c>
      <c r="C5014" s="80">
        <v>44250.0</v>
      </c>
      <c r="D5014" s="1">
        <v>0.08689</v>
      </c>
      <c r="E5014" s="80">
        <v>44271.0</v>
      </c>
      <c r="F5014" s="1">
        <v>0.126</v>
      </c>
    </row>
    <row r="5015" ht="15.75" customHeight="1">
      <c r="A5015" s="80">
        <v>44249.0</v>
      </c>
      <c r="B5015" s="1">
        <v>0.081</v>
      </c>
      <c r="C5015" s="80">
        <v>44251.0</v>
      </c>
      <c r="D5015" s="1">
        <v>0.085</v>
      </c>
      <c r="E5015" s="80">
        <v>44272.0</v>
      </c>
      <c r="F5015" s="1">
        <v>0.11435</v>
      </c>
    </row>
    <row r="5016" ht="15.75" customHeight="1">
      <c r="A5016" s="80">
        <v>44250.0</v>
      </c>
      <c r="B5016" s="1">
        <v>0.081</v>
      </c>
      <c r="C5016" s="80">
        <v>44252.0</v>
      </c>
      <c r="D5016" s="1">
        <v>0.089</v>
      </c>
      <c r="E5016" s="80">
        <v>44273.0</v>
      </c>
      <c r="F5016" s="1">
        <v>0.12455</v>
      </c>
    </row>
    <row r="5017" ht="15.75" customHeight="1">
      <c r="A5017" s="80">
        <v>44251.0</v>
      </c>
      <c r="B5017" s="1">
        <v>0.08075</v>
      </c>
      <c r="C5017" s="80">
        <v>44253.0</v>
      </c>
      <c r="D5017" s="1">
        <v>0.087</v>
      </c>
      <c r="E5017" s="80">
        <v>44274.0</v>
      </c>
      <c r="F5017" s="1">
        <v>0.12685</v>
      </c>
    </row>
    <row r="5018" ht="15.75" customHeight="1">
      <c r="A5018" s="80">
        <v>44252.0</v>
      </c>
      <c r="B5018" s="1">
        <v>0.08529</v>
      </c>
      <c r="C5018" s="80">
        <v>44256.0</v>
      </c>
      <c r="D5018" s="1">
        <v>0.086</v>
      </c>
      <c r="E5018" s="80">
        <v>44277.0</v>
      </c>
      <c r="F5018" s="1">
        <v>0.12585</v>
      </c>
    </row>
    <row r="5019" ht="15.75" customHeight="1">
      <c r="A5019" s="80">
        <v>44253.0</v>
      </c>
      <c r="B5019" s="1">
        <v>0.082</v>
      </c>
      <c r="C5019" s="80">
        <v>44257.0</v>
      </c>
      <c r="D5019" s="1">
        <v>0.085</v>
      </c>
      <c r="E5019" s="80">
        <v>44278.0</v>
      </c>
      <c r="F5019" s="1">
        <v>0.125</v>
      </c>
    </row>
    <row r="5020" ht="15.75" customHeight="1">
      <c r="A5020" s="80">
        <v>44256.0</v>
      </c>
      <c r="B5020" s="1">
        <v>0.082</v>
      </c>
      <c r="C5020" s="80">
        <v>44258.0</v>
      </c>
      <c r="D5020" s="1">
        <v>0.083</v>
      </c>
      <c r="E5020" s="80">
        <v>44279.0</v>
      </c>
      <c r="F5020" s="1">
        <v>0.124</v>
      </c>
    </row>
    <row r="5021" ht="15.75" customHeight="1">
      <c r="A5021" s="80">
        <v>44257.0</v>
      </c>
      <c r="B5021" s="1">
        <v>0.08298</v>
      </c>
      <c r="C5021" s="80">
        <v>44259.0</v>
      </c>
      <c r="D5021" s="1">
        <v>0.082</v>
      </c>
      <c r="E5021" s="80">
        <v>44280.0</v>
      </c>
      <c r="F5021" s="1">
        <v>0.121</v>
      </c>
    </row>
    <row r="5022" ht="15.75" customHeight="1">
      <c r="A5022" s="80">
        <v>44258.0</v>
      </c>
      <c r="B5022" s="1">
        <v>0.08</v>
      </c>
      <c r="C5022" s="80">
        <v>44260.0</v>
      </c>
      <c r="D5022" s="1">
        <v>0.081</v>
      </c>
      <c r="E5022" s="80">
        <v>44281.0</v>
      </c>
      <c r="F5022" s="1">
        <v>0.123</v>
      </c>
    </row>
    <row r="5023" ht="15.75" customHeight="1">
      <c r="A5023" s="80">
        <v>44259.0</v>
      </c>
      <c r="B5023" s="1">
        <v>0.079</v>
      </c>
      <c r="C5023" s="80">
        <v>44263.0</v>
      </c>
      <c r="D5023" s="1">
        <v>0.08</v>
      </c>
      <c r="E5023" s="80">
        <v>44284.0</v>
      </c>
      <c r="F5023" s="1">
        <v>0.13359</v>
      </c>
    </row>
    <row r="5024" ht="15.75" customHeight="1">
      <c r="A5024" s="80">
        <v>44260.0</v>
      </c>
      <c r="B5024" s="1">
        <v>0.0789</v>
      </c>
      <c r="C5024" s="80">
        <v>44264.0</v>
      </c>
      <c r="D5024" s="1">
        <v>0.07973</v>
      </c>
      <c r="E5024" s="80">
        <v>44285.0</v>
      </c>
      <c r="F5024" s="1">
        <v>0.139</v>
      </c>
    </row>
    <row r="5025" ht="15.75" customHeight="1">
      <c r="A5025" s="80">
        <v>44263.0</v>
      </c>
      <c r="B5025" s="1">
        <v>0.0751</v>
      </c>
      <c r="C5025" s="80">
        <v>44265.0</v>
      </c>
      <c r="D5025" s="1">
        <v>0.08326</v>
      </c>
      <c r="E5025" s="80">
        <v>44286.0</v>
      </c>
      <c r="F5025" s="1">
        <v>0.148</v>
      </c>
    </row>
    <row r="5026" ht="15.75" customHeight="1">
      <c r="A5026" s="80">
        <v>44264.0</v>
      </c>
      <c r="B5026" s="1">
        <v>0.076</v>
      </c>
      <c r="C5026" s="80">
        <v>44266.0</v>
      </c>
      <c r="D5026" s="1">
        <v>0.08036</v>
      </c>
      <c r="E5026" s="80">
        <v>44287.0</v>
      </c>
      <c r="F5026" s="1">
        <v>0.14707</v>
      </c>
    </row>
    <row r="5027" ht="15.75" customHeight="1">
      <c r="A5027" s="80">
        <v>44265.0</v>
      </c>
      <c r="B5027" s="1">
        <v>0.07845</v>
      </c>
      <c r="C5027" s="80">
        <v>44267.0</v>
      </c>
      <c r="D5027" s="1">
        <v>0.08</v>
      </c>
      <c r="E5027" s="80">
        <v>44288.0</v>
      </c>
      <c r="F5027" s="1">
        <v>0.17195</v>
      </c>
    </row>
    <row r="5028" ht="15.75" customHeight="1">
      <c r="A5028" s="80">
        <v>44266.0</v>
      </c>
      <c r="B5028" s="1">
        <v>0.076</v>
      </c>
      <c r="C5028" s="80">
        <v>44270.0</v>
      </c>
      <c r="D5028" s="1">
        <v>0.08</v>
      </c>
      <c r="E5028" s="80">
        <v>44291.0</v>
      </c>
      <c r="F5028" s="1">
        <v>0.156</v>
      </c>
    </row>
    <row r="5029" ht="15.75" customHeight="1">
      <c r="A5029" s="80">
        <v>44267.0</v>
      </c>
      <c r="B5029" s="1">
        <v>0.0755</v>
      </c>
      <c r="C5029" s="80">
        <v>44271.0</v>
      </c>
      <c r="D5029" s="1">
        <v>0.082</v>
      </c>
      <c r="E5029" s="80">
        <v>44292.0</v>
      </c>
      <c r="F5029" s="1">
        <v>0.143</v>
      </c>
    </row>
    <row r="5030" ht="15.75" customHeight="1">
      <c r="A5030" s="80">
        <v>44270.0</v>
      </c>
      <c r="B5030" s="1">
        <v>0.075</v>
      </c>
      <c r="C5030" s="80">
        <v>44272.0</v>
      </c>
      <c r="D5030" s="1">
        <v>0.075</v>
      </c>
      <c r="E5030" s="80">
        <v>44293.0</v>
      </c>
      <c r="F5030" s="1">
        <v>0.14211</v>
      </c>
    </row>
    <row r="5031" ht="15.75" customHeight="1">
      <c r="A5031" s="80">
        <v>44271.0</v>
      </c>
      <c r="B5031" s="1">
        <v>0.07925</v>
      </c>
      <c r="C5031" s="80">
        <v>44273.0</v>
      </c>
      <c r="D5031" s="1">
        <v>0.07793</v>
      </c>
      <c r="E5031" s="80">
        <v>44294.0</v>
      </c>
      <c r="F5031" s="1">
        <v>0.13575</v>
      </c>
    </row>
    <row r="5032" ht="15.75" customHeight="1">
      <c r="A5032" s="80">
        <v>44272.0</v>
      </c>
      <c r="B5032" s="1">
        <v>0.0714</v>
      </c>
      <c r="C5032" s="80">
        <v>44274.0</v>
      </c>
      <c r="D5032" s="1">
        <v>0.073</v>
      </c>
      <c r="E5032" s="80">
        <v>44295.0</v>
      </c>
      <c r="F5032" s="1">
        <v>0.13795</v>
      </c>
    </row>
    <row r="5033" ht="15.75" customHeight="1">
      <c r="A5033" s="80">
        <v>44273.0</v>
      </c>
      <c r="B5033" s="1">
        <v>0.07325</v>
      </c>
      <c r="C5033" s="80">
        <v>44277.0</v>
      </c>
      <c r="D5033" s="1">
        <v>0.07534</v>
      </c>
      <c r="E5033" s="80">
        <v>44298.0</v>
      </c>
      <c r="F5033" s="1">
        <v>0.14565</v>
      </c>
    </row>
    <row r="5034" ht="15.75" customHeight="1">
      <c r="A5034" s="80">
        <v>44274.0</v>
      </c>
      <c r="B5034" s="1">
        <v>0.06925</v>
      </c>
      <c r="C5034" s="80">
        <v>44278.0</v>
      </c>
      <c r="D5034" s="1">
        <v>0.077</v>
      </c>
      <c r="E5034" s="80">
        <v>44299.0</v>
      </c>
      <c r="F5034" s="1">
        <v>0.13655</v>
      </c>
    </row>
    <row r="5035" ht="15.75" customHeight="1">
      <c r="A5035" s="80">
        <v>44277.0</v>
      </c>
      <c r="B5035" s="1">
        <v>0.0691</v>
      </c>
      <c r="C5035" s="80">
        <v>44279.0</v>
      </c>
      <c r="D5035" s="1">
        <v>0.078</v>
      </c>
      <c r="E5035" s="80">
        <v>44300.0</v>
      </c>
      <c r="F5035" s="1">
        <v>0.1403</v>
      </c>
    </row>
    <row r="5036" ht="15.75" customHeight="1">
      <c r="A5036" s="80">
        <v>44278.0</v>
      </c>
      <c r="B5036" s="1">
        <v>0.0721</v>
      </c>
      <c r="C5036" s="80">
        <v>44280.0</v>
      </c>
      <c r="D5036" s="1">
        <v>0.075</v>
      </c>
      <c r="E5036" s="80">
        <v>44301.0</v>
      </c>
      <c r="F5036" s="1">
        <v>0.144</v>
      </c>
    </row>
    <row r="5037" ht="15.75" customHeight="1">
      <c r="A5037" s="80">
        <v>44279.0</v>
      </c>
      <c r="B5037" s="1">
        <v>0.07275</v>
      </c>
      <c r="C5037" s="80">
        <v>44281.0</v>
      </c>
      <c r="D5037" s="1">
        <v>0.075</v>
      </c>
      <c r="E5037" s="80">
        <v>44302.0</v>
      </c>
      <c r="F5037" s="1">
        <v>0.14495</v>
      </c>
    </row>
    <row r="5038" ht="15.75" customHeight="1">
      <c r="A5038" s="80">
        <v>44280.0</v>
      </c>
      <c r="B5038" s="1">
        <v>0.07</v>
      </c>
      <c r="C5038" s="80">
        <v>44284.0</v>
      </c>
      <c r="D5038" s="1">
        <v>0.079</v>
      </c>
      <c r="E5038" s="80">
        <v>44305.0</v>
      </c>
      <c r="F5038" s="1">
        <v>0.1402</v>
      </c>
    </row>
    <row r="5039" ht="15.75" customHeight="1">
      <c r="A5039" s="80">
        <v>44281.0</v>
      </c>
      <c r="B5039" s="1">
        <v>0.06975</v>
      </c>
      <c r="C5039" s="80">
        <v>44285.0</v>
      </c>
      <c r="D5039" s="1">
        <v>0.079</v>
      </c>
      <c r="E5039" s="80">
        <v>44306.0</v>
      </c>
      <c r="F5039" s="1">
        <v>0.137</v>
      </c>
    </row>
    <row r="5040" ht="15.75" customHeight="1">
      <c r="A5040" s="80">
        <v>44284.0</v>
      </c>
      <c r="B5040" s="1">
        <v>0.073</v>
      </c>
      <c r="C5040" s="80">
        <v>44286.0</v>
      </c>
      <c r="D5040" s="1">
        <v>0.081</v>
      </c>
      <c r="E5040" s="80">
        <v>44307.0</v>
      </c>
      <c r="F5040" s="1">
        <v>0.14085</v>
      </c>
    </row>
    <row r="5041" ht="15.75" customHeight="1">
      <c r="A5041" s="80">
        <v>44285.0</v>
      </c>
      <c r="B5041" s="1">
        <v>0.073</v>
      </c>
      <c r="C5041" s="80">
        <v>44287.0</v>
      </c>
      <c r="D5041" s="1">
        <v>0.08</v>
      </c>
      <c r="E5041" s="80">
        <v>44308.0</v>
      </c>
      <c r="F5041" s="1">
        <v>0.14428</v>
      </c>
    </row>
    <row r="5042" ht="15.75" customHeight="1">
      <c r="A5042" s="80">
        <v>44286.0</v>
      </c>
      <c r="B5042" s="1">
        <v>0.0748</v>
      </c>
      <c r="C5042" s="80">
        <v>44288.0</v>
      </c>
      <c r="D5042" s="1">
        <v>0.084</v>
      </c>
      <c r="E5042" s="80">
        <v>44309.0</v>
      </c>
      <c r="F5042" s="1">
        <v>0.14765</v>
      </c>
    </row>
    <row r="5043" ht="15.75" customHeight="1">
      <c r="A5043" s="80">
        <v>44287.0</v>
      </c>
      <c r="B5043" s="1">
        <v>0.0731</v>
      </c>
      <c r="C5043" s="80">
        <v>44291.0</v>
      </c>
      <c r="D5043" s="1">
        <v>0.08071</v>
      </c>
      <c r="E5043" s="80">
        <v>44312.0</v>
      </c>
      <c r="F5043" s="1">
        <v>0.15125</v>
      </c>
    </row>
    <row r="5044" ht="15.75" customHeight="1">
      <c r="A5044" s="80">
        <v>44288.0</v>
      </c>
      <c r="B5044" s="1">
        <v>0.075</v>
      </c>
      <c r="C5044" s="80">
        <v>44292.0</v>
      </c>
      <c r="D5044" s="1">
        <v>0.078</v>
      </c>
      <c r="E5044" s="80">
        <v>44313.0</v>
      </c>
      <c r="F5044" s="1">
        <v>0.15595</v>
      </c>
    </row>
    <row r="5045" ht="15.75" customHeight="1">
      <c r="A5045" s="80">
        <v>44291.0</v>
      </c>
      <c r="B5045" s="1">
        <v>0.073</v>
      </c>
      <c r="C5045" s="80">
        <v>44293.0</v>
      </c>
      <c r="D5045" s="1">
        <v>0.084</v>
      </c>
      <c r="E5045" s="80">
        <v>44314.0</v>
      </c>
      <c r="F5045" s="1">
        <v>0.14712</v>
      </c>
    </row>
    <row r="5046" ht="15.75" customHeight="1">
      <c r="A5046" s="80">
        <v>44292.0</v>
      </c>
      <c r="B5046" s="1">
        <v>0.0717</v>
      </c>
      <c r="C5046" s="80">
        <v>44294.0</v>
      </c>
      <c r="D5046" s="1">
        <v>0.082</v>
      </c>
      <c r="E5046" s="80">
        <v>44315.0</v>
      </c>
      <c r="F5046" s="1">
        <v>0.15003</v>
      </c>
    </row>
    <row r="5047" ht="15.75" customHeight="1">
      <c r="A5047" s="80">
        <v>44293.0</v>
      </c>
      <c r="B5047" s="1">
        <v>0.079</v>
      </c>
      <c r="C5047" s="80">
        <v>44295.0</v>
      </c>
      <c r="D5047" s="1">
        <v>0.082</v>
      </c>
      <c r="E5047" s="80">
        <v>44316.0</v>
      </c>
      <c r="F5047" s="1">
        <v>0.14835</v>
      </c>
    </row>
    <row r="5048" ht="15.75" customHeight="1">
      <c r="A5048" s="80">
        <v>44294.0</v>
      </c>
      <c r="B5048" s="1">
        <v>0.079</v>
      </c>
      <c r="C5048" s="80">
        <v>44298.0</v>
      </c>
      <c r="D5048" s="1">
        <v>0.083</v>
      </c>
      <c r="E5048" s="80">
        <v>44319.0</v>
      </c>
      <c r="F5048" s="1">
        <v>0.1462</v>
      </c>
    </row>
    <row r="5049" ht="15.75" customHeight="1">
      <c r="A5049" s="80">
        <v>44295.0</v>
      </c>
      <c r="B5049" s="1">
        <v>0.078</v>
      </c>
      <c r="C5049" s="80">
        <v>44299.0</v>
      </c>
      <c r="D5049" s="1">
        <v>0.0824</v>
      </c>
      <c r="E5049" s="80">
        <v>44320.0</v>
      </c>
      <c r="F5049" s="1">
        <v>0.14505</v>
      </c>
    </row>
    <row r="5050" ht="15.75" customHeight="1">
      <c r="A5050" s="80">
        <v>44298.0</v>
      </c>
      <c r="B5050" s="1">
        <v>0.0785</v>
      </c>
      <c r="C5050" s="80">
        <v>44300.0</v>
      </c>
      <c r="D5050" s="1">
        <v>0.0835</v>
      </c>
      <c r="E5050" s="80">
        <v>44321.0</v>
      </c>
      <c r="F5050" s="1">
        <v>0.1394</v>
      </c>
    </row>
    <row r="5051" ht="15.75" customHeight="1">
      <c r="A5051" s="80">
        <v>44299.0</v>
      </c>
      <c r="B5051" s="1">
        <v>0.0801</v>
      </c>
      <c r="C5051" s="80">
        <v>44301.0</v>
      </c>
      <c r="D5051" s="1">
        <v>0.0902</v>
      </c>
      <c r="E5051" s="80">
        <v>44322.0</v>
      </c>
      <c r="F5051" s="1">
        <v>0.1401</v>
      </c>
    </row>
    <row r="5052" ht="15.75" customHeight="1">
      <c r="A5052" s="80">
        <v>44300.0</v>
      </c>
      <c r="B5052" s="1">
        <v>0.0799</v>
      </c>
      <c r="C5052" s="80">
        <v>44302.0</v>
      </c>
      <c r="D5052" s="1">
        <v>0.09305</v>
      </c>
      <c r="E5052" s="80">
        <v>44323.0</v>
      </c>
      <c r="F5052" s="1">
        <v>0.12805</v>
      </c>
    </row>
    <row r="5053" ht="15.75" customHeight="1">
      <c r="A5053" s="80">
        <v>44301.0</v>
      </c>
      <c r="B5053" s="1">
        <v>0.0868</v>
      </c>
      <c r="C5053" s="80">
        <v>44305.0</v>
      </c>
      <c r="D5053" s="1">
        <v>0.0927</v>
      </c>
      <c r="E5053" s="80">
        <v>44326.0</v>
      </c>
      <c r="F5053" s="1">
        <v>0.1284</v>
      </c>
    </row>
    <row r="5054" ht="15.75" customHeight="1">
      <c r="A5054" s="80">
        <v>44302.0</v>
      </c>
      <c r="B5054" s="1">
        <v>0.0897</v>
      </c>
      <c r="C5054" s="80">
        <v>44306.0</v>
      </c>
      <c r="D5054" s="1">
        <v>0.0922</v>
      </c>
      <c r="E5054" s="80">
        <v>44327.0</v>
      </c>
      <c r="F5054" s="1">
        <v>0.13505</v>
      </c>
    </row>
    <row r="5055" ht="15.75" customHeight="1">
      <c r="A5055" s="80">
        <v>44305.0</v>
      </c>
      <c r="B5055" s="1">
        <v>0.089</v>
      </c>
      <c r="C5055" s="80">
        <v>44307.0</v>
      </c>
      <c r="D5055" s="1">
        <v>0.0917</v>
      </c>
      <c r="E5055" s="80">
        <v>44328.0</v>
      </c>
      <c r="F5055" s="1">
        <v>0.1475</v>
      </c>
    </row>
    <row r="5056" ht="15.75" customHeight="1">
      <c r="A5056" s="80">
        <v>44306.0</v>
      </c>
      <c r="B5056" s="1">
        <v>0.0896</v>
      </c>
      <c r="C5056" s="80">
        <v>44308.0</v>
      </c>
      <c r="D5056" s="1">
        <v>0.0921</v>
      </c>
      <c r="E5056" s="80">
        <v>44329.0</v>
      </c>
      <c r="F5056" s="1">
        <v>0.13905</v>
      </c>
    </row>
    <row r="5057" ht="15.75" customHeight="1">
      <c r="A5057" s="80">
        <v>44307.0</v>
      </c>
      <c r="B5057" s="1">
        <v>0.0892</v>
      </c>
      <c r="C5057" s="80">
        <v>44309.0</v>
      </c>
      <c r="D5057" s="1">
        <v>0.0928</v>
      </c>
      <c r="E5057" s="80">
        <v>44330.0</v>
      </c>
      <c r="F5057" s="1">
        <v>0.13845</v>
      </c>
    </row>
    <row r="5058" ht="15.75" customHeight="1">
      <c r="A5058" s="80">
        <v>44308.0</v>
      </c>
      <c r="B5058" s="1">
        <v>0.089</v>
      </c>
      <c r="C5058" s="80">
        <v>44312.0</v>
      </c>
      <c r="D5058" s="1">
        <v>0.0922</v>
      </c>
      <c r="E5058" s="80">
        <v>44333.0</v>
      </c>
      <c r="F5058" s="1">
        <v>0.14042</v>
      </c>
    </row>
    <row r="5059" ht="15.75" customHeight="1">
      <c r="A5059" s="80">
        <v>44309.0</v>
      </c>
      <c r="B5059" s="1">
        <v>0.0893</v>
      </c>
      <c r="C5059" s="80">
        <v>44313.0</v>
      </c>
      <c r="D5059" s="1">
        <v>0.094</v>
      </c>
      <c r="E5059" s="80">
        <v>44334.0</v>
      </c>
      <c r="F5059" s="1">
        <v>0.14005</v>
      </c>
    </row>
    <row r="5060" ht="15.75" customHeight="1">
      <c r="A5060" s="80">
        <v>44312.0</v>
      </c>
      <c r="B5060" s="1">
        <v>0.0886</v>
      </c>
      <c r="C5060" s="80">
        <v>44314.0</v>
      </c>
      <c r="D5060" s="1">
        <v>0.0889</v>
      </c>
      <c r="E5060" s="80">
        <v>44335.0</v>
      </c>
      <c r="F5060" s="1">
        <v>0.14975</v>
      </c>
    </row>
    <row r="5061" ht="15.75" customHeight="1">
      <c r="A5061" s="80">
        <v>44313.0</v>
      </c>
      <c r="B5061" s="1">
        <v>0.0898</v>
      </c>
      <c r="C5061" s="80">
        <v>44315.0</v>
      </c>
      <c r="D5061" s="1">
        <v>0.09225</v>
      </c>
      <c r="E5061" s="80">
        <v>44336.0</v>
      </c>
      <c r="F5061" s="1">
        <v>0.14134</v>
      </c>
    </row>
    <row r="5062" ht="15.75" customHeight="1">
      <c r="A5062" s="80">
        <v>44314.0</v>
      </c>
      <c r="B5062" s="1">
        <v>0.0837</v>
      </c>
      <c r="C5062" s="80">
        <v>44316.0</v>
      </c>
      <c r="D5062" s="1">
        <v>0.0916</v>
      </c>
      <c r="E5062" s="80">
        <v>44337.0</v>
      </c>
      <c r="F5062" s="1">
        <v>0.14221</v>
      </c>
    </row>
    <row r="5063" ht="15.75" customHeight="1">
      <c r="A5063" s="80">
        <v>44315.0</v>
      </c>
      <c r="B5063" s="1">
        <v>0.086</v>
      </c>
      <c r="C5063" s="80">
        <v>44319.0</v>
      </c>
      <c r="D5063" s="1">
        <v>0.09385</v>
      </c>
      <c r="E5063" s="80">
        <v>44340.0</v>
      </c>
      <c r="F5063" s="1">
        <v>0.13921</v>
      </c>
    </row>
    <row r="5064" ht="15.75" customHeight="1">
      <c r="A5064" s="80">
        <v>44316.0</v>
      </c>
      <c r="B5064" s="1">
        <v>0.0866</v>
      </c>
      <c r="C5064" s="80">
        <v>44320.0</v>
      </c>
      <c r="D5064" s="1">
        <v>0.09015</v>
      </c>
      <c r="E5064" s="80">
        <v>44341.0</v>
      </c>
      <c r="F5064" s="1">
        <v>0.13205</v>
      </c>
    </row>
    <row r="5065" ht="15.75" customHeight="1">
      <c r="A5065" s="80">
        <v>44319.0</v>
      </c>
      <c r="B5065" s="1">
        <v>0.0894</v>
      </c>
      <c r="C5065" s="80">
        <v>44321.0</v>
      </c>
      <c r="D5065" s="1">
        <v>0.08645</v>
      </c>
      <c r="E5065" s="80">
        <v>44342.0</v>
      </c>
      <c r="F5065" s="1">
        <v>0.13405</v>
      </c>
    </row>
    <row r="5066" ht="15.75" customHeight="1">
      <c r="A5066" s="80">
        <v>44320.0</v>
      </c>
      <c r="B5066" s="1">
        <v>0.0867</v>
      </c>
      <c r="C5066" s="80">
        <v>44322.0</v>
      </c>
      <c r="D5066" s="1">
        <v>0.08605</v>
      </c>
      <c r="E5066" s="80">
        <v>44343.0</v>
      </c>
      <c r="F5066" s="1">
        <v>0.14075</v>
      </c>
    </row>
    <row r="5067" ht="15.75" customHeight="1">
      <c r="A5067" s="80">
        <v>44321.0</v>
      </c>
      <c r="B5067" s="1">
        <v>0.0827</v>
      </c>
      <c r="C5067" s="80">
        <v>44323.0</v>
      </c>
      <c r="D5067" s="1">
        <v>0.08275</v>
      </c>
      <c r="E5067" s="80">
        <v>44344.0</v>
      </c>
      <c r="F5067" s="1">
        <v>0.1408</v>
      </c>
    </row>
    <row r="5068" ht="15.75" customHeight="1">
      <c r="A5068" s="80">
        <v>44322.0</v>
      </c>
      <c r="B5068" s="1">
        <v>0.08185</v>
      </c>
      <c r="C5068" s="80">
        <v>44326.0</v>
      </c>
      <c r="D5068" s="1">
        <v>0.08209</v>
      </c>
      <c r="E5068" s="80">
        <v>44347.0</v>
      </c>
      <c r="F5068" s="1">
        <v>0.1454</v>
      </c>
    </row>
    <row r="5069" ht="15.75" customHeight="1">
      <c r="A5069" s="80">
        <v>44323.0</v>
      </c>
      <c r="B5069" s="1">
        <v>0.0794</v>
      </c>
      <c r="C5069" s="80">
        <v>44327.0</v>
      </c>
      <c r="D5069" s="1">
        <v>0.0832</v>
      </c>
      <c r="E5069" s="80">
        <v>44348.0</v>
      </c>
      <c r="F5069" s="1">
        <v>0.14375</v>
      </c>
    </row>
    <row r="5070" ht="15.75" customHeight="1">
      <c r="A5070" s="80">
        <v>44326.0</v>
      </c>
      <c r="B5070" s="1">
        <v>0.0782</v>
      </c>
      <c r="C5070" s="80">
        <v>44328.0</v>
      </c>
      <c r="D5070" s="1">
        <v>0.0825</v>
      </c>
      <c r="E5070" s="80">
        <v>44349.0</v>
      </c>
      <c r="F5070" s="1">
        <v>0.1414</v>
      </c>
    </row>
    <row r="5071" ht="15.75" customHeight="1">
      <c r="A5071" s="80">
        <v>44327.0</v>
      </c>
      <c r="B5071" s="1">
        <v>0.0789</v>
      </c>
      <c r="C5071" s="80">
        <v>44329.0</v>
      </c>
      <c r="D5071" s="1">
        <v>0.0813</v>
      </c>
      <c r="E5071" s="80">
        <v>44350.0</v>
      </c>
      <c r="F5071" s="1">
        <v>0.15035</v>
      </c>
    </row>
    <row r="5072" ht="15.75" customHeight="1">
      <c r="A5072" s="80">
        <v>44328.0</v>
      </c>
      <c r="B5072" s="1">
        <v>0.0787</v>
      </c>
      <c r="C5072" s="80">
        <v>44330.0</v>
      </c>
      <c r="D5072" s="1">
        <v>0.07915</v>
      </c>
      <c r="E5072" s="80">
        <v>44351.0</v>
      </c>
      <c r="F5072" s="1">
        <v>0.13695</v>
      </c>
    </row>
    <row r="5073" ht="15.75" customHeight="1">
      <c r="A5073" s="80">
        <v>44329.0</v>
      </c>
      <c r="B5073" s="1">
        <v>0.07775</v>
      </c>
      <c r="C5073" s="80">
        <v>44333.0</v>
      </c>
      <c r="D5073" s="1">
        <v>0.0794</v>
      </c>
      <c r="E5073" s="80">
        <v>44354.0</v>
      </c>
      <c r="F5073" s="1">
        <v>0.14111</v>
      </c>
    </row>
    <row r="5074" ht="15.75" customHeight="1">
      <c r="A5074" s="80">
        <v>44330.0</v>
      </c>
      <c r="B5074" s="1">
        <v>0.0767</v>
      </c>
      <c r="C5074" s="80">
        <v>44334.0</v>
      </c>
      <c r="D5074" s="1">
        <v>0.0795</v>
      </c>
      <c r="E5074" s="80">
        <v>44355.0</v>
      </c>
      <c r="F5074" s="1">
        <v>0.14065</v>
      </c>
    </row>
    <row r="5075" ht="15.75" customHeight="1">
      <c r="A5075" s="80">
        <v>44333.0</v>
      </c>
      <c r="B5075" s="1">
        <v>0.0751</v>
      </c>
      <c r="C5075" s="80">
        <v>44335.0</v>
      </c>
      <c r="D5075" s="1">
        <v>0.0845</v>
      </c>
      <c r="E5075" s="80">
        <v>44356.0</v>
      </c>
      <c r="F5075" s="1">
        <v>0.1362</v>
      </c>
    </row>
    <row r="5076" ht="15.75" customHeight="1">
      <c r="A5076" s="80">
        <v>44334.0</v>
      </c>
      <c r="B5076" s="1">
        <v>0.07485</v>
      </c>
      <c r="C5076" s="80">
        <v>44336.0</v>
      </c>
      <c r="D5076" s="1">
        <v>0.07968</v>
      </c>
      <c r="E5076" s="80">
        <v>44357.0</v>
      </c>
      <c r="F5076" s="1">
        <v>0.13255</v>
      </c>
    </row>
    <row r="5077" ht="15.75" customHeight="1">
      <c r="A5077" s="80">
        <v>44335.0</v>
      </c>
      <c r="B5077" s="1">
        <v>0.0795</v>
      </c>
      <c r="C5077" s="80">
        <v>44337.0</v>
      </c>
      <c r="D5077" s="1">
        <v>0.08113</v>
      </c>
      <c r="E5077" s="80">
        <v>44358.0</v>
      </c>
      <c r="F5077" s="1">
        <v>0.13895</v>
      </c>
    </row>
    <row r="5078" ht="15.75" customHeight="1">
      <c r="A5078" s="80">
        <v>44336.0</v>
      </c>
      <c r="B5078" s="1">
        <v>0.0774</v>
      </c>
      <c r="C5078" s="80">
        <v>44340.0</v>
      </c>
      <c r="D5078" s="1">
        <v>0.08045</v>
      </c>
      <c r="E5078" s="80">
        <v>44361.0</v>
      </c>
      <c r="F5078" s="1">
        <v>0.15215</v>
      </c>
    </row>
    <row r="5079" ht="15.75" customHeight="1">
      <c r="A5079" s="80">
        <v>44337.0</v>
      </c>
      <c r="B5079" s="1">
        <v>0.0784</v>
      </c>
      <c r="C5079" s="80">
        <v>44341.0</v>
      </c>
      <c r="D5079" s="1">
        <v>0.0792</v>
      </c>
      <c r="E5079" s="80">
        <v>44362.0</v>
      </c>
      <c r="F5079" s="1">
        <v>0.1542</v>
      </c>
    </row>
    <row r="5080" ht="15.75" customHeight="1">
      <c r="A5080" s="80">
        <v>44340.0</v>
      </c>
      <c r="B5080" s="1">
        <v>0.0786</v>
      </c>
      <c r="C5080" s="80">
        <v>44342.0</v>
      </c>
      <c r="D5080" s="1">
        <v>0.07845</v>
      </c>
      <c r="E5080" s="80">
        <v>44363.0</v>
      </c>
      <c r="F5080" s="1">
        <v>0.19072</v>
      </c>
    </row>
    <row r="5081" ht="15.75" customHeight="1">
      <c r="A5081" s="80">
        <v>44341.0</v>
      </c>
      <c r="B5081" s="1">
        <v>0.07705</v>
      </c>
      <c r="C5081" s="80">
        <v>44343.0</v>
      </c>
      <c r="D5081" s="1">
        <v>0.08285</v>
      </c>
      <c r="E5081" s="80">
        <v>44364.0</v>
      </c>
      <c r="F5081" s="1">
        <v>0.2013</v>
      </c>
    </row>
    <row r="5082" ht="15.75" customHeight="1">
      <c r="A5082" s="80">
        <v>44342.0</v>
      </c>
      <c r="B5082" s="1">
        <v>0.07675</v>
      </c>
      <c r="C5082" s="80">
        <v>44344.0</v>
      </c>
      <c r="D5082" s="1">
        <v>0.0826</v>
      </c>
      <c r="E5082" s="80">
        <v>44365.0</v>
      </c>
      <c r="F5082" s="1">
        <v>0.2128</v>
      </c>
    </row>
    <row r="5083" ht="15.75" customHeight="1">
      <c r="A5083" s="80">
        <v>44343.0</v>
      </c>
      <c r="B5083" s="1">
        <v>0.081</v>
      </c>
      <c r="C5083" s="80">
        <v>44347.0</v>
      </c>
      <c r="D5083" s="1">
        <v>0.0877</v>
      </c>
      <c r="E5083" s="80">
        <v>44368.0</v>
      </c>
      <c r="F5083" s="1">
        <v>0.21935</v>
      </c>
    </row>
    <row r="5084" ht="15.75" customHeight="1">
      <c r="A5084" s="80">
        <v>44344.0</v>
      </c>
      <c r="B5084" s="1">
        <v>0.08065</v>
      </c>
      <c r="C5084" s="80">
        <v>44348.0</v>
      </c>
      <c r="D5084" s="1">
        <v>0.08185</v>
      </c>
      <c r="E5084" s="80">
        <v>44369.0</v>
      </c>
      <c r="F5084" s="1">
        <v>0.2086</v>
      </c>
    </row>
    <row r="5085" ht="15.75" customHeight="1">
      <c r="A5085" s="80">
        <v>44347.0</v>
      </c>
      <c r="B5085" s="1">
        <v>0.0872</v>
      </c>
      <c r="C5085" s="80">
        <v>44349.0</v>
      </c>
      <c r="D5085" s="1">
        <v>0.08235</v>
      </c>
      <c r="E5085" s="80">
        <v>44370.0</v>
      </c>
      <c r="F5085" s="1">
        <v>0.22385</v>
      </c>
    </row>
    <row r="5086" ht="15.75" customHeight="1">
      <c r="A5086" s="80">
        <v>44348.0</v>
      </c>
      <c r="B5086" s="1">
        <v>0.07975</v>
      </c>
      <c r="C5086" s="80">
        <v>44350.0</v>
      </c>
      <c r="D5086" s="1">
        <v>0.08245</v>
      </c>
      <c r="E5086" s="80">
        <v>44371.0</v>
      </c>
      <c r="F5086" s="1">
        <v>0.231</v>
      </c>
    </row>
    <row r="5087" ht="15.75" customHeight="1">
      <c r="A5087" s="80">
        <v>44349.0</v>
      </c>
      <c r="B5087" s="1">
        <v>0.07955</v>
      </c>
      <c r="C5087" s="80">
        <v>44351.0</v>
      </c>
      <c r="D5087" s="1">
        <v>0.08175</v>
      </c>
      <c r="E5087" s="80">
        <v>44372.0</v>
      </c>
      <c r="F5087" s="1">
        <v>0.2318</v>
      </c>
    </row>
    <row r="5088" ht="15.75" customHeight="1">
      <c r="A5088" s="80">
        <v>44350.0</v>
      </c>
      <c r="B5088" s="1">
        <v>0.08025</v>
      </c>
      <c r="C5088" s="80">
        <v>44354.0</v>
      </c>
      <c r="D5088" s="1">
        <v>0.08225</v>
      </c>
      <c r="E5088" s="80">
        <v>44375.0</v>
      </c>
      <c r="F5088" s="1">
        <v>0.22725</v>
      </c>
    </row>
    <row r="5089" ht="15.75" customHeight="1">
      <c r="A5089" s="80">
        <v>44351.0</v>
      </c>
      <c r="B5089" s="1">
        <v>0.08027</v>
      </c>
      <c r="C5089" s="80">
        <v>44355.0</v>
      </c>
      <c r="D5089" s="1">
        <v>0.08185</v>
      </c>
      <c r="E5089" s="80">
        <v>44376.0</v>
      </c>
      <c r="F5089" s="1">
        <v>0.22775</v>
      </c>
    </row>
    <row r="5090" ht="15.75" customHeight="1">
      <c r="A5090" s="80">
        <v>44354.0</v>
      </c>
      <c r="B5090" s="1">
        <v>0.0794</v>
      </c>
      <c r="C5090" s="80">
        <v>44356.0</v>
      </c>
      <c r="D5090" s="1">
        <v>0.07915</v>
      </c>
      <c r="E5090" s="80">
        <v>44377.0</v>
      </c>
      <c r="F5090" s="1">
        <v>0.22815</v>
      </c>
    </row>
    <row r="5091" ht="15.75" customHeight="1">
      <c r="A5091" s="80">
        <v>44355.0</v>
      </c>
      <c r="B5091" s="1">
        <v>0.08035</v>
      </c>
      <c r="C5091" s="80">
        <v>44357.0</v>
      </c>
      <c r="D5091" s="1">
        <v>0.07985</v>
      </c>
      <c r="E5091" s="80">
        <v>44378.0</v>
      </c>
      <c r="F5091" s="1">
        <v>0.2348</v>
      </c>
    </row>
    <row r="5092" ht="15.75" customHeight="1">
      <c r="A5092" s="80">
        <v>44356.0</v>
      </c>
      <c r="B5092" s="1">
        <v>0.07655</v>
      </c>
      <c r="C5092" s="80">
        <v>44358.0</v>
      </c>
      <c r="D5092" s="1">
        <v>0.08065</v>
      </c>
      <c r="E5092" s="80">
        <v>44379.0</v>
      </c>
      <c r="F5092" s="1">
        <v>0.218</v>
      </c>
    </row>
    <row r="5093" ht="15.75" customHeight="1">
      <c r="A5093" s="80">
        <v>44357.0</v>
      </c>
      <c r="B5093" s="1">
        <v>0.07763</v>
      </c>
      <c r="C5093" s="80">
        <v>44361.0</v>
      </c>
      <c r="D5093" s="1">
        <v>0.08635</v>
      </c>
      <c r="E5093" s="80">
        <v>44382.0</v>
      </c>
      <c r="F5093" s="1">
        <v>0.2184</v>
      </c>
    </row>
    <row r="5094" ht="15.75" customHeight="1">
      <c r="A5094" s="80">
        <v>44358.0</v>
      </c>
      <c r="B5094" s="1">
        <v>0.07775</v>
      </c>
      <c r="C5094" s="80">
        <v>44362.0</v>
      </c>
      <c r="D5094" s="1">
        <v>0.08755</v>
      </c>
      <c r="E5094" s="80">
        <v>44383.0</v>
      </c>
      <c r="F5094" s="1">
        <v>0.2049</v>
      </c>
    </row>
    <row r="5095" ht="15.75" customHeight="1">
      <c r="A5095" s="80">
        <v>44361.0</v>
      </c>
      <c r="B5095" s="1">
        <v>0.08425</v>
      </c>
      <c r="C5095" s="80">
        <v>44363.0</v>
      </c>
      <c r="D5095" s="1">
        <v>0.0995</v>
      </c>
      <c r="E5095" s="80">
        <v>44384.0</v>
      </c>
      <c r="F5095" s="1">
        <v>0.20255</v>
      </c>
    </row>
    <row r="5096" ht="15.75" customHeight="1">
      <c r="A5096" s="80">
        <v>44362.0</v>
      </c>
      <c r="B5096" s="1">
        <v>0.08535</v>
      </c>
      <c r="C5096" s="80">
        <v>44364.0</v>
      </c>
      <c r="D5096" s="1">
        <v>0.0998</v>
      </c>
      <c r="E5096" s="80">
        <v>44385.0</v>
      </c>
      <c r="F5096" s="1">
        <v>0.18824</v>
      </c>
    </row>
    <row r="5097" ht="15.75" customHeight="1">
      <c r="A5097" s="80">
        <v>44363.0</v>
      </c>
      <c r="B5097" s="1">
        <v>0.0967</v>
      </c>
      <c r="C5097" s="80">
        <v>44365.0</v>
      </c>
      <c r="D5097" s="1">
        <v>0.1042</v>
      </c>
      <c r="E5097" s="80">
        <v>44386.0</v>
      </c>
      <c r="F5097" s="1">
        <v>0.20661</v>
      </c>
    </row>
    <row r="5098" ht="15.75" customHeight="1">
      <c r="A5098" s="80">
        <v>44364.0</v>
      </c>
      <c r="B5098" s="1">
        <v>0.09584</v>
      </c>
      <c r="C5098" s="80">
        <v>44368.0</v>
      </c>
      <c r="D5098" s="1">
        <v>0.1077</v>
      </c>
      <c r="E5098" s="80">
        <v>44389.0</v>
      </c>
      <c r="F5098" s="1">
        <v>0.2071</v>
      </c>
    </row>
    <row r="5099" ht="15.75" customHeight="1">
      <c r="A5099" s="80">
        <v>44365.0</v>
      </c>
      <c r="B5099" s="1">
        <v>0.0948</v>
      </c>
      <c r="C5099" s="80">
        <v>44369.0</v>
      </c>
      <c r="D5099" s="1">
        <v>0.1012</v>
      </c>
      <c r="E5099" s="80">
        <v>44390.0</v>
      </c>
      <c r="F5099" s="1">
        <v>0.23917</v>
      </c>
    </row>
    <row r="5100" ht="15.75" customHeight="1">
      <c r="A5100" s="80">
        <v>44368.0</v>
      </c>
      <c r="B5100" s="1">
        <v>0.0955</v>
      </c>
      <c r="C5100" s="80">
        <v>44370.0</v>
      </c>
      <c r="D5100" s="1">
        <v>0.10405</v>
      </c>
      <c r="E5100" s="80">
        <v>44391.0</v>
      </c>
      <c r="F5100" s="1">
        <v>0.2144</v>
      </c>
    </row>
    <row r="5101" ht="15.75" customHeight="1">
      <c r="A5101" s="80">
        <v>44369.0</v>
      </c>
      <c r="B5101" s="1">
        <v>0.092</v>
      </c>
      <c r="C5101" s="80">
        <v>44371.0</v>
      </c>
      <c r="D5101" s="1">
        <v>0.10575</v>
      </c>
      <c r="E5101" s="80">
        <v>44392.0</v>
      </c>
      <c r="F5101" s="1">
        <v>0.21395</v>
      </c>
    </row>
    <row r="5102" ht="15.75" customHeight="1">
      <c r="A5102" s="80">
        <v>44370.0</v>
      </c>
      <c r="B5102" s="1">
        <v>0.09295</v>
      </c>
      <c r="C5102" s="80">
        <v>44372.0</v>
      </c>
      <c r="D5102" s="1">
        <v>0.10355</v>
      </c>
      <c r="E5102" s="80">
        <v>44393.0</v>
      </c>
      <c r="F5102" s="1">
        <v>0.21605</v>
      </c>
    </row>
    <row r="5103" ht="15.75" customHeight="1">
      <c r="A5103" s="80">
        <v>44371.0</v>
      </c>
      <c r="B5103" s="1">
        <v>0.09295</v>
      </c>
      <c r="C5103" s="80">
        <v>44375.0</v>
      </c>
      <c r="D5103" s="1">
        <v>0.10355</v>
      </c>
      <c r="E5103" s="80">
        <v>44396.0</v>
      </c>
      <c r="F5103" s="1">
        <v>0.1927</v>
      </c>
    </row>
    <row r="5104" ht="15.75" customHeight="1">
      <c r="A5104" s="80">
        <v>44372.0</v>
      </c>
      <c r="B5104" s="1">
        <v>0.0923</v>
      </c>
      <c r="C5104" s="80">
        <v>44376.0</v>
      </c>
      <c r="D5104" s="1">
        <v>0.10345</v>
      </c>
      <c r="E5104" s="80">
        <v>44397.0</v>
      </c>
      <c r="F5104" s="1">
        <v>0.1827</v>
      </c>
    </row>
    <row r="5105" ht="15.75" customHeight="1">
      <c r="A5105" s="80">
        <v>44375.0</v>
      </c>
      <c r="B5105" s="1">
        <v>0.09235</v>
      </c>
      <c r="C5105" s="80">
        <v>44377.0</v>
      </c>
      <c r="D5105" s="1">
        <v>0.1044</v>
      </c>
      <c r="E5105" s="80">
        <v>44398.0</v>
      </c>
      <c r="F5105" s="1">
        <v>0.19625</v>
      </c>
    </row>
    <row r="5106" ht="15.75" customHeight="1">
      <c r="A5106" s="80">
        <v>44376.0</v>
      </c>
      <c r="B5106" s="1">
        <v>0.09255</v>
      </c>
      <c r="C5106" s="80">
        <v>44378.0</v>
      </c>
      <c r="D5106" s="1">
        <v>0.1055</v>
      </c>
      <c r="E5106" s="80">
        <v>44399.0</v>
      </c>
      <c r="F5106" s="1">
        <v>0.19289</v>
      </c>
    </row>
    <row r="5107" ht="15.75" customHeight="1">
      <c r="A5107" s="80">
        <v>44377.0</v>
      </c>
      <c r="B5107" s="1">
        <v>0.0933</v>
      </c>
      <c r="C5107" s="80">
        <v>44379.0</v>
      </c>
      <c r="D5107" s="1">
        <v>0.10308</v>
      </c>
      <c r="E5107" s="80">
        <v>44400.0</v>
      </c>
      <c r="F5107" s="1">
        <v>0.1908</v>
      </c>
    </row>
    <row r="5108" ht="15.75" customHeight="1">
      <c r="A5108" s="80">
        <v>44378.0</v>
      </c>
      <c r="B5108" s="1">
        <v>0.0932</v>
      </c>
      <c r="C5108" s="80">
        <v>44382.0</v>
      </c>
      <c r="D5108" s="1">
        <v>0.103</v>
      </c>
      <c r="E5108" s="80">
        <v>44403.0</v>
      </c>
      <c r="F5108" s="1">
        <v>0.19425</v>
      </c>
    </row>
    <row r="5109" ht="15.75" customHeight="1">
      <c r="A5109" s="80">
        <v>44379.0</v>
      </c>
      <c r="B5109" s="1">
        <v>0.09278</v>
      </c>
      <c r="C5109" s="80">
        <v>44383.0</v>
      </c>
      <c r="D5109" s="1">
        <v>0.10025</v>
      </c>
      <c r="E5109" s="80">
        <v>44404.0</v>
      </c>
      <c r="F5109" s="1">
        <v>0.18587</v>
      </c>
    </row>
    <row r="5110" ht="15.75" customHeight="1">
      <c r="A5110" s="80">
        <v>44382.0</v>
      </c>
      <c r="B5110" s="1">
        <v>0.093</v>
      </c>
      <c r="C5110" s="80">
        <v>44384.0</v>
      </c>
      <c r="D5110" s="1">
        <v>0.09925</v>
      </c>
      <c r="E5110" s="80">
        <v>44405.0</v>
      </c>
      <c r="F5110" s="1">
        <v>0.1868</v>
      </c>
    </row>
    <row r="5111" ht="15.75" customHeight="1">
      <c r="A5111" s="80">
        <v>44383.0</v>
      </c>
      <c r="B5111" s="1">
        <v>0.0931</v>
      </c>
      <c r="C5111" s="80">
        <v>44385.0</v>
      </c>
      <c r="D5111" s="1">
        <v>0.09863</v>
      </c>
      <c r="E5111" s="80">
        <v>44406.0</v>
      </c>
      <c r="F5111" s="1">
        <v>0.19085</v>
      </c>
    </row>
    <row r="5112" ht="15.75" customHeight="1">
      <c r="A5112" s="80">
        <v>44384.0</v>
      </c>
      <c r="B5112" s="1">
        <v>0.09165</v>
      </c>
      <c r="C5112" s="80">
        <v>44386.0</v>
      </c>
      <c r="D5112" s="1">
        <v>0.09975</v>
      </c>
      <c r="E5112" s="80">
        <v>44407.0</v>
      </c>
      <c r="F5112" s="1">
        <v>0.17645</v>
      </c>
    </row>
    <row r="5113" ht="15.75" customHeight="1">
      <c r="A5113" s="80">
        <v>44385.0</v>
      </c>
      <c r="B5113" s="1">
        <v>0.09031</v>
      </c>
      <c r="C5113" s="80">
        <v>44389.0</v>
      </c>
      <c r="D5113" s="1">
        <v>0.10025</v>
      </c>
      <c r="E5113" s="80">
        <v>44410.0</v>
      </c>
      <c r="F5113" s="1">
        <v>0.16865</v>
      </c>
    </row>
    <row r="5114" ht="15.75" customHeight="1">
      <c r="A5114" s="80">
        <v>44386.0</v>
      </c>
      <c r="B5114" s="1">
        <v>0.09055</v>
      </c>
      <c r="C5114" s="80">
        <v>44390.0</v>
      </c>
      <c r="D5114" s="1">
        <v>0.1034</v>
      </c>
      <c r="E5114" s="80">
        <v>44411.0</v>
      </c>
      <c r="F5114" s="1">
        <v>0.1657</v>
      </c>
    </row>
    <row r="5115" ht="15.75" customHeight="1">
      <c r="A5115" s="80">
        <v>44389.0</v>
      </c>
      <c r="B5115" s="1">
        <v>0.08905</v>
      </c>
      <c r="C5115" s="80">
        <v>44391.0</v>
      </c>
      <c r="D5115" s="1">
        <v>0.0992</v>
      </c>
      <c r="E5115" s="80">
        <v>44412.0</v>
      </c>
      <c r="F5115" s="1">
        <v>0.17955</v>
      </c>
    </row>
    <row r="5116" ht="15.75" customHeight="1">
      <c r="A5116" s="80">
        <v>44390.0</v>
      </c>
      <c r="B5116" s="1">
        <v>0.08915</v>
      </c>
      <c r="C5116" s="80">
        <v>44392.0</v>
      </c>
      <c r="D5116" s="1">
        <v>0.09775</v>
      </c>
      <c r="E5116" s="80">
        <v>44413.0</v>
      </c>
      <c r="F5116" s="1">
        <v>0.19915</v>
      </c>
    </row>
    <row r="5117" ht="15.75" customHeight="1">
      <c r="A5117" s="80">
        <v>44391.0</v>
      </c>
      <c r="B5117" s="1">
        <v>0.0887</v>
      </c>
      <c r="C5117" s="80">
        <v>44393.0</v>
      </c>
      <c r="D5117" s="1">
        <v>0.09935</v>
      </c>
      <c r="E5117" s="80">
        <v>44414.0</v>
      </c>
      <c r="F5117" s="1">
        <v>0.21425</v>
      </c>
    </row>
    <row r="5118" ht="15.75" customHeight="1">
      <c r="A5118" s="80">
        <v>44392.0</v>
      </c>
      <c r="B5118" s="1">
        <v>0.08735</v>
      </c>
      <c r="C5118" s="80">
        <v>44396.0</v>
      </c>
      <c r="D5118" s="1">
        <v>0.0982</v>
      </c>
      <c r="E5118" s="80">
        <v>44417.0</v>
      </c>
      <c r="F5118" s="1">
        <v>0.22035</v>
      </c>
    </row>
    <row r="5119" ht="15.75" customHeight="1">
      <c r="A5119" s="80">
        <v>44393.0</v>
      </c>
      <c r="B5119" s="1">
        <v>0.0882</v>
      </c>
      <c r="C5119" s="80">
        <v>44397.0</v>
      </c>
      <c r="D5119" s="1">
        <v>0.09655</v>
      </c>
      <c r="E5119" s="80">
        <v>44418.0</v>
      </c>
      <c r="F5119" s="1">
        <v>0.2352</v>
      </c>
    </row>
    <row r="5120" ht="15.75" customHeight="1">
      <c r="A5120" s="80">
        <v>44396.0</v>
      </c>
      <c r="B5120" s="1">
        <v>0.0885</v>
      </c>
      <c r="C5120" s="80">
        <v>44398.0</v>
      </c>
      <c r="D5120" s="1">
        <v>0.09735</v>
      </c>
      <c r="E5120" s="80">
        <v>44419.0</v>
      </c>
      <c r="F5120" s="1">
        <v>0.21645</v>
      </c>
    </row>
    <row r="5121" ht="15.75" customHeight="1">
      <c r="A5121" s="80">
        <v>44397.0</v>
      </c>
      <c r="B5121" s="1">
        <v>0.0883</v>
      </c>
      <c r="C5121" s="80">
        <v>44399.0</v>
      </c>
      <c r="D5121" s="1">
        <v>0.09696</v>
      </c>
      <c r="E5121" s="80">
        <v>44420.0</v>
      </c>
      <c r="F5121" s="1">
        <v>0.22645</v>
      </c>
    </row>
    <row r="5122" ht="15.75" customHeight="1">
      <c r="A5122" s="80">
        <v>44398.0</v>
      </c>
      <c r="B5122" s="1">
        <v>0.088</v>
      </c>
      <c r="C5122" s="80">
        <v>44400.0</v>
      </c>
      <c r="D5122" s="1">
        <v>0.09535</v>
      </c>
      <c r="E5122" s="80">
        <v>44421.0</v>
      </c>
      <c r="F5122" s="1">
        <v>0.2191</v>
      </c>
    </row>
    <row r="5123" ht="15.75" customHeight="1">
      <c r="A5123" s="80">
        <v>44399.0</v>
      </c>
      <c r="B5123" s="1">
        <v>0.0879</v>
      </c>
      <c r="C5123" s="80">
        <v>44403.0</v>
      </c>
      <c r="D5123" s="1">
        <v>0.0958</v>
      </c>
      <c r="E5123" s="80">
        <v>44424.0</v>
      </c>
      <c r="F5123" s="1">
        <v>0.218</v>
      </c>
    </row>
    <row r="5124" ht="15.75" customHeight="1">
      <c r="A5124" s="80">
        <v>44400.0</v>
      </c>
      <c r="B5124" s="1">
        <v>0.08751</v>
      </c>
      <c r="C5124" s="80">
        <v>44404.0</v>
      </c>
      <c r="D5124" s="1">
        <v>0.0939</v>
      </c>
      <c r="E5124" s="80">
        <v>44425.0</v>
      </c>
      <c r="F5124" s="1">
        <v>0.22555</v>
      </c>
    </row>
    <row r="5125" ht="15.75" customHeight="1">
      <c r="A5125" s="80">
        <v>44403.0</v>
      </c>
      <c r="B5125" s="1">
        <v>0.0876</v>
      </c>
      <c r="C5125" s="80">
        <v>44405.0</v>
      </c>
      <c r="D5125" s="1">
        <v>0.0923</v>
      </c>
      <c r="E5125" s="80">
        <v>44426.0</v>
      </c>
      <c r="F5125" s="1">
        <v>0.22225</v>
      </c>
    </row>
    <row r="5126" ht="15.75" customHeight="1">
      <c r="A5126" s="80">
        <v>44404.0</v>
      </c>
      <c r="B5126" s="1">
        <v>0.0865</v>
      </c>
      <c r="C5126" s="80">
        <v>44406.0</v>
      </c>
      <c r="D5126" s="1">
        <v>0.0914</v>
      </c>
      <c r="E5126" s="80">
        <v>44427.0</v>
      </c>
      <c r="F5126" s="1">
        <v>0.22315</v>
      </c>
    </row>
    <row r="5127" ht="15.75" customHeight="1">
      <c r="A5127" s="80">
        <v>44405.0</v>
      </c>
      <c r="B5127" s="1">
        <v>0.0862</v>
      </c>
      <c r="C5127" s="80">
        <v>44407.0</v>
      </c>
      <c r="D5127" s="1">
        <v>0.0895</v>
      </c>
      <c r="E5127" s="80">
        <v>44428.0</v>
      </c>
      <c r="F5127" s="1">
        <v>0.2243</v>
      </c>
    </row>
    <row r="5128" ht="15.75" customHeight="1">
      <c r="A5128" s="80">
        <v>44406.0</v>
      </c>
      <c r="B5128" s="1">
        <v>0.08455</v>
      </c>
      <c r="C5128" s="80">
        <v>44410.0</v>
      </c>
      <c r="D5128" s="1">
        <v>0.088</v>
      </c>
      <c r="E5128" s="80">
        <v>44431.0</v>
      </c>
      <c r="F5128" s="1">
        <v>0.2217</v>
      </c>
    </row>
    <row r="5129" ht="15.75" customHeight="1">
      <c r="A5129" s="80">
        <v>44407.0</v>
      </c>
      <c r="B5129" s="1">
        <v>0.0854</v>
      </c>
      <c r="C5129" s="80">
        <v>44411.0</v>
      </c>
      <c r="D5129" s="1">
        <v>0.0875</v>
      </c>
      <c r="E5129" s="80">
        <v>44432.0</v>
      </c>
      <c r="F5129" s="1">
        <v>0.2268</v>
      </c>
    </row>
    <row r="5130" ht="15.75" customHeight="1">
      <c r="A5130" s="80">
        <v>44410.0</v>
      </c>
      <c r="B5130" s="1">
        <v>0.0846</v>
      </c>
      <c r="C5130" s="80">
        <v>44412.0</v>
      </c>
      <c r="D5130" s="1">
        <v>0.08785</v>
      </c>
      <c r="E5130" s="80">
        <v>44433.0</v>
      </c>
      <c r="F5130" s="1">
        <v>0.2294</v>
      </c>
    </row>
    <row r="5131" ht="15.75" customHeight="1">
      <c r="A5131" s="80">
        <v>44411.0</v>
      </c>
      <c r="B5131" s="1">
        <v>0.0861</v>
      </c>
      <c r="C5131" s="80">
        <v>44413.0</v>
      </c>
      <c r="D5131" s="1">
        <v>0.092</v>
      </c>
      <c r="E5131" s="80">
        <v>44434.0</v>
      </c>
      <c r="F5131" s="1">
        <v>0.23505</v>
      </c>
    </row>
    <row r="5132" ht="15.75" customHeight="1">
      <c r="A5132" s="80">
        <v>44412.0</v>
      </c>
      <c r="B5132" s="1">
        <v>0.08485</v>
      </c>
      <c r="C5132" s="80">
        <v>44414.0</v>
      </c>
      <c r="D5132" s="1">
        <v>0.094</v>
      </c>
      <c r="E5132" s="80">
        <v>44435.0</v>
      </c>
      <c r="F5132" s="1">
        <v>0.21435</v>
      </c>
    </row>
    <row r="5133" ht="15.75" customHeight="1">
      <c r="A5133" s="80">
        <v>44413.0</v>
      </c>
      <c r="B5133" s="1">
        <v>0.08745</v>
      </c>
      <c r="C5133" s="80">
        <v>44417.0</v>
      </c>
      <c r="D5133" s="1">
        <v>0.09515</v>
      </c>
      <c r="E5133" s="80">
        <v>44438.0</v>
      </c>
      <c r="F5133" s="1">
        <v>0.2039</v>
      </c>
    </row>
    <row r="5134" ht="15.75" customHeight="1">
      <c r="A5134" s="80">
        <v>44414.0</v>
      </c>
      <c r="B5134" s="1">
        <v>0.0879</v>
      </c>
      <c r="C5134" s="80">
        <v>44418.0</v>
      </c>
      <c r="D5134" s="1">
        <v>0.0995</v>
      </c>
      <c r="E5134" s="80">
        <v>44439.0</v>
      </c>
      <c r="F5134" s="1">
        <v>0.20575</v>
      </c>
    </row>
    <row r="5135" ht="15.75" customHeight="1">
      <c r="A5135" s="80">
        <v>44417.0</v>
      </c>
      <c r="B5135" s="1">
        <v>0.088</v>
      </c>
      <c r="C5135" s="80">
        <v>44419.0</v>
      </c>
      <c r="D5135" s="1">
        <v>0.0967</v>
      </c>
      <c r="E5135" s="80">
        <v>44440.0</v>
      </c>
      <c r="F5135" s="1">
        <v>0.2075</v>
      </c>
    </row>
    <row r="5136" ht="15.75" customHeight="1">
      <c r="A5136" s="80">
        <v>44418.0</v>
      </c>
      <c r="B5136" s="1">
        <v>0.08955</v>
      </c>
      <c r="C5136" s="80">
        <v>44420.0</v>
      </c>
      <c r="D5136" s="1">
        <v>0.0975</v>
      </c>
      <c r="E5136" s="80">
        <v>44441.0</v>
      </c>
      <c r="F5136" s="1">
        <v>0.20318</v>
      </c>
    </row>
    <row r="5137" ht="15.75" customHeight="1">
      <c r="A5137" s="80">
        <v>44419.0</v>
      </c>
      <c r="B5137" s="1">
        <v>0.0887</v>
      </c>
      <c r="C5137" s="80">
        <v>44421.0</v>
      </c>
      <c r="D5137" s="1">
        <v>0.0978</v>
      </c>
      <c r="E5137" s="80">
        <v>44442.0</v>
      </c>
      <c r="F5137" s="1">
        <v>0.20065</v>
      </c>
    </row>
    <row r="5138" ht="15.75" customHeight="1">
      <c r="A5138" s="80">
        <v>44420.0</v>
      </c>
      <c r="B5138" s="1">
        <v>0.0886</v>
      </c>
      <c r="C5138" s="80">
        <v>44424.0</v>
      </c>
      <c r="D5138" s="1">
        <v>0.09837</v>
      </c>
      <c r="E5138" s="80">
        <v>44445.0</v>
      </c>
      <c r="F5138" s="1">
        <v>0.1968</v>
      </c>
    </row>
    <row r="5139" ht="15.75" customHeight="1">
      <c r="A5139" s="80">
        <v>44421.0</v>
      </c>
      <c r="B5139" s="1">
        <v>0.08925</v>
      </c>
      <c r="C5139" s="80">
        <v>44425.0</v>
      </c>
      <c r="D5139" s="1">
        <v>0.099</v>
      </c>
      <c r="E5139" s="80">
        <v>44446.0</v>
      </c>
      <c r="F5139" s="1">
        <v>0.21125</v>
      </c>
    </row>
    <row r="5140" ht="15.75" customHeight="1">
      <c r="A5140" s="80">
        <v>44424.0</v>
      </c>
      <c r="B5140" s="1">
        <v>0.0894</v>
      </c>
      <c r="C5140" s="80">
        <v>44426.0</v>
      </c>
      <c r="D5140" s="1">
        <v>0.0974</v>
      </c>
      <c r="E5140" s="80">
        <v>44447.0</v>
      </c>
      <c r="F5140" s="1">
        <v>0.21055</v>
      </c>
    </row>
    <row r="5141" ht="15.75" customHeight="1">
      <c r="A5141" s="80">
        <v>44425.0</v>
      </c>
      <c r="B5141" s="1">
        <v>0.0895</v>
      </c>
      <c r="C5141" s="80">
        <v>44427.0</v>
      </c>
      <c r="D5141" s="1">
        <v>0.0961</v>
      </c>
      <c r="E5141" s="80">
        <v>44448.0</v>
      </c>
      <c r="F5141" s="1">
        <v>0.21</v>
      </c>
    </row>
    <row r="5142" ht="15.75" customHeight="1">
      <c r="A5142" s="80">
        <v>44426.0</v>
      </c>
      <c r="B5142" s="1">
        <v>0.0892</v>
      </c>
      <c r="C5142" s="80">
        <v>44428.0</v>
      </c>
      <c r="D5142" s="1">
        <v>0.0957</v>
      </c>
      <c r="E5142" s="80">
        <v>44449.0</v>
      </c>
      <c r="F5142" s="1">
        <v>0.21675</v>
      </c>
    </row>
    <row r="5143" ht="15.75" customHeight="1">
      <c r="A5143" s="80">
        <v>44427.0</v>
      </c>
      <c r="B5143" s="1">
        <v>0.0873</v>
      </c>
      <c r="C5143" s="80">
        <v>44431.0</v>
      </c>
      <c r="D5143" s="1">
        <v>0.0972</v>
      </c>
      <c r="E5143" s="80">
        <v>44452.0</v>
      </c>
      <c r="F5143" s="1">
        <v>0.21405</v>
      </c>
    </row>
    <row r="5144" ht="15.75" customHeight="1">
      <c r="A5144" s="80">
        <v>44428.0</v>
      </c>
      <c r="B5144" s="1">
        <v>0.0862</v>
      </c>
      <c r="C5144" s="80">
        <v>44432.0</v>
      </c>
      <c r="D5144" s="1">
        <v>0.0982</v>
      </c>
      <c r="E5144" s="80">
        <v>44453.0</v>
      </c>
      <c r="F5144" s="1">
        <v>0.21265</v>
      </c>
    </row>
    <row r="5145" ht="15.75" customHeight="1">
      <c r="A5145" s="80">
        <v>44431.0</v>
      </c>
      <c r="B5145" s="1">
        <v>0.0872</v>
      </c>
      <c r="C5145" s="80">
        <v>44433.0</v>
      </c>
      <c r="D5145" s="1">
        <v>0.098</v>
      </c>
      <c r="E5145" s="80">
        <v>44454.0</v>
      </c>
      <c r="F5145" s="1">
        <v>0.21575</v>
      </c>
    </row>
    <row r="5146" ht="15.75" customHeight="1">
      <c r="A5146" s="80">
        <v>44432.0</v>
      </c>
      <c r="B5146" s="1">
        <v>0.0874</v>
      </c>
      <c r="C5146" s="80">
        <v>44434.0</v>
      </c>
      <c r="D5146" s="1">
        <v>0.096</v>
      </c>
      <c r="E5146" s="80">
        <v>44455.0</v>
      </c>
      <c r="F5146" s="1">
        <v>0.22695</v>
      </c>
    </row>
    <row r="5147" ht="15.75" customHeight="1">
      <c r="A5147" s="80">
        <v>44433.0</v>
      </c>
      <c r="B5147" s="1">
        <v>0.0873</v>
      </c>
      <c r="C5147" s="80">
        <v>44435.0</v>
      </c>
      <c r="D5147" s="1">
        <v>0.09005</v>
      </c>
      <c r="E5147" s="80">
        <v>44456.0</v>
      </c>
      <c r="F5147" s="1">
        <v>0.23066</v>
      </c>
    </row>
    <row r="5148" ht="15.75" customHeight="1">
      <c r="A5148" s="80">
        <v>44434.0</v>
      </c>
      <c r="B5148" s="1">
        <v>0.0867</v>
      </c>
      <c r="C5148" s="80">
        <v>44438.0</v>
      </c>
      <c r="D5148" s="1">
        <v>0.0865</v>
      </c>
      <c r="E5148" s="80">
        <v>44459.0</v>
      </c>
      <c r="F5148" s="1">
        <v>0.21965</v>
      </c>
    </row>
    <row r="5149" ht="15.75" customHeight="1">
      <c r="A5149" s="80">
        <v>44435.0</v>
      </c>
      <c r="B5149" s="1">
        <v>0.0818</v>
      </c>
      <c r="C5149" s="80">
        <v>44439.0</v>
      </c>
      <c r="D5149" s="1">
        <v>0.0873</v>
      </c>
      <c r="E5149" s="80">
        <v>44460.0</v>
      </c>
      <c r="F5149" s="1">
        <v>0.2189</v>
      </c>
    </row>
    <row r="5150" ht="15.75" customHeight="1">
      <c r="A5150" s="80">
        <v>44438.0</v>
      </c>
      <c r="B5150" s="1">
        <v>0.0791</v>
      </c>
      <c r="C5150" s="80">
        <v>44440.0</v>
      </c>
      <c r="D5150" s="1">
        <v>0.0875</v>
      </c>
      <c r="E5150" s="80">
        <v>44461.0</v>
      </c>
      <c r="F5150" s="1">
        <v>0.244</v>
      </c>
    </row>
    <row r="5151" ht="15.75" customHeight="1">
      <c r="A5151" s="80">
        <v>44439.0</v>
      </c>
      <c r="B5151" s="1">
        <v>0.079</v>
      </c>
      <c r="C5151" s="80">
        <v>44441.0</v>
      </c>
      <c r="D5151" s="1">
        <v>0.08765</v>
      </c>
      <c r="E5151" s="80">
        <v>44462.0</v>
      </c>
      <c r="F5151" s="1">
        <v>0.2693</v>
      </c>
    </row>
    <row r="5152" ht="15.75" customHeight="1">
      <c r="A5152" s="80">
        <v>44440.0</v>
      </c>
      <c r="B5152" s="1">
        <v>0.0794</v>
      </c>
      <c r="C5152" s="80">
        <v>44442.0</v>
      </c>
      <c r="D5152" s="1">
        <v>0.0845</v>
      </c>
      <c r="E5152" s="80">
        <v>44463.0</v>
      </c>
      <c r="F5152" s="1">
        <v>0.2759</v>
      </c>
    </row>
    <row r="5153" ht="15.75" customHeight="1">
      <c r="A5153" s="80">
        <v>44441.0</v>
      </c>
      <c r="B5153" s="1">
        <v>0.07855</v>
      </c>
      <c r="C5153" s="80">
        <v>44445.0</v>
      </c>
      <c r="D5153" s="1">
        <v>0.0829</v>
      </c>
      <c r="E5153" s="80">
        <v>44466.0</v>
      </c>
      <c r="F5153" s="1">
        <v>0.2831</v>
      </c>
    </row>
    <row r="5154" ht="15.75" customHeight="1">
      <c r="A5154" s="80">
        <v>44442.0</v>
      </c>
      <c r="B5154" s="1">
        <v>0.0776</v>
      </c>
      <c r="C5154" s="80">
        <v>44446.0</v>
      </c>
      <c r="D5154" s="1">
        <v>0.0856</v>
      </c>
      <c r="E5154" s="80">
        <v>44467.0</v>
      </c>
      <c r="F5154" s="1">
        <v>0.282</v>
      </c>
    </row>
    <row r="5155" ht="15.75" customHeight="1">
      <c r="A5155" s="80">
        <v>44445.0</v>
      </c>
      <c r="B5155" s="1">
        <v>0.0773</v>
      </c>
      <c r="C5155" s="80">
        <v>44447.0</v>
      </c>
      <c r="D5155" s="1">
        <v>0.0844</v>
      </c>
      <c r="E5155" s="80">
        <v>44468.0</v>
      </c>
      <c r="F5155" s="1">
        <v>0.2725</v>
      </c>
    </row>
    <row r="5156" ht="15.75" customHeight="1">
      <c r="A5156" s="80">
        <v>44446.0</v>
      </c>
      <c r="B5156" s="1">
        <v>0.0765</v>
      </c>
      <c r="C5156" s="80">
        <v>44448.0</v>
      </c>
      <c r="D5156" s="1">
        <v>0.0846</v>
      </c>
      <c r="E5156" s="80">
        <v>44469.0</v>
      </c>
      <c r="F5156" s="1">
        <v>0.2669</v>
      </c>
    </row>
    <row r="5157" ht="15.75" customHeight="1">
      <c r="A5157" s="80">
        <v>44447.0</v>
      </c>
      <c r="B5157" s="1">
        <v>0.0768</v>
      </c>
      <c r="C5157" s="80">
        <v>44449.0</v>
      </c>
      <c r="D5157" s="1">
        <v>0.08585</v>
      </c>
      <c r="E5157" s="80">
        <v>44470.0</v>
      </c>
      <c r="F5157" s="1">
        <v>0.25655</v>
      </c>
    </row>
    <row r="5158" ht="15.75" customHeight="1">
      <c r="A5158" s="80">
        <v>44448.0</v>
      </c>
      <c r="B5158" s="1">
        <v>0.0772</v>
      </c>
      <c r="C5158" s="80">
        <v>44452.0</v>
      </c>
      <c r="D5158" s="1">
        <v>0.0855</v>
      </c>
      <c r="E5158" s="80">
        <v>44473.0</v>
      </c>
      <c r="F5158" s="1">
        <v>0.2609</v>
      </c>
    </row>
    <row r="5159" ht="15.75" customHeight="1">
      <c r="A5159" s="80">
        <v>44449.0</v>
      </c>
      <c r="B5159" s="1">
        <v>0.0776</v>
      </c>
      <c r="C5159" s="80">
        <v>44453.0</v>
      </c>
      <c r="D5159" s="1">
        <v>0.0866</v>
      </c>
      <c r="E5159" s="80">
        <v>44474.0</v>
      </c>
      <c r="F5159" s="1">
        <v>0.2742</v>
      </c>
    </row>
    <row r="5160" ht="15.75" customHeight="1">
      <c r="A5160" s="80">
        <v>44452.0</v>
      </c>
      <c r="B5160" s="1">
        <v>0.0774</v>
      </c>
      <c r="C5160" s="80">
        <v>44454.0</v>
      </c>
      <c r="D5160" s="1">
        <v>0.0871</v>
      </c>
      <c r="E5160" s="80">
        <v>44475.0</v>
      </c>
      <c r="F5160" s="1">
        <v>0.28435</v>
      </c>
    </row>
    <row r="5161" ht="15.75" customHeight="1">
      <c r="A5161" s="80">
        <v>44453.0</v>
      </c>
      <c r="B5161" s="1">
        <v>0.0798</v>
      </c>
      <c r="C5161" s="80">
        <v>44455.0</v>
      </c>
      <c r="D5161" s="1">
        <v>0.0877</v>
      </c>
      <c r="E5161" s="80">
        <v>44476.0</v>
      </c>
      <c r="F5161" s="1">
        <v>0.3012</v>
      </c>
    </row>
    <row r="5162" ht="15.75" customHeight="1">
      <c r="A5162" s="80">
        <v>44454.0</v>
      </c>
      <c r="B5162" s="1">
        <v>0.08</v>
      </c>
      <c r="C5162" s="80">
        <v>44456.0</v>
      </c>
      <c r="D5162" s="1">
        <v>0.0878</v>
      </c>
      <c r="E5162" s="80">
        <v>44477.0</v>
      </c>
      <c r="F5162" s="1">
        <v>0.31995</v>
      </c>
    </row>
    <row r="5163" ht="15.75" customHeight="1">
      <c r="A5163" s="80">
        <v>44455.0</v>
      </c>
      <c r="B5163" s="1">
        <v>0.0798</v>
      </c>
      <c r="C5163" s="80">
        <v>44459.0</v>
      </c>
      <c r="D5163" s="1">
        <v>0.0848</v>
      </c>
      <c r="E5163" s="80">
        <v>44480.0</v>
      </c>
      <c r="F5163" s="1">
        <v>0.3429</v>
      </c>
    </row>
    <row r="5164" ht="15.75" customHeight="1">
      <c r="A5164" s="80">
        <v>44456.0</v>
      </c>
      <c r="B5164" s="1">
        <v>0.0795</v>
      </c>
      <c r="C5164" s="80">
        <v>44460.0</v>
      </c>
      <c r="D5164" s="1">
        <v>0.0844</v>
      </c>
      <c r="E5164" s="80">
        <v>44481.0</v>
      </c>
      <c r="F5164" s="1">
        <v>0.352</v>
      </c>
    </row>
    <row r="5165" ht="15.75" customHeight="1">
      <c r="A5165" s="80">
        <v>44459.0</v>
      </c>
      <c r="B5165" s="1">
        <v>0.0786</v>
      </c>
      <c r="C5165" s="80">
        <v>44461.0</v>
      </c>
      <c r="D5165" s="1">
        <v>0.089</v>
      </c>
      <c r="E5165" s="80">
        <v>44482.0</v>
      </c>
      <c r="F5165" s="1">
        <v>0.3753</v>
      </c>
    </row>
    <row r="5166" ht="15.75" customHeight="1">
      <c r="A5166" s="80">
        <v>44460.0</v>
      </c>
      <c r="B5166" s="1">
        <v>0.078</v>
      </c>
      <c r="C5166" s="80">
        <v>44462.0</v>
      </c>
      <c r="D5166" s="1">
        <v>0.0916</v>
      </c>
      <c r="E5166" s="80">
        <v>44483.0</v>
      </c>
      <c r="F5166" s="1">
        <v>0.3796</v>
      </c>
    </row>
    <row r="5167" ht="15.75" customHeight="1">
      <c r="A5167" s="80">
        <v>44461.0</v>
      </c>
      <c r="B5167" s="1">
        <v>0.0787</v>
      </c>
      <c r="C5167" s="80">
        <v>44463.0</v>
      </c>
      <c r="D5167" s="1">
        <v>0.0941</v>
      </c>
      <c r="E5167" s="80">
        <v>44484.0</v>
      </c>
      <c r="F5167" s="1">
        <v>0.4188</v>
      </c>
    </row>
    <row r="5168" ht="15.75" customHeight="1">
      <c r="A5168" s="80">
        <v>44462.0</v>
      </c>
      <c r="B5168" s="1">
        <v>0.0789</v>
      </c>
      <c r="C5168" s="80">
        <v>44466.0</v>
      </c>
      <c r="D5168" s="1">
        <v>0.0964</v>
      </c>
      <c r="E5168" s="80">
        <v>44487.0</v>
      </c>
      <c r="F5168" s="1">
        <v>0.4515</v>
      </c>
    </row>
    <row r="5169" ht="15.75" customHeight="1">
      <c r="A5169" s="80">
        <v>44463.0</v>
      </c>
      <c r="B5169" s="1">
        <v>0.0795</v>
      </c>
      <c r="C5169" s="80">
        <v>44467.0</v>
      </c>
      <c r="D5169" s="1">
        <v>0.0985</v>
      </c>
      <c r="E5169" s="80">
        <v>44488.0</v>
      </c>
      <c r="F5169" s="1">
        <v>0.437</v>
      </c>
    </row>
    <row r="5170" ht="15.75" customHeight="1">
      <c r="A5170" s="80">
        <v>44466.0</v>
      </c>
      <c r="B5170" s="1">
        <v>0.0795</v>
      </c>
      <c r="C5170" s="80">
        <v>44468.0</v>
      </c>
      <c r="D5170" s="1">
        <v>0.0967</v>
      </c>
      <c r="E5170" s="80">
        <v>44489.0</v>
      </c>
      <c r="F5170" s="1">
        <v>0.4319</v>
      </c>
    </row>
    <row r="5171" ht="15.75" customHeight="1">
      <c r="A5171" s="80">
        <v>44467.0</v>
      </c>
      <c r="B5171" s="1">
        <v>0.0801</v>
      </c>
      <c r="C5171" s="80">
        <v>44469.0</v>
      </c>
      <c r="D5171" s="1">
        <v>0.0972</v>
      </c>
      <c r="E5171" s="80">
        <v>44490.0</v>
      </c>
      <c r="F5171" s="1">
        <v>0.499</v>
      </c>
    </row>
    <row r="5172" ht="15.75" customHeight="1">
      <c r="A5172" s="80">
        <v>44468.0</v>
      </c>
      <c r="B5172" s="1">
        <v>0.0769</v>
      </c>
      <c r="C5172" s="80">
        <v>44470.0</v>
      </c>
      <c r="D5172" s="1">
        <v>0.0938</v>
      </c>
      <c r="E5172" s="80">
        <v>44491.0</v>
      </c>
      <c r="F5172" s="1">
        <v>0.49765</v>
      </c>
    </row>
    <row r="5173" ht="15.75" customHeight="1">
      <c r="A5173" s="80">
        <v>44469.0</v>
      </c>
      <c r="B5173" s="1">
        <v>0.0762</v>
      </c>
      <c r="C5173" s="80">
        <v>44473.0</v>
      </c>
      <c r="D5173" s="1">
        <v>0.0955</v>
      </c>
      <c r="E5173" s="80">
        <v>44494.0</v>
      </c>
      <c r="F5173" s="1">
        <v>0.4798</v>
      </c>
    </row>
    <row r="5174" ht="15.75" customHeight="1">
      <c r="A5174" s="80">
        <v>44470.0</v>
      </c>
      <c r="B5174" s="1">
        <v>0.0767</v>
      </c>
      <c r="C5174" s="80">
        <v>44474.0</v>
      </c>
      <c r="D5174" s="1">
        <v>0.098</v>
      </c>
      <c r="E5174" s="80">
        <v>44495.0</v>
      </c>
      <c r="F5174" s="1">
        <v>0.49035</v>
      </c>
    </row>
    <row r="5175" ht="15.75" customHeight="1">
      <c r="A5175" s="80">
        <v>44473.0</v>
      </c>
      <c r="B5175" s="1">
        <v>0.07653</v>
      </c>
      <c r="C5175" s="80">
        <v>44475.0</v>
      </c>
      <c r="D5175" s="1">
        <v>0.1022</v>
      </c>
      <c r="E5175" s="80">
        <v>44496.0</v>
      </c>
      <c r="F5175" s="1">
        <v>0.524</v>
      </c>
    </row>
    <row r="5176" ht="15.75" customHeight="1">
      <c r="A5176" s="80">
        <v>44474.0</v>
      </c>
      <c r="B5176" s="1">
        <v>0.077</v>
      </c>
      <c r="C5176" s="80">
        <v>44476.0</v>
      </c>
      <c r="D5176" s="1">
        <v>0.10485</v>
      </c>
      <c r="E5176" s="80">
        <v>44497.0</v>
      </c>
      <c r="F5176" s="1">
        <v>0.51488</v>
      </c>
    </row>
    <row r="5177" ht="15.75" customHeight="1">
      <c r="A5177" s="80">
        <v>44475.0</v>
      </c>
      <c r="B5177" s="1">
        <v>0.0773</v>
      </c>
      <c r="C5177" s="80">
        <v>44477.0</v>
      </c>
      <c r="D5177" s="1">
        <v>0.1118</v>
      </c>
      <c r="E5177" s="80">
        <v>44498.0</v>
      </c>
      <c r="F5177" s="1">
        <v>0.54475</v>
      </c>
    </row>
    <row r="5178" ht="15.75" customHeight="1">
      <c r="A5178" s="80">
        <v>44476.0</v>
      </c>
      <c r="B5178" s="1">
        <v>0.0778</v>
      </c>
      <c r="C5178" s="80">
        <v>44480.0</v>
      </c>
      <c r="D5178" s="1">
        <v>0.1197</v>
      </c>
      <c r="E5178" s="80">
        <v>44501.0</v>
      </c>
      <c r="F5178" s="1">
        <v>0.5325</v>
      </c>
    </row>
    <row r="5179" ht="15.75" customHeight="1">
      <c r="A5179" s="80">
        <v>44477.0</v>
      </c>
      <c r="B5179" s="1">
        <v>0.0783</v>
      </c>
      <c r="C5179" s="80">
        <v>44481.0</v>
      </c>
      <c r="D5179" s="1">
        <v>0.1195</v>
      </c>
      <c r="E5179" s="80">
        <v>44502.0</v>
      </c>
      <c r="F5179" s="1">
        <v>0.4906</v>
      </c>
    </row>
    <row r="5180" ht="15.75" customHeight="1">
      <c r="A5180" s="80">
        <v>44480.0</v>
      </c>
      <c r="B5180" s="1">
        <v>0.08</v>
      </c>
      <c r="C5180" s="80">
        <v>44482.0</v>
      </c>
      <c r="D5180" s="1">
        <v>0.13035</v>
      </c>
      <c r="E5180" s="80">
        <v>44503.0</v>
      </c>
      <c r="F5180" s="1">
        <v>0.5235</v>
      </c>
    </row>
    <row r="5181" ht="15.75" customHeight="1">
      <c r="A5181" s="80">
        <v>44481.0</v>
      </c>
      <c r="B5181" s="1">
        <v>0.07887</v>
      </c>
      <c r="C5181" s="80">
        <v>44483.0</v>
      </c>
      <c r="D5181" s="1">
        <v>0.1345</v>
      </c>
      <c r="E5181" s="80">
        <v>44504.0</v>
      </c>
      <c r="F5181" s="1">
        <v>0.48315</v>
      </c>
    </row>
    <row r="5182" ht="15.75" customHeight="1">
      <c r="A5182" s="80">
        <v>44482.0</v>
      </c>
      <c r="B5182" s="1">
        <v>0.081</v>
      </c>
      <c r="C5182" s="80">
        <v>44484.0</v>
      </c>
      <c r="D5182" s="1">
        <v>0.1461</v>
      </c>
      <c r="E5182" s="80">
        <v>44505.0</v>
      </c>
      <c r="F5182" s="1">
        <v>0.44915</v>
      </c>
    </row>
    <row r="5183" ht="15.75" customHeight="1">
      <c r="A5183" s="80">
        <v>44483.0</v>
      </c>
      <c r="B5183" s="1">
        <v>0.0827</v>
      </c>
      <c r="C5183" s="80">
        <v>44487.0</v>
      </c>
      <c r="D5183" s="1">
        <v>0.156</v>
      </c>
      <c r="E5183" s="80">
        <v>44508.0</v>
      </c>
      <c r="F5183" s="1">
        <v>0.4925</v>
      </c>
    </row>
    <row r="5184" ht="15.75" customHeight="1">
      <c r="A5184" s="80">
        <v>44484.0</v>
      </c>
      <c r="B5184" s="1">
        <v>0.0835</v>
      </c>
      <c r="C5184" s="80">
        <v>44488.0</v>
      </c>
      <c r="D5184" s="1">
        <v>0.1521</v>
      </c>
      <c r="E5184" s="80">
        <v>44509.0</v>
      </c>
      <c r="F5184" s="1">
        <v>0.4811</v>
      </c>
    </row>
    <row r="5185" ht="15.75" customHeight="1">
      <c r="A5185" s="80">
        <v>44487.0</v>
      </c>
      <c r="B5185" s="1">
        <v>0.0871</v>
      </c>
      <c r="C5185" s="80">
        <v>44489.0</v>
      </c>
      <c r="D5185" s="1">
        <v>0.1517</v>
      </c>
      <c r="E5185" s="80">
        <v>44510.0</v>
      </c>
      <c r="F5185" s="1">
        <v>0.58015</v>
      </c>
    </row>
    <row r="5186" ht="15.75" customHeight="1">
      <c r="A5186" s="80">
        <v>44488.0</v>
      </c>
      <c r="B5186" s="1">
        <v>0.0864</v>
      </c>
      <c r="C5186" s="80">
        <v>44490.0</v>
      </c>
      <c r="D5186" s="1">
        <v>0.1776</v>
      </c>
      <c r="E5186" s="80">
        <v>44511.0</v>
      </c>
      <c r="F5186" s="1">
        <v>0.612</v>
      </c>
    </row>
    <row r="5187" ht="15.75" customHeight="1">
      <c r="A5187" s="80">
        <v>44489.0</v>
      </c>
      <c r="B5187" s="1">
        <v>0.0829</v>
      </c>
      <c r="C5187" s="80">
        <v>44491.0</v>
      </c>
      <c r="D5187" s="1">
        <v>0.18765</v>
      </c>
      <c r="E5187" s="80">
        <v>44512.0</v>
      </c>
      <c r="F5187" s="1">
        <v>0.59725</v>
      </c>
    </row>
    <row r="5188" ht="15.75" customHeight="1">
      <c r="A5188" s="80">
        <v>44490.0</v>
      </c>
      <c r="B5188" s="1">
        <v>0.0882</v>
      </c>
      <c r="C5188" s="80">
        <v>44494.0</v>
      </c>
      <c r="D5188" s="1">
        <v>0.1768</v>
      </c>
      <c r="E5188" s="80">
        <v>44515.0</v>
      </c>
      <c r="F5188" s="1">
        <v>0.6102</v>
      </c>
    </row>
    <row r="5189" ht="15.75" customHeight="1">
      <c r="A5189" s="80">
        <v>44491.0</v>
      </c>
      <c r="B5189" s="1">
        <v>0.09215</v>
      </c>
      <c r="C5189" s="80">
        <v>44495.0</v>
      </c>
      <c r="D5189" s="1">
        <v>0.1792</v>
      </c>
      <c r="E5189" s="80">
        <v>44516.0</v>
      </c>
      <c r="F5189" s="1">
        <v>0.61025</v>
      </c>
    </row>
    <row r="5190" ht="15.75" customHeight="1">
      <c r="A5190" s="80">
        <v>44494.0</v>
      </c>
      <c r="B5190" s="1">
        <v>0.0887</v>
      </c>
      <c r="C5190" s="80">
        <v>44496.0</v>
      </c>
      <c r="D5190" s="1">
        <v>0.1997</v>
      </c>
      <c r="E5190" s="80">
        <v>44517.0</v>
      </c>
      <c r="F5190" s="1">
        <v>0.5836</v>
      </c>
    </row>
    <row r="5191" ht="15.75" customHeight="1">
      <c r="A5191" s="80">
        <v>44495.0</v>
      </c>
      <c r="B5191" s="1">
        <v>0.0888</v>
      </c>
      <c r="C5191" s="80">
        <v>44497.0</v>
      </c>
      <c r="D5191" s="1">
        <v>0.1942</v>
      </c>
      <c r="E5191" s="80">
        <v>44518.0</v>
      </c>
      <c r="F5191" s="1">
        <v>0.5817</v>
      </c>
    </row>
    <row r="5192" ht="15.75" customHeight="1">
      <c r="A5192" s="80">
        <v>44496.0</v>
      </c>
      <c r="B5192" s="1">
        <v>0.0932</v>
      </c>
      <c r="C5192" s="80">
        <v>44498.0</v>
      </c>
      <c r="D5192" s="1">
        <v>0.2084</v>
      </c>
      <c r="E5192" s="80">
        <v>44519.0</v>
      </c>
      <c r="F5192" s="1">
        <v>0.6115</v>
      </c>
    </row>
    <row r="5193" ht="15.75" customHeight="1">
      <c r="A5193" s="80">
        <v>44497.0</v>
      </c>
      <c r="B5193" s="1">
        <v>0.0919</v>
      </c>
      <c r="C5193" s="80">
        <v>44501.0</v>
      </c>
      <c r="D5193" s="1">
        <v>0.2004</v>
      </c>
      <c r="E5193" s="80">
        <v>44522.0</v>
      </c>
      <c r="F5193" s="1">
        <v>0.6801</v>
      </c>
    </row>
    <row r="5194" ht="15.75" customHeight="1">
      <c r="A5194" s="80">
        <v>44498.0</v>
      </c>
      <c r="B5194" s="1">
        <v>0.0949</v>
      </c>
      <c r="C5194" s="80">
        <v>44502.0</v>
      </c>
      <c r="D5194" s="1">
        <v>0.17975</v>
      </c>
      <c r="E5194" s="80">
        <v>44523.0</v>
      </c>
      <c r="F5194" s="1">
        <v>0.66185</v>
      </c>
    </row>
    <row r="5195" ht="15.75" customHeight="1">
      <c r="A5195" s="80">
        <v>44501.0</v>
      </c>
      <c r="B5195" s="1">
        <v>0.0926</v>
      </c>
      <c r="C5195" s="80">
        <v>44503.0</v>
      </c>
      <c r="D5195" s="1">
        <v>0.195</v>
      </c>
      <c r="E5195" s="80">
        <v>44524.0</v>
      </c>
      <c r="F5195" s="1">
        <v>0.69845</v>
      </c>
    </row>
    <row r="5196" ht="15.75" customHeight="1">
      <c r="A5196" s="80">
        <v>44502.0</v>
      </c>
      <c r="B5196" s="1">
        <v>0.0866</v>
      </c>
      <c r="C5196" s="80">
        <v>44504.0</v>
      </c>
      <c r="D5196" s="1">
        <v>0.1862</v>
      </c>
      <c r="E5196" s="80">
        <v>44525.0</v>
      </c>
      <c r="F5196" s="1">
        <v>0.704</v>
      </c>
    </row>
    <row r="5197" ht="15.75" customHeight="1">
      <c r="A5197" s="80">
        <v>44503.0</v>
      </c>
      <c r="B5197" s="1">
        <v>0.0892</v>
      </c>
      <c r="C5197" s="80">
        <v>44505.0</v>
      </c>
      <c r="D5197" s="1">
        <v>0.17175</v>
      </c>
      <c r="E5197" s="80">
        <v>44526.0</v>
      </c>
      <c r="F5197" s="1">
        <v>0.555</v>
      </c>
    </row>
    <row r="5198" ht="15.75" customHeight="1">
      <c r="A5198" s="80">
        <v>44504.0</v>
      </c>
      <c r="B5198" s="1">
        <v>0.0882</v>
      </c>
      <c r="C5198" s="80">
        <v>44508.0</v>
      </c>
      <c r="D5198" s="1">
        <v>0.1905</v>
      </c>
      <c r="E5198" s="80">
        <v>44529.0</v>
      </c>
      <c r="F5198" s="1">
        <v>0.5425</v>
      </c>
    </row>
    <row r="5199" ht="15.75" customHeight="1">
      <c r="A5199" s="80">
        <v>44505.0</v>
      </c>
      <c r="B5199" s="1">
        <v>0.0852</v>
      </c>
      <c r="C5199" s="80">
        <v>44509.0</v>
      </c>
      <c r="D5199" s="1">
        <v>0.1787</v>
      </c>
      <c r="E5199" s="80">
        <v>44530.0</v>
      </c>
      <c r="F5199" s="1">
        <v>0.6166</v>
      </c>
    </row>
    <row r="5200" ht="15.75" customHeight="1">
      <c r="A5200" s="80">
        <v>44508.0</v>
      </c>
      <c r="B5200" s="1">
        <v>0.0898</v>
      </c>
      <c r="C5200" s="80">
        <v>44510.0</v>
      </c>
      <c r="D5200" s="1">
        <v>0.21775</v>
      </c>
      <c r="E5200" s="80">
        <v>44531.0</v>
      </c>
      <c r="F5200" s="1">
        <v>0.6064</v>
      </c>
    </row>
    <row r="5201" ht="15.75" customHeight="1">
      <c r="A5201" s="80">
        <v>44509.0</v>
      </c>
      <c r="B5201" s="1">
        <v>0.0867</v>
      </c>
      <c r="C5201" s="80">
        <v>44511.0</v>
      </c>
      <c r="D5201" s="1">
        <v>0.2333</v>
      </c>
      <c r="E5201" s="80">
        <v>44532.0</v>
      </c>
      <c r="F5201" s="1">
        <v>0.66145</v>
      </c>
    </row>
    <row r="5202" ht="15.75" customHeight="1">
      <c r="A5202" s="80">
        <v>44510.0</v>
      </c>
      <c r="B5202" s="1">
        <v>0.0969</v>
      </c>
      <c r="C5202" s="80">
        <v>44512.0</v>
      </c>
      <c r="D5202" s="1">
        <v>0.2294</v>
      </c>
      <c r="E5202" s="80">
        <v>44533.0</v>
      </c>
      <c r="F5202" s="1">
        <v>0.6297</v>
      </c>
    </row>
    <row r="5203" ht="15.75" customHeight="1">
      <c r="A5203" s="80">
        <v>44511.0</v>
      </c>
      <c r="B5203" s="1">
        <v>0.1013</v>
      </c>
      <c r="C5203" s="80">
        <v>44515.0</v>
      </c>
      <c r="D5203" s="1">
        <v>0.2334</v>
      </c>
      <c r="E5203" s="80">
        <v>44536.0</v>
      </c>
      <c r="F5203" s="1">
        <v>0.6737</v>
      </c>
    </row>
    <row r="5204" ht="15.75" customHeight="1">
      <c r="A5204" s="80">
        <v>44512.0</v>
      </c>
      <c r="B5204" s="1">
        <v>0.10125</v>
      </c>
      <c r="C5204" s="80">
        <v>44516.0</v>
      </c>
      <c r="D5204" s="1">
        <v>0.2322</v>
      </c>
      <c r="E5204" s="80">
        <v>44537.0</v>
      </c>
      <c r="F5204" s="1">
        <v>0.7222</v>
      </c>
    </row>
    <row r="5205" ht="15.75" customHeight="1">
      <c r="A5205" s="80">
        <v>44515.0</v>
      </c>
      <c r="B5205" s="1">
        <v>0.1034</v>
      </c>
      <c r="C5205" s="80">
        <v>44517.0</v>
      </c>
      <c r="D5205" s="1">
        <v>0.2242</v>
      </c>
      <c r="E5205" s="80">
        <v>44538.0</v>
      </c>
      <c r="F5205" s="1">
        <v>0.7045</v>
      </c>
    </row>
    <row r="5206" ht="15.75" customHeight="1">
      <c r="A5206" s="80">
        <v>44516.0</v>
      </c>
      <c r="B5206" s="1">
        <v>0.1036</v>
      </c>
      <c r="C5206" s="80">
        <v>44518.0</v>
      </c>
      <c r="D5206" s="1">
        <v>0.22255</v>
      </c>
      <c r="E5206" s="80">
        <v>44539.0</v>
      </c>
      <c r="F5206" s="1">
        <v>0.721</v>
      </c>
    </row>
    <row r="5207" ht="15.75" customHeight="1">
      <c r="A5207" s="80">
        <v>44517.0</v>
      </c>
      <c r="B5207" s="1">
        <v>0.1027</v>
      </c>
      <c r="C5207" s="80">
        <v>44519.0</v>
      </c>
      <c r="D5207" s="1">
        <v>0.244</v>
      </c>
      <c r="E5207" s="80">
        <v>44540.0</v>
      </c>
      <c r="F5207" s="1">
        <v>0.69315</v>
      </c>
    </row>
    <row r="5208" ht="15.75" customHeight="1">
      <c r="A5208" s="80">
        <v>44518.0</v>
      </c>
      <c r="B5208" s="1">
        <v>0.1012</v>
      </c>
      <c r="C5208" s="80">
        <v>44522.0</v>
      </c>
      <c r="D5208" s="1">
        <v>0.2782</v>
      </c>
      <c r="E5208" s="80">
        <v>44543.0</v>
      </c>
      <c r="F5208" s="1">
        <v>0.6684</v>
      </c>
    </row>
    <row r="5209" ht="15.75" customHeight="1">
      <c r="A5209" s="80">
        <v>44519.0</v>
      </c>
      <c r="B5209" s="1">
        <v>0.10892</v>
      </c>
      <c r="C5209" s="80">
        <v>44523.0</v>
      </c>
      <c r="D5209" s="1">
        <v>0.2736</v>
      </c>
      <c r="E5209" s="80">
        <v>44544.0</v>
      </c>
      <c r="F5209" s="1">
        <v>0.69265</v>
      </c>
    </row>
    <row r="5210" ht="15.75" customHeight="1">
      <c r="A5210" s="80">
        <v>44522.0</v>
      </c>
      <c r="B5210" s="1">
        <v>0.119</v>
      </c>
      <c r="C5210" s="80">
        <v>44524.0</v>
      </c>
      <c r="D5210" s="1">
        <v>0.2985</v>
      </c>
      <c r="E5210" s="80">
        <v>44545.0</v>
      </c>
      <c r="F5210" s="1">
        <v>0.7151</v>
      </c>
    </row>
    <row r="5211" ht="15.75" customHeight="1">
      <c r="A5211" s="80">
        <v>44523.0</v>
      </c>
      <c r="B5211" s="1">
        <v>0.11925</v>
      </c>
      <c r="C5211" s="80">
        <v>44525.0</v>
      </c>
      <c r="D5211" s="1">
        <v>0.29825</v>
      </c>
      <c r="E5211" s="80">
        <v>44546.0</v>
      </c>
      <c r="F5211" s="1">
        <v>0.6728</v>
      </c>
    </row>
    <row r="5212" ht="15.75" customHeight="1">
      <c r="A5212" s="80">
        <v>44524.0</v>
      </c>
      <c r="B5212" s="1">
        <v>0.1267</v>
      </c>
      <c r="C5212" s="80">
        <v>44526.0</v>
      </c>
      <c r="D5212" s="1">
        <v>0.2237</v>
      </c>
      <c r="E5212" s="80">
        <v>44547.0</v>
      </c>
      <c r="F5212" s="1">
        <v>0.6882</v>
      </c>
    </row>
    <row r="5213" ht="15.75" customHeight="1">
      <c r="A5213" s="80">
        <v>44525.0</v>
      </c>
      <c r="B5213" s="1">
        <v>0.1304</v>
      </c>
      <c r="C5213" s="80">
        <v>44529.0</v>
      </c>
      <c r="D5213" s="1">
        <v>0.2106</v>
      </c>
      <c r="E5213" s="80">
        <v>44550.0</v>
      </c>
      <c r="F5213" s="1">
        <v>0.68275</v>
      </c>
    </row>
    <row r="5214" ht="15.75" customHeight="1">
      <c r="A5214" s="80">
        <v>44526.0</v>
      </c>
      <c r="B5214" s="1">
        <v>0.10845</v>
      </c>
      <c r="C5214" s="80">
        <v>44530.0</v>
      </c>
      <c r="D5214" s="1">
        <v>0.26096</v>
      </c>
      <c r="E5214" s="80">
        <v>44551.0</v>
      </c>
      <c r="F5214" s="1">
        <v>0.71795</v>
      </c>
    </row>
    <row r="5215" ht="15.75" customHeight="1">
      <c r="A5215" s="80">
        <v>44529.0</v>
      </c>
      <c r="B5215" s="1">
        <v>0.1046</v>
      </c>
      <c r="C5215" s="80">
        <v>44531.0</v>
      </c>
      <c r="D5215" s="1">
        <v>0.2582</v>
      </c>
      <c r="E5215" s="80">
        <v>44552.0</v>
      </c>
      <c r="F5215" s="1">
        <v>0.72234</v>
      </c>
    </row>
    <row r="5216" ht="15.75" customHeight="1">
      <c r="A5216" s="80">
        <v>44530.0</v>
      </c>
      <c r="B5216" s="1">
        <v>0.1218</v>
      </c>
      <c r="C5216" s="80">
        <v>44532.0</v>
      </c>
      <c r="D5216" s="1">
        <v>0.2848</v>
      </c>
      <c r="E5216" s="80">
        <v>44553.0</v>
      </c>
      <c r="F5216" s="1">
        <v>0.7435</v>
      </c>
    </row>
    <row r="5217" ht="15.75" customHeight="1">
      <c r="A5217" s="80">
        <v>44531.0</v>
      </c>
      <c r="B5217" s="1">
        <v>0.1203</v>
      </c>
      <c r="C5217" s="80">
        <v>44533.0</v>
      </c>
      <c r="D5217" s="1">
        <v>0.2668</v>
      </c>
      <c r="E5217" s="80">
        <v>44554.0</v>
      </c>
      <c r="F5217" s="1">
        <v>0.7422</v>
      </c>
    </row>
    <row r="5218" ht="15.75" customHeight="1">
      <c r="A5218" s="80">
        <v>44532.0</v>
      </c>
      <c r="B5218" s="1">
        <v>0.1301</v>
      </c>
      <c r="C5218" s="80">
        <v>44536.0</v>
      </c>
      <c r="D5218" s="1">
        <v>0.29725</v>
      </c>
      <c r="E5218" s="80">
        <v>44557.0</v>
      </c>
      <c r="F5218" s="1">
        <v>0.76</v>
      </c>
    </row>
    <row r="5219" ht="15.75" customHeight="1">
      <c r="A5219" s="80">
        <v>44533.0</v>
      </c>
      <c r="B5219" s="1">
        <v>0.1257</v>
      </c>
      <c r="C5219" s="80">
        <v>44537.0</v>
      </c>
      <c r="D5219" s="1">
        <v>0.325</v>
      </c>
      <c r="E5219" s="80">
        <v>44558.0</v>
      </c>
      <c r="F5219" s="1">
        <v>0.7604</v>
      </c>
    </row>
    <row r="5220" ht="15.75" customHeight="1">
      <c r="A5220" s="80">
        <v>44536.0</v>
      </c>
      <c r="B5220" s="1">
        <v>0.1383</v>
      </c>
      <c r="C5220" s="80">
        <v>44538.0</v>
      </c>
      <c r="D5220" s="1">
        <v>0.31175</v>
      </c>
      <c r="E5220" s="80">
        <v>44559.0</v>
      </c>
      <c r="F5220" s="1">
        <v>0.7665</v>
      </c>
    </row>
    <row r="5221" ht="15.75" customHeight="1">
      <c r="A5221" s="80">
        <v>44537.0</v>
      </c>
      <c r="B5221" s="1">
        <v>0.1501</v>
      </c>
      <c r="C5221" s="80">
        <v>44539.0</v>
      </c>
      <c r="D5221" s="1">
        <v>0.32435</v>
      </c>
      <c r="E5221" s="80">
        <v>44560.0</v>
      </c>
      <c r="F5221" s="1">
        <v>0.7522</v>
      </c>
    </row>
    <row r="5222" ht="15.75" customHeight="1">
      <c r="A5222" s="80">
        <v>44538.0</v>
      </c>
      <c r="B5222" s="1">
        <v>0.1451</v>
      </c>
      <c r="C5222" s="80">
        <v>44540.0</v>
      </c>
      <c r="D5222" s="1">
        <v>0.31625</v>
      </c>
      <c r="E5222" s="80">
        <v>44561.0</v>
      </c>
      <c r="F5222" s="1">
        <v>0.7642</v>
      </c>
    </row>
    <row r="5223" ht="15.75" customHeight="1">
      <c r="A5223" s="80">
        <v>44539.0</v>
      </c>
      <c r="B5223" s="1">
        <v>0.151</v>
      </c>
      <c r="C5223" s="80">
        <v>44543.0</v>
      </c>
      <c r="D5223" s="1">
        <v>0.3069</v>
      </c>
      <c r="E5223" s="80">
        <v>44564.0</v>
      </c>
      <c r="F5223" s="1">
        <v>0.7875</v>
      </c>
    </row>
    <row r="5224" ht="15.75" customHeight="1">
      <c r="A5224" s="80">
        <v>44540.0</v>
      </c>
      <c r="B5224" s="1">
        <v>0.1502</v>
      </c>
      <c r="C5224" s="80">
        <v>44544.0</v>
      </c>
      <c r="D5224" s="1">
        <v>0.3222</v>
      </c>
      <c r="E5224" s="80">
        <v>44565.0</v>
      </c>
      <c r="F5224" s="1">
        <v>0.77675</v>
      </c>
    </row>
    <row r="5225" ht="15.75" customHeight="1">
      <c r="A5225" s="80">
        <v>44543.0</v>
      </c>
      <c r="B5225" s="1">
        <v>0.1463</v>
      </c>
      <c r="C5225" s="80">
        <v>44545.0</v>
      </c>
      <c r="D5225" s="1">
        <v>0.3499</v>
      </c>
      <c r="E5225" s="80">
        <v>44566.0</v>
      </c>
      <c r="F5225" s="1">
        <v>0.8449</v>
      </c>
    </row>
    <row r="5226" ht="15.75" customHeight="1">
      <c r="A5226" s="80">
        <v>44544.0</v>
      </c>
      <c r="B5226" s="1">
        <v>0.1552</v>
      </c>
      <c r="C5226" s="80">
        <v>44546.0</v>
      </c>
      <c r="D5226" s="1">
        <v>0.3455</v>
      </c>
      <c r="E5226" s="80">
        <v>44567.0</v>
      </c>
      <c r="F5226" s="1">
        <v>0.87423</v>
      </c>
    </row>
    <row r="5227" ht="15.75" customHeight="1">
      <c r="A5227" s="80">
        <v>44545.0</v>
      </c>
      <c r="B5227" s="1">
        <v>0.1655</v>
      </c>
      <c r="C5227" s="80">
        <v>44547.0</v>
      </c>
      <c r="D5227" s="1">
        <v>0.3633</v>
      </c>
      <c r="E5227" s="80">
        <v>44568.0</v>
      </c>
      <c r="F5227" s="1">
        <v>0.8886</v>
      </c>
    </row>
    <row r="5228" ht="15.75" customHeight="1">
      <c r="A5228" s="80">
        <v>44546.0</v>
      </c>
      <c r="B5228" s="1">
        <v>0.17085</v>
      </c>
      <c r="C5228" s="80">
        <v>44550.0</v>
      </c>
      <c r="D5228" s="1">
        <v>0.3596</v>
      </c>
      <c r="E5228" s="80">
        <v>44571.0</v>
      </c>
      <c r="F5228" s="1">
        <v>0.9216</v>
      </c>
    </row>
    <row r="5229" ht="15.75" customHeight="1">
      <c r="A5229" s="80">
        <v>44547.0</v>
      </c>
      <c r="B5229" s="1">
        <v>0.18125</v>
      </c>
      <c r="C5229" s="80">
        <v>44551.0</v>
      </c>
      <c r="D5229" s="1">
        <v>0.3756</v>
      </c>
      <c r="E5229" s="80">
        <v>44572.0</v>
      </c>
      <c r="F5229" s="1">
        <v>0.90675</v>
      </c>
    </row>
    <row r="5230" ht="15.75" customHeight="1">
      <c r="A5230" s="80">
        <v>44550.0</v>
      </c>
      <c r="B5230" s="1">
        <v>0.18005</v>
      </c>
      <c r="C5230" s="80">
        <v>44552.0</v>
      </c>
      <c r="D5230" s="1">
        <v>0.3854</v>
      </c>
      <c r="E5230" s="80">
        <v>44573.0</v>
      </c>
      <c r="F5230" s="1">
        <v>0.93525</v>
      </c>
    </row>
    <row r="5231" ht="15.75" customHeight="1">
      <c r="A5231" s="80">
        <v>44551.0</v>
      </c>
      <c r="B5231" s="1">
        <v>0.1878</v>
      </c>
      <c r="C5231" s="80">
        <v>44553.0</v>
      </c>
      <c r="D5231" s="1">
        <v>0.4013</v>
      </c>
      <c r="E5231" s="80">
        <v>44574.0</v>
      </c>
      <c r="F5231" s="1">
        <v>0.9233</v>
      </c>
    </row>
    <row r="5232" ht="15.75" customHeight="1">
      <c r="A5232" s="80">
        <v>44552.0</v>
      </c>
      <c r="B5232" s="1">
        <v>0.19354</v>
      </c>
      <c r="C5232" s="80">
        <v>44554.0</v>
      </c>
      <c r="D5232" s="1">
        <v>0.40151</v>
      </c>
      <c r="E5232" s="80">
        <v>44575.0</v>
      </c>
      <c r="F5232" s="1">
        <v>0.99175</v>
      </c>
    </row>
    <row r="5233" ht="15.75" customHeight="1">
      <c r="A5233" s="80">
        <v>44553.0</v>
      </c>
      <c r="B5233" s="1">
        <v>0.2061</v>
      </c>
      <c r="C5233" s="80">
        <v>44557.0</v>
      </c>
      <c r="D5233" s="1">
        <v>0.4148</v>
      </c>
      <c r="E5233" s="80">
        <v>44578.0</v>
      </c>
      <c r="F5233" s="1">
        <v>1.0244</v>
      </c>
    </row>
    <row r="5234" ht="15.75" customHeight="1">
      <c r="A5234" s="80">
        <v>44554.0</v>
      </c>
      <c r="B5234" s="1">
        <v>0.2053</v>
      </c>
      <c r="C5234" s="80">
        <v>44558.0</v>
      </c>
      <c r="D5234" s="1">
        <v>0.4246</v>
      </c>
      <c r="E5234" s="80">
        <v>44579.0</v>
      </c>
      <c r="F5234" s="1">
        <v>1.07213</v>
      </c>
    </row>
    <row r="5235" ht="15.75" customHeight="1">
      <c r="A5235" s="80">
        <v>44557.0</v>
      </c>
      <c r="B5235" s="1">
        <v>0.21225</v>
      </c>
      <c r="C5235" s="80">
        <v>44559.0</v>
      </c>
      <c r="D5235" s="1">
        <v>0.4253</v>
      </c>
      <c r="E5235" s="80">
        <v>44580.0</v>
      </c>
      <c r="F5235" s="1">
        <v>1.07</v>
      </c>
    </row>
    <row r="5236" ht="15.75" customHeight="1">
      <c r="A5236" s="80">
        <v>44558.0</v>
      </c>
      <c r="B5236" s="1">
        <v>0.222</v>
      </c>
      <c r="C5236" s="80">
        <v>44560.0</v>
      </c>
      <c r="D5236" s="1">
        <v>0.4168</v>
      </c>
      <c r="E5236" s="80">
        <v>44581.0</v>
      </c>
      <c r="F5236" s="1">
        <v>1.04475</v>
      </c>
    </row>
    <row r="5237" ht="15.75" customHeight="1">
      <c r="A5237" s="80">
        <v>44559.0</v>
      </c>
      <c r="B5237" s="1">
        <v>0.22045</v>
      </c>
      <c r="C5237" s="80">
        <v>44561.0</v>
      </c>
      <c r="D5237" s="1">
        <v>0.42495</v>
      </c>
      <c r="E5237" s="80">
        <v>44582.0</v>
      </c>
      <c r="F5237" s="1">
        <v>1.0227</v>
      </c>
    </row>
    <row r="5238" ht="15.75" customHeight="1">
      <c r="A5238" s="80">
        <v>44560.0</v>
      </c>
      <c r="B5238" s="1">
        <v>0.21825</v>
      </c>
      <c r="C5238" s="80">
        <v>44564.0</v>
      </c>
      <c r="D5238" s="1">
        <v>0.43625</v>
      </c>
      <c r="E5238" s="80">
        <v>44585.0</v>
      </c>
      <c r="F5238" s="1">
        <v>0.9882</v>
      </c>
    </row>
    <row r="5239" ht="15.75" customHeight="1">
      <c r="A5239" s="80">
        <v>44561.0</v>
      </c>
      <c r="B5239" s="1">
        <v>0.22255</v>
      </c>
      <c r="C5239" s="80">
        <v>44565.0</v>
      </c>
      <c r="D5239" s="1">
        <v>0.42825</v>
      </c>
      <c r="E5239" s="80">
        <v>44586.0</v>
      </c>
      <c r="F5239" s="1">
        <v>1.0058</v>
      </c>
    </row>
    <row r="5240" ht="15.75" customHeight="1">
      <c r="A5240" s="80">
        <v>44564.0</v>
      </c>
      <c r="B5240" s="1">
        <v>0.23039</v>
      </c>
      <c r="C5240" s="80">
        <v>44566.0</v>
      </c>
      <c r="D5240" s="1">
        <v>0.4731</v>
      </c>
      <c r="E5240" s="80">
        <v>44587.0</v>
      </c>
      <c r="F5240" s="1">
        <v>1.1503</v>
      </c>
    </row>
    <row r="5241" ht="15.75" customHeight="1">
      <c r="A5241" s="80">
        <v>44565.0</v>
      </c>
      <c r="B5241" s="1">
        <v>0.22945</v>
      </c>
      <c r="C5241" s="80">
        <v>44567.0</v>
      </c>
      <c r="D5241" s="1">
        <v>0.49355</v>
      </c>
      <c r="E5241" s="80">
        <v>44588.0</v>
      </c>
      <c r="F5241" s="1">
        <v>1.18675</v>
      </c>
    </row>
    <row r="5242" ht="15.75" customHeight="1">
      <c r="A5242" s="80">
        <v>44566.0</v>
      </c>
      <c r="B5242" s="1">
        <v>0.25227</v>
      </c>
      <c r="C5242" s="80">
        <v>44568.0</v>
      </c>
      <c r="D5242" s="1">
        <v>0.4995</v>
      </c>
      <c r="E5242" s="80">
        <v>44589.0</v>
      </c>
      <c r="F5242" s="1">
        <v>1.1647</v>
      </c>
    </row>
    <row r="5243" ht="15.75" customHeight="1">
      <c r="A5243" s="80">
        <v>44567.0</v>
      </c>
      <c r="B5243" s="1">
        <v>0.2723</v>
      </c>
      <c r="C5243" s="80">
        <v>44571.0</v>
      </c>
      <c r="D5243" s="1">
        <v>0.5228</v>
      </c>
      <c r="E5243" s="80">
        <v>44592.0</v>
      </c>
      <c r="F5243" s="1">
        <v>1.19275</v>
      </c>
    </row>
    <row r="5244" ht="15.75" customHeight="1">
      <c r="A5244" s="80">
        <v>44568.0</v>
      </c>
      <c r="B5244" s="1">
        <v>0.2765</v>
      </c>
      <c r="C5244" s="80">
        <v>44572.0</v>
      </c>
      <c r="D5244" s="1">
        <v>0.5107</v>
      </c>
      <c r="E5244" s="80">
        <v>44593.0</v>
      </c>
      <c r="F5244" s="1">
        <v>1.1715</v>
      </c>
    </row>
    <row r="5245" ht="15.75" customHeight="1">
      <c r="A5245" s="80">
        <v>44571.0</v>
      </c>
      <c r="B5245" s="1">
        <v>0.2905</v>
      </c>
      <c r="C5245" s="80">
        <v>44573.0</v>
      </c>
      <c r="D5245" s="1">
        <v>0.5407</v>
      </c>
      <c r="E5245" s="80">
        <v>44594.0</v>
      </c>
      <c r="F5245" s="1">
        <v>1.16725</v>
      </c>
    </row>
    <row r="5246" ht="15.75" customHeight="1">
      <c r="A5246" s="80">
        <v>44572.0</v>
      </c>
      <c r="B5246" s="1">
        <v>0.2831</v>
      </c>
      <c r="C5246" s="80">
        <v>44574.0</v>
      </c>
      <c r="D5246" s="1">
        <v>0.5392</v>
      </c>
      <c r="E5246" s="80">
        <v>44595.0</v>
      </c>
      <c r="F5246" s="1">
        <v>1.2215</v>
      </c>
    </row>
    <row r="5247" ht="15.75" customHeight="1">
      <c r="A5247" s="80">
        <v>44573.0</v>
      </c>
      <c r="B5247" s="1">
        <v>0.2966</v>
      </c>
      <c r="C5247" s="80">
        <v>44575.0</v>
      </c>
      <c r="D5247" s="1">
        <v>0.5807</v>
      </c>
      <c r="E5247" s="80">
        <v>44596.0</v>
      </c>
      <c r="F5247" s="1">
        <v>1.33425</v>
      </c>
    </row>
    <row r="5248" ht="15.75" customHeight="1">
      <c r="A5248" s="80">
        <v>44574.0</v>
      </c>
      <c r="B5248" s="1">
        <v>0.3065</v>
      </c>
      <c r="C5248" s="80">
        <v>44578.0</v>
      </c>
      <c r="D5248" s="1">
        <v>0.606</v>
      </c>
      <c r="E5248" s="80">
        <v>44599.0</v>
      </c>
      <c r="F5248" s="1">
        <v>1.31345</v>
      </c>
    </row>
    <row r="5249" ht="15.75" customHeight="1">
      <c r="A5249" s="80">
        <v>44575.0</v>
      </c>
      <c r="B5249" s="1">
        <v>0.3265</v>
      </c>
      <c r="C5249" s="80">
        <v>44579.0</v>
      </c>
      <c r="D5249" s="1">
        <v>0.6441</v>
      </c>
      <c r="E5249" s="80">
        <v>44600.0</v>
      </c>
      <c r="F5249" s="1">
        <v>1.369</v>
      </c>
    </row>
    <row r="5250" ht="15.75" customHeight="1">
      <c r="A5250" s="80">
        <v>44578.0</v>
      </c>
      <c r="B5250" s="1">
        <v>0.3429</v>
      </c>
      <c r="C5250" s="80">
        <v>44580.0</v>
      </c>
      <c r="D5250" s="1">
        <v>0.64685</v>
      </c>
      <c r="E5250" s="80">
        <v>44601.0</v>
      </c>
      <c r="F5250" s="1">
        <v>1.38255</v>
      </c>
    </row>
    <row r="5251" ht="15.75" customHeight="1">
      <c r="A5251" s="80">
        <v>44579.0</v>
      </c>
      <c r="B5251" s="1">
        <v>0.36153</v>
      </c>
      <c r="C5251" s="80">
        <v>44581.0</v>
      </c>
      <c r="D5251" s="1">
        <v>0.6358</v>
      </c>
      <c r="E5251" s="80">
        <v>44602.0</v>
      </c>
      <c r="F5251" s="1">
        <v>1.6171</v>
      </c>
    </row>
    <row r="5252" ht="15.75" customHeight="1">
      <c r="A5252" s="80">
        <v>44580.0</v>
      </c>
      <c r="B5252" s="1">
        <v>0.3665</v>
      </c>
      <c r="C5252" s="80">
        <v>44582.0</v>
      </c>
      <c r="D5252" s="1">
        <v>0.6255</v>
      </c>
      <c r="E5252" s="80">
        <v>44603.0</v>
      </c>
      <c r="F5252" s="1">
        <v>1.54</v>
      </c>
    </row>
    <row r="5253" ht="15.75" customHeight="1">
      <c r="A5253" s="80">
        <v>44581.0</v>
      </c>
      <c r="B5253" s="1">
        <v>0.3679</v>
      </c>
      <c r="C5253" s="80">
        <v>44585.0</v>
      </c>
      <c r="D5253" s="1">
        <v>0.6111</v>
      </c>
      <c r="E5253" s="80">
        <v>44606.0</v>
      </c>
      <c r="F5253" s="1">
        <v>1.59175</v>
      </c>
    </row>
    <row r="5254" ht="15.75" customHeight="1">
      <c r="A5254" s="80">
        <v>44582.0</v>
      </c>
      <c r="B5254" s="1">
        <v>0.36225</v>
      </c>
      <c r="C5254" s="80">
        <v>44586.0</v>
      </c>
      <c r="D5254" s="1">
        <v>0.6355</v>
      </c>
      <c r="E5254" s="80">
        <v>44607.0</v>
      </c>
      <c r="F5254" s="1">
        <v>1.59375</v>
      </c>
    </row>
    <row r="5255" ht="15.75" customHeight="1">
      <c r="A5255" s="80">
        <v>44585.0</v>
      </c>
      <c r="B5255" s="1">
        <v>0.3563</v>
      </c>
      <c r="C5255" s="80">
        <v>44587.0</v>
      </c>
      <c r="D5255" s="1">
        <v>0.7371</v>
      </c>
      <c r="E5255" s="80">
        <v>44608.0</v>
      </c>
      <c r="F5255" s="1">
        <v>1.5363</v>
      </c>
    </row>
    <row r="5256" ht="15.75" customHeight="1">
      <c r="A5256" s="80">
        <v>44586.0</v>
      </c>
      <c r="B5256" s="1">
        <v>0.37445</v>
      </c>
      <c r="C5256" s="80">
        <v>44588.0</v>
      </c>
      <c r="D5256" s="1">
        <v>0.7716</v>
      </c>
      <c r="E5256" s="80">
        <v>44609.0</v>
      </c>
      <c r="F5256" s="1">
        <v>1.48775</v>
      </c>
    </row>
    <row r="5257" ht="15.75" customHeight="1">
      <c r="A5257" s="80">
        <v>44587.0</v>
      </c>
      <c r="B5257" s="1">
        <v>0.4221</v>
      </c>
      <c r="C5257" s="80">
        <v>44589.0</v>
      </c>
      <c r="D5257" s="1">
        <v>0.7658</v>
      </c>
      <c r="E5257" s="80">
        <v>44610.0</v>
      </c>
      <c r="F5257" s="1">
        <v>1.46825</v>
      </c>
    </row>
    <row r="5258" ht="15.75" customHeight="1">
      <c r="A5258" s="80">
        <v>44588.0</v>
      </c>
      <c r="B5258" s="1">
        <v>0.4485</v>
      </c>
      <c r="C5258" s="80">
        <v>44592.0</v>
      </c>
      <c r="D5258" s="1">
        <v>0.8072</v>
      </c>
      <c r="E5258" s="80">
        <v>44613.0</v>
      </c>
      <c r="F5258" s="1">
        <v>1.456</v>
      </c>
    </row>
    <row r="5259" ht="15.75" customHeight="1">
      <c r="A5259" s="80">
        <v>44589.0</v>
      </c>
      <c r="B5259" s="1">
        <v>0.4473</v>
      </c>
      <c r="C5259" s="80">
        <v>44593.0</v>
      </c>
      <c r="D5259" s="1">
        <v>0.7779</v>
      </c>
      <c r="E5259" s="80">
        <v>44614.0</v>
      </c>
      <c r="F5259" s="1">
        <v>1.56225</v>
      </c>
    </row>
    <row r="5260" ht="15.75" customHeight="1">
      <c r="A5260" s="80">
        <v>44592.0</v>
      </c>
      <c r="B5260" s="1">
        <v>0.4715</v>
      </c>
      <c r="C5260" s="80">
        <v>44594.0</v>
      </c>
      <c r="D5260" s="1">
        <v>0.771</v>
      </c>
      <c r="E5260" s="80">
        <v>44615.0</v>
      </c>
      <c r="F5260" s="1">
        <v>1.58875</v>
      </c>
    </row>
    <row r="5261" ht="15.75" customHeight="1">
      <c r="A5261" s="80">
        <v>44593.0</v>
      </c>
      <c r="B5261" s="1">
        <v>0.4573</v>
      </c>
      <c r="C5261" s="80">
        <v>44595.0</v>
      </c>
      <c r="D5261" s="1">
        <v>0.8145</v>
      </c>
      <c r="E5261" s="80">
        <v>44616.0</v>
      </c>
      <c r="F5261" s="1">
        <v>1.56295</v>
      </c>
    </row>
    <row r="5262" ht="15.75" customHeight="1">
      <c r="A5262" s="80">
        <v>44594.0</v>
      </c>
      <c r="B5262" s="1">
        <v>0.4506</v>
      </c>
      <c r="C5262" s="80">
        <v>44596.0</v>
      </c>
      <c r="D5262" s="1">
        <v>0.9179</v>
      </c>
      <c r="E5262" s="80">
        <v>44617.0</v>
      </c>
      <c r="F5262" s="1">
        <v>1.55975</v>
      </c>
    </row>
    <row r="5263" ht="15.75" customHeight="1">
      <c r="A5263" s="80">
        <v>44595.0</v>
      </c>
      <c r="B5263" s="1">
        <v>0.4931</v>
      </c>
      <c r="C5263" s="80">
        <v>44599.0</v>
      </c>
      <c r="D5263" s="1">
        <v>0.891</v>
      </c>
      <c r="E5263" s="80">
        <v>44620.0</v>
      </c>
      <c r="F5263" s="1">
        <v>1.39075</v>
      </c>
    </row>
    <row r="5264" ht="15.75" customHeight="1">
      <c r="A5264" s="80">
        <v>44596.0</v>
      </c>
      <c r="B5264" s="1">
        <v>0.57213</v>
      </c>
      <c r="C5264" s="80">
        <v>44600.0</v>
      </c>
      <c r="D5264" s="1">
        <v>0.9276</v>
      </c>
      <c r="E5264" s="80">
        <v>44621.0</v>
      </c>
      <c r="F5264" s="1">
        <v>1.268</v>
      </c>
    </row>
    <row r="5265" ht="15.75" customHeight="1">
      <c r="A5265" s="80">
        <v>44599.0</v>
      </c>
      <c r="B5265" s="1">
        <v>0.5497</v>
      </c>
      <c r="C5265" s="80">
        <v>44601.0</v>
      </c>
      <c r="D5265" s="1">
        <v>0.948</v>
      </c>
      <c r="E5265" s="80">
        <v>44622.0</v>
      </c>
      <c r="F5265" s="1">
        <v>1.46025</v>
      </c>
    </row>
    <row r="5266" ht="15.75" customHeight="1">
      <c r="A5266" s="80">
        <v>44600.0</v>
      </c>
      <c r="B5266" s="1">
        <v>0.5745</v>
      </c>
      <c r="C5266" s="80">
        <v>44602.0</v>
      </c>
      <c r="D5266" s="1">
        <v>1.1651</v>
      </c>
      <c r="E5266" s="80">
        <v>44623.0</v>
      </c>
      <c r="F5266" s="1">
        <v>1.47675</v>
      </c>
    </row>
    <row r="5267" ht="15.75" customHeight="1">
      <c r="A5267" s="80">
        <v>44601.0</v>
      </c>
      <c r="B5267" s="1">
        <v>0.5856</v>
      </c>
      <c r="C5267" s="80">
        <v>44603.0</v>
      </c>
      <c r="D5267" s="1">
        <v>1.114</v>
      </c>
      <c r="E5267" s="80">
        <v>44624.0</v>
      </c>
      <c r="F5267" s="1">
        <v>1.41455</v>
      </c>
    </row>
    <row r="5268" ht="15.75" customHeight="1">
      <c r="A5268" s="80">
        <v>44602.0</v>
      </c>
      <c r="B5268" s="1">
        <v>0.756</v>
      </c>
      <c r="C5268" s="80">
        <v>44606.0</v>
      </c>
      <c r="D5268" s="1">
        <v>1.1368</v>
      </c>
      <c r="E5268" s="80">
        <v>44627.0</v>
      </c>
      <c r="F5268" s="1">
        <v>1.46375</v>
      </c>
    </row>
    <row r="5269" ht="15.75" customHeight="1">
      <c r="A5269" s="80">
        <v>44603.0</v>
      </c>
      <c r="B5269" s="1">
        <v>0.705</v>
      </c>
      <c r="C5269" s="80">
        <v>44607.0</v>
      </c>
      <c r="D5269" s="1">
        <v>1.122</v>
      </c>
      <c r="E5269" s="80">
        <v>44628.0</v>
      </c>
      <c r="F5269" s="1">
        <v>1.5199</v>
      </c>
    </row>
    <row r="5270" ht="15.75" customHeight="1">
      <c r="A5270" s="80">
        <v>44606.0</v>
      </c>
      <c r="B5270" s="1">
        <v>0.7108</v>
      </c>
      <c r="C5270" s="80">
        <v>44608.0</v>
      </c>
      <c r="D5270" s="1">
        <v>1.081</v>
      </c>
      <c r="E5270" s="80">
        <v>44629.0</v>
      </c>
      <c r="F5270" s="1">
        <v>1.6138</v>
      </c>
    </row>
    <row r="5271" ht="15.75" customHeight="1">
      <c r="A5271" s="80">
        <v>44607.0</v>
      </c>
      <c r="B5271" s="1">
        <v>0.7038</v>
      </c>
      <c r="C5271" s="80">
        <v>44609.0</v>
      </c>
      <c r="D5271" s="1">
        <v>1.055</v>
      </c>
      <c r="E5271" s="80">
        <v>44630.0</v>
      </c>
      <c r="F5271" s="1">
        <v>1.63705</v>
      </c>
    </row>
    <row r="5272" ht="15.75" customHeight="1">
      <c r="A5272" s="80">
        <v>44608.0</v>
      </c>
      <c r="B5272" s="1">
        <v>0.6727</v>
      </c>
      <c r="C5272" s="80">
        <v>44610.0</v>
      </c>
      <c r="D5272" s="1">
        <v>1.0331</v>
      </c>
      <c r="E5272" s="80">
        <v>44631.0</v>
      </c>
      <c r="F5272" s="1">
        <v>1.6914</v>
      </c>
    </row>
    <row r="5273" ht="15.75" customHeight="1">
      <c r="A5273" s="80">
        <v>44609.0</v>
      </c>
      <c r="B5273" s="1">
        <v>0.6713</v>
      </c>
      <c r="C5273" s="80">
        <v>44613.0</v>
      </c>
      <c r="D5273" s="1">
        <v>1.0243</v>
      </c>
      <c r="E5273" s="80">
        <v>44634.0</v>
      </c>
      <c r="F5273" s="1">
        <v>1.80975</v>
      </c>
    </row>
    <row r="5274" ht="15.75" customHeight="1">
      <c r="A5274" s="80">
        <v>44610.0</v>
      </c>
      <c r="B5274" s="1">
        <v>0.6512</v>
      </c>
      <c r="C5274" s="80">
        <v>44614.0</v>
      </c>
      <c r="D5274" s="1">
        <v>1.1181</v>
      </c>
      <c r="E5274" s="80">
        <v>44635.0</v>
      </c>
      <c r="F5274" s="1">
        <v>1.8076</v>
      </c>
    </row>
    <row r="5275" ht="15.75" customHeight="1">
      <c r="A5275" s="80">
        <v>44613.0</v>
      </c>
      <c r="B5275" s="1">
        <v>0.6418</v>
      </c>
      <c r="C5275" s="80">
        <v>44615.0</v>
      </c>
      <c r="D5275" s="1">
        <v>1.1391</v>
      </c>
      <c r="E5275" s="80">
        <v>44636.0</v>
      </c>
      <c r="F5275" s="1">
        <v>1.8962</v>
      </c>
    </row>
    <row r="5276" ht="15.75" customHeight="1">
      <c r="A5276" s="80">
        <v>44614.0</v>
      </c>
      <c r="B5276" s="1">
        <v>0.711</v>
      </c>
      <c r="C5276" s="80">
        <v>44616.0</v>
      </c>
      <c r="D5276" s="1">
        <v>1.0879</v>
      </c>
      <c r="E5276" s="80">
        <v>44637.0</v>
      </c>
      <c r="F5276" s="1">
        <v>1.8899</v>
      </c>
    </row>
    <row r="5277" ht="15.75" customHeight="1">
      <c r="A5277" s="80">
        <v>44615.0</v>
      </c>
      <c r="B5277" s="1">
        <v>0.7201</v>
      </c>
      <c r="C5277" s="80">
        <v>44617.0</v>
      </c>
      <c r="D5277" s="1">
        <v>1.0886</v>
      </c>
      <c r="E5277" s="80">
        <v>44638.0</v>
      </c>
      <c r="F5277" s="1">
        <v>1.9344</v>
      </c>
    </row>
    <row r="5278" ht="15.75" customHeight="1">
      <c r="A5278" s="80">
        <v>44616.0</v>
      </c>
      <c r="B5278" s="1">
        <v>0.6748</v>
      </c>
      <c r="C5278" s="80">
        <v>44620.0</v>
      </c>
      <c r="D5278" s="1">
        <v>0.96315</v>
      </c>
      <c r="E5278" s="80">
        <v>44641.0</v>
      </c>
      <c r="F5278" s="1">
        <v>2.099</v>
      </c>
    </row>
    <row r="5279" ht="15.75" customHeight="1">
      <c r="A5279" s="80">
        <v>44617.0</v>
      </c>
      <c r="B5279" s="1">
        <v>0.6961</v>
      </c>
      <c r="C5279" s="80">
        <v>44621.0</v>
      </c>
      <c r="D5279" s="1">
        <v>0.8886</v>
      </c>
      <c r="E5279" s="80">
        <v>44642.0</v>
      </c>
      <c r="F5279" s="1">
        <v>2.1447</v>
      </c>
    </row>
    <row r="5280" ht="15.75" customHeight="1">
      <c r="A5280" s="80">
        <v>44620.0</v>
      </c>
      <c r="B5280" s="1">
        <v>0.6296</v>
      </c>
      <c r="C5280" s="80">
        <v>44622.0</v>
      </c>
      <c r="D5280" s="1">
        <v>1.0419</v>
      </c>
      <c r="E5280" s="80">
        <v>44643.0</v>
      </c>
      <c r="F5280" s="1">
        <v>2.08475</v>
      </c>
    </row>
    <row r="5281" ht="15.75" customHeight="1">
      <c r="A5281" s="80">
        <v>44621.0</v>
      </c>
      <c r="B5281" s="1">
        <v>0.5967</v>
      </c>
      <c r="C5281" s="80">
        <v>44623.0</v>
      </c>
      <c r="D5281" s="1">
        <v>1.06295</v>
      </c>
      <c r="E5281" s="80">
        <v>44644.0</v>
      </c>
      <c r="F5281" s="1">
        <v>2.16605</v>
      </c>
    </row>
    <row r="5282" ht="15.75" customHeight="1">
      <c r="A5282" s="80">
        <v>44622.0</v>
      </c>
      <c r="B5282" s="1">
        <v>0.676</v>
      </c>
      <c r="C5282" s="80">
        <v>44624.0</v>
      </c>
      <c r="D5282" s="1">
        <v>1.029</v>
      </c>
      <c r="E5282" s="80">
        <v>44645.0</v>
      </c>
      <c r="F5282" s="1">
        <v>2.2772</v>
      </c>
    </row>
    <row r="5283" ht="15.75" customHeight="1">
      <c r="A5283" s="80">
        <v>44623.0</v>
      </c>
      <c r="B5283" s="1">
        <v>0.6955</v>
      </c>
      <c r="C5283" s="80">
        <v>44627.0</v>
      </c>
      <c r="D5283" s="1">
        <v>1.069</v>
      </c>
      <c r="E5283" s="80">
        <v>44648.0</v>
      </c>
      <c r="F5283" s="1">
        <v>2.3381</v>
      </c>
    </row>
    <row r="5284" ht="15.75" customHeight="1">
      <c r="A5284" s="80">
        <v>44624.0</v>
      </c>
      <c r="B5284" s="1">
        <v>0.6755</v>
      </c>
      <c r="C5284" s="80">
        <v>44628.0</v>
      </c>
      <c r="D5284" s="1">
        <v>1.0988</v>
      </c>
      <c r="E5284" s="80">
        <v>44649.0</v>
      </c>
      <c r="F5284" s="1">
        <v>2.344</v>
      </c>
    </row>
    <row r="5285" ht="15.75" customHeight="1">
      <c r="A5285" s="80">
        <v>44627.0</v>
      </c>
      <c r="B5285" s="1">
        <v>0.7043</v>
      </c>
      <c r="C5285" s="80">
        <v>44629.0</v>
      </c>
      <c r="D5285" s="1">
        <v>1.165</v>
      </c>
      <c r="E5285" s="80">
        <v>44650.0</v>
      </c>
      <c r="F5285" s="1">
        <v>2.2842</v>
      </c>
    </row>
    <row r="5286" ht="15.75" customHeight="1">
      <c r="A5286" s="80">
        <v>44628.0</v>
      </c>
      <c r="B5286" s="1">
        <v>0.7187</v>
      </c>
      <c r="C5286" s="80">
        <v>44630.0</v>
      </c>
      <c r="D5286" s="1">
        <v>1.1824</v>
      </c>
      <c r="E5286" s="80">
        <v>44651.0</v>
      </c>
      <c r="F5286" s="1">
        <v>2.32055</v>
      </c>
    </row>
    <row r="5287" ht="15.75" customHeight="1">
      <c r="A5287" s="80">
        <v>44629.0</v>
      </c>
      <c r="B5287" s="1">
        <v>0.75955</v>
      </c>
      <c r="C5287" s="80">
        <v>44631.0</v>
      </c>
      <c r="D5287" s="1">
        <v>1.2336</v>
      </c>
      <c r="E5287" s="80">
        <v>44652.0</v>
      </c>
      <c r="F5287" s="1">
        <v>2.4376</v>
      </c>
    </row>
    <row r="5288" ht="15.75" customHeight="1">
      <c r="A5288" s="80">
        <v>44630.0</v>
      </c>
      <c r="B5288" s="1">
        <v>0.77195</v>
      </c>
      <c r="C5288" s="80">
        <v>44634.0</v>
      </c>
      <c r="D5288" s="1">
        <v>1.295</v>
      </c>
      <c r="E5288" s="80">
        <v>44655.0</v>
      </c>
      <c r="F5288" s="1">
        <v>2.4077</v>
      </c>
    </row>
    <row r="5289" ht="15.75" customHeight="1">
      <c r="A5289" s="80">
        <v>44631.0</v>
      </c>
      <c r="B5289" s="1">
        <v>0.8071</v>
      </c>
      <c r="C5289" s="80">
        <v>44635.0</v>
      </c>
      <c r="D5289" s="1">
        <v>1.297</v>
      </c>
      <c r="E5289" s="80">
        <v>44656.0</v>
      </c>
      <c r="F5289" s="1">
        <v>2.49725</v>
      </c>
    </row>
    <row r="5290" ht="15.75" customHeight="1">
      <c r="A5290" s="80">
        <v>44634.0</v>
      </c>
      <c r="B5290" s="1">
        <v>0.8557</v>
      </c>
      <c r="C5290" s="80">
        <v>44636.0</v>
      </c>
      <c r="D5290" s="1">
        <v>1.3382</v>
      </c>
      <c r="E5290" s="80">
        <v>44657.0</v>
      </c>
      <c r="F5290" s="1">
        <v>2.4648</v>
      </c>
    </row>
    <row r="5291" ht="15.75" customHeight="1">
      <c r="A5291" s="80">
        <v>44635.0</v>
      </c>
      <c r="B5291" s="1">
        <v>0.8668</v>
      </c>
      <c r="C5291" s="80">
        <v>44637.0</v>
      </c>
      <c r="D5291" s="1">
        <v>1.3516</v>
      </c>
      <c r="E5291" s="80">
        <v>44658.0</v>
      </c>
      <c r="F5291" s="1">
        <v>2.4657</v>
      </c>
    </row>
    <row r="5292" ht="15.75" customHeight="1">
      <c r="A5292" s="80">
        <v>44636.0</v>
      </c>
      <c r="B5292" s="1">
        <v>0.8385</v>
      </c>
      <c r="C5292" s="80">
        <v>44638.0</v>
      </c>
      <c r="D5292" s="1">
        <v>1.40425</v>
      </c>
      <c r="E5292" s="80">
        <v>44659.0</v>
      </c>
      <c r="F5292" s="1">
        <v>2.5283</v>
      </c>
    </row>
    <row r="5293" ht="15.75" customHeight="1">
      <c r="A5293" s="80">
        <v>44637.0</v>
      </c>
      <c r="B5293" s="1">
        <v>0.8515</v>
      </c>
      <c r="C5293" s="80">
        <v>44641.0</v>
      </c>
      <c r="D5293" s="1">
        <v>1.53585</v>
      </c>
      <c r="E5293" s="80">
        <v>44662.0</v>
      </c>
      <c r="F5293" s="1">
        <v>2.517</v>
      </c>
    </row>
    <row r="5294" ht="15.75" customHeight="1">
      <c r="A5294" s="80">
        <v>44638.0</v>
      </c>
      <c r="B5294" s="1">
        <v>0.8937</v>
      </c>
      <c r="C5294" s="80">
        <v>44642.0</v>
      </c>
      <c r="D5294" s="1">
        <v>1.5786</v>
      </c>
      <c r="E5294" s="80">
        <v>44663.0</v>
      </c>
      <c r="F5294" s="1">
        <v>2.41275</v>
      </c>
    </row>
    <row r="5295" ht="15.75" customHeight="1">
      <c r="A5295" s="80">
        <v>44641.0</v>
      </c>
      <c r="B5295" s="1">
        <v>0.9734</v>
      </c>
      <c r="C5295" s="80">
        <v>44643.0</v>
      </c>
      <c r="D5295" s="1">
        <v>1.554</v>
      </c>
      <c r="E5295" s="80">
        <v>44664.0</v>
      </c>
      <c r="F5295" s="1">
        <v>2.3584</v>
      </c>
    </row>
    <row r="5296" ht="15.75" customHeight="1">
      <c r="A5296" s="80">
        <v>44642.0</v>
      </c>
      <c r="B5296" s="1">
        <v>1.0103</v>
      </c>
      <c r="C5296" s="80">
        <v>44644.0</v>
      </c>
      <c r="D5296" s="1">
        <v>1.6308</v>
      </c>
      <c r="E5296" s="80">
        <v>44665.0</v>
      </c>
      <c r="F5296" s="1">
        <v>2.458</v>
      </c>
    </row>
    <row r="5297" ht="15.75" customHeight="1">
      <c r="A5297" s="80">
        <v>44643.0</v>
      </c>
      <c r="B5297" s="1">
        <v>0.9981</v>
      </c>
      <c r="C5297" s="80">
        <v>44645.0</v>
      </c>
      <c r="D5297" s="1">
        <v>1.709</v>
      </c>
      <c r="E5297" s="80">
        <v>44666.0</v>
      </c>
      <c r="F5297" s="1">
        <v>2.462</v>
      </c>
    </row>
    <row r="5298" ht="15.75" customHeight="1">
      <c r="A5298" s="80">
        <v>44644.0</v>
      </c>
      <c r="B5298" s="1">
        <v>1.0515</v>
      </c>
      <c r="C5298" s="80">
        <v>44648.0</v>
      </c>
      <c r="D5298" s="1">
        <v>1.7467</v>
      </c>
      <c r="E5298" s="80">
        <v>44669.0</v>
      </c>
      <c r="F5298" s="1">
        <v>2.4717</v>
      </c>
    </row>
    <row r="5299" ht="15.75" customHeight="1">
      <c r="A5299" s="80">
        <v>44645.0</v>
      </c>
      <c r="B5299" s="1">
        <v>1.0875</v>
      </c>
      <c r="C5299" s="80">
        <v>44649.0</v>
      </c>
      <c r="D5299" s="1">
        <v>1.73805</v>
      </c>
      <c r="E5299" s="80">
        <v>44670.0</v>
      </c>
      <c r="F5299" s="1">
        <v>2.61175</v>
      </c>
    </row>
    <row r="5300" ht="15.75" customHeight="1">
      <c r="A5300" s="80">
        <v>44648.0</v>
      </c>
      <c r="B5300" s="1">
        <v>1.10645</v>
      </c>
      <c r="C5300" s="80">
        <v>44650.0</v>
      </c>
      <c r="D5300" s="1">
        <v>1.70775</v>
      </c>
      <c r="E5300" s="80">
        <v>44671.0</v>
      </c>
      <c r="F5300" s="1">
        <v>2.5958</v>
      </c>
    </row>
    <row r="5301" ht="15.75" customHeight="1">
      <c r="A5301" s="80">
        <v>44649.0</v>
      </c>
      <c r="B5301" s="1">
        <v>1.09495</v>
      </c>
      <c r="C5301" s="80">
        <v>44651.0</v>
      </c>
      <c r="D5301" s="1">
        <v>1.7407</v>
      </c>
      <c r="E5301" s="80">
        <v>44672.0</v>
      </c>
      <c r="F5301" s="1">
        <v>2.7209</v>
      </c>
    </row>
    <row r="5302" ht="15.75" customHeight="1">
      <c r="A5302" s="80">
        <v>44650.0</v>
      </c>
      <c r="B5302" s="1">
        <v>1.09255</v>
      </c>
      <c r="C5302" s="80">
        <v>44652.0</v>
      </c>
      <c r="D5302" s="1">
        <v>1.8158</v>
      </c>
      <c r="E5302" s="80">
        <v>44673.0</v>
      </c>
      <c r="F5302" s="1">
        <v>2.7118</v>
      </c>
    </row>
    <row r="5303" ht="15.75" customHeight="1">
      <c r="A5303" s="80">
        <v>44651.0</v>
      </c>
      <c r="B5303" s="1">
        <v>1.12095</v>
      </c>
      <c r="C5303" s="80">
        <v>44655.0</v>
      </c>
      <c r="D5303" s="1">
        <v>1.8027</v>
      </c>
      <c r="E5303" s="80">
        <v>44676.0</v>
      </c>
      <c r="F5303" s="1">
        <v>2.6656</v>
      </c>
    </row>
    <row r="5304" ht="15.75" customHeight="1">
      <c r="A5304" s="80">
        <v>44652.0</v>
      </c>
      <c r="B5304" s="1">
        <v>1.15795</v>
      </c>
      <c r="C5304" s="80">
        <v>44656.0</v>
      </c>
      <c r="D5304" s="1">
        <v>1.85815</v>
      </c>
      <c r="E5304" s="80">
        <v>44677.0</v>
      </c>
      <c r="F5304" s="1">
        <v>2.5347</v>
      </c>
    </row>
    <row r="5305" ht="15.75" customHeight="1">
      <c r="A5305" s="80">
        <v>44655.0</v>
      </c>
      <c r="B5305" s="1">
        <v>1.1652</v>
      </c>
      <c r="C5305" s="80">
        <v>44657.0</v>
      </c>
      <c r="D5305" s="1">
        <v>1.86245</v>
      </c>
      <c r="E5305" s="80">
        <v>44678.0</v>
      </c>
      <c r="F5305" s="1">
        <v>2.63025</v>
      </c>
    </row>
    <row r="5306" ht="15.75" customHeight="1">
      <c r="A5306" s="80">
        <v>44656.0</v>
      </c>
      <c r="B5306" s="1">
        <v>1.1927</v>
      </c>
      <c r="C5306" s="80">
        <v>44658.0</v>
      </c>
      <c r="D5306" s="1">
        <v>1.86975</v>
      </c>
      <c r="E5306" s="80">
        <v>44679.0</v>
      </c>
      <c r="F5306" s="1">
        <v>2.6708</v>
      </c>
    </row>
    <row r="5307" ht="15.75" customHeight="1">
      <c r="A5307" s="80">
        <v>44657.0</v>
      </c>
      <c r="B5307" s="1">
        <v>1.22375</v>
      </c>
      <c r="C5307" s="80">
        <v>44659.0</v>
      </c>
      <c r="D5307" s="1">
        <v>1.90305</v>
      </c>
      <c r="E5307" s="80">
        <v>44680.0</v>
      </c>
      <c r="F5307" s="1">
        <v>2.784</v>
      </c>
    </row>
    <row r="5308" ht="15.75" customHeight="1">
      <c r="A5308" s="80">
        <v>44658.0</v>
      </c>
      <c r="B5308" s="1">
        <v>1.23635</v>
      </c>
      <c r="C5308" s="80">
        <v>44662.0</v>
      </c>
      <c r="D5308" s="1">
        <v>1.91205</v>
      </c>
      <c r="E5308" s="80">
        <v>44683.0</v>
      </c>
      <c r="F5308" s="1">
        <v>2.797</v>
      </c>
    </row>
    <row r="5309" ht="15.75" customHeight="1">
      <c r="A5309" s="80">
        <v>44659.0</v>
      </c>
      <c r="B5309" s="1">
        <v>1.25605</v>
      </c>
      <c r="C5309" s="80">
        <v>44663.0</v>
      </c>
      <c r="D5309" s="1">
        <v>1.84965</v>
      </c>
      <c r="E5309" s="80">
        <v>44684.0</v>
      </c>
      <c r="F5309" s="1">
        <v>2.8362</v>
      </c>
    </row>
    <row r="5310" ht="15.75" customHeight="1">
      <c r="A5310" s="80">
        <v>44662.0</v>
      </c>
      <c r="B5310" s="1">
        <v>1.27255</v>
      </c>
      <c r="C5310" s="80">
        <v>44664.0</v>
      </c>
      <c r="D5310" s="1">
        <v>1.84135</v>
      </c>
      <c r="E5310" s="80">
        <v>44685.0</v>
      </c>
      <c r="F5310" s="1">
        <v>2.7228</v>
      </c>
    </row>
    <row r="5311" ht="15.75" customHeight="1">
      <c r="A5311" s="80">
        <v>44663.0</v>
      </c>
      <c r="B5311" s="1">
        <v>1.24455</v>
      </c>
      <c r="C5311" s="80">
        <v>44665.0</v>
      </c>
      <c r="D5311" s="1">
        <v>1.904</v>
      </c>
      <c r="E5311" s="80">
        <v>44686.0</v>
      </c>
      <c r="F5311" s="1">
        <v>2.7895</v>
      </c>
    </row>
    <row r="5312" ht="15.75" customHeight="1">
      <c r="A5312" s="80">
        <v>44664.0</v>
      </c>
      <c r="B5312" s="1">
        <v>1.26585</v>
      </c>
      <c r="C5312" s="80">
        <v>44669.0</v>
      </c>
      <c r="D5312" s="1">
        <v>1.9155</v>
      </c>
      <c r="E5312" s="80">
        <v>44687.0</v>
      </c>
      <c r="F5312" s="1">
        <v>2.806</v>
      </c>
    </row>
    <row r="5313" ht="15.75" customHeight="1">
      <c r="A5313" s="80">
        <v>44665.0</v>
      </c>
      <c r="B5313" s="1">
        <v>1.306</v>
      </c>
      <c r="C5313" s="80">
        <v>44670.0</v>
      </c>
      <c r="D5313" s="1">
        <v>2.01105</v>
      </c>
      <c r="E5313" s="80">
        <v>44690.0</v>
      </c>
      <c r="F5313" s="1">
        <v>2.6435</v>
      </c>
    </row>
    <row r="5314" ht="15.75" customHeight="1">
      <c r="A5314" s="80">
        <v>44666.0</v>
      </c>
      <c r="B5314" s="1">
        <v>1.306</v>
      </c>
      <c r="C5314" s="80">
        <v>44671.0</v>
      </c>
      <c r="D5314" s="1">
        <v>2.02825</v>
      </c>
      <c r="E5314" s="80">
        <v>44691.0</v>
      </c>
      <c r="F5314" s="1">
        <v>2.65775</v>
      </c>
    </row>
    <row r="5315" ht="15.75" customHeight="1">
      <c r="A5315" s="80">
        <v>44669.0</v>
      </c>
      <c r="B5315" s="1">
        <v>1.322</v>
      </c>
      <c r="C5315" s="80">
        <v>44672.0</v>
      </c>
      <c r="D5315" s="1">
        <v>2.13565</v>
      </c>
      <c r="E5315" s="80">
        <v>44692.0</v>
      </c>
      <c r="F5315" s="1">
        <v>2.68325</v>
      </c>
    </row>
    <row r="5316" ht="15.75" customHeight="1">
      <c r="A5316" s="80">
        <v>44670.0</v>
      </c>
      <c r="B5316" s="1">
        <v>1.3752</v>
      </c>
      <c r="C5316" s="80">
        <v>44673.0</v>
      </c>
      <c r="D5316" s="1">
        <v>2.184</v>
      </c>
      <c r="E5316" s="80">
        <v>44693.0</v>
      </c>
      <c r="F5316" s="1">
        <v>2.6046</v>
      </c>
    </row>
    <row r="5317" ht="15.75" customHeight="1">
      <c r="A5317" s="80">
        <v>44671.0</v>
      </c>
      <c r="B5317" s="1">
        <v>1.406</v>
      </c>
      <c r="C5317" s="80">
        <v>44676.0</v>
      </c>
      <c r="D5317" s="1">
        <v>2.172</v>
      </c>
      <c r="E5317" s="80">
        <v>44694.0</v>
      </c>
      <c r="F5317" s="1">
        <v>2.62525</v>
      </c>
    </row>
    <row r="5318" ht="15.75" customHeight="1">
      <c r="A5318" s="80">
        <v>44672.0</v>
      </c>
      <c r="B5318" s="1">
        <v>1.474</v>
      </c>
      <c r="C5318" s="80">
        <v>44677.0</v>
      </c>
      <c r="D5318" s="1">
        <v>2.09855</v>
      </c>
      <c r="E5318" s="80">
        <v>44697.0</v>
      </c>
      <c r="F5318" s="1">
        <v>2.6135</v>
      </c>
    </row>
    <row r="5319" ht="15.75" customHeight="1">
      <c r="A5319" s="80">
        <v>44673.0</v>
      </c>
      <c r="B5319" s="1">
        <v>1.52875</v>
      </c>
      <c r="C5319" s="80">
        <v>44678.0</v>
      </c>
      <c r="D5319" s="1">
        <v>2.1567</v>
      </c>
      <c r="E5319" s="80">
        <v>44698.0</v>
      </c>
      <c r="F5319" s="1">
        <v>2.743</v>
      </c>
    </row>
    <row r="5320" ht="15.75" customHeight="1">
      <c r="A5320" s="80">
        <v>44676.0</v>
      </c>
      <c r="B5320" s="1">
        <v>1.546</v>
      </c>
      <c r="C5320" s="80">
        <v>44679.0</v>
      </c>
      <c r="D5320" s="1">
        <v>2.2011</v>
      </c>
      <c r="E5320" s="80">
        <v>44699.0</v>
      </c>
      <c r="F5320" s="1">
        <v>2.7095</v>
      </c>
    </row>
    <row r="5321" ht="15.75" customHeight="1">
      <c r="A5321" s="80">
        <v>44677.0</v>
      </c>
      <c r="B5321" s="1">
        <v>1.5088</v>
      </c>
      <c r="C5321" s="80">
        <v>44680.0</v>
      </c>
      <c r="D5321" s="1">
        <v>2.31065</v>
      </c>
      <c r="E5321" s="80">
        <v>44700.0</v>
      </c>
      <c r="F5321" s="1">
        <v>2.6625</v>
      </c>
    </row>
    <row r="5322" ht="15.75" customHeight="1">
      <c r="A5322" s="80">
        <v>44678.0</v>
      </c>
      <c r="B5322" s="1">
        <v>1.552</v>
      </c>
      <c r="C5322" s="80">
        <v>44683.0</v>
      </c>
      <c r="D5322" s="1">
        <v>2.28805</v>
      </c>
      <c r="E5322" s="80">
        <v>44701.0</v>
      </c>
      <c r="F5322" s="1">
        <v>2.6248</v>
      </c>
    </row>
    <row r="5323" ht="15.75" customHeight="1">
      <c r="A5323" s="80">
        <v>44679.0</v>
      </c>
      <c r="B5323" s="1">
        <v>1.5925</v>
      </c>
      <c r="C5323" s="80">
        <v>44684.0</v>
      </c>
      <c r="D5323" s="1">
        <v>2.33985</v>
      </c>
      <c r="E5323" s="80">
        <v>44704.0</v>
      </c>
      <c r="F5323" s="1">
        <v>2.6685</v>
      </c>
    </row>
    <row r="5324" ht="15.75" customHeight="1">
      <c r="A5324" s="80">
        <v>44680.0</v>
      </c>
      <c r="B5324" s="1">
        <v>1.66675</v>
      </c>
      <c r="C5324" s="80">
        <v>44685.0</v>
      </c>
      <c r="D5324" s="1">
        <v>2.26075</v>
      </c>
      <c r="E5324" s="80">
        <v>44705.0</v>
      </c>
      <c r="F5324" s="1">
        <v>2.55025</v>
      </c>
    </row>
    <row r="5325" ht="15.75" customHeight="1">
      <c r="A5325" s="80">
        <v>44683.0</v>
      </c>
      <c r="B5325" s="1">
        <v>1.641</v>
      </c>
      <c r="C5325" s="80">
        <v>44686.0</v>
      </c>
      <c r="D5325" s="1">
        <v>2.30675</v>
      </c>
      <c r="E5325" s="80">
        <v>44706.0</v>
      </c>
      <c r="F5325" s="1">
        <v>2.5376</v>
      </c>
    </row>
    <row r="5326" ht="15.75" customHeight="1">
      <c r="A5326" s="80">
        <v>44684.0</v>
      </c>
      <c r="B5326" s="1">
        <v>1.69075</v>
      </c>
      <c r="C5326" s="80">
        <v>44687.0</v>
      </c>
      <c r="D5326" s="1">
        <v>2.32</v>
      </c>
      <c r="E5326" s="80">
        <v>44707.0</v>
      </c>
      <c r="F5326" s="1">
        <v>2.55125</v>
      </c>
    </row>
    <row r="5327" ht="15.75" customHeight="1">
      <c r="A5327" s="80">
        <v>44685.0</v>
      </c>
      <c r="B5327" s="1">
        <v>1.62925</v>
      </c>
      <c r="C5327" s="80">
        <v>44690.0</v>
      </c>
      <c r="D5327" s="1">
        <v>2.2105</v>
      </c>
      <c r="E5327" s="80">
        <v>44708.0</v>
      </c>
      <c r="F5327" s="1">
        <v>2.57</v>
      </c>
    </row>
    <row r="5328" ht="15.75" customHeight="1">
      <c r="A5328" s="80">
        <v>44686.0</v>
      </c>
      <c r="B5328" s="1">
        <v>1.66475</v>
      </c>
      <c r="C5328" s="80">
        <v>44691.0</v>
      </c>
      <c r="D5328" s="1">
        <v>2.24975</v>
      </c>
      <c r="E5328" s="80">
        <v>44712.0</v>
      </c>
      <c r="F5328" s="1">
        <v>2.6443</v>
      </c>
    </row>
    <row r="5329" ht="15.75" customHeight="1">
      <c r="A5329" s="80">
        <v>44687.0</v>
      </c>
      <c r="B5329" s="1">
        <v>1.669</v>
      </c>
      <c r="C5329" s="80">
        <v>44692.0</v>
      </c>
      <c r="D5329" s="1">
        <v>2.2875</v>
      </c>
      <c r="E5329" s="80">
        <v>44713.0</v>
      </c>
      <c r="F5329" s="1">
        <v>2.7439</v>
      </c>
    </row>
    <row r="5330" ht="15.75" customHeight="1">
      <c r="A5330" s="80">
        <v>44690.0</v>
      </c>
      <c r="B5330" s="1">
        <v>1.6463</v>
      </c>
      <c r="C5330" s="80">
        <v>44693.0</v>
      </c>
      <c r="D5330" s="1">
        <v>2.2582</v>
      </c>
      <c r="E5330" s="80">
        <v>44714.0</v>
      </c>
      <c r="F5330" s="1">
        <v>2.7503</v>
      </c>
    </row>
    <row r="5331" ht="15.75" customHeight="1">
      <c r="A5331" s="80">
        <v>44691.0</v>
      </c>
      <c r="B5331" s="1">
        <v>1.6819</v>
      </c>
      <c r="C5331" s="80">
        <v>44694.0</v>
      </c>
      <c r="D5331" s="1">
        <v>2.276</v>
      </c>
      <c r="E5331" s="80">
        <v>44715.0</v>
      </c>
      <c r="F5331" s="1">
        <v>2.781</v>
      </c>
    </row>
    <row r="5332" ht="15.75" customHeight="1">
      <c r="A5332" s="80">
        <v>44692.0</v>
      </c>
      <c r="B5332" s="1">
        <v>1.69775</v>
      </c>
      <c r="C5332" s="80">
        <v>44697.0</v>
      </c>
      <c r="D5332" s="1">
        <v>2.2862</v>
      </c>
      <c r="E5332" s="80">
        <v>44718.0</v>
      </c>
      <c r="F5332" s="1">
        <v>2.8477</v>
      </c>
    </row>
    <row r="5333" ht="15.75" customHeight="1">
      <c r="A5333" s="80">
        <v>44693.0</v>
      </c>
      <c r="B5333" s="1">
        <v>1.70605</v>
      </c>
      <c r="C5333" s="80">
        <v>44698.0</v>
      </c>
      <c r="D5333" s="1">
        <v>2.36795</v>
      </c>
      <c r="E5333" s="80">
        <v>44719.0</v>
      </c>
      <c r="F5333" s="1">
        <v>2.834</v>
      </c>
    </row>
    <row r="5334" ht="15.75" customHeight="1">
      <c r="A5334" s="80">
        <v>44694.0</v>
      </c>
      <c r="B5334" s="1">
        <v>1.71525</v>
      </c>
      <c r="C5334" s="80">
        <v>44699.0</v>
      </c>
      <c r="D5334" s="1">
        <v>2.3615</v>
      </c>
      <c r="E5334" s="80">
        <v>44720.0</v>
      </c>
      <c r="F5334" s="1">
        <v>2.87345</v>
      </c>
    </row>
    <row r="5335" ht="15.75" customHeight="1">
      <c r="A5335" s="80">
        <v>44697.0</v>
      </c>
      <c r="B5335" s="1">
        <v>1.7275</v>
      </c>
      <c r="C5335" s="80">
        <v>44700.0</v>
      </c>
      <c r="D5335" s="1">
        <v>2.34585</v>
      </c>
      <c r="E5335" s="80">
        <v>44721.0</v>
      </c>
      <c r="F5335" s="1">
        <v>2.9311</v>
      </c>
    </row>
    <row r="5336" ht="15.75" customHeight="1">
      <c r="A5336" s="80">
        <v>44698.0</v>
      </c>
      <c r="B5336" s="1">
        <v>1.7745</v>
      </c>
      <c r="C5336" s="80">
        <v>44701.0</v>
      </c>
      <c r="D5336" s="1">
        <v>2.3315</v>
      </c>
      <c r="E5336" s="80">
        <v>44722.0</v>
      </c>
      <c r="F5336" s="1">
        <v>3.2032</v>
      </c>
    </row>
    <row r="5337" ht="15.75" customHeight="1">
      <c r="A5337" s="80">
        <v>44699.0</v>
      </c>
      <c r="B5337" s="1">
        <v>1.77185</v>
      </c>
      <c r="C5337" s="80">
        <v>44704.0</v>
      </c>
      <c r="D5337" s="1">
        <v>2.3655</v>
      </c>
      <c r="E5337" s="80">
        <v>44725.0</v>
      </c>
      <c r="F5337" s="1">
        <v>3.50825</v>
      </c>
    </row>
    <row r="5338" ht="15.75" customHeight="1">
      <c r="A5338" s="80">
        <v>44700.0</v>
      </c>
      <c r="B5338" s="1">
        <v>1.77725</v>
      </c>
      <c r="C5338" s="80">
        <v>44705.0</v>
      </c>
      <c r="D5338" s="1">
        <v>2.287</v>
      </c>
      <c r="E5338" s="80">
        <v>44726.0</v>
      </c>
      <c r="F5338" s="1">
        <v>3.5535</v>
      </c>
    </row>
    <row r="5339" ht="15.75" customHeight="1">
      <c r="A5339" s="80">
        <v>44701.0</v>
      </c>
      <c r="B5339" s="1">
        <v>1.7737</v>
      </c>
      <c r="C5339" s="80">
        <v>44706.0</v>
      </c>
      <c r="D5339" s="1">
        <v>2.2809</v>
      </c>
      <c r="E5339" s="80">
        <v>44727.0</v>
      </c>
      <c r="F5339" s="1">
        <v>3.337</v>
      </c>
    </row>
    <row r="5340" ht="15.75" customHeight="1">
      <c r="A5340" s="80">
        <v>44704.0</v>
      </c>
      <c r="B5340" s="1">
        <v>1.7991</v>
      </c>
      <c r="C5340" s="80">
        <v>44707.0</v>
      </c>
      <c r="D5340" s="1">
        <v>2.2971</v>
      </c>
      <c r="E5340" s="80">
        <v>44728.0</v>
      </c>
      <c r="F5340" s="1">
        <v>3.30105</v>
      </c>
    </row>
    <row r="5341" ht="15.75" customHeight="1">
      <c r="A5341" s="80">
        <v>44705.0</v>
      </c>
      <c r="B5341" s="1">
        <v>1.776</v>
      </c>
      <c r="C5341" s="80">
        <v>44708.0</v>
      </c>
      <c r="D5341" s="1">
        <v>2.303</v>
      </c>
      <c r="E5341" s="80">
        <v>44729.0</v>
      </c>
      <c r="F5341" s="1">
        <v>3.3627</v>
      </c>
    </row>
    <row r="5342" ht="15.75" customHeight="1">
      <c r="A5342" s="80">
        <v>44706.0</v>
      </c>
      <c r="B5342" s="1">
        <v>1.7732</v>
      </c>
      <c r="C5342" s="80">
        <v>44712.0</v>
      </c>
      <c r="D5342" s="1">
        <v>2.377</v>
      </c>
      <c r="E5342" s="80">
        <v>44733.0</v>
      </c>
      <c r="F5342" s="1">
        <v>3.35995</v>
      </c>
    </row>
    <row r="5343" ht="15.75" customHeight="1">
      <c r="A5343" s="80">
        <v>44707.0</v>
      </c>
      <c r="B5343" s="1">
        <v>1.79575</v>
      </c>
      <c r="C5343" s="80">
        <v>44713.0</v>
      </c>
      <c r="D5343" s="1">
        <v>2.44245</v>
      </c>
      <c r="E5343" s="80">
        <v>44734.0</v>
      </c>
      <c r="F5343" s="1">
        <v>3.21935</v>
      </c>
    </row>
    <row r="5344" ht="15.75" customHeight="1">
      <c r="A5344" s="80">
        <v>44708.0</v>
      </c>
      <c r="B5344" s="1">
        <v>1.796</v>
      </c>
      <c r="C5344" s="80">
        <v>44714.0</v>
      </c>
      <c r="D5344" s="1">
        <v>2.45625</v>
      </c>
      <c r="E5344" s="80">
        <v>44735.0</v>
      </c>
      <c r="F5344" s="1">
        <v>3.14525</v>
      </c>
    </row>
    <row r="5345" ht="15.75" customHeight="1">
      <c r="A5345" s="80">
        <v>44712.0</v>
      </c>
      <c r="B5345" s="1">
        <v>1.844</v>
      </c>
      <c r="C5345" s="80">
        <v>44715.0</v>
      </c>
      <c r="D5345" s="1">
        <v>2.48075</v>
      </c>
      <c r="E5345" s="80">
        <v>44736.0</v>
      </c>
      <c r="F5345" s="1">
        <v>3.16215</v>
      </c>
    </row>
    <row r="5346" ht="15.75" customHeight="1">
      <c r="A5346" s="80">
        <v>44713.0</v>
      </c>
      <c r="B5346" s="1">
        <v>1.88275</v>
      </c>
      <c r="C5346" s="80">
        <v>44718.0</v>
      </c>
      <c r="D5346" s="1">
        <v>2.51675</v>
      </c>
      <c r="E5346" s="80">
        <v>44739.0</v>
      </c>
      <c r="F5346" s="1">
        <v>3.20765</v>
      </c>
    </row>
    <row r="5347" ht="15.75" customHeight="1">
      <c r="A5347" s="80">
        <v>44714.0</v>
      </c>
      <c r="B5347" s="1">
        <v>1.90075</v>
      </c>
      <c r="C5347" s="80">
        <v>44719.0</v>
      </c>
      <c r="D5347" s="1">
        <v>2.5115</v>
      </c>
      <c r="E5347" s="80">
        <v>44740.0</v>
      </c>
      <c r="F5347" s="1">
        <v>3.19675</v>
      </c>
    </row>
    <row r="5348" ht="15.75" customHeight="1">
      <c r="A5348" s="80">
        <v>44715.0</v>
      </c>
      <c r="B5348" s="1">
        <v>1.91625</v>
      </c>
      <c r="C5348" s="80">
        <v>44720.0</v>
      </c>
      <c r="D5348" s="1">
        <v>2.54825</v>
      </c>
      <c r="E5348" s="80">
        <v>44741.0</v>
      </c>
      <c r="F5348" s="1">
        <v>3.14315</v>
      </c>
    </row>
    <row r="5349" ht="15.75" customHeight="1">
      <c r="A5349" s="80">
        <v>44718.0</v>
      </c>
      <c r="B5349" s="1">
        <v>1.93655</v>
      </c>
      <c r="C5349" s="80">
        <v>44721.0</v>
      </c>
      <c r="D5349" s="1">
        <v>2.601</v>
      </c>
      <c r="E5349" s="80">
        <v>44742.0</v>
      </c>
      <c r="F5349" s="1">
        <v>3.037</v>
      </c>
    </row>
    <row r="5350" ht="15.75" customHeight="1">
      <c r="A5350" s="80">
        <v>44719.0</v>
      </c>
      <c r="B5350" s="1">
        <v>1.93935</v>
      </c>
      <c r="C5350" s="80">
        <v>44722.0</v>
      </c>
      <c r="D5350" s="1">
        <v>2.8575</v>
      </c>
      <c r="E5350" s="80">
        <v>44743.0</v>
      </c>
      <c r="F5350" s="1">
        <v>2.881</v>
      </c>
    </row>
    <row r="5351" ht="15.75" customHeight="1">
      <c r="A5351" s="80">
        <v>44720.0</v>
      </c>
      <c r="B5351" s="1">
        <v>1.96925</v>
      </c>
      <c r="C5351" s="80">
        <v>44725.0</v>
      </c>
      <c r="D5351" s="1">
        <v>3.22235</v>
      </c>
      <c r="E5351" s="80">
        <v>44747.0</v>
      </c>
      <c r="F5351" s="1">
        <v>2.84995</v>
      </c>
    </row>
    <row r="5352" ht="15.75" customHeight="1">
      <c r="A5352" s="80">
        <v>44721.0</v>
      </c>
      <c r="B5352" s="1">
        <v>2.0055</v>
      </c>
      <c r="C5352" s="80">
        <v>44726.0</v>
      </c>
      <c r="D5352" s="1">
        <v>3.28725</v>
      </c>
      <c r="E5352" s="80">
        <v>44748.0</v>
      </c>
      <c r="F5352" s="1">
        <v>3.0093</v>
      </c>
    </row>
    <row r="5353" ht="15.75" customHeight="1">
      <c r="A5353" s="80">
        <v>44722.0</v>
      </c>
      <c r="B5353" s="1">
        <v>2.16355</v>
      </c>
      <c r="C5353" s="80">
        <v>44727.0</v>
      </c>
      <c r="D5353" s="1">
        <v>3.1582</v>
      </c>
      <c r="E5353" s="80">
        <v>44749.0</v>
      </c>
      <c r="F5353" s="1">
        <v>3.04345</v>
      </c>
    </row>
    <row r="5354" ht="15.75" customHeight="1">
      <c r="A5354" s="80">
        <v>44725.0</v>
      </c>
      <c r="B5354" s="1">
        <v>2.44375</v>
      </c>
      <c r="C5354" s="80">
        <v>44728.0</v>
      </c>
      <c r="D5354" s="1">
        <v>3.16275</v>
      </c>
      <c r="E5354" s="80">
        <v>44750.0</v>
      </c>
      <c r="F5354" s="1">
        <v>3.14525</v>
      </c>
    </row>
    <row r="5355" ht="15.75" customHeight="1">
      <c r="A5355" s="80">
        <v>44726.0</v>
      </c>
      <c r="B5355" s="1">
        <v>2.5486</v>
      </c>
      <c r="C5355" s="80">
        <v>44729.0</v>
      </c>
      <c r="D5355" s="1">
        <v>3.18375</v>
      </c>
      <c r="E5355" s="80">
        <v>44753.0</v>
      </c>
      <c r="F5355" s="1">
        <v>3.08255</v>
      </c>
    </row>
    <row r="5356" ht="15.75" customHeight="1">
      <c r="A5356" s="80">
        <v>44727.0</v>
      </c>
      <c r="B5356" s="1">
        <v>2.5165</v>
      </c>
      <c r="C5356" s="80">
        <v>44733.0</v>
      </c>
      <c r="D5356" s="1">
        <v>3.22295</v>
      </c>
      <c r="E5356" s="80">
        <v>44754.0</v>
      </c>
      <c r="F5356" s="1">
        <v>3.03675</v>
      </c>
    </row>
    <row r="5357" ht="15.75" customHeight="1">
      <c r="A5357" s="80">
        <v>44728.0</v>
      </c>
      <c r="B5357" s="1">
        <v>2.569</v>
      </c>
      <c r="C5357" s="80">
        <v>44734.0</v>
      </c>
      <c r="D5357" s="1">
        <v>3.14075</v>
      </c>
      <c r="E5357" s="80">
        <v>44755.0</v>
      </c>
      <c r="F5357" s="1">
        <v>3.16475</v>
      </c>
    </row>
    <row r="5358" ht="15.75" customHeight="1">
      <c r="A5358" s="80">
        <v>44729.0</v>
      </c>
      <c r="B5358" s="1">
        <v>2.5909</v>
      </c>
      <c r="C5358" s="80">
        <v>44735.0</v>
      </c>
      <c r="D5358" s="1">
        <v>3.09775</v>
      </c>
      <c r="E5358" s="80">
        <v>44756.0</v>
      </c>
      <c r="F5358" s="1">
        <v>3.15105</v>
      </c>
    </row>
    <row r="5359" ht="15.75" customHeight="1">
      <c r="A5359" s="80">
        <v>44733.0</v>
      </c>
      <c r="B5359" s="1">
        <v>2.63215</v>
      </c>
      <c r="C5359" s="80">
        <v>44736.0</v>
      </c>
      <c r="D5359" s="1">
        <v>3.0811</v>
      </c>
      <c r="E5359" s="80">
        <v>44757.0</v>
      </c>
      <c r="F5359" s="1">
        <v>3.11715</v>
      </c>
    </row>
    <row r="5360" ht="15.75" customHeight="1">
      <c r="A5360" s="80">
        <v>44734.0</v>
      </c>
      <c r="B5360" s="1">
        <v>2.6387</v>
      </c>
      <c r="C5360" s="80">
        <v>44739.0</v>
      </c>
      <c r="D5360" s="1">
        <v>3.127</v>
      </c>
      <c r="E5360" s="80">
        <v>44760.0</v>
      </c>
      <c r="F5360" s="1">
        <v>3.1527</v>
      </c>
    </row>
    <row r="5361" ht="15.75" customHeight="1">
      <c r="A5361" s="80">
        <v>44735.0</v>
      </c>
      <c r="B5361" s="1">
        <v>2.6341</v>
      </c>
      <c r="C5361" s="80">
        <v>44740.0</v>
      </c>
      <c r="D5361" s="1">
        <v>3.1303</v>
      </c>
      <c r="E5361" s="80">
        <v>44761.0</v>
      </c>
      <c r="F5361" s="1">
        <v>3.22695</v>
      </c>
    </row>
    <row r="5362" ht="15.75" customHeight="1">
      <c r="A5362" s="80">
        <v>44736.0</v>
      </c>
      <c r="B5362" s="1">
        <v>2.60905</v>
      </c>
      <c r="C5362" s="80">
        <v>44741.0</v>
      </c>
      <c r="D5362" s="1">
        <v>3.12845</v>
      </c>
      <c r="E5362" s="80">
        <v>44762.0</v>
      </c>
      <c r="F5362" s="1">
        <v>3.19925</v>
      </c>
    </row>
    <row r="5363" ht="15.75" customHeight="1">
      <c r="A5363" s="80">
        <v>44739.0</v>
      </c>
      <c r="B5363" s="1">
        <v>2.6454</v>
      </c>
      <c r="C5363" s="80">
        <v>44742.0</v>
      </c>
      <c r="D5363" s="1">
        <v>3.07975</v>
      </c>
      <c r="E5363" s="80">
        <v>44763.0</v>
      </c>
      <c r="F5363" s="1">
        <v>3.05845</v>
      </c>
    </row>
    <row r="5364" ht="15.75" customHeight="1">
      <c r="A5364" s="80">
        <v>44740.0</v>
      </c>
      <c r="B5364" s="1">
        <v>2.643</v>
      </c>
      <c r="C5364" s="80">
        <v>44743.0</v>
      </c>
      <c r="D5364" s="1">
        <v>3.0055</v>
      </c>
      <c r="E5364" s="80">
        <v>44764.0</v>
      </c>
      <c r="F5364" s="1">
        <v>2.919</v>
      </c>
    </row>
    <row r="5365" ht="15.75" customHeight="1">
      <c r="A5365" s="80">
        <v>44741.0</v>
      </c>
      <c r="B5365" s="1">
        <v>2.65715</v>
      </c>
      <c r="C5365" s="80">
        <v>44747.0</v>
      </c>
      <c r="D5365" s="1">
        <v>2.98135</v>
      </c>
      <c r="E5365" s="80">
        <v>44767.0</v>
      </c>
      <c r="F5365" s="1">
        <v>2.97575</v>
      </c>
    </row>
    <row r="5366" ht="15.75" customHeight="1">
      <c r="A5366" s="80">
        <v>44742.0</v>
      </c>
      <c r="B5366" s="1">
        <v>2.66165</v>
      </c>
      <c r="C5366" s="80">
        <v>44748.0</v>
      </c>
      <c r="D5366" s="1">
        <v>3.08265</v>
      </c>
      <c r="E5366" s="80">
        <v>44768.0</v>
      </c>
      <c r="F5366" s="1">
        <v>3.017</v>
      </c>
    </row>
    <row r="5367" ht="15.75" customHeight="1">
      <c r="A5367" s="80">
        <v>44743.0</v>
      </c>
      <c r="B5367" s="1">
        <v>2.6535</v>
      </c>
      <c r="C5367" s="80">
        <v>44749.0</v>
      </c>
      <c r="D5367" s="1">
        <v>3.10655</v>
      </c>
      <c r="E5367" s="80">
        <v>44769.0</v>
      </c>
      <c r="F5367" s="1">
        <v>2.97675</v>
      </c>
    </row>
    <row r="5368" ht="15.75" customHeight="1">
      <c r="A5368" s="80">
        <v>44747.0</v>
      </c>
      <c r="B5368" s="1">
        <v>2.64965</v>
      </c>
      <c r="C5368" s="80">
        <v>44750.0</v>
      </c>
      <c r="D5368" s="1">
        <v>3.20485</v>
      </c>
      <c r="E5368" s="80">
        <v>44770.0</v>
      </c>
      <c r="F5368" s="1">
        <v>2.85095</v>
      </c>
    </row>
    <row r="5369" ht="15.75" customHeight="1">
      <c r="A5369" s="80">
        <v>44748.0</v>
      </c>
      <c r="B5369" s="1">
        <v>2.71655</v>
      </c>
      <c r="C5369" s="80">
        <v>44753.0</v>
      </c>
      <c r="D5369" s="1">
        <v>3.16775</v>
      </c>
      <c r="E5369" s="80">
        <v>44771.0</v>
      </c>
      <c r="F5369" s="1">
        <v>2.87675</v>
      </c>
    </row>
    <row r="5370" ht="15.75" customHeight="1">
      <c r="A5370" s="80">
        <v>44749.0</v>
      </c>
      <c r="B5370" s="1">
        <v>2.7318</v>
      </c>
      <c r="C5370" s="80">
        <v>44754.0</v>
      </c>
      <c r="D5370" s="1">
        <v>3.13275</v>
      </c>
      <c r="E5370" s="80">
        <v>44774.0</v>
      </c>
      <c r="F5370" s="1">
        <v>2.86665</v>
      </c>
    </row>
    <row r="5371" ht="15.75" customHeight="1">
      <c r="A5371" s="80">
        <v>44750.0</v>
      </c>
      <c r="B5371" s="1">
        <v>2.802</v>
      </c>
      <c r="C5371" s="80">
        <v>44755.0</v>
      </c>
      <c r="D5371" s="1">
        <v>3.34075</v>
      </c>
      <c r="E5371" s="80">
        <v>44775.0</v>
      </c>
      <c r="F5371" s="1">
        <v>3.04025</v>
      </c>
    </row>
    <row r="5372" ht="15.75" customHeight="1">
      <c r="A5372" s="80">
        <v>44753.0</v>
      </c>
      <c r="B5372" s="1">
        <v>2.80745</v>
      </c>
      <c r="C5372" s="80">
        <v>44756.0</v>
      </c>
      <c r="D5372" s="1">
        <v>3.28475</v>
      </c>
      <c r="E5372" s="80">
        <v>44776.0</v>
      </c>
      <c r="F5372" s="1">
        <v>3.06775</v>
      </c>
    </row>
    <row r="5373" ht="15.75" customHeight="1">
      <c r="A5373" s="80">
        <v>44754.0</v>
      </c>
      <c r="B5373" s="1">
        <v>2.82125</v>
      </c>
      <c r="C5373" s="80">
        <v>44757.0</v>
      </c>
      <c r="D5373" s="1">
        <v>3.23725</v>
      </c>
      <c r="E5373" s="80">
        <v>44777.0</v>
      </c>
      <c r="F5373" s="1">
        <v>3.0423</v>
      </c>
    </row>
    <row r="5374" ht="15.75" customHeight="1">
      <c r="A5374" s="80">
        <v>44755.0</v>
      </c>
      <c r="B5374" s="1">
        <v>3.0726</v>
      </c>
      <c r="C5374" s="80">
        <v>44760.0</v>
      </c>
      <c r="D5374" s="1">
        <v>3.24675</v>
      </c>
      <c r="E5374" s="80">
        <v>44778.0</v>
      </c>
      <c r="F5374" s="1">
        <v>3.2275</v>
      </c>
    </row>
    <row r="5375" ht="15.75" customHeight="1">
      <c r="A5375" s="80">
        <v>44756.0</v>
      </c>
      <c r="B5375" s="1">
        <v>2.98685</v>
      </c>
      <c r="C5375" s="80">
        <v>44761.0</v>
      </c>
      <c r="D5375" s="1">
        <v>3.30135</v>
      </c>
      <c r="E5375" s="80">
        <v>44781.0</v>
      </c>
      <c r="F5375" s="1">
        <v>3.1969</v>
      </c>
    </row>
    <row r="5376" ht="15.75" customHeight="1">
      <c r="A5376" s="80">
        <v>44757.0</v>
      </c>
      <c r="B5376" s="1">
        <v>2.9414</v>
      </c>
      <c r="C5376" s="80">
        <v>44762.0</v>
      </c>
      <c r="D5376" s="1">
        <v>3.28675</v>
      </c>
      <c r="E5376" s="80">
        <v>44782.0</v>
      </c>
      <c r="F5376" s="1">
        <v>3.26115</v>
      </c>
    </row>
    <row r="5377" ht="15.75" customHeight="1">
      <c r="A5377" s="80">
        <v>44760.0</v>
      </c>
      <c r="B5377" s="1">
        <v>2.95825</v>
      </c>
      <c r="C5377" s="80">
        <v>44763.0</v>
      </c>
      <c r="D5377" s="1">
        <v>3.2065</v>
      </c>
      <c r="E5377" s="80">
        <v>44783.0</v>
      </c>
      <c r="F5377" s="1">
        <v>3.21845</v>
      </c>
    </row>
    <row r="5378" ht="15.75" customHeight="1">
      <c r="A5378" s="80">
        <v>44761.0</v>
      </c>
      <c r="B5378" s="1">
        <v>3.00105</v>
      </c>
      <c r="C5378" s="80">
        <v>44764.0</v>
      </c>
      <c r="D5378" s="1">
        <v>3.106</v>
      </c>
      <c r="E5378" s="80">
        <v>44784.0</v>
      </c>
      <c r="F5378" s="1">
        <v>3.25625</v>
      </c>
    </row>
    <row r="5379" ht="15.75" customHeight="1">
      <c r="A5379" s="80">
        <v>44762.0</v>
      </c>
      <c r="B5379" s="1">
        <v>2.99085</v>
      </c>
      <c r="C5379" s="80">
        <v>44767.0</v>
      </c>
      <c r="D5379" s="1">
        <v>3.15125</v>
      </c>
      <c r="E5379" s="80">
        <v>44785.0</v>
      </c>
      <c r="F5379" s="1">
        <v>3.28275</v>
      </c>
    </row>
    <row r="5380" ht="15.75" customHeight="1">
      <c r="A5380" s="80">
        <v>44763.0</v>
      </c>
      <c r="B5380" s="1">
        <v>2.98035</v>
      </c>
      <c r="C5380" s="80">
        <v>44768.0</v>
      </c>
      <c r="D5380" s="1">
        <v>3.1655</v>
      </c>
      <c r="E5380" s="80">
        <v>44788.0</v>
      </c>
      <c r="F5380" s="1">
        <v>3.222</v>
      </c>
    </row>
    <row r="5381" ht="15.75" customHeight="1">
      <c r="A5381" s="80">
        <v>44764.0</v>
      </c>
      <c r="B5381" s="1">
        <v>2.9291</v>
      </c>
      <c r="C5381" s="80">
        <v>44769.0</v>
      </c>
      <c r="D5381" s="1">
        <v>3.11425</v>
      </c>
      <c r="E5381" s="80">
        <v>44789.0</v>
      </c>
      <c r="F5381" s="1">
        <v>3.28315</v>
      </c>
    </row>
    <row r="5382" ht="15.75" customHeight="1">
      <c r="A5382" s="80">
        <v>44767.0</v>
      </c>
      <c r="B5382" s="1">
        <v>2.96</v>
      </c>
      <c r="C5382" s="80">
        <v>44770.0</v>
      </c>
      <c r="D5382" s="1">
        <v>3.05025</v>
      </c>
      <c r="E5382" s="80">
        <v>44790.0</v>
      </c>
      <c r="F5382" s="1">
        <v>3.34985</v>
      </c>
    </row>
    <row r="5383" ht="15.75" customHeight="1">
      <c r="A5383" s="80">
        <v>44768.0</v>
      </c>
      <c r="B5383" s="1">
        <v>2.9745</v>
      </c>
      <c r="C5383" s="80">
        <v>44771.0</v>
      </c>
      <c r="D5383" s="1">
        <v>3.09325</v>
      </c>
      <c r="E5383" s="80">
        <v>44791.0</v>
      </c>
      <c r="F5383" s="1">
        <v>3.29605</v>
      </c>
    </row>
    <row r="5384" ht="15.75" customHeight="1">
      <c r="A5384" s="80">
        <v>44769.0</v>
      </c>
      <c r="B5384" s="1">
        <v>2.93365</v>
      </c>
      <c r="C5384" s="80">
        <v>44774.0</v>
      </c>
      <c r="D5384" s="1">
        <v>3.07125</v>
      </c>
      <c r="E5384" s="80">
        <v>44792.0</v>
      </c>
      <c r="F5384" s="1">
        <v>3.33305</v>
      </c>
    </row>
    <row r="5385" ht="15.75" customHeight="1">
      <c r="A5385" s="80">
        <v>44770.0</v>
      </c>
      <c r="B5385" s="1">
        <v>2.91435</v>
      </c>
      <c r="C5385" s="80">
        <v>44775.0</v>
      </c>
      <c r="D5385" s="1">
        <v>3.19225</v>
      </c>
      <c r="E5385" s="80">
        <v>44795.0</v>
      </c>
      <c r="F5385" s="1">
        <v>3.42975</v>
      </c>
    </row>
    <row r="5386" ht="15.75" customHeight="1">
      <c r="A5386" s="80">
        <v>44771.0</v>
      </c>
      <c r="B5386" s="1">
        <v>2.943</v>
      </c>
      <c r="C5386" s="80">
        <v>44776.0</v>
      </c>
      <c r="D5386" s="1">
        <v>3.214</v>
      </c>
      <c r="E5386" s="80">
        <v>44796.0</v>
      </c>
      <c r="F5386" s="1">
        <v>3.42375</v>
      </c>
    </row>
    <row r="5387" ht="15.75" customHeight="1">
      <c r="A5387" s="80">
        <v>44774.0</v>
      </c>
      <c r="B5387" s="1">
        <v>2.92495</v>
      </c>
      <c r="C5387" s="80">
        <v>44777.0</v>
      </c>
      <c r="D5387" s="1">
        <v>3.219</v>
      </c>
      <c r="E5387" s="80">
        <v>44797.0</v>
      </c>
      <c r="F5387" s="1">
        <v>3.45875</v>
      </c>
    </row>
    <row r="5388" ht="15.75" customHeight="1">
      <c r="A5388" s="80">
        <v>44775.0</v>
      </c>
      <c r="B5388" s="1">
        <v>2.99455</v>
      </c>
      <c r="C5388" s="80">
        <v>44778.0</v>
      </c>
      <c r="D5388" s="1">
        <v>3.39075</v>
      </c>
      <c r="E5388" s="80">
        <v>44798.0</v>
      </c>
      <c r="F5388" s="1">
        <v>3.45775</v>
      </c>
    </row>
    <row r="5389" ht="15.75" customHeight="1">
      <c r="A5389" s="80">
        <v>44776.0</v>
      </c>
      <c r="B5389" s="1">
        <v>3.00015</v>
      </c>
      <c r="C5389" s="80">
        <v>44781.0</v>
      </c>
      <c r="D5389" s="1">
        <v>3.37615</v>
      </c>
      <c r="E5389" s="80">
        <v>44799.0</v>
      </c>
      <c r="F5389" s="1">
        <v>3.4891</v>
      </c>
    </row>
    <row r="5390" ht="15.75" customHeight="1">
      <c r="A5390" s="80">
        <v>44777.0</v>
      </c>
      <c r="B5390" s="1">
        <v>3.01115</v>
      </c>
      <c r="C5390" s="80">
        <v>44782.0</v>
      </c>
      <c r="D5390" s="1">
        <v>3.4229</v>
      </c>
      <c r="E5390" s="80">
        <v>44802.0</v>
      </c>
      <c r="F5390" s="1">
        <v>3.5235</v>
      </c>
    </row>
    <row r="5391" ht="15.75" customHeight="1">
      <c r="A5391" s="80">
        <v>44778.0</v>
      </c>
      <c r="B5391" s="1">
        <v>3.13445</v>
      </c>
      <c r="C5391" s="80">
        <v>44783.0</v>
      </c>
      <c r="D5391" s="1">
        <v>3.37435</v>
      </c>
      <c r="E5391" s="80">
        <v>44803.0</v>
      </c>
      <c r="F5391" s="1">
        <v>3.5619</v>
      </c>
    </row>
    <row r="5392" ht="15.75" customHeight="1">
      <c r="A5392" s="80">
        <v>44781.0</v>
      </c>
      <c r="B5392" s="1">
        <v>3.12825</v>
      </c>
      <c r="C5392" s="80">
        <v>44784.0</v>
      </c>
      <c r="D5392" s="1">
        <v>3.38945</v>
      </c>
      <c r="E5392" s="80">
        <v>44804.0</v>
      </c>
      <c r="F5392" s="1">
        <v>3.61345</v>
      </c>
    </row>
    <row r="5393" ht="15.75" customHeight="1">
      <c r="A5393" s="80">
        <v>44782.0</v>
      </c>
      <c r="B5393" s="1">
        <v>3.1635</v>
      </c>
      <c r="C5393" s="80">
        <v>44785.0</v>
      </c>
      <c r="D5393" s="1">
        <v>3.41575</v>
      </c>
      <c r="E5393" s="80">
        <v>44805.0</v>
      </c>
      <c r="F5393" s="1">
        <v>3.63265</v>
      </c>
    </row>
    <row r="5394" ht="15.75" customHeight="1">
      <c r="A5394" s="80">
        <v>44783.0</v>
      </c>
      <c r="B5394" s="1">
        <v>3.11085</v>
      </c>
      <c r="C5394" s="80">
        <v>44788.0</v>
      </c>
      <c r="D5394" s="1">
        <v>3.38185</v>
      </c>
      <c r="E5394" s="80">
        <v>44806.0</v>
      </c>
      <c r="F5394" s="1">
        <v>3.51725</v>
      </c>
    </row>
    <row r="5395" ht="15.75" customHeight="1">
      <c r="A5395" s="80">
        <v>44784.0</v>
      </c>
      <c r="B5395" s="1">
        <v>3.12155</v>
      </c>
      <c r="C5395" s="80">
        <v>44789.0</v>
      </c>
      <c r="D5395" s="1">
        <v>3.4125</v>
      </c>
      <c r="E5395" s="80">
        <v>44810.0</v>
      </c>
      <c r="F5395" s="1">
        <v>3.64365</v>
      </c>
    </row>
    <row r="5396" ht="15.75" customHeight="1">
      <c r="A5396" s="80">
        <v>44785.0</v>
      </c>
      <c r="B5396" s="1">
        <v>3.1365</v>
      </c>
      <c r="C5396" s="80">
        <v>44790.0</v>
      </c>
      <c r="D5396" s="1">
        <v>3.44745</v>
      </c>
      <c r="E5396" s="80">
        <v>44811.0</v>
      </c>
      <c r="F5396" s="1">
        <v>3.57265</v>
      </c>
    </row>
    <row r="5397" ht="15.75" customHeight="1">
      <c r="A5397" s="80">
        <v>44788.0</v>
      </c>
      <c r="B5397" s="1">
        <v>3.1265</v>
      </c>
      <c r="C5397" s="80">
        <v>44791.0</v>
      </c>
      <c r="D5397" s="1">
        <v>3.415</v>
      </c>
      <c r="E5397" s="80">
        <v>44812.0</v>
      </c>
      <c r="F5397" s="1">
        <v>3.635</v>
      </c>
    </row>
    <row r="5398" ht="15.75" customHeight="1">
      <c r="A5398" s="80">
        <v>44789.0</v>
      </c>
      <c r="B5398" s="1">
        <v>3.15325</v>
      </c>
      <c r="C5398" s="80">
        <v>44792.0</v>
      </c>
      <c r="D5398" s="1">
        <v>3.43925</v>
      </c>
      <c r="E5398" s="80">
        <v>44813.0</v>
      </c>
      <c r="F5398" s="1">
        <v>3.68455</v>
      </c>
    </row>
    <row r="5399" ht="15.75" customHeight="1">
      <c r="A5399" s="80">
        <v>44790.0</v>
      </c>
      <c r="B5399" s="1">
        <v>3.16075</v>
      </c>
      <c r="C5399" s="80">
        <v>44795.0</v>
      </c>
      <c r="D5399" s="1">
        <v>3.515</v>
      </c>
      <c r="E5399" s="80">
        <v>44816.0</v>
      </c>
      <c r="F5399" s="1">
        <v>3.69925</v>
      </c>
    </row>
    <row r="5400" ht="15.75" customHeight="1">
      <c r="A5400" s="80">
        <v>44791.0</v>
      </c>
      <c r="B5400" s="1">
        <v>3.16815</v>
      </c>
      <c r="C5400" s="80">
        <v>44796.0</v>
      </c>
      <c r="D5400" s="1">
        <v>3.5215</v>
      </c>
      <c r="E5400" s="80">
        <v>44817.0</v>
      </c>
      <c r="F5400" s="1">
        <v>3.911</v>
      </c>
    </row>
    <row r="5401" ht="15.75" customHeight="1">
      <c r="A5401" s="80">
        <v>44792.0</v>
      </c>
      <c r="B5401" s="1">
        <v>3.18585</v>
      </c>
      <c r="C5401" s="80">
        <v>44797.0</v>
      </c>
      <c r="D5401" s="1">
        <v>3.55895</v>
      </c>
      <c r="E5401" s="80">
        <v>44818.0</v>
      </c>
      <c r="F5401" s="1">
        <v>3.97945</v>
      </c>
    </row>
    <row r="5402" ht="15.75" customHeight="1">
      <c r="A5402" s="80">
        <v>44795.0</v>
      </c>
      <c r="B5402" s="1">
        <v>3.24065</v>
      </c>
      <c r="C5402" s="80">
        <v>44798.0</v>
      </c>
      <c r="D5402" s="1">
        <v>3.57185</v>
      </c>
      <c r="E5402" s="80">
        <v>44819.0</v>
      </c>
      <c r="F5402" s="1">
        <v>4.061</v>
      </c>
    </row>
    <row r="5403" ht="15.75" customHeight="1">
      <c r="A5403" s="80">
        <v>44796.0</v>
      </c>
      <c r="B5403" s="1">
        <v>3.2535</v>
      </c>
      <c r="C5403" s="80">
        <v>44799.0</v>
      </c>
      <c r="D5403" s="1">
        <v>3.58295</v>
      </c>
      <c r="E5403" s="80">
        <v>44820.0</v>
      </c>
      <c r="F5403" s="1">
        <v>4.0199</v>
      </c>
    </row>
    <row r="5404" ht="15.75" customHeight="1">
      <c r="A5404" s="80">
        <v>44797.0</v>
      </c>
      <c r="B5404" s="1">
        <v>3.28725</v>
      </c>
      <c r="C5404" s="80">
        <v>44802.0</v>
      </c>
      <c r="D5404" s="1">
        <v>3.62945</v>
      </c>
      <c r="E5404" s="80">
        <v>44823.0</v>
      </c>
      <c r="F5404" s="1">
        <v>4.0875</v>
      </c>
    </row>
    <row r="5405" ht="15.75" customHeight="1">
      <c r="A5405" s="80">
        <v>44798.0</v>
      </c>
      <c r="B5405" s="1">
        <v>3.30675</v>
      </c>
      <c r="C5405" s="80">
        <v>44803.0</v>
      </c>
      <c r="D5405" s="1">
        <v>3.66435</v>
      </c>
      <c r="E5405" s="80">
        <v>44824.0</v>
      </c>
      <c r="F5405" s="1">
        <v>4.12465</v>
      </c>
    </row>
    <row r="5406" ht="15.75" customHeight="1">
      <c r="A5406" s="80">
        <v>44799.0</v>
      </c>
      <c r="B5406" s="1">
        <v>3.317</v>
      </c>
      <c r="C5406" s="80">
        <v>44804.0</v>
      </c>
      <c r="D5406" s="1">
        <v>3.71265</v>
      </c>
      <c r="E5406" s="80">
        <v>44825.0</v>
      </c>
      <c r="F5406" s="1">
        <v>4.228</v>
      </c>
    </row>
    <row r="5407" ht="15.75" customHeight="1">
      <c r="A5407" s="80">
        <v>44802.0</v>
      </c>
      <c r="B5407" s="1">
        <v>3.36425</v>
      </c>
      <c r="C5407" s="80">
        <v>44805.0</v>
      </c>
      <c r="D5407" s="1">
        <v>3.73685</v>
      </c>
      <c r="E5407" s="80">
        <v>44826.0</v>
      </c>
      <c r="F5407" s="1">
        <v>4.29885</v>
      </c>
    </row>
    <row r="5408" ht="15.75" customHeight="1">
      <c r="A5408" s="80">
        <v>44803.0</v>
      </c>
      <c r="B5408" s="1">
        <v>3.38035</v>
      </c>
      <c r="C5408" s="80">
        <v>44806.0</v>
      </c>
      <c r="D5408" s="1">
        <v>3.6405</v>
      </c>
      <c r="E5408" s="80">
        <v>44827.0</v>
      </c>
      <c r="F5408" s="1">
        <v>4.37075</v>
      </c>
    </row>
    <row r="5409" ht="15.75" customHeight="1">
      <c r="A5409" s="80">
        <v>44804.0</v>
      </c>
      <c r="B5409" s="1">
        <v>3.40855</v>
      </c>
      <c r="C5409" s="80">
        <v>44810.0</v>
      </c>
      <c r="D5409" s="1">
        <v>3.751</v>
      </c>
      <c r="E5409" s="80">
        <v>44830.0</v>
      </c>
      <c r="F5409" s="1">
        <v>4.43</v>
      </c>
    </row>
    <row r="5410" ht="15.75" customHeight="1">
      <c r="A5410" s="80">
        <v>44805.0</v>
      </c>
      <c r="B5410" s="1">
        <v>3.44905</v>
      </c>
      <c r="C5410" s="80">
        <v>44811.0</v>
      </c>
      <c r="D5410" s="1">
        <v>3.715</v>
      </c>
      <c r="E5410" s="80">
        <v>44831.0</v>
      </c>
      <c r="F5410" s="1">
        <v>4.3195</v>
      </c>
    </row>
    <row r="5411" ht="15.75" customHeight="1">
      <c r="A5411" s="80">
        <v>44806.0</v>
      </c>
      <c r="B5411" s="1">
        <v>3.394</v>
      </c>
      <c r="C5411" s="80">
        <v>44812.0</v>
      </c>
      <c r="D5411" s="1">
        <v>3.7713</v>
      </c>
      <c r="E5411" s="80">
        <v>44832.0</v>
      </c>
      <c r="F5411" s="1">
        <v>4.1846</v>
      </c>
    </row>
    <row r="5412" ht="15.75" customHeight="1">
      <c r="A5412" s="80">
        <v>44810.0</v>
      </c>
      <c r="B5412" s="1">
        <v>3.48305</v>
      </c>
      <c r="C5412" s="80">
        <v>44813.0</v>
      </c>
      <c r="D5412" s="1">
        <v>3.833</v>
      </c>
      <c r="E5412" s="80">
        <v>44833.0</v>
      </c>
      <c r="F5412" s="1">
        <v>4.2304</v>
      </c>
    </row>
    <row r="5413" ht="15.75" customHeight="1">
      <c r="A5413" s="80">
        <v>44811.0</v>
      </c>
      <c r="B5413" s="1">
        <v>3.48565</v>
      </c>
      <c r="C5413" s="80">
        <v>44816.0</v>
      </c>
      <c r="D5413" s="1">
        <v>3.85415</v>
      </c>
      <c r="E5413" s="80">
        <v>44834.0</v>
      </c>
      <c r="F5413" s="1">
        <v>4.29255</v>
      </c>
    </row>
    <row r="5414" ht="15.75" customHeight="1">
      <c r="A5414" s="80">
        <v>44812.0</v>
      </c>
      <c r="B5414" s="1">
        <v>3.54855</v>
      </c>
      <c r="C5414" s="80">
        <v>44817.0</v>
      </c>
      <c r="D5414" s="1">
        <v>4.09915</v>
      </c>
      <c r="E5414" s="80">
        <v>44837.0</v>
      </c>
      <c r="F5414" s="1">
        <v>4.1605</v>
      </c>
    </row>
    <row r="5415" ht="15.75" customHeight="1">
      <c r="A5415" s="80">
        <v>44813.0</v>
      </c>
      <c r="B5415" s="1">
        <v>3.5965</v>
      </c>
      <c r="C5415" s="80">
        <v>44818.0</v>
      </c>
      <c r="D5415" s="1">
        <v>4.15585</v>
      </c>
      <c r="E5415" s="80">
        <v>44838.0</v>
      </c>
      <c r="F5415" s="1">
        <v>4.13545</v>
      </c>
    </row>
    <row r="5416" ht="15.75" customHeight="1">
      <c r="A5416" s="80">
        <v>44816.0</v>
      </c>
      <c r="B5416" s="1">
        <v>3.6225</v>
      </c>
      <c r="C5416" s="80">
        <v>44819.0</v>
      </c>
      <c r="D5416" s="1">
        <v>4.22405</v>
      </c>
      <c r="E5416" s="80">
        <v>44839.0</v>
      </c>
      <c r="F5416" s="1">
        <v>4.2088</v>
      </c>
    </row>
    <row r="5417" ht="15.75" customHeight="1">
      <c r="A5417" s="80">
        <v>44817.0</v>
      </c>
      <c r="B5417" s="1">
        <v>3.84</v>
      </c>
      <c r="C5417" s="80">
        <v>44820.0</v>
      </c>
      <c r="D5417" s="1">
        <v>4.1815</v>
      </c>
      <c r="E5417" s="80">
        <v>44840.0</v>
      </c>
      <c r="F5417" s="1">
        <v>4.3219</v>
      </c>
    </row>
    <row r="5418" ht="15.75" customHeight="1">
      <c r="A5418" s="80">
        <v>44818.0</v>
      </c>
      <c r="B5418" s="1">
        <v>3.8685</v>
      </c>
      <c r="C5418" s="80">
        <v>44823.0</v>
      </c>
      <c r="D5418" s="1">
        <v>4.2435</v>
      </c>
      <c r="E5418" s="80">
        <v>44841.0</v>
      </c>
      <c r="F5418" s="1">
        <v>4.39465</v>
      </c>
    </row>
    <row r="5419" ht="15.75" customHeight="1">
      <c r="A5419" s="80">
        <v>44819.0</v>
      </c>
      <c r="B5419" s="1">
        <v>3.92635</v>
      </c>
      <c r="C5419" s="80">
        <v>44824.0</v>
      </c>
      <c r="D5419" s="1">
        <v>4.2655</v>
      </c>
      <c r="E5419" s="80">
        <v>44844.0</v>
      </c>
      <c r="F5419" s="1">
        <v>4.39675</v>
      </c>
    </row>
    <row r="5420" ht="15.75" customHeight="1">
      <c r="A5420" s="80">
        <v>44820.0</v>
      </c>
      <c r="B5420" s="1">
        <v>3.90355</v>
      </c>
      <c r="C5420" s="80">
        <v>44825.0</v>
      </c>
      <c r="D5420" s="1">
        <v>4.34745</v>
      </c>
      <c r="E5420" s="80">
        <v>44845.0</v>
      </c>
      <c r="F5420" s="1">
        <v>4.3935</v>
      </c>
    </row>
    <row r="5421" ht="15.75" customHeight="1">
      <c r="A5421" s="80">
        <v>44823.0</v>
      </c>
      <c r="B5421" s="1">
        <v>3.941</v>
      </c>
      <c r="C5421" s="80">
        <v>44826.0</v>
      </c>
      <c r="D5421" s="1">
        <v>4.40095</v>
      </c>
      <c r="E5421" s="80">
        <v>44846.0</v>
      </c>
      <c r="F5421" s="1">
        <v>4.36245</v>
      </c>
    </row>
    <row r="5422" ht="15.75" customHeight="1">
      <c r="A5422" s="80">
        <v>44824.0</v>
      </c>
      <c r="B5422" s="1">
        <v>3.9548</v>
      </c>
      <c r="C5422" s="80">
        <v>44827.0</v>
      </c>
      <c r="D5422" s="1">
        <v>4.43415</v>
      </c>
      <c r="E5422" s="80">
        <v>44847.0</v>
      </c>
      <c r="F5422" s="1">
        <v>4.55655</v>
      </c>
    </row>
    <row r="5423" ht="15.75" customHeight="1">
      <c r="A5423" s="80">
        <v>44825.0</v>
      </c>
      <c r="B5423" s="1">
        <v>3.9841</v>
      </c>
      <c r="C5423" s="80">
        <v>44830.0</v>
      </c>
      <c r="D5423" s="1">
        <v>4.437</v>
      </c>
      <c r="E5423" s="80">
        <v>44848.0</v>
      </c>
      <c r="F5423" s="1">
        <v>4.606</v>
      </c>
    </row>
    <row r="5424" ht="15.75" customHeight="1">
      <c r="A5424" s="80">
        <v>44826.0</v>
      </c>
      <c r="B5424" s="1">
        <v>4.02665</v>
      </c>
      <c r="C5424" s="80">
        <v>44831.0</v>
      </c>
      <c r="D5424" s="1">
        <v>4.3322</v>
      </c>
      <c r="E5424" s="80">
        <v>44851.0</v>
      </c>
      <c r="F5424" s="1">
        <v>4.5673</v>
      </c>
    </row>
    <row r="5425" ht="15.75" customHeight="1">
      <c r="A5425" s="80">
        <v>44827.0</v>
      </c>
      <c r="B5425" s="1">
        <v>4.04145</v>
      </c>
      <c r="C5425" s="80">
        <v>44832.0</v>
      </c>
      <c r="D5425" s="1">
        <v>4.2557</v>
      </c>
      <c r="E5425" s="80">
        <v>44852.0</v>
      </c>
      <c r="F5425" s="1">
        <v>4.5436</v>
      </c>
    </row>
    <row r="5426" ht="15.75" customHeight="1">
      <c r="A5426" s="80">
        <v>44830.0</v>
      </c>
      <c r="B5426" s="1">
        <v>4.05195</v>
      </c>
      <c r="C5426" s="80">
        <v>44833.0</v>
      </c>
      <c r="D5426" s="1">
        <v>4.2995</v>
      </c>
      <c r="E5426" s="80">
        <v>44853.0</v>
      </c>
      <c r="F5426" s="1">
        <v>4.6635</v>
      </c>
    </row>
    <row r="5427" ht="15.75" customHeight="1">
      <c r="A5427" s="80">
        <v>44831.0</v>
      </c>
      <c r="B5427" s="1">
        <v>4.0015</v>
      </c>
      <c r="C5427" s="80">
        <v>44834.0</v>
      </c>
      <c r="D5427" s="1">
        <v>4.34825</v>
      </c>
      <c r="E5427" s="80">
        <v>44854.0</v>
      </c>
      <c r="F5427" s="1">
        <v>4.74335</v>
      </c>
    </row>
    <row r="5428" ht="15.75" customHeight="1">
      <c r="A5428" s="80">
        <v>44832.0</v>
      </c>
      <c r="B5428" s="1">
        <v>3.98345</v>
      </c>
      <c r="C5428" s="80">
        <v>44837.0</v>
      </c>
      <c r="D5428" s="1">
        <v>4.27915</v>
      </c>
      <c r="E5428" s="80">
        <v>44855.0</v>
      </c>
      <c r="F5428" s="1">
        <v>4.5885</v>
      </c>
    </row>
    <row r="5429" ht="15.75" customHeight="1">
      <c r="A5429" s="80">
        <v>44833.0</v>
      </c>
      <c r="B5429" s="1">
        <v>4.025</v>
      </c>
      <c r="C5429" s="80">
        <v>44838.0</v>
      </c>
      <c r="D5429" s="1">
        <v>4.28635</v>
      </c>
      <c r="E5429" s="80">
        <v>44858.0</v>
      </c>
      <c r="F5429" s="1">
        <v>4.61095</v>
      </c>
    </row>
    <row r="5430" ht="15.75" customHeight="1">
      <c r="A5430" s="80">
        <v>44834.0</v>
      </c>
      <c r="B5430" s="1">
        <v>4.061</v>
      </c>
      <c r="C5430" s="80">
        <v>44839.0</v>
      </c>
      <c r="D5430" s="1">
        <v>4.32645</v>
      </c>
      <c r="E5430" s="80">
        <v>44859.0</v>
      </c>
      <c r="F5430" s="1">
        <v>4.56975</v>
      </c>
    </row>
    <row r="5431" ht="15.75" customHeight="1">
      <c r="A5431" s="80">
        <v>44837.0</v>
      </c>
      <c r="B5431" s="1">
        <v>4.044</v>
      </c>
      <c r="C5431" s="80">
        <v>44840.0</v>
      </c>
      <c r="D5431" s="1">
        <v>4.425</v>
      </c>
      <c r="E5431" s="80">
        <v>44860.0</v>
      </c>
      <c r="F5431" s="1">
        <v>4.49275</v>
      </c>
    </row>
    <row r="5432" ht="15.75" customHeight="1">
      <c r="A5432" s="80">
        <v>44838.0</v>
      </c>
      <c r="B5432" s="1">
        <v>4.062</v>
      </c>
      <c r="C5432" s="80">
        <v>44841.0</v>
      </c>
      <c r="D5432" s="1">
        <v>4.48765</v>
      </c>
      <c r="E5432" s="80">
        <v>44861.0</v>
      </c>
      <c r="F5432" s="1">
        <v>4.35965</v>
      </c>
    </row>
    <row r="5433" ht="15.75" customHeight="1">
      <c r="A5433" s="80">
        <v>44839.0</v>
      </c>
      <c r="B5433" s="1">
        <v>4.0845</v>
      </c>
      <c r="C5433" s="80">
        <v>44844.0</v>
      </c>
      <c r="D5433" s="1">
        <v>4.521</v>
      </c>
      <c r="E5433" s="80">
        <v>44862.0</v>
      </c>
      <c r="F5433" s="1">
        <v>4.523</v>
      </c>
    </row>
    <row r="5434" ht="15.75" customHeight="1">
      <c r="A5434" s="80">
        <v>44840.0</v>
      </c>
      <c r="B5434" s="1">
        <v>4.166</v>
      </c>
      <c r="C5434" s="80">
        <v>44845.0</v>
      </c>
      <c r="D5434" s="1">
        <v>4.5032</v>
      </c>
      <c r="E5434" s="80">
        <v>44865.0</v>
      </c>
      <c r="F5434" s="1">
        <v>4.58605</v>
      </c>
    </row>
    <row r="5435" ht="15.75" customHeight="1">
      <c r="A5435" s="80">
        <v>44841.0</v>
      </c>
      <c r="B5435" s="1">
        <v>4.214</v>
      </c>
      <c r="C5435" s="80">
        <v>44846.0</v>
      </c>
      <c r="D5435" s="1">
        <v>4.49795</v>
      </c>
      <c r="E5435" s="80">
        <v>44866.0</v>
      </c>
      <c r="F5435" s="1">
        <v>4.6615</v>
      </c>
    </row>
    <row r="5436" ht="15.75" customHeight="1">
      <c r="A5436" s="80">
        <v>44844.0</v>
      </c>
      <c r="B5436" s="1">
        <v>4.2329</v>
      </c>
      <c r="C5436" s="80">
        <v>44847.0</v>
      </c>
      <c r="D5436" s="1">
        <v>4.72</v>
      </c>
      <c r="E5436" s="80">
        <v>44867.0</v>
      </c>
      <c r="F5436" s="1">
        <v>4.73795</v>
      </c>
    </row>
    <row r="5437" ht="15.75" customHeight="1">
      <c r="A5437" s="80">
        <v>44845.0</v>
      </c>
      <c r="B5437" s="1">
        <v>4.23905</v>
      </c>
      <c r="C5437" s="80">
        <v>44848.0</v>
      </c>
      <c r="D5437" s="1">
        <v>4.75375</v>
      </c>
      <c r="E5437" s="80">
        <v>44868.0</v>
      </c>
      <c r="F5437" s="1">
        <v>4.8143</v>
      </c>
    </row>
    <row r="5438" ht="15.75" customHeight="1">
      <c r="A5438" s="80">
        <v>44846.0</v>
      </c>
      <c r="B5438" s="1">
        <v>4.246</v>
      </c>
      <c r="C5438" s="80">
        <v>44851.0</v>
      </c>
      <c r="D5438" s="1">
        <v>4.74</v>
      </c>
      <c r="E5438" s="80">
        <v>44869.0</v>
      </c>
      <c r="F5438" s="1">
        <v>4.754</v>
      </c>
    </row>
    <row r="5439" ht="15.75" customHeight="1">
      <c r="A5439" s="80">
        <v>44847.0</v>
      </c>
      <c r="B5439" s="1">
        <v>4.4185</v>
      </c>
      <c r="C5439" s="80">
        <v>44852.0</v>
      </c>
      <c r="D5439" s="1">
        <v>4.7067</v>
      </c>
      <c r="E5439" s="80">
        <v>44872.0</v>
      </c>
      <c r="F5439" s="1">
        <v>4.8002</v>
      </c>
    </row>
    <row r="5440" ht="15.75" customHeight="1">
      <c r="A5440" s="80">
        <v>44848.0</v>
      </c>
      <c r="B5440" s="1">
        <v>4.43695</v>
      </c>
      <c r="C5440" s="80">
        <v>44853.0</v>
      </c>
      <c r="D5440" s="1">
        <v>4.79245</v>
      </c>
      <c r="E5440" s="80">
        <v>44873.0</v>
      </c>
      <c r="F5440" s="1">
        <v>4.7289</v>
      </c>
    </row>
    <row r="5441" ht="15.75" customHeight="1">
      <c r="A5441" s="80">
        <v>44851.0</v>
      </c>
      <c r="B5441" s="1">
        <v>4.43955</v>
      </c>
      <c r="C5441" s="80">
        <v>44854.0</v>
      </c>
      <c r="D5441" s="1">
        <v>4.84135</v>
      </c>
      <c r="E5441" s="80">
        <v>44874.0</v>
      </c>
      <c r="F5441" s="1">
        <v>4.6681</v>
      </c>
    </row>
    <row r="5442" ht="15.75" customHeight="1">
      <c r="A5442" s="80">
        <v>44852.0</v>
      </c>
      <c r="B5442" s="1">
        <v>4.42855</v>
      </c>
      <c r="C5442" s="80">
        <v>44855.0</v>
      </c>
      <c r="D5442" s="1">
        <v>4.72585</v>
      </c>
      <c r="E5442" s="80">
        <v>44875.0</v>
      </c>
      <c r="F5442" s="1">
        <v>4.40975</v>
      </c>
    </row>
    <row r="5443" ht="15.75" customHeight="1">
      <c r="A5443" s="80">
        <v>44853.0</v>
      </c>
      <c r="B5443" s="1">
        <v>4.48005</v>
      </c>
      <c r="C5443" s="80">
        <v>44858.0</v>
      </c>
      <c r="D5443" s="1">
        <v>4.7753</v>
      </c>
      <c r="E5443" s="80">
        <v>44876.0</v>
      </c>
      <c r="F5443" s="1">
        <v>4.4214</v>
      </c>
    </row>
    <row r="5444" ht="15.75" customHeight="1">
      <c r="A5444" s="80">
        <v>44854.0</v>
      </c>
      <c r="B5444" s="1">
        <v>4.524</v>
      </c>
      <c r="C5444" s="80">
        <v>44859.0</v>
      </c>
      <c r="D5444" s="1">
        <v>4.75445</v>
      </c>
      <c r="E5444" s="80">
        <v>44879.0</v>
      </c>
      <c r="F5444" s="1">
        <v>4.4489</v>
      </c>
    </row>
    <row r="5445" ht="15.75" customHeight="1">
      <c r="A5445" s="80">
        <v>44855.0</v>
      </c>
      <c r="B5445" s="1">
        <v>4.45185</v>
      </c>
      <c r="C5445" s="80">
        <v>44860.0</v>
      </c>
      <c r="D5445" s="1">
        <v>4.6964</v>
      </c>
      <c r="E5445" s="80">
        <v>44880.0</v>
      </c>
      <c r="F5445" s="1">
        <v>4.3606</v>
      </c>
    </row>
    <row r="5446" ht="15.75" customHeight="1">
      <c r="A5446" s="80">
        <v>44858.0</v>
      </c>
      <c r="B5446" s="1">
        <v>4.493</v>
      </c>
      <c r="C5446" s="80">
        <v>44861.0</v>
      </c>
      <c r="D5446" s="1">
        <v>4.6166</v>
      </c>
      <c r="E5446" s="80">
        <v>44881.0</v>
      </c>
      <c r="F5446" s="1">
        <v>4.38535</v>
      </c>
    </row>
    <row r="5447" ht="15.75" customHeight="1">
      <c r="A5447" s="80">
        <v>44859.0</v>
      </c>
      <c r="B5447" s="1">
        <v>4.48445</v>
      </c>
      <c r="C5447" s="80">
        <v>44862.0</v>
      </c>
      <c r="D5447" s="1">
        <v>4.751</v>
      </c>
      <c r="E5447" s="80">
        <v>44882.0</v>
      </c>
      <c r="F5447" s="1">
        <v>4.4886</v>
      </c>
    </row>
    <row r="5448" ht="15.75" customHeight="1">
      <c r="A5448" s="80">
        <v>44860.0</v>
      </c>
      <c r="B5448" s="1">
        <v>4.45225</v>
      </c>
      <c r="C5448" s="80">
        <v>44865.0</v>
      </c>
      <c r="D5448" s="1">
        <v>4.81245</v>
      </c>
      <c r="E5448" s="80">
        <v>44883.0</v>
      </c>
      <c r="F5448" s="1">
        <v>4.57825</v>
      </c>
    </row>
    <row r="5449" ht="15.75" customHeight="1">
      <c r="A5449" s="80">
        <v>44861.0</v>
      </c>
      <c r="B5449" s="1">
        <v>4.42915</v>
      </c>
      <c r="C5449" s="80">
        <v>44866.0</v>
      </c>
      <c r="D5449" s="1">
        <v>4.8699</v>
      </c>
      <c r="E5449" s="80">
        <v>44886.0</v>
      </c>
      <c r="F5449" s="1">
        <v>4.594</v>
      </c>
    </row>
    <row r="5450" ht="15.75" customHeight="1">
      <c r="A5450" s="80">
        <v>44862.0</v>
      </c>
      <c r="B5450" s="1">
        <v>4.50785</v>
      </c>
      <c r="C5450" s="80">
        <v>44867.0</v>
      </c>
      <c r="D5450" s="1">
        <v>4.90115</v>
      </c>
      <c r="E5450" s="80">
        <v>44887.0</v>
      </c>
      <c r="F5450" s="1">
        <v>4.552</v>
      </c>
    </row>
    <row r="5451" ht="15.75" customHeight="1">
      <c r="A5451" s="80">
        <v>44865.0</v>
      </c>
      <c r="B5451" s="1">
        <v>4.555</v>
      </c>
      <c r="C5451" s="80">
        <v>44868.0</v>
      </c>
      <c r="D5451" s="1">
        <v>4.96235</v>
      </c>
      <c r="E5451" s="80">
        <v>44888.0</v>
      </c>
      <c r="F5451" s="1">
        <v>4.51485</v>
      </c>
    </row>
    <row r="5452" ht="15.75" customHeight="1">
      <c r="A5452" s="80">
        <v>44866.0</v>
      </c>
      <c r="B5452" s="1">
        <v>4.57385</v>
      </c>
      <c r="C5452" s="80">
        <v>44869.0</v>
      </c>
      <c r="D5452" s="1">
        <v>4.91705</v>
      </c>
      <c r="E5452" s="80">
        <v>44889.0</v>
      </c>
      <c r="F5452" s="1">
        <v>4.515</v>
      </c>
    </row>
    <row r="5453" ht="15.75" customHeight="1">
      <c r="A5453" s="80">
        <v>44867.0</v>
      </c>
      <c r="B5453" s="1">
        <v>4.5754</v>
      </c>
      <c r="C5453" s="80">
        <v>44872.0</v>
      </c>
      <c r="D5453" s="1">
        <v>4.95445</v>
      </c>
      <c r="E5453" s="80">
        <v>44890.0</v>
      </c>
      <c r="F5453" s="1">
        <v>4.5137</v>
      </c>
    </row>
    <row r="5454" ht="15.75" customHeight="1">
      <c r="A5454" s="80">
        <v>44868.0</v>
      </c>
      <c r="B5454" s="1">
        <v>4.62535</v>
      </c>
      <c r="C5454" s="80">
        <v>44873.0</v>
      </c>
      <c r="D5454" s="1">
        <v>4.9189</v>
      </c>
      <c r="E5454" s="80">
        <v>44893.0</v>
      </c>
      <c r="F5454" s="1">
        <v>4.486</v>
      </c>
    </row>
    <row r="5455" ht="15.75" customHeight="1">
      <c r="A5455" s="80">
        <v>44869.0</v>
      </c>
      <c r="B5455" s="1">
        <v>4.59815</v>
      </c>
      <c r="C5455" s="80">
        <v>44874.0</v>
      </c>
      <c r="D5455" s="1">
        <v>4.8955</v>
      </c>
      <c r="E5455" s="80">
        <v>44894.0</v>
      </c>
      <c r="F5455" s="1">
        <v>4.518</v>
      </c>
    </row>
    <row r="5456" ht="15.75" customHeight="1">
      <c r="A5456" s="80">
        <v>44872.0</v>
      </c>
      <c r="B5456" s="1">
        <v>4.6305</v>
      </c>
      <c r="C5456" s="80">
        <v>44875.0</v>
      </c>
      <c r="D5456" s="1">
        <v>4.76305</v>
      </c>
      <c r="E5456" s="80">
        <v>44895.0</v>
      </c>
      <c r="F5456" s="1">
        <v>4.342</v>
      </c>
    </row>
    <row r="5457" ht="15.75" customHeight="1">
      <c r="A5457" s="80">
        <v>44873.0</v>
      </c>
      <c r="B5457" s="1">
        <v>4.617</v>
      </c>
      <c r="C5457" s="80">
        <v>44876.0</v>
      </c>
      <c r="D5457" s="1">
        <v>4.782</v>
      </c>
      <c r="E5457" s="80">
        <v>44896.0</v>
      </c>
      <c r="F5457" s="1">
        <v>4.285</v>
      </c>
    </row>
    <row r="5458" ht="15.75" customHeight="1">
      <c r="A5458" s="80">
        <v>44874.0</v>
      </c>
      <c r="B5458" s="1">
        <v>4.63</v>
      </c>
      <c r="C5458" s="80">
        <v>44879.0</v>
      </c>
      <c r="D5458" s="1">
        <v>4.7895</v>
      </c>
      <c r="E5458" s="80">
        <v>44897.0</v>
      </c>
      <c r="F5458" s="1">
        <v>4.31285</v>
      </c>
    </row>
    <row r="5459" ht="15.75" customHeight="1">
      <c r="A5459" s="80">
        <v>44875.0</v>
      </c>
      <c r="B5459" s="1">
        <v>4.5648</v>
      </c>
      <c r="C5459" s="80">
        <v>44880.0</v>
      </c>
      <c r="D5459" s="1">
        <v>4.76</v>
      </c>
      <c r="E5459" s="80">
        <v>44900.0</v>
      </c>
      <c r="F5459" s="1">
        <v>4.442</v>
      </c>
    </row>
    <row r="5460" ht="15.75" customHeight="1">
      <c r="A5460" s="80">
        <v>44876.0</v>
      </c>
      <c r="B5460" s="1">
        <v>4.5652</v>
      </c>
      <c r="C5460" s="80">
        <v>44881.0</v>
      </c>
      <c r="D5460" s="1">
        <v>4.7849</v>
      </c>
      <c r="E5460" s="80">
        <v>44901.0</v>
      </c>
      <c r="F5460" s="1">
        <v>4.4142</v>
      </c>
    </row>
    <row r="5461" ht="15.75" customHeight="1">
      <c r="A5461" s="80">
        <v>44879.0</v>
      </c>
      <c r="B5461" s="1">
        <v>4.5721</v>
      </c>
      <c r="C5461" s="80">
        <v>44882.0</v>
      </c>
      <c r="D5461" s="1">
        <v>4.8531</v>
      </c>
      <c r="E5461" s="80">
        <v>44902.0</v>
      </c>
      <c r="F5461" s="1">
        <v>4.3198</v>
      </c>
    </row>
    <row r="5462" ht="15.75" customHeight="1">
      <c r="A5462" s="80">
        <v>44880.0</v>
      </c>
      <c r="B5462" s="1">
        <v>4.55975</v>
      </c>
      <c r="C5462" s="80">
        <v>44883.0</v>
      </c>
      <c r="D5462" s="1">
        <v>4.92005</v>
      </c>
      <c r="E5462" s="80">
        <v>44903.0</v>
      </c>
      <c r="F5462" s="1">
        <v>4.3665</v>
      </c>
    </row>
    <row r="5463" ht="15.75" customHeight="1">
      <c r="A5463" s="80">
        <v>44881.0</v>
      </c>
      <c r="B5463" s="1">
        <v>4.5735</v>
      </c>
      <c r="C5463" s="80">
        <v>44886.0</v>
      </c>
      <c r="D5463" s="1">
        <v>4.9395</v>
      </c>
      <c r="E5463" s="80">
        <v>44904.0</v>
      </c>
      <c r="F5463" s="1">
        <v>4.4015</v>
      </c>
    </row>
    <row r="5464" ht="15.75" customHeight="1">
      <c r="A5464" s="80">
        <v>44882.0</v>
      </c>
      <c r="B5464" s="1">
        <v>4.6263</v>
      </c>
      <c r="C5464" s="80">
        <v>44887.0</v>
      </c>
      <c r="D5464" s="1">
        <v>4.946</v>
      </c>
      <c r="E5464" s="80">
        <v>44907.0</v>
      </c>
      <c r="F5464" s="1">
        <v>4.42</v>
      </c>
    </row>
    <row r="5465" ht="15.75" customHeight="1">
      <c r="A5465" s="80">
        <v>44883.0</v>
      </c>
      <c r="B5465" s="1">
        <v>4.66145</v>
      </c>
      <c r="C5465" s="80">
        <v>44888.0</v>
      </c>
      <c r="D5465" s="1">
        <v>4.90755</v>
      </c>
      <c r="E5465" s="80">
        <v>44908.0</v>
      </c>
      <c r="F5465" s="1">
        <v>4.2625</v>
      </c>
    </row>
    <row r="5466" ht="15.75" customHeight="1">
      <c r="A5466" s="80">
        <v>44886.0</v>
      </c>
      <c r="B5466" s="1">
        <v>4.6805</v>
      </c>
      <c r="C5466" s="80">
        <v>44889.0</v>
      </c>
      <c r="D5466" s="1">
        <v>4.905</v>
      </c>
      <c r="E5466" s="80">
        <v>44909.0</v>
      </c>
      <c r="F5466" s="1">
        <v>4.24025</v>
      </c>
    </row>
    <row r="5467" ht="15.75" customHeight="1">
      <c r="A5467" s="80">
        <v>44887.0</v>
      </c>
      <c r="B5467" s="1">
        <v>4.706</v>
      </c>
      <c r="C5467" s="80">
        <v>44890.0</v>
      </c>
      <c r="D5467" s="1">
        <v>4.9103</v>
      </c>
      <c r="E5467" s="80">
        <v>44910.0</v>
      </c>
      <c r="F5467" s="1">
        <v>4.2734</v>
      </c>
    </row>
    <row r="5468" ht="15.75" customHeight="1">
      <c r="A5468" s="80">
        <v>44888.0</v>
      </c>
      <c r="B5468" s="1">
        <v>4.7</v>
      </c>
      <c r="C5468" s="80">
        <v>44893.0</v>
      </c>
      <c r="D5468" s="1">
        <v>4.8902</v>
      </c>
      <c r="E5468" s="80">
        <v>44911.0</v>
      </c>
      <c r="F5468" s="1">
        <v>4.232</v>
      </c>
    </row>
    <row r="5469" ht="15.75" customHeight="1">
      <c r="A5469" s="80">
        <v>44889.0</v>
      </c>
      <c r="B5469" s="1">
        <v>4.70205</v>
      </c>
      <c r="C5469" s="80">
        <v>44894.0</v>
      </c>
      <c r="D5469" s="1">
        <v>4.91315</v>
      </c>
      <c r="E5469" s="80">
        <v>44914.0</v>
      </c>
      <c r="F5469" s="1">
        <v>4.2879</v>
      </c>
    </row>
    <row r="5470" ht="15.75" customHeight="1">
      <c r="A5470" s="80">
        <v>44890.0</v>
      </c>
      <c r="B5470" s="1">
        <v>4.709</v>
      </c>
      <c r="C5470" s="80">
        <v>44895.0</v>
      </c>
      <c r="D5470" s="1">
        <v>4.826</v>
      </c>
      <c r="E5470" s="80">
        <v>44915.0</v>
      </c>
      <c r="F5470" s="1">
        <v>4.2955</v>
      </c>
    </row>
    <row r="5471" ht="15.75" customHeight="1">
      <c r="A5471" s="80">
        <v>44893.0</v>
      </c>
      <c r="B5471" s="1">
        <v>4.69725</v>
      </c>
      <c r="C5471" s="80">
        <v>44896.0</v>
      </c>
      <c r="D5471" s="1">
        <v>4.7872</v>
      </c>
      <c r="E5471" s="80">
        <v>44916.0</v>
      </c>
      <c r="F5471" s="1">
        <v>4.2725</v>
      </c>
    </row>
    <row r="5472" ht="15.75" customHeight="1">
      <c r="A5472" s="80">
        <v>44894.0</v>
      </c>
      <c r="B5472" s="1">
        <v>4.711</v>
      </c>
      <c r="C5472" s="80">
        <v>44897.0</v>
      </c>
      <c r="D5472" s="1">
        <v>4.82675</v>
      </c>
      <c r="E5472" s="80">
        <v>44917.0</v>
      </c>
      <c r="F5472" s="1">
        <v>4.31285</v>
      </c>
    </row>
    <row r="5473" ht="15.75" customHeight="1">
      <c r="A5473" s="80">
        <v>44895.0</v>
      </c>
      <c r="B5473" s="1">
        <v>4.6741</v>
      </c>
      <c r="C5473" s="80">
        <v>44900.0</v>
      </c>
      <c r="D5473" s="1">
        <v>4.9194</v>
      </c>
      <c r="E5473" s="80">
        <v>44918.0</v>
      </c>
      <c r="F5473" s="1">
        <v>4.35605</v>
      </c>
    </row>
    <row r="5474" ht="15.75" customHeight="1">
      <c r="A5474" s="80">
        <v>44896.0</v>
      </c>
      <c r="B5474" s="1">
        <v>4.66775</v>
      </c>
      <c r="C5474" s="80">
        <v>44901.0</v>
      </c>
      <c r="D5474" s="1">
        <v>4.8891</v>
      </c>
      <c r="E5474" s="80">
        <v>44922.0</v>
      </c>
      <c r="F5474" s="1">
        <v>4.4103</v>
      </c>
    </row>
    <row r="5475" ht="15.75" customHeight="1">
      <c r="A5475" s="80">
        <v>44897.0</v>
      </c>
      <c r="B5475" s="1">
        <v>4.697</v>
      </c>
      <c r="C5475" s="80">
        <v>44902.0</v>
      </c>
      <c r="D5475" s="1">
        <v>4.8436</v>
      </c>
      <c r="E5475" s="80">
        <v>44923.0</v>
      </c>
      <c r="F5475" s="1">
        <v>4.4145</v>
      </c>
    </row>
    <row r="5476" ht="15.75" customHeight="1">
      <c r="A5476" s="80">
        <v>44900.0</v>
      </c>
      <c r="B5476" s="1">
        <v>4.74305</v>
      </c>
      <c r="C5476" s="80">
        <v>44903.0</v>
      </c>
      <c r="D5476" s="1">
        <v>4.8719</v>
      </c>
      <c r="E5476" s="80">
        <v>44924.0</v>
      </c>
      <c r="F5476" s="1">
        <v>4.4075</v>
      </c>
    </row>
    <row r="5477" ht="15.75" customHeight="1">
      <c r="A5477" s="80">
        <v>44901.0</v>
      </c>
      <c r="B5477" s="1">
        <v>4.73575</v>
      </c>
      <c r="C5477" s="80">
        <v>44904.0</v>
      </c>
      <c r="D5477" s="1">
        <v>4.89635</v>
      </c>
      <c r="E5477" s="80">
        <v>44925.0</v>
      </c>
      <c r="F5477" s="1">
        <v>4.45</v>
      </c>
    </row>
    <row r="5478" ht="15.75" customHeight="1">
      <c r="A5478" s="80">
        <v>44902.0</v>
      </c>
      <c r="B5478" s="1">
        <v>4.717</v>
      </c>
      <c r="C5478" s="80">
        <v>44907.0</v>
      </c>
      <c r="D5478" s="1">
        <v>4.9125</v>
      </c>
      <c r="E5478" s="80">
        <v>44929.0</v>
      </c>
      <c r="F5478" s="1">
        <v>4.3935</v>
      </c>
    </row>
    <row r="5479" ht="15.75" customHeight="1">
      <c r="A5479" s="80">
        <v>44903.0</v>
      </c>
      <c r="B5479" s="1">
        <v>4.742</v>
      </c>
      <c r="C5479" s="80">
        <v>44908.0</v>
      </c>
      <c r="D5479" s="1">
        <v>4.7965</v>
      </c>
      <c r="E5479" s="80">
        <v>44930.0</v>
      </c>
      <c r="F5479" s="1">
        <v>4.3775</v>
      </c>
    </row>
    <row r="5480" ht="15.75" customHeight="1">
      <c r="A5480" s="80">
        <v>44904.0</v>
      </c>
      <c r="B5480" s="1">
        <v>4.76035</v>
      </c>
      <c r="C5480" s="80">
        <v>44909.0</v>
      </c>
      <c r="D5480" s="1">
        <v>4.796</v>
      </c>
      <c r="E5480" s="80">
        <v>44931.0</v>
      </c>
      <c r="F5480" s="1">
        <v>4.48205</v>
      </c>
    </row>
    <row r="5481" ht="15.75" customHeight="1">
      <c r="A5481" s="80">
        <v>44907.0</v>
      </c>
      <c r="B5481" s="1">
        <v>4.78</v>
      </c>
      <c r="C5481" s="80">
        <v>44910.0</v>
      </c>
      <c r="D5481" s="1">
        <v>4.82065</v>
      </c>
      <c r="E5481" s="80">
        <v>44932.0</v>
      </c>
      <c r="F5481" s="1">
        <v>4.2837</v>
      </c>
    </row>
    <row r="5482" ht="15.75" customHeight="1">
      <c r="A5482" s="80">
        <v>44908.0</v>
      </c>
      <c r="B5482" s="1">
        <v>4.7106</v>
      </c>
      <c r="C5482" s="80">
        <v>44911.0</v>
      </c>
      <c r="D5482" s="1">
        <v>4.77635</v>
      </c>
      <c r="E5482" s="80">
        <v>44935.0</v>
      </c>
      <c r="F5482" s="1">
        <v>4.24095</v>
      </c>
    </row>
    <row r="5483" ht="15.75" customHeight="1">
      <c r="A5483" s="80">
        <v>44909.0</v>
      </c>
      <c r="B5483" s="1">
        <v>4.7084</v>
      </c>
      <c r="C5483" s="80">
        <v>44914.0</v>
      </c>
      <c r="D5483" s="1">
        <v>4.8134</v>
      </c>
      <c r="E5483" s="80">
        <v>44936.0</v>
      </c>
      <c r="F5483" s="1">
        <v>4.2605</v>
      </c>
    </row>
    <row r="5484" ht="15.75" customHeight="1">
      <c r="A5484" s="80">
        <v>44910.0</v>
      </c>
      <c r="B5484" s="1">
        <v>4.7255</v>
      </c>
      <c r="C5484" s="80">
        <v>44915.0</v>
      </c>
      <c r="D5484" s="1">
        <v>4.8049</v>
      </c>
      <c r="E5484" s="80">
        <v>44937.0</v>
      </c>
      <c r="F5484" s="1">
        <v>4.23475</v>
      </c>
    </row>
    <row r="5485" ht="15.75" customHeight="1">
      <c r="A5485" s="80">
        <v>44911.0</v>
      </c>
      <c r="B5485" s="1">
        <v>4.7075</v>
      </c>
      <c r="C5485" s="80">
        <v>44916.0</v>
      </c>
      <c r="D5485" s="1">
        <v>4.786</v>
      </c>
      <c r="E5485" s="80">
        <v>44938.0</v>
      </c>
      <c r="F5485" s="1">
        <v>4.16255</v>
      </c>
    </row>
    <row r="5486" ht="15.75" customHeight="1">
      <c r="A5486" s="80">
        <v>44914.0</v>
      </c>
      <c r="B5486" s="1">
        <v>4.7365</v>
      </c>
      <c r="C5486" s="80">
        <v>44917.0</v>
      </c>
      <c r="D5486" s="1">
        <v>4.81925</v>
      </c>
      <c r="E5486" s="80">
        <v>44939.0</v>
      </c>
      <c r="F5486" s="1">
        <v>4.2215</v>
      </c>
    </row>
    <row r="5487" ht="15.75" customHeight="1">
      <c r="A5487" s="80">
        <v>44915.0</v>
      </c>
      <c r="B5487" s="1">
        <v>4.733</v>
      </c>
      <c r="C5487" s="80">
        <v>44918.0</v>
      </c>
      <c r="D5487" s="1">
        <v>4.841</v>
      </c>
      <c r="E5487" s="80">
        <v>44942.0</v>
      </c>
      <c r="F5487" s="1">
        <v>4.221</v>
      </c>
    </row>
    <row r="5488" ht="15.75" customHeight="1">
      <c r="A5488" s="80">
        <v>44916.0</v>
      </c>
      <c r="B5488" s="1">
        <v>4.725</v>
      </c>
      <c r="C5488" s="80">
        <v>44922.0</v>
      </c>
      <c r="D5488" s="1">
        <v>4.8901</v>
      </c>
      <c r="E5488" s="80">
        <v>44943.0</v>
      </c>
      <c r="F5488" s="1">
        <v>4.19465</v>
      </c>
    </row>
    <row r="5489" ht="15.75" customHeight="1">
      <c r="A5489" s="80">
        <v>44917.0</v>
      </c>
      <c r="B5489" s="1">
        <v>4.75665</v>
      </c>
      <c r="C5489" s="80">
        <v>44923.0</v>
      </c>
      <c r="D5489" s="1">
        <v>4.8695</v>
      </c>
      <c r="E5489" s="80">
        <v>44944.0</v>
      </c>
      <c r="F5489" s="1">
        <v>4.08245</v>
      </c>
    </row>
    <row r="5490" ht="15.75" customHeight="1">
      <c r="A5490" s="80">
        <v>44918.0</v>
      </c>
      <c r="B5490" s="1">
        <v>4.771</v>
      </c>
      <c r="C5490" s="80">
        <v>44924.0</v>
      </c>
      <c r="D5490" s="1">
        <v>4.8741</v>
      </c>
      <c r="E5490" s="80">
        <v>44945.0</v>
      </c>
      <c r="F5490" s="1">
        <v>4.1224</v>
      </c>
    </row>
    <row r="5491" ht="15.75" customHeight="1">
      <c r="A5491" s="80">
        <v>44922.0</v>
      </c>
      <c r="B5491" s="1">
        <v>4.799</v>
      </c>
      <c r="C5491" s="80">
        <v>44925.0</v>
      </c>
      <c r="D5491" s="1">
        <v>4.906</v>
      </c>
      <c r="E5491" s="80">
        <v>44946.0</v>
      </c>
      <c r="F5491" s="1">
        <v>4.1515</v>
      </c>
    </row>
    <row r="5492" ht="15.75" customHeight="1">
      <c r="A5492" s="80">
        <v>44923.0</v>
      </c>
      <c r="B5492" s="1">
        <v>4.782</v>
      </c>
      <c r="C5492" s="80">
        <v>44929.0</v>
      </c>
      <c r="D5492" s="1">
        <v>4.8978</v>
      </c>
      <c r="E5492" s="80">
        <v>44949.0</v>
      </c>
      <c r="F5492" s="1">
        <v>4.20165</v>
      </c>
    </row>
    <row r="5493" ht="15.75" customHeight="1">
      <c r="A5493" s="80">
        <v>44924.0</v>
      </c>
      <c r="B5493" s="1">
        <v>4.7945</v>
      </c>
      <c r="C5493" s="80">
        <v>44930.0</v>
      </c>
      <c r="D5493" s="1">
        <v>4.895</v>
      </c>
      <c r="E5493" s="80">
        <v>44950.0</v>
      </c>
      <c r="F5493" s="1">
        <v>4.18235</v>
      </c>
    </row>
    <row r="5494" ht="15.75" customHeight="1">
      <c r="A5494" s="80">
        <v>44925.0</v>
      </c>
      <c r="B5494" s="1">
        <v>4.817</v>
      </c>
      <c r="C5494" s="80">
        <v>44931.0</v>
      </c>
      <c r="D5494" s="1">
        <v>4.9735</v>
      </c>
      <c r="E5494" s="80">
        <v>44951.0</v>
      </c>
      <c r="F5494" s="1">
        <v>4.1574</v>
      </c>
    </row>
    <row r="5495" ht="15.75" customHeight="1">
      <c r="A5495" s="80">
        <v>44929.0</v>
      </c>
      <c r="B5495" s="1">
        <v>4.81655</v>
      </c>
      <c r="C5495" s="80">
        <v>44932.0</v>
      </c>
      <c r="D5495" s="1">
        <v>4.881</v>
      </c>
      <c r="E5495" s="80">
        <v>44952.0</v>
      </c>
      <c r="F5495" s="1">
        <v>4.20355</v>
      </c>
    </row>
    <row r="5496" ht="15.75" customHeight="1">
      <c r="A5496" s="80">
        <v>44930.0</v>
      </c>
      <c r="B5496" s="1">
        <v>4.816</v>
      </c>
      <c r="C5496" s="80">
        <v>44935.0</v>
      </c>
      <c r="D5496" s="1">
        <v>4.853</v>
      </c>
      <c r="E5496" s="80">
        <v>44953.0</v>
      </c>
      <c r="F5496" s="1">
        <v>4.2155</v>
      </c>
    </row>
    <row r="5497" ht="15.75" customHeight="1">
      <c r="A5497" s="80">
        <v>44931.0</v>
      </c>
      <c r="B5497" s="1">
        <v>4.86795</v>
      </c>
      <c r="C5497" s="80">
        <v>44936.0</v>
      </c>
      <c r="D5497" s="1">
        <v>4.862</v>
      </c>
      <c r="E5497" s="80">
        <v>44956.0</v>
      </c>
      <c r="F5497" s="1">
        <v>4.2592</v>
      </c>
    </row>
    <row r="5498" ht="15.75" customHeight="1">
      <c r="A5498" s="80">
        <v>44932.0</v>
      </c>
      <c r="B5498" s="1">
        <v>4.823</v>
      </c>
      <c r="C5498" s="80">
        <v>44937.0</v>
      </c>
      <c r="D5498" s="1">
        <v>4.8632</v>
      </c>
      <c r="E5498" s="80">
        <v>44957.0</v>
      </c>
      <c r="F5498" s="1">
        <v>4.22</v>
      </c>
    </row>
    <row r="5499" ht="15.75" customHeight="1">
      <c r="A5499" s="80">
        <v>44935.0</v>
      </c>
      <c r="B5499" s="1">
        <v>4.80945</v>
      </c>
      <c r="C5499" s="80">
        <v>44938.0</v>
      </c>
      <c r="D5499" s="1">
        <v>4.83115</v>
      </c>
      <c r="E5499" s="80">
        <v>44958.0</v>
      </c>
      <c r="F5499" s="1">
        <v>4.136</v>
      </c>
    </row>
    <row r="5500" ht="15.75" customHeight="1">
      <c r="A5500" s="80">
        <v>44936.0</v>
      </c>
      <c r="B5500" s="1">
        <v>4.81675</v>
      </c>
      <c r="C5500" s="80">
        <v>44939.0</v>
      </c>
      <c r="D5500" s="1">
        <v>4.8553</v>
      </c>
      <c r="E5500" s="80">
        <v>44959.0</v>
      </c>
      <c r="F5500" s="1">
        <v>4.12745</v>
      </c>
    </row>
    <row r="5501" ht="15.75" customHeight="1">
      <c r="A5501" s="80">
        <v>44937.0</v>
      </c>
      <c r="B5501" s="1">
        <v>4.82255</v>
      </c>
      <c r="C5501" s="80">
        <v>44942.0</v>
      </c>
      <c r="D5501" s="1">
        <v>4.851</v>
      </c>
      <c r="E5501" s="80">
        <v>44960.0</v>
      </c>
      <c r="F5501" s="1">
        <v>4.31615</v>
      </c>
    </row>
    <row r="5502" ht="15.75" customHeight="1">
      <c r="A5502" s="80">
        <v>44938.0</v>
      </c>
      <c r="B5502" s="1">
        <v>4.805</v>
      </c>
      <c r="C5502" s="80">
        <v>44943.0</v>
      </c>
      <c r="D5502" s="1">
        <v>4.8407</v>
      </c>
      <c r="E5502" s="80">
        <v>44963.0</v>
      </c>
      <c r="F5502" s="1">
        <v>4.4875</v>
      </c>
    </row>
    <row r="5503" ht="15.75" customHeight="1">
      <c r="A5503" s="80">
        <v>44939.0</v>
      </c>
      <c r="B5503" s="1">
        <v>4.81245</v>
      </c>
      <c r="C5503" s="80">
        <v>44944.0</v>
      </c>
      <c r="D5503" s="1">
        <v>4.78715</v>
      </c>
      <c r="E5503" s="80">
        <v>44964.0</v>
      </c>
      <c r="F5503" s="1">
        <v>4.48385</v>
      </c>
    </row>
    <row r="5504" ht="15.75" customHeight="1">
      <c r="A5504" s="80">
        <v>44942.0</v>
      </c>
      <c r="B5504" s="1">
        <v>4.813</v>
      </c>
      <c r="C5504" s="80">
        <v>44945.0</v>
      </c>
      <c r="D5504" s="1">
        <v>4.8195</v>
      </c>
      <c r="E5504" s="80">
        <v>44965.0</v>
      </c>
      <c r="F5504" s="1">
        <v>4.4556</v>
      </c>
    </row>
    <row r="5505" ht="15.75" customHeight="1">
      <c r="A5505" s="80">
        <v>44943.0</v>
      </c>
      <c r="B5505" s="1">
        <v>4.81155</v>
      </c>
      <c r="C5505" s="80">
        <v>44946.0</v>
      </c>
      <c r="D5505" s="1">
        <v>4.82735</v>
      </c>
      <c r="E5505" s="80">
        <v>44966.0</v>
      </c>
      <c r="F5505" s="1">
        <v>4.513</v>
      </c>
    </row>
    <row r="5506" ht="15.75" customHeight="1">
      <c r="A5506" s="80">
        <v>44944.0</v>
      </c>
      <c r="B5506" s="1">
        <v>4.78825</v>
      </c>
      <c r="C5506" s="80">
        <v>44949.0</v>
      </c>
      <c r="D5506" s="1">
        <v>4.8485</v>
      </c>
      <c r="E5506" s="80">
        <v>44967.0</v>
      </c>
      <c r="F5506" s="1">
        <v>4.56705</v>
      </c>
    </row>
    <row r="5507" ht="15.75" customHeight="1">
      <c r="A5507" s="80">
        <v>44945.0</v>
      </c>
      <c r="B5507" s="1">
        <v>4.81065</v>
      </c>
      <c r="C5507" s="80">
        <v>44950.0</v>
      </c>
      <c r="D5507" s="1">
        <v>4.843</v>
      </c>
      <c r="E5507" s="80">
        <v>44970.0</v>
      </c>
      <c r="F5507" s="1">
        <v>4.56145</v>
      </c>
    </row>
    <row r="5508" ht="15.75" customHeight="1">
      <c r="A5508" s="80">
        <v>44946.0</v>
      </c>
      <c r="B5508" s="1">
        <v>4.81675</v>
      </c>
      <c r="C5508" s="80">
        <v>44951.0</v>
      </c>
      <c r="D5508" s="1">
        <v>4.8127</v>
      </c>
      <c r="E5508" s="80">
        <v>44971.0</v>
      </c>
      <c r="F5508" s="1">
        <v>4.6984</v>
      </c>
    </row>
    <row r="5509" ht="15.75" customHeight="1">
      <c r="A5509" s="80">
        <v>44949.0</v>
      </c>
      <c r="B5509" s="1">
        <v>4.8269</v>
      </c>
      <c r="C5509" s="80">
        <v>44952.0</v>
      </c>
      <c r="D5509" s="1">
        <v>4.8375</v>
      </c>
      <c r="E5509" s="80">
        <v>44972.0</v>
      </c>
      <c r="F5509" s="1">
        <v>4.7105</v>
      </c>
    </row>
    <row r="5510" ht="15.75" customHeight="1">
      <c r="A5510" s="80">
        <v>44950.0</v>
      </c>
      <c r="B5510" s="1">
        <v>4.8315</v>
      </c>
      <c r="C5510" s="80">
        <v>44953.0</v>
      </c>
      <c r="D5510" s="1">
        <v>4.84145</v>
      </c>
      <c r="E5510" s="80">
        <v>44973.0</v>
      </c>
      <c r="F5510" s="1">
        <v>4.71415</v>
      </c>
    </row>
    <row r="5511" ht="15.75" customHeight="1">
      <c r="A5511" s="80">
        <v>44951.0</v>
      </c>
      <c r="B5511" s="1">
        <v>4.81985</v>
      </c>
      <c r="C5511" s="80">
        <v>44956.0</v>
      </c>
      <c r="D5511" s="1">
        <v>4.86645</v>
      </c>
      <c r="E5511" s="80">
        <v>44974.0</v>
      </c>
      <c r="F5511" s="1">
        <v>4.67915</v>
      </c>
    </row>
    <row r="5512" ht="15.75" customHeight="1">
      <c r="A5512" s="80">
        <v>44952.0</v>
      </c>
      <c r="B5512" s="1">
        <v>4.84225</v>
      </c>
      <c r="C5512" s="80">
        <v>44957.0</v>
      </c>
      <c r="D5512" s="1">
        <v>4.851</v>
      </c>
      <c r="E5512" s="80">
        <v>44977.0</v>
      </c>
      <c r="F5512" s="1">
        <v>4.682</v>
      </c>
    </row>
    <row r="5513" ht="15.75" customHeight="1">
      <c r="A5513" s="80">
        <v>44953.0</v>
      </c>
      <c r="B5513" s="1">
        <v>4.8397</v>
      </c>
      <c r="C5513" s="80">
        <v>44958.0</v>
      </c>
      <c r="D5513" s="1">
        <v>4.8105</v>
      </c>
      <c r="E5513" s="80">
        <v>44978.0</v>
      </c>
      <c r="F5513" s="1">
        <v>4.79285</v>
      </c>
    </row>
    <row r="5514" ht="15.75" customHeight="1">
      <c r="A5514" s="80">
        <v>44956.0</v>
      </c>
      <c r="B5514" s="1">
        <v>4.856</v>
      </c>
      <c r="C5514" s="80">
        <v>44959.0</v>
      </c>
      <c r="D5514" s="1">
        <v>4.81605</v>
      </c>
      <c r="E5514" s="80">
        <v>44979.0</v>
      </c>
      <c r="F5514" s="1">
        <v>4.7935</v>
      </c>
    </row>
    <row r="5515" ht="15.75" customHeight="1">
      <c r="A5515" s="80">
        <v>44957.0</v>
      </c>
      <c r="B5515" s="1">
        <v>4.85025</v>
      </c>
      <c r="C5515" s="80">
        <v>44960.0</v>
      </c>
      <c r="D5515" s="1">
        <v>4.95825</v>
      </c>
      <c r="E5515" s="80">
        <v>44980.0</v>
      </c>
      <c r="F5515" s="1">
        <v>4.78155</v>
      </c>
    </row>
    <row r="5516" ht="15.75" customHeight="1">
      <c r="A5516" s="80">
        <v>44958.0</v>
      </c>
      <c r="B5516" s="1">
        <v>4.838</v>
      </c>
      <c r="C5516" s="80">
        <v>44963.0</v>
      </c>
      <c r="D5516" s="1">
        <v>5.0768</v>
      </c>
      <c r="E5516" s="80">
        <v>44981.0</v>
      </c>
      <c r="F5516" s="1">
        <v>4.91645</v>
      </c>
    </row>
    <row r="5517" ht="15.75" customHeight="1">
      <c r="A5517" s="80">
        <v>44959.0</v>
      </c>
      <c r="B5517" s="1">
        <v>4.8443</v>
      </c>
      <c r="C5517" s="80">
        <v>44964.0</v>
      </c>
      <c r="D5517" s="1">
        <v>5.07525</v>
      </c>
      <c r="E5517" s="80">
        <v>44984.0</v>
      </c>
      <c r="F5517" s="1">
        <v>4.89555</v>
      </c>
    </row>
    <row r="5518" ht="15.75" customHeight="1">
      <c r="A5518" s="80">
        <v>44960.0</v>
      </c>
      <c r="B5518" s="1">
        <v>4.916</v>
      </c>
      <c r="C5518" s="80">
        <v>44965.0</v>
      </c>
      <c r="D5518" s="1">
        <v>5.057</v>
      </c>
      <c r="E5518" s="80">
        <v>44985.0</v>
      </c>
      <c r="F5518" s="1">
        <v>4.92235</v>
      </c>
    </row>
    <row r="5519" ht="15.75" customHeight="1">
      <c r="A5519" s="80">
        <v>44963.0</v>
      </c>
      <c r="B5519" s="1">
        <v>4.975</v>
      </c>
      <c r="C5519" s="80">
        <v>44966.0</v>
      </c>
      <c r="D5519" s="1">
        <v>5.08185</v>
      </c>
      <c r="E5519" s="80">
        <v>44986.0</v>
      </c>
      <c r="F5519" s="1">
        <v>4.98535</v>
      </c>
    </row>
    <row r="5520" ht="15.75" customHeight="1">
      <c r="A5520" s="80">
        <v>44964.0</v>
      </c>
      <c r="B5520" s="1">
        <v>4.97835</v>
      </c>
      <c r="C5520" s="80">
        <v>44967.0</v>
      </c>
      <c r="D5520" s="1">
        <v>5.12065</v>
      </c>
      <c r="E5520" s="80">
        <v>44987.0</v>
      </c>
      <c r="F5520" s="1">
        <v>4.9925</v>
      </c>
    </row>
    <row r="5521" ht="15.75" customHeight="1">
      <c r="A5521" s="80">
        <v>44965.0</v>
      </c>
      <c r="B5521" s="1">
        <v>4.97325</v>
      </c>
      <c r="C5521" s="80">
        <v>44970.0</v>
      </c>
      <c r="D5521" s="1">
        <v>5.124</v>
      </c>
      <c r="E5521" s="80">
        <v>44988.0</v>
      </c>
      <c r="F5521" s="1">
        <v>4.9605</v>
      </c>
    </row>
    <row r="5522" ht="15.75" customHeight="1">
      <c r="A5522" s="80">
        <v>44966.0</v>
      </c>
      <c r="B5522" s="1">
        <v>4.99055</v>
      </c>
      <c r="C5522" s="80">
        <v>44971.0</v>
      </c>
      <c r="D5522" s="1">
        <v>5.19325</v>
      </c>
      <c r="E5522" s="80">
        <v>44991.0</v>
      </c>
      <c r="F5522" s="1">
        <v>4.973</v>
      </c>
    </row>
    <row r="5523" ht="15.75" customHeight="1">
      <c r="A5523" s="80">
        <v>44967.0</v>
      </c>
      <c r="B5523" s="1">
        <v>5.00205</v>
      </c>
      <c r="C5523" s="80">
        <v>44972.0</v>
      </c>
      <c r="D5523" s="1">
        <v>5.18055</v>
      </c>
      <c r="E5523" s="80">
        <v>44992.0</v>
      </c>
      <c r="F5523" s="1">
        <v>5.102</v>
      </c>
    </row>
    <row r="5524" ht="15.75" customHeight="1">
      <c r="A5524" s="80">
        <v>44970.0</v>
      </c>
      <c r="B5524" s="1">
        <v>5.0095</v>
      </c>
      <c r="C5524" s="80">
        <v>44973.0</v>
      </c>
      <c r="D5524" s="1">
        <v>5.20385</v>
      </c>
      <c r="E5524" s="80">
        <v>44993.0</v>
      </c>
      <c r="F5524" s="1">
        <v>5.1465</v>
      </c>
    </row>
    <row r="5525" ht="15.75" customHeight="1">
      <c r="A5525" s="80">
        <v>44971.0</v>
      </c>
      <c r="B5525" s="1">
        <v>5.031</v>
      </c>
      <c r="C5525" s="80">
        <v>44974.0</v>
      </c>
      <c r="D5525" s="1">
        <v>5.21285</v>
      </c>
      <c r="E5525" s="80">
        <v>44994.0</v>
      </c>
      <c r="F5525" s="1">
        <v>4.91645</v>
      </c>
    </row>
    <row r="5526" ht="15.75" customHeight="1">
      <c r="A5526" s="80">
        <v>44972.0</v>
      </c>
      <c r="B5526" s="1">
        <v>5.03165</v>
      </c>
      <c r="C5526" s="80">
        <v>44977.0</v>
      </c>
      <c r="D5526" s="1">
        <v>5.227</v>
      </c>
      <c r="E5526" s="80">
        <v>44995.0</v>
      </c>
      <c r="F5526" s="1">
        <v>4.60015</v>
      </c>
    </row>
    <row r="5527" ht="15.75" customHeight="1">
      <c r="A5527" s="80">
        <v>44973.0</v>
      </c>
      <c r="B5527" s="1">
        <v>5.066</v>
      </c>
      <c r="C5527" s="80">
        <v>44978.0</v>
      </c>
      <c r="D5527" s="1">
        <v>5.29435</v>
      </c>
      <c r="E5527" s="80">
        <v>44998.0</v>
      </c>
      <c r="F5527" s="1">
        <v>3.8495</v>
      </c>
    </row>
    <row r="5528" ht="15.75" customHeight="1">
      <c r="A5528" s="80">
        <v>44974.0</v>
      </c>
      <c r="B5528" s="1">
        <v>5.0795</v>
      </c>
      <c r="C5528" s="80">
        <v>44979.0</v>
      </c>
      <c r="D5528" s="1">
        <v>5.297</v>
      </c>
      <c r="E5528" s="80">
        <v>44999.0</v>
      </c>
      <c r="F5528" s="1">
        <v>4.2005</v>
      </c>
    </row>
    <row r="5529" ht="15.75" customHeight="1">
      <c r="A5529" s="80">
        <v>44977.0</v>
      </c>
      <c r="B5529" s="1">
        <v>5.0839</v>
      </c>
      <c r="C5529" s="80">
        <v>44980.0</v>
      </c>
      <c r="D5529" s="1">
        <v>5.28985</v>
      </c>
      <c r="E5529" s="80">
        <v>45000.0</v>
      </c>
      <c r="F5529" s="1">
        <v>3.84555</v>
      </c>
    </row>
    <row r="5530" ht="15.75" customHeight="1">
      <c r="A5530" s="80">
        <v>44978.0</v>
      </c>
      <c r="B5530" s="1">
        <v>5.1244</v>
      </c>
      <c r="C5530" s="80">
        <v>44981.0</v>
      </c>
      <c r="D5530" s="1">
        <v>5.34875</v>
      </c>
      <c r="E5530" s="80">
        <v>45001.0</v>
      </c>
      <c r="F5530" s="1">
        <v>4.1415</v>
      </c>
    </row>
    <row r="5531" ht="15.75" customHeight="1">
      <c r="A5531" s="80">
        <v>44979.0</v>
      </c>
      <c r="B5531" s="1">
        <v>5.1378</v>
      </c>
      <c r="C5531" s="80">
        <v>44984.0</v>
      </c>
      <c r="D5531" s="1">
        <v>5.3435</v>
      </c>
      <c r="E5531" s="80">
        <v>45002.0</v>
      </c>
      <c r="F5531" s="1">
        <v>3.7842</v>
      </c>
    </row>
    <row r="5532" ht="15.75" customHeight="1">
      <c r="A5532" s="80">
        <v>44980.0</v>
      </c>
      <c r="B5532" s="1">
        <v>5.148</v>
      </c>
      <c r="C5532" s="80">
        <v>44985.0</v>
      </c>
      <c r="D5532" s="1">
        <v>5.3525</v>
      </c>
      <c r="E5532" s="80">
        <v>45005.0</v>
      </c>
      <c r="F5532" s="1">
        <v>3.9485</v>
      </c>
    </row>
    <row r="5533" ht="15.75" customHeight="1">
      <c r="A5533" s="80">
        <v>44981.0</v>
      </c>
      <c r="B5533" s="1">
        <v>5.172</v>
      </c>
      <c r="C5533" s="80">
        <v>44986.0</v>
      </c>
      <c r="D5533" s="1">
        <v>5.398</v>
      </c>
      <c r="E5533" s="80">
        <v>45006.0</v>
      </c>
      <c r="F5533" s="1">
        <v>4.15565</v>
      </c>
    </row>
    <row r="5534" ht="15.75" customHeight="1">
      <c r="A5534" s="80">
        <v>44984.0</v>
      </c>
      <c r="B5534" s="1">
        <v>5.1686</v>
      </c>
      <c r="C5534" s="80">
        <v>44987.0</v>
      </c>
      <c r="D5534" s="1">
        <v>5.38505</v>
      </c>
      <c r="E5534" s="80">
        <v>45007.0</v>
      </c>
      <c r="F5534" s="1">
        <v>3.94535</v>
      </c>
    </row>
    <row r="5535" ht="15.75" customHeight="1">
      <c r="A5535" s="80">
        <v>44985.0</v>
      </c>
      <c r="B5535" s="1">
        <v>5.1829</v>
      </c>
      <c r="C5535" s="80">
        <v>44988.0</v>
      </c>
      <c r="D5535" s="1">
        <v>5.3865</v>
      </c>
      <c r="E5535" s="80">
        <v>45008.0</v>
      </c>
      <c r="F5535" s="1">
        <v>3.81415</v>
      </c>
    </row>
    <row r="5536" ht="15.75" customHeight="1">
      <c r="A5536" s="80">
        <v>44986.0</v>
      </c>
      <c r="B5536" s="1">
        <v>5.20785</v>
      </c>
      <c r="C5536" s="80">
        <v>44991.0</v>
      </c>
      <c r="D5536" s="1">
        <v>5.413</v>
      </c>
      <c r="E5536" s="80">
        <v>45009.0</v>
      </c>
      <c r="F5536" s="1">
        <v>3.75625</v>
      </c>
    </row>
    <row r="5537" ht="15.75" customHeight="1">
      <c r="A5537" s="80">
        <v>44987.0</v>
      </c>
      <c r="B5537" s="1">
        <v>5.2072</v>
      </c>
      <c r="C5537" s="80">
        <v>44992.0</v>
      </c>
      <c r="D5537" s="1">
        <v>5.5635</v>
      </c>
      <c r="E5537" s="80">
        <v>45012.0</v>
      </c>
      <c r="F5537" s="1">
        <v>3.98315</v>
      </c>
    </row>
    <row r="5538" ht="15.75" customHeight="1">
      <c r="A5538" s="80">
        <v>44988.0</v>
      </c>
      <c r="B5538" s="1">
        <v>5.2218</v>
      </c>
      <c r="C5538" s="80">
        <v>44993.0</v>
      </c>
      <c r="D5538" s="1">
        <v>5.61995</v>
      </c>
      <c r="E5538" s="80">
        <v>45013.0</v>
      </c>
      <c r="F5538" s="1">
        <v>4.09</v>
      </c>
    </row>
    <row r="5539" ht="15.75" customHeight="1">
      <c r="A5539" s="80">
        <v>44991.0</v>
      </c>
      <c r="B5539" s="1">
        <v>5.24</v>
      </c>
      <c r="C5539" s="80">
        <v>44994.0</v>
      </c>
      <c r="D5539" s="1">
        <v>5.46185</v>
      </c>
      <c r="E5539" s="80">
        <v>45014.0</v>
      </c>
      <c r="F5539" s="1">
        <v>4.1115</v>
      </c>
    </row>
    <row r="5540" ht="15.75" customHeight="1">
      <c r="A5540" s="80">
        <v>44992.0</v>
      </c>
      <c r="B5540" s="1">
        <v>5.3766</v>
      </c>
      <c r="C5540" s="80">
        <v>44995.0</v>
      </c>
      <c r="D5540" s="1">
        <v>5.1775</v>
      </c>
      <c r="E5540" s="80">
        <v>45015.0</v>
      </c>
      <c r="F5540" s="1">
        <v>4.1395</v>
      </c>
    </row>
    <row r="5541" ht="15.75" customHeight="1">
      <c r="A5541" s="80">
        <v>44993.0</v>
      </c>
      <c r="B5541" s="1">
        <v>5.4229</v>
      </c>
      <c r="C5541" s="80">
        <v>44998.0</v>
      </c>
      <c r="D5541" s="1">
        <v>4.23495</v>
      </c>
      <c r="E5541" s="80">
        <v>45016.0</v>
      </c>
      <c r="F5541" s="1">
        <v>4.05505</v>
      </c>
    </row>
    <row r="5542" ht="15.75" customHeight="1">
      <c r="A5542" s="80">
        <v>44994.0</v>
      </c>
      <c r="B5542" s="1">
        <v>5.347</v>
      </c>
      <c r="C5542" s="80">
        <v>44999.0</v>
      </c>
      <c r="D5542" s="1">
        <v>4.648</v>
      </c>
      <c r="E5542" s="80">
        <v>45019.0</v>
      </c>
      <c r="F5542" s="1">
        <v>3.9955</v>
      </c>
    </row>
    <row r="5543" ht="15.75" customHeight="1">
      <c r="A5543" s="80">
        <v>44995.0</v>
      </c>
      <c r="B5543" s="1">
        <v>5.19535</v>
      </c>
      <c r="C5543" s="80">
        <v>45000.0</v>
      </c>
      <c r="D5543" s="1">
        <v>4.23125</v>
      </c>
      <c r="E5543" s="80">
        <v>45020.0</v>
      </c>
      <c r="F5543" s="1">
        <v>3.84445</v>
      </c>
    </row>
    <row r="5544" ht="15.75" customHeight="1">
      <c r="A5544" s="80">
        <v>44998.0</v>
      </c>
      <c r="B5544" s="1">
        <v>4.5442</v>
      </c>
      <c r="C5544" s="80">
        <v>45001.0</v>
      </c>
      <c r="D5544" s="1">
        <v>4.6</v>
      </c>
      <c r="E5544" s="80">
        <v>45021.0</v>
      </c>
      <c r="F5544" s="1">
        <v>3.81005</v>
      </c>
    </row>
    <row r="5545" ht="15.75" customHeight="1">
      <c r="A5545" s="80">
        <v>44999.0</v>
      </c>
      <c r="B5545" s="1">
        <v>4.852</v>
      </c>
      <c r="C5545" s="80">
        <v>45002.0</v>
      </c>
      <c r="D5545" s="1">
        <v>4.29075</v>
      </c>
      <c r="E5545" s="80">
        <v>45022.0</v>
      </c>
      <c r="F5545" s="1">
        <v>3.8685</v>
      </c>
    </row>
    <row r="5546" ht="15.75" customHeight="1">
      <c r="A5546" s="80">
        <v>45000.0</v>
      </c>
      <c r="B5546" s="1">
        <v>4.5615</v>
      </c>
      <c r="C5546" s="80">
        <v>45005.0</v>
      </c>
      <c r="D5546" s="1">
        <v>4.47765</v>
      </c>
      <c r="E5546" s="80">
        <v>45023.0</v>
      </c>
      <c r="F5546" s="1">
        <v>4.00995</v>
      </c>
    </row>
    <row r="5547" ht="15.75" customHeight="1">
      <c r="A5547" s="80">
        <v>45001.0</v>
      </c>
      <c r="B5547" s="1">
        <v>4.80495</v>
      </c>
      <c r="C5547" s="80">
        <v>45006.0</v>
      </c>
      <c r="D5547" s="1">
        <v>4.7185</v>
      </c>
      <c r="E5547" s="80">
        <v>45026.0</v>
      </c>
      <c r="F5547" s="1">
        <v>4.042</v>
      </c>
    </row>
    <row r="5548" ht="15.75" customHeight="1">
      <c r="A5548" s="80">
        <v>45002.0</v>
      </c>
      <c r="B5548" s="1">
        <v>4.5828</v>
      </c>
      <c r="C5548" s="80">
        <v>45007.0</v>
      </c>
      <c r="D5548" s="1">
        <v>4.59675</v>
      </c>
      <c r="E5548" s="80">
        <v>45027.0</v>
      </c>
      <c r="F5548" s="1">
        <v>4.04895</v>
      </c>
    </row>
    <row r="5549" ht="15.75" customHeight="1">
      <c r="A5549" s="80">
        <v>45005.0</v>
      </c>
      <c r="B5549" s="1">
        <v>4.73405</v>
      </c>
      <c r="C5549" s="80">
        <v>45008.0</v>
      </c>
      <c r="D5549" s="1">
        <v>4.47</v>
      </c>
      <c r="E5549" s="80">
        <v>45028.0</v>
      </c>
      <c r="F5549" s="1">
        <v>3.9777</v>
      </c>
    </row>
    <row r="5550" ht="15.75" customHeight="1">
      <c r="A5550" s="80">
        <v>45006.0</v>
      </c>
      <c r="B5550" s="1">
        <v>4.88605</v>
      </c>
      <c r="C5550" s="80">
        <v>45009.0</v>
      </c>
      <c r="D5550" s="1">
        <v>4.408</v>
      </c>
      <c r="E5550" s="80">
        <v>45029.0</v>
      </c>
      <c r="F5550" s="1">
        <v>3.9815</v>
      </c>
    </row>
    <row r="5551" ht="15.75" customHeight="1">
      <c r="A5551" s="80">
        <v>45007.0</v>
      </c>
      <c r="B5551" s="1">
        <v>4.83165</v>
      </c>
      <c r="C5551" s="80">
        <v>45012.0</v>
      </c>
      <c r="D5551" s="1">
        <v>4.621</v>
      </c>
      <c r="E5551" s="80">
        <v>45030.0</v>
      </c>
      <c r="F5551" s="1">
        <v>4.112</v>
      </c>
    </row>
    <row r="5552" ht="15.75" customHeight="1">
      <c r="A5552" s="80">
        <v>45008.0</v>
      </c>
      <c r="B5552" s="1">
        <v>4.77135</v>
      </c>
      <c r="C5552" s="80">
        <v>45013.0</v>
      </c>
      <c r="D5552" s="1">
        <v>4.68305</v>
      </c>
      <c r="E5552" s="80">
        <v>45033.0</v>
      </c>
      <c r="F5552" s="1">
        <v>4.21155</v>
      </c>
    </row>
    <row r="5553" ht="15.75" customHeight="1">
      <c r="A5553" s="80">
        <v>45009.0</v>
      </c>
      <c r="B5553" s="1">
        <v>4.738</v>
      </c>
      <c r="C5553" s="80">
        <v>45014.0</v>
      </c>
      <c r="D5553" s="1">
        <v>4.70275</v>
      </c>
      <c r="E5553" s="80">
        <v>45034.0</v>
      </c>
      <c r="F5553" s="1">
        <v>4.20695</v>
      </c>
    </row>
    <row r="5554" ht="15.75" customHeight="1">
      <c r="A5554" s="80">
        <v>45012.0</v>
      </c>
      <c r="B5554" s="1">
        <v>4.871</v>
      </c>
      <c r="C5554" s="80">
        <v>45015.0</v>
      </c>
      <c r="D5554" s="1">
        <v>4.73105</v>
      </c>
      <c r="E5554" s="80">
        <v>45035.0</v>
      </c>
      <c r="F5554" s="1">
        <v>4.2539</v>
      </c>
    </row>
    <row r="5555" ht="15.75" customHeight="1">
      <c r="A5555" s="80">
        <v>45013.0</v>
      </c>
      <c r="B5555" s="1">
        <v>4.8797</v>
      </c>
      <c r="C5555" s="80">
        <v>45016.0</v>
      </c>
      <c r="D5555" s="1">
        <v>4.71525</v>
      </c>
      <c r="E5555" s="80">
        <v>45036.0</v>
      </c>
      <c r="F5555" s="1">
        <v>4.148</v>
      </c>
    </row>
    <row r="5556" ht="15.75" customHeight="1">
      <c r="A5556" s="80">
        <v>45014.0</v>
      </c>
      <c r="B5556" s="1">
        <v>4.889</v>
      </c>
      <c r="C5556" s="80">
        <v>45019.0</v>
      </c>
      <c r="D5556" s="1">
        <v>4.70065</v>
      </c>
      <c r="E5556" s="80">
        <v>45037.0</v>
      </c>
      <c r="F5556" s="1">
        <v>4.17</v>
      </c>
    </row>
    <row r="5557" ht="15.75" customHeight="1">
      <c r="A5557" s="80">
        <v>45015.0</v>
      </c>
      <c r="B5557" s="1">
        <v>4.914</v>
      </c>
      <c r="C5557" s="80">
        <v>45020.0</v>
      </c>
      <c r="D5557" s="1">
        <v>4.562</v>
      </c>
      <c r="E5557" s="80">
        <v>45040.0</v>
      </c>
      <c r="F5557" s="1">
        <v>4.07145</v>
      </c>
    </row>
    <row r="5558" ht="15.75" customHeight="1">
      <c r="A5558" s="80">
        <v>45016.0</v>
      </c>
      <c r="B5558" s="1">
        <v>4.92305</v>
      </c>
      <c r="C5558" s="80">
        <v>45021.0</v>
      </c>
      <c r="D5558" s="1">
        <v>4.53185</v>
      </c>
      <c r="E5558" s="80">
        <v>45041.0</v>
      </c>
      <c r="F5558" s="1">
        <v>3.92225</v>
      </c>
    </row>
    <row r="5559" ht="15.75" customHeight="1">
      <c r="A5559" s="80">
        <v>45019.0</v>
      </c>
      <c r="B5559" s="1">
        <v>4.9446</v>
      </c>
      <c r="C5559" s="80">
        <v>45022.0</v>
      </c>
      <c r="D5559" s="1">
        <v>4.58815</v>
      </c>
      <c r="E5559" s="80">
        <v>45042.0</v>
      </c>
      <c r="F5559" s="1">
        <v>3.97875</v>
      </c>
    </row>
    <row r="5560" ht="15.75" customHeight="1">
      <c r="A5560" s="80">
        <v>45020.0</v>
      </c>
      <c r="B5560" s="1">
        <v>4.85715</v>
      </c>
      <c r="C5560" s="80">
        <v>45023.0</v>
      </c>
      <c r="D5560" s="1">
        <v>4.721</v>
      </c>
      <c r="E5560" s="80">
        <v>45043.0</v>
      </c>
      <c r="F5560" s="1">
        <v>4.078</v>
      </c>
    </row>
    <row r="5561" ht="15.75" customHeight="1">
      <c r="A5561" s="80">
        <v>45021.0</v>
      </c>
      <c r="B5561" s="1">
        <v>4.8455</v>
      </c>
      <c r="C5561" s="80">
        <v>45026.0</v>
      </c>
      <c r="D5561" s="1">
        <v>4.75</v>
      </c>
      <c r="E5561" s="80">
        <v>45044.0</v>
      </c>
      <c r="F5561" s="1">
        <v>4.01275</v>
      </c>
    </row>
    <row r="5562" ht="15.75" customHeight="1">
      <c r="A5562" s="80">
        <v>45022.0</v>
      </c>
      <c r="B5562" s="1">
        <v>4.8762</v>
      </c>
      <c r="C5562" s="80">
        <v>45027.0</v>
      </c>
      <c r="D5562" s="1">
        <v>4.74015</v>
      </c>
      <c r="E5562" s="80">
        <v>45047.0</v>
      </c>
      <c r="F5562" s="1">
        <v>4.1405</v>
      </c>
    </row>
    <row r="5563" ht="15.75" customHeight="1">
      <c r="A5563" s="80">
        <v>45023.0</v>
      </c>
      <c r="B5563" s="1">
        <v>4.9655</v>
      </c>
      <c r="C5563" s="80">
        <v>45028.0</v>
      </c>
      <c r="D5563" s="1">
        <v>4.697</v>
      </c>
      <c r="E5563" s="80">
        <v>45048.0</v>
      </c>
      <c r="F5563" s="1">
        <v>3.94655</v>
      </c>
    </row>
    <row r="5564" ht="15.75" customHeight="1">
      <c r="A5564" s="80">
        <v>45026.0</v>
      </c>
      <c r="B5564" s="1">
        <v>4.98435</v>
      </c>
      <c r="C5564" s="80">
        <v>45029.0</v>
      </c>
      <c r="D5564" s="1">
        <v>4.70375</v>
      </c>
      <c r="E5564" s="80">
        <v>45049.0</v>
      </c>
      <c r="F5564" s="1">
        <v>3.781</v>
      </c>
    </row>
    <row r="5565" ht="15.75" customHeight="1">
      <c r="A5565" s="80">
        <v>45027.0</v>
      </c>
      <c r="B5565" s="1">
        <v>4.98035</v>
      </c>
      <c r="C5565" s="80">
        <v>45030.0</v>
      </c>
      <c r="D5565" s="1">
        <v>4.81845</v>
      </c>
      <c r="E5565" s="80">
        <v>45050.0</v>
      </c>
      <c r="F5565" s="1">
        <v>3.7472</v>
      </c>
    </row>
    <row r="5566" ht="15.75" customHeight="1">
      <c r="A5566" s="80">
        <v>45028.0</v>
      </c>
      <c r="B5566" s="1">
        <v>4.96445</v>
      </c>
      <c r="C5566" s="80">
        <v>45033.0</v>
      </c>
      <c r="D5566" s="1">
        <v>4.87755</v>
      </c>
      <c r="E5566" s="80">
        <v>45051.0</v>
      </c>
      <c r="F5566" s="1">
        <v>3.87035</v>
      </c>
    </row>
    <row r="5567" ht="15.75" customHeight="1">
      <c r="A5567" s="80">
        <v>45029.0</v>
      </c>
      <c r="B5567" s="1">
        <v>4.96495</v>
      </c>
      <c r="C5567" s="80">
        <v>45034.0</v>
      </c>
      <c r="D5567" s="1">
        <v>4.8878</v>
      </c>
      <c r="E5567" s="80">
        <v>45054.0</v>
      </c>
      <c r="F5567" s="1">
        <v>3.93895</v>
      </c>
    </row>
    <row r="5568" ht="15.75" customHeight="1">
      <c r="A5568" s="80">
        <v>45030.0</v>
      </c>
      <c r="B5568" s="1">
        <v>5.04435</v>
      </c>
      <c r="C5568" s="80">
        <v>45035.0</v>
      </c>
      <c r="D5568" s="1">
        <v>4.92435</v>
      </c>
      <c r="E5568" s="80">
        <v>45055.0</v>
      </c>
      <c r="F5568" s="1">
        <v>3.941</v>
      </c>
    </row>
    <row r="5569" ht="15.75" customHeight="1">
      <c r="A5569" s="80">
        <v>45033.0</v>
      </c>
      <c r="B5569" s="1">
        <v>5.08425</v>
      </c>
      <c r="C5569" s="80">
        <v>45036.0</v>
      </c>
      <c r="D5569" s="1">
        <v>4.86155</v>
      </c>
      <c r="E5569" s="80">
        <v>45056.0</v>
      </c>
      <c r="F5569" s="1">
        <v>3.82075</v>
      </c>
    </row>
    <row r="5570" ht="15.75" customHeight="1">
      <c r="A5570" s="80">
        <v>45034.0</v>
      </c>
      <c r="B5570" s="1">
        <v>5.0862</v>
      </c>
      <c r="C5570" s="80">
        <v>45037.0</v>
      </c>
      <c r="D5570" s="1">
        <v>4.88175</v>
      </c>
      <c r="E5570" s="80">
        <v>45057.0</v>
      </c>
      <c r="F5570" s="1">
        <v>3.80515</v>
      </c>
    </row>
    <row r="5571" ht="15.75" customHeight="1">
      <c r="A5571" s="80">
        <v>45035.0</v>
      </c>
      <c r="B5571" s="1">
        <v>5.1114</v>
      </c>
      <c r="C5571" s="80">
        <v>45040.0</v>
      </c>
      <c r="D5571" s="1">
        <v>4.81825</v>
      </c>
      <c r="E5571" s="80">
        <v>45058.0</v>
      </c>
      <c r="F5571" s="1">
        <v>3.89135</v>
      </c>
    </row>
    <row r="5572" ht="15.75" customHeight="1">
      <c r="A5572" s="80">
        <v>45036.0</v>
      </c>
      <c r="B5572" s="1">
        <v>5.09355</v>
      </c>
      <c r="C5572" s="80">
        <v>45041.0</v>
      </c>
      <c r="D5572" s="1">
        <v>4.7075</v>
      </c>
      <c r="E5572" s="80">
        <v>45061.0</v>
      </c>
      <c r="F5572" s="1">
        <v>3.89815</v>
      </c>
    </row>
    <row r="5573" ht="15.75" customHeight="1">
      <c r="A5573" s="80">
        <v>45037.0</v>
      </c>
      <c r="B5573" s="1">
        <v>5.10395</v>
      </c>
      <c r="C5573" s="80">
        <v>45042.0</v>
      </c>
      <c r="D5573" s="1">
        <v>4.74075</v>
      </c>
      <c r="E5573" s="80">
        <v>45062.0</v>
      </c>
      <c r="F5573" s="1">
        <v>3.95675</v>
      </c>
    </row>
    <row r="5574" ht="15.75" customHeight="1">
      <c r="A5574" s="80">
        <v>45040.0</v>
      </c>
      <c r="B5574" s="1">
        <v>5.08515</v>
      </c>
      <c r="C5574" s="80">
        <v>45043.0</v>
      </c>
      <c r="D5574" s="1">
        <v>4.83</v>
      </c>
      <c r="E5574" s="80">
        <v>45063.0</v>
      </c>
      <c r="F5574" s="1">
        <v>4.0249</v>
      </c>
    </row>
    <row r="5575" ht="15.75" customHeight="1">
      <c r="A5575" s="80">
        <v>45041.0</v>
      </c>
      <c r="B5575" s="1">
        <v>5.023</v>
      </c>
      <c r="C5575" s="80">
        <v>45044.0</v>
      </c>
      <c r="D5575" s="1">
        <v>4.791</v>
      </c>
      <c r="E5575" s="80">
        <v>45064.0</v>
      </c>
      <c r="F5575" s="1">
        <v>4.1355</v>
      </c>
    </row>
    <row r="5576" ht="15.75" customHeight="1">
      <c r="A5576" s="80">
        <v>45042.0</v>
      </c>
      <c r="B5576" s="1">
        <v>5.04825</v>
      </c>
      <c r="C5576" s="80">
        <v>45047.0</v>
      </c>
      <c r="D5576" s="1">
        <v>4.885</v>
      </c>
      <c r="E5576" s="80">
        <v>45065.0</v>
      </c>
      <c r="F5576" s="1">
        <v>4.14885</v>
      </c>
    </row>
    <row r="5577" ht="15.75" customHeight="1">
      <c r="A5577" s="80">
        <v>45043.0</v>
      </c>
      <c r="B5577" s="1">
        <v>5.1029</v>
      </c>
      <c r="C5577" s="80">
        <v>45048.0</v>
      </c>
      <c r="D5577" s="1">
        <v>4.7205</v>
      </c>
      <c r="E5577" s="80">
        <v>45068.0</v>
      </c>
      <c r="F5577" s="1">
        <v>4.19</v>
      </c>
    </row>
    <row r="5578" ht="15.75" customHeight="1">
      <c r="A5578" s="80">
        <v>45044.0</v>
      </c>
      <c r="B5578" s="1">
        <v>5.078</v>
      </c>
      <c r="C5578" s="80">
        <v>45049.0</v>
      </c>
      <c r="D5578" s="1">
        <v>4.614</v>
      </c>
      <c r="E5578" s="80">
        <v>45069.0</v>
      </c>
      <c r="F5578" s="1">
        <v>4.18395</v>
      </c>
    </row>
    <row r="5579" ht="15.75" customHeight="1">
      <c r="A5579" s="80">
        <v>45047.0</v>
      </c>
      <c r="B5579" s="1">
        <v>5.1347</v>
      </c>
      <c r="C5579" s="80">
        <v>45050.0</v>
      </c>
      <c r="D5579" s="1">
        <v>4.56005</v>
      </c>
      <c r="E5579" s="80">
        <v>45070.0</v>
      </c>
      <c r="F5579" s="1">
        <v>4.2823</v>
      </c>
    </row>
    <row r="5580" ht="15.75" customHeight="1">
      <c r="A5580" s="80">
        <v>45048.0</v>
      </c>
      <c r="B5580" s="1">
        <v>5.02195</v>
      </c>
      <c r="C5580" s="80">
        <v>45051.0</v>
      </c>
      <c r="D5580" s="1">
        <v>4.6573</v>
      </c>
      <c r="E5580" s="80">
        <v>45071.0</v>
      </c>
      <c r="F5580" s="1">
        <v>4.43055</v>
      </c>
    </row>
    <row r="5581" ht="15.75" customHeight="1">
      <c r="A5581" s="80">
        <v>45049.0</v>
      </c>
      <c r="B5581" s="1">
        <v>4.989</v>
      </c>
      <c r="C5581" s="80">
        <v>45054.0</v>
      </c>
      <c r="D5581" s="1">
        <v>4.711</v>
      </c>
      <c r="E5581" s="80">
        <v>45072.0</v>
      </c>
      <c r="F5581" s="1">
        <v>4.4595</v>
      </c>
    </row>
    <row r="5582" ht="15.75" customHeight="1">
      <c r="A5582" s="80">
        <v>45050.0</v>
      </c>
      <c r="B5582" s="1">
        <v>4.96785</v>
      </c>
      <c r="C5582" s="80">
        <v>45055.0</v>
      </c>
      <c r="D5582" s="1">
        <v>4.72305</v>
      </c>
      <c r="E5582" s="80">
        <v>45076.0</v>
      </c>
      <c r="F5582" s="1">
        <v>4.344</v>
      </c>
    </row>
    <row r="5583" ht="15.75" customHeight="1">
      <c r="A5583" s="80">
        <v>45051.0</v>
      </c>
      <c r="B5583" s="1">
        <v>5.019</v>
      </c>
      <c r="C5583" s="80">
        <v>45056.0</v>
      </c>
      <c r="D5583" s="1">
        <v>4.6257</v>
      </c>
      <c r="E5583" s="80">
        <v>45077.0</v>
      </c>
      <c r="F5583" s="1">
        <v>4.283</v>
      </c>
    </row>
    <row r="5584" ht="15.75" customHeight="1">
      <c r="A5584" s="80">
        <v>45054.0</v>
      </c>
      <c r="B5584" s="1">
        <v>5.042</v>
      </c>
      <c r="C5584" s="80">
        <v>45057.0</v>
      </c>
      <c r="D5584" s="1">
        <v>4.61785</v>
      </c>
      <c r="E5584" s="80">
        <v>45078.0</v>
      </c>
      <c r="F5584" s="1">
        <v>4.2075</v>
      </c>
    </row>
    <row r="5585" ht="15.75" customHeight="1">
      <c r="A5585" s="80">
        <v>45055.0</v>
      </c>
      <c r="B5585" s="1">
        <v>5.05805</v>
      </c>
      <c r="C5585" s="80">
        <v>45058.0</v>
      </c>
      <c r="D5585" s="1">
        <v>4.68185</v>
      </c>
      <c r="E5585" s="80">
        <v>45079.0</v>
      </c>
      <c r="F5585" s="1">
        <v>4.3755</v>
      </c>
    </row>
    <row r="5586" ht="15.75" customHeight="1">
      <c r="A5586" s="80">
        <v>45056.0</v>
      </c>
      <c r="B5586" s="1">
        <v>5.005</v>
      </c>
      <c r="C5586" s="80">
        <v>45061.0</v>
      </c>
      <c r="D5586" s="1">
        <v>4.7</v>
      </c>
      <c r="E5586" s="80">
        <v>45082.0</v>
      </c>
      <c r="F5586" s="1">
        <v>4.3235</v>
      </c>
    </row>
    <row r="5587" ht="15.75" customHeight="1">
      <c r="A5587" s="80">
        <v>45057.0</v>
      </c>
      <c r="B5587" s="1">
        <v>4.9997</v>
      </c>
      <c r="C5587" s="80">
        <v>45062.0</v>
      </c>
      <c r="D5587" s="1">
        <v>4.74385</v>
      </c>
      <c r="E5587" s="80">
        <v>45083.0</v>
      </c>
      <c r="F5587" s="1">
        <v>4.3495</v>
      </c>
    </row>
    <row r="5588" ht="15.75" customHeight="1">
      <c r="A5588" s="80">
        <v>45058.0</v>
      </c>
      <c r="B5588" s="1">
        <v>5.036</v>
      </c>
      <c r="C5588" s="80">
        <v>45063.0</v>
      </c>
      <c r="D5588" s="1">
        <v>4.7928</v>
      </c>
      <c r="E5588" s="80">
        <v>45084.0</v>
      </c>
      <c r="F5588" s="1">
        <v>4.4485</v>
      </c>
    </row>
    <row r="5589" ht="15.75" customHeight="1">
      <c r="A5589" s="80">
        <v>45061.0</v>
      </c>
      <c r="B5589" s="1">
        <v>5.05285</v>
      </c>
      <c r="C5589" s="80">
        <v>45064.0</v>
      </c>
      <c r="D5589" s="1">
        <v>4.87635</v>
      </c>
      <c r="E5589" s="80">
        <v>45085.0</v>
      </c>
      <c r="F5589" s="1">
        <v>4.41135</v>
      </c>
    </row>
    <row r="5590" ht="15.75" customHeight="1">
      <c r="A5590" s="80">
        <v>45062.0</v>
      </c>
      <c r="B5590" s="1">
        <v>5.06585</v>
      </c>
      <c r="C5590" s="80">
        <v>45065.0</v>
      </c>
      <c r="D5590" s="1">
        <v>4.8619</v>
      </c>
      <c r="E5590" s="80">
        <v>45086.0</v>
      </c>
      <c r="F5590" s="1">
        <v>4.488</v>
      </c>
    </row>
    <row r="5591" ht="15.75" customHeight="1">
      <c r="A5591" s="80">
        <v>45063.0</v>
      </c>
      <c r="B5591" s="1">
        <v>5.096</v>
      </c>
      <c r="C5591" s="80">
        <v>45068.0</v>
      </c>
      <c r="D5591" s="1">
        <v>4.90815</v>
      </c>
      <c r="E5591" s="80">
        <v>45089.0</v>
      </c>
      <c r="F5591" s="1">
        <v>4.4605</v>
      </c>
    </row>
    <row r="5592" ht="15.75" customHeight="1">
      <c r="A5592" s="80">
        <v>45064.0</v>
      </c>
      <c r="B5592" s="1">
        <v>5.15095</v>
      </c>
      <c r="C5592" s="80">
        <v>45069.0</v>
      </c>
      <c r="D5592" s="1">
        <v>4.9165</v>
      </c>
      <c r="E5592" s="80">
        <v>45090.0</v>
      </c>
      <c r="F5592" s="1">
        <v>4.5605</v>
      </c>
    </row>
    <row r="5593" ht="15.75" customHeight="1">
      <c r="A5593" s="80">
        <v>45065.0</v>
      </c>
      <c r="B5593" s="1">
        <v>5.13095</v>
      </c>
      <c r="C5593" s="80">
        <v>45070.0</v>
      </c>
      <c r="D5593" s="1">
        <v>5.01755</v>
      </c>
      <c r="E5593" s="80">
        <v>45091.0</v>
      </c>
      <c r="F5593" s="1">
        <v>4.58555</v>
      </c>
    </row>
    <row r="5594" ht="15.75" customHeight="1">
      <c r="A5594" s="80">
        <v>45068.0</v>
      </c>
      <c r="B5594" s="1">
        <v>5.16665</v>
      </c>
      <c r="C5594" s="80">
        <v>45071.0</v>
      </c>
      <c r="D5594" s="1">
        <v>5.1225</v>
      </c>
      <c r="E5594" s="80">
        <v>45092.0</v>
      </c>
      <c r="F5594" s="1">
        <v>4.55055</v>
      </c>
    </row>
    <row r="5595" ht="15.75" customHeight="1">
      <c r="A5595" s="80">
        <v>45069.0</v>
      </c>
      <c r="B5595" s="1">
        <v>5.186</v>
      </c>
      <c r="C5595" s="80">
        <v>45072.0</v>
      </c>
      <c r="D5595" s="1">
        <v>5.145</v>
      </c>
      <c r="E5595" s="80">
        <v>45093.0</v>
      </c>
      <c r="F5595" s="1">
        <v>4.6145</v>
      </c>
    </row>
    <row r="5596" ht="15.75" customHeight="1">
      <c r="A5596" s="80">
        <v>45070.0</v>
      </c>
      <c r="B5596" s="1">
        <v>5.2521</v>
      </c>
      <c r="C5596" s="80">
        <v>45075.0</v>
      </c>
      <c r="D5596" s="1">
        <v>5.162</v>
      </c>
      <c r="E5596" s="80">
        <v>45097.0</v>
      </c>
      <c r="F5596" s="1">
        <v>4.5905</v>
      </c>
    </row>
    <row r="5597" ht="15.75" customHeight="1">
      <c r="A5597" s="80">
        <v>45071.0</v>
      </c>
      <c r="B5597" s="1">
        <v>5.306</v>
      </c>
      <c r="C5597" s="80">
        <v>45076.0</v>
      </c>
      <c r="D5597" s="1">
        <v>5.0947</v>
      </c>
      <c r="E5597" s="80">
        <v>45098.0</v>
      </c>
      <c r="F5597" s="1">
        <v>4.60075</v>
      </c>
    </row>
    <row r="5598" ht="15.75" customHeight="1">
      <c r="A5598" s="80">
        <v>45072.0</v>
      </c>
      <c r="B5598" s="1">
        <v>5.3115</v>
      </c>
      <c r="C5598" s="80">
        <v>45077.0</v>
      </c>
      <c r="D5598" s="1">
        <v>5.04405</v>
      </c>
      <c r="E5598" s="80">
        <v>45099.0</v>
      </c>
      <c r="F5598" s="1">
        <v>4.67785</v>
      </c>
    </row>
    <row r="5599" ht="15.75" customHeight="1">
      <c r="A5599" s="80">
        <v>45076.0</v>
      </c>
      <c r="B5599" s="1">
        <v>5.3117</v>
      </c>
      <c r="C5599" s="80">
        <v>45078.0</v>
      </c>
      <c r="D5599" s="1">
        <v>4.9842</v>
      </c>
      <c r="E5599" s="80">
        <v>45100.0</v>
      </c>
      <c r="F5599" s="1">
        <v>4.618</v>
      </c>
    </row>
    <row r="5600" ht="15.75" customHeight="1">
      <c r="A5600" s="80">
        <v>45077.0</v>
      </c>
      <c r="B5600" s="1">
        <v>5.2636</v>
      </c>
      <c r="C5600" s="80">
        <v>45079.0</v>
      </c>
      <c r="D5600" s="1">
        <v>5.0995</v>
      </c>
      <c r="E5600" s="80">
        <v>45103.0</v>
      </c>
      <c r="F5600" s="1">
        <v>4.6124</v>
      </c>
    </row>
    <row r="5601" ht="15.75" customHeight="1">
      <c r="A5601" s="80">
        <v>45078.0</v>
      </c>
      <c r="B5601" s="1">
        <v>5.2289</v>
      </c>
      <c r="C5601" s="80">
        <v>45082.0</v>
      </c>
      <c r="D5601" s="1">
        <v>5.0645</v>
      </c>
      <c r="E5601" s="80">
        <v>45104.0</v>
      </c>
      <c r="F5601" s="1">
        <v>4.6868</v>
      </c>
    </row>
    <row r="5602" ht="15.75" customHeight="1">
      <c r="A5602" s="80">
        <v>45079.0</v>
      </c>
      <c r="B5602" s="1">
        <v>5.2794</v>
      </c>
      <c r="C5602" s="80">
        <v>45083.0</v>
      </c>
      <c r="D5602" s="1">
        <v>5.06645</v>
      </c>
      <c r="E5602" s="80">
        <v>45105.0</v>
      </c>
      <c r="F5602" s="1">
        <v>4.6402</v>
      </c>
    </row>
    <row r="5603" ht="15.75" customHeight="1">
      <c r="A5603" s="80">
        <v>45082.0</v>
      </c>
      <c r="B5603" s="1">
        <v>5.264</v>
      </c>
      <c r="C5603" s="80">
        <v>45084.0</v>
      </c>
      <c r="D5603" s="1">
        <v>5.1257</v>
      </c>
      <c r="E5603" s="80">
        <v>45106.0</v>
      </c>
      <c r="F5603" s="1">
        <v>4.781</v>
      </c>
    </row>
    <row r="5604" ht="15.75" customHeight="1">
      <c r="A5604" s="80">
        <v>45083.0</v>
      </c>
      <c r="B5604" s="1">
        <v>5.25595</v>
      </c>
      <c r="C5604" s="80">
        <v>45085.0</v>
      </c>
      <c r="D5604" s="1">
        <v>5.10525</v>
      </c>
      <c r="E5604" s="80">
        <v>45107.0</v>
      </c>
      <c r="F5604" s="1">
        <v>4.8036</v>
      </c>
    </row>
    <row r="5605" ht="15.75" customHeight="1">
      <c r="A5605" s="80">
        <v>45084.0</v>
      </c>
      <c r="B5605" s="1">
        <v>5.2825</v>
      </c>
      <c r="C5605" s="80">
        <v>45086.0</v>
      </c>
      <c r="D5605" s="1">
        <v>5.1573</v>
      </c>
      <c r="E5605" s="80">
        <v>45110.0</v>
      </c>
      <c r="F5605" s="1">
        <v>4.854</v>
      </c>
    </row>
    <row r="5606" ht="15.75" customHeight="1">
      <c r="A5606" s="80">
        <v>45085.0</v>
      </c>
      <c r="B5606" s="1">
        <v>5.277</v>
      </c>
      <c r="C5606" s="80">
        <v>45089.0</v>
      </c>
      <c r="D5606" s="1">
        <v>5.1507</v>
      </c>
      <c r="E5606" s="80">
        <v>45111.0</v>
      </c>
      <c r="F5606" s="1">
        <v>4.835</v>
      </c>
    </row>
    <row r="5607" ht="15.75" customHeight="1">
      <c r="A5607" s="80">
        <v>45086.0</v>
      </c>
      <c r="B5607" s="1">
        <v>5.2975</v>
      </c>
      <c r="C5607" s="80">
        <v>45090.0</v>
      </c>
      <c r="D5607" s="1">
        <v>5.19155</v>
      </c>
      <c r="E5607" s="80">
        <v>45112.0</v>
      </c>
      <c r="F5607" s="1">
        <v>4.8565</v>
      </c>
    </row>
    <row r="5608" ht="15.75" customHeight="1">
      <c r="A5608" s="80">
        <v>45089.0</v>
      </c>
      <c r="B5608" s="1">
        <v>5.30275</v>
      </c>
      <c r="C5608" s="80">
        <v>45091.0</v>
      </c>
      <c r="D5608" s="1">
        <v>5.22195</v>
      </c>
      <c r="E5608" s="80">
        <v>45113.0</v>
      </c>
      <c r="F5608" s="1">
        <v>4.89</v>
      </c>
    </row>
    <row r="5609" ht="15.75" customHeight="1">
      <c r="A5609" s="80">
        <v>45090.0</v>
      </c>
      <c r="B5609" s="1">
        <v>5.283</v>
      </c>
      <c r="C5609" s="80">
        <v>45092.0</v>
      </c>
      <c r="D5609" s="1">
        <v>5.21475</v>
      </c>
      <c r="E5609" s="80">
        <v>45114.0</v>
      </c>
      <c r="F5609" s="1">
        <v>4.8735</v>
      </c>
    </row>
    <row r="5610" ht="15.75" customHeight="1">
      <c r="A5610" s="80">
        <v>45091.0</v>
      </c>
      <c r="B5610" s="1">
        <v>5.28305</v>
      </c>
      <c r="C5610" s="80">
        <v>45093.0</v>
      </c>
      <c r="D5610" s="1">
        <v>5.242</v>
      </c>
      <c r="E5610" s="80">
        <v>45117.0</v>
      </c>
      <c r="F5610" s="1">
        <v>4.7762</v>
      </c>
    </row>
    <row r="5611" ht="15.75" customHeight="1">
      <c r="A5611" s="80">
        <v>45092.0</v>
      </c>
      <c r="B5611" s="1">
        <v>5.2944</v>
      </c>
      <c r="C5611" s="80">
        <v>45097.0</v>
      </c>
      <c r="D5611" s="1">
        <v>5.242</v>
      </c>
      <c r="E5611" s="80">
        <v>45118.0</v>
      </c>
      <c r="F5611" s="1">
        <v>4.79542</v>
      </c>
    </row>
    <row r="5612" ht="15.75" customHeight="1">
      <c r="A5612" s="80">
        <v>45093.0</v>
      </c>
      <c r="B5612" s="1">
        <v>5.3055</v>
      </c>
      <c r="C5612" s="80">
        <v>45098.0</v>
      </c>
      <c r="D5612" s="1">
        <v>5.24775</v>
      </c>
      <c r="E5612" s="80">
        <v>45119.0</v>
      </c>
      <c r="F5612" s="1">
        <v>4.65825</v>
      </c>
    </row>
    <row r="5613" ht="15.75" customHeight="1">
      <c r="A5613" s="80">
        <v>45096.0</v>
      </c>
      <c r="B5613" s="1">
        <v>5.303</v>
      </c>
      <c r="C5613" s="80">
        <v>45099.0</v>
      </c>
      <c r="D5613" s="1">
        <v>5.2883</v>
      </c>
      <c r="E5613" s="80">
        <v>45120.0</v>
      </c>
      <c r="F5613" s="1">
        <v>4.53305</v>
      </c>
    </row>
    <row r="5614" ht="15.75" customHeight="1">
      <c r="A5614" s="80">
        <v>45097.0</v>
      </c>
      <c r="B5614" s="1">
        <v>5.3165</v>
      </c>
      <c r="C5614" s="80">
        <v>45100.0</v>
      </c>
      <c r="D5614" s="1">
        <v>5.248</v>
      </c>
      <c r="E5614" s="80">
        <v>45121.0</v>
      </c>
      <c r="F5614" s="1">
        <v>4.65925</v>
      </c>
    </row>
    <row r="5615" ht="15.75" customHeight="1">
      <c r="A5615" s="80">
        <v>45098.0</v>
      </c>
      <c r="B5615" s="1">
        <v>5.3135</v>
      </c>
      <c r="C5615" s="80">
        <v>45103.0</v>
      </c>
      <c r="D5615" s="1">
        <v>5.261</v>
      </c>
      <c r="E5615" s="80">
        <v>45124.0</v>
      </c>
      <c r="F5615" s="1">
        <v>4.6315</v>
      </c>
    </row>
    <row r="5616" ht="15.75" customHeight="1">
      <c r="A5616" s="80">
        <v>45099.0</v>
      </c>
      <c r="B5616" s="1">
        <v>5.3315</v>
      </c>
      <c r="C5616" s="80">
        <v>45104.0</v>
      </c>
      <c r="D5616" s="1">
        <v>5.3048</v>
      </c>
      <c r="E5616" s="80">
        <v>45125.0</v>
      </c>
      <c r="F5616" s="1">
        <v>4.6511</v>
      </c>
    </row>
    <row r="5617" ht="15.75" customHeight="1">
      <c r="A5617" s="80">
        <v>45100.0</v>
      </c>
      <c r="B5617" s="1">
        <v>5.32005</v>
      </c>
      <c r="C5617" s="80">
        <v>45105.0</v>
      </c>
      <c r="D5617" s="1">
        <v>5.2915</v>
      </c>
      <c r="E5617" s="80">
        <v>45126.0</v>
      </c>
      <c r="F5617" s="1">
        <v>4.656</v>
      </c>
    </row>
    <row r="5618" ht="15.75" customHeight="1">
      <c r="A5618" s="80">
        <v>45103.0</v>
      </c>
      <c r="B5618" s="1">
        <v>5.3248</v>
      </c>
      <c r="C5618" s="80">
        <v>45106.0</v>
      </c>
      <c r="D5618" s="1">
        <v>5.3755</v>
      </c>
      <c r="E5618" s="80">
        <v>45127.0</v>
      </c>
      <c r="F5618" s="1">
        <v>4.72345</v>
      </c>
    </row>
    <row r="5619" ht="15.75" customHeight="1">
      <c r="A5619" s="80">
        <v>45104.0</v>
      </c>
      <c r="B5619" s="1">
        <v>5.33785</v>
      </c>
      <c r="C5619" s="80">
        <v>45107.0</v>
      </c>
      <c r="D5619" s="1">
        <v>5.37105</v>
      </c>
      <c r="E5619" s="80">
        <v>45128.0</v>
      </c>
      <c r="F5619" s="1">
        <v>4.726</v>
      </c>
    </row>
    <row r="5620" ht="15.75" customHeight="1">
      <c r="A5620" s="80">
        <v>45105.0</v>
      </c>
      <c r="B5620" s="1">
        <v>5.342</v>
      </c>
      <c r="C5620" s="80">
        <v>45110.0</v>
      </c>
      <c r="D5620" s="1">
        <v>5.3845</v>
      </c>
      <c r="E5620" s="80">
        <v>45131.0</v>
      </c>
      <c r="F5620" s="1">
        <v>4.79455</v>
      </c>
    </row>
    <row r="5621" ht="15.75" customHeight="1">
      <c r="A5621" s="80">
        <v>45106.0</v>
      </c>
      <c r="B5621" s="1">
        <v>5.3831</v>
      </c>
      <c r="C5621" s="80">
        <v>45111.0</v>
      </c>
      <c r="D5621" s="1">
        <v>5.38051</v>
      </c>
      <c r="E5621" s="80">
        <v>45132.0</v>
      </c>
      <c r="F5621" s="1">
        <v>4.79</v>
      </c>
    </row>
    <row r="5622" ht="15.75" customHeight="1">
      <c r="A5622" s="80">
        <v>45107.0</v>
      </c>
      <c r="B5622" s="1">
        <v>5.3789</v>
      </c>
      <c r="C5622" s="80">
        <v>45112.0</v>
      </c>
      <c r="D5622" s="1">
        <v>5.37625</v>
      </c>
      <c r="E5622" s="80">
        <v>45133.0</v>
      </c>
      <c r="F5622" s="1">
        <v>4.76625</v>
      </c>
    </row>
    <row r="5623" ht="15.75" customHeight="1">
      <c r="A5623" s="80">
        <v>45110.0</v>
      </c>
      <c r="B5623" s="1">
        <v>5.388</v>
      </c>
      <c r="C5623" s="80">
        <v>45113.0</v>
      </c>
      <c r="D5623" s="1">
        <v>5.4146</v>
      </c>
      <c r="E5623" s="80">
        <v>45134.0</v>
      </c>
      <c r="F5623" s="1">
        <v>4.851</v>
      </c>
    </row>
    <row r="5624" ht="15.75" customHeight="1">
      <c r="A5624" s="80">
        <v>45111.0</v>
      </c>
      <c r="B5624" s="1">
        <v>5.388</v>
      </c>
      <c r="C5624" s="80">
        <v>45114.0</v>
      </c>
      <c r="D5624" s="1">
        <v>5.40045</v>
      </c>
      <c r="E5624" s="80">
        <v>45135.0</v>
      </c>
      <c r="F5624" s="1">
        <v>4.8011</v>
      </c>
    </row>
    <row r="5625" ht="15.75" customHeight="1">
      <c r="A5625" s="80">
        <v>45112.0</v>
      </c>
      <c r="B5625" s="1">
        <v>5.3838</v>
      </c>
      <c r="C5625" s="80">
        <v>45117.0</v>
      </c>
      <c r="D5625" s="1">
        <v>5.36135</v>
      </c>
      <c r="E5625" s="80">
        <v>45138.0</v>
      </c>
      <c r="F5625" s="1">
        <v>4.78715</v>
      </c>
    </row>
    <row r="5626" ht="15.75" customHeight="1">
      <c r="A5626" s="80">
        <v>45113.0</v>
      </c>
      <c r="B5626" s="1">
        <v>5.4117</v>
      </c>
      <c r="C5626" s="80">
        <v>45118.0</v>
      </c>
      <c r="D5626" s="1">
        <v>5.37985</v>
      </c>
      <c r="E5626" s="80">
        <v>45139.0</v>
      </c>
      <c r="F5626" s="1">
        <v>4.805</v>
      </c>
    </row>
    <row r="5627" ht="15.75" customHeight="1">
      <c r="A5627" s="80">
        <v>45114.0</v>
      </c>
      <c r="B5627" s="1">
        <v>5.4085</v>
      </c>
      <c r="C5627" s="80">
        <v>45119.0</v>
      </c>
      <c r="D5627" s="1">
        <v>5.3042</v>
      </c>
      <c r="E5627" s="80">
        <v>45140.0</v>
      </c>
      <c r="F5627" s="1">
        <v>4.76435</v>
      </c>
    </row>
    <row r="5628" ht="15.75" customHeight="1">
      <c r="A5628" s="80">
        <v>45117.0</v>
      </c>
      <c r="B5628" s="1">
        <v>5.40345</v>
      </c>
      <c r="C5628" s="80">
        <v>45120.0</v>
      </c>
      <c r="D5628" s="1">
        <v>5.24665</v>
      </c>
      <c r="E5628" s="80">
        <v>45141.0</v>
      </c>
      <c r="F5628" s="1">
        <v>4.7765</v>
      </c>
    </row>
    <row r="5629" ht="15.75" customHeight="1">
      <c r="A5629" s="80">
        <v>45118.0</v>
      </c>
      <c r="B5629" s="1">
        <v>5.4151</v>
      </c>
      <c r="C5629" s="80">
        <v>45121.0</v>
      </c>
      <c r="D5629" s="1">
        <v>5.31095</v>
      </c>
      <c r="E5629" s="80">
        <v>45142.0</v>
      </c>
      <c r="F5629" s="1">
        <v>4.67245</v>
      </c>
    </row>
    <row r="5630" ht="15.75" customHeight="1">
      <c r="A5630" s="80">
        <v>45119.0</v>
      </c>
      <c r="B5630" s="1">
        <v>5.387</v>
      </c>
      <c r="C5630" s="80">
        <v>45124.0</v>
      </c>
      <c r="D5630" s="1">
        <v>5.2924</v>
      </c>
      <c r="E5630" s="80">
        <v>45145.0</v>
      </c>
      <c r="F5630" s="1">
        <v>4.671</v>
      </c>
    </row>
    <row r="5631" ht="15.75" customHeight="1">
      <c r="A5631" s="80">
        <v>45120.0</v>
      </c>
      <c r="B5631" s="1">
        <v>5.3785</v>
      </c>
      <c r="C5631" s="80">
        <v>45125.0</v>
      </c>
      <c r="D5631" s="1">
        <v>5.31025</v>
      </c>
      <c r="E5631" s="80">
        <v>45146.0</v>
      </c>
      <c r="F5631" s="1">
        <v>4.64975</v>
      </c>
    </row>
    <row r="5632" ht="15.75" customHeight="1">
      <c r="A5632" s="80">
        <v>45121.0</v>
      </c>
      <c r="B5632" s="1">
        <v>5.4066</v>
      </c>
      <c r="C5632" s="80">
        <v>45126.0</v>
      </c>
      <c r="D5632" s="1">
        <v>5.3126</v>
      </c>
      <c r="E5632" s="80">
        <v>45147.0</v>
      </c>
      <c r="F5632" s="1">
        <v>4.6982</v>
      </c>
    </row>
    <row r="5633" ht="15.75" customHeight="1">
      <c r="A5633" s="80">
        <v>45124.0</v>
      </c>
      <c r="B5633" s="1">
        <v>5.404</v>
      </c>
      <c r="C5633" s="80">
        <v>45127.0</v>
      </c>
      <c r="D5633" s="1">
        <v>5.34475</v>
      </c>
      <c r="E5633" s="80">
        <v>45148.0</v>
      </c>
      <c r="F5633" s="1">
        <v>4.72085</v>
      </c>
    </row>
    <row r="5634" ht="15.75" customHeight="1">
      <c r="A5634" s="80">
        <v>45125.0</v>
      </c>
      <c r="B5634" s="1">
        <v>5.4139</v>
      </c>
      <c r="C5634" s="80">
        <v>45128.0</v>
      </c>
      <c r="D5634" s="1">
        <v>5.344</v>
      </c>
      <c r="E5634" s="80">
        <v>45149.0</v>
      </c>
      <c r="F5634" s="1">
        <v>4.7771</v>
      </c>
    </row>
    <row r="5635" ht="15.75" customHeight="1">
      <c r="A5635" s="80">
        <v>45126.0</v>
      </c>
      <c r="B5635" s="1">
        <v>5.4135</v>
      </c>
      <c r="C5635" s="80">
        <v>45131.0</v>
      </c>
      <c r="D5635" s="1">
        <v>5.3858</v>
      </c>
      <c r="E5635" s="80">
        <v>45152.0</v>
      </c>
      <c r="F5635" s="1">
        <v>4.84185</v>
      </c>
    </row>
    <row r="5636" ht="15.75" customHeight="1">
      <c r="A5636" s="80">
        <v>45127.0</v>
      </c>
      <c r="B5636" s="1">
        <v>5.428</v>
      </c>
      <c r="C5636" s="80">
        <v>45132.0</v>
      </c>
      <c r="D5636" s="1">
        <v>5.38045</v>
      </c>
      <c r="E5636" s="80">
        <v>45153.0</v>
      </c>
      <c r="F5636" s="1">
        <v>4.8262</v>
      </c>
    </row>
    <row r="5637" ht="15.75" customHeight="1">
      <c r="A5637" s="80">
        <v>45128.0</v>
      </c>
      <c r="B5637" s="1">
        <v>5.4263</v>
      </c>
      <c r="C5637" s="80">
        <v>45133.0</v>
      </c>
      <c r="D5637" s="1">
        <v>5.37535</v>
      </c>
      <c r="E5637" s="80">
        <v>45154.0</v>
      </c>
      <c r="F5637" s="1">
        <v>4.8495</v>
      </c>
    </row>
    <row r="5638" ht="15.75" customHeight="1">
      <c r="A5638" s="80">
        <v>45131.0</v>
      </c>
      <c r="B5638" s="1">
        <v>5.44395</v>
      </c>
      <c r="C5638" s="80">
        <v>45134.0</v>
      </c>
      <c r="D5638" s="1">
        <v>5.4071</v>
      </c>
      <c r="E5638" s="80">
        <v>45155.0</v>
      </c>
      <c r="F5638" s="1">
        <v>4.8112</v>
      </c>
    </row>
    <row r="5639" ht="15.75" customHeight="1">
      <c r="A5639" s="80">
        <v>45132.0</v>
      </c>
      <c r="B5639" s="1">
        <v>5.4503</v>
      </c>
      <c r="C5639" s="80">
        <v>45135.0</v>
      </c>
      <c r="D5639" s="1">
        <v>5.3814</v>
      </c>
      <c r="E5639" s="80">
        <v>45156.0</v>
      </c>
      <c r="F5639" s="1">
        <v>4.81825</v>
      </c>
    </row>
    <row r="5640" ht="15.75" customHeight="1">
      <c r="A5640" s="80">
        <v>45133.0</v>
      </c>
      <c r="B5640" s="1">
        <v>5.4526</v>
      </c>
      <c r="C5640" s="80">
        <v>45138.0</v>
      </c>
      <c r="D5640" s="1">
        <v>5.3756</v>
      </c>
      <c r="E5640" s="80">
        <v>45159.0</v>
      </c>
      <c r="F5640" s="1">
        <v>4.8804</v>
      </c>
    </row>
    <row r="5641" ht="15.75" customHeight="1">
      <c r="A5641" s="80">
        <v>45134.0</v>
      </c>
      <c r="B5641" s="1">
        <v>5.4521</v>
      </c>
      <c r="C5641" s="80">
        <v>45139.0</v>
      </c>
      <c r="D5641" s="1">
        <v>5.37575</v>
      </c>
      <c r="E5641" s="80">
        <v>45160.0</v>
      </c>
      <c r="F5641" s="1">
        <v>4.91285</v>
      </c>
    </row>
    <row r="5642" ht="15.75" customHeight="1">
      <c r="A5642" s="80">
        <v>45135.0</v>
      </c>
      <c r="B5642" s="1">
        <v>5.4463</v>
      </c>
      <c r="C5642" s="80">
        <v>45140.0</v>
      </c>
      <c r="D5642" s="1">
        <v>5.352</v>
      </c>
      <c r="E5642" s="80">
        <v>45161.0</v>
      </c>
      <c r="F5642" s="1">
        <v>4.83295</v>
      </c>
    </row>
    <row r="5643" ht="15.75" customHeight="1">
      <c r="A5643" s="80">
        <v>45138.0</v>
      </c>
      <c r="B5643" s="1">
        <v>5.4443</v>
      </c>
      <c r="C5643" s="80">
        <v>45141.0</v>
      </c>
      <c r="D5643" s="1">
        <v>5.35835</v>
      </c>
      <c r="E5643" s="80">
        <v>45162.0</v>
      </c>
      <c r="F5643" s="1">
        <v>4.8801</v>
      </c>
    </row>
    <row r="5644" ht="15.75" customHeight="1">
      <c r="A5644" s="80">
        <v>45139.0</v>
      </c>
      <c r="B5644" s="1">
        <v>5.44685</v>
      </c>
      <c r="C5644" s="80">
        <v>45142.0</v>
      </c>
      <c r="D5644" s="1">
        <v>5.3105</v>
      </c>
      <c r="E5644" s="80">
        <v>45163.0</v>
      </c>
      <c r="F5644" s="1">
        <v>4.93635</v>
      </c>
    </row>
    <row r="5645" ht="15.75" customHeight="1">
      <c r="A5645" s="80">
        <v>45140.0</v>
      </c>
      <c r="B5645" s="1">
        <v>5.44205</v>
      </c>
      <c r="C5645" s="80">
        <v>45145.0</v>
      </c>
      <c r="D5645" s="1">
        <v>5.3178</v>
      </c>
      <c r="E5645" s="80">
        <v>45166.0</v>
      </c>
      <c r="F5645" s="1">
        <v>4.91225</v>
      </c>
    </row>
    <row r="5646" ht="15.75" customHeight="1">
      <c r="A5646" s="80">
        <v>45141.0</v>
      </c>
      <c r="B5646" s="1">
        <v>5.4486</v>
      </c>
      <c r="C5646" s="80">
        <v>45146.0</v>
      </c>
      <c r="D5646" s="1">
        <v>5.3075</v>
      </c>
      <c r="E5646" s="80">
        <v>45167.0</v>
      </c>
      <c r="F5646" s="1">
        <v>4.8003</v>
      </c>
    </row>
    <row r="5647" ht="15.75" customHeight="1">
      <c r="A5647" s="80">
        <v>45142.0</v>
      </c>
      <c r="B5647" s="1">
        <v>5.4323</v>
      </c>
      <c r="C5647" s="80">
        <v>45147.0</v>
      </c>
      <c r="D5647" s="1">
        <v>5.33435</v>
      </c>
      <c r="E5647" s="80">
        <v>45168.0</v>
      </c>
      <c r="F5647" s="1">
        <v>4.78</v>
      </c>
    </row>
    <row r="5648" ht="15.75" customHeight="1">
      <c r="A5648" s="80">
        <v>45145.0</v>
      </c>
      <c r="B5648" s="1">
        <v>5.4386</v>
      </c>
      <c r="C5648" s="80">
        <v>45148.0</v>
      </c>
      <c r="D5648" s="1">
        <v>5.32495</v>
      </c>
      <c r="E5648" s="80">
        <v>45169.0</v>
      </c>
      <c r="F5648" s="1">
        <v>4.7559</v>
      </c>
    </row>
    <row r="5649" ht="15.75" customHeight="1">
      <c r="A5649" s="80">
        <v>45146.0</v>
      </c>
      <c r="B5649" s="1">
        <v>5.4372</v>
      </c>
      <c r="C5649" s="80">
        <v>45149.0</v>
      </c>
      <c r="D5649" s="1">
        <v>5.3556</v>
      </c>
      <c r="E5649" s="80">
        <v>45170.0</v>
      </c>
      <c r="F5649" s="1">
        <v>4.76435</v>
      </c>
    </row>
    <row r="5650" ht="15.75" customHeight="1">
      <c r="A5650" s="80">
        <v>45147.0</v>
      </c>
      <c r="B5650" s="1">
        <v>5.4399</v>
      </c>
      <c r="C5650" s="80">
        <v>45152.0</v>
      </c>
      <c r="D5650" s="1">
        <v>5.3916</v>
      </c>
      <c r="E5650" s="80">
        <v>45174.0</v>
      </c>
      <c r="F5650" s="1">
        <v>4.84325</v>
      </c>
    </row>
    <row r="5651" ht="15.75" customHeight="1">
      <c r="A5651" s="80">
        <v>45148.0</v>
      </c>
      <c r="B5651" s="1">
        <v>5.43245</v>
      </c>
      <c r="C5651" s="80">
        <v>45153.0</v>
      </c>
      <c r="D5651" s="1">
        <v>5.3733</v>
      </c>
      <c r="E5651" s="80">
        <v>45175.0</v>
      </c>
      <c r="F5651" s="1">
        <v>4.8986</v>
      </c>
    </row>
    <row r="5652" ht="15.75" customHeight="1">
      <c r="A5652" s="80">
        <v>45149.0</v>
      </c>
      <c r="B5652" s="1">
        <v>5.4443</v>
      </c>
      <c r="C5652" s="80">
        <v>45154.0</v>
      </c>
      <c r="D5652" s="1">
        <v>5.38528</v>
      </c>
      <c r="E5652" s="80">
        <v>45176.0</v>
      </c>
      <c r="F5652" s="1">
        <v>4.8339</v>
      </c>
    </row>
    <row r="5653" ht="15.75" customHeight="1">
      <c r="A5653" s="80">
        <v>45152.0</v>
      </c>
      <c r="B5653" s="1">
        <v>5.4545</v>
      </c>
      <c r="C5653" s="80">
        <v>45155.0</v>
      </c>
      <c r="D5653" s="1">
        <v>5.3588</v>
      </c>
      <c r="E5653" s="80">
        <v>45177.0</v>
      </c>
      <c r="F5653" s="1">
        <v>4.873</v>
      </c>
    </row>
    <row r="5654" ht="15.75" customHeight="1">
      <c r="A5654" s="80">
        <v>45153.0</v>
      </c>
      <c r="B5654" s="1">
        <v>5.4498</v>
      </c>
      <c r="C5654" s="80">
        <v>45156.0</v>
      </c>
      <c r="D5654" s="1">
        <v>5.36405</v>
      </c>
      <c r="E5654" s="80">
        <v>45180.0</v>
      </c>
      <c r="F5654" s="1">
        <v>4.87125</v>
      </c>
    </row>
    <row r="5655" ht="15.75" customHeight="1">
      <c r="A5655" s="80">
        <v>45154.0</v>
      </c>
      <c r="B5655" s="1">
        <v>5.4546</v>
      </c>
      <c r="C5655" s="80">
        <v>45159.0</v>
      </c>
      <c r="D5655" s="1">
        <v>5.40635</v>
      </c>
      <c r="E5655" s="80">
        <v>45181.0</v>
      </c>
      <c r="F5655" s="1">
        <v>4.90645</v>
      </c>
    </row>
    <row r="5656" ht="15.75" customHeight="1">
      <c r="A5656" s="80">
        <v>45155.0</v>
      </c>
      <c r="B5656" s="1">
        <v>5.4482</v>
      </c>
      <c r="C5656" s="80">
        <v>45160.0</v>
      </c>
      <c r="D5656" s="1">
        <v>5.4201</v>
      </c>
      <c r="E5656" s="80">
        <v>45182.0</v>
      </c>
      <c r="F5656" s="1">
        <v>4.8622</v>
      </c>
    </row>
    <row r="5657" ht="15.75" customHeight="1">
      <c r="A5657" s="80">
        <v>45156.0</v>
      </c>
      <c r="B5657" s="1">
        <v>5.44665</v>
      </c>
      <c r="C5657" s="80">
        <v>45161.0</v>
      </c>
      <c r="D5657" s="1">
        <v>5.38</v>
      </c>
      <c r="E5657" s="80">
        <v>45183.0</v>
      </c>
      <c r="F5657" s="1">
        <v>4.9005</v>
      </c>
    </row>
    <row r="5658" ht="15.75" customHeight="1">
      <c r="A5658" s="80">
        <v>45159.0</v>
      </c>
      <c r="B5658" s="1">
        <v>5.4708</v>
      </c>
      <c r="C5658" s="80">
        <v>45162.0</v>
      </c>
      <c r="D5658" s="1">
        <v>5.4231</v>
      </c>
      <c r="E5658" s="80">
        <v>45184.0</v>
      </c>
      <c r="F5658" s="1">
        <v>4.92375</v>
      </c>
    </row>
    <row r="5659" ht="15.75" customHeight="1">
      <c r="A5659" s="80">
        <v>45160.0</v>
      </c>
      <c r="B5659" s="1">
        <v>5.4766</v>
      </c>
      <c r="C5659" s="80">
        <v>45163.0</v>
      </c>
      <c r="D5659" s="1">
        <v>5.4766</v>
      </c>
      <c r="E5659" s="80">
        <v>45187.0</v>
      </c>
      <c r="F5659" s="1">
        <v>4.9336</v>
      </c>
    </row>
    <row r="5660" ht="15.75" customHeight="1">
      <c r="A5660" s="80">
        <v>45161.0</v>
      </c>
      <c r="B5660" s="1">
        <v>5.4613</v>
      </c>
      <c r="C5660" s="80">
        <v>45166.0</v>
      </c>
      <c r="D5660" s="1">
        <v>5.47595</v>
      </c>
      <c r="E5660" s="80">
        <v>45188.0</v>
      </c>
      <c r="F5660" s="1">
        <v>4.9779</v>
      </c>
    </row>
    <row r="5661" ht="15.75" customHeight="1">
      <c r="A5661" s="80">
        <v>45162.0</v>
      </c>
      <c r="B5661" s="1">
        <v>5.4859</v>
      </c>
      <c r="C5661" s="80">
        <v>45167.0</v>
      </c>
      <c r="D5661" s="1">
        <v>5.39265</v>
      </c>
      <c r="E5661" s="80">
        <v>45189.0</v>
      </c>
      <c r="F5661" s="1">
        <v>5.06735</v>
      </c>
    </row>
    <row r="5662" ht="15.75" customHeight="1">
      <c r="A5662" s="80">
        <v>45163.0</v>
      </c>
      <c r="B5662" s="1">
        <v>5.5086</v>
      </c>
      <c r="C5662" s="80">
        <v>45168.0</v>
      </c>
      <c r="D5662" s="1">
        <v>5.3756</v>
      </c>
      <c r="E5662" s="80">
        <v>45190.0</v>
      </c>
      <c r="F5662" s="1">
        <v>5.0295</v>
      </c>
    </row>
    <row r="5663" ht="15.75" customHeight="1">
      <c r="A5663" s="80">
        <v>45166.0</v>
      </c>
      <c r="B5663" s="1">
        <v>5.517</v>
      </c>
      <c r="C5663" s="80">
        <v>45169.0</v>
      </c>
      <c r="D5663" s="1">
        <v>5.36146</v>
      </c>
      <c r="E5663" s="80">
        <v>45191.0</v>
      </c>
      <c r="F5663" s="1">
        <v>4.9955</v>
      </c>
    </row>
    <row r="5664" ht="15.75" customHeight="1">
      <c r="A5664" s="80">
        <v>45167.0</v>
      </c>
      <c r="B5664" s="1">
        <v>5.475</v>
      </c>
      <c r="C5664" s="80">
        <v>45170.0</v>
      </c>
      <c r="D5664" s="1">
        <v>5.3565</v>
      </c>
      <c r="E5664" s="80">
        <v>45194.0</v>
      </c>
      <c r="F5664" s="1">
        <v>4.99925</v>
      </c>
    </row>
    <row r="5665" ht="15.75" customHeight="1">
      <c r="A5665" s="80">
        <v>45168.0</v>
      </c>
      <c r="B5665" s="1">
        <v>5.4729</v>
      </c>
      <c r="C5665" s="80">
        <v>45173.0</v>
      </c>
      <c r="D5665" s="1">
        <v>5.359</v>
      </c>
      <c r="E5665" s="80">
        <v>45195.0</v>
      </c>
      <c r="F5665" s="1">
        <v>4.9885</v>
      </c>
    </row>
    <row r="5666" ht="15.75" customHeight="1">
      <c r="A5666" s="80">
        <v>45169.0</v>
      </c>
      <c r="B5666" s="1">
        <v>5.469</v>
      </c>
      <c r="C5666" s="80">
        <v>45174.0</v>
      </c>
      <c r="D5666" s="1">
        <v>5.40305</v>
      </c>
      <c r="E5666" s="80">
        <v>45196.0</v>
      </c>
      <c r="F5666" s="1">
        <v>5.04595</v>
      </c>
    </row>
    <row r="5667" ht="15.75" customHeight="1">
      <c r="A5667" s="80">
        <v>45170.0</v>
      </c>
      <c r="B5667" s="1">
        <v>5.45385</v>
      </c>
      <c r="C5667" s="80">
        <v>45175.0</v>
      </c>
      <c r="D5667" s="1">
        <v>5.4313</v>
      </c>
      <c r="E5667" s="80">
        <v>45197.0</v>
      </c>
      <c r="F5667" s="1">
        <v>4.9624</v>
      </c>
    </row>
    <row r="5668" ht="15.75" customHeight="1">
      <c r="A5668" s="80">
        <v>45174.0</v>
      </c>
      <c r="B5668" s="1">
        <v>5.47345</v>
      </c>
      <c r="C5668" s="80">
        <v>45176.0</v>
      </c>
      <c r="D5668" s="1">
        <v>5.3998</v>
      </c>
      <c r="E5668" s="80">
        <v>45198.0</v>
      </c>
      <c r="F5668" s="1">
        <v>4.95125</v>
      </c>
    </row>
    <row r="5669" ht="15.75" customHeight="1">
      <c r="A5669" s="80">
        <v>45175.0</v>
      </c>
      <c r="B5669" s="1">
        <v>5.4842</v>
      </c>
      <c r="C5669" s="80">
        <v>45177.0</v>
      </c>
      <c r="D5669" s="1">
        <v>5.42025</v>
      </c>
      <c r="E5669" s="80">
        <v>45201.0</v>
      </c>
      <c r="F5669" s="1">
        <v>5.013</v>
      </c>
    </row>
    <row r="5670" ht="15.75" customHeight="1">
      <c r="A5670" s="80">
        <v>45176.0</v>
      </c>
      <c r="B5670" s="1">
        <v>5.47715</v>
      </c>
      <c r="C5670" s="80">
        <v>45180.0</v>
      </c>
      <c r="D5670" s="1">
        <v>5.423</v>
      </c>
      <c r="E5670" s="80">
        <v>45202.0</v>
      </c>
      <c r="F5670" s="1">
        <v>5.0419</v>
      </c>
    </row>
    <row r="5671" ht="15.75" customHeight="1">
      <c r="A5671" s="80">
        <v>45177.0</v>
      </c>
      <c r="B5671" s="1">
        <v>5.4823</v>
      </c>
      <c r="C5671" s="80">
        <v>45181.0</v>
      </c>
      <c r="D5671" s="1">
        <v>5.43715</v>
      </c>
      <c r="E5671" s="80">
        <v>45203.0</v>
      </c>
      <c r="F5671" s="1">
        <v>4.955</v>
      </c>
    </row>
    <row r="5672" ht="15.75" customHeight="1">
      <c r="A5672" s="80">
        <v>45180.0</v>
      </c>
      <c r="B5672" s="1">
        <v>5.4879</v>
      </c>
      <c r="C5672" s="80">
        <v>45182.0</v>
      </c>
      <c r="D5672" s="1">
        <v>5.4155</v>
      </c>
      <c r="E5672" s="80">
        <v>45204.0</v>
      </c>
      <c r="F5672" s="1">
        <v>4.9053</v>
      </c>
    </row>
    <row r="5673" ht="15.75" customHeight="1">
      <c r="A5673" s="80">
        <v>45181.0</v>
      </c>
      <c r="B5673" s="1">
        <v>5.4865</v>
      </c>
      <c r="C5673" s="80">
        <v>45183.0</v>
      </c>
      <c r="D5673" s="1">
        <v>5.4316</v>
      </c>
      <c r="E5673" s="80">
        <v>45205.0</v>
      </c>
      <c r="F5673" s="1">
        <v>4.9636</v>
      </c>
    </row>
    <row r="5674" ht="15.75" customHeight="1">
      <c r="A5674" s="80">
        <v>45182.0</v>
      </c>
      <c r="B5674" s="1">
        <v>5.4809</v>
      </c>
      <c r="C5674" s="80">
        <v>45184.0</v>
      </c>
      <c r="D5674" s="1">
        <v>5.43705</v>
      </c>
      <c r="E5674" s="80">
        <v>45208.0</v>
      </c>
      <c r="F5674" s="1">
        <v>4.961</v>
      </c>
    </row>
    <row r="5675" ht="15.75" customHeight="1">
      <c r="A5675" s="80">
        <v>45183.0</v>
      </c>
      <c r="B5675" s="1">
        <v>5.47915</v>
      </c>
      <c r="C5675" s="80">
        <v>45187.0</v>
      </c>
      <c r="D5675" s="1">
        <v>5.4455</v>
      </c>
      <c r="E5675" s="80">
        <v>45209.0</v>
      </c>
      <c r="F5675" s="1">
        <v>4.8499</v>
      </c>
    </row>
    <row r="5676" ht="15.75" customHeight="1">
      <c r="A5676" s="80">
        <v>45184.0</v>
      </c>
      <c r="B5676" s="1">
        <v>5.474</v>
      </c>
      <c r="C5676" s="80">
        <v>45188.0</v>
      </c>
      <c r="D5676" s="1">
        <v>5.45945</v>
      </c>
      <c r="E5676" s="80">
        <v>45210.0</v>
      </c>
      <c r="F5676" s="1">
        <v>4.86315</v>
      </c>
    </row>
    <row r="5677" ht="15.75" customHeight="1">
      <c r="A5677" s="80">
        <v>45187.0</v>
      </c>
      <c r="B5677" s="1">
        <v>5.4795</v>
      </c>
      <c r="C5677" s="80">
        <v>45189.0</v>
      </c>
      <c r="D5677" s="1">
        <v>5.5115</v>
      </c>
      <c r="E5677" s="80">
        <v>45211.0</v>
      </c>
      <c r="F5677" s="1">
        <v>4.9386</v>
      </c>
    </row>
    <row r="5678" ht="15.75" customHeight="1">
      <c r="A5678" s="80">
        <v>45188.0</v>
      </c>
      <c r="B5678" s="1">
        <v>5.48245</v>
      </c>
      <c r="C5678" s="80">
        <v>45190.0</v>
      </c>
      <c r="D5678" s="1">
        <v>5.47655</v>
      </c>
      <c r="E5678" s="80">
        <v>45212.0</v>
      </c>
      <c r="F5678" s="1">
        <v>4.9192</v>
      </c>
    </row>
    <row r="5679" ht="15.75" customHeight="1">
      <c r="A5679" s="80">
        <v>45189.0</v>
      </c>
      <c r="B5679" s="1">
        <v>5.49505</v>
      </c>
      <c r="C5679" s="80">
        <v>45191.0</v>
      </c>
      <c r="D5679" s="1">
        <v>5.46215</v>
      </c>
      <c r="E5679" s="80">
        <v>45215.0</v>
      </c>
      <c r="F5679" s="1">
        <v>4.95705</v>
      </c>
    </row>
    <row r="5680" ht="15.75" customHeight="1">
      <c r="A5680" s="80">
        <v>45190.0</v>
      </c>
      <c r="B5680" s="1">
        <v>5.4895</v>
      </c>
      <c r="C5680" s="80">
        <v>45194.0</v>
      </c>
      <c r="D5680" s="1">
        <v>5.45815</v>
      </c>
      <c r="E5680" s="80">
        <v>45216.0</v>
      </c>
      <c r="F5680" s="1">
        <v>5.06305</v>
      </c>
    </row>
    <row r="5681" ht="15.75" customHeight="1">
      <c r="A5681" s="80">
        <v>45191.0</v>
      </c>
      <c r="B5681" s="1">
        <v>5.47915</v>
      </c>
      <c r="C5681" s="80">
        <v>45195.0</v>
      </c>
      <c r="D5681" s="1">
        <v>5.4531</v>
      </c>
      <c r="E5681" s="80">
        <v>45217.0</v>
      </c>
      <c r="F5681" s="1">
        <v>5.07965</v>
      </c>
    </row>
    <row r="5682" ht="15.75" customHeight="1">
      <c r="A5682" s="80">
        <v>45194.0</v>
      </c>
      <c r="B5682" s="1">
        <v>5.4751</v>
      </c>
      <c r="C5682" s="80">
        <v>45196.0</v>
      </c>
      <c r="D5682" s="1">
        <v>5.4849</v>
      </c>
      <c r="E5682" s="80">
        <v>45218.0</v>
      </c>
      <c r="F5682" s="1">
        <v>5.018</v>
      </c>
    </row>
    <row r="5683" ht="15.75" customHeight="1">
      <c r="A5683" s="80">
        <v>45195.0</v>
      </c>
      <c r="B5683" s="1">
        <v>5.47175</v>
      </c>
      <c r="C5683" s="80">
        <v>45197.0</v>
      </c>
      <c r="D5683" s="1">
        <v>5.4391</v>
      </c>
      <c r="E5683" s="80">
        <v>45219.0</v>
      </c>
      <c r="F5683" s="1">
        <v>4.93</v>
      </c>
    </row>
    <row r="5684" ht="15.75" customHeight="1">
      <c r="A5684" s="80">
        <v>45196.0</v>
      </c>
      <c r="B5684" s="1">
        <v>5.4865</v>
      </c>
      <c r="C5684" s="80">
        <v>45198.0</v>
      </c>
      <c r="D5684" s="1">
        <v>5.4353</v>
      </c>
      <c r="E5684" s="80">
        <v>45222.0</v>
      </c>
      <c r="F5684" s="1">
        <v>4.8924</v>
      </c>
    </row>
    <row r="5685" ht="15.75" customHeight="1">
      <c r="A5685" s="80">
        <v>45197.0</v>
      </c>
      <c r="B5685" s="1">
        <v>5.4702</v>
      </c>
      <c r="C5685" s="80">
        <v>45201.0</v>
      </c>
      <c r="D5685" s="1">
        <v>5.4727</v>
      </c>
      <c r="E5685" s="80">
        <v>45223.0</v>
      </c>
      <c r="F5685" s="1">
        <v>4.957</v>
      </c>
    </row>
    <row r="5686" ht="15.75" customHeight="1">
      <c r="A5686" s="80">
        <v>45198.0</v>
      </c>
      <c r="B5686" s="1">
        <v>5.4685</v>
      </c>
      <c r="C5686" s="80">
        <v>45202.0</v>
      </c>
      <c r="D5686" s="1">
        <v>5.47675</v>
      </c>
      <c r="E5686" s="80">
        <v>45224.0</v>
      </c>
      <c r="F5686" s="1">
        <v>4.9908</v>
      </c>
    </row>
    <row r="5687" ht="15.75" customHeight="1">
      <c r="A5687" s="80">
        <v>45201.0</v>
      </c>
      <c r="B5687" s="1">
        <v>5.495</v>
      </c>
      <c r="C5687" s="80">
        <v>45203.0</v>
      </c>
      <c r="D5687" s="1">
        <v>5.409</v>
      </c>
      <c r="E5687" s="80">
        <v>45225.0</v>
      </c>
      <c r="F5687" s="1">
        <v>4.90705</v>
      </c>
    </row>
    <row r="5688" ht="15.75" customHeight="1">
      <c r="A5688" s="80">
        <v>45202.0</v>
      </c>
      <c r="B5688" s="1">
        <v>5.4978</v>
      </c>
      <c r="C5688" s="80">
        <v>45204.0</v>
      </c>
      <c r="D5688" s="1">
        <v>5.37925</v>
      </c>
      <c r="E5688" s="80">
        <v>45226.0</v>
      </c>
      <c r="F5688" s="1">
        <v>4.8676</v>
      </c>
    </row>
    <row r="5689" ht="15.75" customHeight="1">
      <c r="A5689" s="80">
        <v>45203.0</v>
      </c>
      <c r="B5689" s="1">
        <v>5.4687</v>
      </c>
      <c r="C5689" s="80">
        <v>45205.0</v>
      </c>
      <c r="D5689" s="1">
        <v>5.4288</v>
      </c>
      <c r="E5689" s="80">
        <v>45229.0</v>
      </c>
      <c r="F5689" s="1">
        <v>4.90895</v>
      </c>
    </row>
    <row r="5690" ht="15.75" customHeight="1">
      <c r="A5690" s="80">
        <v>45204.0</v>
      </c>
      <c r="B5690" s="1">
        <v>5.4578</v>
      </c>
      <c r="C5690" s="80">
        <v>45208.0</v>
      </c>
      <c r="D5690" s="1">
        <v>5.429</v>
      </c>
      <c r="E5690" s="80">
        <v>45230.0</v>
      </c>
      <c r="F5690" s="1">
        <v>4.9445</v>
      </c>
    </row>
    <row r="5691" ht="15.75" customHeight="1">
      <c r="A5691" s="80">
        <v>45205.0</v>
      </c>
      <c r="B5691" s="1">
        <v>5.4873</v>
      </c>
      <c r="C5691" s="80">
        <v>45209.0</v>
      </c>
      <c r="D5691" s="1">
        <v>5.3454</v>
      </c>
      <c r="E5691" s="80">
        <v>45231.0</v>
      </c>
      <c r="F5691" s="1">
        <v>4.8035</v>
      </c>
    </row>
    <row r="5692" ht="15.75" customHeight="1">
      <c r="A5692" s="80">
        <v>45209.0</v>
      </c>
      <c r="B5692" s="1">
        <v>5.44305</v>
      </c>
      <c r="C5692" s="80">
        <v>45210.0</v>
      </c>
      <c r="D5692" s="1">
        <v>5.3559</v>
      </c>
      <c r="E5692" s="80">
        <v>45232.0</v>
      </c>
      <c r="F5692" s="1">
        <v>4.83325</v>
      </c>
    </row>
    <row r="5693" ht="15.75" customHeight="1">
      <c r="A5693" s="80">
        <v>45210.0</v>
      </c>
      <c r="B5693" s="1">
        <v>5.44025</v>
      </c>
      <c r="C5693" s="80">
        <v>45211.0</v>
      </c>
      <c r="D5693" s="1">
        <v>5.399</v>
      </c>
      <c r="E5693" s="80">
        <v>45233.0</v>
      </c>
      <c r="F5693" s="1">
        <v>4.6851</v>
      </c>
    </row>
    <row r="5694" ht="15.75" customHeight="1">
      <c r="A5694" s="80">
        <v>45211.0</v>
      </c>
      <c r="B5694" s="1">
        <v>5.4639</v>
      </c>
      <c r="C5694" s="80">
        <v>45212.0</v>
      </c>
      <c r="D5694" s="1">
        <v>5.38035</v>
      </c>
      <c r="E5694" s="80">
        <v>45236.0</v>
      </c>
      <c r="F5694" s="1">
        <v>4.76425</v>
      </c>
    </row>
    <row r="5695" ht="15.75" customHeight="1">
      <c r="A5695" s="80">
        <v>45212.0</v>
      </c>
      <c r="B5695" s="1">
        <v>5.45015</v>
      </c>
      <c r="C5695" s="80">
        <v>45215.0</v>
      </c>
      <c r="D5695" s="1">
        <v>5.40195</v>
      </c>
      <c r="E5695" s="80">
        <v>45237.0</v>
      </c>
      <c r="F5695" s="1">
        <v>4.7341</v>
      </c>
    </row>
    <row r="5696" ht="15.75" customHeight="1">
      <c r="A5696" s="80">
        <v>45215.0</v>
      </c>
      <c r="B5696" s="1">
        <v>5.46275</v>
      </c>
      <c r="C5696" s="80">
        <v>45216.0</v>
      </c>
      <c r="D5696" s="1">
        <v>5.4587</v>
      </c>
      <c r="E5696" s="80">
        <v>45238.0</v>
      </c>
      <c r="F5696" s="1">
        <v>4.7481</v>
      </c>
    </row>
    <row r="5697" ht="15.75" customHeight="1">
      <c r="A5697" s="80">
        <v>45216.0</v>
      </c>
      <c r="B5697" s="1">
        <v>5.4975</v>
      </c>
      <c r="C5697" s="80">
        <v>45217.0</v>
      </c>
      <c r="D5697" s="1">
        <v>5.4513</v>
      </c>
      <c r="E5697" s="80">
        <v>45239.0</v>
      </c>
      <c r="F5697" s="1">
        <v>4.8268</v>
      </c>
    </row>
    <row r="5698" ht="15.75" customHeight="1">
      <c r="A5698" s="80">
        <v>45217.0</v>
      </c>
      <c r="B5698" s="1">
        <v>5.4845</v>
      </c>
      <c r="C5698" s="80">
        <v>45218.0</v>
      </c>
      <c r="D5698" s="1">
        <v>5.3959</v>
      </c>
      <c r="E5698" s="80">
        <v>45240.0</v>
      </c>
      <c r="F5698" s="1">
        <v>4.8642</v>
      </c>
    </row>
    <row r="5699" ht="15.75" customHeight="1">
      <c r="A5699" s="80">
        <v>45218.0</v>
      </c>
      <c r="B5699" s="1">
        <v>5.4559</v>
      </c>
      <c r="C5699" s="80">
        <v>45219.0</v>
      </c>
      <c r="D5699" s="1">
        <v>5.356</v>
      </c>
      <c r="E5699" s="80">
        <v>45243.0</v>
      </c>
      <c r="F5699" s="1">
        <v>4.841</v>
      </c>
    </row>
    <row r="5700" ht="15.75" customHeight="1">
      <c r="A5700" s="80">
        <v>45219.0</v>
      </c>
      <c r="B5700" s="1">
        <v>5.4405</v>
      </c>
      <c r="C5700" s="80">
        <v>45222.0</v>
      </c>
      <c r="D5700" s="1">
        <v>5.3614</v>
      </c>
      <c r="E5700" s="80">
        <v>45244.0</v>
      </c>
      <c r="F5700" s="1">
        <v>4.6362</v>
      </c>
    </row>
    <row r="5701" ht="15.75" customHeight="1">
      <c r="A5701" s="80">
        <v>45222.0</v>
      </c>
      <c r="B5701" s="1">
        <v>5.4511</v>
      </c>
      <c r="C5701" s="80">
        <v>45223.0</v>
      </c>
      <c r="D5701" s="1">
        <v>5.3888</v>
      </c>
      <c r="E5701" s="80">
        <v>45245.0</v>
      </c>
      <c r="F5701" s="1">
        <v>4.7134</v>
      </c>
    </row>
    <row r="5702" ht="15.75" customHeight="1">
      <c r="A5702" s="80">
        <v>45223.0</v>
      </c>
      <c r="B5702" s="1">
        <v>5.4574</v>
      </c>
      <c r="C5702" s="80">
        <v>45224.0</v>
      </c>
      <c r="D5702" s="1">
        <v>5.39645</v>
      </c>
      <c r="E5702" s="80">
        <v>45246.0</v>
      </c>
      <c r="F5702" s="1">
        <v>4.62975</v>
      </c>
    </row>
    <row r="5703" ht="15.75" customHeight="1">
      <c r="A5703" s="80">
        <v>45224.0</v>
      </c>
      <c r="B5703" s="1">
        <v>5.45845</v>
      </c>
      <c r="C5703" s="80">
        <v>45225.0</v>
      </c>
      <c r="D5703" s="1">
        <v>5.3535</v>
      </c>
      <c r="E5703" s="80">
        <v>45247.0</v>
      </c>
      <c r="F5703" s="1">
        <v>4.6724</v>
      </c>
    </row>
    <row r="5704" ht="15.75" customHeight="1">
      <c r="A5704" s="80">
        <v>45225.0</v>
      </c>
      <c r="B5704" s="1">
        <v>5.4418</v>
      </c>
      <c r="C5704" s="80">
        <v>45226.0</v>
      </c>
      <c r="D5704" s="1">
        <v>5.33605</v>
      </c>
      <c r="E5704" s="80">
        <v>45250.0</v>
      </c>
      <c r="F5704" s="1">
        <v>4.68715</v>
      </c>
    </row>
    <row r="5705" ht="15.75" customHeight="1">
      <c r="A5705" s="80">
        <v>45226.0</v>
      </c>
      <c r="B5705" s="1">
        <v>5.4362</v>
      </c>
      <c r="C5705" s="80">
        <v>45229.0</v>
      </c>
      <c r="D5705" s="1">
        <v>5.365</v>
      </c>
      <c r="E5705" s="80">
        <v>45251.0</v>
      </c>
      <c r="F5705" s="1">
        <v>4.66015</v>
      </c>
    </row>
    <row r="5706" ht="15.75" customHeight="1">
      <c r="A5706" s="80">
        <v>45229.0</v>
      </c>
      <c r="B5706" s="1">
        <v>5.45255</v>
      </c>
      <c r="C5706" s="80">
        <v>45230.0</v>
      </c>
      <c r="D5706" s="1">
        <v>5.39275</v>
      </c>
      <c r="E5706" s="80">
        <v>45252.0</v>
      </c>
      <c r="F5706" s="1">
        <v>4.6791</v>
      </c>
    </row>
    <row r="5707" ht="15.75" customHeight="1">
      <c r="A5707" s="80">
        <v>45230.0</v>
      </c>
      <c r="B5707" s="1">
        <v>5.46375</v>
      </c>
      <c r="C5707" s="80">
        <v>45231.0</v>
      </c>
      <c r="D5707" s="1">
        <v>5.31345</v>
      </c>
      <c r="E5707" s="80">
        <v>45253.0</v>
      </c>
      <c r="F5707" s="1">
        <v>4.6792</v>
      </c>
    </row>
    <row r="5708" ht="15.75" customHeight="1">
      <c r="A5708" s="80">
        <v>45231.0</v>
      </c>
      <c r="B5708" s="1">
        <v>5.4347</v>
      </c>
      <c r="C5708" s="80">
        <v>45232.0</v>
      </c>
      <c r="D5708" s="1">
        <v>5.32345</v>
      </c>
      <c r="E5708" s="80">
        <v>45254.0</v>
      </c>
      <c r="F5708" s="1">
        <v>4.7179</v>
      </c>
    </row>
    <row r="5709" ht="15.75" customHeight="1">
      <c r="A5709" s="80">
        <v>45232.0</v>
      </c>
      <c r="B5709" s="1">
        <v>5.4379</v>
      </c>
      <c r="C5709" s="80">
        <v>45233.0</v>
      </c>
      <c r="D5709" s="1">
        <v>5.22945</v>
      </c>
      <c r="E5709" s="80">
        <v>45257.0</v>
      </c>
      <c r="F5709" s="1">
        <v>4.6713</v>
      </c>
    </row>
    <row r="5710" ht="15.75" customHeight="1">
      <c r="A5710" s="80">
        <v>45233.0</v>
      </c>
      <c r="B5710" s="1">
        <v>5.3963</v>
      </c>
      <c r="C5710" s="80">
        <v>45236.0</v>
      </c>
      <c r="D5710" s="1">
        <v>5.2732</v>
      </c>
      <c r="E5710" s="80">
        <v>45258.0</v>
      </c>
      <c r="F5710" s="1">
        <v>4.5525</v>
      </c>
    </row>
    <row r="5711" ht="15.75" customHeight="1">
      <c r="A5711" s="80">
        <v>45236.0</v>
      </c>
      <c r="B5711" s="1">
        <v>5.40405</v>
      </c>
      <c r="C5711" s="80">
        <v>45237.0</v>
      </c>
      <c r="D5711" s="1">
        <v>5.2555</v>
      </c>
      <c r="E5711" s="80">
        <v>45259.0</v>
      </c>
      <c r="F5711" s="1">
        <v>4.4525</v>
      </c>
    </row>
    <row r="5712" ht="15.75" customHeight="1">
      <c r="A5712" s="80">
        <v>45237.0</v>
      </c>
      <c r="B5712" s="1">
        <v>5.39825</v>
      </c>
      <c r="C5712" s="80">
        <v>45238.0</v>
      </c>
      <c r="D5712" s="1">
        <v>5.2775</v>
      </c>
      <c r="E5712" s="80">
        <v>45260.0</v>
      </c>
      <c r="F5712" s="1">
        <v>4.4726</v>
      </c>
    </row>
    <row r="5713" ht="15.75" customHeight="1">
      <c r="A5713" s="80">
        <v>45238.0</v>
      </c>
      <c r="B5713" s="1">
        <v>5.409</v>
      </c>
      <c r="C5713" s="80">
        <v>45239.0</v>
      </c>
      <c r="D5713" s="1">
        <v>5.314</v>
      </c>
      <c r="E5713" s="80">
        <v>45261.0</v>
      </c>
      <c r="F5713" s="1">
        <v>4.326</v>
      </c>
    </row>
    <row r="5714" ht="15.75" customHeight="1">
      <c r="A5714" s="80">
        <v>45239.0</v>
      </c>
      <c r="B5714" s="1">
        <v>5.41785</v>
      </c>
      <c r="C5714" s="80">
        <v>45240.0</v>
      </c>
      <c r="D5714" s="1">
        <v>5.336</v>
      </c>
      <c r="E5714" s="80">
        <v>45264.0</v>
      </c>
      <c r="F5714" s="1">
        <v>4.394</v>
      </c>
    </row>
    <row r="5715" ht="15.75" customHeight="1">
      <c r="A5715" s="80">
        <v>45240.0</v>
      </c>
      <c r="B5715" s="1">
        <v>5.4272</v>
      </c>
      <c r="C5715" s="80">
        <v>45243.0</v>
      </c>
      <c r="D5715" s="1">
        <v>5.32755</v>
      </c>
      <c r="E5715" s="80">
        <v>45265.0</v>
      </c>
      <c r="F5715" s="1">
        <v>4.34765</v>
      </c>
    </row>
    <row r="5716" ht="15.75" customHeight="1">
      <c r="A5716" s="80">
        <v>45243.0</v>
      </c>
      <c r="B5716" s="1">
        <v>5.4315</v>
      </c>
      <c r="C5716" s="80">
        <v>45244.0</v>
      </c>
      <c r="D5716" s="1">
        <v>5.1805</v>
      </c>
      <c r="E5716" s="80">
        <v>45266.0</v>
      </c>
      <c r="F5716" s="1">
        <v>4.3657</v>
      </c>
    </row>
    <row r="5717" ht="15.75" customHeight="1">
      <c r="A5717" s="80">
        <v>45244.0</v>
      </c>
      <c r="B5717" s="1">
        <v>5.35995</v>
      </c>
      <c r="C5717" s="80">
        <v>45245.0</v>
      </c>
      <c r="D5717" s="1">
        <v>5.22585</v>
      </c>
      <c r="E5717" s="80">
        <v>45267.0</v>
      </c>
      <c r="F5717" s="1">
        <v>4.3618</v>
      </c>
    </row>
    <row r="5718" ht="15.75" customHeight="1">
      <c r="A5718" s="80">
        <v>45245.0</v>
      </c>
      <c r="B5718" s="1">
        <v>5.3729</v>
      </c>
      <c r="C5718" s="80">
        <v>45246.0</v>
      </c>
      <c r="D5718" s="1">
        <v>5.1849</v>
      </c>
      <c r="E5718" s="80">
        <v>45268.0</v>
      </c>
      <c r="F5718" s="1">
        <v>4.47735</v>
      </c>
    </row>
    <row r="5719" ht="15.75" customHeight="1">
      <c r="A5719" s="80">
        <v>45246.0</v>
      </c>
      <c r="B5719" s="1">
        <v>5.358</v>
      </c>
      <c r="C5719" s="80">
        <v>45247.0</v>
      </c>
      <c r="D5719" s="1">
        <v>5.2075</v>
      </c>
      <c r="E5719" s="80">
        <v>45271.0</v>
      </c>
      <c r="F5719" s="1">
        <v>4.47</v>
      </c>
    </row>
    <row r="5720" ht="15.75" customHeight="1">
      <c r="A5720" s="80">
        <v>45247.0</v>
      </c>
      <c r="B5720" s="1">
        <v>5.3652</v>
      </c>
      <c r="C5720" s="80">
        <v>45250.0</v>
      </c>
      <c r="D5720" s="1">
        <v>5.2262</v>
      </c>
      <c r="E5720" s="80">
        <v>45272.0</v>
      </c>
      <c r="F5720" s="1">
        <v>4.4839</v>
      </c>
    </row>
    <row r="5721" ht="15.75" customHeight="1">
      <c r="A5721" s="80">
        <v>45250.0</v>
      </c>
      <c r="B5721" s="1">
        <v>5.372</v>
      </c>
      <c r="C5721" s="80">
        <v>45251.0</v>
      </c>
      <c r="D5721" s="1">
        <v>5.215</v>
      </c>
      <c r="E5721" s="80">
        <v>45273.0</v>
      </c>
      <c r="F5721" s="1">
        <v>4.19825</v>
      </c>
    </row>
    <row r="5722" ht="15.75" customHeight="1">
      <c r="A5722" s="80">
        <v>45251.0</v>
      </c>
      <c r="B5722" s="1">
        <v>5.3729</v>
      </c>
      <c r="C5722" s="80">
        <v>45252.0</v>
      </c>
      <c r="D5722" s="1">
        <v>5.2312</v>
      </c>
      <c r="E5722" s="80">
        <v>45274.0</v>
      </c>
      <c r="F5722" s="1">
        <v>4.15845</v>
      </c>
    </row>
    <row r="5723" ht="15.75" customHeight="1">
      <c r="A5723" s="80">
        <v>45252.0</v>
      </c>
      <c r="B5723" s="1">
        <v>5.3809</v>
      </c>
      <c r="C5723" s="80">
        <v>45253.0</v>
      </c>
      <c r="D5723" s="1">
        <v>5.2317</v>
      </c>
      <c r="E5723" s="80">
        <v>45275.0</v>
      </c>
      <c r="F5723" s="1">
        <v>4.20455</v>
      </c>
    </row>
    <row r="5724" ht="15.75" customHeight="1">
      <c r="A5724" s="80">
        <v>45253.0</v>
      </c>
      <c r="B5724" s="1">
        <v>5.381</v>
      </c>
      <c r="C5724" s="80">
        <v>45254.0</v>
      </c>
      <c r="D5724" s="1">
        <v>5.2547</v>
      </c>
      <c r="E5724" s="80">
        <v>45278.0</v>
      </c>
      <c r="F5724" s="1">
        <v>4.20935</v>
      </c>
    </row>
    <row r="5725" ht="15.75" customHeight="1">
      <c r="A5725" s="80">
        <v>45254.0</v>
      </c>
      <c r="B5725" s="1">
        <v>5.39065</v>
      </c>
      <c r="C5725" s="80">
        <v>45257.0</v>
      </c>
      <c r="D5725" s="1">
        <v>5.23175</v>
      </c>
      <c r="E5725" s="80">
        <v>45279.0</v>
      </c>
      <c r="F5725" s="1">
        <v>4.19575</v>
      </c>
    </row>
    <row r="5726" ht="15.75" customHeight="1">
      <c r="A5726" s="80">
        <v>45257.0</v>
      </c>
      <c r="B5726" s="1">
        <v>5.3825</v>
      </c>
      <c r="C5726" s="80">
        <v>45258.0</v>
      </c>
      <c r="D5726" s="1">
        <v>5.153</v>
      </c>
      <c r="E5726" s="80">
        <v>45280.0</v>
      </c>
      <c r="F5726" s="1">
        <v>4.08375</v>
      </c>
    </row>
    <row r="5727" ht="15.75" customHeight="1">
      <c r="A5727" s="80">
        <v>45258.0</v>
      </c>
      <c r="B5727" s="1">
        <v>5.3492</v>
      </c>
      <c r="C5727" s="80">
        <v>45259.0</v>
      </c>
      <c r="D5727" s="1">
        <v>5.07665</v>
      </c>
      <c r="E5727" s="80">
        <v>45281.0</v>
      </c>
      <c r="F5727" s="1">
        <v>4.082</v>
      </c>
    </row>
    <row r="5728" ht="15.75" customHeight="1">
      <c r="A5728" s="80">
        <v>45259.0</v>
      </c>
      <c r="B5728" s="1">
        <v>5.3243</v>
      </c>
      <c r="C5728" s="80">
        <v>45260.0</v>
      </c>
      <c r="D5728" s="1">
        <v>5.0737</v>
      </c>
      <c r="E5728" s="80">
        <v>45282.0</v>
      </c>
      <c r="F5728" s="1">
        <v>4.044</v>
      </c>
    </row>
    <row r="5729" ht="15.75" customHeight="1">
      <c r="A5729" s="80">
        <v>45260.0</v>
      </c>
      <c r="B5729" s="1">
        <v>5.316</v>
      </c>
      <c r="C5729" s="80">
        <v>45261.0</v>
      </c>
      <c r="D5729" s="1">
        <v>4.9705</v>
      </c>
      <c r="E5729" s="80">
        <v>45286.0</v>
      </c>
      <c r="F5729" s="1">
        <v>4.09005</v>
      </c>
    </row>
    <row r="5730" ht="15.75" customHeight="1">
      <c r="A5730" s="80">
        <v>45261.0</v>
      </c>
      <c r="B5730" s="1">
        <v>5.2768</v>
      </c>
      <c r="C5730" s="80">
        <v>45264.0</v>
      </c>
      <c r="D5730" s="1">
        <v>5.01265</v>
      </c>
      <c r="E5730" s="80">
        <v>45287.0</v>
      </c>
      <c r="F5730" s="1">
        <v>4.02535</v>
      </c>
    </row>
    <row r="5731" ht="15.75" customHeight="1">
      <c r="A5731" s="80">
        <v>45264.0</v>
      </c>
      <c r="B5731" s="1">
        <v>5.28875</v>
      </c>
      <c r="C5731" s="80">
        <v>45265.0</v>
      </c>
      <c r="D5731" s="1">
        <v>4.9845</v>
      </c>
      <c r="E5731" s="80">
        <v>45288.0</v>
      </c>
      <c r="F5731" s="1">
        <v>4.04605</v>
      </c>
    </row>
    <row r="5732" ht="15.75" customHeight="1">
      <c r="A5732" s="80">
        <v>45265.0</v>
      </c>
      <c r="B5732" s="1">
        <v>5.2765</v>
      </c>
      <c r="C5732" s="80">
        <v>45266.0</v>
      </c>
      <c r="D5732" s="1">
        <v>5.00515</v>
      </c>
      <c r="E5732" s="80">
        <v>45289.0</v>
      </c>
      <c r="F5732" s="1">
        <v>4.01425</v>
      </c>
    </row>
    <row r="5733" ht="15.75" customHeight="1">
      <c r="A5733" s="80">
        <v>45266.0</v>
      </c>
      <c r="B5733" s="1">
        <v>5.27835</v>
      </c>
      <c r="C5733" s="80">
        <v>45267.0</v>
      </c>
      <c r="D5733" s="1">
        <v>4.9913</v>
      </c>
      <c r="E5733" s="80">
        <v>45293.0</v>
      </c>
      <c r="F5733" s="1">
        <v>4.09145</v>
      </c>
    </row>
    <row r="5734" ht="15.75" customHeight="1">
      <c r="A5734" s="80">
        <v>45267.0</v>
      </c>
      <c r="B5734" s="1">
        <v>5.27305</v>
      </c>
      <c r="C5734" s="80">
        <v>45268.0</v>
      </c>
      <c r="D5734" s="1">
        <v>5.06835</v>
      </c>
      <c r="E5734" s="80">
        <v>45294.0</v>
      </c>
      <c r="F5734" s="1">
        <v>4.11875</v>
      </c>
    </row>
    <row r="5735" ht="15.75" customHeight="1">
      <c r="A5735" s="80">
        <v>45268.0</v>
      </c>
      <c r="B5735" s="1">
        <v>5.3075</v>
      </c>
      <c r="C5735" s="80">
        <v>45271.0</v>
      </c>
      <c r="D5735" s="1">
        <v>5.06345</v>
      </c>
      <c r="E5735" s="80">
        <v>45295.0</v>
      </c>
      <c r="F5735" s="1">
        <v>4.1862</v>
      </c>
    </row>
    <row r="5736" ht="15.75" customHeight="1">
      <c r="A5736" s="80">
        <v>45271.0</v>
      </c>
      <c r="B5736" s="1">
        <v>5.3078</v>
      </c>
      <c r="C5736" s="80">
        <v>45272.0</v>
      </c>
      <c r="D5736" s="1">
        <v>5.0717</v>
      </c>
      <c r="E5736" s="80">
        <v>45296.0</v>
      </c>
      <c r="F5736" s="1">
        <v>4.1852</v>
      </c>
    </row>
    <row r="5737" ht="15.75" customHeight="1">
      <c r="A5737" s="80">
        <v>45272.0</v>
      </c>
      <c r="B5737" s="1">
        <v>5.3095</v>
      </c>
      <c r="C5737" s="80">
        <v>45273.0</v>
      </c>
      <c r="D5737" s="1">
        <v>4.85565</v>
      </c>
      <c r="E5737" s="80">
        <v>45299.0</v>
      </c>
      <c r="F5737" s="1">
        <v>4.19065</v>
      </c>
    </row>
    <row r="5738" ht="15.75" customHeight="1">
      <c r="A5738" s="80">
        <v>45273.0</v>
      </c>
      <c r="B5738" s="1">
        <v>5.2166</v>
      </c>
      <c r="C5738" s="80">
        <v>45274.0</v>
      </c>
      <c r="D5738" s="1">
        <v>4.85275</v>
      </c>
      <c r="E5738" s="80">
        <v>45300.0</v>
      </c>
      <c r="F5738" s="1">
        <v>4.17755</v>
      </c>
    </row>
    <row r="5739" ht="15.75" customHeight="1">
      <c r="A5739" s="80">
        <v>45274.0</v>
      </c>
      <c r="B5739" s="1">
        <v>5.2164</v>
      </c>
      <c r="C5739" s="80">
        <v>45275.0</v>
      </c>
      <c r="D5739" s="1">
        <v>4.891</v>
      </c>
      <c r="E5739" s="80">
        <v>45301.0</v>
      </c>
      <c r="F5739" s="1">
        <v>4.1609</v>
      </c>
    </row>
    <row r="5740" ht="15.75" customHeight="1">
      <c r="A5740" s="80">
        <v>45275.0</v>
      </c>
      <c r="B5740" s="1">
        <v>5.23</v>
      </c>
      <c r="C5740" s="80">
        <v>45278.0</v>
      </c>
      <c r="D5740" s="1">
        <v>4.8879</v>
      </c>
      <c r="E5740" s="80">
        <v>45302.0</v>
      </c>
      <c r="F5740" s="1">
        <v>4.04145</v>
      </c>
    </row>
    <row r="5741" ht="15.75" customHeight="1">
      <c r="A5741" s="80">
        <v>45278.0</v>
      </c>
      <c r="B5741" s="1">
        <v>5.2311</v>
      </c>
      <c r="C5741" s="80">
        <v>45279.0</v>
      </c>
      <c r="D5741" s="1">
        <v>4.85515</v>
      </c>
      <c r="E5741" s="80">
        <v>45303.0</v>
      </c>
      <c r="F5741" s="1">
        <v>3.943</v>
      </c>
    </row>
    <row r="5742" ht="15.75" customHeight="1">
      <c r="A5742" s="80">
        <v>45279.0</v>
      </c>
      <c r="B5742" s="1">
        <v>5.2141</v>
      </c>
      <c r="C5742" s="80">
        <v>45280.0</v>
      </c>
      <c r="D5742" s="1">
        <v>4.7629</v>
      </c>
      <c r="E5742" s="80">
        <v>45306.0</v>
      </c>
      <c r="F5742" s="1">
        <v>3.944</v>
      </c>
    </row>
    <row r="5743" ht="15.75" customHeight="1">
      <c r="A5743" s="80">
        <v>45280.0</v>
      </c>
      <c r="B5743" s="1">
        <v>5.16465</v>
      </c>
      <c r="C5743" s="80">
        <v>45281.0</v>
      </c>
      <c r="D5743" s="1">
        <v>4.7628</v>
      </c>
      <c r="E5743" s="80">
        <v>45307.0</v>
      </c>
      <c r="F5743" s="1">
        <v>4.0289</v>
      </c>
    </row>
    <row r="5744" ht="15.75" customHeight="1">
      <c r="A5744" s="80">
        <v>45281.0</v>
      </c>
      <c r="B5744" s="1">
        <v>5.16185</v>
      </c>
      <c r="C5744" s="80">
        <v>45282.0</v>
      </c>
      <c r="D5744" s="1">
        <v>4.713</v>
      </c>
      <c r="E5744" s="80">
        <v>45308.0</v>
      </c>
      <c r="F5744" s="1">
        <v>4.1709</v>
      </c>
    </row>
    <row r="5745" ht="15.75" customHeight="1">
      <c r="A5745" s="80">
        <v>45282.0</v>
      </c>
      <c r="B5745" s="1">
        <v>5.13895</v>
      </c>
      <c r="C5745" s="80">
        <v>45286.0</v>
      </c>
      <c r="D5745" s="1">
        <v>4.7664</v>
      </c>
      <c r="E5745" s="80">
        <v>45309.0</v>
      </c>
      <c r="F5745" s="1">
        <v>4.15575</v>
      </c>
    </row>
    <row r="5746" ht="15.75" customHeight="1">
      <c r="A5746" s="80">
        <v>45286.0</v>
      </c>
      <c r="B5746" s="1">
        <v>5.16</v>
      </c>
      <c r="C5746" s="80">
        <v>45287.0</v>
      </c>
      <c r="D5746" s="1">
        <v>4.7161</v>
      </c>
      <c r="E5746" s="80">
        <v>45310.0</v>
      </c>
      <c r="F5746" s="1">
        <v>4.20045</v>
      </c>
    </row>
    <row r="5747" ht="15.75" customHeight="1">
      <c r="A5747" s="80">
        <v>45287.0</v>
      </c>
      <c r="B5747" s="1">
        <v>5.12935</v>
      </c>
      <c r="C5747" s="80">
        <v>45288.0</v>
      </c>
      <c r="D5747" s="1">
        <v>4.72955</v>
      </c>
      <c r="E5747" s="80">
        <v>45313.0</v>
      </c>
      <c r="F5747" s="1">
        <v>4.1971</v>
      </c>
    </row>
    <row r="5748" ht="15.75" customHeight="1">
      <c r="A5748" s="80">
        <v>45288.0</v>
      </c>
      <c r="B5748" s="1">
        <v>5.124</v>
      </c>
      <c r="C5748" s="80">
        <v>45289.0</v>
      </c>
      <c r="D5748" s="1">
        <v>4.718</v>
      </c>
      <c r="E5748" s="80">
        <v>45314.0</v>
      </c>
      <c r="F5748" s="1">
        <v>4.1748</v>
      </c>
    </row>
    <row r="5749" ht="15.75" customHeight="1">
      <c r="A5749" s="80">
        <v>45289.0</v>
      </c>
      <c r="B5749" s="1">
        <v>5.11505</v>
      </c>
      <c r="C5749" s="80">
        <v>45293.0</v>
      </c>
      <c r="D5749" s="1">
        <v>4.7554</v>
      </c>
      <c r="E5749" s="80">
        <v>45315.0</v>
      </c>
      <c r="F5749" s="1">
        <v>4.21275</v>
      </c>
    </row>
    <row r="5750" ht="15.75" customHeight="1">
      <c r="A5750" s="80">
        <v>45293.0</v>
      </c>
      <c r="B5750" s="1">
        <v>5.1396</v>
      </c>
      <c r="C5750" s="80">
        <v>45294.0</v>
      </c>
      <c r="D5750" s="1">
        <v>4.79485</v>
      </c>
      <c r="E5750" s="80">
        <v>45316.0</v>
      </c>
      <c r="F5750" s="1">
        <v>4.1245</v>
      </c>
    </row>
    <row r="5751" ht="15.75" customHeight="1">
      <c r="A5751" s="80">
        <v>45294.0</v>
      </c>
      <c r="B5751" s="1">
        <v>5.16715</v>
      </c>
      <c r="C5751" s="80">
        <v>45295.0</v>
      </c>
      <c r="D5751" s="1">
        <v>4.83185</v>
      </c>
      <c r="E5751" s="80">
        <v>45317.0</v>
      </c>
      <c r="F5751" s="1">
        <v>4.1758</v>
      </c>
    </row>
    <row r="5752" ht="15.75" customHeight="1">
      <c r="A5752" s="80">
        <v>45295.0</v>
      </c>
      <c r="B5752" s="1">
        <v>5.1778</v>
      </c>
      <c r="C5752" s="80">
        <v>45296.0</v>
      </c>
      <c r="D5752" s="1">
        <v>4.81465</v>
      </c>
      <c r="E5752" s="80">
        <v>45320.0</v>
      </c>
      <c r="F5752" s="1">
        <v>4.14745</v>
      </c>
    </row>
    <row r="5753" ht="15.75" customHeight="1">
      <c r="A5753" s="80">
        <v>45296.0</v>
      </c>
      <c r="B5753" s="1">
        <v>5.16585</v>
      </c>
      <c r="C5753" s="80">
        <v>45299.0</v>
      </c>
      <c r="D5753" s="1">
        <v>4.824</v>
      </c>
      <c r="E5753" s="80">
        <v>45321.0</v>
      </c>
      <c r="F5753" s="1">
        <v>4.17</v>
      </c>
    </row>
    <row r="5754" ht="15.75" customHeight="1">
      <c r="A5754" s="80">
        <v>45299.0</v>
      </c>
      <c r="B5754" s="1">
        <v>5.17395</v>
      </c>
      <c r="C5754" s="80">
        <v>45300.0</v>
      </c>
      <c r="D5754" s="1">
        <v>4.8089</v>
      </c>
      <c r="E5754" s="80">
        <v>45322.0</v>
      </c>
      <c r="F5754" s="1">
        <v>4.0445</v>
      </c>
    </row>
    <row r="5755" ht="15.75" customHeight="1">
      <c r="A5755" s="80">
        <v>45300.0</v>
      </c>
      <c r="B5755" s="1">
        <v>5.1659</v>
      </c>
      <c r="C5755" s="80">
        <v>45301.0</v>
      </c>
      <c r="D5755" s="1">
        <v>4.7917</v>
      </c>
      <c r="E5755" s="80">
        <v>45323.0</v>
      </c>
      <c r="F5755" s="1">
        <v>4.0326</v>
      </c>
    </row>
    <row r="5756" ht="15.75" customHeight="1">
      <c r="A5756" s="80">
        <v>45301.0</v>
      </c>
      <c r="B5756" s="1">
        <v>5.1555</v>
      </c>
      <c r="C5756" s="80">
        <v>45302.0</v>
      </c>
      <c r="D5756" s="1">
        <v>4.69545</v>
      </c>
      <c r="E5756" s="80">
        <v>45324.0</v>
      </c>
      <c r="F5756" s="1">
        <v>4.2128</v>
      </c>
    </row>
    <row r="5757" ht="15.75" customHeight="1">
      <c r="A5757" s="80">
        <v>45302.0</v>
      </c>
      <c r="B5757" s="1">
        <v>5.1086</v>
      </c>
      <c r="C5757" s="80">
        <v>45303.0</v>
      </c>
      <c r="D5757" s="1">
        <v>4.60895</v>
      </c>
      <c r="E5757" s="80">
        <v>45327.0</v>
      </c>
      <c r="F5757" s="1">
        <v>4.3126</v>
      </c>
    </row>
    <row r="5758" ht="15.75" customHeight="1">
      <c r="A5758" s="80">
        <v>45303.0</v>
      </c>
      <c r="B5758" s="1">
        <v>5.06905</v>
      </c>
      <c r="C5758" s="80">
        <v>45306.0</v>
      </c>
      <c r="D5758" s="1">
        <v>4.612</v>
      </c>
      <c r="E5758" s="80">
        <v>45328.0</v>
      </c>
      <c r="F5758" s="1">
        <v>4.2415</v>
      </c>
    </row>
    <row r="5759" ht="15.75" customHeight="1">
      <c r="A5759" s="80">
        <v>45307.0</v>
      </c>
      <c r="B5759" s="1">
        <v>5.1172</v>
      </c>
      <c r="C5759" s="80">
        <v>45307.0</v>
      </c>
      <c r="D5759" s="1">
        <v>4.6837</v>
      </c>
      <c r="E5759" s="80">
        <v>45329.0</v>
      </c>
      <c r="F5759" s="1">
        <v>4.268</v>
      </c>
    </row>
    <row r="5760" ht="15.75" customHeight="1">
      <c r="A5760" s="80">
        <v>45308.0</v>
      </c>
      <c r="B5760" s="1">
        <v>5.1545</v>
      </c>
      <c r="C5760" s="80">
        <v>45308.0</v>
      </c>
      <c r="D5760" s="1">
        <v>4.7875</v>
      </c>
      <c r="E5760" s="80">
        <v>45330.0</v>
      </c>
      <c r="F5760" s="1">
        <v>4.29335</v>
      </c>
    </row>
    <row r="5761" ht="15.75" customHeight="1">
      <c r="A5761" s="80">
        <v>45309.0</v>
      </c>
      <c r="B5761" s="1">
        <v>5.1418</v>
      </c>
      <c r="C5761" s="80">
        <v>45309.0</v>
      </c>
      <c r="D5761" s="1">
        <v>4.768</v>
      </c>
      <c r="E5761" s="80">
        <v>45331.0</v>
      </c>
      <c r="F5761" s="1">
        <v>4.321</v>
      </c>
    </row>
    <row r="5762" ht="15.75" customHeight="1">
      <c r="A5762" s="80">
        <v>45310.0</v>
      </c>
      <c r="B5762" s="1">
        <v>5.1657</v>
      </c>
      <c r="C5762" s="80">
        <v>45310.0</v>
      </c>
      <c r="D5762" s="1">
        <v>4.8124</v>
      </c>
      <c r="E5762" s="80">
        <v>45334.0</v>
      </c>
      <c r="F5762" s="1">
        <v>4.31435</v>
      </c>
    </row>
    <row r="5763" ht="15.75" customHeight="1">
      <c r="A5763" s="80">
        <v>45313.0</v>
      </c>
      <c r="B5763" s="1">
        <v>5.177</v>
      </c>
      <c r="C5763" s="80">
        <v>45313.0</v>
      </c>
      <c r="D5763" s="1">
        <v>4.825</v>
      </c>
      <c r="E5763" s="80">
        <v>45335.0</v>
      </c>
      <c r="F5763" s="1">
        <v>4.51975</v>
      </c>
    </row>
    <row r="5764" ht="15.75" customHeight="1">
      <c r="A5764" s="80">
        <v>45314.0</v>
      </c>
      <c r="B5764" s="1">
        <v>5.15555</v>
      </c>
      <c r="C5764" s="80">
        <v>45314.0</v>
      </c>
      <c r="D5764" s="1">
        <v>4.79145</v>
      </c>
      <c r="E5764" s="80">
        <v>45336.0</v>
      </c>
      <c r="F5764" s="1">
        <v>4.448</v>
      </c>
    </row>
    <row r="5765" ht="15.75" customHeight="1">
      <c r="A5765" s="80">
        <v>45315.0</v>
      </c>
      <c r="B5765" s="1">
        <v>5.1722</v>
      </c>
      <c r="C5765" s="80">
        <v>45315.0</v>
      </c>
      <c r="D5765" s="1">
        <v>4.819</v>
      </c>
      <c r="E5765" s="80">
        <v>45337.0</v>
      </c>
      <c r="F5765" s="1">
        <v>4.4359</v>
      </c>
    </row>
    <row r="5766" ht="15.75" customHeight="1">
      <c r="A5766" s="80">
        <v>45316.0</v>
      </c>
      <c r="B5766" s="1">
        <v>5.12925</v>
      </c>
      <c r="C5766" s="80">
        <v>45316.0</v>
      </c>
      <c r="D5766" s="1">
        <v>4.7478</v>
      </c>
      <c r="E5766" s="80">
        <v>45338.0</v>
      </c>
      <c r="F5766" s="1">
        <v>4.48865</v>
      </c>
    </row>
    <row r="5767" ht="15.75" customHeight="1">
      <c r="A5767" s="80">
        <v>45317.0</v>
      </c>
      <c r="B5767" s="1">
        <v>5.13925</v>
      </c>
      <c r="C5767" s="80">
        <v>45317.0</v>
      </c>
      <c r="D5767" s="1">
        <v>4.78015</v>
      </c>
      <c r="E5767" s="80">
        <v>45341.0</v>
      </c>
      <c r="F5767" s="1">
        <v>4.493</v>
      </c>
    </row>
    <row r="5768" ht="15.75" customHeight="1">
      <c r="A5768" s="80">
        <v>45320.0</v>
      </c>
      <c r="B5768" s="1">
        <v>5.13675</v>
      </c>
      <c r="C5768" s="80">
        <v>45320.0</v>
      </c>
      <c r="D5768" s="1">
        <v>4.7706</v>
      </c>
      <c r="E5768" s="80">
        <v>45342.0</v>
      </c>
      <c r="F5768" s="1">
        <v>4.46435</v>
      </c>
    </row>
    <row r="5769" ht="15.75" customHeight="1">
      <c r="A5769" s="80">
        <v>45321.0</v>
      </c>
      <c r="B5769" s="1">
        <v>5.14785</v>
      </c>
      <c r="C5769" s="80">
        <v>45321.0</v>
      </c>
      <c r="D5769" s="1">
        <v>4.7875</v>
      </c>
      <c r="E5769" s="80">
        <v>45343.0</v>
      </c>
      <c r="F5769" s="1">
        <v>4.515</v>
      </c>
    </row>
    <row r="5770" ht="15.75" customHeight="1">
      <c r="A5770" s="80">
        <v>45322.0</v>
      </c>
      <c r="B5770" s="1">
        <v>5.118</v>
      </c>
      <c r="C5770" s="80">
        <v>45322.0</v>
      </c>
      <c r="D5770" s="1">
        <v>4.7065</v>
      </c>
      <c r="E5770" s="80">
        <v>45344.0</v>
      </c>
      <c r="F5770" s="1">
        <v>4.55225</v>
      </c>
    </row>
    <row r="5771" ht="15.75" customHeight="1">
      <c r="A5771" s="80">
        <v>45323.0</v>
      </c>
      <c r="B5771" s="1">
        <v>5.0962</v>
      </c>
      <c r="C5771" s="80">
        <v>45323.0</v>
      </c>
      <c r="D5771" s="1">
        <v>4.6883</v>
      </c>
      <c r="E5771" s="80">
        <v>45345.0</v>
      </c>
      <c r="F5771" s="1">
        <v>4.537</v>
      </c>
    </row>
    <row r="5772" ht="15.75" customHeight="1">
      <c r="A5772" s="80">
        <v>45324.0</v>
      </c>
      <c r="B5772" s="1">
        <v>5.18165</v>
      </c>
      <c r="C5772" s="80">
        <v>45324.0</v>
      </c>
      <c r="D5772" s="1">
        <v>4.8411</v>
      </c>
      <c r="E5772" s="80">
        <v>45348.0</v>
      </c>
      <c r="F5772" s="1">
        <v>4.56495</v>
      </c>
    </row>
    <row r="5773" ht="15.75" customHeight="1">
      <c r="A5773" s="80">
        <v>45327.0</v>
      </c>
      <c r="B5773" s="1">
        <v>5.2122</v>
      </c>
      <c r="C5773" s="80">
        <v>45327.0</v>
      </c>
      <c r="D5773" s="1">
        <v>4.90595</v>
      </c>
      <c r="E5773" s="80">
        <v>45349.0</v>
      </c>
      <c r="F5773" s="1">
        <v>4.57045</v>
      </c>
    </row>
    <row r="5774" ht="15.75" customHeight="1">
      <c r="A5774" s="80">
        <v>45328.0</v>
      </c>
      <c r="B5774" s="1">
        <v>5.18775</v>
      </c>
      <c r="C5774" s="80">
        <v>45328.0</v>
      </c>
      <c r="D5774" s="1">
        <v>4.8463</v>
      </c>
      <c r="E5774" s="80">
        <v>45350.0</v>
      </c>
      <c r="F5774" s="1">
        <v>4.5177</v>
      </c>
    </row>
    <row r="5775" ht="15.75" customHeight="1">
      <c r="A5775" s="80">
        <v>45329.0</v>
      </c>
      <c r="B5775" s="1">
        <v>5.18755</v>
      </c>
      <c r="C5775" s="80">
        <v>45329.0</v>
      </c>
      <c r="D5775" s="1">
        <v>4.85925</v>
      </c>
      <c r="E5775" s="80">
        <v>45351.0</v>
      </c>
      <c r="F5775" s="1">
        <v>4.49765</v>
      </c>
    </row>
    <row r="5776" ht="15.75" customHeight="1">
      <c r="A5776" s="80">
        <v>45330.0</v>
      </c>
      <c r="B5776" s="1">
        <v>5.1885</v>
      </c>
      <c r="C5776" s="80">
        <v>45330.0</v>
      </c>
      <c r="D5776" s="1">
        <v>4.87035</v>
      </c>
      <c r="E5776" s="80">
        <v>45352.0</v>
      </c>
      <c r="F5776" s="1">
        <v>4.4309</v>
      </c>
    </row>
    <row r="5777" ht="15.75" customHeight="1">
      <c r="A5777" s="80">
        <v>45331.0</v>
      </c>
      <c r="B5777" s="1">
        <v>5.1965</v>
      </c>
      <c r="C5777" s="80">
        <v>45331.0</v>
      </c>
      <c r="D5777" s="1">
        <v>4.8926</v>
      </c>
      <c r="E5777" s="80">
        <v>45355.0</v>
      </c>
      <c r="F5777" s="1">
        <v>4.49485</v>
      </c>
    </row>
    <row r="5778" ht="15.75" customHeight="1">
      <c r="A5778" s="80">
        <v>45334.0</v>
      </c>
      <c r="B5778" s="1">
        <v>5.20065</v>
      </c>
      <c r="C5778" s="80">
        <v>45334.0</v>
      </c>
      <c r="D5778" s="1">
        <v>4.896</v>
      </c>
      <c r="E5778" s="80">
        <v>45356.0</v>
      </c>
      <c r="F5778" s="1">
        <v>4.4467</v>
      </c>
    </row>
    <row r="5779" ht="15.75" customHeight="1">
      <c r="A5779" s="80">
        <v>45335.0</v>
      </c>
      <c r="B5779" s="1">
        <v>5.2735</v>
      </c>
      <c r="C5779" s="80">
        <v>45335.0</v>
      </c>
      <c r="D5779" s="1">
        <v>5.0442</v>
      </c>
      <c r="E5779" s="80">
        <v>45357.0</v>
      </c>
      <c r="F5779" s="1">
        <v>4.44965</v>
      </c>
    </row>
    <row r="5780" ht="15.75" customHeight="1">
      <c r="A5780" s="80">
        <v>45336.0</v>
      </c>
      <c r="B5780" s="1">
        <v>5.2503</v>
      </c>
      <c r="C5780" s="80">
        <v>45336.0</v>
      </c>
      <c r="D5780" s="1">
        <v>4.99185</v>
      </c>
      <c r="E5780" s="80">
        <v>45358.0</v>
      </c>
      <c r="F5780" s="1">
        <v>4.39495</v>
      </c>
    </row>
    <row r="5781" ht="15.75" customHeight="1">
      <c r="A5781" s="80">
        <v>45337.0</v>
      </c>
      <c r="B5781" s="1">
        <v>5.2425</v>
      </c>
      <c r="C5781" s="80">
        <v>45337.0</v>
      </c>
      <c r="D5781" s="1">
        <v>4.9867</v>
      </c>
      <c r="E5781" s="80">
        <v>45359.0</v>
      </c>
      <c r="F5781" s="1">
        <v>4.36405</v>
      </c>
    </row>
    <row r="5782" ht="15.75" customHeight="1">
      <c r="A5782" s="80">
        <v>45338.0</v>
      </c>
      <c r="B5782" s="1">
        <v>5.2556</v>
      </c>
      <c r="C5782" s="80">
        <v>45338.0</v>
      </c>
      <c r="D5782" s="1">
        <v>5.01885</v>
      </c>
      <c r="E5782" s="80">
        <v>45362.0</v>
      </c>
      <c r="F5782" s="1">
        <v>4.4083</v>
      </c>
    </row>
    <row r="5783" ht="15.75" customHeight="1">
      <c r="A5783" s="80">
        <v>45342.0</v>
      </c>
      <c r="B5783" s="1">
        <v>5.253</v>
      </c>
      <c r="C5783" s="80">
        <v>45341.0</v>
      </c>
      <c r="D5783" s="1">
        <v>5.023</v>
      </c>
      <c r="E5783" s="80">
        <v>45363.0</v>
      </c>
      <c r="F5783" s="1">
        <v>4.4608</v>
      </c>
    </row>
    <row r="5784" ht="15.75" customHeight="1">
      <c r="A5784" s="80">
        <v>45343.0</v>
      </c>
      <c r="B5784" s="1">
        <v>5.2688</v>
      </c>
      <c r="C5784" s="80">
        <v>45342.0</v>
      </c>
      <c r="D5784" s="1">
        <v>5.0045</v>
      </c>
      <c r="E5784" s="80">
        <v>45364.0</v>
      </c>
      <c r="F5784" s="1">
        <v>4.50935</v>
      </c>
    </row>
    <row r="5785" ht="15.75" customHeight="1">
      <c r="A5785" s="80">
        <v>45344.0</v>
      </c>
      <c r="B5785" s="1">
        <v>5.2765</v>
      </c>
      <c r="C5785" s="80">
        <v>45343.0</v>
      </c>
      <c r="D5785" s="1">
        <v>5.0389</v>
      </c>
      <c r="E5785" s="80">
        <v>45365.0</v>
      </c>
      <c r="F5785" s="1">
        <v>4.5629</v>
      </c>
    </row>
    <row r="5786" ht="15.75" customHeight="1">
      <c r="A5786" s="80">
        <v>45345.0</v>
      </c>
      <c r="B5786" s="1">
        <v>5.283</v>
      </c>
      <c r="C5786" s="80">
        <v>45344.0</v>
      </c>
      <c r="D5786" s="1">
        <v>5.0656</v>
      </c>
      <c r="E5786" s="80">
        <v>45366.0</v>
      </c>
      <c r="F5786" s="1">
        <v>4.6079</v>
      </c>
    </row>
    <row r="5787" ht="15.75" customHeight="1">
      <c r="A5787" s="80">
        <v>45348.0</v>
      </c>
      <c r="B5787" s="1">
        <v>5.2936</v>
      </c>
      <c r="C5787" s="80">
        <v>45345.0</v>
      </c>
      <c r="D5787" s="1">
        <v>5.0646</v>
      </c>
      <c r="E5787" s="80">
        <v>45369.0</v>
      </c>
      <c r="F5787" s="1">
        <v>4.6139</v>
      </c>
    </row>
    <row r="5788" ht="15.75" customHeight="1">
      <c r="A5788" s="80">
        <v>45349.0</v>
      </c>
      <c r="B5788" s="1">
        <v>5.2893</v>
      </c>
      <c r="C5788" s="80">
        <v>45348.0</v>
      </c>
      <c r="D5788" s="1">
        <v>5.0858</v>
      </c>
      <c r="E5788" s="80">
        <v>45370.0</v>
      </c>
      <c r="F5788" s="1">
        <v>4.5734</v>
      </c>
    </row>
    <row r="5789" ht="15.75" customHeight="1">
      <c r="A5789" s="80">
        <v>45350.0</v>
      </c>
      <c r="B5789" s="1">
        <v>5.275</v>
      </c>
      <c r="C5789" s="80">
        <v>45349.0</v>
      </c>
      <c r="D5789" s="1">
        <v>5.086</v>
      </c>
      <c r="E5789" s="80">
        <v>45371.0</v>
      </c>
      <c r="F5789" s="1">
        <v>4.4874</v>
      </c>
    </row>
    <row r="5790" ht="15.75" customHeight="1">
      <c r="A5790" s="80">
        <v>45351.0</v>
      </c>
      <c r="B5790" s="1">
        <v>5.26255</v>
      </c>
      <c r="C5790" s="80">
        <v>45350.0</v>
      </c>
      <c r="D5790" s="1">
        <v>5.0494</v>
      </c>
      <c r="E5790" s="80">
        <v>45372.0</v>
      </c>
      <c r="F5790" s="1">
        <v>4.5155</v>
      </c>
    </row>
    <row r="5791" ht="15.75" customHeight="1">
      <c r="A5791" s="80">
        <v>45352.0</v>
      </c>
      <c r="B5791" s="1">
        <v>5.24035</v>
      </c>
      <c r="C5791" s="80">
        <v>45351.0</v>
      </c>
      <c r="D5791" s="1">
        <v>5.0306</v>
      </c>
      <c r="E5791" s="80">
        <v>45373.0</v>
      </c>
      <c r="F5791" s="1">
        <v>4.4625</v>
      </c>
    </row>
    <row r="5792" ht="15.75" customHeight="1">
      <c r="A5792" s="80">
        <v>45355.0</v>
      </c>
      <c r="B5792" s="1">
        <v>5.2668</v>
      </c>
      <c r="C5792" s="80">
        <v>45352.0</v>
      </c>
      <c r="D5792" s="1">
        <v>4.987</v>
      </c>
      <c r="E5792" s="80">
        <v>45376.0</v>
      </c>
      <c r="F5792" s="1">
        <v>4.5035</v>
      </c>
    </row>
    <row r="5793" ht="15.75" customHeight="1">
      <c r="A5793" s="80">
        <v>45356.0</v>
      </c>
      <c r="B5793" s="1">
        <v>5.25</v>
      </c>
      <c r="C5793" s="80">
        <v>45355.0</v>
      </c>
      <c r="D5793" s="1">
        <v>5.0377</v>
      </c>
      <c r="E5793" s="80">
        <v>45377.0</v>
      </c>
      <c r="F5793" s="1">
        <v>4.5031</v>
      </c>
    </row>
    <row r="5794" ht="15.75" customHeight="1">
      <c r="A5794" s="80">
        <v>45357.0</v>
      </c>
      <c r="B5794" s="1">
        <v>5.25</v>
      </c>
      <c r="C5794" s="80">
        <v>45356.0</v>
      </c>
      <c r="D5794" s="1">
        <v>5.0072</v>
      </c>
      <c r="E5794" s="80">
        <v>45378.0</v>
      </c>
      <c r="F5794" s="1">
        <v>4.4838</v>
      </c>
    </row>
    <row r="5795" ht="15.75" customHeight="1">
      <c r="A5795" s="80">
        <v>45358.0</v>
      </c>
      <c r="B5795" s="1">
        <v>5.227</v>
      </c>
      <c r="C5795" s="80">
        <v>45357.0</v>
      </c>
      <c r="D5795" s="1">
        <v>5.0049</v>
      </c>
      <c r="E5795" s="80">
        <v>45379.0</v>
      </c>
      <c r="F5795" s="1">
        <v>4.5318</v>
      </c>
    </row>
    <row r="5796" ht="15.75" customHeight="1">
      <c r="A5796" s="80">
        <v>45359.0</v>
      </c>
      <c r="B5796" s="1">
        <v>5.2295</v>
      </c>
      <c r="C5796" s="80">
        <v>45358.0</v>
      </c>
      <c r="D5796" s="1">
        <v>4.96525</v>
      </c>
      <c r="E5796" s="80">
        <v>45380.0</v>
      </c>
      <c r="F5796" s="1">
        <v>4.532</v>
      </c>
    </row>
    <row r="5797" ht="15.75" customHeight="1">
      <c r="A5797" s="80">
        <v>45362.0</v>
      </c>
      <c r="B5797" s="1">
        <v>5.24005</v>
      </c>
      <c r="C5797" s="80">
        <v>45359.0</v>
      </c>
      <c r="D5797" s="1">
        <v>4.9531</v>
      </c>
      <c r="E5797" s="80">
        <v>45383.0</v>
      </c>
      <c r="F5797" s="1">
        <v>4.60275</v>
      </c>
    </row>
    <row r="5798" ht="15.75" customHeight="1">
      <c r="A5798" s="80">
        <v>45363.0</v>
      </c>
      <c r="B5798" s="1">
        <v>5.2556</v>
      </c>
      <c r="C5798" s="80">
        <v>45362.0</v>
      </c>
      <c r="D5798" s="1">
        <v>4.9809</v>
      </c>
      <c r="E5798" s="80">
        <v>45384.0</v>
      </c>
      <c r="F5798" s="1">
        <v>4.58585</v>
      </c>
    </row>
    <row r="5799" ht="15.75" customHeight="1">
      <c r="A5799" s="80">
        <v>45364.0</v>
      </c>
      <c r="B5799" s="1">
        <v>5.26505</v>
      </c>
      <c r="C5799" s="80">
        <v>45363.0</v>
      </c>
      <c r="D5799" s="1">
        <v>5.0136</v>
      </c>
      <c r="E5799" s="80">
        <v>45385.0</v>
      </c>
      <c r="F5799" s="1">
        <v>4.5691</v>
      </c>
    </row>
    <row r="5800" ht="15.75" customHeight="1">
      <c r="A5800" s="80">
        <v>45365.0</v>
      </c>
      <c r="B5800" s="1">
        <v>5.2727</v>
      </c>
      <c r="C5800" s="80">
        <v>45364.0</v>
      </c>
      <c r="D5800" s="1">
        <v>5.0395</v>
      </c>
      <c r="E5800" s="80">
        <v>45386.0</v>
      </c>
      <c r="F5800" s="1">
        <v>4.5405</v>
      </c>
    </row>
    <row r="5801" ht="15.75" customHeight="1">
      <c r="A5801" s="80">
        <v>45366.0</v>
      </c>
      <c r="B5801" s="1">
        <v>5.2812</v>
      </c>
      <c r="C5801" s="80">
        <v>45365.0</v>
      </c>
      <c r="D5801" s="1">
        <v>5.0565</v>
      </c>
      <c r="E5801" s="80">
        <v>45387.0</v>
      </c>
      <c r="F5801" s="1">
        <v>4.63715</v>
      </c>
    </row>
    <row r="5802" ht="15.75" customHeight="1">
      <c r="A5802" s="80">
        <v>45369.0</v>
      </c>
      <c r="B5802" s="1">
        <v>5.2835</v>
      </c>
      <c r="C5802" s="80">
        <v>45366.0</v>
      </c>
      <c r="D5802" s="1">
        <v>5.07835</v>
      </c>
      <c r="E5802" s="80">
        <v>45390.0</v>
      </c>
      <c r="F5802" s="1">
        <v>4.67535</v>
      </c>
    </row>
    <row r="5803" ht="15.75" customHeight="1">
      <c r="A5803" s="80">
        <v>45370.0</v>
      </c>
      <c r="B5803" s="1">
        <v>5.2705</v>
      </c>
      <c r="C5803" s="80">
        <v>45369.0</v>
      </c>
      <c r="D5803" s="1">
        <v>5.0848</v>
      </c>
      <c r="E5803" s="80">
        <v>45391.0</v>
      </c>
      <c r="F5803" s="1">
        <v>4.6281</v>
      </c>
    </row>
    <row r="5804" ht="15.75" customHeight="1">
      <c r="A5804" s="80">
        <v>45371.0</v>
      </c>
      <c r="B5804" s="1">
        <v>5.2325</v>
      </c>
      <c r="C5804" s="80">
        <v>45370.0</v>
      </c>
      <c r="D5804" s="1">
        <v>5.0686</v>
      </c>
      <c r="E5804" s="80">
        <v>45392.0</v>
      </c>
      <c r="F5804" s="1">
        <v>4.8705</v>
      </c>
    </row>
    <row r="5805" ht="15.75" customHeight="1">
      <c r="A5805" s="80">
        <v>45372.0</v>
      </c>
      <c r="B5805" s="1">
        <v>5.23785</v>
      </c>
      <c r="C5805" s="80">
        <v>45371.0</v>
      </c>
      <c r="D5805" s="1">
        <v>4.9878</v>
      </c>
      <c r="E5805" s="80">
        <v>45393.0</v>
      </c>
      <c r="F5805" s="1">
        <v>4.86</v>
      </c>
    </row>
    <row r="5806" ht="15.75" customHeight="1">
      <c r="A5806" s="80">
        <v>45373.0</v>
      </c>
      <c r="B5806" s="1">
        <v>5.218</v>
      </c>
      <c r="C5806" s="80">
        <v>45372.0</v>
      </c>
      <c r="D5806" s="1">
        <v>5.00775</v>
      </c>
      <c r="E5806" s="80">
        <v>45394.0</v>
      </c>
      <c r="F5806" s="1">
        <v>4.8034</v>
      </c>
    </row>
    <row r="5807" ht="15.75" customHeight="1">
      <c r="A5807" s="80">
        <v>45376.0</v>
      </c>
      <c r="B5807" s="1">
        <v>5.2333</v>
      </c>
      <c r="C5807" s="80">
        <v>45373.0</v>
      </c>
      <c r="D5807" s="1">
        <v>4.9754</v>
      </c>
      <c r="E5807" s="80">
        <v>45397.0</v>
      </c>
      <c r="F5807" s="1">
        <v>4.8231</v>
      </c>
    </row>
    <row r="5808" ht="15.75" customHeight="1">
      <c r="A5808" s="80">
        <v>45377.0</v>
      </c>
      <c r="B5808" s="1">
        <v>5.22755</v>
      </c>
      <c r="C5808" s="80">
        <v>45376.0</v>
      </c>
      <c r="D5808" s="1">
        <v>5.0047</v>
      </c>
      <c r="E5808" s="80">
        <v>45398.0</v>
      </c>
      <c r="F5808" s="1">
        <v>4.8855</v>
      </c>
    </row>
    <row r="5809" ht="15.75" customHeight="1">
      <c r="A5809" s="80">
        <v>45378.0</v>
      </c>
      <c r="B5809" s="1">
        <v>5.22575</v>
      </c>
      <c r="C5809" s="80">
        <v>45377.0</v>
      </c>
      <c r="D5809" s="1">
        <v>5.00855</v>
      </c>
      <c r="E5809" s="80">
        <v>45399.0</v>
      </c>
      <c r="F5809" s="1">
        <v>4.8316</v>
      </c>
    </row>
    <row r="5810" ht="15.75" customHeight="1">
      <c r="A5810" s="80">
        <v>45379.0</v>
      </c>
      <c r="B5810" s="1">
        <v>5.243</v>
      </c>
      <c r="C5810" s="80">
        <v>45378.0</v>
      </c>
      <c r="D5810" s="1">
        <v>4.996</v>
      </c>
      <c r="E5810" s="80">
        <v>45400.0</v>
      </c>
      <c r="F5810" s="1">
        <v>4.88185</v>
      </c>
    </row>
    <row r="5811" ht="15.75" customHeight="1">
      <c r="A5811" s="80">
        <v>45380.0</v>
      </c>
      <c r="B5811" s="1">
        <v>5.243</v>
      </c>
      <c r="C5811" s="80">
        <v>45379.0</v>
      </c>
      <c r="D5811" s="1">
        <v>5.0345</v>
      </c>
      <c r="E5811" s="80">
        <v>45401.0</v>
      </c>
      <c r="F5811" s="1">
        <v>4.88165</v>
      </c>
    </row>
    <row r="5812" ht="15.75" customHeight="1">
      <c r="A5812" s="80">
        <v>45383.0</v>
      </c>
      <c r="B5812" s="1">
        <v>5.2567</v>
      </c>
      <c r="C5812" s="80">
        <v>45380.0</v>
      </c>
      <c r="D5812" s="1">
        <v>5.042</v>
      </c>
      <c r="E5812" s="80">
        <v>45404.0</v>
      </c>
      <c r="F5812" s="1">
        <v>4.8632</v>
      </c>
    </row>
    <row r="5813" ht="15.75" customHeight="1">
      <c r="A5813" s="80">
        <v>45384.0</v>
      </c>
      <c r="B5813" s="1">
        <v>5.2449</v>
      </c>
      <c r="C5813" s="80">
        <v>45383.0</v>
      </c>
      <c r="D5813" s="1">
        <v>5.0694</v>
      </c>
      <c r="E5813" s="80">
        <v>45405.0</v>
      </c>
      <c r="F5813" s="1">
        <v>4.824</v>
      </c>
    </row>
    <row r="5814" ht="15.75" customHeight="1">
      <c r="A5814" s="80">
        <v>45385.0</v>
      </c>
      <c r="B5814" s="1">
        <v>5.2372</v>
      </c>
      <c r="C5814" s="80">
        <v>45384.0</v>
      </c>
      <c r="D5814" s="1">
        <v>5.05105</v>
      </c>
      <c r="E5814" s="80">
        <v>45406.0</v>
      </c>
      <c r="F5814" s="1">
        <v>4.8395</v>
      </c>
    </row>
    <row r="5815" ht="15.75" customHeight="1">
      <c r="A5815" s="80">
        <v>45386.0</v>
      </c>
      <c r="B5815" s="1">
        <v>5.2077</v>
      </c>
      <c r="C5815" s="80">
        <v>45385.0</v>
      </c>
      <c r="D5815" s="1">
        <v>5.03515</v>
      </c>
      <c r="E5815" s="80">
        <v>45407.0</v>
      </c>
      <c r="F5815" s="1">
        <v>4.91405</v>
      </c>
    </row>
    <row r="5816" ht="15.75" customHeight="1">
      <c r="A5816" s="80">
        <v>45387.0</v>
      </c>
      <c r="B5816" s="1">
        <v>5.2484</v>
      </c>
      <c r="C5816" s="80">
        <v>45386.0</v>
      </c>
      <c r="D5816" s="1">
        <v>5.00105</v>
      </c>
      <c r="E5816" s="80">
        <v>45408.0</v>
      </c>
      <c r="F5816" s="1">
        <v>4.91125</v>
      </c>
    </row>
    <row r="5817" ht="15.75" customHeight="1">
      <c r="A5817" s="80">
        <v>45390.0</v>
      </c>
      <c r="B5817" s="1">
        <v>5.2563</v>
      </c>
      <c r="C5817" s="80">
        <v>45387.0</v>
      </c>
      <c r="D5817" s="1">
        <v>5.0673</v>
      </c>
      <c r="E5817" s="80">
        <v>45411.0</v>
      </c>
      <c r="F5817" s="1">
        <v>4.89165</v>
      </c>
    </row>
    <row r="5818" ht="15.75" customHeight="1">
      <c r="A5818" s="80">
        <v>45391.0</v>
      </c>
      <c r="B5818" s="1">
        <v>5.2372</v>
      </c>
      <c r="C5818" s="80">
        <v>45390.0</v>
      </c>
      <c r="D5818" s="1">
        <v>5.08745</v>
      </c>
      <c r="E5818" s="80">
        <v>45412.0</v>
      </c>
      <c r="F5818" s="1">
        <v>4.95725</v>
      </c>
    </row>
    <row r="5819" ht="15.75" customHeight="1">
      <c r="A5819" s="80">
        <v>45392.0</v>
      </c>
      <c r="B5819" s="1">
        <v>5.3207</v>
      </c>
      <c r="C5819" s="80">
        <v>45391.0</v>
      </c>
      <c r="D5819" s="1">
        <v>5.0522</v>
      </c>
      <c r="E5819" s="80">
        <v>45413.0</v>
      </c>
      <c r="F5819" s="1">
        <v>4.88675</v>
      </c>
    </row>
    <row r="5820" ht="15.75" customHeight="1">
      <c r="A5820" s="80">
        <v>45393.0</v>
      </c>
      <c r="B5820" s="1">
        <v>5.3062</v>
      </c>
      <c r="C5820" s="80">
        <v>45392.0</v>
      </c>
      <c r="D5820" s="1">
        <v>5.22145</v>
      </c>
      <c r="E5820" s="80">
        <v>45414.0</v>
      </c>
      <c r="F5820" s="1">
        <v>4.80255</v>
      </c>
    </row>
    <row r="5821" ht="15.75" customHeight="1">
      <c r="A5821" s="80">
        <v>45394.0</v>
      </c>
      <c r="B5821" s="1">
        <v>5.2864</v>
      </c>
      <c r="C5821" s="80">
        <v>45393.0</v>
      </c>
      <c r="D5821" s="1">
        <v>5.20515</v>
      </c>
      <c r="E5821" s="80">
        <v>45415.0</v>
      </c>
      <c r="F5821" s="1">
        <v>4.7315</v>
      </c>
    </row>
    <row r="5822" ht="15.75" customHeight="1">
      <c r="A5822" s="80">
        <v>45397.0</v>
      </c>
      <c r="B5822" s="1">
        <v>5.2985</v>
      </c>
      <c r="C5822" s="80">
        <v>45394.0</v>
      </c>
      <c r="D5822" s="1">
        <v>5.1697</v>
      </c>
      <c r="E5822" s="80">
        <v>45418.0</v>
      </c>
      <c r="F5822" s="1">
        <v>4.7385</v>
      </c>
    </row>
    <row r="5823" ht="15.75" customHeight="1">
      <c r="A5823" s="80">
        <v>45398.0</v>
      </c>
      <c r="B5823" s="1">
        <v>5.3153</v>
      </c>
      <c r="C5823" s="80">
        <v>45397.0</v>
      </c>
      <c r="D5823" s="1">
        <v>5.185</v>
      </c>
      <c r="E5823" s="80">
        <v>45419.0</v>
      </c>
      <c r="F5823" s="1">
        <v>4.7352</v>
      </c>
    </row>
    <row r="5824" ht="15.75" customHeight="1">
      <c r="A5824" s="80">
        <v>45399.0</v>
      </c>
      <c r="B5824" s="1">
        <v>5.3067</v>
      </c>
      <c r="C5824" s="80">
        <v>45398.0</v>
      </c>
      <c r="D5824" s="1">
        <v>5.2158</v>
      </c>
      <c r="E5824" s="80">
        <v>45420.0</v>
      </c>
      <c r="F5824" s="1">
        <v>4.74895</v>
      </c>
    </row>
    <row r="5825" ht="15.75" customHeight="1">
      <c r="A5825" s="80">
        <v>45400.0</v>
      </c>
      <c r="B5825" s="1">
        <v>5.3138</v>
      </c>
      <c r="C5825" s="80">
        <v>45399.0</v>
      </c>
      <c r="D5825" s="1">
        <v>5.19</v>
      </c>
      <c r="E5825" s="80">
        <v>45421.0</v>
      </c>
      <c r="F5825" s="1">
        <v>4.7255</v>
      </c>
    </row>
    <row r="5826" ht="15.75" customHeight="1">
      <c r="A5826" s="80">
        <v>45401.0</v>
      </c>
      <c r="B5826" s="1">
        <v>5.30945</v>
      </c>
      <c r="C5826" s="80">
        <v>45400.0</v>
      </c>
      <c r="D5826" s="1">
        <v>5.2176</v>
      </c>
      <c r="E5826" s="80">
        <v>45422.0</v>
      </c>
      <c r="F5826" s="1">
        <v>4.7745</v>
      </c>
    </row>
    <row r="5827" ht="15.75" customHeight="1">
      <c r="A5827" s="80">
        <v>45404.0</v>
      </c>
      <c r="B5827" s="1">
        <v>5.311</v>
      </c>
      <c r="C5827" s="80">
        <v>45401.0</v>
      </c>
      <c r="D5827" s="1">
        <v>5.214</v>
      </c>
      <c r="E5827" s="80">
        <v>45425.0</v>
      </c>
      <c r="F5827" s="1">
        <v>4.77</v>
      </c>
    </row>
    <row r="5828" ht="15.75" customHeight="1">
      <c r="A5828" s="80">
        <v>45405.0</v>
      </c>
      <c r="B5828" s="1">
        <v>5.29975</v>
      </c>
      <c r="C5828" s="80">
        <v>45404.0</v>
      </c>
      <c r="D5828" s="1">
        <v>5.2093</v>
      </c>
      <c r="E5828" s="80">
        <v>45426.0</v>
      </c>
      <c r="F5828" s="1">
        <v>4.7255</v>
      </c>
    </row>
    <row r="5829" ht="15.75" customHeight="1">
      <c r="A5829" s="80">
        <v>45406.0</v>
      </c>
      <c r="B5829" s="1">
        <v>5.2985</v>
      </c>
      <c r="C5829" s="80">
        <v>45405.0</v>
      </c>
      <c r="D5829" s="1">
        <v>5.18275</v>
      </c>
      <c r="E5829" s="80">
        <v>45427.0</v>
      </c>
      <c r="F5829" s="1">
        <v>4.6272</v>
      </c>
    </row>
    <row r="5830" ht="15.75" customHeight="1">
      <c r="A5830" s="80">
        <v>45407.0</v>
      </c>
      <c r="B5830" s="1">
        <v>5.32595</v>
      </c>
      <c r="C5830" s="80">
        <v>45406.0</v>
      </c>
      <c r="D5830" s="1">
        <v>5.18675</v>
      </c>
      <c r="E5830" s="80">
        <v>45428.0</v>
      </c>
      <c r="F5830" s="1">
        <v>4.6976</v>
      </c>
    </row>
    <row r="5831" ht="15.75" customHeight="1">
      <c r="A5831" s="80">
        <v>45408.0</v>
      </c>
      <c r="B5831" s="1">
        <v>5.3275</v>
      </c>
      <c r="C5831" s="80">
        <v>45407.0</v>
      </c>
      <c r="D5831" s="1">
        <v>5.2425</v>
      </c>
      <c r="E5831" s="80">
        <v>45429.0</v>
      </c>
      <c r="F5831" s="1">
        <v>4.72515</v>
      </c>
    </row>
    <row r="5832" ht="15.75" customHeight="1">
      <c r="A5832" s="80">
        <v>45411.0</v>
      </c>
      <c r="B5832" s="1">
        <v>5.3251</v>
      </c>
      <c r="C5832" s="80">
        <v>45408.0</v>
      </c>
      <c r="D5832" s="1">
        <v>5.2435</v>
      </c>
      <c r="E5832" s="80">
        <v>45432.0</v>
      </c>
      <c r="F5832" s="1">
        <v>4.74635</v>
      </c>
    </row>
    <row r="5833" ht="15.75" customHeight="1">
      <c r="A5833" s="80">
        <v>45412.0</v>
      </c>
      <c r="B5833" s="1">
        <v>5.34555</v>
      </c>
      <c r="C5833" s="80">
        <v>45411.0</v>
      </c>
      <c r="D5833" s="1">
        <v>5.2361</v>
      </c>
      <c r="E5833" s="80">
        <v>45433.0</v>
      </c>
      <c r="F5833" s="1">
        <v>4.7198</v>
      </c>
    </row>
    <row r="5834" ht="15.75" customHeight="1">
      <c r="A5834" s="80">
        <v>45413.0</v>
      </c>
      <c r="B5834" s="1">
        <v>5.33535</v>
      </c>
      <c r="C5834" s="80">
        <v>45412.0</v>
      </c>
      <c r="D5834" s="1">
        <v>5.2825</v>
      </c>
      <c r="E5834" s="80">
        <v>45434.0</v>
      </c>
      <c r="F5834" s="1">
        <v>4.76</v>
      </c>
    </row>
    <row r="5835" ht="15.75" customHeight="1">
      <c r="A5835" s="80">
        <v>45414.0</v>
      </c>
      <c r="B5835" s="1">
        <v>5.31585</v>
      </c>
      <c r="C5835" s="80">
        <v>45413.0</v>
      </c>
      <c r="D5835" s="1">
        <v>5.23955</v>
      </c>
      <c r="E5835" s="80">
        <v>45435.0</v>
      </c>
      <c r="F5835" s="1">
        <v>4.8257</v>
      </c>
    </row>
    <row r="5836" ht="15.75" customHeight="1">
      <c r="A5836" s="80">
        <v>45415.0</v>
      </c>
      <c r="B5836" s="1">
        <v>5.3003</v>
      </c>
      <c r="C5836" s="80">
        <v>45414.0</v>
      </c>
      <c r="D5836" s="1">
        <v>5.1935</v>
      </c>
      <c r="E5836" s="80">
        <v>45436.0</v>
      </c>
      <c r="F5836" s="1">
        <v>4.825</v>
      </c>
    </row>
    <row r="5837" ht="15.75" customHeight="1">
      <c r="A5837" s="80">
        <v>45418.0</v>
      </c>
      <c r="B5837" s="1">
        <v>5.3081</v>
      </c>
      <c r="C5837" s="80">
        <v>45415.0</v>
      </c>
      <c r="D5837" s="1">
        <v>5.14705</v>
      </c>
      <c r="E5837" s="80">
        <v>45439.0</v>
      </c>
      <c r="F5837" s="1">
        <v>4.829</v>
      </c>
    </row>
    <row r="5838" ht="15.75" customHeight="1">
      <c r="A5838" s="80">
        <v>45419.0</v>
      </c>
      <c r="B5838" s="1">
        <v>5.3076</v>
      </c>
      <c r="C5838" s="80">
        <v>45418.0</v>
      </c>
      <c r="D5838" s="1">
        <v>5.1593</v>
      </c>
      <c r="E5838" s="80">
        <v>45440.0</v>
      </c>
      <c r="F5838" s="1">
        <v>4.8576</v>
      </c>
    </row>
    <row r="5839" ht="15.75" customHeight="1">
      <c r="A5839" s="80">
        <v>45420.0</v>
      </c>
      <c r="B5839" s="1">
        <v>5.3052</v>
      </c>
      <c r="C5839" s="80">
        <v>45419.0</v>
      </c>
      <c r="D5839" s="1">
        <v>5.16025</v>
      </c>
      <c r="E5839" s="80">
        <v>45441.0</v>
      </c>
      <c r="F5839" s="1">
        <v>4.8666</v>
      </c>
    </row>
    <row r="5840" ht="15.75" customHeight="1">
      <c r="A5840" s="80">
        <v>45421.0</v>
      </c>
      <c r="B5840" s="1">
        <v>5.2975</v>
      </c>
      <c r="C5840" s="80">
        <v>45420.0</v>
      </c>
      <c r="D5840" s="1">
        <v>5.1583</v>
      </c>
      <c r="E5840" s="80">
        <v>45442.0</v>
      </c>
      <c r="F5840" s="1">
        <v>4.822</v>
      </c>
    </row>
    <row r="5841" ht="15.75" customHeight="1">
      <c r="A5841" s="80">
        <v>45422.0</v>
      </c>
      <c r="B5841" s="1">
        <v>5.3086</v>
      </c>
      <c r="C5841" s="80">
        <v>45421.0</v>
      </c>
      <c r="D5841" s="1">
        <v>5.1408</v>
      </c>
      <c r="E5841" s="80">
        <v>45443.0</v>
      </c>
      <c r="F5841" s="1">
        <v>4.76885</v>
      </c>
    </row>
    <row r="5842" ht="15.75" customHeight="1">
      <c r="A5842" s="80">
        <v>45425.0</v>
      </c>
      <c r="B5842" s="1">
        <v>5.31255</v>
      </c>
      <c r="C5842" s="80">
        <v>45422.0</v>
      </c>
      <c r="D5842" s="1">
        <v>5.1703</v>
      </c>
      <c r="E5842" s="80">
        <v>45446.0</v>
      </c>
      <c r="F5842" s="1">
        <v>4.7017</v>
      </c>
    </row>
    <row r="5843" ht="15.75" customHeight="1">
      <c r="A5843" s="80">
        <v>45426.0</v>
      </c>
      <c r="B5843" s="1">
        <v>5.3013</v>
      </c>
      <c r="C5843" s="80">
        <v>45425.0</v>
      </c>
      <c r="D5843" s="1">
        <v>5.1727</v>
      </c>
      <c r="E5843" s="80">
        <v>45447.0</v>
      </c>
      <c r="F5843" s="1">
        <v>4.65405</v>
      </c>
    </row>
    <row r="5844" ht="15.75" customHeight="1">
      <c r="A5844" s="80">
        <v>45427.0</v>
      </c>
      <c r="B5844" s="1">
        <v>5.2867</v>
      </c>
      <c r="C5844" s="80">
        <v>45426.0</v>
      </c>
      <c r="D5844" s="1">
        <v>5.15</v>
      </c>
      <c r="E5844" s="80">
        <v>45448.0</v>
      </c>
      <c r="F5844" s="1">
        <v>4.604</v>
      </c>
    </row>
    <row r="5845" ht="15.75" customHeight="1">
      <c r="A5845" s="80">
        <v>45428.0</v>
      </c>
      <c r="B5845" s="1">
        <v>5.2978</v>
      </c>
      <c r="C5845" s="80">
        <v>45427.0</v>
      </c>
      <c r="D5845" s="1">
        <v>5.0962</v>
      </c>
      <c r="E5845" s="80">
        <v>45449.0</v>
      </c>
      <c r="F5845" s="1">
        <v>4.59475</v>
      </c>
    </row>
    <row r="5846" ht="15.75" customHeight="1">
      <c r="A5846" s="80">
        <v>45429.0</v>
      </c>
      <c r="B5846" s="1">
        <v>5.3021</v>
      </c>
      <c r="C5846" s="80">
        <v>45428.0</v>
      </c>
      <c r="D5846" s="1">
        <v>5.138</v>
      </c>
      <c r="E5846" s="80">
        <v>45450.0</v>
      </c>
      <c r="F5846" s="1">
        <v>4.74853</v>
      </c>
    </row>
    <row r="5847" ht="15.75" customHeight="1">
      <c r="A5847" s="80">
        <v>45432.0</v>
      </c>
      <c r="B5847" s="1">
        <v>5.3081</v>
      </c>
      <c r="C5847" s="80">
        <v>45429.0</v>
      </c>
      <c r="D5847" s="1">
        <v>5.1486</v>
      </c>
      <c r="E5847" s="80">
        <v>45453.0</v>
      </c>
      <c r="F5847" s="1">
        <v>4.74425</v>
      </c>
    </row>
    <row r="5848" ht="15.75" customHeight="1">
      <c r="A5848" s="80">
        <v>45433.0</v>
      </c>
      <c r="B5848" s="1">
        <v>5.3026</v>
      </c>
      <c r="C5848" s="80">
        <v>45432.0</v>
      </c>
      <c r="D5848" s="1">
        <v>5.1645</v>
      </c>
      <c r="E5848" s="80">
        <v>45454.0</v>
      </c>
      <c r="F5848" s="1">
        <v>4.695</v>
      </c>
    </row>
    <row r="5849" ht="15.75" customHeight="1">
      <c r="A5849" s="80">
        <v>45434.0</v>
      </c>
      <c r="B5849" s="1">
        <v>5.315</v>
      </c>
      <c r="C5849" s="80">
        <v>45433.0</v>
      </c>
      <c r="D5849" s="1">
        <v>5.1496</v>
      </c>
      <c r="E5849" s="80">
        <v>45455.0</v>
      </c>
      <c r="F5849" s="1">
        <v>4.60595</v>
      </c>
    </row>
    <row r="5850" ht="15.75" customHeight="1">
      <c r="A5850" s="80">
        <v>45435.0</v>
      </c>
      <c r="B5850" s="1">
        <v>5.3302</v>
      </c>
      <c r="C5850" s="80">
        <v>45434.0</v>
      </c>
      <c r="D5850" s="1">
        <v>5.1698</v>
      </c>
      <c r="E5850" s="80">
        <v>45456.0</v>
      </c>
      <c r="F5850" s="1">
        <v>4.52</v>
      </c>
    </row>
    <row r="5851" ht="15.75" customHeight="1">
      <c r="A5851" s="80">
        <v>45436.0</v>
      </c>
      <c r="B5851" s="1">
        <v>5.332</v>
      </c>
      <c r="C5851" s="80">
        <v>45435.0</v>
      </c>
      <c r="D5851" s="1">
        <v>5.20815</v>
      </c>
      <c r="E5851" s="80">
        <v>45457.0</v>
      </c>
      <c r="F5851" s="1">
        <v>4.5185</v>
      </c>
    </row>
    <row r="5852" ht="15.75" customHeight="1">
      <c r="A5852" s="80">
        <v>45440.0</v>
      </c>
      <c r="B5852" s="1">
        <v>5.33625</v>
      </c>
      <c r="C5852" s="80">
        <v>45436.0</v>
      </c>
      <c r="D5852" s="1">
        <v>5.215</v>
      </c>
      <c r="E5852" s="80">
        <v>45460.0</v>
      </c>
      <c r="F5852" s="1">
        <v>4.5815</v>
      </c>
    </row>
    <row r="5853" ht="15.75" customHeight="1">
      <c r="A5853" s="80">
        <v>45441.0</v>
      </c>
      <c r="B5853" s="1">
        <v>5.33205</v>
      </c>
      <c r="C5853" s="80">
        <v>45439.0</v>
      </c>
      <c r="D5853" s="1">
        <v>5.21</v>
      </c>
      <c r="E5853" s="80">
        <v>45461.0</v>
      </c>
      <c r="F5853" s="1">
        <v>4.5249</v>
      </c>
    </row>
    <row r="5854" ht="15.75" customHeight="1">
      <c r="A5854" s="80">
        <v>45442.0</v>
      </c>
      <c r="B5854" s="1">
        <v>5.32145</v>
      </c>
      <c r="C5854" s="80">
        <v>45440.0</v>
      </c>
      <c r="D5854" s="1">
        <v>5.2288</v>
      </c>
      <c r="E5854" s="80">
        <v>45462.0</v>
      </c>
      <c r="F5854" s="1">
        <v>4.52485</v>
      </c>
    </row>
    <row r="5855" ht="15.75" customHeight="1">
      <c r="A5855" s="80">
        <v>45443.0</v>
      </c>
      <c r="B5855" s="1">
        <v>5.3153</v>
      </c>
      <c r="C5855" s="80">
        <v>45441.0</v>
      </c>
      <c r="D5855" s="1">
        <v>5.22355</v>
      </c>
      <c r="E5855" s="80">
        <v>45463.0</v>
      </c>
      <c r="F5855" s="1">
        <v>4.54435</v>
      </c>
    </row>
    <row r="5856" ht="15.75" customHeight="1">
      <c r="A5856" s="80">
        <v>45446.0</v>
      </c>
      <c r="B5856" s="1">
        <v>5.29675</v>
      </c>
      <c r="C5856" s="80">
        <v>45442.0</v>
      </c>
      <c r="D5856" s="1">
        <v>5.19765</v>
      </c>
      <c r="E5856" s="80">
        <v>45464.0</v>
      </c>
      <c r="F5856" s="1">
        <v>4.5319</v>
      </c>
    </row>
    <row r="5857" ht="15.75" customHeight="1">
      <c r="A5857" s="80">
        <v>45447.0</v>
      </c>
      <c r="B5857" s="1">
        <v>5.291</v>
      </c>
      <c r="C5857" s="80">
        <v>45443.0</v>
      </c>
      <c r="D5857" s="1">
        <v>5.1769</v>
      </c>
      <c r="E5857" s="80">
        <v>45467.0</v>
      </c>
      <c r="F5857" s="1">
        <v>4.51675</v>
      </c>
    </row>
    <row r="5858" ht="15.75" customHeight="1">
      <c r="A5858" s="80">
        <v>45448.0</v>
      </c>
      <c r="B5858" s="1">
        <v>5.2775</v>
      </c>
      <c r="C5858" s="80">
        <v>45446.0</v>
      </c>
      <c r="D5858" s="1">
        <v>5.13355</v>
      </c>
      <c r="E5858" s="80">
        <v>45468.0</v>
      </c>
      <c r="F5858" s="1">
        <v>4.5353</v>
      </c>
    </row>
    <row r="5859" ht="15.75" customHeight="1">
      <c r="A5859" s="80">
        <v>45449.0</v>
      </c>
      <c r="B5859" s="1">
        <v>5.2721</v>
      </c>
      <c r="C5859" s="80">
        <v>45447.0</v>
      </c>
      <c r="D5859" s="1">
        <v>5.1064</v>
      </c>
      <c r="E5859" s="80">
        <v>45469.0</v>
      </c>
      <c r="F5859" s="1">
        <v>4.58755</v>
      </c>
    </row>
    <row r="5860" ht="15.75" customHeight="1">
      <c r="A5860" s="80">
        <v>45450.0</v>
      </c>
      <c r="B5860" s="1">
        <v>5.3195</v>
      </c>
      <c r="C5860" s="80">
        <v>45448.0</v>
      </c>
      <c r="D5860" s="1">
        <v>5.0685</v>
      </c>
      <c r="E5860" s="80">
        <v>45470.0</v>
      </c>
      <c r="F5860" s="1">
        <v>4.55285</v>
      </c>
    </row>
    <row r="5861" ht="15.75" customHeight="1">
      <c r="A5861" s="80">
        <v>45453.0</v>
      </c>
      <c r="B5861" s="1">
        <v>5.3175</v>
      </c>
      <c r="C5861" s="80">
        <v>45449.0</v>
      </c>
      <c r="D5861" s="1">
        <v>5.0602</v>
      </c>
      <c r="E5861" s="80">
        <v>45471.0</v>
      </c>
      <c r="F5861" s="1">
        <v>4.58175</v>
      </c>
    </row>
    <row r="5862" ht="15.75" customHeight="1">
      <c r="A5862" s="80">
        <v>45454.0</v>
      </c>
      <c r="B5862" s="1">
        <v>5.311</v>
      </c>
      <c r="C5862" s="80">
        <v>45450.0</v>
      </c>
      <c r="D5862" s="1">
        <v>5.1655</v>
      </c>
      <c r="E5862" s="80">
        <v>45474.0</v>
      </c>
      <c r="F5862" s="1">
        <v>4.59375</v>
      </c>
    </row>
    <row r="5863" ht="15.75" customHeight="1">
      <c r="A5863" s="80">
        <v>45455.0</v>
      </c>
      <c r="B5863" s="1">
        <v>5.295</v>
      </c>
      <c r="C5863" s="80">
        <v>45453.0</v>
      </c>
      <c r="D5863" s="1">
        <v>5.15785</v>
      </c>
      <c r="E5863" s="80">
        <v>45475.0</v>
      </c>
      <c r="F5863" s="1">
        <v>4.5712</v>
      </c>
    </row>
    <row r="5864" ht="15.75" customHeight="1">
      <c r="A5864" s="80">
        <v>45456.0</v>
      </c>
      <c r="B5864" s="1">
        <v>5.2714</v>
      </c>
      <c r="C5864" s="80">
        <v>45454.0</v>
      </c>
      <c r="D5864" s="1">
        <v>5.1369</v>
      </c>
      <c r="E5864" s="80">
        <v>45476.0</v>
      </c>
      <c r="F5864" s="1">
        <v>4.524</v>
      </c>
    </row>
    <row r="5865" ht="15.75" customHeight="1">
      <c r="A5865" s="80">
        <v>45457.0</v>
      </c>
      <c r="B5865" s="1">
        <v>5.2713</v>
      </c>
      <c r="C5865" s="80">
        <v>45455.0</v>
      </c>
      <c r="D5865" s="1">
        <v>5.08565</v>
      </c>
      <c r="E5865" s="80">
        <v>45477.0</v>
      </c>
      <c r="F5865" s="1">
        <v>4.527</v>
      </c>
    </row>
    <row r="5866" ht="15.75" customHeight="1">
      <c r="A5866" s="80">
        <v>45460.0</v>
      </c>
      <c r="B5866" s="1">
        <v>5.2865</v>
      </c>
      <c r="C5866" s="80">
        <v>45456.0</v>
      </c>
      <c r="D5866" s="1">
        <v>5.0269</v>
      </c>
      <c r="E5866" s="80">
        <v>45478.0</v>
      </c>
      <c r="F5866" s="1">
        <v>4.43245</v>
      </c>
    </row>
    <row r="5867" ht="15.75" customHeight="1">
      <c r="A5867" s="80">
        <v>45461.0</v>
      </c>
      <c r="B5867" s="1">
        <v>5.2683</v>
      </c>
      <c r="C5867" s="80">
        <v>45457.0</v>
      </c>
      <c r="D5867" s="1">
        <v>5.027</v>
      </c>
      <c r="E5867" s="80">
        <v>45481.0</v>
      </c>
      <c r="F5867" s="1">
        <v>4.447</v>
      </c>
    </row>
    <row r="5868" ht="15.75" customHeight="1">
      <c r="A5868" s="80">
        <v>45462.0</v>
      </c>
      <c r="B5868" s="1">
        <v>5.2672</v>
      </c>
      <c r="C5868" s="80">
        <v>45460.0</v>
      </c>
      <c r="D5868" s="1">
        <v>5.067</v>
      </c>
      <c r="E5868" s="80">
        <v>45482.0</v>
      </c>
      <c r="F5868" s="1">
        <v>4.4395</v>
      </c>
    </row>
    <row r="5869" ht="15.75" customHeight="1">
      <c r="A5869" s="80">
        <v>45463.0</v>
      </c>
      <c r="B5869" s="1">
        <v>5.2694</v>
      </c>
      <c r="C5869" s="80">
        <v>45461.0</v>
      </c>
      <c r="D5869" s="1">
        <v>5.02755</v>
      </c>
      <c r="E5869" s="80">
        <v>45483.0</v>
      </c>
      <c r="F5869" s="1">
        <v>4.4265</v>
      </c>
    </row>
    <row r="5870" ht="15.75" customHeight="1">
      <c r="A5870" s="80">
        <v>45464.0</v>
      </c>
      <c r="B5870" s="1">
        <v>5.2616</v>
      </c>
      <c r="C5870" s="80">
        <v>45462.0</v>
      </c>
      <c r="D5870" s="1">
        <v>5.02545</v>
      </c>
      <c r="E5870" s="80">
        <v>45484.0</v>
      </c>
      <c r="F5870" s="1">
        <v>4.302</v>
      </c>
    </row>
    <row r="5871" ht="15.75" customHeight="1">
      <c r="A5871" s="80">
        <v>45467.0</v>
      </c>
      <c r="B5871" s="1">
        <v>5.2573</v>
      </c>
      <c r="C5871" s="80">
        <v>45463.0</v>
      </c>
      <c r="D5871" s="1">
        <v>5.0375</v>
      </c>
      <c r="E5871" s="80">
        <v>45485.0</v>
      </c>
      <c r="F5871" s="1">
        <v>4.2528</v>
      </c>
    </row>
    <row r="5872" ht="15.75" customHeight="1">
      <c r="A5872" s="80">
        <v>45468.0</v>
      </c>
      <c r="B5872" s="1">
        <v>5.25675</v>
      </c>
      <c r="C5872" s="80">
        <v>45464.0</v>
      </c>
      <c r="D5872" s="1">
        <v>5.0246</v>
      </c>
      <c r="E5872" s="80">
        <v>45488.0</v>
      </c>
      <c r="F5872" s="1">
        <v>4.2424</v>
      </c>
    </row>
    <row r="5873" ht="15.75" customHeight="1">
      <c r="A5873" s="80">
        <v>45469.0</v>
      </c>
      <c r="B5873" s="1">
        <v>5.2611</v>
      </c>
      <c r="C5873" s="80">
        <v>45467.0</v>
      </c>
      <c r="D5873" s="1">
        <v>5.01335</v>
      </c>
      <c r="E5873" s="80">
        <v>45489.0</v>
      </c>
      <c r="F5873" s="1">
        <v>4.2101</v>
      </c>
    </row>
    <row r="5874" ht="15.75" customHeight="1">
      <c r="A5874" s="80">
        <v>45470.0</v>
      </c>
      <c r="B5874" s="1">
        <v>5.2492</v>
      </c>
      <c r="C5874" s="80">
        <v>45468.0</v>
      </c>
      <c r="D5874" s="1">
        <v>5.022</v>
      </c>
      <c r="E5874" s="80">
        <v>45490.0</v>
      </c>
      <c r="F5874" s="1">
        <v>4.22825</v>
      </c>
    </row>
    <row r="5875" ht="15.75" customHeight="1">
      <c r="A5875" s="80">
        <v>45471.0</v>
      </c>
      <c r="B5875" s="1">
        <v>5.251</v>
      </c>
      <c r="C5875" s="80">
        <v>45469.0</v>
      </c>
      <c r="D5875" s="1">
        <v>5.04775</v>
      </c>
      <c r="E5875" s="80">
        <v>45491.0</v>
      </c>
      <c r="F5875" s="1">
        <v>4.25315</v>
      </c>
    </row>
    <row r="5876" ht="15.75" customHeight="1">
      <c r="A5876" s="80">
        <v>45474.0</v>
      </c>
      <c r="B5876" s="1">
        <v>5.2472</v>
      </c>
      <c r="C5876" s="80">
        <v>45470.0</v>
      </c>
      <c r="D5876" s="1">
        <v>5.026</v>
      </c>
      <c r="E5876" s="80">
        <v>45492.0</v>
      </c>
      <c r="F5876" s="1">
        <v>4.2875</v>
      </c>
    </row>
    <row r="5877" ht="15.75" customHeight="1">
      <c r="A5877" s="80">
        <v>45475.0</v>
      </c>
      <c r="B5877" s="1">
        <v>5.23675</v>
      </c>
      <c r="C5877" s="80">
        <v>45471.0</v>
      </c>
      <c r="D5877" s="1">
        <v>5.0375</v>
      </c>
      <c r="E5877" s="80">
        <v>45495.0</v>
      </c>
      <c r="F5877" s="1">
        <v>4.29165</v>
      </c>
    </row>
    <row r="5878" ht="15.75" customHeight="1">
      <c r="A5878" s="80">
        <v>45476.0</v>
      </c>
      <c r="B5878" s="1">
        <v>5.21825</v>
      </c>
      <c r="C5878" s="80">
        <v>45474.0</v>
      </c>
      <c r="D5878" s="1">
        <v>5.0306</v>
      </c>
      <c r="E5878" s="80">
        <v>45496.0</v>
      </c>
      <c r="F5878" s="1">
        <v>4.26965</v>
      </c>
    </row>
    <row r="5879" ht="15.75" customHeight="1">
      <c r="A5879" s="80">
        <v>45478.0</v>
      </c>
      <c r="B5879" s="1">
        <v>5.2074</v>
      </c>
      <c r="C5879" s="80">
        <v>45475.0</v>
      </c>
      <c r="D5879" s="1">
        <v>5.0167</v>
      </c>
      <c r="E5879" s="80">
        <v>45497.0</v>
      </c>
      <c r="F5879" s="1">
        <v>4.239</v>
      </c>
    </row>
    <row r="5880" ht="15.75" customHeight="1">
      <c r="A5880" s="80">
        <v>45481.0</v>
      </c>
      <c r="B5880" s="1">
        <v>5.2102</v>
      </c>
      <c r="C5880" s="80">
        <v>45476.0</v>
      </c>
      <c r="D5880" s="1">
        <v>4.9905</v>
      </c>
      <c r="E5880" s="80">
        <v>45498.0</v>
      </c>
      <c r="F5880" s="1">
        <v>4.2264</v>
      </c>
    </row>
    <row r="5881" ht="15.75" customHeight="1">
      <c r="A5881" s="80">
        <v>45482.0</v>
      </c>
      <c r="B5881" s="1">
        <v>5.20865</v>
      </c>
      <c r="C5881" s="80">
        <v>45477.0</v>
      </c>
      <c r="D5881" s="1">
        <v>4.9848</v>
      </c>
      <c r="E5881" s="80">
        <v>45499.0</v>
      </c>
      <c r="F5881" s="1">
        <v>4.19005</v>
      </c>
    </row>
    <row r="5882" ht="15.75" customHeight="1">
      <c r="A5882" s="80">
        <v>45483.0</v>
      </c>
      <c r="B5882" s="1">
        <v>5.2046</v>
      </c>
      <c r="C5882" s="80">
        <v>45478.0</v>
      </c>
      <c r="D5882" s="1">
        <v>4.9388</v>
      </c>
      <c r="E5882" s="80">
        <v>45502.0</v>
      </c>
      <c r="F5882" s="1">
        <v>4.20275</v>
      </c>
    </row>
    <row r="5883" ht="15.75" customHeight="1">
      <c r="A5883" s="80">
        <v>45484.0</v>
      </c>
      <c r="B5883" s="1">
        <v>5.1425</v>
      </c>
      <c r="C5883" s="80">
        <v>45481.0</v>
      </c>
      <c r="D5883" s="1">
        <v>4.9479</v>
      </c>
      <c r="E5883" s="80">
        <v>45503.0</v>
      </c>
      <c r="F5883" s="1">
        <v>4.1585</v>
      </c>
    </row>
    <row r="5884" ht="15.75" customHeight="1">
      <c r="A5884" s="80">
        <v>45485.0</v>
      </c>
      <c r="B5884" s="1">
        <v>5.1332</v>
      </c>
      <c r="C5884" s="80">
        <v>45482.0</v>
      </c>
      <c r="D5884" s="1">
        <v>4.9465</v>
      </c>
      <c r="E5884" s="80">
        <v>45504.0</v>
      </c>
      <c r="F5884" s="1">
        <v>4.0647</v>
      </c>
    </row>
    <row r="5885" ht="15.75" customHeight="1">
      <c r="A5885" s="80">
        <v>45488.0</v>
      </c>
      <c r="B5885" s="1">
        <v>5.1065</v>
      </c>
      <c r="C5885" s="80">
        <v>45483.0</v>
      </c>
      <c r="D5885" s="1">
        <v>4.933</v>
      </c>
      <c r="E5885" s="80">
        <v>45505.0</v>
      </c>
      <c r="F5885" s="1">
        <v>3.93675</v>
      </c>
    </row>
    <row r="5886" ht="15.75" customHeight="1">
      <c r="A5886" s="80">
        <v>45489.0</v>
      </c>
      <c r="B5886" s="1">
        <v>5.1042</v>
      </c>
      <c r="C5886" s="80">
        <v>45484.0</v>
      </c>
      <c r="D5886" s="1">
        <v>4.8313</v>
      </c>
      <c r="E5886" s="80">
        <v>45506.0</v>
      </c>
      <c r="F5886" s="1">
        <v>3.649</v>
      </c>
    </row>
    <row r="5887" ht="15.75" customHeight="1">
      <c r="A5887" s="80">
        <v>45490.0</v>
      </c>
      <c r="B5887" s="1">
        <v>5.11575</v>
      </c>
      <c r="C5887" s="80">
        <v>45485.0</v>
      </c>
      <c r="D5887" s="1">
        <v>4.79995</v>
      </c>
      <c r="E5887" s="80">
        <v>45509.0</v>
      </c>
      <c r="F5887" s="1">
        <v>3.6916</v>
      </c>
    </row>
    <row r="5888" ht="15.75" customHeight="1">
      <c r="A5888" s="80">
        <v>45491.0</v>
      </c>
      <c r="B5888" s="1">
        <v>5.1147</v>
      </c>
      <c r="C5888" s="80">
        <v>45488.0</v>
      </c>
      <c r="D5888" s="1">
        <v>4.7694</v>
      </c>
      <c r="E5888" s="80">
        <v>45510.0</v>
      </c>
      <c r="F5888" s="1">
        <v>3.75025</v>
      </c>
    </row>
    <row r="5889" ht="15.75" customHeight="1">
      <c r="A5889" s="80">
        <v>45492.0</v>
      </c>
      <c r="B5889" s="1">
        <v>5.11295</v>
      </c>
      <c r="C5889" s="80">
        <v>45489.0</v>
      </c>
      <c r="D5889" s="1">
        <v>4.7607</v>
      </c>
      <c r="E5889" s="80">
        <v>45511.0</v>
      </c>
      <c r="F5889" s="1">
        <v>3.735</v>
      </c>
    </row>
    <row r="5890" ht="15.75" customHeight="1">
      <c r="A5890" s="80">
        <v>45495.0</v>
      </c>
      <c r="B5890" s="1">
        <v>5.1205</v>
      </c>
      <c r="C5890" s="80">
        <v>45490.0</v>
      </c>
      <c r="D5890" s="1">
        <v>4.775</v>
      </c>
      <c r="E5890" s="80">
        <v>45512.0</v>
      </c>
      <c r="F5890" s="1">
        <v>3.8044</v>
      </c>
    </row>
    <row r="5891" ht="15.75" customHeight="1">
      <c r="A5891" s="80">
        <v>45496.0</v>
      </c>
      <c r="B5891" s="1">
        <v>5.1071</v>
      </c>
      <c r="C5891" s="80">
        <v>45491.0</v>
      </c>
      <c r="D5891" s="1">
        <v>4.783</v>
      </c>
      <c r="E5891" s="80">
        <v>45513.0</v>
      </c>
      <c r="F5891" s="1">
        <v>3.8195</v>
      </c>
    </row>
    <row r="5892" ht="15.75" customHeight="1">
      <c r="A5892" s="80">
        <v>45497.0</v>
      </c>
      <c r="B5892" s="1">
        <v>5.0828</v>
      </c>
      <c r="C5892" s="80">
        <v>45492.0</v>
      </c>
      <c r="D5892" s="1">
        <v>4.796</v>
      </c>
      <c r="E5892" s="80">
        <v>45516.0</v>
      </c>
      <c r="F5892" s="1">
        <v>3.77505</v>
      </c>
    </row>
    <row r="5893" ht="15.75" customHeight="1">
      <c r="A5893" s="80">
        <v>45498.0</v>
      </c>
      <c r="B5893" s="1">
        <v>5.0626</v>
      </c>
      <c r="C5893" s="80">
        <v>45495.0</v>
      </c>
      <c r="D5893" s="1">
        <v>4.8024</v>
      </c>
      <c r="E5893" s="80">
        <v>45517.0</v>
      </c>
      <c r="F5893" s="1">
        <v>3.67985</v>
      </c>
    </row>
    <row r="5894" ht="15.75" customHeight="1">
      <c r="A5894" s="80">
        <v>45499.0</v>
      </c>
      <c r="B5894" s="1">
        <v>5.0574</v>
      </c>
      <c r="C5894" s="80">
        <v>45496.0</v>
      </c>
      <c r="D5894" s="1">
        <v>4.7842</v>
      </c>
      <c r="E5894" s="80">
        <v>45518.0</v>
      </c>
      <c r="F5894" s="1">
        <v>3.717</v>
      </c>
    </row>
    <row r="5895" ht="15.75" customHeight="1">
      <c r="A5895" s="80">
        <v>45502.0</v>
      </c>
      <c r="B5895" s="1">
        <v>5.0592</v>
      </c>
      <c r="C5895" s="80">
        <v>45497.0</v>
      </c>
      <c r="D5895" s="1">
        <v>4.747</v>
      </c>
      <c r="E5895" s="80">
        <v>45519.0</v>
      </c>
      <c r="F5895" s="1">
        <v>3.85305</v>
      </c>
    </row>
    <row r="5896" ht="15.75" customHeight="1">
      <c r="A5896" s="80">
        <v>45503.0</v>
      </c>
      <c r="B5896" s="1">
        <v>5.0407</v>
      </c>
      <c r="C5896" s="80">
        <v>45498.0</v>
      </c>
      <c r="D5896" s="1">
        <v>4.7312</v>
      </c>
      <c r="E5896" s="80">
        <v>45520.0</v>
      </c>
      <c r="F5896" s="1">
        <v>3.8081</v>
      </c>
    </row>
    <row r="5897" ht="15.75" customHeight="1">
      <c r="A5897" s="80">
        <v>45504.0</v>
      </c>
      <c r="B5897" s="1">
        <v>5.0233</v>
      </c>
      <c r="C5897" s="80">
        <v>45499.0</v>
      </c>
      <c r="D5897" s="1">
        <v>4.71</v>
      </c>
      <c r="E5897" s="80">
        <v>45523.0</v>
      </c>
      <c r="F5897" s="1">
        <v>3.82115</v>
      </c>
    </row>
    <row r="5898" ht="15.75" customHeight="1">
      <c r="A5898" s="80">
        <v>45505.0</v>
      </c>
      <c r="B5898" s="1">
        <v>4.92855</v>
      </c>
      <c r="C5898" s="80">
        <v>45502.0</v>
      </c>
      <c r="D5898" s="1">
        <v>4.7227</v>
      </c>
      <c r="E5898" s="80">
        <v>45524.0</v>
      </c>
      <c r="F5898" s="1">
        <v>3.73675</v>
      </c>
    </row>
    <row r="5899" ht="15.75" customHeight="1">
      <c r="A5899" s="80">
        <v>45506.0</v>
      </c>
      <c r="B5899" s="1">
        <v>4.73525</v>
      </c>
      <c r="C5899" s="80">
        <v>45503.0</v>
      </c>
      <c r="D5899" s="1">
        <v>4.69145</v>
      </c>
      <c r="E5899" s="80">
        <v>45525.0</v>
      </c>
      <c r="F5899" s="1">
        <v>3.68525</v>
      </c>
    </row>
    <row r="5900" ht="15.75" customHeight="1">
      <c r="A5900" s="80">
        <v>45509.0</v>
      </c>
      <c r="B5900" s="1">
        <v>4.708</v>
      </c>
      <c r="C5900" s="80">
        <v>45504.0</v>
      </c>
      <c r="D5900" s="1">
        <v>4.62815</v>
      </c>
      <c r="E5900" s="80">
        <v>45526.0</v>
      </c>
      <c r="F5900" s="1">
        <v>3.7512</v>
      </c>
    </row>
    <row r="5901" ht="15.75" customHeight="1">
      <c r="A5901" s="80">
        <v>45510.0</v>
      </c>
      <c r="B5901" s="1">
        <v>4.7628</v>
      </c>
      <c r="C5901" s="80">
        <v>45505.0</v>
      </c>
      <c r="D5901" s="1">
        <v>4.49505</v>
      </c>
      <c r="E5901" s="80">
        <v>45527.0</v>
      </c>
      <c r="F5901" s="1">
        <v>3.65985</v>
      </c>
    </row>
    <row r="5902" ht="15.75" customHeight="1">
      <c r="A5902" s="80">
        <v>45511.0</v>
      </c>
      <c r="B5902" s="1">
        <v>4.7421</v>
      </c>
      <c r="C5902" s="80">
        <v>45506.0</v>
      </c>
      <c r="D5902" s="1">
        <v>4.206</v>
      </c>
      <c r="E5902" s="80">
        <v>45530.0</v>
      </c>
      <c r="F5902" s="1">
        <v>3.68135</v>
      </c>
    </row>
    <row r="5903" ht="15.75" customHeight="1">
      <c r="A5903" s="80">
        <v>45512.0</v>
      </c>
      <c r="B5903" s="1">
        <v>4.77725</v>
      </c>
      <c r="C5903" s="80">
        <v>45509.0</v>
      </c>
      <c r="D5903" s="1">
        <v>4.2203</v>
      </c>
      <c r="E5903" s="80">
        <v>45531.0</v>
      </c>
      <c r="F5903" s="1">
        <v>3.6405</v>
      </c>
    </row>
    <row r="5904" ht="15.75" customHeight="1">
      <c r="A5904" s="80">
        <v>45513.0</v>
      </c>
      <c r="B5904" s="1">
        <v>4.7973</v>
      </c>
      <c r="C5904" s="80">
        <v>45510.0</v>
      </c>
      <c r="D5904" s="1">
        <v>4.2935</v>
      </c>
      <c r="E5904" s="80">
        <v>45532.0</v>
      </c>
      <c r="F5904" s="1">
        <v>3.64675</v>
      </c>
    </row>
    <row r="5905" ht="15.75" customHeight="1">
      <c r="A5905" s="80">
        <v>45516.0</v>
      </c>
      <c r="B5905" s="1">
        <v>4.7933</v>
      </c>
      <c r="C5905" s="80">
        <v>45511.0</v>
      </c>
      <c r="D5905" s="1">
        <v>4.2578</v>
      </c>
      <c r="E5905" s="80">
        <v>45533.0</v>
      </c>
      <c r="F5905" s="1">
        <v>3.657</v>
      </c>
    </row>
    <row r="5906" ht="15.75" customHeight="1">
      <c r="A5906" s="80">
        <v>45517.0</v>
      </c>
      <c r="B5906" s="1">
        <v>4.7303</v>
      </c>
      <c r="C5906" s="80">
        <v>45512.0</v>
      </c>
      <c r="D5906" s="1">
        <v>4.31625</v>
      </c>
      <c r="E5906" s="80">
        <v>45534.0</v>
      </c>
      <c r="F5906" s="1">
        <v>3.6705</v>
      </c>
    </row>
    <row r="5907" ht="15.75" customHeight="1">
      <c r="A5907" s="80">
        <v>45518.0</v>
      </c>
      <c r="B5907" s="1">
        <v>4.7722</v>
      </c>
      <c r="C5907" s="80">
        <v>45513.0</v>
      </c>
      <c r="D5907" s="1">
        <v>4.3425</v>
      </c>
      <c r="E5907" s="80">
        <v>45537.0</v>
      </c>
      <c r="F5907" s="1">
        <v>3.6845</v>
      </c>
    </row>
    <row r="5908" ht="15.75" customHeight="1">
      <c r="A5908" s="80">
        <v>45519.0</v>
      </c>
      <c r="B5908" s="1">
        <v>4.822</v>
      </c>
      <c r="C5908" s="80">
        <v>45516.0</v>
      </c>
      <c r="D5908" s="1">
        <v>4.328</v>
      </c>
      <c r="E5908" s="80">
        <v>45538.0</v>
      </c>
      <c r="F5908" s="1">
        <v>3.62025</v>
      </c>
    </row>
    <row r="5909" ht="15.75" customHeight="1">
      <c r="A5909" s="80">
        <v>45520.0</v>
      </c>
      <c r="B5909" s="1">
        <v>4.79955</v>
      </c>
      <c r="C5909" s="80">
        <v>45517.0</v>
      </c>
      <c r="D5909" s="1">
        <v>4.23435</v>
      </c>
      <c r="E5909" s="80">
        <v>45539.0</v>
      </c>
      <c r="F5909" s="1">
        <v>3.5074</v>
      </c>
    </row>
    <row r="5910" ht="15.75" customHeight="1">
      <c r="A5910" s="80">
        <v>45523.0</v>
      </c>
      <c r="B5910" s="1">
        <v>4.814</v>
      </c>
      <c r="C5910" s="80">
        <v>45518.0</v>
      </c>
      <c r="D5910" s="1">
        <v>4.2695</v>
      </c>
      <c r="E5910" s="80">
        <v>45540.0</v>
      </c>
      <c r="F5910" s="1">
        <v>3.4982</v>
      </c>
    </row>
    <row r="5911" ht="15.75" customHeight="1">
      <c r="A5911" s="80">
        <v>45524.0</v>
      </c>
      <c r="B5911" s="1">
        <v>4.75985</v>
      </c>
      <c r="C5911" s="80">
        <v>45519.0</v>
      </c>
      <c r="D5911" s="1">
        <v>4.37585</v>
      </c>
      <c r="E5911" s="80">
        <v>45541.0</v>
      </c>
      <c r="F5911" s="1">
        <v>3.3935</v>
      </c>
    </row>
    <row r="5912" ht="15.75" customHeight="1">
      <c r="A5912" s="80">
        <v>45525.0</v>
      </c>
      <c r="B5912" s="1">
        <v>4.7244</v>
      </c>
      <c r="C5912" s="80">
        <v>45520.0</v>
      </c>
      <c r="D5912" s="1">
        <v>4.3379</v>
      </c>
      <c r="E5912" s="80">
        <v>45544.0</v>
      </c>
      <c r="F5912" s="1">
        <v>3.4125</v>
      </c>
    </row>
    <row r="5913" ht="15.75" customHeight="1">
      <c r="A5913" s="80">
        <v>45526.0</v>
      </c>
      <c r="B5913" s="1">
        <v>4.75365</v>
      </c>
      <c r="C5913" s="80">
        <v>45523.0</v>
      </c>
      <c r="D5913" s="1">
        <v>4.3543</v>
      </c>
      <c r="E5913" s="80">
        <v>45545.0</v>
      </c>
      <c r="F5913" s="1">
        <v>3.34325</v>
      </c>
    </row>
    <row r="5914" ht="15.75" customHeight="1">
      <c r="A5914" s="80">
        <v>45527.0</v>
      </c>
      <c r="B5914" s="1">
        <v>4.69865</v>
      </c>
      <c r="C5914" s="80">
        <v>45524.0</v>
      </c>
      <c r="D5914" s="1">
        <v>4.27945</v>
      </c>
      <c r="E5914" s="80">
        <v>45546.0</v>
      </c>
      <c r="F5914" s="1">
        <v>3.39875</v>
      </c>
    </row>
    <row r="5915" ht="15.75" customHeight="1">
      <c r="A5915" s="80">
        <v>45530.0</v>
      </c>
      <c r="B5915" s="1">
        <v>4.71835</v>
      </c>
      <c r="C5915" s="80">
        <v>45525.0</v>
      </c>
      <c r="D5915" s="1">
        <v>4.2235</v>
      </c>
      <c r="E5915" s="80">
        <v>45547.0</v>
      </c>
      <c r="F5915" s="1">
        <v>3.3845</v>
      </c>
    </row>
    <row r="5916" ht="15.75" customHeight="1">
      <c r="A5916" s="80">
        <v>45531.0</v>
      </c>
      <c r="B5916" s="1">
        <v>4.69275</v>
      </c>
      <c r="C5916" s="80">
        <v>45526.0</v>
      </c>
      <c r="D5916" s="1">
        <v>4.27805</v>
      </c>
      <c r="E5916" s="80">
        <v>45548.0</v>
      </c>
      <c r="F5916" s="1">
        <v>3.33965</v>
      </c>
    </row>
    <row r="5917" ht="15.75" customHeight="1">
      <c r="A5917" s="80">
        <v>45532.0</v>
      </c>
      <c r="B5917" s="1">
        <v>4.69</v>
      </c>
      <c r="C5917" s="80">
        <v>45527.0</v>
      </c>
      <c r="D5917" s="1">
        <v>4.1975</v>
      </c>
      <c r="E5917" s="80">
        <v>45551.0</v>
      </c>
      <c r="F5917" s="1">
        <v>3.3055</v>
      </c>
    </row>
    <row r="5918" ht="15.75" customHeight="1">
      <c r="A5918" s="80">
        <v>45533.0</v>
      </c>
      <c r="B5918" s="1">
        <v>4.6801</v>
      </c>
      <c r="C5918" s="80">
        <v>45530.0</v>
      </c>
      <c r="D5918" s="1">
        <v>4.22345</v>
      </c>
      <c r="E5918" s="80">
        <v>45552.0</v>
      </c>
      <c r="F5918" s="1">
        <v>3.36165</v>
      </c>
    </row>
    <row r="5919" ht="15.75" customHeight="1">
      <c r="A5919" s="80">
        <v>45534.0</v>
      </c>
      <c r="B5919" s="1">
        <v>4.6748</v>
      </c>
      <c r="C5919" s="80">
        <v>45531.0</v>
      </c>
      <c r="D5919" s="1">
        <v>4.1835</v>
      </c>
      <c r="E5919" s="80">
        <v>45553.0</v>
      </c>
      <c r="F5919" s="1">
        <v>3.3703</v>
      </c>
    </row>
    <row r="5920" ht="15.75" customHeight="1">
      <c r="A5920" s="80">
        <v>45538.0</v>
      </c>
      <c r="B5920" s="1">
        <v>4.6462</v>
      </c>
      <c r="C5920" s="80">
        <v>45532.0</v>
      </c>
      <c r="D5920" s="1">
        <v>4.1874</v>
      </c>
      <c r="E5920" s="80">
        <v>45554.0</v>
      </c>
      <c r="F5920" s="1">
        <v>3.3356</v>
      </c>
    </row>
    <row r="5921" ht="15.75" customHeight="1">
      <c r="A5921" s="80">
        <v>45539.0</v>
      </c>
      <c r="B5921" s="1">
        <v>4.5778</v>
      </c>
      <c r="C5921" s="80">
        <v>45533.0</v>
      </c>
      <c r="D5921" s="1">
        <v>4.184</v>
      </c>
      <c r="E5921" s="80">
        <v>45555.0</v>
      </c>
      <c r="F5921" s="1">
        <v>3.3415</v>
      </c>
    </row>
    <row r="5922" ht="15.75" customHeight="1">
      <c r="A5922" s="80">
        <v>45540.0</v>
      </c>
      <c r="B5922" s="1">
        <v>4.5676</v>
      </c>
      <c r="C5922" s="80">
        <v>45534.0</v>
      </c>
      <c r="D5922" s="1">
        <v>4.1884</v>
      </c>
      <c r="E5922" s="80">
        <v>45558.0</v>
      </c>
      <c r="F5922" s="1">
        <v>3.3306</v>
      </c>
    </row>
    <row r="5923" ht="15.75" customHeight="1">
      <c r="A5923" s="80">
        <v>45541.0</v>
      </c>
      <c r="B5923" s="1">
        <v>4.54</v>
      </c>
      <c r="C5923" s="80">
        <v>45537.0</v>
      </c>
      <c r="D5923" s="1">
        <v>4.2</v>
      </c>
      <c r="E5923" s="80">
        <v>45559.0</v>
      </c>
      <c r="F5923" s="1">
        <v>3.27275</v>
      </c>
    </row>
    <row r="5924" ht="15.75" customHeight="1">
      <c r="A5924" s="80">
        <v>45544.0</v>
      </c>
      <c r="B5924" s="1">
        <v>4.5485</v>
      </c>
      <c r="C5924" s="80">
        <v>45538.0</v>
      </c>
      <c r="D5924" s="1">
        <v>4.1504</v>
      </c>
      <c r="E5924" s="80">
        <v>45560.0</v>
      </c>
      <c r="F5924" s="1">
        <v>3.31675</v>
      </c>
    </row>
    <row r="5925" ht="15.75" customHeight="1">
      <c r="A5925" s="80">
        <v>45545.0</v>
      </c>
      <c r="B5925" s="1">
        <v>4.518</v>
      </c>
      <c r="C5925" s="80">
        <v>45539.0</v>
      </c>
      <c r="D5925" s="1">
        <v>4.033</v>
      </c>
      <c r="E5925" s="80">
        <v>45561.0</v>
      </c>
      <c r="F5925" s="1">
        <v>3.37315</v>
      </c>
    </row>
    <row r="5926" ht="15.75" customHeight="1">
      <c r="A5926" s="80">
        <v>45546.0</v>
      </c>
      <c r="B5926" s="1">
        <v>4.58015</v>
      </c>
      <c r="C5926" s="80">
        <v>45540.0</v>
      </c>
      <c r="D5926" s="1">
        <v>4.03051</v>
      </c>
      <c r="E5926" s="80">
        <v>45562.0</v>
      </c>
      <c r="F5926" s="1">
        <v>3.3062</v>
      </c>
    </row>
    <row r="5927" ht="15.75" customHeight="1">
      <c r="A5927" s="80">
        <v>45547.0</v>
      </c>
      <c r="B5927" s="1">
        <v>4.5003</v>
      </c>
      <c r="C5927" s="80">
        <v>45541.0</v>
      </c>
      <c r="D5927" s="1">
        <v>3.93845</v>
      </c>
      <c r="E5927" s="80">
        <v>45565.0</v>
      </c>
      <c r="F5927" s="1">
        <v>3.39235</v>
      </c>
    </row>
    <row r="5928" ht="15.75" customHeight="1">
      <c r="A5928" s="80">
        <v>45548.0</v>
      </c>
      <c r="B5928" s="1">
        <v>4.4585</v>
      </c>
      <c r="C5928" s="80">
        <v>45544.0</v>
      </c>
      <c r="D5928" s="1">
        <v>3.9596</v>
      </c>
      <c r="E5928" s="80">
        <v>45566.0</v>
      </c>
      <c r="F5928" s="1">
        <v>3.3464</v>
      </c>
    </row>
    <row r="5929" ht="15.75" customHeight="1">
      <c r="A5929" s="80">
        <v>45551.0</v>
      </c>
      <c r="B5929" s="1">
        <v>4.3949</v>
      </c>
      <c r="C5929" s="80">
        <v>45545.0</v>
      </c>
      <c r="D5929" s="1">
        <v>3.90505</v>
      </c>
      <c r="E5929" s="80">
        <v>45567.0</v>
      </c>
      <c r="F5929" s="1">
        <v>3.3875</v>
      </c>
    </row>
    <row r="5930" ht="15.75" customHeight="1">
      <c r="A5930" s="80">
        <v>45552.0</v>
      </c>
      <c r="B5930" s="1">
        <v>4.4157</v>
      </c>
      <c r="C5930" s="80">
        <v>45546.0</v>
      </c>
      <c r="D5930" s="1">
        <v>3.96841</v>
      </c>
      <c r="E5930" s="80">
        <v>45568.0</v>
      </c>
      <c r="F5930" s="1">
        <v>3.4505</v>
      </c>
    </row>
    <row r="5931" ht="15.75" customHeight="1">
      <c r="A5931" s="80">
        <v>45553.0</v>
      </c>
      <c r="B5931" s="1">
        <v>4.3498</v>
      </c>
      <c r="C5931" s="80">
        <v>45547.0</v>
      </c>
      <c r="D5931" s="1">
        <v>3.9182</v>
      </c>
      <c r="E5931" s="80">
        <v>45569.0</v>
      </c>
      <c r="F5931" s="1">
        <v>3.6795</v>
      </c>
    </row>
    <row r="5932" ht="15.75" customHeight="1">
      <c r="A5932" s="80">
        <v>45554.0</v>
      </c>
      <c r="B5932" s="1">
        <v>4.3063</v>
      </c>
      <c r="C5932" s="80">
        <v>45548.0</v>
      </c>
      <c r="D5932" s="1">
        <v>3.858</v>
      </c>
      <c r="E5932" s="80">
        <v>45572.0</v>
      </c>
      <c r="F5932" s="1">
        <v>3.75205</v>
      </c>
    </row>
    <row r="5933" ht="15.75" customHeight="1">
      <c r="A5933" s="80">
        <v>45555.0</v>
      </c>
      <c r="B5933" s="1">
        <v>4.29295</v>
      </c>
      <c r="C5933" s="80">
        <v>45551.0</v>
      </c>
      <c r="D5933" s="1">
        <v>3.7979</v>
      </c>
      <c r="E5933" s="80">
        <v>45573.0</v>
      </c>
      <c r="F5933" s="1">
        <v>3.7215</v>
      </c>
    </row>
    <row r="5934" ht="15.75" customHeight="1">
      <c r="A5934" s="80">
        <v>45558.0</v>
      </c>
      <c r="B5934" s="1">
        <v>4.2746</v>
      </c>
      <c r="C5934" s="80">
        <v>45552.0</v>
      </c>
      <c r="D5934" s="1">
        <v>3.8474</v>
      </c>
      <c r="E5934" s="80">
        <v>45574.0</v>
      </c>
      <c r="F5934" s="1">
        <v>3.7938</v>
      </c>
    </row>
    <row r="5935" ht="15.75" customHeight="1">
      <c r="A5935" s="80">
        <v>45559.0</v>
      </c>
      <c r="B5935" s="1">
        <v>4.2327</v>
      </c>
      <c r="C5935" s="80">
        <v>45553.0</v>
      </c>
      <c r="D5935" s="1">
        <v>3.816</v>
      </c>
      <c r="E5935" s="80">
        <v>45575.0</v>
      </c>
      <c r="F5935" s="1">
        <v>3.726</v>
      </c>
    </row>
    <row r="5936" ht="15.75" customHeight="1">
      <c r="A5936" s="80">
        <v>45560.0</v>
      </c>
      <c r="B5936" s="1">
        <v>4.2408</v>
      </c>
      <c r="C5936" s="80">
        <v>45554.0</v>
      </c>
      <c r="D5936" s="1">
        <v>3.7822</v>
      </c>
      <c r="E5936" s="80">
        <v>45576.0</v>
      </c>
      <c r="F5936" s="1">
        <v>3.7172</v>
      </c>
    </row>
    <row r="5937" ht="15.75" customHeight="1">
      <c r="A5937" s="80">
        <v>45561.0</v>
      </c>
      <c r="B5937" s="1">
        <v>4.2507</v>
      </c>
      <c r="C5937" s="80">
        <v>45555.0</v>
      </c>
      <c r="D5937" s="1">
        <v>3.7724</v>
      </c>
      <c r="E5937" s="80">
        <v>45579.0</v>
      </c>
      <c r="F5937" s="1">
        <v>3.717</v>
      </c>
    </row>
    <row r="5938" ht="15.75" customHeight="1">
      <c r="A5938" s="80">
        <v>45562.0</v>
      </c>
      <c r="B5938" s="1">
        <v>4.2155</v>
      </c>
      <c r="C5938" s="80">
        <v>45558.0</v>
      </c>
      <c r="D5938" s="1">
        <v>3.7537</v>
      </c>
      <c r="E5938" s="80">
        <v>45580.0</v>
      </c>
      <c r="F5938" s="1">
        <v>3.70445</v>
      </c>
    </row>
    <row r="5939" ht="15.75" customHeight="1">
      <c r="A5939" s="80">
        <v>45565.0</v>
      </c>
      <c r="B5939" s="1">
        <v>4.2697</v>
      </c>
      <c r="C5939" s="80">
        <v>45559.0</v>
      </c>
      <c r="D5939" s="1">
        <v>3.7016</v>
      </c>
      <c r="E5939" s="80">
        <v>45581.0</v>
      </c>
      <c r="F5939" s="1">
        <v>3.6952</v>
      </c>
    </row>
    <row r="5940" ht="15.75" customHeight="1">
      <c r="A5940" s="80">
        <v>45566.0</v>
      </c>
      <c r="B5940" s="1">
        <v>4.2494</v>
      </c>
      <c r="C5940" s="80">
        <v>45560.0</v>
      </c>
      <c r="D5940" s="1">
        <v>3.7285</v>
      </c>
      <c r="E5940" s="80">
        <v>45582.0</v>
      </c>
      <c r="F5940" s="1">
        <v>3.72825</v>
      </c>
    </row>
    <row r="5941" ht="15.75" customHeight="1">
      <c r="A5941" s="80">
        <v>45567.0</v>
      </c>
      <c r="B5941" s="1">
        <v>4.25615</v>
      </c>
      <c r="C5941" s="80">
        <v>45561.0</v>
      </c>
      <c r="D5941" s="1">
        <v>3.78</v>
      </c>
      <c r="E5941" s="80">
        <v>45583.0</v>
      </c>
      <c r="F5941" s="1">
        <v>3.70505</v>
      </c>
    </row>
    <row r="5942" ht="15.75" customHeight="1">
      <c r="A5942" s="80">
        <v>45568.0</v>
      </c>
      <c r="B5942" s="1">
        <v>4.2636</v>
      </c>
      <c r="C5942" s="80">
        <v>45562.0</v>
      </c>
      <c r="D5942" s="1">
        <v>3.7188</v>
      </c>
      <c r="E5942" s="80">
        <v>45586.0</v>
      </c>
      <c r="F5942" s="1">
        <v>3.7937</v>
      </c>
    </row>
    <row r="5943" ht="15.75" customHeight="1">
      <c r="A5943" s="80">
        <v>45569.0</v>
      </c>
      <c r="B5943" s="1">
        <v>4.3808</v>
      </c>
      <c r="C5943" s="80">
        <v>45565.0</v>
      </c>
      <c r="D5943" s="1">
        <v>3.81175</v>
      </c>
      <c r="E5943" s="80">
        <v>45587.0</v>
      </c>
      <c r="F5943" s="1">
        <v>3.7985</v>
      </c>
    </row>
    <row r="5944" ht="15.75" customHeight="1">
      <c r="A5944" s="80">
        <v>45572.0</v>
      </c>
      <c r="B5944" s="1">
        <v>4.43025</v>
      </c>
      <c r="C5944" s="80">
        <v>45566.0</v>
      </c>
      <c r="D5944" s="1">
        <v>3.7829</v>
      </c>
      <c r="E5944" s="80">
        <v>45588.0</v>
      </c>
      <c r="F5944" s="1">
        <v>3.84225</v>
      </c>
    </row>
    <row r="5945" ht="15.75" customHeight="1">
      <c r="A5945" s="80">
        <v>45573.0</v>
      </c>
      <c r="B5945" s="1">
        <v>4.4159</v>
      </c>
      <c r="C5945" s="80">
        <v>45567.0</v>
      </c>
      <c r="D5945" s="1">
        <v>3.80475</v>
      </c>
      <c r="E5945" s="80">
        <v>45589.0</v>
      </c>
      <c r="F5945" s="1">
        <v>3.8185</v>
      </c>
    </row>
    <row r="5946" ht="15.75" customHeight="1">
      <c r="A5946" s="80">
        <v>45574.0</v>
      </c>
      <c r="B5946" s="1">
        <v>4.4502</v>
      </c>
      <c r="C5946" s="80">
        <v>45568.0</v>
      </c>
      <c r="D5946" s="1">
        <v>3.85415</v>
      </c>
      <c r="E5946" s="80">
        <v>45590.0</v>
      </c>
      <c r="F5946" s="1">
        <v>3.8415</v>
      </c>
    </row>
    <row r="5947" ht="15.75" customHeight="1">
      <c r="A5947" s="80">
        <v>45575.0</v>
      </c>
      <c r="B5947" s="1">
        <v>4.4144</v>
      </c>
      <c r="C5947" s="80">
        <v>45569.0</v>
      </c>
      <c r="D5947" s="1">
        <v>4.0522</v>
      </c>
      <c r="E5947" s="80">
        <v>45593.0</v>
      </c>
      <c r="F5947" s="1">
        <v>3.87535</v>
      </c>
    </row>
    <row r="5948" ht="15.75" customHeight="1">
      <c r="A5948" s="80">
        <v>45576.0</v>
      </c>
      <c r="B5948" s="1">
        <v>4.4095</v>
      </c>
      <c r="C5948" s="80">
        <v>45572.0</v>
      </c>
      <c r="D5948" s="1">
        <v>4.1155</v>
      </c>
      <c r="E5948" s="80">
        <v>45594.0</v>
      </c>
      <c r="F5948" s="1">
        <v>3.83005</v>
      </c>
    </row>
    <row r="5949" ht="15.75" customHeight="1">
      <c r="A5949" s="80">
        <v>45580.0</v>
      </c>
      <c r="B5949" s="1">
        <v>4.40195</v>
      </c>
      <c r="C5949" s="80">
        <v>45573.0</v>
      </c>
      <c r="D5949" s="1">
        <v>4.091</v>
      </c>
      <c r="E5949" s="80">
        <v>45595.0</v>
      </c>
      <c r="F5949" s="1">
        <v>3.9165</v>
      </c>
    </row>
    <row r="5950" ht="15.75" customHeight="1">
      <c r="A5950" s="80">
        <v>45581.0</v>
      </c>
      <c r="B5950" s="1">
        <v>4.3987</v>
      </c>
      <c r="C5950" s="80">
        <v>45574.0</v>
      </c>
      <c r="D5950" s="1">
        <v>4.14835</v>
      </c>
      <c r="E5950" s="80">
        <v>45596.0</v>
      </c>
      <c r="F5950" s="1">
        <v>3.8993</v>
      </c>
    </row>
    <row r="5951" ht="15.75" customHeight="1">
      <c r="A5951" s="80">
        <v>45582.0</v>
      </c>
      <c r="B5951" s="1">
        <v>4.4152</v>
      </c>
      <c r="C5951" s="80">
        <v>45575.0</v>
      </c>
      <c r="D5951" s="1">
        <v>4.0865</v>
      </c>
      <c r="E5951" s="80">
        <v>45597.0</v>
      </c>
      <c r="F5951" s="1">
        <v>3.932</v>
      </c>
    </row>
    <row r="5952" ht="15.75" customHeight="1">
      <c r="A5952" s="80">
        <v>45583.0</v>
      </c>
      <c r="B5952" s="1">
        <v>4.3969</v>
      </c>
      <c r="C5952" s="80">
        <v>45576.0</v>
      </c>
      <c r="D5952" s="1">
        <v>4.07775</v>
      </c>
      <c r="E5952" s="80">
        <v>45600.0</v>
      </c>
      <c r="F5952" s="1">
        <v>3.895</v>
      </c>
    </row>
    <row r="5953" ht="15.75" customHeight="1">
      <c r="A5953" s="80">
        <v>45586.0</v>
      </c>
      <c r="B5953" s="1">
        <v>4.4357</v>
      </c>
      <c r="C5953" s="80">
        <v>45579.0</v>
      </c>
      <c r="D5953" s="1">
        <v>4.113</v>
      </c>
      <c r="E5953" s="80">
        <v>45601.0</v>
      </c>
      <c r="F5953" s="1">
        <v>3.911</v>
      </c>
    </row>
    <row r="5954" ht="15.75" customHeight="1">
      <c r="A5954" s="80">
        <v>45587.0</v>
      </c>
      <c r="B5954" s="1">
        <v>4.4171</v>
      </c>
      <c r="C5954" s="80">
        <v>45580.0</v>
      </c>
      <c r="D5954" s="1">
        <v>4.07635</v>
      </c>
      <c r="E5954" s="80">
        <v>45602.0</v>
      </c>
      <c r="F5954" s="1">
        <v>4.0194</v>
      </c>
    </row>
    <row r="5955" ht="15.75" customHeight="1">
      <c r="A5955" s="80">
        <v>45588.0</v>
      </c>
      <c r="B5955" s="1">
        <v>4.4243</v>
      </c>
      <c r="C5955" s="80">
        <v>45581.0</v>
      </c>
      <c r="D5955" s="1">
        <v>4.06625</v>
      </c>
      <c r="E5955" s="80">
        <v>45603.0</v>
      </c>
      <c r="F5955" s="1">
        <v>3.952</v>
      </c>
    </row>
    <row r="5956" ht="15.75" customHeight="1">
      <c r="A5956" s="80">
        <v>45589.0</v>
      </c>
      <c r="B5956" s="1">
        <v>4.3952</v>
      </c>
      <c r="C5956" s="80">
        <v>45582.0</v>
      </c>
      <c r="D5956" s="1">
        <v>4.0935</v>
      </c>
      <c r="E5956" s="80">
        <v>45604.0</v>
      </c>
      <c r="F5956" s="1">
        <v>4.0095</v>
      </c>
    </row>
    <row r="5957" ht="15.75" customHeight="1">
      <c r="A5957" s="80">
        <v>45590.0</v>
      </c>
      <c r="B5957" s="1">
        <v>4.3885</v>
      </c>
      <c r="C5957" s="80">
        <v>45583.0</v>
      </c>
      <c r="D5957" s="1">
        <v>4.0705</v>
      </c>
      <c r="E5957" s="80">
        <v>45607.0</v>
      </c>
      <c r="F5957" s="1">
        <v>4.00935</v>
      </c>
    </row>
    <row r="5958" ht="15.75" customHeight="1">
      <c r="A5958" s="80">
        <v>45593.0</v>
      </c>
      <c r="B5958" s="1">
        <v>4.39465</v>
      </c>
      <c r="C5958" s="80">
        <v>45586.0</v>
      </c>
      <c r="D5958" s="1">
        <v>4.1385</v>
      </c>
      <c r="E5958" s="80">
        <v>45608.0</v>
      </c>
      <c r="F5958" s="1">
        <v>4.0885</v>
      </c>
    </row>
    <row r="5959" ht="15.75" customHeight="1">
      <c r="A5959" s="80">
        <v>45594.0</v>
      </c>
      <c r="B5959" s="1">
        <v>4.3718</v>
      </c>
      <c r="C5959" s="80">
        <v>45587.0</v>
      </c>
      <c r="D5959" s="1">
        <v>4.1293</v>
      </c>
      <c r="E5959" s="80">
        <v>45609.0</v>
      </c>
      <c r="F5959" s="1">
        <v>4.0315</v>
      </c>
    </row>
    <row r="5960" ht="15.75" customHeight="1">
      <c r="A5960" s="80">
        <v>45595.0</v>
      </c>
      <c r="B5960" s="1">
        <v>4.3957</v>
      </c>
      <c r="C5960" s="80">
        <v>45588.0</v>
      </c>
      <c r="D5960" s="1">
        <v>4.15</v>
      </c>
      <c r="E5960" s="80">
        <v>45610.0</v>
      </c>
      <c r="F5960" s="1">
        <v>4.08635</v>
      </c>
    </row>
    <row r="5961" ht="15.75" customHeight="1">
      <c r="A5961" s="80">
        <v>45596.0</v>
      </c>
      <c r="B5961" s="1">
        <v>4.3771</v>
      </c>
      <c r="C5961" s="80">
        <v>45589.0</v>
      </c>
      <c r="D5961" s="1">
        <v>4.124</v>
      </c>
      <c r="E5961" s="80">
        <v>45611.0</v>
      </c>
      <c r="F5961" s="1">
        <v>4.0568</v>
      </c>
    </row>
    <row r="5962" ht="15.75" customHeight="1">
      <c r="A5962" s="80">
        <v>45597.0</v>
      </c>
      <c r="B5962" s="1">
        <v>4.3692</v>
      </c>
      <c r="C5962" s="80">
        <v>45590.0</v>
      </c>
      <c r="D5962" s="1">
        <v>4.133</v>
      </c>
      <c r="E5962" s="80">
        <v>45614.0</v>
      </c>
      <c r="F5962" s="1">
        <v>4.0376</v>
      </c>
    </row>
    <row r="5963" ht="15.75" customHeight="1">
      <c r="A5963" s="80">
        <v>45600.0</v>
      </c>
      <c r="B5963" s="1">
        <v>4.3579</v>
      </c>
      <c r="C5963" s="80">
        <v>45593.0</v>
      </c>
      <c r="D5963" s="1">
        <v>4.1475</v>
      </c>
      <c r="E5963" s="80">
        <v>45615.0</v>
      </c>
      <c r="F5963" s="1">
        <v>4.0427</v>
      </c>
    </row>
    <row r="5964" ht="15.75" customHeight="1">
      <c r="A5964" s="80">
        <v>45601.0</v>
      </c>
      <c r="B5964" s="1">
        <v>4.3551</v>
      </c>
      <c r="C5964" s="80">
        <v>45594.0</v>
      </c>
      <c r="D5964" s="1">
        <v>4.11075</v>
      </c>
      <c r="E5964" s="80">
        <v>45616.0</v>
      </c>
      <c r="F5964" s="1">
        <v>4.07145</v>
      </c>
    </row>
    <row r="5965" ht="15.75" customHeight="1">
      <c r="A5965" s="80">
        <v>45602.0</v>
      </c>
      <c r="B5965" s="1">
        <v>4.39635</v>
      </c>
      <c r="C5965" s="80">
        <v>45595.0</v>
      </c>
      <c r="D5965" s="1">
        <v>4.1643</v>
      </c>
      <c r="E5965" s="80">
        <v>45617.0</v>
      </c>
      <c r="F5965" s="1">
        <v>4.098</v>
      </c>
    </row>
    <row r="5966" ht="15.75" customHeight="1">
      <c r="A5966" s="80">
        <v>45603.0</v>
      </c>
      <c r="B5966" s="1">
        <v>4.36575</v>
      </c>
      <c r="C5966" s="80">
        <v>45596.0</v>
      </c>
      <c r="D5966" s="1">
        <v>4.1515</v>
      </c>
      <c r="E5966" s="80">
        <v>45618.0</v>
      </c>
      <c r="F5966" s="1">
        <v>4.1171</v>
      </c>
    </row>
    <row r="5967" ht="15.75" customHeight="1">
      <c r="A5967" s="80">
        <v>45604.0</v>
      </c>
      <c r="B5967" s="1">
        <v>4.396</v>
      </c>
      <c r="C5967" s="80">
        <v>45597.0</v>
      </c>
      <c r="D5967" s="1">
        <v>4.161</v>
      </c>
      <c r="E5967" s="80">
        <v>45621.0</v>
      </c>
      <c r="F5967" s="1">
        <v>4.0363</v>
      </c>
    </row>
    <row r="5968" ht="15.75" customHeight="1">
      <c r="A5968" s="80">
        <v>45608.0</v>
      </c>
      <c r="B5968" s="1">
        <v>4.417</v>
      </c>
      <c r="C5968" s="80">
        <v>45600.0</v>
      </c>
      <c r="D5968" s="1">
        <v>4.1365</v>
      </c>
      <c r="E5968" s="80">
        <v>45622.0</v>
      </c>
      <c r="F5968" s="1">
        <v>4.0565</v>
      </c>
    </row>
    <row r="5969" ht="15.75" customHeight="1">
      <c r="A5969" s="80">
        <v>45609.0</v>
      </c>
      <c r="B5969" s="1">
        <v>4.35985</v>
      </c>
      <c r="C5969" s="80">
        <v>45601.0</v>
      </c>
      <c r="D5969" s="1">
        <v>4.145</v>
      </c>
      <c r="E5969" s="80">
        <v>45623.0</v>
      </c>
      <c r="F5969" s="1">
        <v>4.02135</v>
      </c>
    </row>
    <row r="5970" ht="15.75" customHeight="1">
      <c r="A5970" s="80">
        <v>45610.0</v>
      </c>
      <c r="B5970" s="1">
        <v>4.4055</v>
      </c>
      <c r="C5970" s="80">
        <v>45602.0</v>
      </c>
      <c r="D5970" s="1">
        <v>4.2202</v>
      </c>
      <c r="E5970" s="80">
        <v>45624.0</v>
      </c>
      <c r="F5970" s="1">
        <v>4.02135</v>
      </c>
    </row>
    <row r="5971" ht="15.75" customHeight="1">
      <c r="A5971" s="80">
        <v>45611.0</v>
      </c>
      <c r="B5971" s="1">
        <v>4.3998</v>
      </c>
      <c r="C5971" s="80">
        <v>45603.0</v>
      </c>
      <c r="D5971" s="1">
        <v>4.1739</v>
      </c>
      <c r="E5971" s="80">
        <v>45625.0</v>
      </c>
      <c r="F5971" s="1">
        <v>3.9745</v>
      </c>
    </row>
    <row r="5972" ht="15.75" customHeight="1">
      <c r="A5972" s="80">
        <v>45614.0</v>
      </c>
      <c r="B5972" s="1">
        <v>4.4001</v>
      </c>
      <c r="C5972" s="80">
        <v>45604.0</v>
      </c>
      <c r="D5972" s="1">
        <v>4.23005</v>
      </c>
      <c r="E5972" s="80">
        <v>45628.0</v>
      </c>
      <c r="F5972" s="1">
        <v>3.978</v>
      </c>
    </row>
    <row r="5973" ht="15.75" customHeight="1">
      <c r="A5973" s="80">
        <v>45615.0</v>
      </c>
      <c r="B5973" s="1">
        <v>4.40605</v>
      </c>
      <c r="C5973" s="80">
        <v>45608.0</v>
      </c>
      <c r="D5973" s="1">
        <v>4.28215</v>
      </c>
      <c r="E5973" s="80">
        <v>45629.0</v>
      </c>
      <c r="F5973" s="1">
        <v>3.97325</v>
      </c>
    </row>
    <row r="5974" ht="15.75" customHeight="1">
      <c r="A5974" s="80">
        <v>45616.0</v>
      </c>
      <c r="B5974" s="1">
        <v>4.417</v>
      </c>
      <c r="C5974" s="80">
        <v>45609.0</v>
      </c>
      <c r="D5974" s="1">
        <v>4.20835</v>
      </c>
      <c r="E5974" s="80">
        <v>45630.0</v>
      </c>
      <c r="F5974" s="1">
        <v>3.9211</v>
      </c>
    </row>
    <row r="5975" ht="15.75" customHeight="1">
      <c r="A5975" s="80">
        <v>45617.0</v>
      </c>
      <c r="B5975" s="1">
        <v>4.4138</v>
      </c>
      <c r="C5975" s="80">
        <v>45610.0</v>
      </c>
      <c r="D5975" s="1">
        <v>4.2662</v>
      </c>
      <c r="E5975" s="80">
        <v>45631.0</v>
      </c>
      <c r="F5975" s="1">
        <v>3.935</v>
      </c>
    </row>
    <row r="5976" ht="15.75" customHeight="1">
      <c r="A5976" s="80">
        <v>45618.0</v>
      </c>
      <c r="B5976" s="1">
        <v>4.42665</v>
      </c>
      <c r="C5976" s="80">
        <v>45611.0</v>
      </c>
      <c r="D5976" s="1">
        <v>4.24775</v>
      </c>
      <c r="E5976" s="80">
        <v>45632.0</v>
      </c>
      <c r="F5976" s="1">
        <v>3.89275</v>
      </c>
    </row>
    <row r="5977" ht="15.75" customHeight="1">
      <c r="A5977" s="80">
        <v>45621.0</v>
      </c>
      <c r="B5977" s="1">
        <v>4.4096</v>
      </c>
      <c r="C5977" s="80">
        <v>45614.0</v>
      </c>
      <c r="D5977" s="1">
        <v>4.2385</v>
      </c>
      <c r="E5977" s="80">
        <v>45635.0</v>
      </c>
      <c r="F5977" s="1">
        <v>3.91025</v>
      </c>
    </row>
    <row r="5978" ht="15.75" customHeight="1">
      <c r="A5978" s="80">
        <v>45622.0</v>
      </c>
      <c r="B5978" s="1">
        <v>4.398</v>
      </c>
      <c r="C5978" s="80">
        <v>45615.0</v>
      </c>
      <c r="D5978" s="1">
        <v>4.25185</v>
      </c>
      <c r="E5978" s="80">
        <v>45636.0</v>
      </c>
      <c r="F5978" s="1">
        <v>3.92975</v>
      </c>
    </row>
    <row r="5979" ht="15.75" customHeight="1">
      <c r="A5979" s="80">
        <v>45623.0</v>
      </c>
      <c r="B5979" s="1">
        <v>4.3808</v>
      </c>
      <c r="C5979" s="80">
        <v>45616.0</v>
      </c>
      <c r="D5979" s="1">
        <v>4.2712</v>
      </c>
      <c r="E5979" s="80">
        <v>45637.0</v>
      </c>
      <c r="F5979" s="1">
        <v>3.9449</v>
      </c>
    </row>
    <row r="5980" ht="15.75" customHeight="1">
      <c r="A5980" s="80">
        <v>45624.0</v>
      </c>
      <c r="B5980" s="1">
        <v>4.3812</v>
      </c>
      <c r="C5980" s="80">
        <v>45617.0</v>
      </c>
      <c r="D5980" s="1">
        <v>4.28675</v>
      </c>
      <c r="E5980" s="80">
        <v>45638.0</v>
      </c>
      <c r="F5980" s="1">
        <v>3.9788</v>
      </c>
    </row>
    <row r="5981" ht="15.75" customHeight="1">
      <c r="A5981" s="80">
        <v>45625.0</v>
      </c>
      <c r="B5981" s="1">
        <v>4.36575</v>
      </c>
      <c r="C5981" s="80">
        <v>45618.0</v>
      </c>
      <c r="D5981" s="1">
        <v>4.3083</v>
      </c>
      <c r="E5981" s="80">
        <v>45639.0</v>
      </c>
      <c r="F5981" s="1">
        <v>4.02965</v>
      </c>
    </row>
    <row r="5982" ht="15.75" customHeight="1">
      <c r="A5982" s="80">
        <v>45628.0</v>
      </c>
      <c r="B5982" s="1">
        <v>4.3565</v>
      </c>
      <c r="C5982" s="80">
        <v>45621.0</v>
      </c>
      <c r="D5982" s="1">
        <v>4.26665</v>
      </c>
      <c r="E5982" s="80">
        <v>45642.0</v>
      </c>
      <c r="F5982" s="1">
        <v>4.039</v>
      </c>
    </row>
    <row r="5983" ht="15.75" customHeight="1">
      <c r="A5983" s="80">
        <v>45629.0</v>
      </c>
      <c r="B5983" s="1">
        <v>4.3395</v>
      </c>
      <c r="C5983" s="80">
        <v>45622.0</v>
      </c>
      <c r="D5983" s="1">
        <v>4.27578</v>
      </c>
      <c r="E5983" s="80">
        <v>45643.0</v>
      </c>
      <c r="F5983" s="1">
        <v>4.036</v>
      </c>
    </row>
    <row r="5984" ht="15.75" customHeight="1">
      <c r="A5984" s="80">
        <v>45630.0</v>
      </c>
      <c r="B5984" s="1">
        <v>4.32195</v>
      </c>
      <c r="C5984" s="80">
        <v>45623.0</v>
      </c>
      <c r="D5984" s="1">
        <v>4.25</v>
      </c>
      <c r="E5984" s="80">
        <v>45644.0</v>
      </c>
      <c r="F5984" s="1">
        <v>4.16</v>
      </c>
    </row>
    <row r="5985" ht="15.75" customHeight="1">
      <c r="A5985" s="80">
        <v>45631.0</v>
      </c>
      <c r="B5985" s="1">
        <v>4.32168</v>
      </c>
      <c r="C5985" s="80">
        <v>45624.0</v>
      </c>
      <c r="D5985" s="1">
        <v>4.2503</v>
      </c>
      <c r="E5985" s="80">
        <v>45645.0</v>
      </c>
      <c r="F5985" s="1">
        <v>4.13128</v>
      </c>
    </row>
    <row r="5986" ht="15.75" customHeight="1">
      <c r="A5986" s="80">
        <v>45632.0</v>
      </c>
      <c r="B5986" s="1">
        <v>4.2769</v>
      </c>
      <c r="C5986" s="80">
        <v>45625.0</v>
      </c>
      <c r="D5986" s="1">
        <v>4.1967</v>
      </c>
      <c r="E5986" s="80">
        <v>45646.0</v>
      </c>
      <c r="F5986" s="1">
        <v>4.1104</v>
      </c>
    </row>
    <row r="5987" ht="15.75" customHeight="1">
      <c r="A5987" s="80">
        <v>45635.0</v>
      </c>
      <c r="B5987" s="1">
        <v>4.27965</v>
      </c>
      <c r="C5987" s="80">
        <v>45628.0</v>
      </c>
      <c r="D5987" s="1">
        <v>4.2154</v>
      </c>
      <c r="E5987" s="80">
        <v>45649.0</v>
      </c>
      <c r="F5987" s="1">
        <v>4.14</v>
      </c>
    </row>
    <row r="5988" ht="15.75" customHeight="1">
      <c r="A5988" s="80">
        <v>45636.0</v>
      </c>
      <c r="B5988" s="1">
        <v>4.28065</v>
      </c>
      <c r="C5988" s="80">
        <v>45629.0</v>
      </c>
      <c r="D5988" s="1">
        <v>4.19095</v>
      </c>
      <c r="E5988" s="80">
        <v>45650.0</v>
      </c>
      <c r="F5988" s="1">
        <v>4.1337</v>
      </c>
    </row>
    <row r="5989" ht="15.75" customHeight="1">
      <c r="A5989" s="80">
        <v>45637.0</v>
      </c>
      <c r="B5989" s="1">
        <v>4.2674</v>
      </c>
      <c r="C5989" s="80">
        <v>45630.0</v>
      </c>
      <c r="D5989" s="1">
        <v>4.15205</v>
      </c>
      <c r="E5989" s="80">
        <v>45652.0</v>
      </c>
      <c r="F5989" s="1">
        <v>4.1228</v>
      </c>
    </row>
    <row r="5990" ht="15.75" customHeight="1">
      <c r="A5990" s="80">
        <v>45638.0</v>
      </c>
      <c r="B5990" s="1">
        <v>4.26125</v>
      </c>
      <c r="C5990" s="80">
        <v>45631.0</v>
      </c>
      <c r="D5990" s="1">
        <v>4.16025</v>
      </c>
      <c r="E5990" s="80">
        <v>45653.0</v>
      </c>
      <c r="F5990" s="1">
        <v>4.1285</v>
      </c>
    </row>
    <row r="5991" ht="15.75" customHeight="1">
      <c r="A5991" s="80">
        <v>45639.0</v>
      </c>
      <c r="B5991" s="1">
        <v>4.27825</v>
      </c>
      <c r="C5991" s="80">
        <v>45632.0</v>
      </c>
      <c r="D5991" s="1">
        <v>4.1125</v>
      </c>
      <c r="E5991" s="80">
        <v>45656.0</v>
      </c>
      <c r="F5991" s="1">
        <v>4.0587</v>
      </c>
    </row>
    <row r="5992" ht="15.75" customHeight="1">
      <c r="A5992" s="80">
        <v>45642.0</v>
      </c>
      <c r="B5992" s="1">
        <v>4.2762</v>
      </c>
      <c r="C5992" s="80">
        <v>45635.0</v>
      </c>
      <c r="D5992" s="1">
        <v>4.12113</v>
      </c>
      <c r="E5992" s="80">
        <v>45657.0</v>
      </c>
      <c r="F5992" s="1">
        <v>4.06</v>
      </c>
    </row>
    <row r="5993" ht="15.75" customHeight="1">
      <c r="A5993" s="80">
        <v>45643.0</v>
      </c>
      <c r="B5993" s="1">
        <v>4.2734</v>
      </c>
      <c r="C5993" s="80">
        <v>45636.0</v>
      </c>
      <c r="D5993" s="1">
        <v>4.12975</v>
      </c>
      <c r="E5993" s="80">
        <v>45659.0</v>
      </c>
      <c r="F5993" s="1">
        <v>4.067</v>
      </c>
    </row>
    <row r="5994" ht="15.75" customHeight="1">
      <c r="A5994" s="80">
        <v>45644.0</v>
      </c>
      <c r="B5994" s="1">
        <v>4.3046</v>
      </c>
      <c r="C5994" s="80">
        <v>45637.0</v>
      </c>
      <c r="D5994" s="1">
        <v>4.1269</v>
      </c>
      <c r="E5994" s="80">
        <v>45660.0</v>
      </c>
      <c r="F5994" s="1">
        <v>4.1032</v>
      </c>
    </row>
    <row r="5995" ht="15.75" customHeight="1">
      <c r="A5995" s="80">
        <v>45645.0</v>
      </c>
      <c r="B5995" s="1">
        <v>4.29025</v>
      </c>
      <c r="C5995" s="80">
        <v>45638.0</v>
      </c>
      <c r="D5995" s="1">
        <v>4.1419</v>
      </c>
      <c r="E5995" s="80">
        <v>45663.0</v>
      </c>
      <c r="F5995" s="1">
        <v>4.11655</v>
      </c>
    </row>
    <row r="5996" ht="15.75" customHeight="1">
      <c r="A5996" s="80">
        <v>45646.0</v>
      </c>
      <c r="B5996" s="1">
        <v>4.2774</v>
      </c>
      <c r="C5996" s="80">
        <v>45639.0</v>
      </c>
      <c r="D5996" s="1">
        <v>4.1758</v>
      </c>
      <c r="E5996" s="80">
        <v>45664.0</v>
      </c>
      <c r="F5996" s="1">
        <v>4.13101</v>
      </c>
    </row>
    <row r="5997" ht="15.75" customHeight="1">
      <c r="A5997" s="80">
        <v>45649.0</v>
      </c>
      <c r="B5997" s="1">
        <v>4.288</v>
      </c>
      <c r="C5997" s="80">
        <v>45642.0</v>
      </c>
      <c r="D5997" s="1">
        <v>4.17815</v>
      </c>
      <c r="E5997" s="80">
        <v>45665.0</v>
      </c>
      <c r="F5997" s="1">
        <v>4.1135</v>
      </c>
    </row>
    <row r="5998" ht="15.75" customHeight="1">
      <c r="A5998" s="80">
        <v>45650.0</v>
      </c>
      <c r="B5998" s="1">
        <v>4.2787</v>
      </c>
      <c r="C5998" s="80">
        <v>45643.0</v>
      </c>
      <c r="D5998" s="1">
        <v>4.1753</v>
      </c>
      <c r="E5998" s="80">
        <v>45666.0</v>
      </c>
      <c r="F5998" s="1">
        <v>4.0899</v>
      </c>
    </row>
    <row r="5999" ht="15.75" customHeight="1">
      <c r="A5999" s="80">
        <v>45652.0</v>
      </c>
      <c r="B5999" s="1">
        <v>4.2745</v>
      </c>
      <c r="C5999" s="80">
        <v>45644.0</v>
      </c>
      <c r="D5999" s="1">
        <v>4.2574</v>
      </c>
      <c r="E5999" s="80">
        <v>45667.0</v>
      </c>
      <c r="F5999" s="1">
        <v>4.2123</v>
      </c>
    </row>
    <row r="6000" ht="15.75" customHeight="1">
      <c r="A6000" s="80">
        <v>45653.0</v>
      </c>
      <c r="B6000" s="1">
        <v>4.27095</v>
      </c>
      <c r="C6000" s="80">
        <v>45645.0</v>
      </c>
      <c r="D6000" s="1">
        <v>4.2269</v>
      </c>
      <c r="E6000" s="80">
        <v>45670.0</v>
      </c>
      <c r="F6000" s="1">
        <v>4.2213</v>
      </c>
    </row>
    <row r="6001" ht="15.75" customHeight="1">
      <c r="A6001" s="80">
        <v>45656.0</v>
      </c>
      <c r="B6001" s="1">
        <v>4.25845</v>
      </c>
      <c r="C6001" s="80">
        <v>45646.0</v>
      </c>
      <c r="D6001" s="1">
        <v>4.20985</v>
      </c>
      <c r="E6001" s="80">
        <v>45671.0</v>
      </c>
      <c r="F6001" s="1">
        <v>4.2179</v>
      </c>
    </row>
    <row r="6002" ht="15.75" customHeight="1">
      <c r="A6002" s="80">
        <v>45657.0</v>
      </c>
      <c r="B6002" s="1">
        <v>4.2565</v>
      </c>
      <c r="C6002" s="80">
        <v>45649.0</v>
      </c>
      <c r="D6002" s="1">
        <v>4.2287</v>
      </c>
      <c r="E6002" s="80">
        <v>45672.0</v>
      </c>
      <c r="F6002" s="1">
        <v>4.11817</v>
      </c>
    </row>
    <row r="6003" ht="15.75" customHeight="1">
      <c r="A6003" s="80">
        <v>45659.0</v>
      </c>
      <c r="B6003" s="1">
        <v>4.257</v>
      </c>
      <c r="C6003" s="80">
        <v>45650.0</v>
      </c>
      <c r="D6003" s="1">
        <v>4.2179</v>
      </c>
      <c r="E6003" s="80">
        <v>45673.0</v>
      </c>
      <c r="F6003" s="1">
        <v>4.0883</v>
      </c>
    </row>
    <row r="6004" ht="15.75" customHeight="1">
      <c r="A6004" s="80">
        <v>45660.0</v>
      </c>
      <c r="B6004" s="1">
        <v>4.26705</v>
      </c>
      <c r="C6004" s="80">
        <v>45652.0</v>
      </c>
      <c r="D6004" s="1">
        <v>4.2094</v>
      </c>
      <c r="E6004" s="80">
        <v>45674.0</v>
      </c>
      <c r="F6004" s="1">
        <v>4.1314</v>
      </c>
    </row>
    <row r="6005" ht="15.75" customHeight="1">
      <c r="A6005" s="80">
        <v>45663.0</v>
      </c>
      <c r="B6005" s="1">
        <v>4.27685</v>
      </c>
      <c r="C6005" s="80">
        <v>45653.0</v>
      </c>
      <c r="D6005" s="1">
        <v>4.2045</v>
      </c>
      <c r="E6005" s="80">
        <v>45678.0</v>
      </c>
      <c r="F6005" s="1">
        <v>4.11633</v>
      </c>
    </row>
    <row r="6006" ht="15.75" customHeight="1">
      <c r="A6006" s="80">
        <v>45664.0</v>
      </c>
      <c r="B6006" s="1">
        <v>4.28525</v>
      </c>
      <c r="C6006" s="80">
        <v>45656.0</v>
      </c>
      <c r="D6006" s="1">
        <v>4.1635</v>
      </c>
      <c r="E6006" s="80">
        <v>45679.0</v>
      </c>
      <c r="F6006" s="1">
        <v>4.1252</v>
      </c>
    </row>
    <row r="6007" ht="15.75" customHeight="1">
      <c r="A6007" s="80">
        <v>45665.0</v>
      </c>
      <c r="B6007" s="1">
        <v>4.27975</v>
      </c>
      <c r="C6007" s="80">
        <v>45657.0</v>
      </c>
      <c r="D6007" s="1">
        <v>4.1709</v>
      </c>
      <c r="E6007" s="80">
        <v>45680.0</v>
      </c>
      <c r="F6007" s="1">
        <v>4.114</v>
      </c>
    </row>
    <row r="6008" ht="15.75" customHeight="1">
      <c r="A6008" s="80">
        <v>45666.0</v>
      </c>
      <c r="B6008" s="1">
        <v>4.2665</v>
      </c>
      <c r="C6008" s="80">
        <v>45659.0</v>
      </c>
      <c r="D6008" s="1">
        <v>4.1738</v>
      </c>
      <c r="E6008" s="80">
        <v>45681.0</v>
      </c>
      <c r="F6008" s="1">
        <v>4.09409</v>
      </c>
    </row>
    <row r="6009" ht="15.75" customHeight="1">
      <c r="A6009" s="80">
        <v>45667.0</v>
      </c>
      <c r="B6009" s="1">
        <v>4.304</v>
      </c>
      <c r="C6009" s="80">
        <v>45660.0</v>
      </c>
      <c r="D6009" s="1">
        <v>4.1945</v>
      </c>
      <c r="E6009" s="80">
        <v>45684.0</v>
      </c>
      <c r="F6009" s="1">
        <v>4.0257</v>
      </c>
    </row>
    <row r="6010" ht="15.75" customHeight="1">
      <c r="A6010" s="80">
        <v>45670.0</v>
      </c>
      <c r="B6010" s="1">
        <v>4.3127</v>
      </c>
      <c r="C6010" s="80">
        <v>45663.0</v>
      </c>
      <c r="D6010" s="1">
        <v>4.2018</v>
      </c>
      <c r="E6010" s="80">
        <v>45685.0</v>
      </c>
      <c r="F6010" s="1">
        <v>4.0251</v>
      </c>
    </row>
    <row r="6011" ht="15.75" customHeight="1">
      <c r="A6011" s="80">
        <v>45671.0</v>
      </c>
      <c r="B6011" s="1">
        <v>4.31175</v>
      </c>
      <c r="C6011" s="80">
        <v>45664.0</v>
      </c>
      <c r="D6011" s="1">
        <v>4.21364</v>
      </c>
      <c r="E6011" s="80">
        <v>45686.0</v>
      </c>
      <c r="F6011" s="1">
        <v>4.0445</v>
      </c>
    </row>
    <row r="6012" ht="15.75" customHeight="1">
      <c r="A6012" s="80">
        <v>45672.0</v>
      </c>
      <c r="B6012" s="1">
        <v>4.28825</v>
      </c>
      <c r="C6012" s="80">
        <v>45665.0</v>
      </c>
      <c r="D6012" s="1">
        <v>4.20255</v>
      </c>
      <c r="E6012" s="80">
        <v>45687.0</v>
      </c>
      <c r="F6012" s="1">
        <v>4.04475</v>
      </c>
    </row>
    <row r="6013" ht="15.75" customHeight="1">
      <c r="A6013" s="80">
        <v>45673.0</v>
      </c>
      <c r="B6013" s="1">
        <v>4.27731</v>
      </c>
      <c r="C6013" s="80">
        <v>45666.0</v>
      </c>
      <c r="D6013" s="1">
        <v>4.1794</v>
      </c>
      <c r="E6013" s="80">
        <v>45688.0</v>
      </c>
      <c r="F6013" s="1">
        <v>4.03742</v>
      </c>
    </row>
    <row r="6014" ht="15.75" customHeight="1">
      <c r="A6014" s="80">
        <v>45674.0</v>
      </c>
      <c r="B6014" s="1">
        <v>4.2843</v>
      </c>
      <c r="C6014" s="80">
        <v>45667.0</v>
      </c>
      <c r="D6014" s="1">
        <v>4.26009</v>
      </c>
      <c r="E6014" s="80">
        <v>45691.0</v>
      </c>
      <c r="F6014" s="1">
        <v>4.0818</v>
      </c>
    </row>
    <row r="6015" ht="15.75" customHeight="1">
      <c r="A6015" s="80">
        <v>45678.0</v>
      </c>
      <c r="B6015" s="1">
        <v>4.2851</v>
      </c>
      <c r="C6015" s="80">
        <v>45670.0</v>
      </c>
      <c r="D6015" s="1">
        <v>4.26775</v>
      </c>
      <c r="E6015" s="80">
        <v>45692.0</v>
      </c>
      <c r="F6015" s="1">
        <v>4.04885</v>
      </c>
    </row>
    <row r="6016" ht="15.75" customHeight="1">
      <c r="A6016" s="80">
        <v>45679.0</v>
      </c>
      <c r="B6016" s="1">
        <v>4.28725</v>
      </c>
      <c r="C6016" s="80">
        <v>45671.0</v>
      </c>
      <c r="D6016" s="1">
        <v>4.2628</v>
      </c>
      <c r="E6016" s="80">
        <v>45693.0</v>
      </c>
      <c r="F6016" s="1">
        <v>4.0221</v>
      </c>
    </row>
    <row r="6017" ht="15.75" customHeight="1">
      <c r="A6017" s="80">
        <v>45680.0</v>
      </c>
      <c r="B6017" s="1">
        <v>4.2768</v>
      </c>
      <c r="C6017" s="80">
        <v>45672.0</v>
      </c>
      <c r="D6017" s="1">
        <v>4.20903</v>
      </c>
      <c r="E6017" s="80">
        <v>45694.0</v>
      </c>
      <c r="F6017" s="1">
        <v>4.047</v>
      </c>
    </row>
    <row r="6018" ht="15.75" customHeight="1">
      <c r="A6018" s="80">
        <v>45681.0</v>
      </c>
      <c r="B6018" s="1">
        <v>4.2695</v>
      </c>
      <c r="C6018" s="80">
        <v>45673.0</v>
      </c>
      <c r="D6018" s="1">
        <v>4.18937</v>
      </c>
      <c r="E6018" s="80">
        <v>45695.0</v>
      </c>
      <c r="F6018" s="1">
        <v>4.1182</v>
      </c>
    </row>
    <row r="6019" ht="15.75" customHeight="1">
      <c r="A6019" s="80">
        <v>45684.0</v>
      </c>
      <c r="B6019" s="1">
        <v>4.2534</v>
      </c>
      <c r="C6019" s="80">
        <v>45674.0</v>
      </c>
      <c r="D6019" s="1">
        <v>4.21394</v>
      </c>
      <c r="E6019" s="80">
        <v>45698.0</v>
      </c>
      <c r="F6019" s="1">
        <v>4.103</v>
      </c>
    </row>
    <row r="6020" ht="15.75" customHeight="1">
      <c r="A6020" s="80">
        <v>45685.0</v>
      </c>
      <c r="B6020" s="1">
        <v>4.25325</v>
      </c>
      <c r="C6020" s="80">
        <v>45678.0</v>
      </c>
      <c r="D6020" s="1">
        <v>4.20895</v>
      </c>
      <c r="E6020" s="80">
        <v>45699.0</v>
      </c>
      <c r="F6020" s="1">
        <v>4.11811</v>
      </c>
    </row>
    <row r="6021" ht="15.75" customHeight="1">
      <c r="A6021" s="80">
        <v>45686.0</v>
      </c>
      <c r="B6021" s="1">
        <v>4.2731</v>
      </c>
      <c r="C6021" s="80">
        <v>45679.0</v>
      </c>
      <c r="D6021" s="1">
        <v>4.2095</v>
      </c>
      <c r="E6021" s="80">
        <v>45700.0</v>
      </c>
      <c r="F6021" s="1">
        <v>4.19831</v>
      </c>
    </row>
    <row r="6022" ht="15.75" customHeight="1">
      <c r="A6022" s="80">
        <v>45687.0</v>
      </c>
      <c r="B6022" s="1">
        <v>4.27164</v>
      </c>
      <c r="C6022" s="80">
        <v>45680.0</v>
      </c>
      <c r="D6022" s="1">
        <v>4.1971</v>
      </c>
      <c r="E6022" s="80">
        <v>45701.0</v>
      </c>
      <c r="F6022" s="1">
        <v>4.14925</v>
      </c>
    </row>
    <row r="6023" ht="15.75" customHeight="1">
      <c r="A6023" s="80">
        <v>45688.0</v>
      </c>
      <c r="B6023" s="1">
        <v>4.272</v>
      </c>
      <c r="C6023" s="80">
        <v>45681.0</v>
      </c>
      <c r="D6023" s="1">
        <v>4.182</v>
      </c>
      <c r="E6023" s="80">
        <v>45702.0</v>
      </c>
      <c r="F6023" s="1">
        <v>4.0926</v>
      </c>
    </row>
    <row r="6024" ht="15.75" customHeight="1">
      <c r="A6024" s="80">
        <v>45691.0</v>
      </c>
      <c r="B6024" s="1">
        <v>4.28557</v>
      </c>
      <c r="C6024" s="80">
        <v>45684.0</v>
      </c>
      <c r="D6024" s="1">
        <v>4.14194</v>
      </c>
      <c r="E6024" s="80">
        <v>45706.0</v>
      </c>
      <c r="F6024" s="1">
        <v>4.13136</v>
      </c>
    </row>
    <row r="6025" ht="15.75" customHeight="1">
      <c r="A6025" s="80">
        <v>45692.0</v>
      </c>
      <c r="B6025" s="1">
        <v>4.279</v>
      </c>
      <c r="C6025" s="80">
        <v>45685.0</v>
      </c>
      <c r="D6025" s="1">
        <v>4.14225</v>
      </c>
      <c r="E6025" s="80">
        <v>45707.0</v>
      </c>
      <c r="F6025" s="1">
        <v>4.10784</v>
      </c>
    </row>
    <row r="6026" ht="15.75" customHeight="1">
      <c r="A6026" s="80">
        <v>45693.0</v>
      </c>
      <c r="B6026" s="1">
        <v>4.2737</v>
      </c>
      <c r="C6026" s="80">
        <v>45686.0</v>
      </c>
      <c r="D6026" s="1">
        <v>4.1649</v>
      </c>
      <c r="E6026" s="80">
        <v>45708.0</v>
      </c>
      <c r="F6026" s="1">
        <v>4.0944</v>
      </c>
    </row>
    <row r="6027" ht="15.75" customHeight="1">
      <c r="A6027" s="80">
        <v>45694.0</v>
      </c>
      <c r="B6027" s="1">
        <v>4.27465</v>
      </c>
      <c r="C6027" s="80">
        <v>45687.0</v>
      </c>
      <c r="D6027" s="1">
        <v>4.16855</v>
      </c>
      <c r="E6027" s="80">
        <v>45709.0</v>
      </c>
      <c r="F6027" s="1">
        <v>4.0196</v>
      </c>
    </row>
    <row r="6028" ht="15.75" customHeight="1">
      <c r="A6028" s="80">
        <v>45695.0</v>
      </c>
      <c r="B6028" s="1">
        <v>4.3038</v>
      </c>
      <c r="C6028" s="80">
        <v>45688.0</v>
      </c>
      <c r="D6028" s="1">
        <v>4.16305</v>
      </c>
      <c r="E6028" s="80">
        <v>45712.0</v>
      </c>
      <c r="F6028" s="1">
        <v>3.9853</v>
      </c>
    </row>
    <row r="6029" ht="15.75" customHeight="1">
      <c r="A6029" s="80">
        <v>45698.0</v>
      </c>
      <c r="B6029" s="1">
        <v>4.302</v>
      </c>
      <c r="C6029" s="80">
        <v>45691.0</v>
      </c>
      <c r="D6029" s="1">
        <v>4.19284</v>
      </c>
      <c r="E6029" s="80">
        <v>45713.0</v>
      </c>
      <c r="F6029" s="1">
        <v>3.91111</v>
      </c>
    </row>
    <row r="6030" ht="15.75" customHeight="1">
      <c r="A6030" s="80">
        <v>45699.0</v>
      </c>
      <c r="B6030" s="1">
        <v>4.308</v>
      </c>
      <c r="C6030" s="80">
        <v>45692.0</v>
      </c>
      <c r="D6030" s="1">
        <v>4.1805</v>
      </c>
      <c r="E6030" s="80">
        <v>45714.0</v>
      </c>
      <c r="F6030" s="1">
        <v>3.88709</v>
      </c>
    </row>
    <row r="6031" ht="15.75" customHeight="1">
      <c r="A6031" s="80">
        <v>45700.0</v>
      </c>
      <c r="B6031" s="1">
        <v>4.33475</v>
      </c>
      <c r="C6031" s="80">
        <v>45693.0</v>
      </c>
      <c r="D6031" s="1">
        <v>4.168</v>
      </c>
      <c r="E6031" s="80">
        <v>45715.0</v>
      </c>
      <c r="F6031" s="1">
        <v>3.8685</v>
      </c>
    </row>
    <row r="6032" ht="15.75" customHeight="1">
      <c r="A6032" s="80">
        <v>45701.0</v>
      </c>
      <c r="B6032" s="1">
        <v>4.3221</v>
      </c>
      <c r="C6032" s="80">
        <v>45694.0</v>
      </c>
      <c r="D6032" s="1">
        <v>4.179</v>
      </c>
      <c r="E6032" s="80">
        <v>45716.0</v>
      </c>
      <c r="F6032" s="1">
        <v>3.81</v>
      </c>
    </row>
    <row r="6033" ht="15.75" customHeight="1">
      <c r="A6033" s="80">
        <v>45702.0</v>
      </c>
      <c r="B6033" s="1">
        <v>4.30595</v>
      </c>
      <c r="C6033" s="80">
        <v>45695.0</v>
      </c>
      <c r="D6033" s="1">
        <v>4.23359</v>
      </c>
      <c r="E6033" s="80">
        <v>45719.0</v>
      </c>
      <c r="F6033" s="1">
        <v>3.7715</v>
      </c>
    </row>
    <row r="6034" ht="15.75" customHeight="1">
      <c r="A6034" s="80">
        <v>45706.0</v>
      </c>
      <c r="B6034" s="1">
        <v>4.3165</v>
      </c>
      <c r="C6034" s="80">
        <v>45698.0</v>
      </c>
      <c r="D6034" s="1">
        <v>4.2249</v>
      </c>
      <c r="E6034" s="80">
        <v>45720.0</v>
      </c>
      <c r="F6034" s="1">
        <v>3.8</v>
      </c>
    </row>
    <row r="6035" ht="15.75" customHeight="1">
      <c r="A6035" s="80">
        <v>45707.0</v>
      </c>
      <c r="B6035" s="1">
        <v>4.3145</v>
      </c>
      <c r="C6035" s="80">
        <v>45699.0</v>
      </c>
      <c r="D6035" s="1">
        <v>4.236</v>
      </c>
      <c r="E6035" s="80">
        <v>45721.0</v>
      </c>
      <c r="F6035" s="1">
        <v>3.816</v>
      </c>
    </row>
    <row r="6036" ht="15.75" customHeight="1">
      <c r="A6036" s="80">
        <v>45708.0</v>
      </c>
      <c r="B6036" s="1">
        <v>4.29795</v>
      </c>
      <c r="C6036" s="80">
        <v>45700.0</v>
      </c>
      <c r="D6036" s="1">
        <v>4.28975</v>
      </c>
      <c r="E6036" s="80">
        <v>45722.0</v>
      </c>
      <c r="F6036" s="1">
        <v>3.76362</v>
      </c>
    </row>
    <row r="6037" ht="15.75" customHeight="1">
      <c r="A6037" s="80">
        <v>45709.0</v>
      </c>
      <c r="B6037" s="1">
        <v>4.2737</v>
      </c>
      <c r="C6037" s="80">
        <v>45701.0</v>
      </c>
      <c r="D6037" s="1">
        <v>4.2599</v>
      </c>
      <c r="E6037" s="80">
        <v>45723.0</v>
      </c>
      <c r="F6037" s="1">
        <v>3.8019</v>
      </c>
    </row>
    <row r="6038" ht="15.75" customHeight="1">
      <c r="A6038" s="80">
        <v>45712.0</v>
      </c>
      <c r="B6038" s="1">
        <v>4.27065</v>
      </c>
      <c r="C6038" s="80">
        <v>45702.0</v>
      </c>
      <c r="D6038" s="1">
        <v>4.2193</v>
      </c>
      <c r="E6038" s="80">
        <v>45726.0</v>
      </c>
      <c r="F6038" s="1">
        <v>3.67912</v>
      </c>
    </row>
    <row r="6039" ht="15.75" customHeight="1">
      <c r="A6039" s="80">
        <v>45713.0</v>
      </c>
      <c r="B6039" s="1">
        <v>4.26225</v>
      </c>
      <c r="C6039" s="80">
        <v>45705.0</v>
      </c>
      <c r="D6039" s="1">
        <v>4.2084</v>
      </c>
      <c r="E6039" s="80">
        <v>45727.0</v>
      </c>
      <c r="F6039" s="1">
        <v>3.747</v>
      </c>
    </row>
    <row r="6040" ht="15.75" customHeight="1">
      <c r="A6040" s="80">
        <v>45714.0</v>
      </c>
      <c r="B6040" s="1">
        <v>4.2574</v>
      </c>
      <c r="C6040" s="80">
        <v>45706.0</v>
      </c>
      <c r="D6040" s="1">
        <v>4.2448</v>
      </c>
      <c r="E6040" s="80">
        <v>45728.0</v>
      </c>
      <c r="F6040" s="1">
        <v>3.7966</v>
      </c>
    </row>
    <row r="6041" ht="15.75" customHeight="1">
      <c r="A6041" s="80">
        <v>45715.0</v>
      </c>
      <c r="B6041" s="1">
        <v>4.2475</v>
      </c>
      <c r="C6041" s="80">
        <v>45707.0</v>
      </c>
      <c r="D6041" s="1">
        <v>4.23083</v>
      </c>
      <c r="E6041" s="80">
        <v>45729.0</v>
      </c>
      <c r="F6041" s="1">
        <v>3.766</v>
      </c>
    </row>
    <row r="6042" ht="15.75" customHeight="1">
      <c r="A6042" s="80">
        <v>45716.0</v>
      </c>
      <c r="B6042" s="1">
        <v>4.22251</v>
      </c>
      <c r="C6042" s="80">
        <v>45708.0</v>
      </c>
      <c r="D6042" s="1">
        <v>4.2141</v>
      </c>
      <c r="E6042" s="80">
        <v>45730.0</v>
      </c>
      <c r="F6042" s="1">
        <v>3.8288</v>
      </c>
    </row>
    <row r="6043" ht="15.75" customHeight="1">
      <c r="A6043" s="80">
        <v>45719.0</v>
      </c>
      <c r="B6043" s="1">
        <v>4.204</v>
      </c>
      <c r="C6043" s="80">
        <v>45709.0</v>
      </c>
      <c r="D6043" s="1">
        <v>4.1633</v>
      </c>
      <c r="E6043" s="80">
        <v>45733.0</v>
      </c>
      <c r="F6043" s="1">
        <v>3.8552</v>
      </c>
    </row>
    <row r="6044" ht="15.75" customHeight="1">
      <c r="A6044" s="80">
        <v>45720.0</v>
      </c>
      <c r="B6044" s="1">
        <v>4.21092</v>
      </c>
      <c r="C6044" s="80">
        <v>45712.0</v>
      </c>
      <c r="D6044" s="1">
        <v>4.1469</v>
      </c>
      <c r="E6044" s="80">
        <v>45734.0</v>
      </c>
      <c r="F6044" s="1">
        <v>3.85256</v>
      </c>
    </row>
    <row r="6045" ht="15.75" customHeight="1">
      <c r="A6045" s="80">
        <v>45721.0</v>
      </c>
      <c r="B6045" s="1">
        <v>4.21145</v>
      </c>
      <c r="C6045" s="80">
        <v>45713.0</v>
      </c>
      <c r="D6045" s="1">
        <v>4.10785</v>
      </c>
      <c r="E6045" s="80">
        <v>45735.0</v>
      </c>
      <c r="F6045" s="1">
        <v>3.7887</v>
      </c>
    </row>
    <row r="6046" ht="15.75" customHeight="1">
      <c r="A6046" s="80">
        <v>45722.0</v>
      </c>
      <c r="B6046" s="1">
        <v>4.16875</v>
      </c>
      <c r="C6046" s="80">
        <v>45714.0</v>
      </c>
      <c r="D6046" s="1">
        <v>4.0989</v>
      </c>
      <c r="E6046" s="80">
        <v>45736.0</v>
      </c>
      <c r="F6046" s="1">
        <v>3.773</v>
      </c>
    </row>
    <row r="6047" ht="15.75" customHeight="1">
      <c r="A6047" s="80">
        <v>45723.0</v>
      </c>
      <c r="B6047" s="1">
        <v>4.2071</v>
      </c>
      <c r="C6047" s="80">
        <v>45715.0</v>
      </c>
      <c r="D6047" s="1">
        <v>4.08333</v>
      </c>
      <c r="E6047" s="80">
        <v>45737.0</v>
      </c>
      <c r="F6047" s="1">
        <v>3.75221</v>
      </c>
    </row>
    <row r="6048" ht="15.75" customHeight="1">
      <c r="A6048" s="80">
        <v>45726.0</v>
      </c>
      <c r="B6048" s="1">
        <v>4.15325</v>
      </c>
      <c r="C6048" s="80">
        <v>45716.0</v>
      </c>
      <c r="D6048" s="1">
        <v>4.034</v>
      </c>
      <c r="E6048" s="80">
        <v>45740.0</v>
      </c>
      <c r="F6048" s="1">
        <v>3.82954</v>
      </c>
    </row>
    <row r="6049" ht="15.75" customHeight="1">
      <c r="A6049" s="80">
        <v>45727.0</v>
      </c>
      <c r="B6049" s="1">
        <v>4.1829</v>
      </c>
      <c r="C6049" s="80">
        <v>45719.0</v>
      </c>
      <c r="D6049" s="1">
        <v>4.004</v>
      </c>
      <c r="E6049" s="80">
        <v>45741.0</v>
      </c>
      <c r="F6049" s="1">
        <v>3.81354</v>
      </c>
    </row>
    <row r="6050" ht="15.75" customHeight="1">
      <c r="A6050" s="80">
        <v>45728.0</v>
      </c>
      <c r="B6050" s="1">
        <v>4.2105</v>
      </c>
      <c r="C6050" s="80">
        <v>45720.0</v>
      </c>
      <c r="D6050" s="1">
        <v>4.0196</v>
      </c>
      <c r="E6050" s="80">
        <v>45742.0</v>
      </c>
      <c r="F6050" s="1">
        <v>3.8205</v>
      </c>
    </row>
    <row r="6051" ht="15.75" customHeight="1">
      <c r="A6051" s="80">
        <v>45729.0</v>
      </c>
      <c r="B6051" s="1">
        <v>4.1978</v>
      </c>
      <c r="C6051" s="80">
        <v>45721.0</v>
      </c>
      <c r="D6051" s="1">
        <v>4.0213</v>
      </c>
      <c r="E6051" s="80">
        <v>45743.0</v>
      </c>
      <c r="F6051" s="1">
        <v>3.7985</v>
      </c>
    </row>
    <row r="6052" ht="15.75" customHeight="1">
      <c r="A6052" s="80">
        <v>45730.0</v>
      </c>
      <c r="B6052" s="1">
        <v>4.212</v>
      </c>
      <c r="C6052" s="80">
        <v>45722.0</v>
      </c>
      <c r="D6052" s="1">
        <v>3.96484</v>
      </c>
      <c r="E6052" s="80">
        <v>45744.0</v>
      </c>
      <c r="F6052" s="1">
        <v>3.7104</v>
      </c>
    </row>
    <row r="6053" ht="15.75" customHeight="1">
      <c r="A6053" s="80">
        <v>45733.0</v>
      </c>
      <c r="B6053" s="1">
        <v>4.238</v>
      </c>
      <c r="C6053" s="80">
        <v>45723.0</v>
      </c>
      <c r="D6053" s="1">
        <v>4.00975</v>
      </c>
      <c r="E6053" s="80">
        <v>45747.0</v>
      </c>
      <c r="F6053" s="1">
        <v>3.6892</v>
      </c>
    </row>
    <row r="6054" ht="15.75" customHeight="1">
      <c r="A6054" s="80">
        <v>45734.0</v>
      </c>
      <c r="B6054" s="1">
        <v>4.24094</v>
      </c>
      <c r="C6054" s="80">
        <v>45726.0</v>
      </c>
      <c r="D6054" s="1">
        <v>3.919</v>
      </c>
      <c r="E6054" s="80">
        <v>45748.0</v>
      </c>
      <c r="F6054" s="1">
        <v>3.68413</v>
      </c>
    </row>
    <row r="6055" ht="15.75" customHeight="1">
      <c r="A6055" s="80">
        <v>45735.0</v>
      </c>
      <c r="B6055" s="1">
        <v>4.22888</v>
      </c>
      <c r="C6055" s="80">
        <v>45727.0</v>
      </c>
      <c r="D6055" s="1">
        <v>3.972</v>
      </c>
      <c r="E6055" s="80">
        <v>45749.0</v>
      </c>
      <c r="F6055" s="1">
        <v>3.6576</v>
      </c>
    </row>
    <row r="6056" ht="15.75" customHeight="1">
      <c r="A6056" s="80">
        <v>45736.0</v>
      </c>
      <c r="B6056" s="1">
        <v>4.21625</v>
      </c>
      <c r="C6056" s="80">
        <v>45728.0</v>
      </c>
      <c r="D6056" s="1">
        <v>4.0118</v>
      </c>
      <c r="E6056" s="80">
        <v>45750.0</v>
      </c>
      <c r="F6056" s="1">
        <v>3.46375</v>
      </c>
    </row>
    <row r="6057" ht="15.75" customHeight="1">
      <c r="A6057" s="80">
        <v>45737.0</v>
      </c>
      <c r="B6057" s="1">
        <v>4.20346</v>
      </c>
      <c r="C6057" s="80">
        <v>45729.0</v>
      </c>
      <c r="D6057" s="1">
        <v>3.9897</v>
      </c>
      <c r="E6057" s="80">
        <v>45751.0</v>
      </c>
      <c r="F6057" s="1">
        <v>3.4048</v>
      </c>
    </row>
    <row r="6058" ht="15.75" customHeight="1">
      <c r="A6058" s="80">
        <v>45740.0</v>
      </c>
      <c r="B6058" s="1">
        <v>4.231</v>
      </c>
      <c r="C6058" s="80">
        <v>45730.0</v>
      </c>
      <c r="D6058" s="1">
        <v>4.0334</v>
      </c>
      <c r="E6058" s="80">
        <v>45754.0</v>
      </c>
      <c r="F6058" s="1">
        <v>3.48</v>
      </c>
    </row>
    <row r="6059" ht="15.75" customHeight="1">
      <c r="A6059" s="80">
        <v>45741.0</v>
      </c>
      <c r="B6059" s="1">
        <v>4.2206</v>
      </c>
      <c r="C6059" s="80">
        <v>45733.0</v>
      </c>
      <c r="D6059" s="1">
        <v>4.0691</v>
      </c>
      <c r="E6059" s="80">
        <v>45755.0</v>
      </c>
      <c r="F6059" s="1">
        <v>3.388</v>
      </c>
    </row>
    <row r="6060" ht="15.75" customHeight="1">
      <c r="A6060" s="80">
        <v>45742.0</v>
      </c>
      <c r="B6060" s="1">
        <v>4.21923</v>
      </c>
      <c r="C6060" s="80">
        <v>45734.0</v>
      </c>
      <c r="D6060" s="1">
        <v>4.07709</v>
      </c>
      <c r="E6060" s="80">
        <v>45756.0</v>
      </c>
      <c r="F6060" s="1">
        <v>3.64915</v>
      </c>
    </row>
    <row r="6061" ht="15.75" customHeight="1">
      <c r="A6061" s="80">
        <v>45743.0</v>
      </c>
      <c r="B6061" s="1">
        <v>4.217</v>
      </c>
      <c r="C6061" s="80">
        <v>45735.0</v>
      </c>
      <c r="D6061" s="1">
        <v>4.036</v>
      </c>
      <c r="E6061" s="80">
        <v>45757.0</v>
      </c>
      <c r="F6061" s="1">
        <v>3.56988</v>
      </c>
    </row>
    <row r="6062" ht="15.75" customHeight="1">
      <c r="A6062" s="80">
        <v>45744.0</v>
      </c>
      <c r="B6062" s="1">
        <v>4.1755</v>
      </c>
      <c r="C6062" s="80">
        <v>45736.0</v>
      </c>
      <c r="D6062" s="1">
        <v>4.0185</v>
      </c>
      <c r="E6062" s="80">
        <v>45758.0</v>
      </c>
      <c r="F6062" s="1">
        <v>3.67415</v>
      </c>
    </row>
    <row r="6063" ht="15.75" customHeight="1">
      <c r="A6063" s="80">
        <v>45747.0</v>
      </c>
      <c r="B6063" s="1">
        <v>4.17475</v>
      </c>
      <c r="C6063" s="80">
        <v>45737.0</v>
      </c>
      <c r="D6063" s="1">
        <v>3.99925</v>
      </c>
      <c r="E6063" s="80">
        <v>45761.0</v>
      </c>
      <c r="F6063" s="1">
        <v>3.58345</v>
      </c>
    </row>
    <row r="6064" ht="15.75" customHeight="1">
      <c r="A6064" s="80">
        <v>45748.0</v>
      </c>
      <c r="B6064" s="1">
        <v>4.1695</v>
      </c>
      <c r="C6064" s="80">
        <v>45740.0</v>
      </c>
      <c r="D6064" s="1">
        <v>4.0543</v>
      </c>
      <c r="E6064" s="80">
        <v>45762.0</v>
      </c>
      <c r="F6064" s="1">
        <v>3.5673</v>
      </c>
    </row>
    <row r="6065" ht="15.75" customHeight="1">
      <c r="A6065" s="80">
        <v>45749.0</v>
      </c>
      <c r="B6065" s="1">
        <v>4.17905</v>
      </c>
      <c r="C6065" s="80">
        <v>45741.0</v>
      </c>
      <c r="D6065" s="1">
        <v>4.0452</v>
      </c>
      <c r="E6065" s="80">
        <v>45763.0</v>
      </c>
      <c r="F6065" s="1">
        <v>3.4961</v>
      </c>
    </row>
    <row r="6066" ht="15.75" customHeight="1">
      <c r="A6066" s="80">
        <v>45750.0</v>
      </c>
      <c r="B6066" s="1">
        <v>4.09405</v>
      </c>
      <c r="C6066" s="80">
        <v>45742.0</v>
      </c>
      <c r="D6066" s="1">
        <v>4.0447</v>
      </c>
      <c r="E6066" s="80">
        <v>45764.0</v>
      </c>
      <c r="F6066" s="1">
        <v>3.53334</v>
      </c>
    </row>
    <row r="6067" ht="15.75" customHeight="1">
      <c r="A6067" s="80">
        <v>45751.0</v>
      </c>
      <c r="B6067" s="1">
        <v>4.0171</v>
      </c>
      <c r="C6067" s="80">
        <v>45743.0</v>
      </c>
      <c r="D6067" s="1">
        <v>4.03364</v>
      </c>
      <c r="E6067" s="80">
        <v>45768.0</v>
      </c>
      <c r="F6067" s="1">
        <v>3.4645</v>
      </c>
    </row>
    <row r="6068" ht="15.75" customHeight="1">
      <c r="A6068" s="80">
        <v>45754.0</v>
      </c>
      <c r="B6068" s="1">
        <v>4.033</v>
      </c>
      <c r="C6068" s="80">
        <v>45744.0</v>
      </c>
      <c r="D6068" s="1">
        <v>3.9612</v>
      </c>
      <c r="E6068" s="80">
        <v>45769.0</v>
      </c>
      <c r="F6068" s="1">
        <v>3.52201</v>
      </c>
    </row>
    <row r="6069" ht="15.75" customHeight="1">
      <c r="A6069" s="80">
        <v>45755.0</v>
      </c>
      <c r="B6069" s="1">
        <v>3.93303</v>
      </c>
      <c r="C6069" s="80">
        <v>45747.0</v>
      </c>
      <c r="D6069" s="1">
        <v>3.9481</v>
      </c>
      <c r="E6069" s="80">
        <v>45770.0</v>
      </c>
      <c r="F6069" s="1">
        <v>3.59366</v>
      </c>
    </row>
    <row r="6070" ht="15.75" customHeight="1">
      <c r="A6070" s="80">
        <v>45756.0</v>
      </c>
      <c r="B6070" s="1">
        <v>4.1345</v>
      </c>
      <c r="C6070" s="80">
        <v>45748.0</v>
      </c>
      <c r="D6070" s="1">
        <v>3.9423</v>
      </c>
      <c r="E6070" s="80">
        <v>45771.0</v>
      </c>
      <c r="F6070" s="1">
        <v>3.52166</v>
      </c>
    </row>
    <row r="6071" ht="15.75" customHeight="1">
      <c r="A6071" s="80">
        <v>45757.0</v>
      </c>
      <c r="B6071" s="1">
        <v>4.0701</v>
      </c>
      <c r="C6071" s="80">
        <v>45749.0</v>
      </c>
      <c r="D6071" s="1">
        <v>3.9433</v>
      </c>
      <c r="E6071" s="80">
        <v>45772.0</v>
      </c>
      <c r="F6071" s="1">
        <v>3.47085</v>
      </c>
    </row>
    <row r="6072" ht="15.75" customHeight="1">
      <c r="A6072" s="80">
        <v>45758.0</v>
      </c>
      <c r="B6072" s="1">
        <v>4.1097</v>
      </c>
      <c r="C6072" s="80">
        <v>45750.0</v>
      </c>
      <c r="D6072" s="1">
        <v>3.79895</v>
      </c>
      <c r="E6072" s="80">
        <v>45775.0</v>
      </c>
      <c r="F6072" s="1">
        <v>3.4216</v>
      </c>
    </row>
    <row r="6073" ht="15.75" customHeight="1">
      <c r="A6073" s="80">
        <v>45761.0</v>
      </c>
      <c r="B6073" s="1">
        <v>4.10668</v>
      </c>
      <c r="C6073" s="80">
        <v>45751.0</v>
      </c>
      <c r="D6073" s="1">
        <v>3.72305</v>
      </c>
      <c r="E6073" s="80">
        <v>45776.0</v>
      </c>
      <c r="F6073" s="1">
        <v>3.37435</v>
      </c>
    </row>
    <row r="6074" ht="15.75" customHeight="1">
      <c r="A6074" s="80">
        <v>45762.0</v>
      </c>
      <c r="B6074" s="1">
        <v>4.1166</v>
      </c>
      <c r="C6074" s="80">
        <v>45754.0</v>
      </c>
      <c r="D6074" s="1">
        <v>3.76653</v>
      </c>
      <c r="E6074" s="80">
        <v>45777.0</v>
      </c>
      <c r="F6074" s="1">
        <v>3.3362</v>
      </c>
    </row>
    <row r="6075" ht="15.75" customHeight="1">
      <c r="A6075" s="80">
        <v>45763.0</v>
      </c>
      <c r="B6075" s="1">
        <v>4.09875</v>
      </c>
      <c r="C6075" s="80">
        <v>45755.0</v>
      </c>
      <c r="D6075" s="1">
        <v>3.66273</v>
      </c>
      <c r="E6075" s="80">
        <v>45778.0</v>
      </c>
      <c r="F6075" s="1">
        <v>3.4242</v>
      </c>
    </row>
    <row r="6076" ht="15.75" customHeight="1">
      <c r="A6076" s="80">
        <v>45764.0</v>
      </c>
      <c r="B6076" s="1">
        <v>4.12695</v>
      </c>
      <c r="C6076" s="80">
        <v>45756.0</v>
      </c>
      <c r="D6076" s="1">
        <v>3.909</v>
      </c>
      <c r="E6076" s="80">
        <v>45779.0</v>
      </c>
      <c r="F6076" s="1">
        <v>3.54794</v>
      </c>
    </row>
    <row r="6077" ht="15.75" customHeight="1">
      <c r="A6077" s="80">
        <v>45768.0</v>
      </c>
      <c r="B6077" s="1">
        <v>4.08575</v>
      </c>
      <c r="C6077" s="80">
        <v>45757.0</v>
      </c>
      <c r="D6077" s="1">
        <v>3.8223</v>
      </c>
      <c r="E6077" s="80">
        <v>45782.0</v>
      </c>
      <c r="F6077" s="1">
        <v>3.5677</v>
      </c>
    </row>
    <row r="6078" ht="15.75" customHeight="1">
      <c r="A6078" s="80">
        <v>45769.0</v>
      </c>
      <c r="B6078" s="1">
        <v>4.11175</v>
      </c>
      <c r="C6078" s="80">
        <v>45758.0</v>
      </c>
      <c r="D6078" s="1">
        <v>3.89777</v>
      </c>
      <c r="E6078" s="2"/>
    </row>
    <row r="6079" ht="15.75" customHeight="1">
      <c r="A6079" s="80">
        <v>45770.0</v>
      </c>
      <c r="B6079" s="1">
        <v>4.1413</v>
      </c>
      <c r="C6079" s="80">
        <v>45761.0</v>
      </c>
      <c r="D6079" s="1">
        <v>3.85105</v>
      </c>
      <c r="E6079" s="2"/>
    </row>
    <row r="6080" ht="15.75" customHeight="1">
      <c r="A6080" s="80">
        <v>45771.0</v>
      </c>
      <c r="B6080" s="1">
        <v>4.1147</v>
      </c>
      <c r="C6080" s="80">
        <v>45762.0</v>
      </c>
      <c r="D6080" s="1">
        <v>3.854</v>
      </c>
      <c r="E6080" s="2"/>
    </row>
    <row r="6081" ht="15.75" customHeight="1">
      <c r="A6081" s="80">
        <v>45772.0</v>
      </c>
      <c r="B6081" s="1">
        <v>4.09378</v>
      </c>
      <c r="C6081" s="80">
        <v>45763.0</v>
      </c>
      <c r="D6081" s="1">
        <v>3.8093</v>
      </c>
      <c r="E6081" s="2"/>
    </row>
    <row r="6082" ht="15.75" customHeight="1">
      <c r="A6082" s="80">
        <v>45775.0</v>
      </c>
      <c r="B6082" s="1">
        <v>4.09049</v>
      </c>
      <c r="C6082" s="80">
        <v>45764.0</v>
      </c>
      <c r="D6082" s="1">
        <v>3.831</v>
      </c>
      <c r="E6082" s="2"/>
    </row>
    <row r="6083" ht="15.75" customHeight="1">
      <c r="A6083" s="80">
        <v>45776.0</v>
      </c>
      <c r="B6083" s="1">
        <v>4.0688</v>
      </c>
      <c r="C6083" s="80">
        <v>45765.0</v>
      </c>
      <c r="D6083" s="1">
        <v>3.83087</v>
      </c>
      <c r="E6083" s="2"/>
    </row>
    <row r="6084" ht="15.75" customHeight="1">
      <c r="A6084" s="80">
        <v>45777.0</v>
      </c>
      <c r="B6084" s="1">
        <v>4.0563</v>
      </c>
      <c r="C6084" s="80">
        <v>45768.0</v>
      </c>
      <c r="D6084" s="1">
        <v>3.78725</v>
      </c>
      <c r="E6084" s="2"/>
    </row>
    <row r="6085" ht="15.75" customHeight="1">
      <c r="A6085" s="80">
        <v>45778.0</v>
      </c>
      <c r="B6085" s="1">
        <v>4.07925</v>
      </c>
      <c r="C6085" s="80">
        <v>45769.0</v>
      </c>
      <c r="D6085" s="1">
        <v>3.8327</v>
      </c>
      <c r="E6085" s="2"/>
    </row>
    <row r="6086" ht="15.75" customHeight="1">
      <c r="A6086" s="80">
        <v>45779.0</v>
      </c>
      <c r="B6086" s="1">
        <v>4.1471</v>
      </c>
      <c r="C6086" s="80">
        <v>45770.0</v>
      </c>
      <c r="D6086" s="1">
        <v>3.8851</v>
      </c>
      <c r="E6086" s="2"/>
    </row>
    <row r="6087" ht="15.75" customHeight="1">
      <c r="A6087" s="80">
        <v>45782.0</v>
      </c>
      <c r="B6087" s="1">
        <v>4.17215</v>
      </c>
      <c r="C6087" s="80">
        <v>45771.0</v>
      </c>
      <c r="D6087" s="1">
        <v>3.83575</v>
      </c>
      <c r="E6087" s="2"/>
    </row>
    <row r="6088" ht="15.75" customHeight="1">
      <c r="C6088" s="80">
        <v>45772.0</v>
      </c>
      <c r="D6088" s="1">
        <v>3.8012</v>
      </c>
      <c r="E6088" s="2"/>
    </row>
    <row r="6089" ht="15.75" customHeight="1">
      <c r="C6089" s="80">
        <v>45775.0</v>
      </c>
      <c r="D6089" s="1">
        <v>3.77632</v>
      </c>
      <c r="E6089" s="2"/>
    </row>
    <row r="6090" ht="15.75" customHeight="1">
      <c r="C6090" s="80">
        <v>45776.0</v>
      </c>
      <c r="D6090" s="1">
        <v>3.74475</v>
      </c>
      <c r="E6090" s="2"/>
    </row>
    <row r="6091" ht="15.75" customHeight="1">
      <c r="C6091" s="80">
        <v>45777.0</v>
      </c>
      <c r="D6091" s="1">
        <v>3.70864</v>
      </c>
      <c r="E6091" s="2"/>
    </row>
    <row r="6092" ht="15.75" customHeight="1">
      <c r="C6092" s="80">
        <v>45778.0</v>
      </c>
      <c r="D6092" s="1">
        <v>3.76975</v>
      </c>
      <c r="E6092" s="2"/>
    </row>
    <row r="6093" ht="15.75" customHeight="1">
      <c r="C6093" s="80">
        <v>45779.0</v>
      </c>
      <c r="D6093" s="1">
        <v>3.87155</v>
      </c>
      <c r="E6093" s="2"/>
    </row>
    <row r="6094" ht="15.75" customHeight="1">
      <c r="C6094" s="80">
        <v>45782.0</v>
      </c>
      <c r="D6094" s="1">
        <v>3.9035</v>
      </c>
      <c r="E6094" s="2"/>
    </row>
    <row r="6095" ht="15.75" customHeight="1">
      <c r="C6095" s="80"/>
      <c r="E6095" s="2"/>
    </row>
    <row r="6096" ht="15.75" customHeight="1">
      <c r="C6096" s="80"/>
      <c r="E6096" s="2"/>
    </row>
    <row r="6097" ht="15.75" customHeight="1">
      <c r="C6097" s="80"/>
      <c r="E6097" s="2"/>
    </row>
    <row r="6098" ht="15.75" customHeight="1">
      <c r="C6098" s="80"/>
      <c r="E6098" s="2"/>
    </row>
    <row r="6099" ht="15.75" customHeight="1">
      <c r="C6099" s="80"/>
      <c r="E6099" s="2"/>
    </row>
    <row r="6100" ht="15.75" customHeight="1">
      <c r="C6100" s="80"/>
      <c r="E6100" s="2"/>
    </row>
    <row r="6101" ht="15.75" customHeight="1">
      <c r="C6101" s="80"/>
      <c r="E6101" s="2"/>
    </row>
    <row r="6102" ht="15.75" customHeight="1">
      <c r="C6102" s="80"/>
      <c r="E6102" s="2"/>
    </row>
    <row r="6103" ht="15.75" customHeight="1">
      <c r="C6103" s="80"/>
      <c r="E6103" s="2"/>
    </row>
    <row r="6104" ht="15.75" customHeight="1">
      <c r="C6104" s="80"/>
      <c r="E6104" s="2"/>
    </row>
    <row r="6105" ht="15.75" customHeight="1">
      <c r="C6105" s="80"/>
      <c r="E6105" s="2"/>
    </row>
    <row r="6106" ht="15.75" customHeight="1">
      <c r="C6106" s="80"/>
      <c r="E6106" s="2"/>
    </row>
    <row r="6107" ht="15.75" customHeight="1">
      <c r="C6107" s="80"/>
      <c r="E6107" s="2"/>
    </row>
    <row r="6108" ht="15.75" customHeight="1">
      <c r="C6108" s="80"/>
      <c r="E6108" s="2"/>
    </row>
    <row r="6109" ht="15.75" customHeight="1">
      <c r="C6109" s="80"/>
      <c r="E6109" s="2"/>
    </row>
    <row r="6110" ht="15.75" customHeight="1">
      <c r="C6110" s="80"/>
      <c r="E6110" s="2"/>
    </row>
    <row r="6111" ht="15.75" customHeight="1">
      <c r="C6111" s="80"/>
      <c r="E6111" s="2"/>
    </row>
    <row r="6112" ht="15.75" customHeight="1">
      <c r="C6112" s="80"/>
      <c r="E6112" s="2"/>
    </row>
    <row r="6113" ht="15.75" customHeight="1">
      <c r="C6113" s="80"/>
      <c r="E6113" s="2"/>
    </row>
    <row r="6114" ht="15.75" customHeight="1">
      <c r="C6114" s="80"/>
      <c r="E6114" s="2"/>
    </row>
    <row r="6115" ht="15.75" customHeight="1">
      <c r="C6115" s="80"/>
      <c r="E6115" s="2"/>
    </row>
    <row r="6116" ht="15.75" customHeight="1">
      <c r="C6116" s="80"/>
      <c r="E6116" s="2"/>
    </row>
    <row r="6117" ht="15.75" customHeight="1">
      <c r="C6117" s="80"/>
      <c r="E6117" s="2"/>
    </row>
    <row r="6118" ht="15.75" customHeight="1">
      <c r="C6118" s="80"/>
      <c r="E6118" s="2"/>
    </row>
    <row r="6119" ht="15.75" customHeight="1">
      <c r="C6119" s="80"/>
      <c r="E6119" s="2"/>
    </row>
    <row r="6120" ht="15.75" customHeight="1">
      <c r="C6120" s="80"/>
      <c r="E6120" s="2"/>
    </row>
    <row r="6121" ht="15.75" customHeight="1">
      <c r="C6121" s="80"/>
      <c r="E6121" s="2"/>
    </row>
    <row r="6122" ht="15.75" customHeight="1">
      <c r="C6122" s="80"/>
      <c r="E6122" s="2"/>
    </row>
    <row r="6123" ht="15.75" customHeight="1">
      <c r="C6123" s="80"/>
      <c r="E6123" s="2"/>
    </row>
    <row r="6124" ht="15.75" customHeight="1">
      <c r="C6124" s="80"/>
      <c r="E6124" s="2"/>
    </row>
    <row r="6125" ht="15.75" customHeight="1">
      <c r="C6125" s="80"/>
      <c r="E6125" s="2"/>
    </row>
    <row r="6126" ht="15.75" customHeight="1">
      <c r="C6126" s="80"/>
      <c r="E6126" s="2"/>
    </row>
    <row r="6127" ht="15.75" customHeight="1">
      <c r="C6127" s="80"/>
      <c r="E6127" s="2"/>
    </row>
    <row r="6128" ht="15.75" customHeight="1">
      <c r="C6128" s="80"/>
      <c r="E6128" s="2"/>
    </row>
    <row r="6129" ht="15.75" customHeight="1">
      <c r="C6129" s="80"/>
      <c r="E6129" s="2"/>
    </row>
    <row r="6130" ht="15.75" customHeight="1">
      <c r="C6130" s="80"/>
      <c r="E6130" s="2"/>
    </row>
    <row r="6131" ht="15.75" customHeight="1">
      <c r="C6131" s="80"/>
      <c r="E6131" s="2"/>
    </row>
    <row r="6132" ht="15.75" customHeight="1">
      <c r="C6132" s="80"/>
      <c r="E6132" s="2"/>
    </row>
    <row r="6133" ht="15.75" customHeight="1">
      <c r="C6133" s="80"/>
      <c r="E6133" s="2"/>
    </row>
    <row r="6134" ht="15.75" customHeight="1">
      <c r="C6134" s="80"/>
      <c r="E6134" s="2"/>
    </row>
    <row r="6135" ht="15.75" customHeight="1">
      <c r="C6135" s="80"/>
      <c r="E6135" s="2"/>
    </row>
    <row r="6136" ht="15.75" customHeight="1">
      <c r="C6136" s="80"/>
      <c r="E6136" s="2"/>
    </row>
    <row r="6137" ht="15.75" customHeight="1">
      <c r="C6137" s="80"/>
      <c r="E6137" s="2"/>
    </row>
    <row r="6138" ht="15.75" customHeight="1">
      <c r="C6138" s="80"/>
      <c r="E6138" s="2"/>
    </row>
    <row r="6139" ht="15.75" customHeight="1">
      <c r="C6139" s="80"/>
      <c r="E6139" s="2"/>
    </row>
    <row r="6140" ht="15.75" customHeight="1">
      <c r="C6140" s="80"/>
      <c r="E6140" s="2"/>
    </row>
    <row r="6141" ht="15.75" customHeight="1">
      <c r="C6141" s="80"/>
      <c r="E6141" s="2"/>
    </row>
    <row r="6142" ht="15.75" customHeight="1">
      <c r="C6142" s="80"/>
      <c r="E6142" s="2"/>
    </row>
    <row r="6143" ht="15.75" customHeight="1">
      <c r="C6143" s="80"/>
      <c r="E6143" s="2"/>
    </row>
    <row r="6144" ht="15.75" customHeight="1">
      <c r="C6144" s="80"/>
      <c r="E6144" s="2"/>
    </row>
    <row r="6145" ht="15.75" customHeight="1">
      <c r="C6145" s="80"/>
      <c r="E6145" s="2"/>
    </row>
    <row r="6146" ht="15.75" customHeight="1">
      <c r="C6146" s="80"/>
      <c r="E6146" s="2"/>
    </row>
    <row r="6147" ht="15.75" customHeight="1">
      <c r="C6147" s="80"/>
      <c r="E6147" s="2"/>
    </row>
    <row r="6148" ht="15.75" customHeight="1">
      <c r="C6148" s="80"/>
      <c r="E6148" s="2"/>
    </row>
    <row r="6149" ht="15.75" customHeight="1">
      <c r="C6149" s="80"/>
      <c r="E6149" s="2"/>
    </row>
    <row r="6150" ht="15.75" customHeight="1">
      <c r="C6150" s="80"/>
      <c r="E6150" s="2"/>
    </row>
    <row r="6151" ht="15.75" customHeight="1">
      <c r="C6151" s="80"/>
      <c r="E6151" s="2"/>
    </row>
    <row r="6152" ht="15.75" customHeight="1">
      <c r="C6152" s="80"/>
      <c r="E6152" s="2"/>
    </row>
    <row r="6153" ht="15.75" customHeight="1">
      <c r="C6153" s="80"/>
      <c r="E6153" s="2"/>
    </row>
    <row r="6154" ht="15.75" customHeight="1">
      <c r="C6154" s="80"/>
      <c r="E6154" s="2"/>
    </row>
    <row r="6155" ht="15.75" customHeight="1">
      <c r="C6155" s="80"/>
      <c r="E6155" s="2"/>
    </row>
    <row r="6156" ht="15.75" customHeight="1">
      <c r="C6156" s="80"/>
      <c r="E6156" s="2"/>
    </row>
    <row r="6157" ht="15.75" customHeight="1">
      <c r="C6157" s="80"/>
      <c r="E6157" s="2"/>
    </row>
    <row r="6158" ht="15.75" customHeight="1">
      <c r="C6158" s="80"/>
      <c r="E6158" s="2"/>
    </row>
    <row r="6159" ht="15.75" customHeight="1">
      <c r="C6159" s="80"/>
      <c r="E6159" s="2"/>
    </row>
    <row r="6160" ht="15.75" customHeight="1">
      <c r="C6160" s="80"/>
      <c r="E6160" s="2"/>
    </row>
    <row r="6161" ht="15.75" customHeight="1">
      <c r="C6161" s="80"/>
      <c r="E6161" s="2"/>
    </row>
    <row r="6162" ht="15.75" customHeight="1">
      <c r="C6162" s="80"/>
      <c r="E6162" s="2"/>
    </row>
    <row r="6163" ht="15.75" customHeight="1">
      <c r="C6163" s="80"/>
      <c r="E6163" s="2"/>
    </row>
    <row r="6164" ht="15.75" customHeight="1">
      <c r="C6164" s="80"/>
      <c r="E6164" s="2"/>
    </row>
    <row r="6165" ht="15.75" customHeight="1">
      <c r="C6165" s="80"/>
      <c r="E6165" s="2"/>
    </row>
    <row r="6166" ht="15.75" customHeight="1">
      <c r="C6166" s="80"/>
      <c r="E6166" s="2"/>
    </row>
    <row r="6167" ht="15.75" customHeight="1">
      <c r="C6167" s="80"/>
      <c r="E6167" s="2"/>
    </row>
    <row r="6168" ht="15.75" customHeight="1">
      <c r="C6168" s="80"/>
      <c r="E6168" s="2"/>
    </row>
    <row r="6169" ht="15.75" customHeight="1">
      <c r="C6169" s="80"/>
      <c r="E6169" s="2"/>
    </row>
    <row r="6170" ht="15.75" customHeight="1">
      <c r="C6170" s="80"/>
      <c r="E6170" s="2"/>
    </row>
    <row r="6171" ht="15.75" customHeight="1">
      <c r="C6171" s="80"/>
      <c r="E6171" s="2"/>
    </row>
    <row r="6172" ht="15.75" customHeight="1">
      <c r="C6172" s="80"/>
      <c r="E6172" s="2"/>
    </row>
    <row r="6173" ht="15.75" customHeight="1">
      <c r="C6173" s="80"/>
      <c r="E6173" s="2"/>
    </row>
    <row r="6174" ht="15.75" customHeight="1">
      <c r="C6174" s="80"/>
      <c r="E6174" s="2"/>
    </row>
    <row r="6175" ht="15.75" customHeight="1">
      <c r="C6175" s="80"/>
      <c r="E6175" s="2"/>
    </row>
    <row r="6176" ht="15.75" customHeight="1">
      <c r="C6176" s="80"/>
      <c r="E6176" s="2"/>
    </row>
    <row r="6177" ht="15.75" customHeight="1">
      <c r="C6177" s="80"/>
      <c r="E6177" s="2"/>
    </row>
    <row r="6178" ht="15.75" customHeight="1">
      <c r="C6178" s="80"/>
      <c r="E6178" s="2"/>
    </row>
    <row r="6179" ht="15.75" customHeight="1">
      <c r="C6179" s="80"/>
      <c r="E6179" s="2"/>
    </row>
    <row r="6180" ht="15.75" customHeight="1">
      <c r="C6180" s="80"/>
      <c r="E6180" s="2"/>
    </row>
    <row r="6181" ht="15.75" customHeight="1">
      <c r="C6181" s="80"/>
      <c r="E6181" s="2"/>
    </row>
    <row r="6182" ht="15.75" customHeight="1">
      <c r="C6182" s="80"/>
      <c r="E6182" s="2"/>
    </row>
    <row r="6183" ht="15.75" customHeight="1">
      <c r="C6183" s="80"/>
      <c r="E6183" s="2"/>
    </row>
    <row r="6184" ht="15.75" customHeight="1">
      <c r="C6184" s="80"/>
      <c r="E6184" s="2"/>
    </row>
    <row r="6185" ht="15.75" customHeight="1">
      <c r="C6185" s="80"/>
      <c r="E6185" s="2"/>
    </row>
    <row r="6186" ht="15.75" customHeight="1">
      <c r="C6186" s="80"/>
      <c r="E6186" s="2"/>
    </row>
    <row r="6187" ht="15.75" customHeight="1">
      <c r="C6187" s="80"/>
      <c r="E6187" s="2"/>
    </row>
    <row r="6188" ht="15.75" customHeight="1">
      <c r="C6188" s="80"/>
      <c r="E6188" s="2"/>
    </row>
    <row r="6189" ht="15.75" customHeight="1">
      <c r="C6189" s="80"/>
      <c r="E6189" s="2"/>
    </row>
    <row r="6190" ht="15.75" customHeight="1">
      <c r="C6190" s="80"/>
      <c r="E6190" s="2"/>
    </row>
    <row r="6191" ht="15.75" customHeight="1">
      <c r="C6191" s="80"/>
      <c r="E6191" s="2"/>
    </row>
    <row r="6192" ht="15.75" customHeight="1">
      <c r="C6192" s="80"/>
      <c r="E6192" s="2"/>
    </row>
    <row r="6193" ht="15.75" customHeight="1">
      <c r="C6193" s="80"/>
      <c r="E6193" s="2"/>
    </row>
    <row r="6194" ht="15.75" customHeight="1">
      <c r="C6194" s="80"/>
      <c r="E6194" s="2"/>
    </row>
    <row r="6195" ht="15.75" customHeight="1">
      <c r="C6195" s="80"/>
      <c r="E6195" s="2"/>
    </row>
    <row r="6196" ht="15.75" customHeight="1">
      <c r="C6196" s="80"/>
      <c r="E6196" s="2"/>
    </row>
    <row r="6197" ht="15.75" customHeight="1">
      <c r="C6197" s="80"/>
      <c r="E6197" s="2"/>
    </row>
    <row r="6198" ht="15.75" customHeight="1">
      <c r="C6198" s="80"/>
      <c r="E6198" s="2"/>
    </row>
    <row r="6199" ht="15.75" customHeight="1">
      <c r="C6199" s="80"/>
      <c r="E6199" s="2"/>
    </row>
    <row r="6200" ht="15.75" customHeight="1">
      <c r="C6200" s="80"/>
      <c r="E6200" s="2"/>
    </row>
    <row r="6201" ht="15.75" customHeight="1">
      <c r="C6201" s="80"/>
      <c r="E6201" s="2"/>
    </row>
    <row r="6202" ht="15.75" customHeight="1">
      <c r="C6202" s="80"/>
      <c r="E6202" s="2"/>
    </row>
    <row r="6203" ht="15.75" customHeight="1">
      <c r="C6203" s="80"/>
      <c r="E6203" s="2"/>
    </row>
    <row r="6204" ht="15.75" customHeight="1">
      <c r="C6204" s="80"/>
      <c r="E6204" s="2"/>
    </row>
    <row r="6205" ht="15.75" customHeight="1">
      <c r="C6205" s="80"/>
      <c r="E6205" s="2"/>
    </row>
    <row r="6206" ht="15.75" customHeight="1">
      <c r="C6206" s="80"/>
      <c r="E6206" s="2"/>
    </row>
    <row r="6207" ht="15.75" customHeight="1">
      <c r="C6207" s="80"/>
      <c r="E6207" s="2"/>
    </row>
    <row r="6208" ht="15.75" customHeight="1">
      <c r="C6208" s="80"/>
      <c r="E6208" s="2"/>
    </row>
    <row r="6209" ht="15.75" customHeight="1">
      <c r="C6209" s="80"/>
      <c r="E6209" s="2"/>
    </row>
    <row r="6210" ht="15.75" customHeight="1">
      <c r="C6210" s="80"/>
      <c r="E6210" s="2"/>
    </row>
    <row r="6211" ht="15.75" customHeight="1">
      <c r="C6211" s="80"/>
      <c r="E6211" s="2"/>
    </row>
    <row r="6212" ht="15.75" customHeight="1">
      <c r="C6212" s="80"/>
      <c r="E6212" s="2"/>
    </row>
    <row r="6213" ht="15.75" customHeight="1">
      <c r="C6213" s="80"/>
      <c r="E6213" s="2"/>
    </row>
    <row r="6214" ht="15.75" customHeight="1">
      <c r="C6214" s="80"/>
      <c r="E6214" s="2"/>
    </row>
    <row r="6215" ht="15.75" customHeight="1">
      <c r="C6215" s="80"/>
      <c r="E6215" s="2"/>
    </row>
    <row r="6216" ht="15.75" customHeight="1">
      <c r="C6216" s="80"/>
      <c r="E6216" s="2"/>
    </row>
    <row r="6217" ht="15.75" customHeight="1">
      <c r="C6217" s="80"/>
      <c r="E6217" s="2"/>
    </row>
    <row r="6218" ht="15.75" customHeight="1">
      <c r="C6218" s="80"/>
      <c r="E6218" s="2"/>
    </row>
    <row r="6219" ht="15.75" customHeight="1">
      <c r="C6219" s="80"/>
      <c r="E6219" s="2"/>
    </row>
    <row r="6220" ht="15.75" customHeight="1">
      <c r="C6220" s="80"/>
      <c r="E6220" s="2"/>
    </row>
    <row r="6221" ht="15.75" customHeight="1">
      <c r="C6221" s="80"/>
      <c r="E6221" s="2"/>
    </row>
    <row r="6222" ht="15.75" customHeight="1">
      <c r="C6222" s="80"/>
      <c r="E6222" s="2"/>
    </row>
    <row r="6223" ht="15.75" customHeight="1">
      <c r="C6223" s="80"/>
      <c r="E6223" s="2"/>
    </row>
    <row r="6224" ht="15.75" customHeight="1">
      <c r="C6224" s="80"/>
      <c r="E6224" s="2"/>
    </row>
    <row r="6225" ht="15.75" customHeight="1">
      <c r="C6225" s="80"/>
      <c r="E6225" s="2"/>
    </row>
    <row r="6226" ht="15.75" customHeight="1">
      <c r="C6226" s="80"/>
      <c r="E6226" s="2"/>
    </row>
    <row r="6227" ht="15.75" customHeight="1">
      <c r="C6227" s="80"/>
      <c r="E6227" s="2"/>
    </row>
    <row r="6228" ht="15.75" customHeight="1">
      <c r="C6228" s="80"/>
      <c r="E6228" s="2"/>
    </row>
    <row r="6229" ht="15.75" customHeight="1">
      <c r="C6229" s="80"/>
      <c r="E6229" s="2"/>
    </row>
    <row r="6230" ht="15.75" customHeight="1">
      <c r="C6230" s="80"/>
      <c r="E6230" s="2"/>
    </row>
    <row r="6231" ht="15.75" customHeight="1">
      <c r="C6231" s="80"/>
      <c r="E6231" s="2"/>
    </row>
    <row r="6232" ht="15.75" customHeight="1">
      <c r="C6232" s="80"/>
      <c r="E6232" s="2"/>
    </row>
    <row r="6233" ht="15.75" customHeight="1">
      <c r="C6233" s="80"/>
      <c r="E6233" s="2"/>
    </row>
    <row r="6234" ht="15.75" customHeight="1">
      <c r="C6234" s="80"/>
      <c r="E6234" s="2"/>
    </row>
    <row r="6235" ht="15.75" customHeight="1">
      <c r="C6235" s="80"/>
      <c r="E6235" s="2"/>
    </row>
    <row r="6236" ht="15.75" customHeight="1">
      <c r="C6236" s="80"/>
      <c r="E6236" s="2"/>
    </row>
    <row r="6237" ht="15.75" customHeight="1">
      <c r="C6237" s="80"/>
      <c r="E6237" s="2"/>
    </row>
    <row r="6238" ht="15.75" customHeight="1">
      <c r="C6238" s="80"/>
      <c r="E6238" s="2"/>
    </row>
    <row r="6239" ht="15.75" customHeight="1">
      <c r="C6239" s="80"/>
      <c r="E6239" s="2"/>
    </row>
    <row r="6240" ht="15.75" customHeight="1">
      <c r="C6240" s="80"/>
      <c r="E6240" s="2"/>
    </row>
    <row r="6241" ht="15.75" customHeight="1">
      <c r="C6241" s="80"/>
      <c r="E6241" s="2"/>
    </row>
    <row r="6242" ht="15.75" customHeight="1">
      <c r="C6242" s="80"/>
      <c r="E6242" s="2"/>
    </row>
    <row r="6243" ht="15.75" customHeight="1">
      <c r="C6243" s="80"/>
      <c r="E6243" s="2"/>
    </row>
    <row r="6244" ht="15.75" customHeight="1">
      <c r="C6244" s="80"/>
      <c r="E6244" s="2"/>
    </row>
    <row r="6245" ht="15.75" customHeight="1">
      <c r="C6245" s="80"/>
      <c r="E6245" s="2"/>
    </row>
    <row r="6246" ht="15.75" customHeight="1">
      <c r="C6246" s="80"/>
      <c r="E6246" s="2"/>
    </row>
    <row r="6247" ht="15.75" customHeight="1">
      <c r="C6247" s="80"/>
      <c r="E6247" s="2"/>
    </row>
    <row r="6248" ht="15.75" customHeight="1">
      <c r="C6248" s="80"/>
      <c r="E6248" s="2"/>
    </row>
    <row r="6249" ht="15.75" customHeight="1">
      <c r="C6249" s="80"/>
      <c r="E6249" s="2"/>
    </row>
    <row r="6250" ht="15.75" customHeight="1">
      <c r="C6250" s="80"/>
      <c r="E6250" s="2"/>
    </row>
    <row r="6251" ht="15.75" customHeight="1">
      <c r="C6251" s="80"/>
      <c r="E6251" s="2"/>
    </row>
    <row r="6252" ht="15.75" customHeight="1">
      <c r="C6252" s="80"/>
      <c r="E6252" s="2"/>
    </row>
    <row r="6253" ht="15.75" customHeight="1">
      <c r="C6253" s="80"/>
      <c r="E6253" s="2"/>
    </row>
    <row r="6254" ht="15.75" customHeight="1">
      <c r="C6254" s="80"/>
      <c r="E6254" s="2"/>
    </row>
    <row r="6255" ht="15.75" customHeight="1">
      <c r="C6255" s="80"/>
      <c r="E6255" s="2"/>
    </row>
    <row r="6256" ht="15.75" customHeight="1">
      <c r="C6256" s="80"/>
      <c r="E6256" s="2"/>
    </row>
    <row r="6257" ht="15.75" customHeight="1">
      <c r="C6257" s="80"/>
      <c r="E6257" s="2"/>
    </row>
    <row r="6258" ht="15.75" customHeight="1">
      <c r="C6258" s="80"/>
      <c r="E6258" s="2"/>
    </row>
    <row r="6259" ht="15.75" customHeight="1">
      <c r="C6259" s="80"/>
      <c r="E6259" s="2"/>
    </row>
    <row r="6260" ht="15.75" customHeight="1">
      <c r="C6260" s="80"/>
      <c r="E6260" s="2"/>
    </row>
    <row r="6261" ht="15.75" customHeight="1">
      <c r="C6261" s="80"/>
      <c r="E6261" s="2"/>
    </row>
    <row r="6262" ht="15.75" customHeight="1">
      <c r="C6262" s="80"/>
      <c r="E6262" s="2"/>
    </row>
    <row r="6263" ht="15.75" customHeight="1">
      <c r="C6263" s="80"/>
      <c r="E6263" s="2"/>
    </row>
    <row r="6264" ht="15.75" customHeight="1">
      <c r="C6264" s="80"/>
      <c r="E6264" s="2"/>
    </row>
    <row r="6265" ht="15.75" customHeight="1">
      <c r="C6265" s="80"/>
      <c r="E6265" s="2"/>
    </row>
    <row r="6266" ht="15.75" customHeight="1">
      <c r="C6266" s="80"/>
      <c r="E6266" s="2"/>
    </row>
    <row r="6267" ht="15.75" customHeight="1">
      <c r="C6267" s="80"/>
      <c r="E6267" s="2"/>
    </row>
    <row r="6268" ht="15.75" customHeight="1">
      <c r="C6268" s="80"/>
      <c r="E6268" s="2"/>
    </row>
    <row r="6269" ht="15.75" customHeight="1">
      <c r="C6269" s="80"/>
      <c r="E6269" s="2"/>
    </row>
    <row r="6270" ht="15.75" customHeight="1">
      <c r="C6270" s="80"/>
      <c r="E6270" s="2"/>
    </row>
    <row r="6271" ht="15.75" customHeight="1">
      <c r="C6271" s="80"/>
      <c r="E6271" s="2"/>
    </row>
    <row r="6272" ht="15.75" customHeight="1">
      <c r="C6272" s="80"/>
      <c r="E6272" s="2"/>
    </row>
    <row r="6273" ht="15.75" customHeight="1">
      <c r="C6273" s="80"/>
      <c r="E6273" s="2"/>
    </row>
    <row r="6274" ht="15.75" customHeight="1">
      <c r="C6274" s="80"/>
      <c r="E6274" s="2"/>
    </row>
    <row r="6275" ht="15.75" customHeight="1">
      <c r="C6275" s="80"/>
      <c r="E6275" s="2"/>
    </row>
    <row r="6276" ht="15.75" customHeight="1">
      <c r="C6276" s="80"/>
      <c r="E6276" s="2"/>
    </row>
    <row r="6277" ht="15.75" customHeight="1">
      <c r="C6277" s="80"/>
      <c r="E6277" s="2"/>
    </row>
    <row r="6278" ht="15.75" customHeight="1">
      <c r="C6278" s="80"/>
      <c r="E6278" s="2"/>
    </row>
    <row r="6279" ht="15.75" customHeight="1">
      <c r="C6279" s="80"/>
      <c r="E6279" s="2"/>
    </row>
    <row r="6280" ht="15.75" customHeight="1">
      <c r="C6280" s="80"/>
      <c r="E6280" s="2"/>
    </row>
    <row r="6281" ht="15.75" customHeight="1">
      <c r="C6281" s="80"/>
      <c r="E6281" s="2"/>
    </row>
    <row r="6282" ht="15.75" customHeight="1">
      <c r="C6282" s="80"/>
      <c r="E6282" s="2"/>
    </row>
    <row r="6283" ht="15.75" customHeight="1">
      <c r="C6283" s="80"/>
      <c r="E6283" s="2"/>
    </row>
    <row r="6284" ht="15.75" customHeight="1">
      <c r="C6284" s="80"/>
      <c r="E6284" s="2"/>
    </row>
    <row r="6285" ht="15.75" customHeight="1">
      <c r="C6285" s="80"/>
      <c r="E6285" s="2"/>
    </row>
    <row r="6286" ht="15.75" customHeight="1">
      <c r="C6286" s="80"/>
      <c r="E6286" s="2"/>
    </row>
    <row r="6287" ht="15.75" customHeight="1">
      <c r="C6287" s="80"/>
      <c r="E6287" s="2"/>
    </row>
    <row r="6288" ht="15.75" customHeight="1">
      <c r="C6288" s="80"/>
      <c r="E6288" s="2"/>
    </row>
    <row r="6289" ht="15.75" customHeight="1">
      <c r="C6289" s="80"/>
      <c r="E6289" s="2"/>
    </row>
    <row r="6290" ht="15.75" customHeight="1">
      <c r="C6290" s="80"/>
      <c r="E6290" s="2"/>
    </row>
    <row r="6291" ht="15.75" customHeight="1">
      <c r="C6291" s="80"/>
      <c r="E6291" s="2"/>
    </row>
    <row r="6292" ht="15.75" customHeight="1">
      <c r="C6292" s="80"/>
      <c r="E6292" s="2"/>
    </row>
    <row r="6293" ht="15.75" customHeight="1">
      <c r="C6293" s="80"/>
      <c r="E6293" s="2"/>
    </row>
    <row r="6294" ht="15.75" customHeight="1">
      <c r="C6294" s="80"/>
      <c r="E6294" s="2"/>
    </row>
  </sheetData>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71"/>
    <col customWidth="1" min="2" max="6" width="8.71"/>
  </cols>
  <sheetData>
    <row r="1">
      <c r="A1" s="2" t="s">
        <v>9028</v>
      </c>
      <c r="B1" s="2" t="s">
        <v>9034</v>
      </c>
      <c r="C1" s="2"/>
      <c r="D1" s="2"/>
      <c r="E1" s="2"/>
      <c r="F1" s="2"/>
    </row>
    <row r="2">
      <c r="A2" s="98">
        <v>34702.0</v>
      </c>
      <c r="B2" s="1">
        <v>575.521</v>
      </c>
    </row>
    <row r="3">
      <c r="A3" s="80">
        <v>34703.0</v>
      </c>
      <c r="B3" s="1">
        <v>577.69</v>
      </c>
    </row>
    <row r="4">
      <c r="A4" s="80">
        <v>34704.0</v>
      </c>
      <c r="B4" s="1">
        <v>577.296</v>
      </c>
    </row>
    <row r="5">
      <c r="A5" s="80">
        <v>34705.0</v>
      </c>
      <c r="B5" s="1">
        <v>577.724</v>
      </c>
    </row>
    <row r="6">
      <c r="A6" s="80">
        <v>34708.0</v>
      </c>
      <c r="B6" s="1">
        <v>577.982</v>
      </c>
    </row>
    <row r="7">
      <c r="A7" s="80">
        <v>34709.0</v>
      </c>
      <c r="B7" s="1">
        <v>579.053</v>
      </c>
    </row>
    <row r="8">
      <c r="A8" s="80">
        <v>34710.0</v>
      </c>
      <c r="B8" s="1">
        <v>579.028</v>
      </c>
    </row>
    <row r="9">
      <c r="A9" s="80">
        <v>34711.0</v>
      </c>
      <c r="B9" s="1">
        <v>579.002</v>
      </c>
    </row>
    <row r="10">
      <c r="A10" s="80">
        <v>34712.0</v>
      </c>
      <c r="B10" s="1">
        <v>584.542</v>
      </c>
    </row>
    <row r="11">
      <c r="A11" s="80">
        <v>34715.0</v>
      </c>
      <c r="B11" s="1">
        <v>588.82</v>
      </c>
    </row>
    <row r="12">
      <c r="A12" s="80">
        <v>34716.0</v>
      </c>
      <c r="B12" s="1">
        <v>589.676</v>
      </c>
    </row>
    <row r="13">
      <c r="A13" s="80">
        <v>34717.0</v>
      </c>
      <c r="B13" s="1">
        <v>589.269</v>
      </c>
    </row>
    <row r="14">
      <c r="A14" s="80">
        <v>34718.0</v>
      </c>
      <c r="B14" s="1">
        <v>585.804</v>
      </c>
    </row>
    <row r="15">
      <c r="A15" s="80">
        <v>34719.0</v>
      </c>
      <c r="B15" s="1">
        <v>583.082</v>
      </c>
    </row>
    <row r="16">
      <c r="A16" s="80">
        <v>34722.0</v>
      </c>
      <c r="B16" s="1">
        <v>584.405</v>
      </c>
    </row>
    <row r="17">
      <c r="A17" s="80">
        <v>34723.0</v>
      </c>
      <c r="B17" s="1">
        <v>584.523</v>
      </c>
    </row>
    <row r="18">
      <c r="A18" s="80">
        <v>34724.0</v>
      </c>
      <c r="B18" s="1">
        <v>586.594</v>
      </c>
    </row>
    <row r="19">
      <c r="A19" s="80">
        <v>34725.0</v>
      </c>
      <c r="B19" s="1">
        <v>587.721</v>
      </c>
    </row>
    <row r="20">
      <c r="A20" s="80">
        <v>34726.0</v>
      </c>
      <c r="B20" s="1">
        <v>590.325</v>
      </c>
    </row>
    <row r="21" ht="15.75" customHeight="1">
      <c r="A21" s="80">
        <v>34729.0</v>
      </c>
      <c r="B21" s="1">
        <v>588.077</v>
      </c>
    </row>
    <row r="22" ht="15.75" customHeight="1">
      <c r="A22" s="80">
        <v>34730.0</v>
      </c>
      <c r="B22" s="1">
        <v>590.635</v>
      </c>
    </row>
    <row r="23" ht="15.75" customHeight="1">
      <c r="A23" s="80">
        <v>34731.0</v>
      </c>
      <c r="B23" s="1">
        <v>590.646</v>
      </c>
    </row>
    <row r="24" ht="15.75" customHeight="1">
      <c r="A24" s="80">
        <v>34732.0</v>
      </c>
      <c r="B24" s="1">
        <v>593.73</v>
      </c>
    </row>
    <row r="25" ht="15.75" customHeight="1">
      <c r="A25" s="80">
        <v>34733.0</v>
      </c>
      <c r="B25" s="1">
        <v>601.132</v>
      </c>
    </row>
    <row r="26" ht="15.75" customHeight="1">
      <c r="A26" s="80">
        <v>34736.0</v>
      </c>
      <c r="B26" s="1">
        <v>604.563</v>
      </c>
    </row>
    <row r="27" ht="15.75" customHeight="1">
      <c r="A27" s="80">
        <v>34737.0</v>
      </c>
      <c r="B27" s="1">
        <v>604.208</v>
      </c>
    </row>
    <row r="28" ht="15.75" customHeight="1">
      <c r="A28" s="80">
        <v>34738.0</v>
      </c>
      <c r="B28" s="1">
        <v>604.743</v>
      </c>
    </row>
    <row r="29" ht="15.75" customHeight="1">
      <c r="A29" s="80">
        <v>34739.0</v>
      </c>
      <c r="B29" s="1">
        <v>603.616</v>
      </c>
    </row>
    <row r="30" ht="15.75" customHeight="1">
      <c r="A30" s="80">
        <v>34740.0</v>
      </c>
      <c r="B30" s="1">
        <v>605.326</v>
      </c>
    </row>
    <row r="31" ht="15.75" customHeight="1">
      <c r="A31" s="80">
        <v>34743.0</v>
      </c>
      <c r="B31" s="1">
        <v>605.712</v>
      </c>
    </row>
    <row r="32" ht="15.75" customHeight="1">
      <c r="A32" s="80">
        <v>34744.0</v>
      </c>
      <c r="B32" s="1">
        <v>606.957</v>
      </c>
    </row>
    <row r="33" ht="15.75" customHeight="1">
      <c r="A33" s="80">
        <v>34745.0</v>
      </c>
      <c r="B33" s="1">
        <v>609.517</v>
      </c>
    </row>
    <row r="34" ht="15.75" customHeight="1">
      <c r="A34" s="80">
        <v>34746.0</v>
      </c>
      <c r="B34" s="1">
        <v>610.379</v>
      </c>
    </row>
    <row r="35" ht="15.75" customHeight="1">
      <c r="A35" s="80">
        <v>34747.0</v>
      </c>
      <c r="B35" s="1">
        <v>606.412</v>
      </c>
    </row>
    <row r="36" ht="15.75" customHeight="1">
      <c r="A36" s="80">
        <v>34751.0</v>
      </c>
      <c r="B36" s="1">
        <v>607.406</v>
      </c>
    </row>
    <row r="37" ht="15.75" customHeight="1">
      <c r="A37" s="80">
        <v>34752.0</v>
      </c>
      <c r="B37" s="1">
        <v>610.417</v>
      </c>
    </row>
    <row r="38" ht="15.75" customHeight="1">
      <c r="A38" s="80">
        <v>34753.0</v>
      </c>
      <c r="B38" s="1">
        <v>612.869</v>
      </c>
    </row>
    <row r="39" ht="15.75" customHeight="1">
      <c r="A39" s="80">
        <v>34754.0</v>
      </c>
      <c r="B39" s="1">
        <v>614.403</v>
      </c>
    </row>
    <row r="40" ht="15.75" customHeight="1">
      <c r="A40" s="80">
        <v>34757.0</v>
      </c>
      <c r="B40" s="1">
        <v>609.118</v>
      </c>
    </row>
    <row r="41" ht="15.75" customHeight="1">
      <c r="A41" s="80">
        <v>34758.0</v>
      </c>
      <c r="B41" s="1">
        <v>613.653</v>
      </c>
    </row>
    <row r="42" ht="15.75" customHeight="1">
      <c r="A42" s="80">
        <v>34759.0</v>
      </c>
      <c r="B42" s="1">
        <v>611.638</v>
      </c>
    </row>
    <row r="43" ht="15.75" customHeight="1">
      <c r="A43" s="80">
        <v>34760.0</v>
      </c>
      <c r="B43" s="1">
        <v>611.006</v>
      </c>
    </row>
    <row r="44" ht="15.75" customHeight="1">
      <c r="A44" s="80">
        <v>34761.0</v>
      </c>
      <c r="B44" s="1">
        <v>611.496</v>
      </c>
    </row>
    <row r="45" ht="15.75" customHeight="1">
      <c r="A45" s="80">
        <v>34764.0</v>
      </c>
      <c r="B45" s="1">
        <v>611.872</v>
      </c>
    </row>
    <row r="46" ht="15.75" customHeight="1">
      <c r="A46" s="80">
        <v>34765.0</v>
      </c>
      <c r="B46" s="1">
        <v>607.48</v>
      </c>
    </row>
    <row r="47" ht="15.75" customHeight="1">
      <c r="A47" s="80">
        <v>34766.0</v>
      </c>
      <c r="B47" s="1">
        <v>608.772</v>
      </c>
    </row>
    <row r="48" ht="15.75" customHeight="1">
      <c r="A48" s="80">
        <v>34767.0</v>
      </c>
      <c r="B48" s="1">
        <v>609.111</v>
      </c>
    </row>
    <row r="49" ht="15.75" customHeight="1">
      <c r="A49" s="80">
        <v>34768.0</v>
      </c>
      <c r="B49" s="1">
        <v>617.201</v>
      </c>
    </row>
    <row r="50" ht="15.75" customHeight="1">
      <c r="A50" s="80">
        <v>34771.0</v>
      </c>
      <c r="B50" s="1">
        <v>617.847</v>
      </c>
    </row>
    <row r="51" ht="15.75" customHeight="1">
      <c r="A51" s="80">
        <v>34772.0</v>
      </c>
      <c r="B51" s="1">
        <v>621.452</v>
      </c>
    </row>
    <row r="52" ht="15.75" customHeight="1">
      <c r="A52" s="80">
        <v>34773.0</v>
      </c>
      <c r="B52" s="1">
        <v>620.214</v>
      </c>
    </row>
    <row r="53" ht="15.75" customHeight="1">
      <c r="A53" s="80">
        <v>34774.0</v>
      </c>
      <c r="B53" s="1">
        <v>624.705</v>
      </c>
    </row>
    <row r="54" ht="15.75" customHeight="1">
      <c r="A54" s="80">
        <v>34775.0</v>
      </c>
      <c r="B54" s="1">
        <v>624.853</v>
      </c>
    </row>
    <row r="55" ht="15.75" customHeight="1">
      <c r="A55" s="80">
        <v>34778.0</v>
      </c>
      <c r="B55" s="1">
        <v>625.648</v>
      </c>
    </row>
    <row r="56" ht="15.75" customHeight="1">
      <c r="A56" s="80">
        <v>34779.0</v>
      </c>
      <c r="B56" s="1">
        <v>624.298</v>
      </c>
    </row>
    <row r="57" ht="15.75" customHeight="1">
      <c r="A57" s="80">
        <v>34780.0</v>
      </c>
      <c r="B57" s="1">
        <v>625.057</v>
      </c>
    </row>
    <row r="58" ht="15.75" customHeight="1">
      <c r="A58" s="80">
        <v>34781.0</v>
      </c>
      <c r="B58" s="1">
        <v>625.41</v>
      </c>
    </row>
    <row r="59" ht="15.75" customHeight="1">
      <c r="A59" s="80">
        <v>34782.0</v>
      </c>
      <c r="B59" s="1">
        <v>631.743</v>
      </c>
    </row>
    <row r="60" ht="15.75" customHeight="1">
      <c r="A60" s="80">
        <v>34785.0</v>
      </c>
      <c r="B60" s="1">
        <v>634.829</v>
      </c>
    </row>
    <row r="61" ht="15.75" customHeight="1">
      <c r="A61" s="80">
        <v>34786.0</v>
      </c>
      <c r="B61" s="1">
        <v>635.718</v>
      </c>
    </row>
    <row r="62" ht="15.75" customHeight="1">
      <c r="A62" s="80">
        <v>34787.0</v>
      </c>
      <c r="B62" s="1">
        <v>634.735</v>
      </c>
    </row>
    <row r="63" ht="15.75" customHeight="1">
      <c r="A63" s="80">
        <v>34788.0</v>
      </c>
      <c r="B63" s="1">
        <v>633.646</v>
      </c>
    </row>
    <row r="64" ht="15.75" customHeight="1">
      <c r="A64" s="80">
        <v>34789.0</v>
      </c>
      <c r="B64" s="1">
        <v>631.76</v>
      </c>
    </row>
    <row r="65" ht="15.75" customHeight="1">
      <c r="A65" s="80">
        <v>34792.0</v>
      </c>
      <c r="B65" s="1">
        <v>633.325</v>
      </c>
    </row>
    <row r="66" ht="15.75" customHeight="1">
      <c r="A66" s="80">
        <v>34793.0</v>
      </c>
      <c r="B66" s="1">
        <v>637.77</v>
      </c>
    </row>
    <row r="67" ht="15.75" customHeight="1">
      <c r="A67" s="80">
        <v>34794.0</v>
      </c>
      <c r="B67" s="1">
        <v>638.309</v>
      </c>
    </row>
    <row r="68" ht="15.75" customHeight="1">
      <c r="A68" s="80">
        <v>34795.0</v>
      </c>
      <c r="B68" s="1">
        <v>638.952</v>
      </c>
    </row>
    <row r="69" ht="15.75" customHeight="1">
      <c r="A69" s="80">
        <v>34796.0</v>
      </c>
      <c r="B69" s="1">
        <v>639.441</v>
      </c>
    </row>
    <row r="70" ht="15.75" customHeight="1">
      <c r="A70" s="80">
        <v>34799.0</v>
      </c>
      <c r="B70" s="1">
        <v>640.209</v>
      </c>
    </row>
    <row r="71" ht="15.75" customHeight="1">
      <c r="A71" s="80">
        <v>34800.0</v>
      </c>
      <c r="B71" s="1">
        <v>638.34</v>
      </c>
    </row>
    <row r="72" ht="15.75" customHeight="1">
      <c r="A72" s="80">
        <v>34801.0</v>
      </c>
      <c r="B72" s="1">
        <v>640.463</v>
      </c>
    </row>
    <row r="73" ht="15.75" customHeight="1">
      <c r="A73" s="80">
        <v>34802.0</v>
      </c>
      <c r="B73" s="1">
        <v>643.069</v>
      </c>
    </row>
    <row r="74" ht="15.75" customHeight="1">
      <c r="A74" s="80">
        <v>34806.0</v>
      </c>
      <c r="B74" s="1">
        <v>639.222</v>
      </c>
    </row>
    <row r="75" ht="15.75" customHeight="1">
      <c r="A75" s="80">
        <v>34807.0</v>
      </c>
      <c r="B75" s="1">
        <v>638.284</v>
      </c>
    </row>
    <row r="76" ht="15.75" customHeight="1">
      <c r="A76" s="80">
        <v>34808.0</v>
      </c>
      <c r="B76" s="1">
        <v>637.727</v>
      </c>
    </row>
    <row r="77" ht="15.75" customHeight="1">
      <c r="A77" s="80">
        <v>34809.0</v>
      </c>
      <c r="B77" s="1">
        <v>638.194</v>
      </c>
    </row>
    <row r="78" ht="15.75" customHeight="1">
      <c r="A78" s="80">
        <v>34810.0</v>
      </c>
      <c r="B78" s="1">
        <v>642.236</v>
      </c>
    </row>
    <row r="79" ht="15.75" customHeight="1">
      <c r="A79" s="80">
        <v>34813.0</v>
      </c>
      <c r="B79" s="1">
        <v>647.926</v>
      </c>
    </row>
    <row r="80" ht="15.75" customHeight="1">
      <c r="A80" s="80">
        <v>34814.0</v>
      </c>
      <c r="B80" s="1">
        <v>647.006</v>
      </c>
    </row>
    <row r="81" ht="15.75" customHeight="1">
      <c r="A81" s="80">
        <v>34815.0</v>
      </c>
      <c r="B81" s="1">
        <v>647.768</v>
      </c>
    </row>
    <row r="82" ht="15.75" customHeight="1">
      <c r="A82" s="80">
        <v>34816.0</v>
      </c>
      <c r="B82" s="1">
        <v>648.893</v>
      </c>
    </row>
    <row r="83" ht="15.75" customHeight="1">
      <c r="A83" s="80">
        <v>34817.0</v>
      </c>
      <c r="B83" s="1">
        <v>650.364</v>
      </c>
    </row>
    <row r="84" ht="15.75" customHeight="1">
      <c r="A84" s="80">
        <v>34820.0</v>
      </c>
      <c r="B84" s="1">
        <v>649.952</v>
      </c>
    </row>
    <row r="85" ht="15.75" customHeight="1">
      <c r="A85" s="80">
        <v>34821.0</v>
      </c>
      <c r="B85" s="1">
        <v>650.811</v>
      </c>
    </row>
    <row r="86" ht="15.75" customHeight="1">
      <c r="A86" s="80">
        <v>34822.0</v>
      </c>
      <c r="B86" s="1">
        <v>657.944</v>
      </c>
    </row>
    <row r="87" ht="15.75" customHeight="1">
      <c r="A87" s="80">
        <v>34823.0</v>
      </c>
      <c r="B87" s="1">
        <v>658.223</v>
      </c>
    </row>
    <row r="88" ht="15.75" customHeight="1">
      <c r="A88" s="80">
        <v>34824.0</v>
      </c>
      <c r="B88" s="1">
        <v>657.744</v>
      </c>
    </row>
    <row r="89" ht="15.75" customHeight="1">
      <c r="A89" s="80">
        <v>34827.0</v>
      </c>
      <c r="B89" s="1">
        <v>662.82</v>
      </c>
    </row>
    <row r="90" ht="15.75" customHeight="1">
      <c r="A90" s="80">
        <v>34828.0</v>
      </c>
      <c r="B90" s="1">
        <v>662.58</v>
      </c>
    </row>
    <row r="91" ht="15.75" customHeight="1">
      <c r="A91" s="80">
        <v>34829.0</v>
      </c>
      <c r="B91" s="1">
        <v>663.654</v>
      </c>
    </row>
    <row r="92" ht="15.75" customHeight="1">
      <c r="A92" s="80">
        <v>34830.0</v>
      </c>
      <c r="B92" s="1">
        <v>663.763</v>
      </c>
    </row>
    <row r="93" ht="15.75" customHeight="1">
      <c r="A93" s="80">
        <v>34831.0</v>
      </c>
      <c r="B93" s="1">
        <v>665.275</v>
      </c>
    </row>
    <row r="94" ht="15.75" customHeight="1">
      <c r="A94" s="80">
        <v>34834.0</v>
      </c>
      <c r="B94" s="1">
        <v>668.228</v>
      </c>
    </row>
    <row r="95" ht="15.75" customHeight="1">
      <c r="A95" s="80">
        <v>34835.0</v>
      </c>
      <c r="B95" s="1">
        <v>668.894</v>
      </c>
    </row>
    <row r="96" ht="15.75" customHeight="1">
      <c r="A96" s="80">
        <v>34836.0</v>
      </c>
      <c r="B96" s="1">
        <v>667.481</v>
      </c>
    </row>
    <row r="97" ht="15.75" customHeight="1">
      <c r="A97" s="80">
        <v>34837.0</v>
      </c>
      <c r="B97" s="1">
        <v>658.042</v>
      </c>
    </row>
    <row r="98" ht="15.75" customHeight="1">
      <c r="A98" s="80">
        <v>34838.0</v>
      </c>
      <c r="B98" s="1">
        <v>657.852</v>
      </c>
    </row>
    <row r="99" ht="15.75" customHeight="1">
      <c r="A99" s="80">
        <v>34841.0</v>
      </c>
      <c r="B99" s="1">
        <v>663.568</v>
      </c>
    </row>
    <row r="100" ht="15.75" customHeight="1">
      <c r="A100" s="80">
        <v>34842.0</v>
      </c>
      <c r="B100" s="1">
        <v>669.854</v>
      </c>
    </row>
    <row r="101" ht="15.75" customHeight="1">
      <c r="A101" s="80">
        <v>34843.0</v>
      </c>
      <c r="B101" s="1">
        <v>669.946</v>
      </c>
    </row>
    <row r="102" ht="15.75" customHeight="1">
      <c r="A102" s="80">
        <v>34844.0</v>
      </c>
      <c r="B102" s="1">
        <v>670.097</v>
      </c>
    </row>
    <row r="103" ht="15.75" customHeight="1">
      <c r="A103" s="80">
        <v>34845.0</v>
      </c>
      <c r="B103" s="1">
        <v>663.951</v>
      </c>
    </row>
    <row r="104" ht="15.75" customHeight="1">
      <c r="A104" s="80">
        <v>34849.0</v>
      </c>
      <c r="B104" s="1">
        <v>663.894</v>
      </c>
    </row>
    <row r="105" ht="15.75" customHeight="1">
      <c r="A105" s="80">
        <v>34850.0</v>
      </c>
      <c r="B105" s="1">
        <v>676.357</v>
      </c>
    </row>
    <row r="106" ht="15.75" customHeight="1">
      <c r="A106" s="80">
        <v>34851.0</v>
      </c>
      <c r="B106" s="1">
        <v>676.53</v>
      </c>
    </row>
    <row r="107" ht="15.75" customHeight="1">
      <c r="A107" s="80">
        <v>34852.0</v>
      </c>
      <c r="B107" s="1">
        <v>675.398</v>
      </c>
    </row>
    <row r="108" ht="15.75" customHeight="1">
      <c r="A108" s="80">
        <v>34855.0</v>
      </c>
      <c r="B108" s="1">
        <v>679.317</v>
      </c>
    </row>
    <row r="109" ht="15.75" customHeight="1">
      <c r="A109" s="80">
        <v>34856.0</v>
      </c>
      <c r="B109" s="1">
        <v>679.364</v>
      </c>
    </row>
    <row r="110" ht="15.75" customHeight="1">
      <c r="A110" s="80">
        <v>34857.0</v>
      </c>
      <c r="B110" s="1">
        <v>676.294</v>
      </c>
    </row>
    <row r="111" ht="15.75" customHeight="1">
      <c r="A111" s="80">
        <v>34858.0</v>
      </c>
      <c r="B111" s="1">
        <v>675.388</v>
      </c>
    </row>
    <row r="112" ht="15.75" customHeight="1">
      <c r="A112" s="80">
        <v>34859.0</v>
      </c>
      <c r="B112" s="1">
        <v>669.8</v>
      </c>
    </row>
    <row r="113" ht="15.75" customHeight="1">
      <c r="A113" s="80">
        <v>34862.0</v>
      </c>
      <c r="B113" s="1">
        <v>673.563</v>
      </c>
    </row>
    <row r="114" ht="15.75" customHeight="1">
      <c r="A114" s="80">
        <v>34863.0</v>
      </c>
      <c r="B114" s="1">
        <v>680.409</v>
      </c>
    </row>
    <row r="115" ht="15.75" customHeight="1">
      <c r="A115" s="80">
        <v>34864.0</v>
      </c>
      <c r="B115" s="1">
        <v>680.987</v>
      </c>
    </row>
    <row r="116" ht="15.75" customHeight="1">
      <c r="A116" s="80">
        <v>34865.0</v>
      </c>
      <c r="B116" s="1">
        <v>681.817</v>
      </c>
    </row>
    <row r="117" ht="15.75" customHeight="1">
      <c r="A117" s="80">
        <v>34866.0</v>
      </c>
      <c r="B117" s="1">
        <v>685.259</v>
      </c>
    </row>
    <row r="118" ht="15.75" customHeight="1">
      <c r="A118" s="80">
        <v>34869.0</v>
      </c>
      <c r="B118" s="1">
        <v>692.145</v>
      </c>
    </row>
    <row r="119" ht="15.75" customHeight="1">
      <c r="A119" s="80">
        <v>34870.0</v>
      </c>
      <c r="B119" s="1">
        <v>691.851</v>
      </c>
    </row>
    <row r="120" ht="15.75" customHeight="1">
      <c r="A120" s="80">
        <v>34871.0</v>
      </c>
      <c r="B120" s="1">
        <v>690.59</v>
      </c>
    </row>
    <row r="121" ht="15.75" customHeight="1">
      <c r="A121" s="80">
        <v>34872.0</v>
      </c>
      <c r="B121" s="1">
        <v>699.634</v>
      </c>
    </row>
    <row r="122" ht="15.75" customHeight="1">
      <c r="A122" s="80">
        <v>34873.0</v>
      </c>
      <c r="B122" s="1">
        <v>697.916</v>
      </c>
    </row>
    <row r="123" ht="15.75" customHeight="1">
      <c r="A123" s="80">
        <v>34876.0</v>
      </c>
      <c r="B123" s="1">
        <v>690.838</v>
      </c>
    </row>
    <row r="124" ht="15.75" customHeight="1">
      <c r="A124" s="80">
        <v>34877.0</v>
      </c>
      <c r="B124" s="1">
        <v>688.681</v>
      </c>
    </row>
    <row r="125" ht="15.75" customHeight="1">
      <c r="A125" s="80">
        <v>34878.0</v>
      </c>
      <c r="B125" s="1">
        <v>691.886</v>
      </c>
    </row>
    <row r="126" ht="15.75" customHeight="1">
      <c r="A126" s="80">
        <v>34879.0</v>
      </c>
      <c r="B126" s="1">
        <v>690.799</v>
      </c>
    </row>
    <row r="127" ht="15.75" customHeight="1">
      <c r="A127" s="80">
        <v>34880.0</v>
      </c>
      <c r="B127" s="1">
        <v>692.067</v>
      </c>
    </row>
    <row r="128" ht="15.75" customHeight="1">
      <c r="A128" s="80">
        <v>34883.0</v>
      </c>
      <c r="B128" s="1">
        <v>695.079</v>
      </c>
    </row>
    <row r="129" ht="15.75" customHeight="1">
      <c r="A129" s="80">
        <v>34885.0</v>
      </c>
      <c r="B129" s="1">
        <v>695.408</v>
      </c>
    </row>
    <row r="130" ht="15.75" customHeight="1">
      <c r="A130" s="80">
        <v>34886.0</v>
      </c>
      <c r="B130" s="1">
        <v>704.137</v>
      </c>
    </row>
    <row r="131" ht="15.75" customHeight="1">
      <c r="A131" s="80">
        <v>34887.0</v>
      </c>
      <c r="B131" s="1">
        <v>707.281</v>
      </c>
    </row>
    <row r="132" ht="15.75" customHeight="1">
      <c r="A132" s="80">
        <v>34890.0</v>
      </c>
      <c r="B132" s="1">
        <v>708.326</v>
      </c>
    </row>
    <row r="133" ht="15.75" customHeight="1">
      <c r="A133" s="80">
        <v>34891.0</v>
      </c>
      <c r="B133" s="1">
        <v>705.279</v>
      </c>
    </row>
    <row r="134" ht="15.75" customHeight="1">
      <c r="A134" s="80">
        <v>34892.0</v>
      </c>
      <c r="B134" s="1">
        <v>713.1</v>
      </c>
    </row>
    <row r="135" ht="15.75" customHeight="1">
      <c r="A135" s="80">
        <v>34893.0</v>
      </c>
      <c r="B135" s="1">
        <v>713.26</v>
      </c>
    </row>
    <row r="136" ht="15.75" customHeight="1">
      <c r="A136" s="80">
        <v>34894.0</v>
      </c>
      <c r="B136" s="1">
        <v>711.849</v>
      </c>
    </row>
    <row r="137" ht="15.75" customHeight="1">
      <c r="A137" s="80">
        <v>34897.0</v>
      </c>
      <c r="B137" s="1">
        <v>715.447</v>
      </c>
    </row>
    <row r="138" ht="15.75" customHeight="1">
      <c r="A138" s="80">
        <v>34898.0</v>
      </c>
      <c r="B138" s="1">
        <v>710.101</v>
      </c>
    </row>
    <row r="139" ht="15.75" customHeight="1">
      <c r="A139" s="80">
        <v>34899.0</v>
      </c>
      <c r="B139" s="1">
        <v>700.663</v>
      </c>
    </row>
    <row r="140" ht="15.75" customHeight="1">
      <c r="A140" s="80">
        <v>34900.0</v>
      </c>
      <c r="B140" s="1">
        <v>703.931</v>
      </c>
    </row>
    <row r="141" ht="15.75" customHeight="1">
      <c r="A141" s="80">
        <v>34901.0</v>
      </c>
      <c r="B141" s="1">
        <v>704.045</v>
      </c>
    </row>
    <row r="142" ht="15.75" customHeight="1">
      <c r="A142" s="80">
        <v>34904.0</v>
      </c>
      <c r="B142" s="1">
        <v>707.872</v>
      </c>
    </row>
    <row r="143" ht="15.75" customHeight="1">
      <c r="A143" s="80">
        <v>34905.0</v>
      </c>
      <c r="B143" s="1">
        <v>713.557</v>
      </c>
    </row>
    <row r="144" ht="15.75" customHeight="1">
      <c r="A144" s="80">
        <v>34906.0</v>
      </c>
      <c r="B144" s="1">
        <v>714.251</v>
      </c>
    </row>
    <row r="145" ht="15.75" customHeight="1">
      <c r="A145" s="80">
        <v>34907.0</v>
      </c>
      <c r="B145" s="1">
        <v>718.954</v>
      </c>
    </row>
    <row r="146" ht="15.75" customHeight="1">
      <c r="A146" s="80">
        <v>34908.0</v>
      </c>
      <c r="B146" s="1">
        <v>716.067</v>
      </c>
    </row>
    <row r="147" ht="15.75" customHeight="1">
      <c r="A147" s="80">
        <v>34911.0</v>
      </c>
      <c r="B147" s="1">
        <v>715.018</v>
      </c>
    </row>
    <row r="148" ht="15.75" customHeight="1">
      <c r="A148" s="80">
        <v>34912.0</v>
      </c>
      <c r="B148" s="1">
        <v>711.947</v>
      </c>
    </row>
    <row r="149" ht="15.75" customHeight="1">
      <c r="A149" s="80">
        <v>34913.0</v>
      </c>
      <c r="B149" s="1">
        <v>711.031</v>
      </c>
    </row>
    <row r="150" ht="15.75" customHeight="1">
      <c r="A150" s="80">
        <v>34914.0</v>
      </c>
      <c r="B150" s="1">
        <v>711.158</v>
      </c>
    </row>
    <row r="151" ht="15.75" customHeight="1">
      <c r="A151" s="80">
        <v>34915.0</v>
      </c>
      <c r="B151" s="1">
        <v>711.449</v>
      </c>
    </row>
    <row r="152" ht="15.75" customHeight="1">
      <c r="A152" s="80">
        <v>34918.0</v>
      </c>
      <c r="B152" s="1">
        <v>712.908</v>
      </c>
    </row>
    <row r="153" ht="15.75" customHeight="1">
      <c r="A153" s="80">
        <v>34919.0</v>
      </c>
      <c r="B153" s="1">
        <v>713.438</v>
      </c>
    </row>
    <row r="154" ht="15.75" customHeight="1">
      <c r="A154" s="80">
        <v>34920.0</v>
      </c>
      <c r="B154" s="1">
        <v>712.678</v>
      </c>
    </row>
    <row r="155" ht="15.75" customHeight="1">
      <c r="A155" s="80">
        <v>34921.0</v>
      </c>
      <c r="B155" s="1">
        <v>709.988</v>
      </c>
    </row>
    <row r="156" ht="15.75" customHeight="1">
      <c r="A156" s="80">
        <v>34922.0</v>
      </c>
      <c r="B156" s="1">
        <v>707.138</v>
      </c>
    </row>
    <row r="157" ht="15.75" customHeight="1">
      <c r="A157" s="80">
        <v>34925.0</v>
      </c>
      <c r="B157" s="1">
        <v>713.102</v>
      </c>
    </row>
    <row r="158" ht="15.75" customHeight="1">
      <c r="A158" s="80">
        <v>34926.0</v>
      </c>
      <c r="B158" s="1">
        <v>711.708</v>
      </c>
    </row>
    <row r="159" ht="15.75" customHeight="1">
      <c r="A159" s="80">
        <v>34927.0</v>
      </c>
      <c r="B159" s="1">
        <v>713.668</v>
      </c>
    </row>
    <row r="160" ht="15.75" customHeight="1">
      <c r="A160" s="80">
        <v>34928.0</v>
      </c>
      <c r="B160" s="1">
        <v>712.522</v>
      </c>
    </row>
    <row r="161" ht="15.75" customHeight="1">
      <c r="A161" s="80">
        <v>34929.0</v>
      </c>
      <c r="B161" s="1">
        <v>712.822</v>
      </c>
    </row>
    <row r="162" ht="15.75" customHeight="1">
      <c r="A162" s="80">
        <v>34932.0</v>
      </c>
      <c r="B162" s="1">
        <v>711.436</v>
      </c>
    </row>
    <row r="163" ht="15.75" customHeight="1">
      <c r="A163" s="80">
        <v>34933.0</v>
      </c>
      <c r="B163" s="1">
        <v>713.271</v>
      </c>
    </row>
    <row r="164" ht="15.75" customHeight="1">
      <c r="A164" s="80">
        <v>34934.0</v>
      </c>
      <c r="B164" s="1">
        <v>710.342</v>
      </c>
    </row>
    <row r="165" ht="15.75" customHeight="1">
      <c r="A165" s="80">
        <v>34935.0</v>
      </c>
      <c r="B165" s="1">
        <v>710.767</v>
      </c>
    </row>
    <row r="166" ht="15.75" customHeight="1">
      <c r="A166" s="80">
        <v>34936.0</v>
      </c>
      <c r="B166" s="1">
        <v>714.148</v>
      </c>
    </row>
    <row r="167" ht="15.75" customHeight="1">
      <c r="A167" s="80">
        <v>34939.0</v>
      </c>
      <c r="B167" s="1">
        <v>712.82</v>
      </c>
    </row>
    <row r="168" ht="15.75" customHeight="1">
      <c r="A168" s="80">
        <v>34940.0</v>
      </c>
      <c r="B168" s="1">
        <v>714.132</v>
      </c>
    </row>
    <row r="169" ht="15.75" customHeight="1">
      <c r="A169" s="80">
        <v>34941.0</v>
      </c>
      <c r="B169" s="1">
        <v>715.538</v>
      </c>
    </row>
    <row r="170" ht="15.75" customHeight="1">
      <c r="A170" s="80">
        <v>34942.0</v>
      </c>
      <c r="B170" s="1">
        <v>716.815</v>
      </c>
    </row>
    <row r="171" ht="15.75" customHeight="1">
      <c r="A171" s="80">
        <v>34943.0</v>
      </c>
      <c r="B171" s="1">
        <v>719.337</v>
      </c>
    </row>
    <row r="172" ht="15.75" customHeight="1">
      <c r="A172" s="80">
        <v>34947.0</v>
      </c>
      <c r="B172" s="1">
        <v>726.262</v>
      </c>
    </row>
    <row r="173" ht="15.75" customHeight="1">
      <c r="A173" s="80">
        <v>34948.0</v>
      </c>
      <c r="B173" s="1">
        <v>727.681</v>
      </c>
    </row>
    <row r="174" ht="15.75" customHeight="1">
      <c r="A174" s="80">
        <v>34949.0</v>
      </c>
      <c r="B174" s="1">
        <v>727.882</v>
      </c>
    </row>
    <row r="175" ht="15.75" customHeight="1">
      <c r="A175" s="80">
        <v>34950.0</v>
      </c>
      <c r="B175" s="1">
        <v>730.941</v>
      </c>
    </row>
    <row r="176" ht="15.75" customHeight="1">
      <c r="A176" s="80">
        <v>34953.0</v>
      </c>
      <c r="B176" s="1">
        <v>732.543</v>
      </c>
    </row>
    <row r="177" ht="15.75" customHeight="1">
      <c r="A177" s="80">
        <v>34954.0</v>
      </c>
      <c r="B177" s="1">
        <v>735.872</v>
      </c>
    </row>
    <row r="178" ht="15.75" customHeight="1">
      <c r="A178" s="80">
        <v>34955.0</v>
      </c>
      <c r="B178" s="1">
        <v>739.109</v>
      </c>
    </row>
    <row r="179" ht="15.75" customHeight="1">
      <c r="A179" s="80">
        <v>34956.0</v>
      </c>
      <c r="B179" s="1">
        <v>745.313</v>
      </c>
    </row>
    <row r="180" ht="15.75" customHeight="1">
      <c r="A180" s="80">
        <v>34957.0</v>
      </c>
      <c r="B180" s="1">
        <v>744.982</v>
      </c>
    </row>
    <row r="181" ht="15.75" customHeight="1">
      <c r="A181" s="80">
        <v>34960.0</v>
      </c>
      <c r="B181" s="1">
        <v>744.495</v>
      </c>
    </row>
    <row r="182" ht="15.75" customHeight="1">
      <c r="A182" s="80">
        <v>34961.0</v>
      </c>
      <c r="B182" s="1">
        <v>746.344</v>
      </c>
    </row>
    <row r="183" ht="15.75" customHeight="1">
      <c r="A183" s="80">
        <v>34962.0</v>
      </c>
      <c r="B183" s="1">
        <v>749.655</v>
      </c>
    </row>
    <row r="184" ht="15.75" customHeight="1">
      <c r="A184" s="80">
        <v>34963.0</v>
      </c>
      <c r="B184" s="1">
        <v>744.876</v>
      </c>
    </row>
    <row r="185" ht="15.75" customHeight="1">
      <c r="A185" s="80">
        <v>34964.0</v>
      </c>
      <c r="B185" s="1">
        <v>743.256</v>
      </c>
    </row>
    <row r="186" ht="15.75" customHeight="1">
      <c r="A186" s="80">
        <v>34967.0</v>
      </c>
      <c r="B186" s="1">
        <v>743.364</v>
      </c>
    </row>
    <row r="187" ht="15.75" customHeight="1">
      <c r="A187" s="80">
        <v>34968.0</v>
      </c>
      <c r="B187" s="1">
        <v>742.853</v>
      </c>
    </row>
    <row r="188" ht="15.75" customHeight="1">
      <c r="A188" s="80">
        <v>34969.0</v>
      </c>
      <c r="B188" s="1">
        <v>742.742</v>
      </c>
    </row>
    <row r="189" ht="15.75" customHeight="1">
      <c r="A189" s="80">
        <v>34970.0</v>
      </c>
      <c r="B189" s="1">
        <v>748.933</v>
      </c>
    </row>
    <row r="190" ht="15.75" customHeight="1">
      <c r="A190" s="80">
        <v>34971.0</v>
      </c>
      <c r="B190" s="1">
        <v>747.066</v>
      </c>
    </row>
    <row r="191" ht="15.75" customHeight="1">
      <c r="A191" s="80">
        <v>34974.0</v>
      </c>
      <c r="B191" s="1">
        <v>743.647</v>
      </c>
    </row>
    <row r="192" ht="15.75" customHeight="1">
      <c r="A192" s="80">
        <v>34975.0</v>
      </c>
      <c r="B192" s="1">
        <v>744.47</v>
      </c>
    </row>
    <row r="193" ht="15.75" customHeight="1">
      <c r="A193" s="80">
        <v>34976.0</v>
      </c>
      <c r="B193" s="1">
        <v>743.476</v>
      </c>
    </row>
    <row r="194" ht="15.75" customHeight="1">
      <c r="A194" s="80">
        <v>34977.0</v>
      </c>
      <c r="B194" s="1">
        <v>745.218</v>
      </c>
    </row>
    <row r="195" ht="15.75" customHeight="1">
      <c r="A195" s="80">
        <v>34978.0</v>
      </c>
      <c r="B195" s="1">
        <v>745.111</v>
      </c>
    </row>
    <row r="196" ht="15.75" customHeight="1">
      <c r="A196" s="80">
        <v>34981.0</v>
      </c>
      <c r="B196" s="1">
        <v>739.841</v>
      </c>
    </row>
    <row r="197" ht="15.75" customHeight="1">
      <c r="A197" s="80">
        <v>34982.0</v>
      </c>
      <c r="B197" s="1">
        <v>738.753</v>
      </c>
    </row>
    <row r="198" ht="15.75" customHeight="1">
      <c r="A198" s="80">
        <v>34983.0</v>
      </c>
      <c r="B198" s="1">
        <v>741.339</v>
      </c>
    </row>
    <row r="199" ht="15.75" customHeight="1">
      <c r="A199" s="80">
        <v>34984.0</v>
      </c>
      <c r="B199" s="1">
        <v>746.021</v>
      </c>
    </row>
    <row r="200" ht="15.75" customHeight="1">
      <c r="A200" s="80">
        <v>34985.0</v>
      </c>
      <c r="B200" s="1">
        <v>747.815</v>
      </c>
    </row>
    <row r="201" ht="15.75" customHeight="1">
      <c r="A201" s="80">
        <v>34988.0</v>
      </c>
      <c r="B201" s="1">
        <v>745.934</v>
      </c>
    </row>
    <row r="202" ht="15.75" customHeight="1">
      <c r="A202" s="80">
        <v>34989.0</v>
      </c>
      <c r="B202" s="1">
        <v>750.732</v>
      </c>
    </row>
    <row r="203" ht="15.75" customHeight="1">
      <c r="A203" s="80">
        <v>34990.0</v>
      </c>
      <c r="B203" s="1">
        <v>751.708</v>
      </c>
    </row>
    <row r="204" ht="15.75" customHeight="1">
      <c r="A204" s="80">
        <v>34991.0</v>
      </c>
      <c r="B204" s="1">
        <v>755.832</v>
      </c>
    </row>
    <row r="205" ht="15.75" customHeight="1">
      <c r="A205" s="80">
        <v>34992.0</v>
      </c>
      <c r="B205" s="1">
        <v>751.757</v>
      </c>
    </row>
    <row r="206" ht="15.75" customHeight="1">
      <c r="A206" s="80">
        <v>34995.0</v>
      </c>
      <c r="B206" s="1">
        <v>748.697</v>
      </c>
    </row>
    <row r="207" ht="15.75" customHeight="1">
      <c r="A207" s="80">
        <v>34996.0</v>
      </c>
      <c r="B207" s="1">
        <v>750.591</v>
      </c>
    </row>
    <row r="208" ht="15.75" customHeight="1">
      <c r="A208" s="80">
        <v>34997.0</v>
      </c>
      <c r="B208" s="1">
        <v>745.43</v>
      </c>
    </row>
    <row r="209" ht="15.75" customHeight="1">
      <c r="A209" s="80">
        <v>34998.0</v>
      </c>
      <c r="B209" s="1">
        <v>738.107</v>
      </c>
    </row>
    <row r="210" ht="15.75" customHeight="1">
      <c r="A210" s="80">
        <v>34999.0</v>
      </c>
      <c r="B210" s="1">
        <v>741.999</v>
      </c>
    </row>
    <row r="211" ht="15.75" customHeight="1">
      <c r="A211" s="80">
        <v>35002.0</v>
      </c>
      <c r="B211" s="1">
        <v>746.632</v>
      </c>
    </row>
    <row r="212" ht="15.75" customHeight="1">
      <c r="A212" s="80">
        <v>35003.0</v>
      </c>
      <c r="B212" s="1">
        <v>744.396</v>
      </c>
    </row>
    <row r="213" ht="15.75" customHeight="1">
      <c r="A213" s="80">
        <v>35004.0</v>
      </c>
      <c r="B213" s="1">
        <v>748.01</v>
      </c>
    </row>
    <row r="214" ht="15.75" customHeight="1">
      <c r="A214" s="80">
        <v>35005.0</v>
      </c>
      <c r="B214" s="1">
        <v>755.236</v>
      </c>
    </row>
    <row r="215" ht="15.75" customHeight="1">
      <c r="A215" s="80">
        <v>35006.0</v>
      </c>
      <c r="B215" s="1">
        <v>756.371</v>
      </c>
    </row>
    <row r="216" ht="15.75" customHeight="1">
      <c r="A216" s="80">
        <v>35009.0</v>
      </c>
      <c r="B216" s="1">
        <v>753.735</v>
      </c>
    </row>
    <row r="217" ht="15.75" customHeight="1">
      <c r="A217" s="80">
        <v>35010.0</v>
      </c>
      <c r="B217" s="1">
        <v>751.027</v>
      </c>
    </row>
    <row r="218" ht="15.75" customHeight="1">
      <c r="A218" s="80">
        <v>35011.0</v>
      </c>
      <c r="B218" s="1">
        <v>758.102</v>
      </c>
    </row>
    <row r="219" ht="15.75" customHeight="1">
      <c r="A219" s="80">
        <v>35012.0</v>
      </c>
      <c r="B219" s="1">
        <v>760.313</v>
      </c>
    </row>
    <row r="220" ht="15.75" customHeight="1">
      <c r="A220" s="80">
        <v>35013.0</v>
      </c>
      <c r="B220" s="1">
        <v>759.658</v>
      </c>
    </row>
    <row r="221" ht="15.75" customHeight="1">
      <c r="A221" s="80">
        <v>35016.0</v>
      </c>
      <c r="B221" s="1">
        <v>759.256</v>
      </c>
    </row>
    <row r="222" ht="15.75" customHeight="1">
      <c r="A222" s="80">
        <v>35017.0</v>
      </c>
      <c r="B222" s="1">
        <v>755.485</v>
      </c>
    </row>
    <row r="223" ht="15.75" customHeight="1">
      <c r="A223" s="80">
        <v>35018.0</v>
      </c>
      <c r="B223" s="1">
        <v>761.672</v>
      </c>
    </row>
    <row r="224" ht="15.75" customHeight="1">
      <c r="A224" s="80">
        <v>35019.0</v>
      </c>
      <c r="B224" s="1">
        <v>766.064</v>
      </c>
    </row>
    <row r="225" ht="15.75" customHeight="1">
      <c r="A225" s="80">
        <v>35020.0</v>
      </c>
      <c r="B225" s="1">
        <v>769.571</v>
      </c>
    </row>
    <row r="226" ht="15.75" customHeight="1">
      <c r="A226" s="80">
        <v>35023.0</v>
      </c>
      <c r="B226" s="1">
        <v>765.557</v>
      </c>
    </row>
    <row r="227" ht="15.75" customHeight="1">
      <c r="A227" s="80">
        <v>35024.0</v>
      </c>
      <c r="B227" s="1">
        <v>770.0</v>
      </c>
    </row>
    <row r="228" ht="15.75" customHeight="1">
      <c r="A228" s="80">
        <v>35025.0</v>
      </c>
      <c r="B228" s="1">
        <v>767.655</v>
      </c>
    </row>
    <row r="229" ht="15.75" customHeight="1">
      <c r="A229" s="80">
        <v>35027.0</v>
      </c>
      <c r="B229" s="1">
        <v>769.691</v>
      </c>
    </row>
    <row r="230" ht="15.75" customHeight="1">
      <c r="A230" s="80">
        <v>35030.0</v>
      </c>
      <c r="B230" s="1">
        <v>771.426</v>
      </c>
    </row>
    <row r="231" ht="15.75" customHeight="1">
      <c r="A231" s="80">
        <v>35031.0</v>
      </c>
      <c r="B231" s="1">
        <v>778.101</v>
      </c>
    </row>
    <row r="232" ht="15.75" customHeight="1">
      <c r="A232" s="80">
        <v>35032.0</v>
      </c>
      <c r="B232" s="1">
        <v>779.979</v>
      </c>
    </row>
    <row r="233" ht="15.75" customHeight="1">
      <c r="A233" s="80">
        <v>35033.0</v>
      </c>
      <c r="B233" s="1">
        <v>777.074</v>
      </c>
    </row>
    <row r="234" ht="15.75" customHeight="1">
      <c r="A234" s="80">
        <v>35034.0</v>
      </c>
      <c r="B234" s="1">
        <v>779.154</v>
      </c>
    </row>
    <row r="235" ht="15.75" customHeight="1">
      <c r="A235" s="80">
        <v>35037.0</v>
      </c>
      <c r="B235" s="1">
        <v>787.803</v>
      </c>
    </row>
    <row r="236" ht="15.75" customHeight="1">
      <c r="A236" s="80">
        <v>35038.0</v>
      </c>
      <c r="B236" s="1">
        <v>793.006</v>
      </c>
    </row>
    <row r="237" ht="15.75" customHeight="1">
      <c r="A237" s="80">
        <v>35039.0</v>
      </c>
      <c r="B237" s="1">
        <v>796.408</v>
      </c>
    </row>
    <row r="238" ht="15.75" customHeight="1">
      <c r="A238" s="80">
        <v>35040.0</v>
      </c>
      <c r="B238" s="1">
        <v>791.292</v>
      </c>
    </row>
    <row r="239" ht="15.75" customHeight="1">
      <c r="A239" s="80">
        <v>35041.0</v>
      </c>
      <c r="B239" s="1">
        <v>792.981</v>
      </c>
    </row>
    <row r="240" ht="15.75" customHeight="1">
      <c r="A240" s="80">
        <v>35044.0</v>
      </c>
      <c r="B240" s="1">
        <v>795.626</v>
      </c>
    </row>
    <row r="241" ht="15.75" customHeight="1">
      <c r="A241" s="80">
        <v>35045.0</v>
      </c>
      <c r="B241" s="1">
        <v>794.68</v>
      </c>
    </row>
    <row r="242" ht="15.75" customHeight="1">
      <c r="A242" s="80">
        <v>35046.0</v>
      </c>
      <c r="B242" s="1">
        <v>798.76</v>
      </c>
    </row>
    <row r="243" ht="15.75" customHeight="1">
      <c r="A243" s="80">
        <v>35047.0</v>
      </c>
      <c r="B243" s="1">
        <v>792.689</v>
      </c>
    </row>
    <row r="244" ht="15.75" customHeight="1">
      <c r="A244" s="80">
        <v>35048.0</v>
      </c>
      <c r="B244" s="1">
        <v>791.95</v>
      </c>
    </row>
    <row r="245" ht="15.75" customHeight="1">
      <c r="A245" s="80">
        <v>35051.0</v>
      </c>
      <c r="B245" s="1">
        <v>779.772</v>
      </c>
    </row>
    <row r="246" ht="15.75" customHeight="1">
      <c r="A246" s="80">
        <v>35052.0</v>
      </c>
      <c r="B246" s="1">
        <v>786.352</v>
      </c>
    </row>
    <row r="247" ht="15.75" customHeight="1">
      <c r="A247" s="80">
        <v>35053.0</v>
      </c>
      <c r="B247" s="1">
        <v>778.693</v>
      </c>
    </row>
    <row r="248" ht="15.75" customHeight="1">
      <c r="A248" s="80">
        <v>35054.0</v>
      </c>
      <c r="B248" s="1">
        <v>784.57</v>
      </c>
    </row>
    <row r="249" ht="15.75" customHeight="1">
      <c r="A249" s="80">
        <v>35055.0</v>
      </c>
      <c r="B249" s="1">
        <v>786.466</v>
      </c>
    </row>
    <row r="250" ht="15.75" customHeight="1">
      <c r="A250" s="80">
        <v>35059.0</v>
      </c>
      <c r="B250" s="1">
        <v>789.48</v>
      </c>
    </row>
    <row r="251" ht="15.75" customHeight="1">
      <c r="A251" s="80">
        <v>35060.0</v>
      </c>
      <c r="B251" s="1">
        <v>790.197</v>
      </c>
    </row>
    <row r="252" ht="15.75" customHeight="1">
      <c r="A252" s="80">
        <v>35061.0</v>
      </c>
      <c r="B252" s="1">
        <v>789.693</v>
      </c>
    </row>
    <row r="253" ht="15.75" customHeight="1">
      <c r="A253" s="80">
        <v>35062.0</v>
      </c>
      <c r="B253" s="1">
        <v>792.042</v>
      </c>
    </row>
    <row r="254" ht="15.75" customHeight="1">
      <c r="A254" s="80">
        <v>35066.0</v>
      </c>
      <c r="B254" s="1">
        <v>798.216</v>
      </c>
    </row>
    <row r="255" ht="15.75" customHeight="1">
      <c r="A255" s="80">
        <v>35067.0</v>
      </c>
      <c r="B255" s="1">
        <v>799.12</v>
      </c>
    </row>
    <row r="256" ht="15.75" customHeight="1">
      <c r="A256" s="80">
        <v>35068.0</v>
      </c>
      <c r="B256" s="1">
        <v>794.473</v>
      </c>
    </row>
    <row r="257" ht="15.75" customHeight="1">
      <c r="A257" s="80">
        <v>35069.0</v>
      </c>
      <c r="B257" s="1">
        <v>793.199</v>
      </c>
    </row>
    <row r="258" ht="15.75" customHeight="1">
      <c r="A258" s="80">
        <v>35072.0</v>
      </c>
      <c r="B258" s="1">
        <v>795.679</v>
      </c>
    </row>
    <row r="259" ht="15.75" customHeight="1">
      <c r="A259" s="80">
        <v>35073.0</v>
      </c>
      <c r="B259" s="1">
        <v>784.161</v>
      </c>
    </row>
    <row r="260" ht="15.75" customHeight="1">
      <c r="A260" s="80">
        <v>35074.0</v>
      </c>
      <c r="B260" s="1">
        <v>770.11</v>
      </c>
    </row>
    <row r="261" ht="15.75" customHeight="1">
      <c r="A261" s="80">
        <v>35075.0</v>
      </c>
      <c r="B261" s="1">
        <v>775.565</v>
      </c>
    </row>
    <row r="262" ht="15.75" customHeight="1">
      <c r="A262" s="80">
        <v>35076.0</v>
      </c>
      <c r="B262" s="1">
        <v>774.434</v>
      </c>
    </row>
    <row r="263" ht="15.75" customHeight="1">
      <c r="A263" s="80">
        <v>35079.0</v>
      </c>
      <c r="B263" s="1">
        <v>771.873</v>
      </c>
    </row>
    <row r="264" ht="15.75" customHeight="1">
      <c r="A264" s="80">
        <v>35080.0</v>
      </c>
      <c r="B264" s="1">
        <v>782.966</v>
      </c>
    </row>
    <row r="265" ht="15.75" customHeight="1">
      <c r="A265" s="80">
        <v>35081.0</v>
      </c>
      <c r="B265" s="1">
        <v>780.374</v>
      </c>
    </row>
    <row r="266" ht="15.75" customHeight="1">
      <c r="A266" s="80">
        <v>35082.0</v>
      </c>
      <c r="B266" s="1">
        <v>782.854</v>
      </c>
    </row>
    <row r="267" ht="15.75" customHeight="1">
      <c r="A267" s="80">
        <v>35083.0</v>
      </c>
      <c r="B267" s="1">
        <v>787.477</v>
      </c>
    </row>
    <row r="268" ht="15.75" customHeight="1">
      <c r="A268" s="80">
        <v>35086.0</v>
      </c>
      <c r="B268" s="1">
        <v>789.498</v>
      </c>
    </row>
    <row r="269" ht="15.75" customHeight="1">
      <c r="A269" s="80">
        <v>35087.0</v>
      </c>
      <c r="B269" s="1">
        <v>788.724</v>
      </c>
    </row>
    <row r="270" ht="15.75" customHeight="1">
      <c r="A270" s="80">
        <v>35088.0</v>
      </c>
      <c r="B270" s="1">
        <v>797.985</v>
      </c>
    </row>
    <row r="271" ht="15.75" customHeight="1">
      <c r="A271" s="80">
        <v>35089.0</v>
      </c>
      <c r="B271" s="1">
        <v>794.217</v>
      </c>
    </row>
    <row r="272" ht="15.75" customHeight="1">
      <c r="A272" s="80">
        <v>35090.0</v>
      </c>
      <c r="B272" s="1">
        <v>800.125</v>
      </c>
    </row>
    <row r="273" ht="15.75" customHeight="1">
      <c r="A273" s="80">
        <v>35093.0</v>
      </c>
      <c r="B273" s="1">
        <v>803.645</v>
      </c>
    </row>
    <row r="274" ht="15.75" customHeight="1">
      <c r="A274" s="80">
        <v>35094.0</v>
      </c>
      <c r="B274" s="1">
        <v>811.305</v>
      </c>
    </row>
    <row r="275" ht="15.75" customHeight="1">
      <c r="A275" s="80">
        <v>35095.0</v>
      </c>
      <c r="B275" s="1">
        <v>819.0</v>
      </c>
    </row>
    <row r="276" ht="15.75" customHeight="1">
      <c r="A276" s="80">
        <v>35096.0</v>
      </c>
      <c r="B276" s="1">
        <v>822.298</v>
      </c>
    </row>
    <row r="277" ht="15.75" customHeight="1">
      <c r="A277" s="80">
        <v>35097.0</v>
      </c>
      <c r="B277" s="1">
        <v>818.971</v>
      </c>
    </row>
    <row r="278" ht="15.75" customHeight="1">
      <c r="A278" s="80">
        <v>35100.0</v>
      </c>
      <c r="B278" s="1">
        <v>826.23</v>
      </c>
    </row>
    <row r="279" ht="15.75" customHeight="1">
      <c r="A279" s="80">
        <v>35101.0</v>
      </c>
      <c r="B279" s="1">
        <v>832.563</v>
      </c>
    </row>
    <row r="280" ht="15.75" customHeight="1">
      <c r="A280" s="80">
        <v>35102.0</v>
      </c>
      <c r="B280" s="1">
        <v>837.339</v>
      </c>
    </row>
    <row r="281" ht="15.75" customHeight="1">
      <c r="A281" s="80">
        <v>35103.0</v>
      </c>
      <c r="B281" s="1">
        <v>845.435</v>
      </c>
    </row>
    <row r="282" ht="15.75" customHeight="1">
      <c r="A282" s="80">
        <v>35104.0</v>
      </c>
      <c r="B282" s="1">
        <v>845.871</v>
      </c>
    </row>
    <row r="283" ht="15.75" customHeight="1">
      <c r="A283" s="80">
        <v>35107.0</v>
      </c>
      <c r="B283" s="1">
        <v>852.47</v>
      </c>
    </row>
    <row r="284" ht="15.75" customHeight="1">
      <c r="A284" s="80">
        <v>35108.0</v>
      </c>
      <c r="B284" s="1">
        <v>851.484</v>
      </c>
    </row>
    <row r="285" ht="15.75" customHeight="1">
      <c r="A285" s="80">
        <v>35109.0</v>
      </c>
      <c r="B285" s="1">
        <v>845.237</v>
      </c>
    </row>
    <row r="286" ht="15.75" customHeight="1">
      <c r="A286" s="80">
        <v>35110.0</v>
      </c>
      <c r="B286" s="1">
        <v>839.901</v>
      </c>
    </row>
    <row r="287" ht="15.75" customHeight="1">
      <c r="A287" s="80">
        <v>35111.0</v>
      </c>
      <c r="B287" s="1">
        <v>835.701</v>
      </c>
    </row>
    <row r="288" ht="15.75" customHeight="1">
      <c r="A288" s="80">
        <v>35115.0</v>
      </c>
      <c r="B288" s="1">
        <v>826.26</v>
      </c>
    </row>
    <row r="289" ht="15.75" customHeight="1">
      <c r="A289" s="80">
        <v>35116.0</v>
      </c>
      <c r="B289" s="1">
        <v>836.014</v>
      </c>
    </row>
    <row r="290" ht="15.75" customHeight="1">
      <c r="A290" s="80">
        <v>35117.0</v>
      </c>
      <c r="B290" s="1">
        <v>849.928</v>
      </c>
    </row>
    <row r="291" ht="15.75" customHeight="1">
      <c r="A291" s="80">
        <v>35118.0</v>
      </c>
      <c r="B291" s="1">
        <v>850.232</v>
      </c>
    </row>
    <row r="292" ht="15.75" customHeight="1">
      <c r="A292" s="80">
        <v>35121.0</v>
      </c>
      <c r="B292" s="1">
        <v>839.122</v>
      </c>
    </row>
    <row r="293" ht="15.75" customHeight="1">
      <c r="A293" s="80">
        <v>35122.0</v>
      </c>
      <c r="B293" s="1">
        <v>835.056</v>
      </c>
    </row>
    <row r="294" ht="15.75" customHeight="1">
      <c r="A294" s="80">
        <v>35123.0</v>
      </c>
      <c r="B294" s="1">
        <v>832.1</v>
      </c>
    </row>
    <row r="295" ht="15.75" customHeight="1">
      <c r="A295" s="80">
        <v>35124.0</v>
      </c>
      <c r="B295" s="1">
        <v>826.593</v>
      </c>
    </row>
    <row r="296" ht="15.75" customHeight="1">
      <c r="A296" s="80">
        <v>35125.0</v>
      </c>
      <c r="B296" s="1">
        <v>831.697</v>
      </c>
    </row>
    <row r="297" ht="15.75" customHeight="1">
      <c r="A297" s="80">
        <v>35128.0</v>
      </c>
      <c r="B297" s="1">
        <v>840.15</v>
      </c>
    </row>
    <row r="298" ht="15.75" customHeight="1">
      <c r="A298" s="80">
        <v>35129.0</v>
      </c>
      <c r="B298" s="1">
        <v>846.664</v>
      </c>
    </row>
    <row r="299" ht="15.75" customHeight="1">
      <c r="A299" s="80">
        <v>35130.0</v>
      </c>
      <c r="B299" s="1">
        <v>842.022</v>
      </c>
    </row>
    <row r="300" ht="15.75" customHeight="1">
      <c r="A300" s="80">
        <v>35131.0</v>
      </c>
      <c r="B300" s="1">
        <v>844.213</v>
      </c>
    </row>
    <row r="301" ht="15.75" customHeight="1">
      <c r="A301" s="80">
        <v>35132.0</v>
      </c>
      <c r="B301" s="1">
        <v>818.19</v>
      </c>
    </row>
    <row r="302" ht="15.75" customHeight="1">
      <c r="A302" s="80">
        <v>35135.0</v>
      </c>
      <c r="B302" s="1">
        <v>826.649</v>
      </c>
    </row>
    <row r="303" ht="15.75" customHeight="1">
      <c r="A303" s="80">
        <v>35136.0</v>
      </c>
      <c r="B303" s="1">
        <v>822.87</v>
      </c>
    </row>
    <row r="304" ht="15.75" customHeight="1">
      <c r="A304" s="80">
        <v>35137.0</v>
      </c>
      <c r="B304" s="1">
        <v>825.139</v>
      </c>
    </row>
    <row r="305" ht="15.75" customHeight="1">
      <c r="A305" s="80">
        <v>35138.0</v>
      </c>
      <c r="B305" s="1">
        <v>828.149</v>
      </c>
    </row>
    <row r="306" ht="15.75" customHeight="1">
      <c r="A306" s="80">
        <v>35139.0</v>
      </c>
      <c r="B306" s="1">
        <v>828.901</v>
      </c>
    </row>
    <row r="307" ht="15.75" customHeight="1">
      <c r="A307" s="80">
        <v>35142.0</v>
      </c>
      <c r="B307" s="1">
        <v>843.44</v>
      </c>
    </row>
    <row r="308" ht="15.75" customHeight="1">
      <c r="A308" s="80">
        <v>35143.0</v>
      </c>
      <c r="B308" s="1">
        <v>842.22</v>
      </c>
    </row>
    <row r="309" ht="15.75" customHeight="1">
      <c r="A309" s="80">
        <v>35144.0</v>
      </c>
      <c r="B309" s="1">
        <v>840.018</v>
      </c>
    </row>
    <row r="310" ht="15.75" customHeight="1">
      <c r="A310" s="80">
        <v>35145.0</v>
      </c>
      <c r="B310" s="1">
        <v>839.047</v>
      </c>
    </row>
    <row r="311" ht="15.75" customHeight="1">
      <c r="A311" s="80">
        <v>35146.0</v>
      </c>
      <c r="B311" s="1">
        <v>840.898</v>
      </c>
    </row>
    <row r="312" ht="15.75" customHeight="1">
      <c r="A312" s="80">
        <v>35149.0</v>
      </c>
      <c r="B312" s="1">
        <v>840.149</v>
      </c>
    </row>
    <row r="313" ht="15.75" customHeight="1">
      <c r="A313" s="80">
        <v>35150.0</v>
      </c>
      <c r="B313" s="1">
        <v>843.935</v>
      </c>
    </row>
    <row r="314" ht="15.75" customHeight="1">
      <c r="A314" s="80">
        <v>35151.0</v>
      </c>
      <c r="B314" s="1">
        <v>838.945</v>
      </c>
    </row>
    <row r="315" ht="15.75" customHeight="1">
      <c r="A315" s="80">
        <v>35152.0</v>
      </c>
      <c r="B315" s="1">
        <v>838.997</v>
      </c>
    </row>
    <row r="316" ht="15.75" customHeight="1">
      <c r="A316" s="80">
        <v>35153.0</v>
      </c>
      <c r="B316" s="1">
        <v>834.55</v>
      </c>
    </row>
    <row r="317" ht="15.75" customHeight="1">
      <c r="A317" s="80">
        <v>35156.0</v>
      </c>
      <c r="B317" s="1">
        <v>845.198</v>
      </c>
    </row>
    <row r="318" ht="15.75" customHeight="1">
      <c r="A318" s="80">
        <v>35157.0</v>
      </c>
      <c r="B318" s="1">
        <v>847.352</v>
      </c>
    </row>
    <row r="319" ht="15.75" customHeight="1">
      <c r="A319" s="80">
        <v>35158.0</v>
      </c>
      <c r="B319" s="1">
        <v>848.168</v>
      </c>
    </row>
    <row r="320" ht="15.75" customHeight="1">
      <c r="A320" s="80">
        <v>35159.0</v>
      </c>
      <c r="B320" s="1">
        <v>848.205</v>
      </c>
    </row>
    <row r="321" ht="15.75" customHeight="1">
      <c r="A321" s="80">
        <v>35163.0</v>
      </c>
      <c r="B321" s="1">
        <v>833.473</v>
      </c>
    </row>
    <row r="322" ht="15.75" customHeight="1">
      <c r="A322" s="80">
        <v>35164.0</v>
      </c>
      <c r="B322" s="1">
        <v>830.836</v>
      </c>
    </row>
    <row r="323" ht="15.75" customHeight="1">
      <c r="A323" s="80">
        <v>35165.0</v>
      </c>
      <c r="B323" s="1">
        <v>819.621</v>
      </c>
    </row>
    <row r="324" ht="15.75" customHeight="1">
      <c r="A324" s="80">
        <v>35166.0</v>
      </c>
      <c r="B324" s="1">
        <v>816.7</v>
      </c>
    </row>
    <row r="325" ht="15.75" customHeight="1">
      <c r="A325" s="80">
        <v>35167.0</v>
      </c>
      <c r="B325" s="1">
        <v>823.855</v>
      </c>
    </row>
    <row r="326" ht="15.75" customHeight="1">
      <c r="A326" s="80">
        <v>35170.0</v>
      </c>
      <c r="B326" s="1">
        <v>831.334</v>
      </c>
    </row>
    <row r="327" ht="15.75" customHeight="1">
      <c r="A327" s="80">
        <v>35171.0</v>
      </c>
      <c r="B327" s="1">
        <v>834.582</v>
      </c>
    </row>
    <row r="328" ht="15.75" customHeight="1">
      <c r="A328" s="80">
        <v>35172.0</v>
      </c>
      <c r="B328" s="1">
        <v>830.305</v>
      </c>
    </row>
    <row r="329" ht="15.75" customHeight="1">
      <c r="A329" s="80">
        <v>35173.0</v>
      </c>
      <c r="B329" s="1">
        <v>832.923</v>
      </c>
    </row>
    <row r="330" ht="15.75" customHeight="1">
      <c r="A330" s="80">
        <v>35174.0</v>
      </c>
      <c r="B330" s="1">
        <v>834.813</v>
      </c>
    </row>
    <row r="331" ht="15.75" customHeight="1">
      <c r="A331" s="80">
        <v>35177.0</v>
      </c>
      <c r="B331" s="1">
        <v>838.462</v>
      </c>
    </row>
    <row r="332" ht="15.75" customHeight="1">
      <c r="A332" s="80">
        <v>35178.0</v>
      </c>
      <c r="B332" s="1">
        <v>843.249</v>
      </c>
    </row>
    <row r="333" ht="15.75" customHeight="1">
      <c r="A333" s="80">
        <v>35179.0</v>
      </c>
      <c r="B333" s="1">
        <v>841.456</v>
      </c>
    </row>
    <row r="334" ht="15.75" customHeight="1">
      <c r="A334" s="80">
        <v>35180.0</v>
      </c>
      <c r="B334" s="1">
        <v>844.957</v>
      </c>
    </row>
    <row r="335" ht="15.75" customHeight="1">
      <c r="A335" s="80">
        <v>35181.0</v>
      </c>
      <c r="B335" s="1">
        <v>845.83</v>
      </c>
    </row>
    <row r="336" ht="15.75" customHeight="1">
      <c r="A336" s="80">
        <v>35184.0</v>
      </c>
      <c r="B336" s="1">
        <v>846.765</v>
      </c>
    </row>
    <row r="337" ht="15.75" customHeight="1">
      <c r="A337" s="80">
        <v>35185.0</v>
      </c>
      <c r="B337" s="1">
        <v>846.854</v>
      </c>
    </row>
    <row r="338" ht="15.75" customHeight="1">
      <c r="A338" s="80">
        <v>35186.0</v>
      </c>
      <c r="B338" s="1">
        <v>847.491</v>
      </c>
    </row>
    <row r="339" ht="15.75" customHeight="1">
      <c r="A339" s="80">
        <v>35187.0</v>
      </c>
      <c r="B339" s="1">
        <v>833.124</v>
      </c>
    </row>
    <row r="340" ht="15.75" customHeight="1">
      <c r="A340" s="80">
        <v>35188.0</v>
      </c>
      <c r="B340" s="1">
        <v>830.894</v>
      </c>
    </row>
    <row r="341" ht="15.75" customHeight="1">
      <c r="A341" s="80">
        <v>35191.0</v>
      </c>
      <c r="B341" s="1">
        <v>829.907</v>
      </c>
    </row>
    <row r="342" ht="15.75" customHeight="1">
      <c r="A342" s="80">
        <v>35192.0</v>
      </c>
      <c r="B342" s="1">
        <v>826.626</v>
      </c>
    </row>
    <row r="343" ht="15.75" customHeight="1">
      <c r="A343" s="80">
        <v>35193.0</v>
      </c>
      <c r="B343" s="1">
        <v>835.279</v>
      </c>
    </row>
    <row r="344" ht="15.75" customHeight="1">
      <c r="A344" s="80">
        <v>35194.0</v>
      </c>
      <c r="B344" s="1">
        <v>836.374</v>
      </c>
    </row>
    <row r="345" ht="15.75" customHeight="1">
      <c r="A345" s="80">
        <v>35195.0</v>
      </c>
      <c r="B345" s="1">
        <v>845.074</v>
      </c>
    </row>
    <row r="346" ht="15.75" customHeight="1">
      <c r="A346" s="80">
        <v>35198.0</v>
      </c>
      <c r="B346" s="1">
        <v>857.437</v>
      </c>
    </row>
    <row r="347" ht="15.75" customHeight="1">
      <c r="A347" s="80">
        <v>35199.0</v>
      </c>
      <c r="B347" s="1">
        <v>862.893</v>
      </c>
    </row>
    <row r="348" ht="15.75" customHeight="1">
      <c r="A348" s="80">
        <v>35200.0</v>
      </c>
      <c r="B348" s="1">
        <v>862.788</v>
      </c>
    </row>
    <row r="349" ht="15.75" customHeight="1">
      <c r="A349" s="80">
        <v>35201.0</v>
      </c>
      <c r="B349" s="1">
        <v>862.142</v>
      </c>
    </row>
    <row r="350" ht="15.75" customHeight="1">
      <c r="A350" s="80">
        <v>35202.0</v>
      </c>
      <c r="B350" s="1">
        <v>867.76</v>
      </c>
    </row>
    <row r="351" ht="15.75" customHeight="1">
      <c r="A351" s="80">
        <v>35205.0</v>
      </c>
      <c r="B351" s="1">
        <v>873.343</v>
      </c>
    </row>
    <row r="352" ht="15.75" customHeight="1">
      <c r="A352" s="80">
        <v>35206.0</v>
      </c>
      <c r="B352" s="1">
        <v>872.846</v>
      </c>
    </row>
    <row r="353" ht="15.75" customHeight="1">
      <c r="A353" s="80">
        <v>35207.0</v>
      </c>
      <c r="B353" s="1">
        <v>880.31</v>
      </c>
    </row>
    <row r="354" ht="15.75" customHeight="1">
      <c r="A354" s="80">
        <v>35208.0</v>
      </c>
      <c r="B354" s="1">
        <v>877.192</v>
      </c>
    </row>
    <row r="355" ht="15.75" customHeight="1">
      <c r="A355" s="80">
        <v>35209.0</v>
      </c>
      <c r="B355" s="1">
        <v>880.462</v>
      </c>
    </row>
    <row r="356" ht="15.75" customHeight="1">
      <c r="A356" s="80">
        <v>35213.0</v>
      </c>
      <c r="B356" s="1">
        <v>872.318</v>
      </c>
    </row>
    <row r="357" ht="15.75" customHeight="1">
      <c r="A357" s="80">
        <v>35214.0</v>
      </c>
      <c r="B357" s="1">
        <v>866.958</v>
      </c>
    </row>
    <row r="358" ht="15.75" customHeight="1">
      <c r="A358" s="80">
        <v>35215.0</v>
      </c>
      <c r="B358" s="1">
        <v>871.998</v>
      </c>
    </row>
    <row r="359" ht="15.75" customHeight="1">
      <c r="A359" s="80">
        <v>35216.0</v>
      </c>
      <c r="B359" s="1">
        <v>868.694</v>
      </c>
    </row>
    <row r="360" ht="15.75" customHeight="1">
      <c r="A360" s="80">
        <v>35219.0</v>
      </c>
      <c r="B360" s="1">
        <v>866.832</v>
      </c>
    </row>
    <row r="361" ht="15.75" customHeight="1">
      <c r="A361" s="80">
        <v>35220.0</v>
      </c>
      <c r="B361" s="1">
        <v>873.214</v>
      </c>
    </row>
    <row r="362" ht="15.75" customHeight="1">
      <c r="A362" s="80">
        <v>35221.0</v>
      </c>
      <c r="B362" s="1">
        <v>881.09</v>
      </c>
    </row>
    <row r="363" ht="15.75" customHeight="1">
      <c r="A363" s="80">
        <v>35222.0</v>
      </c>
      <c r="B363" s="1">
        <v>874.22</v>
      </c>
    </row>
    <row r="364" ht="15.75" customHeight="1">
      <c r="A364" s="80">
        <v>35223.0</v>
      </c>
      <c r="B364" s="1">
        <v>874.595</v>
      </c>
    </row>
    <row r="365" ht="15.75" customHeight="1">
      <c r="A365" s="80">
        <v>35226.0</v>
      </c>
      <c r="B365" s="1">
        <v>873.142</v>
      </c>
    </row>
    <row r="366" ht="15.75" customHeight="1">
      <c r="A366" s="80">
        <v>35227.0</v>
      </c>
      <c r="B366" s="1">
        <v>871.597</v>
      </c>
    </row>
    <row r="367" ht="15.75" customHeight="1">
      <c r="A367" s="80">
        <v>35228.0</v>
      </c>
      <c r="B367" s="1">
        <v>869.479</v>
      </c>
    </row>
    <row r="368" ht="15.75" customHeight="1">
      <c r="A368" s="80">
        <v>35229.0</v>
      </c>
      <c r="B368" s="1">
        <v>868.078</v>
      </c>
    </row>
    <row r="369" ht="15.75" customHeight="1">
      <c r="A369" s="80">
        <v>35230.0</v>
      </c>
      <c r="B369" s="1">
        <v>865.395</v>
      </c>
    </row>
    <row r="370" ht="15.75" customHeight="1">
      <c r="A370" s="80">
        <v>35233.0</v>
      </c>
      <c r="B370" s="1">
        <v>864.534</v>
      </c>
    </row>
    <row r="371" ht="15.75" customHeight="1">
      <c r="A371" s="80">
        <v>35234.0</v>
      </c>
      <c r="B371" s="1">
        <v>860.517</v>
      </c>
    </row>
    <row r="372" ht="15.75" customHeight="1">
      <c r="A372" s="80">
        <v>35235.0</v>
      </c>
      <c r="B372" s="1">
        <v>860.396</v>
      </c>
    </row>
    <row r="373" ht="15.75" customHeight="1">
      <c r="A373" s="80">
        <v>35236.0</v>
      </c>
      <c r="B373" s="1">
        <v>860.612</v>
      </c>
    </row>
    <row r="374" ht="15.75" customHeight="1">
      <c r="A374" s="80">
        <v>35237.0</v>
      </c>
      <c r="B374" s="1">
        <v>866.793</v>
      </c>
    </row>
    <row r="375" ht="15.75" customHeight="1">
      <c r="A375" s="80">
        <v>35240.0</v>
      </c>
      <c r="B375" s="1">
        <v>869.406</v>
      </c>
    </row>
    <row r="376" ht="15.75" customHeight="1">
      <c r="A376" s="80">
        <v>35241.0</v>
      </c>
      <c r="B376" s="1">
        <v>868.931</v>
      </c>
    </row>
    <row r="377" ht="15.75" customHeight="1">
      <c r="A377" s="80">
        <v>35242.0</v>
      </c>
      <c r="B377" s="1">
        <v>863.882</v>
      </c>
    </row>
    <row r="378" ht="15.75" customHeight="1">
      <c r="A378" s="80">
        <v>35243.0</v>
      </c>
      <c r="B378" s="1">
        <v>869.303</v>
      </c>
    </row>
    <row r="379" ht="15.75" customHeight="1">
      <c r="A379" s="80">
        <v>35244.0</v>
      </c>
      <c r="B379" s="1">
        <v>872.008</v>
      </c>
    </row>
    <row r="380" ht="15.75" customHeight="1">
      <c r="A380" s="80">
        <v>35247.0</v>
      </c>
      <c r="B380" s="1">
        <v>878.972</v>
      </c>
    </row>
    <row r="381" ht="15.75" customHeight="1">
      <c r="A381" s="80">
        <v>35248.0</v>
      </c>
      <c r="B381" s="1">
        <v>876.192</v>
      </c>
    </row>
    <row r="382" ht="15.75" customHeight="1">
      <c r="A382" s="80">
        <v>35249.0</v>
      </c>
      <c r="B382" s="1">
        <v>874.63</v>
      </c>
    </row>
    <row r="383" ht="15.75" customHeight="1">
      <c r="A383" s="80">
        <v>35251.0</v>
      </c>
      <c r="B383" s="1">
        <v>855.194</v>
      </c>
    </row>
    <row r="384" ht="15.75" customHeight="1">
      <c r="A384" s="80">
        <v>35254.0</v>
      </c>
      <c r="B384" s="1">
        <v>849.073</v>
      </c>
    </row>
    <row r="385" ht="15.75" customHeight="1">
      <c r="A385" s="80">
        <v>35255.0</v>
      </c>
      <c r="B385" s="1">
        <v>852.028</v>
      </c>
    </row>
    <row r="386" ht="15.75" customHeight="1">
      <c r="A386" s="80">
        <v>35256.0</v>
      </c>
      <c r="B386" s="1">
        <v>853.773</v>
      </c>
    </row>
    <row r="387" ht="15.75" customHeight="1">
      <c r="A387" s="80">
        <v>35257.0</v>
      </c>
      <c r="B387" s="1">
        <v>840.336</v>
      </c>
    </row>
    <row r="388" ht="15.75" customHeight="1">
      <c r="A388" s="80">
        <v>35258.0</v>
      </c>
      <c r="B388" s="1">
        <v>841.012</v>
      </c>
    </row>
    <row r="389" ht="15.75" customHeight="1">
      <c r="A389" s="80">
        <v>35261.0</v>
      </c>
      <c r="B389" s="1">
        <v>819.682</v>
      </c>
    </row>
    <row r="390" ht="15.75" customHeight="1">
      <c r="A390" s="80">
        <v>35262.0</v>
      </c>
      <c r="B390" s="1">
        <v>817.821</v>
      </c>
    </row>
    <row r="391" ht="15.75" customHeight="1">
      <c r="A391" s="80">
        <v>35263.0</v>
      </c>
      <c r="B391" s="1">
        <v>825.316</v>
      </c>
    </row>
    <row r="392" ht="15.75" customHeight="1">
      <c r="A392" s="80">
        <v>35264.0</v>
      </c>
      <c r="B392" s="1">
        <v>837.744</v>
      </c>
    </row>
    <row r="393" ht="15.75" customHeight="1">
      <c r="A393" s="80">
        <v>35265.0</v>
      </c>
      <c r="B393" s="1">
        <v>831.459</v>
      </c>
    </row>
    <row r="394" ht="15.75" customHeight="1">
      <c r="A394" s="80">
        <v>35268.0</v>
      </c>
      <c r="B394" s="1">
        <v>825.003</v>
      </c>
    </row>
    <row r="395" ht="15.75" customHeight="1">
      <c r="A395" s="80">
        <v>35269.0</v>
      </c>
      <c r="B395" s="1">
        <v>816.032</v>
      </c>
    </row>
    <row r="396" ht="15.75" customHeight="1">
      <c r="A396" s="80">
        <v>35270.0</v>
      </c>
      <c r="B396" s="1">
        <v>815.767</v>
      </c>
    </row>
    <row r="397" ht="15.75" customHeight="1">
      <c r="A397" s="80">
        <v>35271.0</v>
      </c>
      <c r="B397" s="1">
        <v>821.655</v>
      </c>
    </row>
    <row r="398" ht="15.75" customHeight="1">
      <c r="A398" s="80">
        <v>35272.0</v>
      </c>
      <c r="B398" s="1">
        <v>827.812</v>
      </c>
    </row>
    <row r="399" ht="15.75" customHeight="1">
      <c r="A399" s="80">
        <v>35275.0</v>
      </c>
      <c r="B399" s="1">
        <v>821.43</v>
      </c>
    </row>
    <row r="400" ht="15.75" customHeight="1">
      <c r="A400" s="80">
        <v>35276.0</v>
      </c>
      <c r="B400" s="1">
        <v>827.132</v>
      </c>
    </row>
    <row r="401" ht="15.75" customHeight="1">
      <c r="A401" s="80">
        <v>35277.0</v>
      </c>
      <c r="B401" s="1">
        <v>833.482</v>
      </c>
    </row>
    <row r="402" ht="15.75" customHeight="1">
      <c r="A402" s="80">
        <v>35278.0</v>
      </c>
      <c r="B402" s="1">
        <v>846.767</v>
      </c>
    </row>
    <row r="403" ht="15.75" customHeight="1">
      <c r="A403" s="80">
        <v>35279.0</v>
      </c>
      <c r="B403" s="1">
        <v>863.062</v>
      </c>
    </row>
    <row r="404" ht="15.75" customHeight="1">
      <c r="A404" s="80">
        <v>35282.0</v>
      </c>
      <c r="B404" s="1">
        <v>860.191</v>
      </c>
    </row>
    <row r="405" ht="15.75" customHeight="1">
      <c r="A405" s="80">
        <v>35283.0</v>
      </c>
      <c r="B405" s="1">
        <v>863.016</v>
      </c>
    </row>
    <row r="406" ht="15.75" customHeight="1">
      <c r="A406" s="80">
        <v>35284.0</v>
      </c>
      <c r="B406" s="1">
        <v>865.46</v>
      </c>
    </row>
    <row r="407" ht="15.75" customHeight="1">
      <c r="A407" s="80">
        <v>35285.0</v>
      </c>
      <c r="B407" s="1">
        <v>863.437</v>
      </c>
    </row>
    <row r="408" ht="15.75" customHeight="1">
      <c r="A408" s="80">
        <v>35286.0</v>
      </c>
      <c r="B408" s="1">
        <v>863.014</v>
      </c>
    </row>
    <row r="409" ht="15.75" customHeight="1">
      <c r="A409" s="80">
        <v>35289.0</v>
      </c>
      <c r="B409" s="1">
        <v>867.842</v>
      </c>
    </row>
    <row r="410" ht="15.75" customHeight="1">
      <c r="A410" s="80">
        <v>35290.0</v>
      </c>
      <c r="B410" s="1">
        <v>860.815</v>
      </c>
    </row>
    <row r="411" ht="15.75" customHeight="1">
      <c r="A411" s="80">
        <v>35291.0</v>
      </c>
      <c r="B411" s="1">
        <v>863.358</v>
      </c>
    </row>
    <row r="412" ht="15.75" customHeight="1">
      <c r="A412" s="80">
        <v>35292.0</v>
      </c>
      <c r="B412" s="1">
        <v>863.711</v>
      </c>
    </row>
    <row r="413" ht="15.75" customHeight="1">
      <c r="A413" s="80">
        <v>35293.0</v>
      </c>
      <c r="B413" s="1">
        <v>867.633</v>
      </c>
    </row>
    <row r="414" ht="15.75" customHeight="1">
      <c r="A414" s="80">
        <v>35296.0</v>
      </c>
      <c r="B414" s="1">
        <v>869.446</v>
      </c>
    </row>
    <row r="415" ht="15.75" customHeight="1">
      <c r="A415" s="80">
        <v>35297.0</v>
      </c>
      <c r="B415" s="1">
        <v>868.366</v>
      </c>
    </row>
    <row r="416" ht="15.75" customHeight="1">
      <c r="A416" s="80">
        <v>35298.0</v>
      </c>
      <c r="B416" s="1">
        <v>867.667</v>
      </c>
    </row>
    <row r="417" ht="15.75" customHeight="1">
      <c r="A417" s="80">
        <v>35299.0</v>
      </c>
      <c r="B417" s="1">
        <v>875.01</v>
      </c>
    </row>
    <row r="418" ht="15.75" customHeight="1">
      <c r="A418" s="80">
        <v>35300.0</v>
      </c>
      <c r="B418" s="1">
        <v>870.279</v>
      </c>
    </row>
    <row r="419" ht="15.75" customHeight="1">
      <c r="A419" s="80">
        <v>35303.0</v>
      </c>
      <c r="B419" s="1">
        <v>866.172</v>
      </c>
    </row>
    <row r="420" ht="15.75" customHeight="1">
      <c r="A420" s="80">
        <v>35304.0</v>
      </c>
      <c r="B420" s="1">
        <v>869.466</v>
      </c>
    </row>
    <row r="421" ht="15.75" customHeight="1">
      <c r="A421" s="80">
        <v>35305.0</v>
      </c>
      <c r="B421" s="1">
        <v>867.619</v>
      </c>
    </row>
    <row r="422" ht="15.75" customHeight="1">
      <c r="A422" s="80">
        <v>35306.0</v>
      </c>
      <c r="B422" s="1">
        <v>858.097</v>
      </c>
    </row>
    <row r="423" ht="15.75" customHeight="1">
      <c r="A423" s="80">
        <v>35307.0</v>
      </c>
      <c r="B423" s="1">
        <v>851.064</v>
      </c>
    </row>
    <row r="424" ht="15.75" customHeight="1">
      <c r="A424" s="80">
        <v>35311.0</v>
      </c>
      <c r="B424" s="1">
        <v>854.63</v>
      </c>
    </row>
    <row r="425" ht="15.75" customHeight="1">
      <c r="A425" s="80">
        <v>35312.0</v>
      </c>
      <c r="B425" s="1">
        <v>856.135</v>
      </c>
    </row>
    <row r="426" ht="15.75" customHeight="1">
      <c r="A426" s="80">
        <v>35313.0</v>
      </c>
      <c r="B426" s="1">
        <v>848.153</v>
      </c>
    </row>
    <row r="427" ht="15.75" customHeight="1">
      <c r="A427" s="80">
        <v>35314.0</v>
      </c>
      <c r="B427" s="1">
        <v>856.37</v>
      </c>
    </row>
    <row r="428" ht="15.75" customHeight="1">
      <c r="A428" s="80">
        <v>35317.0</v>
      </c>
      <c r="B428" s="1">
        <v>866.937</v>
      </c>
    </row>
    <row r="429" ht="15.75" customHeight="1">
      <c r="A429" s="80">
        <v>35318.0</v>
      </c>
      <c r="B429" s="1">
        <v>867.112</v>
      </c>
    </row>
    <row r="430" ht="15.75" customHeight="1">
      <c r="A430" s="80">
        <v>35319.0</v>
      </c>
      <c r="B430" s="1">
        <v>871.808</v>
      </c>
    </row>
    <row r="431" ht="15.75" customHeight="1">
      <c r="A431" s="80">
        <v>35320.0</v>
      </c>
      <c r="B431" s="1">
        <v>877.148</v>
      </c>
    </row>
    <row r="432" ht="15.75" customHeight="1">
      <c r="A432" s="80">
        <v>35321.0</v>
      </c>
      <c r="B432" s="1">
        <v>889.421</v>
      </c>
    </row>
    <row r="433" ht="15.75" customHeight="1">
      <c r="A433" s="80">
        <v>35324.0</v>
      </c>
      <c r="B433" s="1">
        <v>894.164</v>
      </c>
    </row>
    <row r="434" ht="15.75" customHeight="1">
      <c r="A434" s="80">
        <v>35325.0</v>
      </c>
      <c r="B434" s="1">
        <v>892.805</v>
      </c>
    </row>
    <row r="435" ht="15.75" customHeight="1">
      <c r="A435" s="80">
        <v>35326.0</v>
      </c>
      <c r="B435" s="1">
        <v>890.919</v>
      </c>
    </row>
    <row r="436" ht="15.75" customHeight="1">
      <c r="A436" s="80">
        <v>35327.0</v>
      </c>
      <c r="B436" s="1">
        <v>892.972</v>
      </c>
    </row>
    <row r="437" ht="15.75" customHeight="1">
      <c r="A437" s="80">
        <v>35328.0</v>
      </c>
      <c r="B437" s="1">
        <v>898.244</v>
      </c>
    </row>
    <row r="438" ht="15.75" customHeight="1">
      <c r="A438" s="80">
        <v>35331.0</v>
      </c>
      <c r="B438" s="1">
        <v>897.548</v>
      </c>
    </row>
    <row r="439" ht="15.75" customHeight="1">
      <c r="A439" s="80">
        <v>35332.0</v>
      </c>
      <c r="B439" s="1">
        <v>896.411</v>
      </c>
    </row>
    <row r="440" ht="15.75" customHeight="1">
      <c r="A440" s="80">
        <v>35333.0</v>
      </c>
      <c r="B440" s="1">
        <v>896.728</v>
      </c>
    </row>
    <row r="441" ht="15.75" customHeight="1">
      <c r="A441" s="80">
        <v>35334.0</v>
      </c>
      <c r="B441" s="1">
        <v>897.05</v>
      </c>
    </row>
    <row r="442" ht="15.75" customHeight="1">
      <c r="A442" s="80">
        <v>35335.0</v>
      </c>
      <c r="B442" s="1">
        <v>897.501</v>
      </c>
    </row>
    <row r="443" ht="15.75" customHeight="1">
      <c r="A443" s="80">
        <v>35338.0</v>
      </c>
      <c r="B443" s="1">
        <v>898.966</v>
      </c>
    </row>
    <row r="444" ht="15.75" customHeight="1">
      <c r="A444" s="80">
        <v>35339.0</v>
      </c>
      <c r="B444" s="1">
        <v>901.285</v>
      </c>
    </row>
    <row r="445" ht="15.75" customHeight="1">
      <c r="A445" s="80">
        <v>35340.0</v>
      </c>
      <c r="B445" s="1">
        <v>907.881</v>
      </c>
    </row>
    <row r="446" ht="15.75" customHeight="1">
      <c r="A446" s="80">
        <v>35341.0</v>
      </c>
      <c r="B446" s="1">
        <v>906.281</v>
      </c>
    </row>
    <row r="447" ht="15.75" customHeight="1">
      <c r="A447" s="80">
        <v>35342.0</v>
      </c>
      <c r="B447" s="1">
        <v>917.66</v>
      </c>
    </row>
    <row r="448" ht="15.75" customHeight="1">
      <c r="A448" s="80">
        <v>35345.0</v>
      </c>
      <c r="B448" s="1">
        <v>920.16</v>
      </c>
    </row>
    <row r="449" ht="15.75" customHeight="1">
      <c r="A449" s="80">
        <v>35346.0</v>
      </c>
      <c r="B449" s="1">
        <v>916.838</v>
      </c>
    </row>
    <row r="450" ht="15.75" customHeight="1">
      <c r="A450" s="80">
        <v>35347.0</v>
      </c>
      <c r="B450" s="1">
        <v>911.873</v>
      </c>
    </row>
    <row r="451" ht="15.75" customHeight="1">
      <c r="A451" s="80">
        <v>35348.0</v>
      </c>
      <c r="B451" s="1">
        <v>909.164</v>
      </c>
    </row>
    <row r="452" ht="15.75" customHeight="1">
      <c r="A452" s="80">
        <v>35349.0</v>
      </c>
      <c r="B452" s="1">
        <v>917.083</v>
      </c>
    </row>
    <row r="453" ht="15.75" customHeight="1">
      <c r="A453" s="80">
        <v>35352.0</v>
      </c>
      <c r="B453" s="1">
        <v>920.852</v>
      </c>
    </row>
    <row r="454" ht="15.75" customHeight="1">
      <c r="A454" s="80">
        <v>35353.0</v>
      </c>
      <c r="B454" s="1">
        <v>919.591</v>
      </c>
    </row>
    <row r="455" ht="15.75" customHeight="1">
      <c r="A455" s="80">
        <v>35354.0</v>
      </c>
      <c r="B455" s="1">
        <v>922.074</v>
      </c>
    </row>
    <row r="456" ht="15.75" customHeight="1">
      <c r="A456" s="80">
        <v>35355.0</v>
      </c>
      <c r="B456" s="1">
        <v>925.518</v>
      </c>
    </row>
    <row r="457" ht="15.75" customHeight="1">
      <c r="A457" s="80">
        <v>35356.0</v>
      </c>
      <c r="B457" s="1">
        <v>930.545</v>
      </c>
    </row>
    <row r="458" ht="15.75" customHeight="1">
      <c r="A458" s="80">
        <v>35359.0</v>
      </c>
      <c r="B458" s="1">
        <v>929.277</v>
      </c>
    </row>
    <row r="459" ht="15.75" customHeight="1">
      <c r="A459" s="80">
        <v>35360.0</v>
      </c>
      <c r="B459" s="1">
        <v>924.983</v>
      </c>
    </row>
    <row r="460" ht="15.75" customHeight="1">
      <c r="A460" s="80">
        <v>35361.0</v>
      </c>
      <c r="B460" s="1">
        <v>925.934</v>
      </c>
    </row>
    <row r="461" ht="15.75" customHeight="1">
      <c r="A461" s="80">
        <v>35362.0</v>
      </c>
      <c r="B461" s="1">
        <v>919.418</v>
      </c>
    </row>
    <row r="462" ht="15.75" customHeight="1">
      <c r="A462" s="80">
        <v>35363.0</v>
      </c>
      <c r="B462" s="1">
        <v>917.625</v>
      </c>
    </row>
    <row r="463" ht="15.75" customHeight="1">
      <c r="A463" s="80">
        <v>35366.0</v>
      </c>
      <c r="B463" s="1">
        <v>912.833</v>
      </c>
    </row>
    <row r="464" ht="15.75" customHeight="1">
      <c r="A464" s="80">
        <v>35367.0</v>
      </c>
      <c r="B464" s="1">
        <v>918.493</v>
      </c>
    </row>
    <row r="465" ht="15.75" customHeight="1">
      <c r="A465" s="80">
        <v>35368.0</v>
      </c>
      <c r="B465" s="1">
        <v>917.948</v>
      </c>
    </row>
    <row r="466" ht="15.75" customHeight="1">
      <c r="A466" s="80">
        <v>35369.0</v>
      </c>
      <c r="B466" s="1">
        <v>923.76</v>
      </c>
    </row>
    <row r="467" ht="15.75" customHeight="1">
      <c r="A467" s="80">
        <v>35370.0</v>
      </c>
      <c r="B467" s="1">
        <v>921.913</v>
      </c>
    </row>
    <row r="468" ht="15.75" customHeight="1">
      <c r="A468" s="80">
        <v>35373.0</v>
      </c>
      <c r="B468" s="1">
        <v>925.876</v>
      </c>
    </row>
    <row r="469" ht="15.75" customHeight="1">
      <c r="A469" s="80">
        <v>35374.0</v>
      </c>
      <c r="B469" s="1">
        <v>935.585</v>
      </c>
    </row>
    <row r="470" ht="15.75" customHeight="1">
      <c r="A470" s="80">
        <v>35375.0</v>
      </c>
      <c r="B470" s="1">
        <v>949.467</v>
      </c>
    </row>
    <row r="471" ht="15.75" customHeight="1">
      <c r="A471" s="80">
        <v>35376.0</v>
      </c>
      <c r="B471" s="1">
        <v>953.669</v>
      </c>
    </row>
    <row r="472" ht="15.75" customHeight="1">
      <c r="A472" s="80">
        <v>35377.0</v>
      </c>
      <c r="B472" s="1">
        <v>957.909</v>
      </c>
    </row>
    <row r="473" ht="15.75" customHeight="1">
      <c r="A473" s="80">
        <v>35380.0</v>
      </c>
      <c r="B473" s="1">
        <v>959.285</v>
      </c>
    </row>
    <row r="474" ht="15.75" customHeight="1">
      <c r="A474" s="80">
        <v>35381.0</v>
      </c>
      <c r="B474" s="1">
        <v>956.37</v>
      </c>
    </row>
    <row r="475" ht="15.75" customHeight="1">
      <c r="A475" s="80">
        <v>35382.0</v>
      </c>
      <c r="B475" s="1">
        <v>958.676</v>
      </c>
    </row>
    <row r="476" ht="15.75" customHeight="1">
      <c r="A476" s="80">
        <v>35383.0</v>
      </c>
      <c r="B476" s="1">
        <v>964.993</v>
      </c>
    </row>
    <row r="477" ht="15.75" customHeight="1">
      <c r="A477" s="80">
        <v>35384.0</v>
      </c>
      <c r="B477" s="1">
        <v>967.342</v>
      </c>
    </row>
    <row r="478" ht="15.75" customHeight="1">
      <c r="A478" s="80">
        <v>35387.0</v>
      </c>
      <c r="B478" s="1">
        <v>966.631</v>
      </c>
    </row>
    <row r="479" ht="15.75" customHeight="1">
      <c r="A479" s="80">
        <v>35388.0</v>
      </c>
      <c r="B479" s="1">
        <v>973.388</v>
      </c>
    </row>
    <row r="480" ht="15.75" customHeight="1">
      <c r="A480" s="80">
        <v>35389.0</v>
      </c>
      <c r="B480" s="1">
        <v>975.913</v>
      </c>
    </row>
    <row r="481" ht="15.75" customHeight="1">
      <c r="A481" s="80">
        <v>35390.0</v>
      </c>
      <c r="B481" s="1">
        <v>974.36</v>
      </c>
    </row>
    <row r="482" ht="15.75" customHeight="1">
      <c r="A482" s="80">
        <v>35391.0</v>
      </c>
      <c r="B482" s="1">
        <v>982.222</v>
      </c>
    </row>
    <row r="483" ht="15.75" customHeight="1">
      <c r="A483" s="80">
        <v>35394.0</v>
      </c>
      <c r="B483" s="1">
        <v>993.156</v>
      </c>
    </row>
    <row r="484" ht="15.75" customHeight="1">
      <c r="A484" s="80">
        <v>35395.0</v>
      </c>
      <c r="B484" s="1">
        <v>991.979</v>
      </c>
    </row>
    <row r="485" ht="15.75" customHeight="1">
      <c r="A485" s="80">
        <v>35396.0</v>
      </c>
      <c r="B485" s="1">
        <v>990.894</v>
      </c>
    </row>
    <row r="486" ht="15.75" customHeight="1">
      <c r="A486" s="80">
        <v>35398.0</v>
      </c>
      <c r="B486" s="1">
        <v>993.584</v>
      </c>
    </row>
    <row r="487" ht="15.75" customHeight="1">
      <c r="A487" s="80">
        <v>35401.0</v>
      </c>
      <c r="B487" s="1">
        <v>992.999</v>
      </c>
    </row>
    <row r="488" ht="15.75" customHeight="1">
      <c r="A488" s="80">
        <v>35402.0</v>
      </c>
      <c r="B488" s="1">
        <v>982.148</v>
      </c>
    </row>
    <row r="489" ht="15.75" customHeight="1">
      <c r="A489" s="80">
        <v>35403.0</v>
      </c>
      <c r="B489" s="1">
        <v>978.24</v>
      </c>
    </row>
    <row r="490" ht="15.75" customHeight="1">
      <c r="A490" s="80">
        <v>35404.0</v>
      </c>
      <c r="B490" s="1">
        <v>977.409</v>
      </c>
    </row>
    <row r="491" ht="15.75" customHeight="1">
      <c r="A491" s="80">
        <v>35405.0</v>
      </c>
      <c r="B491" s="1">
        <v>971.206</v>
      </c>
    </row>
    <row r="492" ht="15.75" customHeight="1">
      <c r="A492" s="80">
        <v>35408.0</v>
      </c>
      <c r="B492" s="1">
        <v>984.626</v>
      </c>
    </row>
    <row r="493" ht="15.75" customHeight="1">
      <c r="A493" s="80">
        <v>35409.0</v>
      </c>
      <c r="B493" s="1">
        <v>981.652</v>
      </c>
    </row>
    <row r="494" ht="15.75" customHeight="1">
      <c r="A494" s="80">
        <v>35410.0</v>
      </c>
      <c r="B494" s="1">
        <v>972.848</v>
      </c>
    </row>
    <row r="495" ht="15.75" customHeight="1">
      <c r="A495" s="80">
        <v>35411.0</v>
      </c>
      <c r="B495" s="1">
        <v>958.154</v>
      </c>
    </row>
    <row r="496" ht="15.75" customHeight="1">
      <c r="A496" s="80">
        <v>35412.0</v>
      </c>
      <c r="B496" s="1">
        <v>957.258</v>
      </c>
    </row>
    <row r="497" ht="15.75" customHeight="1">
      <c r="A497" s="80">
        <v>35415.0</v>
      </c>
      <c r="B497" s="1">
        <v>947.229</v>
      </c>
    </row>
    <row r="498" ht="15.75" customHeight="1">
      <c r="A498" s="80">
        <v>35416.0</v>
      </c>
      <c r="B498" s="1">
        <v>953.88</v>
      </c>
    </row>
    <row r="499" ht="15.75" customHeight="1">
      <c r="A499" s="80">
        <v>35417.0</v>
      </c>
      <c r="B499" s="1">
        <v>961.156</v>
      </c>
    </row>
    <row r="500" ht="15.75" customHeight="1">
      <c r="A500" s="80">
        <v>35418.0</v>
      </c>
      <c r="B500" s="1">
        <v>979.876</v>
      </c>
    </row>
    <row r="501" ht="15.75" customHeight="1">
      <c r="A501" s="80">
        <v>35419.0</v>
      </c>
      <c r="B501" s="1">
        <v>983.986</v>
      </c>
    </row>
    <row r="502" ht="15.75" customHeight="1">
      <c r="A502" s="80">
        <v>35422.0</v>
      </c>
      <c r="B502" s="1">
        <v>981.425</v>
      </c>
    </row>
    <row r="503" ht="15.75" customHeight="1">
      <c r="A503" s="80">
        <v>35423.0</v>
      </c>
      <c r="B503" s="1">
        <v>986.865</v>
      </c>
    </row>
    <row r="504" ht="15.75" customHeight="1">
      <c r="A504" s="80">
        <v>35425.0</v>
      </c>
      <c r="B504" s="1">
        <v>993.159</v>
      </c>
    </row>
    <row r="505" ht="15.75" customHeight="1">
      <c r="A505" s="80">
        <v>35426.0</v>
      </c>
      <c r="B505" s="1">
        <v>994.851</v>
      </c>
    </row>
    <row r="506" ht="15.75" customHeight="1">
      <c r="A506" s="80">
        <v>35429.0</v>
      </c>
      <c r="B506" s="1">
        <v>991.005</v>
      </c>
    </row>
    <row r="507" ht="15.75" customHeight="1">
      <c r="A507" s="80">
        <v>35430.0</v>
      </c>
      <c r="B507" s="1">
        <v>973.897</v>
      </c>
    </row>
    <row r="508" ht="15.75" customHeight="1">
      <c r="A508" s="80">
        <v>35432.0</v>
      </c>
      <c r="B508" s="1">
        <v>969.047</v>
      </c>
    </row>
    <row r="509" ht="15.75" customHeight="1">
      <c r="A509" s="80">
        <v>35433.0</v>
      </c>
      <c r="B509" s="1">
        <v>983.56</v>
      </c>
    </row>
    <row r="510" ht="15.75" customHeight="1">
      <c r="A510" s="80">
        <v>35436.0</v>
      </c>
      <c r="B510" s="1">
        <v>983.076</v>
      </c>
    </row>
    <row r="511" ht="15.75" customHeight="1">
      <c r="A511" s="80">
        <v>35437.0</v>
      </c>
      <c r="B511" s="1">
        <v>990.475</v>
      </c>
    </row>
    <row r="512" ht="15.75" customHeight="1">
      <c r="A512" s="80">
        <v>35438.0</v>
      </c>
      <c r="B512" s="1">
        <v>984.4</v>
      </c>
    </row>
    <row r="513" ht="15.75" customHeight="1">
      <c r="A513" s="80">
        <v>35439.0</v>
      </c>
      <c r="B513" s="1">
        <v>992.893</v>
      </c>
    </row>
    <row r="514" ht="15.75" customHeight="1">
      <c r="A514" s="80">
        <v>35440.0</v>
      </c>
      <c r="B514" s="1">
        <v>999.009</v>
      </c>
    </row>
    <row r="515" ht="15.75" customHeight="1">
      <c r="A515" s="80">
        <v>35443.0</v>
      </c>
      <c r="B515" s="1">
        <v>999.083</v>
      </c>
    </row>
    <row r="516" ht="15.75" customHeight="1">
      <c r="A516" s="80">
        <v>35444.0</v>
      </c>
      <c r="B516" s="1">
        <v>1011.387</v>
      </c>
    </row>
    <row r="517" ht="15.75" customHeight="1">
      <c r="A517" s="80">
        <v>35445.0</v>
      </c>
      <c r="B517" s="1">
        <v>1009.218</v>
      </c>
    </row>
    <row r="518" ht="15.75" customHeight="1">
      <c r="A518" s="80">
        <v>35446.0</v>
      </c>
      <c r="B518" s="1">
        <v>1012.604</v>
      </c>
    </row>
    <row r="519" ht="15.75" customHeight="1">
      <c r="A519" s="80">
        <v>35447.0</v>
      </c>
      <c r="B519" s="1">
        <v>1021.093</v>
      </c>
    </row>
    <row r="520" ht="15.75" customHeight="1">
      <c r="A520" s="80">
        <v>35450.0</v>
      </c>
      <c r="B520" s="1">
        <v>1021.79</v>
      </c>
    </row>
    <row r="521" ht="15.75" customHeight="1">
      <c r="A521" s="80">
        <v>35451.0</v>
      </c>
      <c r="B521" s="1">
        <v>1029.712</v>
      </c>
    </row>
    <row r="522" ht="15.75" customHeight="1">
      <c r="A522" s="80">
        <v>35452.0</v>
      </c>
      <c r="B522" s="1">
        <v>1034.406</v>
      </c>
    </row>
    <row r="523" ht="15.75" customHeight="1">
      <c r="A523" s="80">
        <v>35453.0</v>
      </c>
      <c r="B523" s="1">
        <v>1023.015</v>
      </c>
    </row>
    <row r="524" ht="15.75" customHeight="1">
      <c r="A524" s="80">
        <v>35454.0</v>
      </c>
      <c r="B524" s="1">
        <v>1013.753</v>
      </c>
    </row>
    <row r="525" ht="15.75" customHeight="1">
      <c r="A525" s="80">
        <v>35457.0</v>
      </c>
      <c r="B525" s="1">
        <v>1006.517</v>
      </c>
    </row>
    <row r="526" ht="15.75" customHeight="1">
      <c r="A526" s="80">
        <v>35458.0</v>
      </c>
      <c r="B526" s="1">
        <v>1006.596</v>
      </c>
    </row>
    <row r="527" ht="15.75" customHeight="1">
      <c r="A527" s="80">
        <v>35459.0</v>
      </c>
      <c r="B527" s="1">
        <v>1016.629</v>
      </c>
    </row>
    <row r="528" ht="15.75" customHeight="1">
      <c r="A528" s="80">
        <v>35460.0</v>
      </c>
      <c r="B528" s="1">
        <v>1032.121</v>
      </c>
    </row>
    <row r="529" ht="15.75" customHeight="1">
      <c r="A529" s="80">
        <v>35461.0</v>
      </c>
      <c r="B529" s="1">
        <v>1034.741</v>
      </c>
    </row>
    <row r="530" ht="15.75" customHeight="1">
      <c r="A530" s="80">
        <v>35464.0</v>
      </c>
      <c r="B530" s="1">
        <v>1035.59</v>
      </c>
    </row>
    <row r="531" ht="15.75" customHeight="1">
      <c r="A531" s="80">
        <v>35465.0</v>
      </c>
      <c r="B531" s="1">
        <v>1039.0</v>
      </c>
    </row>
    <row r="532" ht="15.75" customHeight="1">
      <c r="A532" s="80">
        <v>35466.0</v>
      </c>
      <c r="B532" s="1">
        <v>1024.719</v>
      </c>
    </row>
    <row r="533" ht="15.75" customHeight="1">
      <c r="A533" s="80">
        <v>35467.0</v>
      </c>
      <c r="B533" s="1">
        <v>1027.504</v>
      </c>
    </row>
    <row r="534" ht="15.75" customHeight="1">
      <c r="A534" s="80">
        <v>35468.0</v>
      </c>
      <c r="B534" s="1">
        <v>1039.91</v>
      </c>
    </row>
    <row r="535" ht="15.75" customHeight="1">
      <c r="A535" s="80">
        <v>35471.0</v>
      </c>
      <c r="B535" s="1">
        <v>1034.512</v>
      </c>
    </row>
    <row r="536" ht="15.75" customHeight="1">
      <c r="A536" s="80">
        <v>35472.0</v>
      </c>
      <c r="B536" s="1">
        <v>1039.994</v>
      </c>
    </row>
    <row r="537" ht="15.75" customHeight="1">
      <c r="A537" s="80">
        <v>35473.0</v>
      </c>
      <c r="B537" s="1">
        <v>1057.635</v>
      </c>
    </row>
    <row r="538" ht="15.75" customHeight="1">
      <c r="A538" s="80">
        <v>35474.0</v>
      </c>
      <c r="B538" s="1">
        <v>1069.678</v>
      </c>
    </row>
    <row r="539" ht="15.75" customHeight="1">
      <c r="A539" s="80">
        <v>35475.0</v>
      </c>
      <c r="B539" s="1">
        <v>1065.312</v>
      </c>
    </row>
    <row r="540" ht="15.75" customHeight="1">
      <c r="A540" s="80">
        <v>35479.0</v>
      </c>
      <c r="B540" s="1">
        <v>1075.816</v>
      </c>
    </row>
    <row r="541" ht="15.75" customHeight="1">
      <c r="A541" s="80">
        <v>35480.0</v>
      </c>
      <c r="B541" s="1">
        <v>1070.92</v>
      </c>
    </row>
    <row r="542" ht="15.75" customHeight="1">
      <c r="A542" s="80">
        <v>35481.0</v>
      </c>
      <c r="B542" s="1">
        <v>1058.202</v>
      </c>
    </row>
    <row r="543" ht="15.75" customHeight="1">
      <c r="A543" s="80">
        <v>35482.0</v>
      </c>
      <c r="B543" s="1">
        <v>1056.864</v>
      </c>
    </row>
    <row r="544" ht="15.75" customHeight="1">
      <c r="A544" s="80">
        <v>35485.0</v>
      </c>
      <c r="B544" s="1">
        <v>1068.088</v>
      </c>
    </row>
    <row r="545" ht="15.75" customHeight="1">
      <c r="A545" s="80">
        <v>35486.0</v>
      </c>
      <c r="B545" s="1">
        <v>1070.497</v>
      </c>
    </row>
    <row r="546" ht="15.75" customHeight="1">
      <c r="A546" s="80">
        <v>35487.0</v>
      </c>
      <c r="B546" s="1">
        <v>1062.225</v>
      </c>
    </row>
    <row r="547" ht="15.75" customHeight="1">
      <c r="A547" s="80">
        <v>35488.0</v>
      </c>
      <c r="B547" s="1">
        <v>1048.43</v>
      </c>
    </row>
    <row r="548" ht="15.75" customHeight="1">
      <c r="A548" s="80">
        <v>35489.0</v>
      </c>
      <c r="B548" s="1">
        <v>1042.851</v>
      </c>
    </row>
    <row r="549" ht="15.75" customHeight="1">
      <c r="A549" s="80">
        <v>35492.0</v>
      </c>
      <c r="B549" s="1">
        <v>1048.784</v>
      </c>
    </row>
    <row r="550" ht="15.75" customHeight="1">
      <c r="A550" s="80">
        <v>35493.0</v>
      </c>
      <c r="B550" s="1">
        <v>1043.186</v>
      </c>
    </row>
    <row r="551" ht="15.75" customHeight="1">
      <c r="A551" s="80">
        <v>35494.0</v>
      </c>
      <c r="B551" s="1">
        <v>1058.095</v>
      </c>
    </row>
    <row r="552" ht="15.75" customHeight="1">
      <c r="A552" s="80">
        <v>35495.0</v>
      </c>
      <c r="B552" s="1">
        <v>1053.7</v>
      </c>
    </row>
    <row r="553" ht="15.75" customHeight="1">
      <c r="A553" s="80">
        <v>35496.0</v>
      </c>
      <c r="B553" s="1">
        <v>1062.165</v>
      </c>
    </row>
    <row r="554" ht="15.75" customHeight="1">
      <c r="A554" s="80">
        <v>35499.0</v>
      </c>
      <c r="B554" s="1">
        <v>1073.638</v>
      </c>
    </row>
    <row r="555" ht="15.75" customHeight="1">
      <c r="A555" s="80">
        <v>35500.0</v>
      </c>
      <c r="B555" s="1">
        <v>1070.608</v>
      </c>
    </row>
    <row r="556" ht="15.75" customHeight="1">
      <c r="A556" s="80">
        <v>35501.0</v>
      </c>
      <c r="B556" s="1">
        <v>1061.511</v>
      </c>
    </row>
    <row r="557" ht="15.75" customHeight="1">
      <c r="A557" s="80">
        <v>35502.0</v>
      </c>
      <c r="B557" s="1">
        <v>1042.316</v>
      </c>
    </row>
    <row r="558" ht="15.75" customHeight="1">
      <c r="A558" s="80">
        <v>35503.0</v>
      </c>
      <c r="B558" s="1">
        <v>1047.09</v>
      </c>
    </row>
    <row r="559" ht="15.75" customHeight="1">
      <c r="A559" s="80">
        <v>35506.0</v>
      </c>
      <c r="B559" s="1">
        <v>1050.489</v>
      </c>
    </row>
    <row r="560" ht="15.75" customHeight="1">
      <c r="A560" s="80">
        <v>35507.0</v>
      </c>
      <c r="B560" s="1">
        <v>1042.521</v>
      </c>
    </row>
    <row r="561" ht="15.75" customHeight="1">
      <c r="A561" s="80">
        <v>35508.0</v>
      </c>
      <c r="B561" s="1">
        <v>1037.4</v>
      </c>
    </row>
    <row r="562" ht="15.75" customHeight="1">
      <c r="A562" s="80">
        <v>35509.0</v>
      </c>
      <c r="B562" s="1">
        <v>1033.335</v>
      </c>
    </row>
    <row r="563" ht="15.75" customHeight="1">
      <c r="A563" s="80">
        <v>35510.0</v>
      </c>
      <c r="B563" s="1">
        <v>1035.26</v>
      </c>
    </row>
    <row r="564" ht="15.75" customHeight="1">
      <c r="A564" s="80">
        <v>35513.0</v>
      </c>
      <c r="B564" s="1">
        <v>1044.246</v>
      </c>
    </row>
    <row r="565" ht="15.75" customHeight="1">
      <c r="A565" s="80">
        <v>35514.0</v>
      </c>
      <c r="B565" s="1">
        <v>1041.94</v>
      </c>
    </row>
    <row r="566" ht="15.75" customHeight="1">
      <c r="A566" s="80">
        <v>35515.0</v>
      </c>
      <c r="B566" s="1">
        <v>1044.078</v>
      </c>
    </row>
    <row r="567" ht="15.75" customHeight="1">
      <c r="A567" s="80">
        <v>35516.0</v>
      </c>
      <c r="B567" s="1">
        <v>1022.139</v>
      </c>
    </row>
    <row r="568" ht="15.75" customHeight="1">
      <c r="A568" s="80">
        <v>35520.0</v>
      </c>
      <c r="B568" s="1">
        <v>1000.002</v>
      </c>
    </row>
    <row r="569" ht="15.75" customHeight="1">
      <c r="A569" s="80">
        <v>35521.0</v>
      </c>
      <c r="B569" s="1">
        <v>1003.333</v>
      </c>
    </row>
    <row r="570" ht="15.75" customHeight="1">
      <c r="A570" s="80">
        <v>35522.0</v>
      </c>
      <c r="B570" s="1">
        <v>990.925</v>
      </c>
    </row>
    <row r="571" ht="15.75" customHeight="1">
      <c r="A571" s="80">
        <v>35523.0</v>
      </c>
      <c r="B571" s="1">
        <v>991.211</v>
      </c>
    </row>
    <row r="572" ht="15.75" customHeight="1">
      <c r="A572" s="80">
        <v>35524.0</v>
      </c>
      <c r="B572" s="1">
        <v>1001.248</v>
      </c>
    </row>
    <row r="573" ht="15.75" customHeight="1">
      <c r="A573" s="80">
        <v>35527.0</v>
      </c>
      <c r="B573" s="1">
        <v>1006.847</v>
      </c>
    </row>
    <row r="574" ht="15.75" customHeight="1">
      <c r="A574" s="80">
        <v>35528.0</v>
      </c>
      <c r="B574" s="1">
        <v>1012.411</v>
      </c>
    </row>
    <row r="575" ht="15.75" customHeight="1">
      <c r="A575" s="80">
        <v>35529.0</v>
      </c>
      <c r="B575" s="1">
        <v>1005.176</v>
      </c>
    </row>
    <row r="576" ht="15.75" customHeight="1">
      <c r="A576" s="80">
        <v>35530.0</v>
      </c>
      <c r="B576" s="1">
        <v>1002.215</v>
      </c>
    </row>
    <row r="577" ht="15.75" customHeight="1">
      <c r="A577" s="80">
        <v>35531.0</v>
      </c>
      <c r="B577" s="1">
        <v>974.938</v>
      </c>
    </row>
    <row r="578" ht="15.75" customHeight="1">
      <c r="A578" s="80">
        <v>35534.0</v>
      </c>
      <c r="B578" s="1">
        <v>982.976</v>
      </c>
    </row>
    <row r="579" ht="15.75" customHeight="1">
      <c r="A579" s="80">
        <v>35535.0</v>
      </c>
      <c r="B579" s="1">
        <v>997.501</v>
      </c>
    </row>
    <row r="580" ht="15.75" customHeight="1">
      <c r="A580" s="80">
        <v>35536.0</v>
      </c>
      <c r="B580" s="1">
        <v>1009.215</v>
      </c>
    </row>
    <row r="581" ht="15.75" customHeight="1">
      <c r="A581" s="80">
        <v>35537.0</v>
      </c>
      <c r="B581" s="1">
        <v>1006.926</v>
      </c>
    </row>
    <row r="582" ht="15.75" customHeight="1">
      <c r="A582" s="80">
        <v>35538.0</v>
      </c>
      <c r="B582" s="1">
        <v>1012.966</v>
      </c>
    </row>
    <row r="583" ht="15.75" customHeight="1">
      <c r="A583" s="80">
        <v>35541.0</v>
      </c>
      <c r="B583" s="1">
        <v>1005.078</v>
      </c>
    </row>
    <row r="584" ht="15.75" customHeight="1">
      <c r="A584" s="80">
        <v>35542.0</v>
      </c>
      <c r="B584" s="1">
        <v>1023.901</v>
      </c>
    </row>
    <row r="585" ht="15.75" customHeight="1">
      <c r="A585" s="80">
        <v>35543.0</v>
      </c>
      <c r="B585" s="1">
        <v>1022.669</v>
      </c>
    </row>
    <row r="586" ht="15.75" customHeight="1">
      <c r="A586" s="80">
        <v>35544.0</v>
      </c>
      <c r="B586" s="1">
        <v>1019.434</v>
      </c>
    </row>
    <row r="587" ht="15.75" customHeight="1">
      <c r="A587" s="80">
        <v>35545.0</v>
      </c>
      <c r="B587" s="1">
        <v>1011.754</v>
      </c>
    </row>
    <row r="588" ht="15.75" customHeight="1">
      <c r="A588" s="80">
        <v>35548.0</v>
      </c>
      <c r="B588" s="1">
        <v>1021.916</v>
      </c>
    </row>
    <row r="589" ht="15.75" customHeight="1">
      <c r="A589" s="80">
        <v>35549.0</v>
      </c>
      <c r="B589" s="1">
        <v>1049.845</v>
      </c>
    </row>
    <row r="590" ht="15.75" customHeight="1">
      <c r="A590" s="80">
        <v>35550.0</v>
      </c>
      <c r="B590" s="1">
        <v>1059.701</v>
      </c>
    </row>
    <row r="591" ht="15.75" customHeight="1">
      <c r="A591" s="80">
        <v>35551.0</v>
      </c>
      <c r="B591" s="1">
        <v>1056.13</v>
      </c>
    </row>
    <row r="592" ht="15.75" customHeight="1">
      <c r="A592" s="80">
        <v>35552.0</v>
      </c>
      <c r="B592" s="1">
        <v>1075.231</v>
      </c>
    </row>
    <row r="593" ht="15.75" customHeight="1">
      <c r="A593" s="80">
        <v>35555.0</v>
      </c>
      <c r="B593" s="1">
        <v>1098.144</v>
      </c>
    </row>
    <row r="594" ht="15.75" customHeight="1">
      <c r="A594" s="80">
        <v>35556.0</v>
      </c>
      <c r="B594" s="1">
        <v>1094.952</v>
      </c>
    </row>
    <row r="595" ht="15.75" customHeight="1">
      <c r="A595" s="80">
        <v>35557.0</v>
      </c>
      <c r="B595" s="1">
        <v>1079.052</v>
      </c>
    </row>
    <row r="596" ht="15.75" customHeight="1">
      <c r="A596" s="80">
        <v>35558.0</v>
      </c>
      <c r="B596" s="1">
        <v>1085.215</v>
      </c>
    </row>
    <row r="597" ht="15.75" customHeight="1">
      <c r="A597" s="80">
        <v>35559.0</v>
      </c>
      <c r="B597" s="1">
        <v>1091.488</v>
      </c>
    </row>
    <row r="598" ht="15.75" customHeight="1">
      <c r="A598" s="80">
        <v>35562.0</v>
      </c>
      <c r="B598" s="1">
        <v>1108.576</v>
      </c>
    </row>
    <row r="599" ht="15.75" customHeight="1">
      <c r="A599" s="80">
        <v>35563.0</v>
      </c>
      <c r="B599" s="1">
        <v>1102.776</v>
      </c>
    </row>
    <row r="600" ht="15.75" customHeight="1">
      <c r="A600" s="80">
        <v>35564.0</v>
      </c>
      <c r="B600" s="1">
        <v>1106.787</v>
      </c>
    </row>
    <row r="601" ht="15.75" customHeight="1">
      <c r="A601" s="80">
        <v>35565.0</v>
      </c>
      <c r="B601" s="1">
        <v>1114.86</v>
      </c>
    </row>
    <row r="602" ht="15.75" customHeight="1">
      <c r="A602" s="80">
        <v>35566.0</v>
      </c>
      <c r="B602" s="1">
        <v>1098.997</v>
      </c>
    </row>
    <row r="603" ht="15.75" customHeight="1">
      <c r="A603" s="80">
        <v>35569.0</v>
      </c>
      <c r="B603" s="1">
        <v>1103.679</v>
      </c>
    </row>
    <row r="604" ht="15.75" customHeight="1">
      <c r="A604" s="80">
        <v>35570.0</v>
      </c>
      <c r="B604" s="1">
        <v>1114.878</v>
      </c>
    </row>
    <row r="605" ht="15.75" customHeight="1">
      <c r="A605" s="80">
        <v>35571.0</v>
      </c>
      <c r="B605" s="1">
        <v>1111.937</v>
      </c>
    </row>
    <row r="606" ht="15.75" customHeight="1">
      <c r="A606" s="80">
        <v>35572.0</v>
      </c>
      <c r="B606" s="1">
        <v>1107.078</v>
      </c>
    </row>
    <row r="607" ht="15.75" customHeight="1">
      <c r="A607" s="80">
        <v>35573.0</v>
      </c>
      <c r="B607" s="1">
        <v>1122.159</v>
      </c>
    </row>
    <row r="608" ht="15.75" customHeight="1">
      <c r="A608" s="80">
        <v>35577.0</v>
      </c>
      <c r="B608" s="1">
        <v>1125.72</v>
      </c>
    </row>
    <row r="609" ht="15.75" customHeight="1">
      <c r="A609" s="80">
        <v>35578.0</v>
      </c>
      <c r="B609" s="1">
        <v>1122.602</v>
      </c>
    </row>
    <row r="610" ht="15.75" customHeight="1">
      <c r="A610" s="80">
        <v>35579.0</v>
      </c>
      <c r="B610" s="1">
        <v>1118.622</v>
      </c>
    </row>
    <row r="611" ht="15.75" customHeight="1">
      <c r="A611" s="80">
        <v>35580.0</v>
      </c>
      <c r="B611" s="1">
        <v>1124.219</v>
      </c>
    </row>
    <row r="612" ht="15.75" customHeight="1">
      <c r="A612" s="80">
        <v>35583.0</v>
      </c>
      <c r="B612" s="1">
        <v>1121.688</v>
      </c>
    </row>
    <row r="613" ht="15.75" customHeight="1">
      <c r="A613" s="80">
        <v>35584.0</v>
      </c>
      <c r="B613" s="1">
        <v>1120.54</v>
      </c>
    </row>
    <row r="614" ht="15.75" customHeight="1">
      <c r="A614" s="80">
        <v>35585.0</v>
      </c>
      <c r="B614" s="1">
        <v>1113.685</v>
      </c>
    </row>
    <row r="615" ht="15.75" customHeight="1">
      <c r="A615" s="80">
        <v>35586.0</v>
      </c>
      <c r="B615" s="1">
        <v>1118.228</v>
      </c>
    </row>
    <row r="616" ht="15.75" customHeight="1">
      <c r="A616" s="80">
        <v>35587.0</v>
      </c>
      <c r="B616" s="1">
        <v>1137.616</v>
      </c>
    </row>
    <row r="617" ht="15.75" customHeight="1">
      <c r="A617" s="80">
        <v>35590.0</v>
      </c>
      <c r="B617" s="1">
        <v>1144.152</v>
      </c>
    </row>
    <row r="618" ht="15.75" customHeight="1">
      <c r="A618" s="80">
        <v>35591.0</v>
      </c>
      <c r="B618" s="1">
        <v>1147.301</v>
      </c>
    </row>
    <row r="619" ht="15.75" customHeight="1">
      <c r="A619" s="80">
        <v>35592.0</v>
      </c>
      <c r="B619" s="1">
        <v>1153.214</v>
      </c>
    </row>
    <row r="620" ht="15.75" customHeight="1">
      <c r="A620" s="80">
        <v>35593.0</v>
      </c>
      <c r="B620" s="1">
        <v>1171.905</v>
      </c>
    </row>
    <row r="621" ht="15.75" customHeight="1">
      <c r="A621" s="80">
        <v>35594.0</v>
      </c>
      <c r="B621" s="1">
        <v>1184.899</v>
      </c>
    </row>
    <row r="622" ht="15.75" customHeight="1">
      <c r="A622" s="80">
        <v>35597.0</v>
      </c>
      <c r="B622" s="1">
        <v>1185.777</v>
      </c>
    </row>
    <row r="623" ht="15.75" customHeight="1">
      <c r="A623" s="80">
        <v>35598.0</v>
      </c>
      <c r="B623" s="1">
        <v>1186.467</v>
      </c>
    </row>
    <row r="624" ht="15.75" customHeight="1">
      <c r="A624" s="80">
        <v>35599.0</v>
      </c>
      <c r="B624" s="1">
        <v>1179.41</v>
      </c>
    </row>
    <row r="625" ht="15.75" customHeight="1">
      <c r="A625" s="80">
        <v>35600.0</v>
      </c>
      <c r="B625" s="1">
        <v>1191.292</v>
      </c>
    </row>
    <row r="626" ht="15.75" customHeight="1">
      <c r="A626" s="80">
        <v>35601.0</v>
      </c>
      <c r="B626" s="1">
        <v>1192.237</v>
      </c>
    </row>
    <row r="627" ht="15.75" customHeight="1">
      <c r="A627" s="80">
        <v>35604.0</v>
      </c>
      <c r="B627" s="1">
        <v>1165.618</v>
      </c>
    </row>
    <row r="628" ht="15.75" customHeight="1">
      <c r="A628" s="80">
        <v>35605.0</v>
      </c>
      <c r="B628" s="1">
        <v>1189.126</v>
      </c>
    </row>
    <row r="629" ht="15.75" customHeight="1">
      <c r="A629" s="80">
        <v>35606.0</v>
      </c>
      <c r="B629" s="1">
        <v>1179.42</v>
      </c>
    </row>
    <row r="630" ht="15.75" customHeight="1">
      <c r="A630" s="80">
        <v>35607.0</v>
      </c>
      <c r="B630" s="1">
        <v>1172.63</v>
      </c>
    </row>
    <row r="631" ht="15.75" customHeight="1">
      <c r="A631" s="80">
        <v>35608.0</v>
      </c>
      <c r="B631" s="1">
        <v>1177.453</v>
      </c>
    </row>
    <row r="632" ht="15.75" customHeight="1">
      <c r="A632" s="80">
        <v>35611.0</v>
      </c>
      <c r="B632" s="1">
        <v>1174.586</v>
      </c>
    </row>
    <row r="633" ht="15.75" customHeight="1">
      <c r="A633" s="80">
        <v>35612.0</v>
      </c>
      <c r="B633" s="1">
        <v>1182.566</v>
      </c>
    </row>
    <row r="634" ht="15.75" customHeight="1">
      <c r="A634" s="80">
        <v>35613.0</v>
      </c>
      <c r="B634" s="1">
        <v>1199.977</v>
      </c>
    </row>
    <row r="635" ht="15.75" customHeight="1">
      <c r="A635" s="80">
        <v>35614.0</v>
      </c>
      <c r="B635" s="1">
        <v>1217.113</v>
      </c>
    </row>
    <row r="636" ht="15.75" customHeight="1">
      <c r="A636" s="80">
        <v>35618.0</v>
      </c>
      <c r="B636" s="1">
        <v>1210.856</v>
      </c>
    </row>
    <row r="637" ht="15.75" customHeight="1">
      <c r="A637" s="80">
        <v>35619.0</v>
      </c>
      <c r="B637" s="1">
        <v>1219.816</v>
      </c>
    </row>
    <row r="638" ht="15.75" customHeight="1">
      <c r="A638" s="80">
        <v>35620.0</v>
      </c>
      <c r="B638" s="1">
        <v>1204.995</v>
      </c>
    </row>
    <row r="639" ht="15.75" customHeight="1">
      <c r="A639" s="80">
        <v>35621.0</v>
      </c>
      <c r="B639" s="1">
        <v>1213.317</v>
      </c>
    </row>
    <row r="640" ht="15.75" customHeight="1">
      <c r="A640" s="80">
        <v>35622.0</v>
      </c>
      <c r="B640" s="1">
        <v>1217.338</v>
      </c>
    </row>
    <row r="641" ht="15.75" customHeight="1">
      <c r="A641" s="80">
        <v>35625.0</v>
      </c>
      <c r="B641" s="1">
        <v>1219.595</v>
      </c>
    </row>
    <row r="642" ht="15.75" customHeight="1">
      <c r="A642" s="80">
        <v>35626.0</v>
      </c>
      <c r="B642" s="1">
        <v>1229.397</v>
      </c>
    </row>
    <row r="643" ht="15.75" customHeight="1">
      <c r="A643" s="80">
        <v>35627.0</v>
      </c>
      <c r="B643" s="1">
        <v>1243.863</v>
      </c>
    </row>
    <row r="644" ht="15.75" customHeight="1">
      <c r="A644" s="80">
        <v>35628.0</v>
      </c>
      <c r="B644" s="1">
        <v>1237.277</v>
      </c>
    </row>
    <row r="645" ht="15.75" customHeight="1">
      <c r="A645" s="80">
        <v>35629.0</v>
      </c>
      <c r="B645" s="1">
        <v>1215.629</v>
      </c>
    </row>
    <row r="646" ht="15.75" customHeight="1">
      <c r="A646" s="80">
        <v>35632.0</v>
      </c>
      <c r="B646" s="1">
        <v>1212.497</v>
      </c>
    </row>
    <row r="647" ht="15.75" customHeight="1">
      <c r="A647" s="80">
        <v>35633.0</v>
      </c>
      <c r="B647" s="1">
        <v>1240.441</v>
      </c>
    </row>
    <row r="648" ht="15.75" customHeight="1">
      <c r="A648" s="80">
        <v>35634.0</v>
      </c>
      <c r="B648" s="1">
        <v>1243.898</v>
      </c>
    </row>
    <row r="649" ht="15.75" customHeight="1">
      <c r="A649" s="80">
        <v>35635.0</v>
      </c>
      <c r="B649" s="1">
        <v>1248.875</v>
      </c>
    </row>
    <row r="650" ht="15.75" customHeight="1">
      <c r="A650" s="80">
        <v>35636.0</v>
      </c>
      <c r="B650" s="1">
        <v>1246.869</v>
      </c>
    </row>
    <row r="651" ht="15.75" customHeight="1">
      <c r="A651" s="80">
        <v>35639.0</v>
      </c>
      <c r="B651" s="1">
        <v>1243.764</v>
      </c>
    </row>
    <row r="652" ht="15.75" customHeight="1">
      <c r="A652" s="80">
        <v>35640.0</v>
      </c>
      <c r="B652" s="1">
        <v>1251.657</v>
      </c>
    </row>
    <row r="653" ht="15.75" customHeight="1">
      <c r="A653" s="80">
        <v>35641.0</v>
      </c>
      <c r="B653" s="1">
        <v>1265.214</v>
      </c>
    </row>
    <row r="654" ht="15.75" customHeight="1">
      <c r="A654" s="80">
        <v>35642.0</v>
      </c>
      <c r="B654" s="1">
        <v>1268.045</v>
      </c>
    </row>
    <row r="655" ht="15.75" customHeight="1">
      <c r="A655" s="80">
        <v>35643.0</v>
      </c>
      <c r="B655" s="1">
        <v>1258.592</v>
      </c>
    </row>
    <row r="656" ht="15.75" customHeight="1">
      <c r="A656" s="80">
        <v>35646.0</v>
      </c>
      <c r="B656" s="1">
        <v>1262.813</v>
      </c>
    </row>
    <row r="657" ht="15.75" customHeight="1">
      <c r="A657" s="80">
        <v>35647.0</v>
      </c>
      <c r="B657" s="1">
        <v>1265.577</v>
      </c>
    </row>
    <row r="658" ht="15.75" customHeight="1">
      <c r="A658" s="80">
        <v>35648.0</v>
      </c>
      <c r="B658" s="1">
        <v>1276.254</v>
      </c>
    </row>
    <row r="659" ht="15.75" customHeight="1">
      <c r="A659" s="80">
        <v>35649.0</v>
      </c>
      <c r="B659" s="1">
        <v>1264.199</v>
      </c>
    </row>
    <row r="660" ht="15.75" customHeight="1">
      <c r="A660" s="80">
        <v>35650.0</v>
      </c>
      <c r="B660" s="1">
        <v>1240.745</v>
      </c>
    </row>
    <row r="661" ht="15.75" customHeight="1">
      <c r="A661" s="80">
        <v>35653.0</v>
      </c>
      <c r="B661" s="1">
        <v>1245.674</v>
      </c>
    </row>
    <row r="662" ht="15.75" customHeight="1">
      <c r="A662" s="80">
        <v>35654.0</v>
      </c>
      <c r="B662" s="1">
        <v>1231.82</v>
      </c>
    </row>
    <row r="663" ht="15.75" customHeight="1">
      <c r="A663" s="80">
        <v>35655.0</v>
      </c>
      <c r="B663" s="1">
        <v>1226.099</v>
      </c>
    </row>
    <row r="664" ht="15.75" customHeight="1">
      <c r="A664" s="80">
        <v>35656.0</v>
      </c>
      <c r="B664" s="1">
        <v>1229.795</v>
      </c>
    </row>
    <row r="665" ht="15.75" customHeight="1">
      <c r="A665" s="80">
        <v>35657.0</v>
      </c>
      <c r="B665" s="1">
        <v>1197.993</v>
      </c>
    </row>
    <row r="666" ht="15.75" customHeight="1">
      <c r="A666" s="80">
        <v>35660.0</v>
      </c>
      <c r="B666" s="1">
        <v>1213.676</v>
      </c>
    </row>
    <row r="667" ht="15.75" customHeight="1">
      <c r="A667" s="80">
        <v>35661.0</v>
      </c>
      <c r="B667" s="1">
        <v>1231.681</v>
      </c>
    </row>
    <row r="668" ht="15.75" customHeight="1">
      <c r="A668" s="80">
        <v>35662.0</v>
      </c>
      <c r="B668" s="1">
        <v>1249.61</v>
      </c>
    </row>
    <row r="669" ht="15.75" customHeight="1">
      <c r="A669" s="80">
        <v>35663.0</v>
      </c>
      <c r="B669" s="1">
        <v>1230.611</v>
      </c>
    </row>
    <row r="670" ht="15.75" customHeight="1">
      <c r="A670" s="80">
        <v>35664.0</v>
      </c>
      <c r="B670" s="1">
        <v>1228.626</v>
      </c>
    </row>
    <row r="671" ht="15.75" customHeight="1">
      <c r="A671" s="80">
        <v>35667.0</v>
      </c>
      <c r="B671" s="1">
        <v>1224.119</v>
      </c>
    </row>
    <row r="672" ht="15.75" customHeight="1">
      <c r="A672" s="80">
        <v>35668.0</v>
      </c>
      <c r="B672" s="1">
        <v>1214.639</v>
      </c>
    </row>
    <row r="673" ht="15.75" customHeight="1">
      <c r="A673" s="80">
        <v>35669.0</v>
      </c>
      <c r="B673" s="1">
        <v>1215.723</v>
      </c>
    </row>
    <row r="674" ht="15.75" customHeight="1">
      <c r="A674" s="80">
        <v>35670.0</v>
      </c>
      <c r="B674" s="1">
        <v>1202.559</v>
      </c>
    </row>
    <row r="675" ht="15.75" customHeight="1">
      <c r="A675" s="80">
        <v>35671.0</v>
      </c>
      <c r="B675" s="1">
        <v>1197.007</v>
      </c>
    </row>
    <row r="676" ht="15.75" customHeight="1">
      <c r="A676" s="80">
        <v>35675.0</v>
      </c>
      <c r="B676" s="1">
        <v>1234.44</v>
      </c>
    </row>
    <row r="677" ht="15.75" customHeight="1">
      <c r="A677" s="80">
        <v>35676.0</v>
      </c>
      <c r="B677" s="1">
        <v>1235.138</v>
      </c>
    </row>
    <row r="678" ht="15.75" customHeight="1">
      <c r="A678" s="80">
        <v>35677.0</v>
      </c>
      <c r="B678" s="1">
        <v>1239.174</v>
      </c>
    </row>
    <row r="679" ht="15.75" customHeight="1">
      <c r="A679" s="80">
        <v>35678.0</v>
      </c>
      <c r="B679" s="1">
        <v>1236.815</v>
      </c>
    </row>
    <row r="680" ht="15.75" customHeight="1">
      <c r="A680" s="80">
        <v>35681.0</v>
      </c>
      <c r="B680" s="1">
        <v>1239.755</v>
      </c>
    </row>
    <row r="681" ht="15.75" customHeight="1">
      <c r="A681" s="80">
        <v>35682.0</v>
      </c>
      <c r="B681" s="1">
        <v>1242.985</v>
      </c>
    </row>
    <row r="682" ht="15.75" customHeight="1">
      <c r="A682" s="80">
        <v>35683.0</v>
      </c>
      <c r="B682" s="1">
        <v>1223.603</v>
      </c>
    </row>
    <row r="683" ht="15.75" customHeight="1">
      <c r="A683" s="80">
        <v>35684.0</v>
      </c>
      <c r="B683" s="1">
        <v>1215.413</v>
      </c>
    </row>
    <row r="684" ht="15.75" customHeight="1">
      <c r="A684" s="80">
        <v>35685.0</v>
      </c>
      <c r="B684" s="1">
        <v>1230.52</v>
      </c>
    </row>
    <row r="685" ht="15.75" customHeight="1">
      <c r="A685" s="80">
        <v>35688.0</v>
      </c>
      <c r="B685" s="1">
        <v>1225.257</v>
      </c>
    </row>
    <row r="686" ht="15.75" customHeight="1">
      <c r="A686" s="80">
        <v>35689.0</v>
      </c>
      <c r="B686" s="1">
        <v>1259.719</v>
      </c>
    </row>
    <row r="687" ht="15.75" customHeight="1">
      <c r="A687" s="80">
        <v>35690.0</v>
      </c>
      <c r="B687" s="1">
        <v>1256.289</v>
      </c>
    </row>
    <row r="688" ht="15.75" customHeight="1">
      <c r="A688" s="80">
        <v>35691.0</v>
      </c>
      <c r="B688" s="1">
        <v>1262.06</v>
      </c>
    </row>
    <row r="689" ht="15.75" customHeight="1">
      <c r="A689" s="80">
        <v>35692.0</v>
      </c>
      <c r="B689" s="1">
        <v>1266.373</v>
      </c>
    </row>
    <row r="690" ht="15.75" customHeight="1">
      <c r="A690" s="80">
        <v>35695.0</v>
      </c>
      <c r="B690" s="1">
        <v>1272.953</v>
      </c>
    </row>
    <row r="691" ht="15.75" customHeight="1">
      <c r="A691" s="80">
        <v>35696.0</v>
      </c>
      <c r="B691" s="1">
        <v>1268.292</v>
      </c>
    </row>
    <row r="692" ht="15.75" customHeight="1">
      <c r="A692" s="80">
        <v>35697.0</v>
      </c>
      <c r="B692" s="1">
        <v>1258.396</v>
      </c>
    </row>
    <row r="693" ht="15.75" customHeight="1">
      <c r="A693" s="80">
        <v>35698.0</v>
      </c>
      <c r="B693" s="1">
        <v>1249.649</v>
      </c>
    </row>
    <row r="694" ht="15.75" customHeight="1">
      <c r="A694" s="80">
        <v>35699.0</v>
      </c>
      <c r="B694" s="1">
        <v>1259.789</v>
      </c>
    </row>
    <row r="695" ht="15.75" customHeight="1">
      <c r="A695" s="80">
        <v>35702.0</v>
      </c>
      <c r="B695" s="1">
        <v>1270.64</v>
      </c>
    </row>
    <row r="696" ht="15.75" customHeight="1">
      <c r="A696" s="80">
        <v>35703.0</v>
      </c>
      <c r="B696" s="1">
        <v>1262.563</v>
      </c>
    </row>
    <row r="697" ht="15.75" customHeight="1">
      <c r="A697" s="80">
        <v>35704.0</v>
      </c>
      <c r="B697" s="1">
        <v>1273.511</v>
      </c>
    </row>
    <row r="698" ht="15.75" customHeight="1">
      <c r="A698" s="80">
        <v>35705.0</v>
      </c>
      <c r="B698" s="1">
        <v>1280.302</v>
      </c>
    </row>
    <row r="699" ht="15.75" customHeight="1">
      <c r="A699" s="80">
        <v>35706.0</v>
      </c>
      <c r="B699" s="1">
        <v>1286.418</v>
      </c>
    </row>
    <row r="700" ht="15.75" customHeight="1">
      <c r="A700" s="80">
        <v>35709.0</v>
      </c>
      <c r="B700" s="1">
        <v>1296.629</v>
      </c>
    </row>
    <row r="701" ht="15.75" customHeight="1">
      <c r="A701" s="80">
        <v>35710.0</v>
      </c>
      <c r="B701" s="1">
        <v>1310.599</v>
      </c>
    </row>
    <row r="702" ht="15.75" customHeight="1">
      <c r="A702" s="80">
        <v>35711.0</v>
      </c>
      <c r="B702" s="1">
        <v>1298.58</v>
      </c>
    </row>
    <row r="703" ht="15.75" customHeight="1">
      <c r="A703" s="80">
        <v>35712.0</v>
      </c>
      <c r="B703" s="1">
        <v>1294.323</v>
      </c>
    </row>
    <row r="704" ht="15.75" customHeight="1">
      <c r="A704" s="80">
        <v>35713.0</v>
      </c>
      <c r="B704" s="1">
        <v>1289.539</v>
      </c>
    </row>
    <row r="705" ht="15.75" customHeight="1">
      <c r="A705" s="80">
        <v>35716.0</v>
      </c>
      <c r="B705" s="1">
        <v>1291.032</v>
      </c>
    </row>
    <row r="706" ht="15.75" customHeight="1">
      <c r="A706" s="80">
        <v>35717.0</v>
      </c>
      <c r="B706" s="1">
        <v>1293.94</v>
      </c>
    </row>
    <row r="707" ht="15.75" customHeight="1">
      <c r="A707" s="80">
        <v>35718.0</v>
      </c>
      <c r="B707" s="1">
        <v>1287.883</v>
      </c>
    </row>
    <row r="708" ht="15.75" customHeight="1">
      <c r="A708" s="80">
        <v>35719.0</v>
      </c>
      <c r="B708" s="1">
        <v>1273.924</v>
      </c>
    </row>
    <row r="709" ht="15.75" customHeight="1">
      <c r="A709" s="80">
        <v>35720.0</v>
      </c>
      <c r="B709" s="1">
        <v>1259.161</v>
      </c>
    </row>
    <row r="710" ht="15.75" customHeight="1">
      <c r="A710" s="80">
        <v>35723.0</v>
      </c>
      <c r="B710" s="1">
        <v>1274.444</v>
      </c>
    </row>
    <row r="711" ht="15.75" customHeight="1">
      <c r="A711" s="80">
        <v>35724.0</v>
      </c>
      <c r="B711" s="1">
        <v>1296.678</v>
      </c>
    </row>
    <row r="712" ht="15.75" customHeight="1">
      <c r="A712" s="80">
        <v>35725.0</v>
      </c>
      <c r="B712" s="1">
        <v>1291.705</v>
      </c>
    </row>
    <row r="713" ht="15.75" customHeight="1">
      <c r="A713" s="80">
        <v>35726.0</v>
      </c>
      <c r="B713" s="1">
        <v>1267.982</v>
      </c>
    </row>
    <row r="714" ht="15.75" customHeight="1">
      <c r="A714" s="80">
        <v>35727.0</v>
      </c>
      <c r="B714" s="1">
        <v>1255.912</v>
      </c>
    </row>
    <row r="715" ht="15.75" customHeight="1">
      <c r="A715" s="80">
        <v>35730.0</v>
      </c>
      <c r="B715" s="1">
        <v>1169.685</v>
      </c>
    </row>
    <row r="716" ht="15.75" customHeight="1">
      <c r="A716" s="80">
        <v>35731.0</v>
      </c>
      <c r="B716" s="1">
        <v>1229.517</v>
      </c>
    </row>
    <row r="717" ht="15.75" customHeight="1">
      <c r="A717" s="80">
        <v>35732.0</v>
      </c>
      <c r="B717" s="1">
        <v>1226.214</v>
      </c>
    </row>
    <row r="718" ht="15.75" customHeight="1">
      <c r="A718" s="80">
        <v>35733.0</v>
      </c>
      <c r="B718" s="1">
        <v>1205.786</v>
      </c>
    </row>
    <row r="719" ht="15.75" customHeight="1">
      <c r="A719" s="80">
        <v>35734.0</v>
      </c>
      <c r="B719" s="1">
        <v>1220.397</v>
      </c>
    </row>
    <row r="720" ht="15.75" customHeight="1">
      <c r="A720" s="80">
        <v>35737.0</v>
      </c>
      <c r="B720" s="1">
        <v>1252.955</v>
      </c>
    </row>
    <row r="721" ht="15.75" customHeight="1">
      <c r="A721" s="80">
        <v>35738.0</v>
      </c>
      <c r="B721" s="1">
        <v>1255.332</v>
      </c>
    </row>
    <row r="722" ht="15.75" customHeight="1">
      <c r="A722" s="80">
        <v>35739.0</v>
      </c>
      <c r="B722" s="1">
        <v>1258.184</v>
      </c>
    </row>
    <row r="723" ht="15.75" customHeight="1">
      <c r="A723" s="80">
        <v>35740.0</v>
      </c>
      <c r="B723" s="1">
        <v>1251.968</v>
      </c>
    </row>
    <row r="724" ht="15.75" customHeight="1">
      <c r="A724" s="80">
        <v>35741.0</v>
      </c>
      <c r="B724" s="1">
        <v>1238.199</v>
      </c>
    </row>
    <row r="725" ht="15.75" customHeight="1">
      <c r="A725" s="80">
        <v>35744.0</v>
      </c>
      <c r="B725" s="1">
        <v>1229.792</v>
      </c>
    </row>
    <row r="726" ht="15.75" customHeight="1">
      <c r="A726" s="80">
        <v>35745.0</v>
      </c>
      <c r="B726" s="1">
        <v>1233.33</v>
      </c>
    </row>
    <row r="727" ht="15.75" customHeight="1">
      <c r="A727" s="80">
        <v>35746.0</v>
      </c>
      <c r="B727" s="1">
        <v>1209.817</v>
      </c>
    </row>
    <row r="728" ht="15.75" customHeight="1">
      <c r="A728" s="80">
        <v>35747.0</v>
      </c>
      <c r="B728" s="1">
        <v>1224.195</v>
      </c>
    </row>
    <row r="729" ht="15.75" customHeight="1">
      <c r="A729" s="80">
        <v>35748.0</v>
      </c>
      <c r="B729" s="1">
        <v>1239.88</v>
      </c>
    </row>
    <row r="730" ht="15.75" customHeight="1">
      <c r="A730" s="80">
        <v>35751.0</v>
      </c>
      <c r="B730" s="1">
        <v>1263.762</v>
      </c>
    </row>
    <row r="731" ht="15.75" customHeight="1">
      <c r="A731" s="80">
        <v>35752.0</v>
      </c>
      <c r="B731" s="1">
        <v>1253.261</v>
      </c>
    </row>
    <row r="732" ht="15.75" customHeight="1">
      <c r="A732" s="80">
        <v>35753.0</v>
      </c>
      <c r="B732" s="1">
        <v>1261.949</v>
      </c>
    </row>
    <row r="733" ht="15.75" customHeight="1">
      <c r="A733" s="80">
        <v>35754.0</v>
      </c>
      <c r="B733" s="1">
        <v>1281.186</v>
      </c>
    </row>
    <row r="734" ht="15.75" customHeight="1">
      <c r="A734" s="80">
        <v>35755.0</v>
      </c>
      <c r="B734" s="1">
        <v>1286.694</v>
      </c>
    </row>
    <row r="735" ht="15.75" customHeight="1">
      <c r="A735" s="80">
        <v>35758.0</v>
      </c>
      <c r="B735" s="1">
        <v>1264.794</v>
      </c>
    </row>
    <row r="736" ht="15.75" customHeight="1">
      <c r="A736" s="80">
        <v>35759.0</v>
      </c>
      <c r="B736" s="1">
        <v>1270.478</v>
      </c>
    </row>
    <row r="737" ht="15.75" customHeight="1">
      <c r="A737" s="80">
        <v>35760.0</v>
      </c>
      <c r="B737" s="1">
        <v>1271.834</v>
      </c>
    </row>
    <row r="738" ht="15.75" customHeight="1">
      <c r="A738" s="80">
        <v>35762.0</v>
      </c>
      <c r="B738" s="1">
        <v>1276.892</v>
      </c>
    </row>
    <row r="739" ht="15.75" customHeight="1">
      <c r="A739" s="80">
        <v>35765.0</v>
      </c>
      <c r="B739" s="1">
        <v>1302.819</v>
      </c>
    </row>
    <row r="740" ht="15.75" customHeight="1">
      <c r="A740" s="80">
        <v>35766.0</v>
      </c>
      <c r="B740" s="1">
        <v>1298.704</v>
      </c>
    </row>
    <row r="741" ht="15.75" customHeight="1">
      <c r="A741" s="80">
        <v>35767.0</v>
      </c>
      <c r="B741" s="1">
        <v>1305.837</v>
      </c>
    </row>
    <row r="742" ht="15.75" customHeight="1">
      <c r="A742" s="80">
        <v>35768.0</v>
      </c>
      <c r="B742" s="1">
        <v>1300.976</v>
      </c>
    </row>
    <row r="743" ht="15.75" customHeight="1">
      <c r="A743" s="80">
        <v>35769.0</v>
      </c>
      <c r="B743" s="1">
        <v>1315.277</v>
      </c>
    </row>
    <row r="744" ht="15.75" customHeight="1">
      <c r="A744" s="80">
        <v>35772.0</v>
      </c>
      <c r="B744" s="1">
        <v>1313.47</v>
      </c>
    </row>
    <row r="745" ht="15.75" customHeight="1">
      <c r="A745" s="80">
        <v>35773.0</v>
      </c>
      <c r="B745" s="1">
        <v>1304.66</v>
      </c>
    </row>
    <row r="746" ht="15.75" customHeight="1">
      <c r="A746" s="80">
        <v>35774.0</v>
      </c>
      <c r="B746" s="1">
        <v>1296.737</v>
      </c>
    </row>
    <row r="747" ht="15.75" customHeight="1">
      <c r="A747" s="80">
        <v>35775.0</v>
      </c>
      <c r="B747" s="1">
        <v>1277.224</v>
      </c>
    </row>
    <row r="748" ht="15.75" customHeight="1">
      <c r="A748" s="80">
        <v>35776.0</v>
      </c>
      <c r="B748" s="1">
        <v>1275.16</v>
      </c>
    </row>
    <row r="749" ht="15.75" customHeight="1">
      <c r="A749" s="80">
        <v>35779.0</v>
      </c>
      <c r="B749" s="1">
        <v>1288.555</v>
      </c>
    </row>
    <row r="750" ht="15.75" customHeight="1">
      <c r="A750" s="80">
        <v>35780.0</v>
      </c>
      <c r="B750" s="1">
        <v>1294.775</v>
      </c>
    </row>
    <row r="751" ht="15.75" customHeight="1">
      <c r="A751" s="80">
        <v>35781.0</v>
      </c>
      <c r="B751" s="1">
        <v>1291.519</v>
      </c>
    </row>
    <row r="752" ht="15.75" customHeight="1">
      <c r="A752" s="80">
        <v>35782.0</v>
      </c>
      <c r="B752" s="1">
        <v>1277.889</v>
      </c>
    </row>
    <row r="753" ht="15.75" customHeight="1">
      <c r="A753" s="80">
        <v>35783.0</v>
      </c>
      <c r="B753" s="1">
        <v>1266.501</v>
      </c>
    </row>
    <row r="754" ht="15.75" customHeight="1">
      <c r="A754" s="80">
        <v>35786.0</v>
      </c>
      <c r="B754" s="1">
        <v>1275.784</v>
      </c>
    </row>
    <row r="755" ht="15.75" customHeight="1">
      <c r="A755" s="80">
        <v>35787.0</v>
      </c>
      <c r="B755" s="1">
        <v>1256.316</v>
      </c>
    </row>
    <row r="756" ht="15.75" customHeight="1">
      <c r="A756" s="80">
        <v>35788.0</v>
      </c>
      <c r="B756" s="1">
        <v>1247.75</v>
      </c>
    </row>
    <row r="757" ht="15.75" customHeight="1">
      <c r="A757" s="80">
        <v>35790.0</v>
      </c>
      <c r="B757" s="1">
        <v>1252.788</v>
      </c>
    </row>
    <row r="758" ht="15.75" customHeight="1">
      <c r="A758" s="80">
        <v>35793.0</v>
      </c>
      <c r="B758" s="1">
        <v>1275.814</v>
      </c>
    </row>
    <row r="759" ht="15.75" customHeight="1">
      <c r="A759" s="80">
        <v>35794.0</v>
      </c>
      <c r="B759" s="1">
        <v>1299.337</v>
      </c>
    </row>
    <row r="760" ht="15.75" customHeight="1">
      <c r="A760" s="80">
        <v>35795.0</v>
      </c>
      <c r="B760" s="1">
        <v>1298.821</v>
      </c>
    </row>
    <row r="761" ht="15.75" customHeight="1">
      <c r="A761" s="80">
        <v>35797.0</v>
      </c>
      <c r="B761" s="1">
        <v>1305.04</v>
      </c>
    </row>
    <row r="762" ht="15.75" customHeight="1">
      <c r="A762" s="80">
        <v>35800.0</v>
      </c>
      <c r="B762" s="1">
        <v>1307.781</v>
      </c>
    </row>
    <row r="763" ht="15.75" customHeight="1">
      <c r="A763" s="80">
        <v>35801.0</v>
      </c>
      <c r="B763" s="1">
        <v>1293.803</v>
      </c>
    </row>
    <row r="764" ht="15.75" customHeight="1">
      <c r="A764" s="80">
        <v>35802.0</v>
      </c>
      <c r="B764" s="1">
        <v>1290.657</v>
      </c>
    </row>
    <row r="765" ht="15.75" customHeight="1">
      <c r="A765" s="80">
        <v>35803.0</v>
      </c>
      <c r="B765" s="1">
        <v>1280.074</v>
      </c>
    </row>
    <row r="766" ht="15.75" customHeight="1">
      <c r="A766" s="80">
        <v>35804.0</v>
      </c>
      <c r="B766" s="1">
        <v>1242.102</v>
      </c>
    </row>
    <row r="767" ht="15.75" customHeight="1">
      <c r="A767" s="80">
        <v>35807.0</v>
      </c>
      <c r="B767" s="1">
        <v>1257.526</v>
      </c>
    </row>
    <row r="768" ht="15.75" customHeight="1">
      <c r="A768" s="80">
        <v>35808.0</v>
      </c>
      <c r="B768" s="1">
        <v>1274.872</v>
      </c>
    </row>
    <row r="769" ht="15.75" customHeight="1">
      <c r="A769" s="80">
        <v>35809.0</v>
      </c>
      <c r="B769" s="1">
        <v>1282.705</v>
      </c>
    </row>
    <row r="770" ht="15.75" customHeight="1">
      <c r="A770" s="80">
        <v>35810.0</v>
      </c>
      <c r="B770" s="1">
        <v>1273.098</v>
      </c>
    </row>
    <row r="771" ht="15.75" customHeight="1">
      <c r="A771" s="80">
        <v>35811.0</v>
      </c>
      <c r="B771" s="1">
        <v>1287.533</v>
      </c>
    </row>
    <row r="772" ht="15.75" customHeight="1">
      <c r="A772" s="80">
        <v>35815.0</v>
      </c>
      <c r="B772" s="1">
        <v>1310.431</v>
      </c>
    </row>
    <row r="773" ht="15.75" customHeight="1">
      <c r="A773" s="80">
        <v>35816.0</v>
      </c>
      <c r="B773" s="1">
        <v>1300.081</v>
      </c>
    </row>
    <row r="774" ht="15.75" customHeight="1">
      <c r="A774" s="80">
        <v>35817.0</v>
      </c>
      <c r="B774" s="1">
        <v>1289.681</v>
      </c>
    </row>
    <row r="775" ht="15.75" customHeight="1">
      <c r="A775" s="80">
        <v>35818.0</v>
      </c>
      <c r="B775" s="1">
        <v>1282.396</v>
      </c>
    </row>
    <row r="776" ht="15.75" customHeight="1">
      <c r="A776" s="80">
        <v>35821.0</v>
      </c>
      <c r="B776" s="1">
        <v>1281.539</v>
      </c>
    </row>
    <row r="777" ht="15.75" customHeight="1">
      <c r="A777" s="80">
        <v>35822.0</v>
      </c>
      <c r="B777" s="1">
        <v>1297.703</v>
      </c>
    </row>
    <row r="778" ht="15.75" customHeight="1">
      <c r="A778" s="80">
        <v>35823.0</v>
      </c>
      <c r="B778" s="1">
        <v>1309.306</v>
      </c>
    </row>
    <row r="779" ht="15.75" customHeight="1">
      <c r="A779" s="80">
        <v>35824.0</v>
      </c>
      <c r="B779" s="1">
        <v>1320.161</v>
      </c>
    </row>
    <row r="780" ht="15.75" customHeight="1">
      <c r="A780" s="80">
        <v>35825.0</v>
      </c>
      <c r="B780" s="1">
        <v>1313.187</v>
      </c>
    </row>
    <row r="781" ht="15.75" customHeight="1">
      <c r="A781" s="80">
        <v>35828.0</v>
      </c>
      <c r="B781" s="1">
        <v>1341.315</v>
      </c>
    </row>
    <row r="782" ht="15.75" customHeight="1">
      <c r="A782" s="80">
        <v>35829.0</v>
      </c>
      <c r="B782" s="1">
        <v>1347.721</v>
      </c>
    </row>
    <row r="783" ht="15.75" customHeight="1">
      <c r="A783" s="80">
        <v>35830.0</v>
      </c>
      <c r="B783" s="1">
        <v>1349.106</v>
      </c>
    </row>
    <row r="784" ht="15.75" customHeight="1">
      <c r="A784" s="80">
        <v>35831.0</v>
      </c>
      <c r="B784" s="1">
        <v>1344.765</v>
      </c>
    </row>
    <row r="785" ht="15.75" customHeight="1">
      <c r="A785" s="80">
        <v>35832.0</v>
      </c>
      <c r="B785" s="1">
        <v>1356.962</v>
      </c>
    </row>
    <row r="786" ht="15.75" customHeight="1">
      <c r="A786" s="80">
        <v>35835.0</v>
      </c>
      <c r="B786" s="1">
        <v>1354.752</v>
      </c>
    </row>
    <row r="787" ht="15.75" customHeight="1">
      <c r="A787" s="80">
        <v>35836.0</v>
      </c>
      <c r="B787" s="1">
        <v>1365.854</v>
      </c>
    </row>
    <row r="788" ht="15.75" customHeight="1">
      <c r="A788" s="80">
        <v>35837.0</v>
      </c>
      <c r="B788" s="1">
        <v>1367.49</v>
      </c>
    </row>
    <row r="789" ht="15.75" customHeight="1">
      <c r="A789" s="80">
        <v>35838.0</v>
      </c>
      <c r="B789" s="1">
        <v>1373.155</v>
      </c>
    </row>
    <row r="790" ht="15.75" customHeight="1">
      <c r="A790" s="80">
        <v>35839.0</v>
      </c>
      <c r="B790" s="1">
        <v>1367.765</v>
      </c>
    </row>
    <row r="791" ht="15.75" customHeight="1">
      <c r="A791" s="80">
        <v>35843.0</v>
      </c>
      <c r="B791" s="1">
        <v>1371.413</v>
      </c>
    </row>
    <row r="792" ht="15.75" customHeight="1">
      <c r="A792" s="80">
        <v>35844.0</v>
      </c>
      <c r="B792" s="1">
        <v>1384.24</v>
      </c>
    </row>
    <row r="793" ht="15.75" customHeight="1">
      <c r="A793" s="80">
        <v>35845.0</v>
      </c>
      <c r="B793" s="1">
        <v>1379.185</v>
      </c>
    </row>
    <row r="794" ht="15.75" customHeight="1">
      <c r="A794" s="80">
        <v>35846.0</v>
      </c>
      <c r="B794" s="1">
        <v>1387.155</v>
      </c>
    </row>
    <row r="795" ht="15.75" customHeight="1">
      <c r="A795" s="80">
        <v>35849.0</v>
      </c>
      <c r="B795" s="1">
        <v>1392.457</v>
      </c>
    </row>
    <row r="796" ht="15.75" customHeight="1">
      <c r="A796" s="80">
        <v>35850.0</v>
      </c>
      <c r="B796" s="1">
        <v>1382.293</v>
      </c>
    </row>
    <row r="797" ht="15.75" customHeight="1">
      <c r="A797" s="80">
        <v>35851.0</v>
      </c>
      <c r="B797" s="1">
        <v>1399.035</v>
      </c>
    </row>
    <row r="798" ht="15.75" customHeight="1">
      <c r="A798" s="80">
        <v>35852.0</v>
      </c>
      <c r="B798" s="1">
        <v>1406.949</v>
      </c>
    </row>
    <row r="799" ht="15.75" customHeight="1">
      <c r="A799" s="80">
        <v>35853.0</v>
      </c>
      <c r="B799" s="1">
        <v>1407.901</v>
      </c>
    </row>
    <row r="800" ht="15.75" customHeight="1">
      <c r="A800" s="80">
        <v>35856.0</v>
      </c>
      <c r="B800" s="1">
        <v>1405.731</v>
      </c>
    </row>
    <row r="801" ht="15.75" customHeight="1">
      <c r="A801" s="80">
        <v>35857.0</v>
      </c>
      <c r="B801" s="1">
        <v>1411.537</v>
      </c>
    </row>
    <row r="802" ht="15.75" customHeight="1">
      <c r="A802" s="80">
        <v>35858.0</v>
      </c>
      <c r="B802" s="1">
        <v>1405.558</v>
      </c>
    </row>
    <row r="803" ht="15.75" customHeight="1">
      <c r="A803" s="80">
        <v>35859.0</v>
      </c>
      <c r="B803" s="1">
        <v>1389.271</v>
      </c>
    </row>
    <row r="804" ht="15.75" customHeight="1">
      <c r="A804" s="80">
        <v>35860.0</v>
      </c>
      <c r="B804" s="1">
        <v>1417.102</v>
      </c>
    </row>
    <row r="805" ht="15.75" customHeight="1">
      <c r="A805" s="80">
        <v>35863.0</v>
      </c>
      <c r="B805" s="1">
        <v>1412.58</v>
      </c>
    </row>
    <row r="806" ht="15.75" customHeight="1">
      <c r="A806" s="80">
        <v>35864.0</v>
      </c>
      <c r="B806" s="1">
        <v>1428.628</v>
      </c>
    </row>
    <row r="807" ht="15.75" customHeight="1">
      <c r="A807" s="80">
        <v>35865.0</v>
      </c>
      <c r="B807" s="1">
        <v>1434.558</v>
      </c>
    </row>
    <row r="808" ht="15.75" customHeight="1">
      <c r="A808" s="80">
        <v>35866.0</v>
      </c>
      <c r="B808" s="1">
        <v>1436.732</v>
      </c>
    </row>
    <row r="809" ht="15.75" customHeight="1">
      <c r="A809" s="80">
        <v>35867.0</v>
      </c>
      <c r="B809" s="1">
        <v>1434.994</v>
      </c>
    </row>
    <row r="810" ht="15.75" customHeight="1">
      <c r="A810" s="80">
        <v>35870.0</v>
      </c>
      <c r="B810" s="1">
        <v>1449.329</v>
      </c>
    </row>
    <row r="811" ht="15.75" customHeight="1">
      <c r="A811" s="80">
        <v>35871.0</v>
      </c>
      <c r="B811" s="1">
        <v>1450.914</v>
      </c>
    </row>
    <row r="812" ht="15.75" customHeight="1">
      <c r="A812" s="80">
        <v>35872.0</v>
      </c>
      <c r="B812" s="1">
        <v>1457.791</v>
      </c>
    </row>
    <row r="813" ht="15.75" customHeight="1">
      <c r="A813" s="80">
        <v>35873.0</v>
      </c>
      <c r="B813" s="1">
        <v>1463.509</v>
      </c>
    </row>
    <row r="814" ht="15.75" customHeight="1">
      <c r="A814" s="80">
        <v>35874.0</v>
      </c>
      <c r="B814" s="1">
        <v>1476.171</v>
      </c>
    </row>
    <row r="815" ht="15.75" customHeight="1">
      <c r="A815" s="80">
        <v>35877.0</v>
      </c>
      <c r="B815" s="1">
        <v>1471.348</v>
      </c>
    </row>
    <row r="816" ht="15.75" customHeight="1">
      <c r="A816" s="80">
        <v>35878.0</v>
      </c>
      <c r="B816" s="1">
        <v>1484.919</v>
      </c>
    </row>
    <row r="817" ht="15.75" customHeight="1">
      <c r="A817" s="80">
        <v>35879.0</v>
      </c>
      <c r="B817" s="1">
        <v>1479.948</v>
      </c>
    </row>
    <row r="818" ht="15.75" customHeight="1">
      <c r="A818" s="80">
        <v>35880.0</v>
      </c>
      <c r="B818" s="1">
        <v>1478.432</v>
      </c>
    </row>
    <row r="819" ht="15.75" customHeight="1">
      <c r="A819" s="80">
        <v>35881.0</v>
      </c>
      <c r="B819" s="1">
        <v>1471.492</v>
      </c>
    </row>
    <row r="820" ht="15.75" customHeight="1">
      <c r="A820" s="80">
        <v>35884.0</v>
      </c>
      <c r="B820" s="1">
        <v>1468.97</v>
      </c>
    </row>
    <row r="821" ht="15.75" customHeight="1">
      <c r="A821" s="80">
        <v>35885.0</v>
      </c>
      <c r="B821" s="1">
        <v>1479.997</v>
      </c>
    </row>
    <row r="822" ht="15.75" customHeight="1">
      <c r="A822" s="80">
        <v>35886.0</v>
      </c>
      <c r="B822" s="1">
        <v>1488.695</v>
      </c>
    </row>
    <row r="823" ht="15.75" customHeight="1">
      <c r="A823" s="80">
        <v>35887.0</v>
      </c>
      <c r="B823" s="1">
        <v>1504.687</v>
      </c>
    </row>
    <row r="824" ht="15.75" customHeight="1">
      <c r="A824" s="80">
        <v>35888.0</v>
      </c>
      <c r="B824" s="1">
        <v>1508.324</v>
      </c>
    </row>
    <row r="825" ht="15.75" customHeight="1">
      <c r="A825" s="80">
        <v>35891.0</v>
      </c>
      <c r="B825" s="1">
        <v>1506.563</v>
      </c>
    </row>
    <row r="826" ht="15.75" customHeight="1">
      <c r="A826" s="80">
        <v>35892.0</v>
      </c>
      <c r="B826" s="1">
        <v>1491.115</v>
      </c>
    </row>
    <row r="827" ht="15.75" customHeight="1">
      <c r="A827" s="80">
        <v>35893.0</v>
      </c>
      <c r="B827" s="1">
        <v>1480.535</v>
      </c>
    </row>
    <row r="828" ht="15.75" customHeight="1">
      <c r="A828" s="80">
        <v>35894.0</v>
      </c>
      <c r="B828" s="1">
        <v>1492.679</v>
      </c>
    </row>
    <row r="829" ht="15.75" customHeight="1">
      <c r="A829" s="80">
        <v>35898.0</v>
      </c>
      <c r="B829" s="1">
        <v>1491.445</v>
      </c>
    </row>
    <row r="830" ht="15.75" customHeight="1">
      <c r="A830" s="80">
        <v>35899.0</v>
      </c>
      <c r="B830" s="1">
        <v>1499.591</v>
      </c>
    </row>
    <row r="831" ht="15.75" customHeight="1">
      <c r="A831" s="80">
        <v>35900.0</v>
      </c>
      <c r="B831" s="1">
        <v>1504.4</v>
      </c>
    </row>
    <row r="832" ht="15.75" customHeight="1">
      <c r="A832" s="80">
        <v>35901.0</v>
      </c>
      <c r="B832" s="1">
        <v>1489.442</v>
      </c>
    </row>
    <row r="833" ht="15.75" customHeight="1">
      <c r="A833" s="80">
        <v>35902.0</v>
      </c>
      <c r="B833" s="1">
        <v>1509.012</v>
      </c>
    </row>
    <row r="834" ht="15.75" customHeight="1">
      <c r="A834" s="80">
        <v>35905.0</v>
      </c>
      <c r="B834" s="1">
        <v>1510.262</v>
      </c>
    </row>
    <row r="835" ht="15.75" customHeight="1">
      <c r="A835" s="80">
        <v>35906.0</v>
      </c>
      <c r="B835" s="1">
        <v>1514.325</v>
      </c>
    </row>
    <row r="836" ht="15.75" customHeight="1">
      <c r="A836" s="80">
        <v>35907.0</v>
      </c>
      <c r="B836" s="1">
        <v>1519.623</v>
      </c>
    </row>
    <row r="837" ht="15.75" customHeight="1">
      <c r="A837" s="80">
        <v>35908.0</v>
      </c>
      <c r="B837" s="1">
        <v>1504.91</v>
      </c>
    </row>
    <row r="838" ht="15.75" customHeight="1">
      <c r="A838" s="80">
        <v>35909.0</v>
      </c>
      <c r="B838" s="1">
        <v>1489.211</v>
      </c>
    </row>
    <row r="839" ht="15.75" customHeight="1">
      <c r="A839" s="80">
        <v>35912.0</v>
      </c>
      <c r="B839" s="1">
        <v>1460.5</v>
      </c>
    </row>
    <row r="840" ht="15.75" customHeight="1">
      <c r="A840" s="80">
        <v>35913.0</v>
      </c>
      <c r="B840" s="1">
        <v>1458.731</v>
      </c>
    </row>
    <row r="841" ht="15.75" customHeight="1">
      <c r="A841" s="80">
        <v>35914.0</v>
      </c>
      <c r="B841" s="1">
        <v>1471.765</v>
      </c>
    </row>
    <row r="842" ht="15.75" customHeight="1">
      <c r="A842" s="80">
        <v>35915.0</v>
      </c>
      <c r="B842" s="1">
        <v>1494.887</v>
      </c>
    </row>
    <row r="843" ht="15.75" customHeight="1">
      <c r="A843" s="80">
        <v>35916.0</v>
      </c>
      <c r="B843" s="1">
        <v>1507.334</v>
      </c>
    </row>
    <row r="844" ht="15.75" customHeight="1">
      <c r="A844" s="80">
        <v>35919.0</v>
      </c>
      <c r="B844" s="1">
        <v>1508.773</v>
      </c>
    </row>
    <row r="845" ht="15.75" customHeight="1">
      <c r="A845" s="80">
        <v>35920.0</v>
      </c>
      <c r="B845" s="1">
        <v>1499.969</v>
      </c>
    </row>
    <row r="846" ht="15.75" customHeight="1">
      <c r="A846" s="80">
        <v>35921.0</v>
      </c>
      <c r="B846" s="1">
        <v>1486.098</v>
      </c>
    </row>
    <row r="847" ht="15.75" customHeight="1">
      <c r="A847" s="80">
        <v>35922.0</v>
      </c>
      <c r="B847" s="1">
        <v>1472.983</v>
      </c>
    </row>
    <row r="848" ht="15.75" customHeight="1">
      <c r="A848" s="80">
        <v>35923.0</v>
      </c>
      <c r="B848" s="1">
        <v>1490.477</v>
      </c>
    </row>
    <row r="849" ht="15.75" customHeight="1">
      <c r="A849" s="80">
        <v>35926.0</v>
      </c>
      <c r="B849" s="1">
        <v>1489.204</v>
      </c>
    </row>
    <row r="850" ht="15.75" customHeight="1">
      <c r="A850" s="80">
        <v>35927.0</v>
      </c>
      <c r="B850" s="1">
        <v>1501.583</v>
      </c>
    </row>
    <row r="851" ht="15.75" customHeight="1">
      <c r="A851" s="80">
        <v>35928.0</v>
      </c>
      <c r="B851" s="1">
        <v>1506.001</v>
      </c>
    </row>
    <row r="852" ht="15.75" customHeight="1">
      <c r="A852" s="80">
        <v>35929.0</v>
      </c>
      <c r="B852" s="1">
        <v>1504.028</v>
      </c>
    </row>
    <row r="853" ht="15.75" customHeight="1">
      <c r="A853" s="80">
        <v>35930.0</v>
      </c>
      <c r="B853" s="1">
        <v>1492.46</v>
      </c>
    </row>
    <row r="854" ht="15.75" customHeight="1">
      <c r="A854" s="80">
        <v>35933.0</v>
      </c>
      <c r="B854" s="1">
        <v>1488.713</v>
      </c>
    </row>
    <row r="855" ht="15.75" customHeight="1">
      <c r="A855" s="80">
        <v>35934.0</v>
      </c>
      <c r="B855" s="1">
        <v>1493.703</v>
      </c>
    </row>
    <row r="856" ht="15.75" customHeight="1">
      <c r="A856" s="80">
        <v>35935.0</v>
      </c>
      <c r="B856" s="1">
        <v>1506.746</v>
      </c>
    </row>
    <row r="857" ht="15.75" customHeight="1">
      <c r="A857" s="80">
        <v>35936.0</v>
      </c>
      <c r="B857" s="1">
        <v>1500.796</v>
      </c>
    </row>
    <row r="858" ht="15.75" customHeight="1">
      <c r="A858" s="80">
        <v>35937.0</v>
      </c>
      <c r="B858" s="1">
        <v>1495.191</v>
      </c>
    </row>
    <row r="859" ht="15.75" customHeight="1">
      <c r="A859" s="80">
        <v>35941.0</v>
      </c>
      <c r="B859" s="1">
        <v>1473.058</v>
      </c>
    </row>
    <row r="860" ht="15.75" customHeight="1">
      <c r="A860" s="80">
        <v>35942.0</v>
      </c>
      <c r="B860" s="1">
        <v>1470.844</v>
      </c>
    </row>
    <row r="861" ht="15.75" customHeight="1">
      <c r="A861" s="80">
        <v>35943.0</v>
      </c>
      <c r="B861" s="1">
        <v>1478.284</v>
      </c>
    </row>
    <row r="862" ht="15.75" customHeight="1">
      <c r="A862" s="80">
        <v>35944.0</v>
      </c>
      <c r="B862" s="1">
        <v>1469.193</v>
      </c>
    </row>
    <row r="863" ht="15.75" customHeight="1">
      <c r="A863" s="80">
        <v>35947.0</v>
      </c>
      <c r="B863" s="1">
        <v>1469.459</v>
      </c>
    </row>
    <row r="864" ht="15.75" customHeight="1">
      <c r="A864" s="80">
        <v>35948.0</v>
      </c>
      <c r="B864" s="1">
        <v>1472.484</v>
      </c>
    </row>
    <row r="865" ht="15.75" customHeight="1">
      <c r="A865" s="80">
        <v>35949.0</v>
      </c>
      <c r="B865" s="1">
        <v>1458.682</v>
      </c>
    </row>
    <row r="866" ht="15.75" customHeight="1">
      <c r="A866" s="80">
        <v>35950.0</v>
      </c>
      <c r="B866" s="1">
        <v>1474.991</v>
      </c>
    </row>
    <row r="867" ht="15.75" customHeight="1">
      <c r="A867" s="80">
        <v>35951.0</v>
      </c>
      <c r="B867" s="1">
        <v>1500.682</v>
      </c>
    </row>
    <row r="868" ht="15.75" customHeight="1">
      <c r="A868" s="80">
        <v>35954.0</v>
      </c>
      <c r="B868" s="1">
        <v>1503.269</v>
      </c>
    </row>
    <row r="869" ht="15.75" customHeight="1">
      <c r="A869" s="80">
        <v>35955.0</v>
      </c>
      <c r="B869" s="1">
        <v>1506.925</v>
      </c>
    </row>
    <row r="870" ht="15.75" customHeight="1">
      <c r="A870" s="80">
        <v>35956.0</v>
      </c>
      <c r="B870" s="1">
        <v>1498.749</v>
      </c>
    </row>
    <row r="871" ht="15.75" customHeight="1">
      <c r="A871" s="80">
        <v>35957.0</v>
      </c>
      <c r="B871" s="1">
        <v>1475.294</v>
      </c>
    </row>
    <row r="872" ht="15.75" customHeight="1">
      <c r="A872" s="80">
        <v>35958.0</v>
      </c>
      <c r="B872" s="1">
        <v>1481.059</v>
      </c>
    </row>
    <row r="873" ht="15.75" customHeight="1">
      <c r="A873" s="80">
        <v>35961.0</v>
      </c>
      <c r="B873" s="1">
        <v>1451.645</v>
      </c>
    </row>
    <row r="874" ht="15.75" customHeight="1">
      <c r="A874" s="80">
        <v>35962.0</v>
      </c>
      <c r="B874" s="1">
        <v>1465.911</v>
      </c>
    </row>
    <row r="875" ht="15.75" customHeight="1">
      <c r="A875" s="80">
        <v>35963.0</v>
      </c>
      <c r="B875" s="1">
        <v>1492.277</v>
      </c>
    </row>
    <row r="876" ht="15.75" customHeight="1">
      <c r="A876" s="80">
        <v>35964.0</v>
      </c>
      <c r="B876" s="1">
        <v>1491.344</v>
      </c>
    </row>
    <row r="877" ht="15.75" customHeight="1">
      <c r="A877" s="80">
        <v>35965.0</v>
      </c>
      <c r="B877" s="1">
        <v>1483.645</v>
      </c>
    </row>
    <row r="878" ht="15.75" customHeight="1">
      <c r="A878" s="80">
        <v>35968.0</v>
      </c>
      <c r="B878" s="1">
        <v>1487.124</v>
      </c>
    </row>
    <row r="879" ht="15.75" customHeight="1">
      <c r="A879" s="80">
        <v>35969.0</v>
      </c>
      <c r="B879" s="1">
        <v>1509.071</v>
      </c>
    </row>
    <row r="880" ht="15.75" customHeight="1">
      <c r="A880" s="80">
        <v>35970.0</v>
      </c>
      <c r="B880" s="1">
        <v>1527.176</v>
      </c>
    </row>
    <row r="881" ht="15.75" customHeight="1">
      <c r="A881" s="80">
        <v>35971.0</v>
      </c>
      <c r="B881" s="1">
        <v>1522.323</v>
      </c>
    </row>
    <row r="882" ht="15.75" customHeight="1">
      <c r="A882" s="80">
        <v>35972.0</v>
      </c>
      <c r="B882" s="1">
        <v>1527.859</v>
      </c>
    </row>
    <row r="883" ht="15.75" customHeight="1">
      <c r="A883" s="80">
        <v>35975.0</v>
      </c>
      <c r="B883" s="1">
        <v>1535.008</v>
      </c>
    </row>
    <row r="884" ht="15.75" customHeight="1">
      <c r="A884" s="80">
        <v>35976.0</v>
      </c>
      <c r="B884" s="1">
        <v>1528.87</v>
      </c>
    </row>
    <row r="885" ht="15.75" customHeight="1">
      <c r="A885" s="80">
        <v>35977.0</v>
      </c>
      <c r="B885" s="1">
        <v>1548.771</v>
      </c>
    </row>
    <row r="886" ht="15.75" customHeight="1">
      <c r="A886" s="80">
        <v>35978.0</v>
      </c>
      <c r="B886" s="1">
        <v>1545.887</v>
      </c>
    </row>
    <row r="887" ht="15.75" customHeight="1">
      <c r="A887" s="80">
        <v>35982.0</v>
      </c>
      <c r="B887" s="1">
        <v>1560.825</v>
      </c>
    </row>
    <row r="888" ht="15.75" customHeight="1">
      <c r="A888" s="80">
        <v>35983.0</v>
      </c>
      <c r="B888" s="1">
        <v>1557.245</v>
      </c>
    </row>
    <row r="889" ht="15.75" customHeight="1">
      <c r="A889" s="80">
        <v>35984.0</v>
      </c>
      <c r="B889" s="1">
        <v>1573.45</v>
      </c>
    </row>
    <row r="890" ht="15.75" customHeight="1">
      <c r="A890" s="80">
        <v>35985.0</v>
      </c>
      <c r="B890" s="1">
        <v>1562.921</v>
      </c>
    </row>
    <row r="891" ht="15.75" customHeight="1">
      <c r="A891" s="80">
        <v>35986.0</v>
      </c>
      <c r="B891" s="1">
        <v>1570.708</v>
      </c>
    </row>
    <row r="892" ht="15.75" customHeight="1">
      <c r="A892" s="80">
        <v>35989.0</v>
      </c>
      <c r="B892" s="1">
        <v>1571.933</v>
      </c>
    </row>
    <row r="893" ht="15.75" customHeight="1">
      <c r="A893" s="80">
        <v>35990.0</v>
      </c>
      <c r="B893" s="1">
        <v>1588.669</v>
      </c>
    </row>
    <row r="894" ht="15.75" customHeight="1">
      <c r="A894" s="80">
        <v>35991.0</v>
      </c>
      <c r="B894" s="1">
        <v>1584.939</v>
      </c>
    </row>
    <row r="895" ht="15.75" customHeight="1">
      <c r="A895" s="80">
        <v>35992.0</v>
      </c>
      <c r="B895" s="1">
        <v>1597.355</v>
      </c>
    </row>
    <row r="896" ht="15.75" customHeight="1">
      <c r="A896" s="80">
        <v>35993.0</v>
      </c>
      <c r="B896" s="1">
        <v>1601.078</v>
      </c>
    </row>
    <row r="897" ht="15.75" customHeight="1">
      <c r="A897" s="80">
        <v>35996.0</v>
      </c>
      <c r="B897" s="1">
        <v>1597.517</v>
      </c>
    </row>
    <row r="898" ht="15.75" customHeight="1">
      <c r="A898" s="80">
        <v>35997.0</v>
      </c>
      <c r="B898" s="1">
        <v>1571.847</v>
      </c>
    </row>
    <row r="899" ht="15.75" customHeight="1">
      <c r="A899" s="80">
        <v>35998.0</v>
      </c>
      <c r="B899" s="1">
        <v>1570.627</v>
      </c>
    </row>
    <row r="900" ht="15.75" customHeight="1">
      <c r="A900" s="80">
        <v>35999.0</v>
      </c>
      <c r="B900" s="1">
        <v>1537.817</v>
      </c>
    </row>
    <row r="901" ht="15.75" customHeight="1">
      <c r="A901" s="80">
        <v>36000.0</v>
      </c>
      <c r="B901" s="1">
        <v>1539.234</v>
      </c>
    </row>
    <row r="902" ht="15.75" customHeight="1">
      <c r="A902" s="80">
        <v>36003.0</v>
      </c>
      <c r="B902" s="1">
        <v>1547.965</v>
      </c>
    </row>
    <row r="903" ht="15.75" customHeight="1">
      <c r="A903" s="80">
        <v>36004.0</v>
      </c>
      <c r="B903" s="1">
        <v>1524.987</v>
      </c>
    </row>
    <row r="904" ht="15.75" customHeight="1">
      <c r="A904" s="80">
        <v>36005.0</v>
      </c>
      <c r="B904" s="1">
        <v>1518.499</v>
      </c>
    </row>
    <row r="905" ht="15.75" customHeight="1">
      <c r="A905" s="80">
        <v>36006.0</v>
      </c>
      <c r="B905" s="1">
        <v>1542.662</v>
      </c>
    </row>
    <row r="906" ht="15.75" customHeight="1">
      <c r="A906" s="80">
        <v>36007.0</v>
      </c>
      <c r="B906" s="1">
        <v>1512.59</v>
      </c>
    </row>
    <row r="907" ht="15.75" customHeight="1">
      <c r="A907" s="80">
        <v>36010.0</v>
      </c>
      <c r="B907" s="1">
        <v>1501.532</v>
      </c>
    </row>
    <row r="908" ht="15.75" customHeight="1">
      <c r="A908" s="80">
        <v>36011.0</v>
      </c>
      <c r="B908" s="1">
        <v>1447.145</v>
      </c>
    </row>
    <row r="909" ht="15.75" customHeight="1">
      <c r="A909" s="80">
        <v>36012.0</v>
      </c>
      <c r="B909" s="1">
        <v>1459.92</v>
      </c>
    </row>
    <row r="910" ht="15.75" customHeight="1">
      <c r="A910" s="80">
        <v>36013.0</v>
      </c>
      <c r="B910" s="1">
        <v>1471.119</v>
      </c>
    </row>
    <row r="911" ht="15.75" customHeight="1">
      <c r="A911" s="80">
        <v>36014.0</v>
      </c>
      <c r="B911" s="1">
        <v>1470.88</v>
      </c>
    </row>
    <row r="912" ht="15.75" customHeight="1">
      <c r="A912" s="80">
        <v>36017.0</v>
      </c>
      <c r="B912" s="1">
        <v>1462.449</v>
      </c>
    </row>
    <row r="913" ht="15.75" customHeight="1">
      <c r="A913" s="80">
        <v>36018.0</v>
      </c>
      <c r="B913" s="1">
        <v>1443.613</v>
      </c>
    </row>
    <row r="914" ht="15.75" customHeight="1">
      <c r="A914" s="80">
        <v>36019.0</v>
      </c>
      <c r="B914" s="1">
        <v>1464.467</v>
      </c>
    </row>
    <row r="915" ht="15.75" customHeight="1">
      <c r="A915" s="80">
        <v>36020.0</v>
      </c>
      <c r="B915" s="1">
        <v>1451.925</v>
      </c>
    </row>
    <row r="916" ht="15.75" customHeight="1">
      <c r="A916" s="80">
        <v>36021.0</v>
      </c>
      <c r="B916" s="1">
        <v>1435.575</v>
      </c>
    </row>
    <row r="917" ht="15.75" customHeight="1">
      <c r="A917" s="80">
        <v>36024.0</v>
      </c>
      <c r="B917" s="1">
        <v>1463.877</v>
      </c>
    </row>
    <row r="918" ht="15.75" customHeight="1">
      <c r="A918" s="80">
        <v>36025.0</v>
      </c>
      <c r="B918" s="1">
        <v>1487.71</v>
      </c>
    </row>
    <row r="919" ht="15.75" customHeight="1">
      <c r="A919" s="80">
        <v>36026.0</v>
      </c>
      <c r="B919" s="1">
        <v>1483.56</v>
      </c>
    </row>
    <row r="920" ht="15.75" customHeight="1">
      <c r="A920" s="80">
        <v>36027.0</v>
      </c>
      <c r="B920" s="1">
        <v>1474.92</v>
      </c>
    </row>
    <row r="921" ht="15.75" customHeight="1">
      <c r="A921" s="80">
        <v>36028.0</v>
      </c>
      <c r="B921" s="1">
        <v>1460.946</v>
      </c>
    </row>
    <row r="922" ht="15.75" customHeight="1">
      <c r="A922" s="80">
        <v>36031.0</v>
      </c>
      <c r="B922" s="1">
        <v>1470.276</v>
      </c>
    </row>
    <row r="923" ht="15.75" customHeight="1">
      <c r="A923" s="80">
        <v>36032.0</v>
      </c>
      <c r="B923" s="1">
        <v>1476.644</v>
      </c>
    </row>
    <row r="924" ht="15.75" customHeight="1">
      <c r="A924" s="80">
        <v>36033.0</v>
      </c>
      <c r="B924" s="1">
        <v>1465.06</v>
      </c>
    </row>
    <row r="925" ht="15.75" customHeight="1">
      <c r="A925" s="80">
        <v>36034.0</v>
      </c>
      <c r="B925" s="1">
        <v>1408.977</v>
      </c>
    </row>
    <row r="926" ht="15.75" customHeight="1">
      <c r="A926" s="80">
        <v>36035.0</v>
      </c>
      <c r="B926" s="1">
        <v>1388.302</v>
      </c>
    </row>
    <row r="927" ht="15.75" customHeight="1">
      <c r="A927" s="80">
        <v>36038.0</v>
      </c>
      <c r="B927" s="1">
        <v>1293.904</v>
      </c>
    </row>
    <row r="928" ht="15.75" customHeight="1">
      <c r="A928" s="80">
        <v>36039.0</v>
      </c>
      <c r="B928" s="1">
        <v>1343.944</v>
      </c>
    </row>
    <row r="929" ht="15.75" customHeight="1">
      <c r="A929" s="80">
        <v>36040.0</v>
      </c>
      <c r="B929" s="1">
        <v>1339.14</v>
      </c>
    </row>
    <row r="930" ht="15.75" customHeight="1">
      <c r="A930" s="80">
        <v>36041.0</v>
      </c>
      <c r="B930" s="1">
        <v>1328.067</v>
      </c>
    </row>
    <row r="931" ht="15.75" customHeight="1">
      <c r="A931" s="80">
        <v>36042.0</v>
      </c>
      <c r="B931" s="1">
        <v>1316.813</v>
      </c>
    </row>
    <row r="932" ht="15.75" customHeight="1">
      <c r="A932" s="80">
        <v>36046.0</v>
      </c>
      <c r="B932" s="1">
        <v>1383.918</v>
      </c>
    </row>
    <row r="933" ht="15.75" customHeight="1">
      <c r="A933" s="80">
        <v>36047.0</v>
      </c>
      <c r="B933" s="1">
        <v>1360.662</v>
      </c>
    </row>
    <row r="934" ht="15.75" customHeight="1">
      <c r="A934" s="80">
        <v>36048.0</v>
      </c>
      <c r="B934" s="1">
        <v>1325.513</v>
      </c>
    </row>
    <row r="935" ht="15.75" customHeight="1">
      <c r="A935" s="80">
        <v>36049.0</v>
      </c>
      <c r="B935" s="1">
        <v>1364.949</v>
      </c>
    </row>
    <row r="936" ht="15.75" customHeight="1">
      <c r="A936" s="80">
        <v>36052.0</v>
      </c>
      <c r="B936" s="1">
        <v>1393.165</v>
      </c>
    </row>
    <row r="937" ht="15.75" customHeight="1">
      <c r="A937" s="80">
        <v>36053.0</v>
      </c>
      <c r="B937" s="1">
        <v>1403.943</v>
      </c>
    </row>
    <row r="938" ht="15.75" customHeight="1">
      <c r="A938" s="80">
        <v>36054.0</v>
      </c>
      <c r="B938" s="1">
        <v>1414.592</v>
      </c>
    </row>
    <row r="939" ht="15.75" customHeight="1">
      <c r="A939" s="80">
        <v>36055.0</v>
      </c>
      <c r="B939" s="1">
        <v>1378.682</v>
      </c>
    </row>
    <row r="940" ht="15.75" customHeight="1">
      <c r="A940" s="80">
        <v>36056.0</v>
      </c>
      <c r="B940" s="1">
        <v>1380.338</v>
      </c>
    </row>
    <row r="941" ht="15.75" customHeight="1">
      <c r="A941" s="80">
        <v>36059.0</v>
      </c>
      <c r="B941" s="1">
        <v>1385.508</v>
      </c>
    </row>
    <row r="942" ht="15.75" customHeight="1">
      <c r="A942" s="80">
        <v>36060.0</v>
      </c>
      <c r="B942" s="1">
        <v>1393.278</v>
      </c>
    </row>
    <row r="943" ht="15.75" customHeight="1">
      <c r="A943" s="80">
        <v>36061.0</v>
      </c>
      <c r="B943" s="1">
        <v>1442.663</v>
      </c>
    </row>
    <row r="944" ht="15.75" customHeight="1">
      <c r="A944" s="80">
        <v>36062.0</v>
      </c>
      <c r="B944" s="1">
        <v>1411.041</v>
      </c>
    </row>
    <row r="945" ht="15.75" customHeight="1">
      <c r="A945" s="80">
        <v>36063.0</v>
      </c>
      <c r="B945" s="1">
        <v>1413.788</v>
      </c>
    </row>
    <row r="946" ht="15.75" customHeight="1">
      <c r="A946" s="80">
        <v>36066.0</v>
      </c>
      <c r="B946" s="1">
        <v>1419.565</v>
      </c>
    </row>
    <row r="947" ht="15.75" customHeight="1">
      <c r="A947" s="80">
        <v>36067.0</v>
      </c>
      <c r="B947" s="1">
        <v>1420.036</v>
      </c>
    </row>
    <row r="948" ht="15.75" customHeight="1">
      <c r="A948" s="80">
        <v>36068.0</v>
      </c>
      <c r="B948" s="1">
        <v>1376.792</v>
      </c>
    </row>
    <row r="949" ht="15.75" customHeight="1">
      <c r="A949" s="80">
        <v>36069.0</v>
      </c>
      <c r="B949" s="1">
        <v>1335.362</v>
      </c>
    </row>
    <row r="950" ht="15.75" customHeight="1">
      <c r="A950" s="80">
        <v>36070.0</v>
      </c>
      <c r="B950" s="1">
        <v>1357.383</v>
      </c>
    </row>
    <row r="951" ht="15.75" customHeight="1">
      <c r="A951" s="80">
        <v>36073.0</v>
      </c>
      <c r="B951" s="1">
        <v>1338.374</v>
      </c>
    </row>
    <row r="952" ht="15.75" customHeight="1">
      <c r="A952" s="80">
        <v>36074.0</v>
      </c>
      <c r="B952" s="1">
        <v>1333.068</v>
      </c>
    </row>
    <row r="953" ht="15.75" customHeight="1">
      <c r="A953" s="80">
        <v>36075.0</v>
      </c>
      <c r="B953" s="1">
        <v>1314.628</v>
      </c>
    </row>
    <row r="954" ht="15.75" customHeight="1">
      <c r="A954" s="80">
        <v>36076.0</v>
      </c>
      <c r="B954" s="1">
        <v>1299.439</v>
      </c>
    </row>
    <row r="955" ht="15.75" customHeight="1">
      <c r="A955" s="80">
        <v>36077.0</v>
      </c>
      <c r="B955" s="1">
        <v>1333.231</v>
      </c>
    </row>
    <row r="956" ht="15.75" customHeight="1">
      <c r="A956" s="80">
        <v>36080.0</v>
      </c>
      <c r="B956" s="1">
        <v>1351.271</v>
      </c>
    </row>
    <row r="957" ht="15.75" customHeight="1">
      <c r="A957" s="80">
        <v>36081.0</v>
      </c>
      <c r="B957" s="1">
        <v>1347.414</v>
      </c>
    </row>
    <row r="958" ht="15.75" customHeight="1">
      <c r="A958" s="80">
        <v>36082.0</v>
      </c>
      <c r="B958" s="1">
        <v>1361.969</v>
      </c>
    </row>
    <row r="959" ht="15.75" customHeight="1">
      <c r="A959" s="80">
        <v>36083.0</v>
      </c>
      <c r="B959" s="1">
        <v>1418.807</v>
      </c>
    </row>
    <row r="960" ht="15.75" customHeight="1">
      <c r="A960" s="80">
        <v>36084.0</v>
      </c>
      <c r="B960" s="1">
        <v>1430.916</v>
      </c>
    </row>
    <row r="961" ht="15.75" customHeight="1">
      <c r="A961" s="80">
        <v>36087.0</v>
      </c>
      <c r="B961" s="1">
        <v>1439.002</v>
      </c>
    </row>
    <row r="962" ht="15.75" customHeight="1">
      <c r="A962" s="80">
        <v>36088.0</v>
      </c>
      <c r="B962" s="1">
        <v>1441.088</v>
      </c>
    </row>
    <row r="963" ht="15.75" customHeight="1">
      <c r="A963" s="80">
        <v>36089.0</v>
      </c>
      <c r="B963" s="1">
        <v>1449.3</v>
      </c>
    </row>
    <row r="964" ht="15.75" customHeight="1">
      <c r="A964" s="80">
        <v>36090.0</v>
      </c>
      <c r="B964" s="1">
        <v>1460.931</v>
      </c>
    </row>
    <row r="965" ht="15.75" customHeight="1">
      <c r="A965" s="80">
        <v>36091.0</v>
      </c>
      <c r="B965" s="1">
        <v>1450.365</v>
      </c>
    </row>
    <row r="966" ht="15.75" customHeight="1">
      <c r="A966" s="80">
        <v>36094.0</v>
      </c>
      <c r="B966" s="1">
        <v>1452.6</v>
      </c>
    </row>
    <row r="967" ht="15.75" customHeight="1">
      <c r="A967" s="80">
        <v>36095.0</v>
      </c>
      <c r="B967" s="1">
        <v>1443.145</v>
      </c>
    </row>
    <row r="968" ht="15.75" customHeight="1">
      <c r="A968" s="80">
        <v>36096.0</v>
      </c>
      <c r="B968" s="1">
        <v>1447.15</v>
      </c>
    </row>
    <row r="969" ht="15.75" customHeight="1">
      <c r="A969" s="80">
        <v>36097.0</v>
      </c>
      <c r="B969" s="1">
        <v>1471.511</v>
      </c>
    </row>
    <row r="970" ht="15.75" customHeight="1">
      <c r="A970" s="80">
        <v>36098.0</v>
      </c>
      <c r="B970" s="1">
        <v>1488.783</v>
      </c>
    </row>
    <row r="971" ht="15.75" customHeight="1">
      <c r="A971" s="80">
        <v>36101.0</v>
      </c>
      <c r="B971" s="1">
        <v>1506.309</v>
      </c>
    </row>
    <row r="972" ht="15.75" customHeight="1">
      <c r="A972" s="80">
        <v>36102.0</v>
      </c>
      <c r="B972" s="1">
        <v>1505.32</v>
      </c>
    </row>
    <row r="973" ht="15.75" customHeight="1">
      <c r="A973" s="80">
        <v>36103.0</v>
      </c>
      <c r="B973" s="1">
        <v>1516.149</v>
      </c>
    </row>
    <row r="974" ht="15.75" customHeight="1">
      <c r="A974" s="80">
        <v>36104.0</v>
      </c>
      <c r="B974" s="1">
        <v>1536.851</v>
      </c>
    </row>
    <row r="975" ht="15.75" customHeight="1">
      <c r="A975" s="80">
        <v>36105.0</v>
      </c>
      <c r="B975" s="1">
        <v>1546.699</v>
      </c>
    </row>
    <row r="976" ht="15.75" customHeight="1">
      <c r="A976" s="80">
        <v>36108.0</v>
      </c>
      <c r="B976" s="1">
        <v>1532.285</v>
      </c>
    </row>
    <row r="977" ht="15.75" customHeight="1">
      <c r="A977" s="80">
        <v>36109.0</v>
      </c>
      <c r="B977" s="1">
        <v>1529.921</v>
      </c>
    </row>
    <row r="978" ht="15.75" customHeight="1">
      <c r="A978" s="80">
        <v>36110.0</v>
      </c>
      <c r="B978" s="1">
        <v>1520.035</v>
      </c>
    </row>
    <row r="979" ht="15.75" customHeight="1">
      <c r="A979" s="80">
        <v>36111.0</v>
      </c>
      <c r="B979" s="1">
        <v>1515.746</v>
      </c>
    </row>
    <row r="980" ht="15.75" customHeight="1">
      <c r="A980" s="80">
        <v>36112.0</v>
      </c>
      <c r="B980" s="1">
        <v>1526.709</v>
      </c>
    </row>
    <row r="981" ht="15.75" customHeight="1">
      <c r="A981" s="80">
        <v>36115.0</v>
      </c>
      <c r="B981" s="1">
        <v>1540.51</v>
      </c>
    </row>
    <row r="982" ht="15.75" customHeight="1">
      <c r="A982" s="80">
        <v>36116.0</v>
      </c>
      <c r="B982" s="1">
        <v>1545.211</v>
      </c>
    </row>
    <row r="983" ht="15.75" customHeight="1">
      <c r="A983" s="80">
        <v>36117.0</v>
      </c>
      <c r="B983" s="1">
        <v>1552.398</v>
      </c>
    </row>
    <row r="984" ht="15.75" customHeight="1">
      <c r="A984" s="80">
        <v>36118.0</v>
      </c>
      <c r="B984" s="1">
        <v>1563.522</v>
      </c>
    </row>
    <row r="985" ht="15.75" customHeight="1">
      <c r="A985" s="80">
        <v>36119.0</v>
      </c>
      <c r="B985" s="1">
        <v>1578.366</v>
      </c>
    </row>
    <row r="986" ht="15.75" customHeight="1">
      <c r="A986" s="80">
        <v>36122.0</v>
      </c>
      <c r="B986" s="1">
        <v>1611.843</v>
      </c>
    </row>
    <row r="987" ht="15.75" customHeight="1">
      <c r="A987" s="80">
        <v>36123.0</v>
      </c>
      <c r="B987" s="1">
        <v>1604.869</v>
      </c>
    </row>
    <row r="988" ht="15.75" customHeight="1">
      <c r="A988" s="80">
        <v>36124.0</v>
      </c>
      <c r="B988" s="1">
        <v>1610.277</v>
      </c>
    </row>
    <row r="989" ht="15.75" customHeight="1">
      <c r="A989" s="80">
        <v>36126.0</v>
      </c>
      <c r="B989" s="1">
        <v>1617.953</v>
      </c>
    </row>
    <row r="990" ht="15.75" customHeight="1">
      <c r="A990" s="80">
        <v>36129.0</v>
      </c>
      <c r="B990" s="1">
        <v>1579.015</v>
      </c>
    </row>
    <row r="991" ht="15.75" customHeight="1">
      <c r="A991" s="80">
        <v>36130.0</v>
      </c>
      <c r="B991" s="1">
        <v>1594.871</v>
      </c>
    </row>
    <row r="992" ht="15.75" customHeight="1">
      <c r="A992" s="80">
        <v>36131.0</v>
      </c>
      <c r="B992" s="1">
        <v>1589.774</v>
      </c>
    </row>
    <row r="993" ht="15.75" customHeight="1">
      <c r="A993" s="80">
        <v>36132.0</v>
      </c>
      <c r="B993" s="1">
        <v>1561.16</v>
      </c>
    </row>
    <row r="994" ht="15.75" customHeight="1">
      <c r="A994" s="80">
        <v>36133.0</v>
      </c>
      <c r="B994" s="1">
        <v>1597.274</v>
      </c>
    </row>
    <row r="995" ht="15.75" customHeight="1">
      <c r="A995" s="80">
        <v>36136.0</v>
      </c>
      <c r="B995" s="1">
        <v>1612.176</v>
      </c>
    </row>
    <row r="996" ht="15.75" customHeight="1">
      <c r="A996" s="80">
        <v>36137.0</v>
      </c>
      <c r="B996" s="1">
        <v>1603.693</v>
      </c>
    </row>
    <row r="997" ht="15.75" customHeight="1">
      <c r="A997" s="80">
        <v>36138.0</v>
      </c>
      <c r="B997" s="1">
        <v>1606.681</v>
      </c>
    </row>
    <row r="998" ht="15.75" customHeight="1">
      <c r="A998" s="80">
        <v>36139.0</v>
      </c>
      <c r="B998" s="1">
        <v>1581.646</v>
      </c>
    </row>
    <row r="999" ht="15.75" customHeight="1">
      <c r="A999" s="80">
        <v>36140.0</v>
      </c>
      <c r="B999" s="1">
        <v>1583.924</v>
      </c>
    </row>
    <row r="1000" ht="15.75" customHeight="1">
      <c r="A1000" s="80">
        <v>36143.0</v>
      </c>
      <c r="B1000" s="1">
        <v>1549.631</v>
      </c>
    </row>
    <row r="1001" ht="15.75" customHeight="1">
      <c r="A1001" s="80">
        <v>36144.0</v>
      </c>
      <c r="B1001" s="1">
        <v>1579.017</v>
      </c>
    </row>
    <row r="1002" ht="15.75" customHeight="1">
      <c r="A1002" s="80">
        <v>36145.0</v>
      </c>
      <c r="B1002" s="1">
        <v>1577.865</v>
      </c>
    </row>
    <row r="1003" ht="15.75" customHeight="1">
      <c r="A1003" s="80">
        <v>36146.0</v>
      </c>
      <c r="B1003" s="1">
        <v>1602.473</v>
      </c>
    </row>
    <row r="1004" ht="15.75" customHeight="1">
      <c r="A1004" s="80">
        <v>36147.0</v>
      </c>
      <c r="B1004" s="1">
        <v>1613.413</v>
      </c>
    </row>
    <row r="1005" ht="15.75" customHeight="1">
      <c r="A1005" s="80">
        <v>36150.0</v>
      </c>
      <c r="B1005" s="1">
        <v>1633.562</v>
      </c>
    </row>
    <row r="1006" ht="15.75" customHeight="1">
      <c r="A1006" s="80">
        <v>36151.0</v>
      </c>
      <c r="B1006" s="1">
        <v>1634.58</v>
      </c>
    </row>
    <row r="1007" ht="15.75" customHeight="1">
      <c r="A1007" s="80">
        <v>36152.0</v>
      </c>
      <c r="B1007" s="1">
        <v>1668.502</v>
      </c>
    </row>
    <row r="1008" ht="15.75" customHeight="1">
      <c r="A1008" s="80">
        <v>36153.0</v>
      </c>
      <c r="B1008" s="1">
        <v>1665.448</v>
      </c>
    </row>
    <row r="1009" ht="15.75" customHeight="1">
      <c r="A1009" s="80">
        <v>36157.0</v>
      </c>
      <c r="B1009" s="1">
        <v>1664.389</v>
      </c>
    </row>
    <row r="1010" ht="15.75" customHeight="1">
      <c r="A1010" s="80">
        <v>36158.0</v>
      </c>
      <c r="B1010" s="1">
        <v>1687.033</v>
      </c>
    </row>
    <row r="1011" ht="15.75" customHeight="1">
      <c r="A1011" s="80">
        <v>36159.0</v>
      </c>
      <c r="B1011" s="1">
        <v>1673.659</v>
      </c>
    </row>
    <row r="1012" ht="15.75" customHeight="1">
      <c r="A1012" s="80">
        <v>36160.0</v>
      </c>
      <c r="B1012" s="1">
        <v>1670.006</v>
      </c>
    </row>
    <row r="1013" ht="15.75" customHeight="1">
      <c r="A1013" s="80">
        <v>36164.0</v>
      </c>
      <c r="B1013" s="1">
        <v>1668.521</v>
      </c>
    </row>
    <row r="1014" ht="15.75" customHeight="1">
      <c r="A1014" s="80">
        <v>36165.0</v>
      </c>
      <c r="B1014" s="1">
        <v>1691.253</v>
      </c>
    </row>
    <row r="1015" ht="15.75" customHeight="1">
      <c r="A1015" s="80">
        <v>36166.0</v>
      </c>
      <c r="B1015" s="1">
        <v>1729.083</v>
      </c>
    </row>
    <row r="1016" ht="15.75" customHeight="1">
      <c r="A1016" s="80">
        <v>36167.0</v>
      </c>
      <c r="B1016" s="1">
        <v>1725.64</v>
      </c>
    </row>
    <row r="1017" ht="15.75" customHeight="1">
      <c r="A1017" s="80">
        <v>36168.0</v>
      </c>
      <c r="B1017" s="1">
        <v>1732.925</v>
      </c>
    </row>
    <row r="1018" ht="15.75" customHeight="1">
      <c r="A1018" s="80">
        <v>36171.0</v>
      </c>
      <c r="B1018" s="1">
        <v>1717.69</v>
      </c>
    </row>
    <row r="1019" ht="15.75" customHeight="1">
      <c r="A1019" s="80">
        <v>36172.0</v>
      </c>
      <c r="B1019" s="1">
        <v>1684.57</v>
      </c>
    </row>
    <row r="1020" ht="15.75" customHeight="1">
      <c r="A1020" s="80">
        <v>36173.0</v>
      </c>
      <c r="B1020" s="1">
        <v>1677.729</v>
      </c>
    </row>
    <row r="1021" ht="15.75" customHeight="1">
      <c r="A1021" s="80">
        <v>36174.0</v>
      </c>
      <c r="B1021" s="1">
        <v>1647.566</v>
      </c>
    </row>
    <row r="1022" ht="15.75" customHeight="1">
      <c r="A1022" s="80">
        <v>36175.0</v>
      </c>
      <c r="B1022" s="1">
        <v>1689.818</v>
      </c>
    </row>
    <row r="1023" ht="15.75" customHeight="1">
      <c r="A1023" s="80">
        <v>36179.0</v>
      </c>
      <c r="B1023" s="1">
        <v>1701.711</v>
      </c>
    </row>
    <row r="1024" ht="15.75" customHeight="1">
      <c r="A1024" s="80">
        <v>36180.0</v>
      </c>
      <c r="B1024" s="1">
        <v>1708.087</v>
      </c>
    </row>
    <row r="1025" ht="15.75" customHeight="1">
      <c r="A1025" s="80">
        <v>36181.0</v>
      </c>
      <c r="B1025" s="1">
        <v>1678.925</v>
      </c>
    </row>
    <row r="1026" ht="15.75" customHeight="1">
      <c r="A1026" s="80">
        <v>36182.0</v>
      </c>
      <c r="B1026" s="1">
        <v>1665.387</v>
      </c>
    </row>
    <row r="1027" ht="15.75" customHeight="1">
      <c r="A1027" s="80">
        <v>36185.0</v>
      </c>
      <c r="B1027" s="1">
        <v>1677.342</v>
      </c>
    </row>
    <row r="1028" ht="15.75" customHeight="1">
      <c r="A1028" s="80">
        <v>36186.0</v>
      </c>
      <c r="B1028" s="1">
        <v>1702.265</v>
      </c>
    </row>
    <row r="1029" ht="15.75" customHeight="1">
      <c r="A1029" s="80">
        <v>36187.0</v>
      </c>
      <c r="B1029" s="1">
        <v>1690.076</v>
      </c>
    </row>
    <row r="1030" ht="15.75" customHeight="1">
      <c r="A1030" s="80">
        <v>36188.0</v>
      </c>
      <c r="B1030" s="1">
        <v>1720.437</v>
      </c>
    </row>
    <row r="1031" ht="15.75" customHeight="1">
      <c r="A1031" s="80">
        <v>36189.0</v>
      </c>
      <c r="B1031" s="1">
        <v>1739.839</v>
      </c>
    </row>
    <row r="1032" ht="15.75" customHeight="1">
      <c r="A1032" s="80">
        <v>36192.0</v>
      </c>
      <c r="B1032" s="1">
        <v>1730.811</v>
      </c>
    </row>
    <row r="1033" ht="15.75" customHeight="1">
      <c r="A1033" s="80">
        <v>36193.0</v>
      </c>
      <c r="B1033" s="1">
        <v>1715.912</v>
      </c>
    </row>
    <row r="1034" ht="15.75" customHeight="1">
      <c r="A1034" s="80">
        <v>36194.0</v>
      </c>
      <c r="B1034" s="1">
        <v>1729.841</v>
      </c>
    </row>
    <row r="1035" ht="15.75" customHeight="1">
      <c r="A1035" s="80">
        <v>36195.0</v>
      </c>
      <c r="B1035" s="1">
        <v>1697.909</v>
      </c>
    </row>
    <row r="1036" ht="15.75" customHeight="1">
      <c r="A1036" s="80">
        <v>36196.0</v>
      </c>
      <c r="B1036" s="1">
        <v>1685.583</v>
      </c>
    </row>
    <row r="1037" ht="15.75" customHeight="1">
      <c r="A1037" s="80">
        <v>36199.0</v>
      </c>
      <c r="B1037" s="1">
        <v>1691.797</v>
      </c>
    </row>
    <row r="1038" ht="15.75" customHeight="1">
      <c r="A1038" s="80">
        <v>36200.0</v>
      </c>
      <c r="B1038" s="1">
        <v>1654.237</v>
      </c>
    </row>
    <row r="1039" ht="15.75" customHeight="1">
      <c r="A1039" s="80">
        <v>36201.0</v>
      </c>
      <c r="B1039" s="1">
        <v>1664.64</v>
      </c>
    </row>
    <row r="1040" ht="15.75" customHeight="1">
      <c r="A1040" s="80">
        <v>36202.0</v>
      </c>
      <c r="B1040" s="1">
        <v>1706.254</v>
      </c>
    </row>
    <row r="1041" ht="15.75" customHeight="1">
      <c r="A1041" s="80">
        <v>36203.0</v>
      </c>
      <c r="B1041" s="1">
        <v>1673.772</v>
      </c>
    </row>
    <row r="1042" ht="15.75" customHeight="1">
      <c r="A1042" s="80">
        <v>36207.0</v>
      </c>
      <c r="B1042" s="1">
        <v>1689.755</v>
      </c>
    </row>
    <row r="1043" ht="15.75" customHeight="1">
      <c r="A1043" s="80">
        <v>36208.0</v>
      </c>
      <c r="B1043" s="1">
        <v>1665.678</v>
      </c>
    </row>
    <row r="1044" ht="15.75" customHeight="1">
      <c r="A1044" s="80">
        <v>36209.0</v>
      </c>
      <c r="B1044" s="1">
        <v>1683.838</v>
      </c>
    </row>
    <row r="1045" ht="15.75" customHeight="1">
      <c r="A1045" s="80">
        <v>36210.0</v>
      </c>
      <c r="B1045" s="1">
        <v>1686.483</v>
      </c>
    </row>
    <row r="1046" ht="15.75" customHeight="1">
      <c r="A1046" s="80">
        <v>36213.0</v>
      </c>
      <c r="B1046" s="1">
        <v>1731.323</v>
      </c>
    </row>
    <row r="1047" ht="15.75" customHeight="1">
      <c r="A1047" s="80">
        <v>36214.0</v>
      </c>
      <c r="B1047" s="1">
        <v>1730.045</v>
      </c>
    </row>
    <row r="1048" ht="15.75" customHeight="1">
      <c r="A1048" s="80">
        <v>36215.0</v>
      </c>
      <c r="B1048" s="1">
        <v>1706.028</v>
      </c>
    </row>
    <row r="1049" ht="15.75" customHeight="1">
      <c r="A1049" s="80">
        <v>36216.0</v>
      </c>
      <c r="B1049" s="1">
        <v>1694.832</v>
      </c>
    </row>
    <row r="1050" ht="15.75" customHeight="1">
      <c r="A1050" s="80">
        <v>36217.0</v>
      </c>
      <c r="B1050" s="1">
        <v>1685.767</v>
      </c>
    </row>
    <row r="1051" ht="15.75" customHeight="1">
      <c r="A1051" s="80">
        <v>36220.0</v>
      </c>
      <c r="B1051" s="1">
        <v>1682.86</v>
      </c>
    </row>
    <row r="1052" ht="15.75" customHeight="1">
      <c r="A1052" s="80">
        <v>36221.0</v>
      </c>
      <c r="B1052" s="1">
        <v>1668.373</v>
      </c>
    </row>
    <row r="1053" ht="15.75" customHeight="1">
      <c r="A1053" s="80">
        <v>36222.0</v>
      </c>
      <c r="B1053" s="1">
        <v>1671.742</v>
      </c>
    </row>
    <row r="1054" ht="15.75" customHeight="1">
      <c r="A1054" s="80">
        <v>36223.0</v>
      </c>
      <c r="B1054" s="1">
        <v>1697.76</v>
      </c>
    </row>
    <row r="1055" ht="15.75" customHeight="1">
      <c r="A1055" s="80">
        <v>36224.0</v>
      </c>
      <c r="B1055" s="1">
        <v>1737.052</v>
      </c>
    </row>
    <row r="1056" ht="15.75" customHeight="1">
      <c r="A1056" s="80">
        <v>36227.0</v>
      </c>
      <c r="B1056" s="1">
        <v>1747.042</v>
      </c>
    </row>
    <row r="1057" ht="15.75" customHeight="1">
      <c r="A1057" s="80">
        <v>36228.0</v>
      </c>
      <c r="B1057" s="1">
        <v>1743.11</v>
      </c>
    </row>
    <row r="1058" ht="15.75" customHeight="1">
      <c r="A1058" s="80">
        <v>36229.0</v>
      </c>
      <c r="B1058" s="1">
        <v>1752.751</v>
      </c>
    </row>
    <row r="1059" ht="15.75" customHeight="1">
      <c r="A1059" s="80">
        <v>36230.0</v>
      </c>
      <c r="B1059" s="1">
        <v>1767.93</v>
      </c>
    </row>
    <row r="1060" ht="15.75" customHeight="1">
      <c r="A1060" s="80">
        <v>36231.0</v>
      </c>
      <c r="B1060" s="1">
        <v>1763.738</v>
      </c>
    </row>
    <row r="1061" ht="15.75" customHeight="1">
      <c r="A1061" s="80">
        <v>36234.0</v>
      </c>
      <c r="B1061" s="1">
        <v>1781.024</v>
      </c>
    </row>
    <row r="1062" ht="15.75" customHeight="1">
      <c r="A1062" s="80">
        <v>36235.0</v>
      </c>
      <c r="B1062" s="1">
        <v>1779.835</v>
      </c>
    </row>
    <row r="1063" ht="15.75" customHeight="1">
      <c r="A1063" s="80">
        <v>36236.0</v>
      </c>
      <c r="B1063" s="1">
        <v>1768.272</v>
      </c>
    </row>
    <row r="1064" ht="15.75" customHeight="1">
      <c r="A1064" s="80">
        <v>36237.0</v>
      </c>
      <c r="B1064" s="1">
        <v>1793.85</v>
      </c>
    </row>
    <row r="1065" ht="15.75" customHeight="1">
      <c r="A1065" s="80">
        <v>36238.0</v>
      </c>
      <c r="B1065" s="1">
        <v>1770.337</v>
      </c>
    </row>
    <row r="1066" ht="15.75" customHeight="1">
      <c r="A1066" s="80">
        <v>36241.0</v>
      </c>
      <c r="B1066" s="1">
        <v>1767.257</v>
      </c>
    </row>
    <row r="1067" ht="15.75" customHeight="1">
      <c r="A1067" s="80">
        <v>36242.0</v>
      </c>
      <c r="B1067" s="1">
        <v>1719.756</v>
      </c>
    </row>
    <row r="1068" ht="15.75" customHeight="1">
      <c r="A1068" s="80">
        <v>36243.0</v>
      </c>
      <c r="B1068" s="1">
        <v>1728.57</v>
      </c>
    </row>
    <row r="1069" ht="15.75" customHeight="1">
      <c r="A1069" s="80">
        <v>36244.0</v>
      </c>
      <c r="B1069" s="1">
        <v>1757.75</v>
      </c>
    </row>
    <row r="1070" ht="15.75" customHeight="1">
      <c r="A1070" s="80">
        <v>36245.0</v>
      </c>
      <c r="B1070" s="1">
        <v>1747.953</v>
      </c>
    </row>
    <row r="1071" ht="15.75" customHeight="1">
      <c r="A1071" s="80">
        <v>36248.0</v>
      </c>
      <c r="B1071" s="1">
        <v>1785.498</v>
      </c>
    </row>
    <row r="1072" ht="15.75" customHeight="1">
      <c r="A1072" s="80">
        <v>36249.0</v>
      </c>
      <c r="B1072" s="1">
        <v>1772.79</v>
      </c>
    </row>
    <row r="1073" ht="15.75" customHeight="1">
      <c r="A1073" s="80">
        <v>36250.0</v>
      </c>
      <c r="B1073" s="1">
        <v>1753.212</v>
      </c>
    </row>
    <row r="1074" ht="15.75" customHeight="1">
      <c r="A1074" s="80">
        <v>36251.0</v>
      </c>
      <c r="B1074" s="1">
        <v>1763.313</v>
      </c>
    </row>
    <row r="1075" ht="15.75" customHeight="1">
      <c r="A1075" s="80">
        <v>36255.0</v>
      </c>
      <c r="B1075" s="1">
        <v>1800.668</v>
      </c>
    </row>
    <row r="1076" ht="15.75" customHeight="1">
      <c r="A1076" s="80">
        <v>36256.0</v>
      </c>
      <c r="B1076" s="1">
        <v>1796.336</v>
      </c>
    </row>
    <row r="1077" ht="15.75" customHeight="1">
      <c r="A1077" s="80">
        <v>36257.0</v>
      </c>
      <c r="B1077" s="1">
        <v>1808.969</v>
      </c>
    </row>
    <row r="1078" ht="15.75" customHeight="1">
      <c r="A1078" s="80">
        <v>36258.0</v>
      </c>
      <c r="B1078" s="1">
        <v>1832.343</v>
      </c>
    </row>
    <row r="1079" ht="15.75" customHeight="1">
      <c r="A1079" s="80">
        <v>36259.0</v>
      </c>
      <c r="B1079" s="1">
        <v>1838.301</v>
      </c>
    </row>
    <row r="1080" ht="15.75" customHeight="1">
      <c r="A1080" s="80">
        <v>36262.0</v>
      </c>
      <c r="B1080" s="1">
        <v>1852.352</v>
      </c>
    </row>
    <row r="1081" ht="15.75" customHeight="1">
      <c r="A1081" s="80">
        <v>36263.0</v>
      </c>
      <c r="B1081" s="1">
        <v>1840.4</v>
      </c>
    </row>
    <row r="1082" ht="15.75" customHeight="1">
      <c r="A1082" s="80">
        <v>36264.0</v>
      </c>
      <c r="B1082" s="1">
        <v>1811.287</v>
      </c>
    </row>
    <row r="1083" ht="15.75" customHeight="1">
      <c r="A1083" s="80">
        <v>36265.0</v>
      </c>
      <c r="B1083" s="1">
        <v>1803.684</v>
      </c>
    </row>
    <row r="1084" ht="15.75" customHeight="1">
      <c r="A1084" s="80">
        <v>36266.0</v>
      </c>
      <c r="B1084" s="1">
        <v>1798.422</v>
      </c>
    </row>
    <row r="1085" ht="15.75" customHeight="1">
      <c r="A1085" s="80">
        <v>36269.0</v>
      </c>
      <c r="B1085" s="1">
        <v>1758.186</v>
      </c>
    </row>
    <row r="1086" ht="15.75" customHeight="1">
      <c r="A1086" s="80">
        <v>36270.0</v>
      </c>
      <c r="B1086" s="1">
        <v>1780.943</v>
      </c>
    </row>
    <row r="1087" ht="15.75" customHeight="1">
      <c r="A1087" s="80">
        <v>36271.0</v>
      </c>
      <c r="B1087" s="1">
        <v>1821.876</v>
      </c>
    </row>
    <row r="1088" ht="15.75" customHeight="1">
      <c r="A1088" s="80">
        <v>36272.0</v>
      </c>
      <c r="B1088" s="1">
        <v>1852.863</v>
      </c>
    </row>
    <row r="1089" ht="15.75" customHeight="1">
      <c r="A1089" s="80">
        <v>36273.0</v>
      </c>
      <c r="B1089" s="1">
        <v>1850.177</v>
      </c>
    </row>
    <row r="1090" ht="15.75" customHeight="1">
      <c r="A1090" s="80">
        <v>36276.0</v>
      </c>
      <c r="B1090" s="1">
        <v>1854.526</v>
      </c>
    </row>
    <row r="1091" ht="15.75" customHeight="1">
      <c r="A1091" s="80">
        <v>36277.0</v>
      </c>
      <c r="B1091" s="1">
        <v>1858.29</v>
      </c>
    </row>
    <row r="1092" ht="15.75" customHeight="1">
      <c r="A1092" s="80">
        <v>36278.0</v>
      </c>
      <c r="B1092" s="1">
        <v>1842.217</v>
      </c>
    </row>
    <row r="1093" ht="15.75" customHeight="1">
      <c r="A1093" s="80">
        <v>36279.0</v>
      </c>
      <c r="B1093" s="1">
        <v>1831.525</v>
      </c>
    </row>
    <row r="1094" ht="15.75" customHeight="1">
      <c r="A1094" s="80">
        <v>36280.0</v>
      </c>
      <c r="B1094" s="1">
        <v>1821.106</v>
      </c>
    </row>
    <row r="1095" ht="15.75" customHeight="1">
      <c r="A1095" s="80">
        <v>36283.0</v>
      </c>
      <c r="B1095" s="1">
        <v>1847.634</v>
      </c>
    </row>
    <row r="1096" ht="15.75" customHeight="1">
      <c r="A1096" s="80">
        <v>36284.0</v>
      </c>
      <c r="B1096" s="1">
        <v>1816.785</v>
      </c>
    </row>
    <row r="1097" ht="15.75" customHeight="1">
      <c r="A1097" s="80">
        <v>36285.0</v>
      </c>
      <c r="B1097" s="1">
        <v>1838.077</v>
      </c>
    </row>
    <row r="1098" ht="15.75" customHeight="1">
      <c r="A1098" s="80">
        <v>36286.0</v>
      </c>
      <c r="B1098" s="1">
        <v>1817.39</v>
      </c>
    </row>
    <row r="1099" ht="15.75" customHeight="1">
      <c r="A1099" s="80">
        <v>36287.0</v>
      </c>
      <c r="B1099" s="1">
        <v>1835.061</v>
      </c>
    </row>
    <row r="1100" ht="15.75" customHeight="1">
      <c r="A1100" s="80">
        <v>36290.0</v>
      </c>
      <c r="B1100" s="1">
        <v>1829.159</v>
      </c>
    </row>
    <row r="1101" ht="15.75" customHeight="1">
      <c r="A1101" s="80">
        <v>36291.0</v>
      </c>
      <c r="B1101" s="1">
        <v>1850.163</v>
      </c>
    </row>
    <row r="1102" ht="15.75" customHeight="1">
      <c r="A1102" s="80">
        <v>36292.0</v>
      </c>
      <c r="B1102" s="1">
        <v>1861.973</v>
      </c>
    </row>
    <row r="1103" ht="15.75" customHeight="1">
      <c r="A1103" s="80">
        <v>36293.0</v>
      </c>
      <c r="B1103" s="1">
        <v>1866.872</v>
      </c>
    </row>
    <row r="1104" ht="15.75" customHeight="1">
      <c r="A1104" s="80">
        <v>36294.0</v>
      </c>
      <c r="B1104" s="1">
        <v>1826.309</v>
      </c>
    </row>
    <row r="1105" ht="15.75" customHeight="1">
      <c r="A1105" s="80">
        <v>36297.0</v>
      </c>
      <c r="B1105" s="1">
        <v>1828.667</v>
      </c>
    </row>
    <row r="1106" ht="15.75" customHeight="1">
      <c r="A1106" s="80">
        <v>36298.0</v>
      </c>
      <c r="B1106" s="1">
        <v>1820.364</v>
      </c>
    </row>
    <row r="1107" ht="15.75" customHeight="1">
      <c r="A1107" s="80">
        <v>36299.0</v>
      </c>
      <c r="B1107" s="1">
        <v>1835.332</v>
      </c>
    </row>
    <row r="1108" ht="15.75" customHeight="1">
      <c r="A1108" s="80">
        <v>36300.0</v>
      </c>
      <c r="B1108" s="1">
        <v>1828.053</v>
      </c>
    </row>
    <row r="1109" ht="15.75" customHeight="1">
      <c r="A1109" s="80">
        <v>36301.0</v>
      </c>
      <c r="B1109" s="1">
        <v>1816.407</v>
      </c>
    </row>
    <row r="1110" ht="15.75" customHeight="1">
      <c r="A1110" s="80">
        <v>36304.0</v>
      </c>
      <c r="B1110" s="1">
        <v>1784.141</v>
      </c>
    </row>
    <row r="1111" ht="15.75" customHeight="1">
      <c r="A1111" s="80">
        <v>36305.0</v>
      </c>
      <c r="B1111" s="1">
        <v>1753.794</v>
      </c>
    </row>
    <row r="1112" ht="15.75" customHeight="1">
      <c r="A1112" s="80">
        <v>36306.0</v>
      </c>
      <c r="B1112" s="1">
        <v>1781.844</v>
      </c>
    </row>
    <row r="1113" ht="15.75" customHeight="1">
      <c r="A1113" s="80">
        <v>36307.0</v>
      </c>
      <c r="B1113" s="1">
        <v>1750.192</v>
      </c>
    </row>
    <row r="1114" ht="15.75" customHeight="1">
      <c r="A1114" s="80">
        <v>36308.0</v>
      </c>
      <c r="B1114" s="1">
        <v>1778.103</v>
      </c>
    </row>
    <row r="1115" ht="15.75" customHeight="1">
      <c r="A1115" s="80">
        <v>36312.0</v>
      </c>
      <c r="B1115" s="1">
        <v>1767.803</v>
      </c>
    </row>
    <row r="1116" ht="15.75" customHeight="1">
      <c r="A1116" s="80">
        <v>36313.0</v>
      </c>
      <c r="B1116" s="1">
        <v>1768.918</v>
      </c>
    </row>
    <row r="1117" ht="15.75" customHeight="1">
      <c r="A1117" s="80">
        <v>36314.0</v>
      </c>
      <c r="B1117" s="1">
        <v>1775.401</v>
      </c>
    </row>
    <row r="1118" ht="15.75" customHeight="1">
      <c r="A1118" s="80">
        <v>36315.0</v>
      </c>
      <c r="B1118" s="1">
        <v>1813.971</v>
      </c>
    </row>
    <row r="1119" ht="15.75" customHeight="1">
      <c r="A1119" s="80">
        <v>36318.0</v>
      </c>
      <c r="B1119" s="1">
        <v>1823.293</v>
      </c>
    </row>
    <row r="1120" ht="15.75" customHeight="1">
      <c r="A1120" s="80">
        <v>36319.0</v>
      </c>
      <c r="B1120" s="1">
        <v>1799.867</v>
      </c>
    </row>
    <row r="1121" ht="15.75" customHeight="1">
      <c r="A1121" s="80">
        <v>36320.0</v>
      </c>
      <c r="B1121" s="1">
        <v>1801.791</v>
      </c>
    </row>
    <row r="1122" ht="15.75" customHeight="1">
      <c r="A1122" s="80">
        <v>36321.0</v>
      </c>
      <c r="B1122" s="1">
        <v>1780.191</v>
      </c>
    </row>
    <row r="1123" ht="15.75" customHeight="1">
      <c r="A1123" s="80">
        <v>36322.0</v>
      </c>
      <c r="B1123" s="1">
        <v>1768.039</v>
      </c>
    </row>
    <row r="1124" ht="15.75" customHeight="1">
      <c r="A1124" s="80">
        <v>36325.0</v>
      </c>
      <c r="B1124" s="1">
        <v>1768.564</v>
      </c>
    </row>
    <row r="1125" ht="15.75" customHeight="1">
      <c r="A1125" s="80">
        <v>36326.0</v>
      </c>
      <c r="B1125" s="1">
        <v>1778.359</v>
      </c>
    </row>
    <row r="1126" ht="15.75" customHeight="1">
      <c r="A1126" s="80">
        <v>36327.0</v>
      </c>
      <c r="B1126" s="1">
        <v>1818.398</v>
      </c>
    </row>
    <row r="1127" ht="15.75" customHeight="1">
      <c r="A1127" s="80">
        <v>36328.0</v>
      </c>
      <c r="B1127" s="1">
        <v>1831.454</v>
      </c>
    </row>
    <row r="1128" ht="15.75" customHeight="1">
      <c r="A1128" s="80">
        <v>36329.0</v>
      </c>
      <c r="B1128" s="1">
        <v>1835.478</v>
      </c>
    </row>
    <row r="1129" ht="15.75" customHeight="1">
      <c r="A1129" s="80">
        <v>36332.0</v>
      </c>
      <c r="B1129" s="1">
        <v>1843.931</v>
      </c>
    </row>
    <row r="1130" ht="15.75" customHeight="1">
      <c r="A1130" s="80">
        <v>36333.0</v>
      </c>
      <c r="B1130" s="1">
        <v>1826.001</v>
      </c>
    </row>
    <row r="1131" ht="15.75" customHeight="1">
      <c r="A1131" s="80">
        <v>36334.0</v>
      </c>
      <c r="B1131" s="1">
        <v>1822.168</v>
      </c>
    </row>
    <row r="1132" ht="15.75" customHeight="1">
      <c r="A1132" s="80">
        <v>36335.0</v>
      </c>
      <c r="B1132" s="1">
        <v>1798.552</v>
      </c>
    </row>
    <row r="1133" ht="15.75" customHeight="1">
      <c r="A1133" s="80">
        <v>36336.0</v>
      </c>
      <c r="B1133" s="1">
        <v>1797.914</v>
      </c>
    </row>
    <row r="1134" ht="15.75" customHeight="1">
      <c r="A1134" s="80">
        <v>36339.0</v>
      </c>
      <c r="B1134" s="1">
        <v>1820.09</v>
      </c>
    </row>
    <row r="1135" ht="15.75" customHeight="1">
      <c r="A1135" s="80">
        <v>36340.0</v>
      </c>
      <c r="B1135" s="1">
        <v>1847.586</v>
      </c>
    </row>
    <row r="1136" ht="15.75" customHeight="1">
      <c r="A1136" s="80">
        <v>36341.0</v>
      </c>
      <c r="B1136" s="1">
        <v>1876.783</v>
      </c>
    </row>
    <row r="1137" ht="15.75" customHeight="1">
      <c r="A1137" s="80">
        <v>36342.0</v>
      </c>
      <c r="B1137" s="1">
        <v>1888.149</v>
      </c>
    </row>
    <row r="1138" ht="15.75" customHeight="1">
      <c r="A1138" s="80">
        <v>36343.0</v>
      </c>
      <c r="B1138" s="1">
        <v>1902.177</v>
      </c>
    </row>
    <row r="1139" ht="15.75" customHeight="1">
      <c r="A1139" s="80">
        <v>36347.0</v>
      </c>
      <c r="B1139" s="1">
        <v>1898.149</v>
      </c>
    </row>
    <row r="1140" ht="15.75" customHeight="1">
      <c r="A1140" s="80">
        <v>36348.0</v>
      </c>
      <c r="B1140" s="1">
        <v>1909.132</v>
      </c>
    </row>
    <row r="1141" ht="15.75" customHeight="1">
      <c r="A1141" s="80">
        <v>36349.0</v>
      </c>
      <c r="B1141" s="1">
        <v>1907.283</v>
      </c>
    </row>
    <row r="1142" ht="15.75" customHeight="1">
      <c r="A1142" s="80">
        <v>36350.0</v>
      </c>
      <c r="B1142" s="1">
        <v>1919.402</v>
      </c>
    </row>
    <row r="1143" ht="15.75" customHeight="1">
      <c r="A1143" s="80">
        <v>36353.0</v>
      </c>
      <c r="B1143" s="1">
        <v>1913.687</v>
      </c>
    </row>
    <row r="1144" ht="15.75" customHeight="1">
      <c r="A1144" s="80">
        <v>36354.0</v>
      </c>
      <c r="B1144" s="1">
        <v>1906.188</v>
      </c>
    </row>
    <row r="1145" ht="15.75" customHeight="1">
      <c r="A1145" s="80">
        <v>36355.0</v>
      </c>
      <c r="B1145" s="1">
        <v>1912.54</v>
      </c>
    </row>
    <row r="1146" ht="15.75" customHeight="1">
      <c r="A1146" s="80">
        <v>36356.0</v>
      </c>
      <c r="B1146" s="1">
        <v>1928.209</v>
      </c>
    </row>
    <row r="1147" ht="15.75" customHeight="1">
      <c r="A1147" s="80">
        <v>36357.0</v>
      </c>
      <c r="B1147" s="1">
        <v>1940.758</v>
      </c>
    </row>
    <row r="1148" ht="15.75" customHeight="1">
      <c r="A1148" s="80">
        <v>36360.0</v>
      </c>
      <c r="B1148" s="1">
        <v>1925.547</v>
      </c>
    </row>
    <row r="1149" ht="15.75" customHeight="1">
      <c r="A1149" s="80">
        <v>36361.0</v>
      </c>
      <c r="B1149" s="1">
        <v>1883.761</v>
      </c>
    </row>
    <row r="1150" ht="15.75" customHeight="1">
      <c r="A1150" s="80">
        <v>36362.0</v>
      </c>
      <c r="B1150" s="1">
        <v>1886.858</v>
      </c>
    </row>
    <row r="1151" ht="15.75" customHeight="1">
      <c r="A1151" s="80">
        <v>36363.0</v>
      </c>
      <c r="B1151" s="1">
        <v>1861.825</v>
      </c>
    </row>
    <row r="1152" ht="15.75" customHeight="1">
      <c r="A1152" s="80">
        <v>36364.0</v>
      </c>
      <c r="B1152" s="1">
        <v>1856.312</v>
      </c>
    </row>
    <row r="1153" ht="15.75" customHeight="1">
      <c r="A1153" s="80">
        <v>36367.0</v>
      </c>
      <c r="B1153" s="1">
        <v>1843.754</v>
      </c>
    </row>
    <row r="1154" ht="15.75" customHeight="1">
      <c r="A1154" s="80">
        <v>36368.0</v>
      </c>
      <c r="B1154" s="1">
        <v>1864.384</v>
      </c>
    </row>
    <row r="1155" ht="15.75" customHeight="1">
      <c r="A1155" s="80">
        <v>36369.0</v>
      </c>
      <c r="B1155" s="1">
        <v>1868.047</v>
      </c>
    </row>
    <row r="1156" ht="15.75" customHeight="1">
      <c r="A1156" s="80">
        <v>36370.0</v>
      </c>
      <c r="B1156" s="1">
        <v>1835.016</v>
      </c>
    </row>
    <row r="1157" ht="15.75" customHeight="1">
      <c r="A1157" s="80">
        <v>36371.0</v>
      </c>
      <c r="B1157" s="1">
        <v>1818.181</v>
      </c>
    </row>
    <row r="1158" ht="15.75" customHeight="1">
      <c r="A1158" s="80">
        <v>36374.0</v>
      </c>
      <c r="B1158" s="1">
        <v>1817.27</v>
      </c>
    </row>
    <row r="1159" ht="15.75" customHeight="1">
      <c r="A1159" s="80">
        <v>36375.0</v>
      </c>
      <c r="B1159" s="1">
        <v>1809.297</v>
      </c>
    </row>
    <row r="1160" ht="15.75" customHeight="1">
      <c r="A1160" s="80">
        <v>36376.0</v>
      </c>
      <c r="B1160" s="1">
        <v>1786.507</v>
      </c>
    </row>
    <row r="1161" ht="15.75" customHeight="1">
      <c r="A1161" s="80">
        <v>36377.0</v>
      </c>
      <c r="B1161" s="1">
        <v>1798.11</v>
      </c>
    </row>
    <row r="1162" ht="15.75" customHeight="1">
      <c r="A1162" s="80">
        <v>36378.0</v>
      </c>
      <c r="B1162" s="1">
        <v>1780.062</v>
      </c>
    </row>
    <row r="1163" ht="15.75" customHeight="1">
      <c r="A1163" s="80">
        <v>36381.0</v>
      </c>
      <c r="B1163" s="1">
        <v>1776.679</v>
      </c>
    </row>
    <row r="1164" ht="15.75" customHeight="1">
      <c r="A1164" s="80">
        <v>36382.0</v>
      </c>
      <c r="B1164" s="1">
        <v>1754.328</v>
      </c>
    </row>
    <row r="1165" ht="15.75" customHeight="1">
      <c r="A1165" s="80">
        <v>36383.0</v>
      </c>
      <c r="B1165" s="1">
        <v>1782.852</v>
      </c>
    </row>
    <row r="1166" ht="15.75" customHeight="1">
      <c r="A1166" s="80">
        <v>36384.0</v>
      </c>
      <c r="B1166" s="1">
        <v>1777.751</v>
      </c>
    </row>
    <row r="1167" ht="15.75" customHeight="1">
      <c r="A1167" s="80">
        <v>36385.0</v>
      </c>
      <c r="B1167" s="1">
        <v>1818.245</v>
      </c>
    </row>
    <row r="1168" ht="15.75" customHeight="1">
      <c r="A1168" s="80">
        <v>36388.0</v>
      </c>
      <c r="B1168" s="1">
        <v>1822.529</v>
      </c>
    </row>
    <row r="1169" ht="15.75" customHeight="1">
      <c r="A1169" s="80">
        <v>36389.0</v>
      </c>
      <c r="B1169" s="1">
        <v>1840.88</v>
      </c>
    </row>
    <row r="1170" ht="15.75" customHeight="1">
      <c r="A1170" s="80">
        <v>36390.0</v>
      </c>
      <c r="B1170" s="1">
        <v>1825.561</v>
      </c>
    </row>
    <row r="1171" ht="15.75" customHeight="1">
      <c r="A1171" s="80">
        <v>36391.0</v>
      </c>
      <c r="B1171" s="1">
        <v>1812.979</v>
      </c>
    </row>
    <row r="1172" ht="15.75" customHeight="1">
      <c r="A1172" s="80">
        <v>36392.0</v>
      </c>
      <c r="B1172" s="1">
        <v>1830.816</v>
      </c>
    </row>
    <row r="1173" ht="15.75" customHeight="1">
      <c r="A1173" s="80">
        <v>36395.0</v>
      </c>
      <c r="B1173" s="1">
        <v>1863.176</v>
      </c>
    </row>
    <row r="1174" ht="15.75" customHeight="1">
      <c r="A1174" s="80">
        <v>36396.0</v>
      </c>
      <c r="B1174" s="1">
        <v>1867.68</v>
      </c>
    </row>
    <row r="1175" ht="15.75" customHeight="1">
      <c r="A1175" s="80">
        <v>36397.0</v>
      </c>
      <c r="B1175" s="1">
        <v>1892.866</v>
      </c>
    </row>
    <row r="1176" ht="15.75" customHeight="1">
      <c r="A1176" s="80">
        <v>36398.0</v>
      </c>
      <c r="B1176" s="1">
        <v>1865.79</v>
      </c>
    </row>
    <row r="1177" ht="15.75" customHeight="1">
      <c r="A1177" s="80">
        <v>36399.0</v>
      </c>
      <c r="B1177" s="1">
        <v>1847.119</v>
      </c>
    </row>
    <row r="1178" ht="15.75" customHeight="1">
      <c r="A1178" s="80">
        <v>36402.0</v>
      </c>
      <c r="B1178" s="1">
        <v>1814.112</v>
      </c>
    </row>
    <row r="1179" ht="15.75" customHeight="1">
      <c r="A1179" s="80">
        <v>36403.0</v>
      </c>
      <c r="B1179" s="1">
        <v>1809.186</v>
      </c>
    </row>
    <row r="1180" ht="15.75" customHeight="1">
      <c r="A1180" s="80">
        <v>36404.0</v>
      </c>
      <c r="B1180" s="1">
        <v>1824.199</v>
      </c>
    </row>
    <row r="1181" ht="15.75" customHeight="1">
      <c r="A1181" s="80">
        <v>36405.0</v>
      </c>
      <c r="B1181" s="1">
        <v>1807.831</v>
      </c>
    </row>
    <row r="1182" ht="15.75" customHeight="1">
      <c r="A1182" s="80">
        <v>36406.0</v>
      </c>
      <c r="B1182" s="1">
        <v>1860.15</v>
      </c>
    </row>
    <row r="1183" ht="15.75" customHeight="1">
      <c r="A1183" s="80">
        <v>36410.0</v>
      </c>
      <c r="B1183" s="1">
        <v>1851.01</v>
      </c>
    </row>
    <row r="1184" ht="15.75" customHeight="1">
      <c r="A1184" s="80">
        <v>36411.0</v>
      </c>
      <c r="B1184" s="1">
        <v>1842.557</v>
      </c>
    </row>
    <row r="1185" ht="15.75" customHeight="1">
      <c r="A1185" s="80">
        <v>36412.0</v>
      </c>
      <c r="B1185" s="1">
        <v>1847.371</v>
      </c>
    </row>
    <row r="1186" ht="15.75" customHeight="1">
      <c r="A1186" s="80">
        <v>36413.0</v>
      </c>
      <c r="B1186" s="1">
        <v>1852.854</v>
      </c>
    </row>
    <row r="1187" ht="15.75" customHeight="1">
      <c r="A1187" s="80">
        <v>36416.0</v>
      </c>
      <c r="B1187" s="1">
        <v>1842.964</v>
      </c>
    </row>
    <row r="1188" ht="15.75" customHeight="1">
      <c r="A1188" s="80">
        <v>36417.0</v>
      </c>
      <c r="B1188" s="1">
        <v>1832.228</v>
      </c>
    </row>
    <row r="1189" ht="15.75" customHeight="1">
      <c r="A1189" s="80">
        <v>36418.0</v>
      </c>
      <c r="B1189" s="1">
        <v>1807.172</v>
      </c>
    </row>
    <row r="1190" ht="15.75" customHeight="1">
      <c r="A1190" s="80">
        <v>36419.0</v>
      </c>
      <c r="B1190" s="1">
        <v>1807.977</v>
      </c>
    </row>
    <row r="1191" ht="15.75" customHeight="1">
      <c r="A1191" s="80">
        <v>36420.0</v>
      </c>
      <c r="B1191" s="1">
        <v>1831.231</v>
      </c>
    </row>
    <row r="1192" ht="15.75" customHeight="1">
      <c r="A1192" s="80">
        <v>36423.0</v>
      </c>
      <c r="B1192" s="1">
        <v>1831.415</v>
      </c>
    </row>
    <row r="1193" ht="15.75" customHeight="1">
      <c r="A1193" s="80">
        <v>36424.0</v>
      </c>
      <c r="B1193" s="1">
        <v>1793.091</v>
      </c>
    </row>
    <row r="1194" ht="15.75" customHeight="1">
      <c r="A1194" s="80">
        <v>36425.0</v>
      </c>
      <c r="B1194" s="1">
        <v>1797.149</v>
      </c>
    </row>
    <row r="1195" ht="15.75" customHeight="1">
      <c r="A1195" s="80">
        <v>36426.0</v>
      </c>
      <c r="B1195" s="1">
        <v>1755.878</v>
      </c>
    </row>
    <row r="1196" ht="15.75" customHeight="1">
      <c r="A1196" s="80">
        <v>36427.0</v>
      </c>
      <c r="B1196" s="1">
        <v>1751.696</v>
      </c>
    </row>
    <row r="1197" ht="15.75" customHeight="1">
      <c r="A1197" s="80">
        <v>36430.0</v>
      </c>
      <c r="B1197" s="1">
        <v>1759.855</v>
      </c>
    </row>
    <row r="1198" ht="15.75" customHeight="1">
      <c r="A1198" s="80">
        <v>36431.0</v>
      </c>
      <c r="B1198" s="1">
        <v>1758.769</v>
      </c>
    </row>
    <row r="1199" ht="15.75" customHeight="1">
      <c r="A1199" s="80">
        <v>36432.0</v>
      </c>
      <c r="B1199" s="1">
        <v>1739.918</v>
      </c>
    </row>
    <row r="1200" ht="15.75" customHeight="1">
      <c r="A1200" s="80">
        <v>36433.0</v>
      </c>
      <c r="B1200" s="1">
        <v>1759.589</v>
      </c>
    </row>
    <row r="1201" ht="15.75" customHeight="1">
      <c r="A1201" s="80">
        <v>36434.0</v>
      </c>
      <c r="B1201" s="1">
        <v>1759.765</v>
      </c>
    </row>
    <row r="1202" ht="15.75" customHeight="1">
      <c r="A1202" s="80">
        <v>36437.0</v>
      </c>
      <c r="B1202" s="1">
        <v>1789.713</v>
      </c>
    </row>
    <row r="1203" ht="15.75" customHeight="1">
      <c r="A1203" s="80">
        <v>36438.0</v>
      </c>
      <c r="B1203" s="1">
        <v>1785.324</v>
      </c>
    </row>
    <row r="1204" ht="15.75" customHeight="1">
      <c r="A1204" s="80">
        <v>36439.0</v>
      </c>
      <c r="B1204" s="1">
        <v>1818.609</v>
      </c>
    </row>
    <row r="1205" ht="15.75" customHeight="1">
      <c r="A1205" s="80">
        <v>36440.0</v>
      </c>
      <c r="B1205" s="1">
        <v>1807.997</v>
      </c>
    </row>
    <row r="1206" ht="15.75" customHeight="1">
      <c r="A1206" s="80">
        <v>36441.0</v>
      </c>
      <c r="B1206" s="1">
        <v>1833.217</v>
      </c>
    </row>
    <row r="1207" ht="15.75" customHeight="1">
      <c r="A1207" s="80">
        <v>36444.0</v>
      </c>
      <c r="B1207" s="1">
        <v>1832.106</v>
      </c>
    </row>
    <row r="1208" ht="15.75" customHeight="1">
      <c r="A1208" s="80">
        <v>36445.0</v>
      </c>
      <c r="B1208" s="1">
        <v>1801.687</v>
      </c>
    </row>
    <row r="1209" ht="15.75" customHeight="1">
      <c r="A1209" s="80">
        <v>36446.0</v>
      </c>
      <c r="B1209" s="1">
        <v>1764.098</v>
      </c>
    </row>
    <row r="1210" ht="15.75" customHeight="1">
      <c r="A1210" s="80">
        <v>36447.0</v>
      </c>
      <c r="B1210" s="1">
        <v>1761.181</v>
      </c>
    </row>
    <row r="1211" ht="15.75" customHeight="1">
      <c r="A1211" s="80">
        <v>36448.0</v>
      </c>
      <c r="B1211" s="1">
        <v>1711.766</v>
      </c>
    </row>
    <row r="1212" ht="15.75" customHeight="1">
      <c r="A1212" s="80">
        <v>36451.0</v>
      </c>
      <c r="B1212" s="1">
        <v>1721.001</v>
      </c>
    </row>
    <row r="1213" ht="15.75" customHeight="1">
      <c r="A1213" s="80">
        <v>36452.0</v>
      </c>
      <c r="B1213" s="1">
        <v>1730.868</v>
      </c>
    </row>
    <row r="1214" ht="15.75" customHeight="1">
      <c r="A1214" s="80">
        <v>36453.0</v>
      </c>
      <c r="B1214" s="1">
        <v>1769.55</v>
      </c>
    </row>
    <row r="1215" ht="15.75" customHeight="1">
      <c r="A1215" s="80">
        <v>36454.0</v>
      </c>
      <c r="B1215" s="1">
        <v>1761.584</v>
      </c>
    </row>
    <row r="1216" ht="15.75" customHeight="1">
      <c r="A1216" s="80">
        <v>36455.0</v>
      </c>
      <c r="B1216" s="1">
        <v>1786.357</v>
      </c>
    </row>
    <row r="1217" ht="15.75" customHeight="1">
      <c r="A1217" s="80">
        <v>36458.0</v>
      </c>
      <c r="B1217" s="1">
        <v>1775.353</v>
      </c>
    </row>
    <row r="1218" ht="15.75" customHeight="1">
      <c r="A1218" s="80">
        <v>36459.0</v>
      </c>
      <c r="B1218" s="1">
        <v>1759.268</v>
      </c>
    </row>
    <row r="1219" ht="15.75" customHeight="1">
      <c r="A1219" s="80">
        <v>36460.0</v>
      </c>
      <c r="B1219" s="1">
        <v>1779.716</v>
      </c>
    </row>
    <row r="1220" ht="15.75" customHeight="1">
      <c r="A1220" s="80">
        <v>36461.0</v>
      </c>
      <c r="B1220" s="1">
        <v>1842.801</v>
      </c>
    </row>
    <row r="1221" ht="15.75" customHeight="1">
      <c r="A1221" s="80">
        <v>36462.0</v>
      </c>
      <c r="B1221" s="1">
        <v>1870.937</v>
      </c>
    </row>
    <row r="1222" ht="15.75" customHeight="1">
      <c r="A1222" s="80">
        <v>36465.0</v>
      </c>
      <c r="B1222" s="1">
        <v>1858.861</v>
      </c>
    </row>
    <row r="1223" ht="15.75" customHeight="1">
      <c r="A1223" s="80">
        <v>36466.0</v>
      </c>
      <c r="B1223" s="1">
        <v>1850.127</v>
      </c>
    </row>
    <row r="1224" ht="15.75" customHeight="1">
      <c r="A1224" s="80">
        <v>36467.0</v>
      </c>
      <c r="B1224" s="1">
        <v>1860.277</v>
      </c>
    </row>
    <row r="1225" ht="15.75" customHeight="1">
      <c r="A1225" s="80">
        <v>36468.0</v>
      </c>
      <c r="B1225" s="1">
        <v>1870.882</v>
      </c>
    </row>
    <row r="1226" ht="15.75" customHeight="1">
      <c r="A1226" s="80">
        <v>36469.0</v>
      </c>
      <c r="B1226" s="1">
        <v>1881.326</v>
      </c>
    </row>
    <row r="1227" ht="15.75" customHeight="1">
      <c r="A1227" s="80">
        <v>36472.0</v>
      </c>
      <c r="B1227" s="1">
        <v>1890.808</v>
      </c>
    </row>
    <row r="1228" ht="15.75" customHeight="1">
      <c r="A1228" s="80">
        <v>36473.0</v>
      </c>
      <c r="B1228" s="1">
        <v>1875.069</v>
      </c>
    </row>
    <row r="1229" ht="15.75" customHeight="1">
      <c r="A1229" s="80">
        <v>36474.0</v>
      </c>
      <c r="B1229" s="1">
        <v>1886.508</v>
      </c>
    </row>
    <row r="1230" ht="15.75" customHeight="1">
      <c r="A1230" s="80">
        <v>36475.0</v>
      </c>
      <c r="B1230" s="1">
        <v>1897.496</v>
      </c>
    </row>
    <row r="1231" ht="15.75" customHeight="1">
      <c r="A1231" s="80">
        <v>36476.0</v>
      </c>
      <c r="B1231" s="1">
        <v>1917.723</v>
      </c>
    </row>
    <row r="1232" ht="15.75" customHeight="1">
      <c r="A1232" s="80">
        <v>36479.0</v>
      </c>
      <c r="B1232" s="1">
        <v>1915.47</v>
      </c>
    </row>
    <row r="1233" ht="15.75" customHeight="1">
      <c r="A1233" s="80">
        <v>36480.0</v>
      </c>
      <c r="B1233" s="1">
        <v>1950.831</v>
      </c>
    </row>
    <row r="1234" ht="15.75" customHeight="1">
      <c r="A1234" s="80">
        <v>36481.0</v>
      </c>
      <c r="B1234" s="1">
        <v>1938.221</v>
      </c>
    </row>
    <row r="1235" ht="15.75" customHeight="1">
      <c r="A1235" s="80">
        <v>36482.0</v>
      </c>
      <c r="B1235" s="1">
        <v>1957.874</v>
      </c>
    </row>
    <row r="1236" ht="15.75" customHeight="1">
      <c r="A1236" s="80">
        <v>36483.0</v>
      </c>
      <c r="B1236" s="1">
        <v>1953.838</v>
      </c>
    </row>
    <row r="1237" ht="15.75" customHeight="1">
      <c r="A1237" s="80">
        <v>36486.0</v>
      </c>
      <c r="B1237" s="1">
        <v>1952.407</v>
      </c>
    </row>
    <row r="1238" ht="15.75" customHeight="1">
      <c r="A1238" s="80">
        <v>36487.0</v>
      </c>
      <c r="B1238" s="1">
        <v>1930.101</v>
      </c>
    </row>
    <row r="1239" ht="15.75" customHeight="1">
      <c r="A1239" s="80">
        <v>36488.0</v>
      </c>
      <c r="B1239" s="1">
        <v>1947.211</v>
      </c>
    </row>
    <row r="1240" ht="15.75" customHeight="1">
      <c r="A1240" s="80">
        <v>36490.0</v>
      </c>
      <c r="B1240" s="1">
        <v>1946.719</v>
      </c>
    </row>
    <row r="1241" ht="15.75" customHeight="1">
      <c r="A1241" s="80">
        <v>36493.0</v>
      </c>
      <c r="B1241" s="1">
        <v>1934.945</v>
      </c>
    </row>
    <row r="1242" ht="15.75" customHeight="1">
      <c r="A1242" s="80">
        <v>36494.0</v>
      </c>
      <c r="B1242" s="1">
        <v>1908.97</v>
      </c>
    </row>
    <row r="1243" ht="15.75" customHeight="1">
      <c r="A1243" s="80">
        <v>36495.0</v>
      </c>
      <c r="B1243" s="1">
        <v>1921.492</v>
      </c>
    </row>
    <row r="1244" ht="15.75" customHeight="1">
      <c r="A1244" s="80">
        <v>36496.0</v>
      </c>
      <c r="B1244" s="1">
        <v>1937.069</v>
      </c>
    </row>
    <row r="1245" ht="15.75" customHeight="1">
      <c r="A1245" s="80">
        <v>36497.0</v>
      </c>
      <c r="B1245" s="1">
        <v>1970.425</v>
      </c>
    </row>
    <row r="1246" ht="15.75" customHeight="1">
      <c r="A1246" s="80">
        <v>36500.0</v>
      </c>
      <c r="B1246" s="1">
        <v>1956.762</v>
      </c>
    </row>
    <row r="1247" ht="15.75" customHeight="1">
      <c r="A1247" s="80">
        <v>36501.0</v>
      </c>
      <c r="B1247" s="1">
        <v>1937.34</v>
      </c>
    </row>
    <row r="1248" ht="15.75" customHeight="1">
      <c r="A1248" s="80">
        <v>36502.0</v>
      </c>
      <c r="B1248" s="1">
        <v>1930.243</v>
      </c>
    </row>
    <row r="1249" ht="15.75" customHeight="1">
      <c r="A1249" s="80">
        <v>36503.0</v>
      </c>
      <c r="B1249" s="1">
        <v>1936.092</v>
      </c>
    </row>
    <row r="1250" ht="15.75" customHeight="1">
      <c r="A1250" s="80">
        <v>36504.0</v>
      </c>
      <c r="B1250" s="1">
        <v>1948.374</v>
      </c>
    </row>
    <row r="1251" ht="15.75" customHeight="1">
      <c r="A1251" s="80">
        <v>36507.0</v>
      </c>
      <c r="B1251" s="1">
        <v>1946.229</v>
      </c>
    </row>
    <row r="1252" ht="15.75" customHeight="1">
      <c r="A1252" s="80">
        <v>36508.0</v>
      </c>
      <c r="B1252" s="1">
        <v>1929.683</v>
      </c>
    </row>
    <row r="1253" ht="15.75" customHeight="1">
      <c r="A1253" s="80">
        <v>36509.0</v>
      </c>
      <c r="B1253" s="1">
        <v>1943.707</v>
      </c>
    </row>
    <row r="1254" ht="15.75" customHeight="1">
      <c r="A1254" s="80">
        <v>36510.0</v>
      </c>
      <c r="B1254" s="1">
        <v>1951.311</v>
      </c>
    </row>
    <row r="1255" ht="15.75" customHeight="1">
      <c r="A1255" s="80">
        <v>36511.0</v>
      </c>
      <c r="B1255" s="1">
        <v>1954.442</v>
      </c>
    </row>
    <row r="1256" ht="15.75" customHeight="1">
      <c r="A1256" s="80">
        <v>36514.0</v>
      </c>
      <c r="B1256" s="1">
        <v>1950.443</v>
      </c>
    </row>
    <row r="1257" ht="15.75" customHeight="1">
      <c r="A1257" s="80">
        <v>36515.0</v>
      </c>
      <c r="B1257" s="1">
        <v>1971.557</v>
      </c>
    </row>
    <row r="1258" ht="15.75" customHeight="1">
      <c r="A1258" s="80">
        <v>36516.0</v>
      </c>
      <c r="B1258" s="1">
        <v>1975.502</v>
      </c>
    </row>
    <row r="1259" ht="15.75" customHeight="1">
      <c r="A1259" s="80">
        <v>36517.0</v>
      </c>
      <c r="B1259" s="1">
        <v>2006.074</v>
      </c>
    </row>
    <row r="1260" ht="15.75" customHeight="1">
      <c r="A1260" s="80">
        <v>36521.0</v>
      </c>
      <c r="B1260" s="1">
        <v>2004.368</v>
      </c>
    </row>
    <row r="1261" ht="15.75" customHeight="1">
      <c r="A1261" s="80">
        <v>36522.0</v>
      </c>
      <c r="B1261" s="1">
        <v>2005.141</v>
      </c>
    </row>
    <row r="1262" ht="15.75" customHeight="1">
      <c r="A1262" s="80">
        <v>36523.0</v>
      </c>
      <c r="B1262" s="1">
        <v>2013.384</v>
      </c>
    </row>
    <row r="1263" ht="15.75" customHeight="1">
      <c r="A1263" s="80">
        <v>36524.0</v>
      </c>
      <c r="B1263" s="1">
        <v>2014.808</v>
      </c>
    </row>
    <row r="1264" ht="15.75" customHeight="1">
      <c r="A1264" s="80">
        <v>36525.0</v>
      </c>
      <c r="B1264" s="1">
        <v>2021.401</v>
      </c>
    </row>
    <row r="1265" ht="15.75" customHeight="1">
      <c r="A1265" s="80">
        <v>36528.0</v>
      </c>
      <c r="B1265" s="1">
        <v>2002.113</v>
      </c>
    </row>
    <row r="1266" ht="15.75" customHeight="1">
      <c r="A1266" s="80">
        <v>36529.0</v>
      </c>
      <c r="B1266" s="1">
        <v>1925.407</v>
      </c>
    </row>
    <row r="1267" ht="15.75" customHeight="1">
      <c r="A1267" s="80">
        <v>36530.0</v>
      </c>
      <c r="B1267" s="1">
        <v>1929.278</v>
      </c>
    </row>
    <row r="1268" ht="15.75" customHeight="1">
      <c r="A1268" s="80">
        <v>36531.0</v>
      </c>
      <c r="B1268" s="1">
        <v>1931.507</v>
      </c>
    </row>
    <row r="1269" ht="15.75" customHeight="1">
      <c r="A1269" s="80">
        <v>36532.0</v>
      </c>
      <c r="B1269" s="1">
        <v>1983.832</v>
      </c>
    </row>
    <row r="1270" ht="15.75" customHeight="1">
      <c r="A1270" s="80">
        <v>36535.0</v>
      </c>
      <c r="B1270" s="1">
        <v>2006.07</v>
      </c>
    </row>
    <row r="1271" ht="15.75" customHeight="1">
      <c r="A1271" s="80">
        <v>36536.0</v>
      </c>
      <c r="B1271" s="1">
        <v>1979.924</v>
      </c>
    </row>
    <row r="1272" ht="15.75" customHeight="1">
      <c r="A1272" s="80">
        <v>36537.0</v>
      </c>
      <c r="B1272" s="1">
        <v>1971.359</v>
      </c>
    </row>
    <row r="1273" ht="15.75" customHeight="1">
      <c r="A1273" s="80">
        <v>36538.0</v>
      </c>
      <c r="B1273" s="1">
        <v>1995.35</v>
      </c>
    </row>
    <row r="1274" ht="15.75" customHeight="1">
      <c r="A1274" s="80">
        <v>36539.0</v>
      </c>
      <c r="B1274" s="1">
        <v>2016.643</v>
      </c>
    </row>
    <row r="1275" ht="15.75" customHeight="1">
      <c r="A1275" s="80">
        <v>36543.0</v>
      </c>
      <c r="B1275" s="1">
        <v>2002.885</v>
      </c>
    </row>
    <row r="1276" ht="15.75" customHeight="1">
      <c r="A1276" s="80">
        <v>36544.0</v>
      </c>
      <c r="B1276" s="1">
        <v>2004.02</v>
      </c>
    </row>
    <row r="1277" ht="15.75" customHeight="1">
      <c r="A1277" s="80">
        <v>36545.0</v>
      </c>
      <c r="B1277" s="1">
        <v>1989.807</v>
      </c>
    </row>
    <row r="1278" ht="15.75" customHeight="1">
      <c r="A1278" s="80">
        <v>36546.0</v>
      </c>
      <c r="B1278" s="1">
        <v>1984.012</v>
      </c>
    </row>
    <row r="1279" ht="15.75" customHeight="1">
      <c r="A1279" s="80">
        <v>36549.0</v>
      </c>
      <c r="B1279" s="1">
        <v>1929.201</v>
      </c>
    </row>
    <row r="1280" ht="15.75" customHeight="1">
      <c r="A1280" s="80">
        <v>36550.0</v>
      </c>
      <c r="B1280" s="1">
        <v>1940.902</v>
      </c>
    </row>
    <row r="1281" ht="15.75" customHeight="1">
      <c r="A1281" s="80">
        <v>36551.0</v>
      </c>
      <c r="B1281" s="1">
        <v>1932.783</v>
      </c>
    </row>
    <row r="1282" ht="15.75" customHeight="1">
      <c r="A1282" s="80">
        <v>36552.0</v>
      </c>
      <c r="B1282" s="1">
        <v>1925.307</v>
      </c>
    </row>
    <row r="1283" ht="15.75" customHeight="1">
      <c r="A1283" s="80">
        <v>36553.0</v>
      </c>
      <c r="B1283" s="1">
        <v>1872.612</v>
      </c>
    </row>
    <row r="1284" ht="15.75" customHeight="1">
      <c r="A1284" s="80">
        <v>36556.0</v>
      </c>
      <c r="B1284" s="1">
        <v>1919.841</v>
      </c>
    </row>
    <row r="1285" ht="15.75" customHeight="1">
      <c r="A1285" s="80">
        <v>36557.0</v>
      </c>
      <c r="B1285" s="1">
        <v>1940.244</v>
      </c>
    </row>
    <row r="1286" ht="15.75" customHeight="1">
      <c r="A1286" s="80">
        <v>36558.0</v>
      </c>
      <c r="B1286" s="1">
        <v>1940.211</v>
      </c>
    </row>
    <row r="1287" ht="15.75" customHeight="1">
      <c r="A1287" s="80">
        <v>36559.0</v>
      </c>
      <c r="B1287" s="1">
        <v>1962.208</v>
      </c>
    </row>
    <row r="1288" ht="15.75" customHeight="1">
      <c r="A1288" s="80">
        <v>36560.0</v>
      </c>
      <c r="B1288" s="1">
        <v>1961.443</v>
      </c>
    </row>
    <row r="1289" ht="15.75" customHeight="1">
      <c r="A1289" s="80">
        <v>36563.0</v>
      </c>
      <c r="B1289" s="1">
        <v>1961.3</v>
      </c>
    </row>
    <row r="1290" ht="15.75" customHeight="1">
      <c r="A1290" s="80">
        <v>36564.0</v>
      </c>
      <c r="B1290" s="1">
        <v>1985.492</v>
      </c>
    </row>
    <row r="1291" ht="15.75" customHeight="1">
      <c r="A1291" s="80">
        <v>36565.0</v>
      </c>
      <c r="B1291" s="1">
        <v>1944.572</v>
      </c>
    </row>
    <row r="1292" ht="15.75" customHeight="1">
      <c r="A1292" s="80">
        <v>36566.0</v>
      </c>
      <c r="B1292" s="1">
        <v>1951.647</v>
      </c>
    </row>
    <row r="1293" ht="15.75" customHeight="1">
      <c r="A1293" s="80">
        <v>36567.0</v>
      </c>
      <c r="B1293" s="1">
        <v>1910.919</v>
      </c>
    </row>
    <row r="1294" ht="15.75" customHeight="1">
      <c r="A1294" s="80">
        <v>36570.0</v>
      </c>
      <c r="B1294" s="1">
        <v>1914.879</v>
      </c>
    </row>
    <row r="1295" ht="15.75" customHeight="1">
      <c r="A1295" s="80">
        <v>36571.0</v>
      </c>
      <c r="B1295" s="1">
        <v>1931.579</v>
      </c>
    </row>
    <row r="1296" ht="15.75" customHeight="1">
      <c r="A1296" s="80">
        <v>36572.0</v>
      </c>
      <c r="B1296" s="1">
        <v>1912.12</v>
      </c>
    </row>
    <row r="1297" ht="15.75" customHeight="1">
      <c r="A1297" s="80">
        <v>36573.0</v>
      </c>
      <c r="B1297" s="1">
        <v>1912.957</v>
      </c>
    </row>
    <row r="1298" ht="15.75" customHeight="1">
      <c r="A1298" s="80">
        <v>36574.0</v>
      </c>
      <c r="B1298" s="1">
        <v>1854.851</v>
      </c>
    </row>
    <row r="1299" ht="15.75" customHeight="1">
      <c r="A1299" s="80">
        <v>36578.0</v>
      </c>
      <c r="B1299" s="1">
        <v>1863.262</v>
      </c>
    </row>
    <row r="1300" ht="15.75" customHeight="1">
      <c r="A1300" s="80">
        <v>36579.0</v>
      </c>
      <c r="B1300" s="1">
        <v>1875.162</v>
      </c>
    </row>
    <row r="1301" ht="15.75" customHeight="1">
      <c r="A1301" s="80">
        <v>36580.0</v>
      </c>
      <c r="B1301" s="1">
        <v>1865.204</v>
      </c>
    </row>
    <row r="1302" ht="15.75" customHeight="1">
      <c r="A1302" s="80">
        <v>36581.0</v>
      </c>
      <c r="B1302" s="1">
        <v>1837.697</v>
      </c>
    </row>
    <row r="1303" ht="15.75" customHeight="1">
      <c r="A1303" s="80">
        <v>36584.0</v>
      </c>
      <c r="B1303" s="1">
        <v>1858.168</v>
      </c>
    </row>
    <row r="1304" ht="15.75" customHeight="1">
      <c r="A1304" s="80">
        <v>36585.0</v>
      </c>
      <c r="B1304" s="1">
        <v>1883.499</v>
      </c>
    </row>
    <row r="1305" ht="15.75" customHeight="1">
      <c r="A1305" s="80">
        <v>36586.0</v>
      </c>
      <c r="B1305" s="1">
        <v>1901.507</v>
      </c>
    </row>
    <row r="1306" ht="15.75" customHeight="1">
      <c r="A1306" s="80">
        <v>36587.0</v>
      </c>
      <c r="B1306" s="1">
        <v>1905.087</v>
      </c>
    </row>
    <row r="1307" ht="15.75" customHeight="1">
      <c r="A1307" s="80">
        <v>36588.0</v>
      </c>
      <c r="B1307" s="1">
        <v>1942.887</v>
      </c>
    </row>
    <row r="1308" ht="15.75" customHeight="1">
      <c r="A1308" s="80">
        <v>36591.0</v>
      </c>
      <c r="B1308" s="1">
        <v>1918.443</v>
      </c>
    </row>
    <row r="1309" ht="15.75" customHeight="1">
      <c r="A1309" s="80">
        <v>36592.0</v>
      </c>
      <c r="B1309" s="1">
        <v>1869.326</v>
      </c>
    </row>
    <row r="1310" ht="15.75" customHeight="1">
      <c r="A1310" s="80">
        <v>36593.0</v>
      </c>
      <c r="B1310" s="1">
        <v>1884.809</v>
      </c>
    </row>
    <row r="1311" ht="15.75" customHeight="1">
      <c r="A1311" s="80">
        <v>36594.0</v>
      </c>
      <c r="B1311" s="1">
        <v>1933.108</v>
      </c>
    </row>
    <row r="1312" ht="15.75" customHeight="1">
      <c r="A1312" s="80">
        <v>36595.0</v>
      </c>
      <c r="B1312" s="1">
        <v>1923.978</v>
      </c>
    </row>
    <row r="1313" ht="15.75" customHeight="1">
      <c r="A1313" s="80">
        <v>36598.0</v>
      </c>
      <c r="B1313" s="1">
        <v>1908.42</v>
      </c>
    </row>
    <row r="1314" ht="15.75" customHeight="1">
      <c r="A1314" s="80">
        <v>36599.0</v>
      </c>
      <c r="B1314" s="1">
        <v>1874.687</v>
      </c>
    </row>
    <row r="1315" ht="15.75" customHeight="1">
      <c r="A1315" s="80">
        <v>36600.0</v>
      </c>
      <c r="B1315" s="1">
        <v>1920.28</v>
      </c>
    </row>
    <row r="1316" ht="15.75" customHeight="1">
      <c r="A1316" s="80">
        <v>36601.0</v>
      </c>
      <c r="B1316" s="1">
        <v>2012.029</v>
      </c>
    </row>
    <row r="1317" ht="15.75" customHeight="1">
      <c r="A1317" s="80">
        <v>36602.0</v>
      </c>
      <c r="B1317" s="1">
        <v>2020.312</v>
      </c>
    </row>
    <row r="1318" ht="15.75" customHeight="1">
      <c r="A1318" s="80">
        <v>36605.0</v>
      </c>
      <c r="B1318" s="1">
        <v>2009.528</v>
      </c>
    </row>
    <row r="1319" ht="15.75" customHeight="1">
      <c r="A1319" s="80">
        <v>36606.0</v>
      </c>
      <c r="B1319" s="1">
        <v>2060.904</v>
      </c>
    </row>
    <row r="1320" ht="15.75" customHeight="1">
      <c r="A1320" s="80">
        <v>36607.0</v>
      </c>
      <c r="B1320" s="1">
        <v>2070.272</v>
      </c>
    </row>
    <row r="1321" ht="15.75" customHeight="1">
      <c r="A1321" s="80">
        <v>36608.0</v>
      </c>
      <c r="B1321" s="1">
        <v>2107.125</v>
      </c>
    </row>
    <row r="1322" ht="15.75" customHeight="1">
      <c r="A1322" s="80">
        <v>36609.0</v>
      </c>
      <c r="B1322" s="1">
        <v>2107.277</v>
      </c>
    </row>
    <row r="1323" ht="15.75" customHeight="1">
      <c r="A1323" s="80">
        <v>36612.0</v>
      </c>
      <c r="B1323" s="1">
        <v>2102.31</v>
      </c>
    </row>
    <row r="1324" ht="15.75" customHeight="1">
      <c r="A1324" s="80">
        <v>36613.0</v>
      </c>
      <c r="B1324" s="1">
        <v>2080.08</v>
      </c>
    </row>
    <row r="1325" ht="15.75" customHeight="1">
      <c r="A1325" s="80">
        <v>36614.0</v>
      </c>
      <c r="B1325" s="1">
        <v>2081.445</v>
      </c>
    </row>
    <row r="1326" ht="15.75" customHeight="1">
      <c r="A1326" s="80">
        <v>36615.0</v>
      </c>
      <c r="B1326" s="1">
        <v>2053.051</v>
      </c>
    </row>
    <row r="1327" ht="15.75" customHeight="1">
      <c r="A1327" s="80">
        <v>36616.0</v>
      </c>
      <c r="B1327" s="1">
        <v>2067.76</v>
      </c>
    </row>
    <row r="1328" ht="15.75" customHeight="1">
      <c r="A1328" s="80">
        <v>36619.0</v>
      </c>
      <c r="B1328" s="1">
        <v>2077.971</v>
      </c>
    </row>
    <row r="1329" ht="15.75" customHeight="1">
      <c r="A1329" s="80">
        <v>36620.0</v>
      </c>
      <c r="B1329" s="1">
        <v>2062.527</v>
      </c>
    </row>
    <row r="1330" ht="15.75" customHeight="1">
      <c r="A1330" s="80">
        <v>36621.0</v>
      </c>
      <c r="B1330" s="1">
        <v>2052.516</v>
      </c>
    </row>
    <row r="1331" ht="15.75" customHeight="1">
      <c r="A1331" s="80">
        <v>36622.0</v>
      </c>
      <c r="B1331" s="1">
        <v>2072.155</v>
      </c>
    </row>
    <row r="1332" ht="15.75" customHeight="1">
      <c r="A1332" s="80">
        <v>36623.0</v>
      </c>
      <c r="B1332" s="1">
        <v>2092.873</v>
      </c>
    </row>
    <row r="1333" ht="15.75" customHeight="1">
      <c r="A1333" s="80">
        <v>36626.0</v>
      </c>
      <c r="B1333" s="1">
        <v>2076.462</v>
      </c>
    </row>
    <row r="1334" ht="15.75" customHeight="1">
      <c r="A1334" s="80">
        <v>36627.0</v>
      </c>
      <c r="B1334" s="1">
        <v>2071.216</v>
      </c>
    </row>
    <row r="1335" ht="15.75" customHeight="1">
      <c r="A1335" s="80">
        <v>36628.0</v>
      </c>
      <c r="B1335" s="1">
        <v>2025.229</v>
      </c>
    </row>
    <row r="1336" ht="15.75" customHeight="1">
      <c r="A1336" s="80">
        <v>36629.0</v>
      </c>
      <c r="B1336" s="1">
        <v>1988.432</v>
      </c>
    </row>
    <row r="1337" ht="15.75" customHeight="1">
      <c r="A1337" s="80">
        <v>36630.0</v>
      </c>
      <c r="B1337" s="1">
        <v>1872.55</v>
      </c>
    </row>
    <row r="1338" ht="15.75" customHeight="1">
      <c r="A1338" s="80">
        <v>36633.0</v>
      </c>
      <c r="B1338" s="1">
        <v>1934.501</v>
      </c>
    </row>
    <row r="1339" ht="15.75" customHeight="1">
      <c r="A1339" s="80">
        <v>36634.0</v>
      </c>
      <c r="B1339" s="1">
        <v>1990.038</v>
      </c>
    </row>
    <row r="1340" ht="15.75" customHeight="1">
      <c r="A1340" s="80">
        <v>36635.0</v>
      </c>
      <c r="B1340" s="1">
        <v>1970.577</v>
      </c>
    </row>
    <row r="1341" ht="15.75" customHeight="1">
      <c r="A1341" s="80">
        <v>36636.0</v>
      </c>
      <c r="B1341" s="1">
        <v>1980.358</v>
      </c>
    </row>
    <row r="1342" ht="15.75" customHeight="1">
      <c r="A1342" s="80">
        <v>36640.0</v>
      </c>
      <c r="B1342" s="1">
        <v>1973.912</v>
      </c>
    </row>
    <row r="1343" ht="15.75" customHeight="1">
      <c r="A1343" s="80">
        <v>36641.0</v>
      </c>
      <c r="B1343" s="1">
        <v>2039.596</v>
      </c>
    </row>
    <row r="1344" ht="15.75" customHeight="1">
      <c r="A1344" s="80">
        <v>36642.0</v>
      </c>
      <c r="B1344" s="1">
        <v>2017.042</v>
      </c>
    </row>
    <row r="1345" ht="15.75" customHeight="1">
      <c r="A1345" s="80">
        <v>36643.0</v>
      </c>
      <c r="B1345" s="1">
        <v>2022.68</v>
      </c>
    </row>
    <row r="1346" ht="15.75" customHeight="1">
      <c r="A1346" s="80">
        <v>36644.0</v>
      </c>
      <c r="B1346" s="1">
        <v>2005.549</v>
      </c>
    </row>
    <row r="1347" ht="15.75" customHeight="1">
      <c r="A1347" s="80">
        <v>36647.0</v>
      </c>
      <c r="B1347" s="1">
        <v>2027.395</v>
      </c>
    </row>
    <row r="1348" ht="15.75" customHeight="1">
      <c r="A1348" s="80">
        <v>36648.0</v>
      </c>
      <c r="B1348" s="1">
        <v>1997.093</v>
      </c>
    </row>
    <row r="1349" ht="15.75" customHeight="1">
      <c r="A1349" s="80">
        <v>36649.0</v>
      </c>
      <c r="B1349" s="1">
        <v>1954.228</v>
      </c>
    </row>
    <row r="1350" ht="15.75" customHeight="1">
      <c r="A1350" s="80">
        <v>36650.0</v>
      </c>
      <c r="B1350" s="1">
        <v>1946.65</v>
      </c>
    </row>
    <row r="1351" ht="15.75" customHeight="1">
      <c r="A1351" s="80">
        <v>36651.0</v>
      </c>
      <c r="B1351" s="1">
        <v>1978.519</v>
      </c>
    </row>
    <row r="1352" ht="15.75" customHeight="1">
      <c r="A1352" s="80">
        <v>36654.0</v>
      </c>
      <c r="B1352" s="1">
        <v>1967.012</v>
      </c>
    </row>
    <row r="1353" ht="15.75" customHeight="1">
      <c r="A1353" s="80">
        <v>36655.0</v>
      </c>
      <c r="B1353" s="1">
        <v>1950.496</v>
      </c>
    </row>
    <row r="1354" ht="15.75" customHeight="1">
      <c r="A1354" s="80">
        <v>36656.0</v>
      </c>
      <c r="B1354" s="1">
        <v>1910.792</v>
      </c>
    </row>
    <row r="1355" ht="15.75" customHeight="1">
      <c r="A1355" s="80">
        <v>36657.0</v>
      </c>
      <c r="B1355" s="1">
        <v>1945.377</v>
      </c>
    </row>
    <row r="1356" ht="15.75" customHeight="1">
      <c r="A1356" s="80">
        <v>36658.0</v>
      </c>
      <c r="B1356" s="1">
        <v>1963.592</v>
      </c>
    </row>
    <row r="1357" ht="15.75" customHeight="1">
      <c r="A1357" s="80">
        <v>36661.0</v>
      </c>
      <c r="B1357" s="1">
        <v>2007.031</v>
      </c>
    </row>
    <row r="1358" ht="15.75" customHeight="1">
      <c r="A1358" s="80">
        <v>36662.0</v>
      </c>
      <c r="B1358" s="1">
        <v>2025.956</v>
      </c>
    </row>
    <row r="1359" ht="15.75" customHeight="1">
      <c r="A1359" s="80">
        <v>36663.0</v>
      </c>
      <c r="B1359" s="1">
        <v>2000.939</v>
      </c>
    </row>
    <row r="1360" ht="15.75" customHeight="1">
      <c r="A1360" s="80">
        <v>36664.0</v>
      </c>
      <c r="B1360" s="1">
        <v>1986.401</v>
      </c>
    </row>
    <row r="1361" ht="15.75" customHeight="1">
      <c r="A1361" s="80">
        <v>36665.0</v>
      </c>
      <c r="B1361" s="1">
        <v>1944.65</v>
      </c>
    </row>
    <row r="1362" ht="15.75" customHeight="1">
      <c r="A1362" s="80">
        <v>36668.0</v>
      </c>
      <c r="B1362" s="1">
        <v>1936.039</v>
      </c>
    </row>
    <row r="1363" ht="15.75" customHeight="1">
      <c r="A1363" s="80">
        <v>36669.0</v>
      </c>
      <c r="B1363" s="1">
        <v>1898.939</v>
      </c>
    </row>
    <row r="1364" ht="15.75" customHeight="1">
      <c r="A1364" s="80">
        <v>36670.0</v>
      </c>
      <c r="B1364" s="1">
        <v>1933.852</v>
      </c>
    </row>
    <row r="1365" ht="15.75" customHeight="1">
      <c r="A1365" s="80">
        <v>36671.0</v>
      </c>
      <c r="B1365" s="1">
        <v>1909.668</v>
      </c>
    </row>
    <row r="1366" ht="15.75" customHeight="1">
      <c r="A1366" s="80">
        <v>36672.0</v>
      </c>
      <c r="B1366" s="1">
        <v>1904.982</v>
      </c>
    </row>
    <row r="1367" ht="15.75" customHeight="1">
      <c r="A1367" s="80">
        <v>36676.0</v>
      </c>
      <c r="B1367" s="1">
        <v>1966.589</v>
      </c>
    </row>
    <row r="1368" ht="15.75" customHeight="1">
      <c r="A1368" s="80">
        <v>36677.0</v>
      </c>
      <c r="B1368" s="1">
        <v>1964.401</v>
      </c>
    </row>
    <row r="1369" ht="15.75" customHeight="1">
      <c r="A1369" s="80">
        <v>36678.0</v>
      </c>
      <c r="B1369" s="1">
        <v>2003.446</v>
      </c>
    </row>
    <row r="1370" ht="15.75" customHeight="1">
      <c r="A1370" s="80">
        <v>36679.0</v>
      </c>
      <c r="B1370" s="1">
        <v>2042.789</v>
      </c>
    </row>
    <row r="1371" ht="15.75" customHeight="1">
      <c r="A1371" s="80">
        <v>36682.0</v>
      </c>
      <c r="B1371" s="1">
        <v>2029.498</v>
      </c>
    </row>
    <row r="1372" ht="15.75" customHeight="1">
      <c r="A1372" s="80">
        <v>36683.0</v>
      </c>
      <c r="B1372" s="1">
        <v>2015.984</v>
      </c>
    </row>
    <row r="1373" ht="15.75" customHeight="1">
      <c r="A1373" s="80">
        <v>36684.0</v>
      </c>
      <c r="B1373" s="1">
        <v>2034.911</v>
      </c>
    </row>
    <row r="1374" ht="15.75" customHeight="1">
      <c r="A1374" s="80">
        <v>36685.0</v>
      </c>
      <c r="B1374" s="1">
        <v>2021.557</v>
      </c>
    </row>
    <row r="1375" ht="15.75" customHeight="1">
      <c r="A1375" s="80">
        <v>36686.0</v>
      </c>
      <c r="B1375" s="1">
        <v>2015.029</v>
      </c>
    </row>
    <row r="1376" ht="15.75" customHeight="1">
      <c r="A1376" s="80">
        <v>36689.0</v>
      </c>
      <c r="B1376" s="1">
        <v>1999.92</v>
      </c>
    </row>
    <row r="1377" ht="15.75" customHeight="1">
      <c r="A1377" s="80">
        <v>36690.0</v>
      </c>
      <c r="B1377" s="1">
        <v>2032.579</v>
      </c>
    </row>
    <row r="1378" ht="15.75" customHeight="1">
      <c r="A1378" s="80">
        <v>36691.0</v>
      </c>
      <c r="B1378" s="1">
        <v>2034.192</v>
      </c>
    </row>
    <row r="1379" ht="15.75" customHeight="1">
      <c r="A1379" s="80">
        <v>36692.0</v>
      </c>
      <c r="B1379" s="1">
        <v>2045.524</v>
      </c>
    </row>
    <row r="1380" ht="15.75" customHeight="1">
      <c r="A1380" s="80">
        <v>36693.0</v>
      </c>
      <c r="B1380" s="1">
        <v>2025.998</v>
      </c>
    </row>
    <row r="1381" ht="15.75" customHeight="1">
      <c r="A1381" s="80">
        <v>36696.0</v>
      </c>
      <c r="B1381" s="1">
        <v>2055.835</v>
      </c>
    </row>
    <row r="1382" ht="15.75" customHeight="1">
      <c r="A1382" s="80">
        <v>36697.0</v>
      </c>
      <c r="B1382" s="1">
        <v>2041.939</v>
      </c>
    </row>
    <row r="1383" ht="15.75" customHeight="1">
      <c r="A1383" s="80">
        <v>36698.0</v>
      </c>
      <c r="B1383" s="1">
        <v>2046.351</v>
      </c>
    </row>
    <row r="1384" ht="15.75" customHeight="1">
      <c r="A1384" s="80">
        <v>36699.0</v>
      </c>
      <c r="B1384" s="1">
        <v>2009.134</v>
      </c>
    </row>
    <row r="1385" ht="15.75" customHeight="1">
      <c r="A1385" s="80">
        <v>36700.0</v>
      </c>
      <c r="B1385" s="1">
        <v>1994.33</v>
      </c>
    </row>
    <row r="1386" ht="15.75" customHeight="1">
      <c r="A1386" s="80">
        <v>36703.0</v>
      </c>
      <c r="B1386" s="1">
        <v>2013.465</v>
      </c>
    </row>
    <row r="1387" ht="15.75" customHeight="1">
      <c r="A1387" s="80">
        <v>36704.0</v>
      </c>
      <c r="B1387" s="1">
        <v>2006.879</v>
      </c>
    </row>
    <row r="1388" ht="15.75" customHeight="1">
      <c r="A1388" s="80">
        <v>36705.0</v>
      </c>
      <c r="B1388" s="1">
        <v>2013.079</v>
      </c>
    </row>
    <row r="1389" ht="15.75" customHeight="1">
      <c r="A1389" s="80">
        <v>36706.0</v>
      </c>
      <c r="B1389" s="1">
        <v>1995.894</v>
      </c>
    </row>
    <row r="1390" ht="15.75" customHeight="1">
      <c r="A1390" s="80">
        <v>36707.0</v>
      </c>
      <c r="B1390" s="1">
        <v>2012.83</v>
      </c>
    </row>
    <row r="1391" ht="15.75" customHeight="1">
      <c r="A1391" s="80">
        <v>36710.0</v>
      </c>
      <c r="B1391" s="1">
        <v>2033.577</v>
      </c>
    </row>
    <row r="1392" ht="15.75" customHeight="1">
      <c r="A1392" s="80">
        <v>36712.0</v>
      </c>
      <c r="B1392" s="1">
        <v>2001.709</v>
      </c>
    </row>
    <row r="1393" ht="15.75" customHeight="1">
      <c r="A1393" s="80">
        <v>36713.0</v>
      </c>
      <c r="B1393" s="1">
        <v>2016.413</v>
      </c>
    </row>
    <row r="1394" ht="15.75" customHeight="1">
      <c r="A1394" s="80">
        <v>36714.0</v>
      </c>
      <c r="B1394" s="1">
        <v>2047.185</v>
      </c>
    </row>
    <row r="1395" ht="15.75" customHeight="1">
      <c r="A1395" s="80">
        <v>36717.0</v>
      </c>
      <c r="B1395" s="1">
        <v>2042.645</v>
      </c>
    </row>
    <row r="1396" ht="15.75" customHeight="1">
      <c r="A1396" s="80">
        <v>36718.0</v>
      </c>
      <c r="B1396" s="1">
        <v>2049.994</v>
      </c>
    </row>
    <row r="1397" ht="15.75" customHeight="1">
      <c r="A1397" s="80">
        <v>36719.0</v>
      </c>
      <c r="B1397" s="1">
        <v>2066.786</v>
      </c>
    </row>
    <row r="1398" ht="15.75" customHeight="1">
      <c r="A1398" s="80">
        <v>36720.0</v>
      </c>
      <c r="B1398" s="1">
        <v>2070.859</v>
      </c>
    </row>
    <row r="1399" ht="15.75" customHeight="1">
      <c r="A1399" s="80">
        <v>36721.0</v>
      </c>
      <c r="B1399" s="1">
        <v>2090.437</v>
      </c>
    </row>
    <row r="1400" ht="15.75" customHeight="1">
      <c r="A1400" s="80">
        <v>36724.0</v>
      </c>
      <c r="B1400" s="1">
        <v>2091.143</v>
      </c>
    </row>
    <row r="1401" ht="15.75" customHeight="1">
      <c r="A1401" s="80">
        <v>36725.0</v>
      </c>
      <c r="B1401" s="1">
        <v>2067.973</v>
      </c>
    </row>
    <row r="1402" ht="15.75" customHeight="1">
      <c r="A1402" s="80">
        <v>36726.0</v>
      </c>
      <c r="B1402" s="1">
        <v>2051.759</v>
      </c>
    </row>
    <row r="1403" ht="15.75" customHeight="1">
      <c r="A1403" s="80">
        <v>36727.0</v>
      </c>
      <c r="B1403" s="1">
        <v>2070.607</v>
      </c>
    </row>
    <row r="1404" ht="15.75" customHeight="1">
      <c r="A1404" s="80">
        <v>36728.0</v>
      </c>
      <c r="B1404" s="1">
        <v>2049.314</v>
      </c>
    </row>
    <row r="1405" ht="15.75" customHeight="1">
      <c r="A1405" s="80">
        <v>36731.0</v>
      </c>
      <c r="B1405" s="1">
        <v>2027.411</v>
      </c>
    </row>
    <row r="1406" ht="15.75" customHeight="1">
      <c r="A1406" s="80">
        <v>36732.0</v>
      </c>
      <c r="B1406" s="1">
        <v>2041.509</v>
      </c>
    </row>
    <row r="1407" ht="15.75" customHeight="1">
      <c r="A1407" s="80">
        <v>36733.0</v>
      </c>
      <c r="B1407" s="1">
        <v>2011.01</v>
      </c>
    </row>
    <row r="1408" ht="15.75" customHeight="1">
      <c r="A1408" s="80">
        <v>36734.0</v>
      </c>
      <c r="B1408" s="1">
        <v>2007.293</v>
      </c>
    </row>
    <row r="1409" ht="15.75" customHeight="1">
      <c r="A1409" s="80">
        <v>36735.0</v>
      </c>
      <c r="B1409" s="1">
        <v>1966.199</v>
      </c>
    </row>
    <row r="1410" ht="15.75" customHeight="1">
      <c r="A1410" s="80">
        <v>36738.0</v>
      </c>
      <c r="B1410" s="1">
        <v>1981.361</v>
      </c>
    </row>
    <row r="1411" ht="15.75" customHeight="1">
      <c r="A1411" s="80">
        <v>36739.0</v>
      </c>
      <c r="B1411" s="1">
        <v>1991.428</v>
      </c>
    </row>
    <row r="1412" ht="15.75" customHeight="1">
      <c r="A1412" s="80">
        <v>36740.0</v>
      </c>
      <c r="B1412" s="1">
        <v>1992.409</v>
      </c>
    </row>
    <row r="1413" ht="15.75" customHeight="1">
      <c r="A1413" s="80">
        <v>36741.0</v>
      </c>
      <c r="B1413" s="1">
        <v>2011.796</v>
      </c>
    </row>
    <row r="1414" ht="15.75" customHeight="1">
      <c r="A1414" s="80">
        <v>36742.0</v>
      </c>
      <c r="B1414" s="1">
        <v>2026.402</v>
      </c>
    </row>
    <row r="1415" ht="15.75" customHeight="1">
      <c r="A1415" s="80">
        <v>36745.0</v>
      </c>
      <c r="B1415" s="1">
        <v>2049.138</v>
      </c>
    </row>
    <row r="1416" ht="15.75" customHeight="1">
      <c r="A1416" s="80">
        <v>36746.0</v>
      </c>
      <c r="B1416" s="1">
        <v>2054.115</v>
      </c>
    </row>
    <row r="1417" ht="15.75" customHeight="1">
      <c r="A1417" s="80">
        <v>36747.0</v>
      </c>
      <c r="B1417" s="1">
        <v>2040.549</v>
      </c>
    </row>
    <row r="1418" ht="15.75" customHeight="1">
      <c r="A1418" s="80">
        <v>36748.0</v>
      </c>
      <c r="B1418" s="1">
        <v>2023.331</v>
      </c>
    </row>
    <row r="1419" ht="15.75" customHeight="1">
      <c r="A1419" s="80">
        <v>36749.0</v>
      </c>
      <c r="B1419" s="1">
        <v>2039.508</v>
      </c>
    </row>
    <row r="1420" ht="15.75" customHeight="1">
      <c r="A1420" s="80">
        <v>36752.0</v>
      </c>
      <c r="B1420" s="1">
        <v>2066.903</v>
      </c>
    </row>
    <row r="1421" ht="15.75" customHeight="1">
      <c r="A1421" s="80">
        <v>36753.0</v>
      </c>
      <c r="B1421" s="1">
        <v>2057.027</v>
      </c>
    </row>
    <row r="1422" ht="15.75" customHeight="1">
      <c r="A1422" s="80">
        <v>36754.0</v>
      </c>
      <c r="B1422" s="1">
        <v>2050.933</v>
      </c>
    </row>
    <row r="1423" ht="15.75" customHeight="1">
      <c r="A1423" s="80">
        <v>36755.0</v>
      </c>
      <c r="B1423" s="1">
        <v>2073.438</v>
      </c>
    </row>
    <row r="1424" ht="15.75" customHeight="1">
      <c r="A1424" s="80">
        <v>36756.0</v>
      </c>
      <c r="B1424" s="1">
        <v>2067.48</v>
      </c>
    </row>
    <row r="1425" ht="15.75" customHeight="1">
      <c r="A1425" s="80">
        <v>36759.0</v>
      </c>
      <c r="B1425" s="1">
        <v>2078.247</v>
      </c>
    </row>
    <row r="1426" ht="15.75" customHeight="1">
      <c r="A1426" s="80">
        <v>36760.0</v>
      </c>
      <c r="B1426" s="1">
        <v>2076.38</v>
      </c>
    </row>
    <row r="1427" ht="15.75" customHeight="1">
      <c r="A1427" s="80">
        <v>36761.0</v>
      </c>
      <c r="B1427" s="1">
        <v>2087.396</v>
      </c>
    </row>
    <row r="1428" ht="15.75" customHeight="1">
      <c r="A1428" s="80">
        <v>36762.0</v>
      </c>
      <c r="B1428" s="1">
        <v>2090.66</v>
      </c>
    </row>
    <row r="1429" ht="15.75" customHeight="1">
      <c r="A1429" s="80">
        <v>36763.0</v>
      </c>
      <c r="B1429" s="1">
        <v>2088.103</v>
      </c>
    </row>
    <row r="1430" ht="15.75" customHeight="1">
      <c r="A1430" s="80">
        <v>36766.0</v>
      </c>
      <c r="B1430" s="1">
        <v>2098.721</v>
      </c>
    </row>
    <row r="1431" ht="15.75" customHeight="1">
      <c r="A1431" s="80">
        <v>36767.0</v>
      </c>
      <c r="B1431" s="1">
        <v>2092.985</v>
      </c>
    </row>
    <row r="1432" ht="15.75" customHeight="1">
      <c r="A1432" s="80">
        <v>36768.0</v>
      </c>
      <c r="B1432" s="1">
        <v>2083.482</v>
      </c>
    </row>
    <row r="1433" ht="15.75" customHeight="1">
      <c r="A1433" s="80">
        <v>36769.0</v>
      </c>
      <c r="B1433" s="1">
        <v>2104.432</v>
      </c>
    </row>
    <row r="1434" ht="15.75" customHeight="1">
      <c r="A1434" s="80">
        <v>36770.0</v>
      </c>
      <c r="B1434" s="1">
        <v>2108.756</v>
      </c>
    </row>
    <row r="1435" ht="15.75" customHeight="1">
      <c r="A1435" s="80">
        <v>36774.0</v>
      </c>
      <c r="B1435" s="1">
        <v>2089.774</v>
      </c>
    </row>
    <row r="1436" ht="15.75" customHeight="1">
      <c r="A1436" s="80">
        <v>36775.0</v>
      </c>
      <c r="B1436" s="1">
        <v>2069.4</v>
      </c>
    </row>
    <row r="1437" ht="15.75" customHeight="1">
      <c r="A1437" s="80">
        <v>36776.0</v>
      </c>
      <c r="B1437" s="1">
        <v>2083.681</v>
      </c>
    </row>
    <row r="1438" ht="15.75" customHeight="1">
      <c r="A1438" s="80">
        <v>36777.0</v>
      </c>
      <c r="B1438" s="1">
        <v>2072.581</v>
      </c>
    </row>
    <row r="1439" ht="15.75" customHeight="1">
      <c r="A1439" s="80">
        <v>36780.0</v>
      </c>
      <c r="B1439" s="1">
        <v>2065.341</v>
      </c>
    </row>
    <row r="1440" ht="15.75" customHeight="1">
      <c r="A1440" s="80">
        <v>36781.0</v>
      </c>
      <c r="B1440" s="1">
        <v>2055.264</v>
      </c>
    </row>
    <row r="1441" ht="15.75" customHeight="1">
      <c r="A1441" s="80">
        <v>36782.0</v>
      </c>
      <c r="B1441" s="1">
        <v>2059.771</v>
      </c>
    </row>
    <row r="1442" ht="15.75" customHeight="1">
      <c r="A1442" s="80">
        <v>36783.0</v>
      </c>
      <c r="B1442" s="1">
        <v>2054.205</v>
      </c>
    </row>
    <row r="1443" ht="15.75" customHeight="1">
      <c r="A1443" s="80">
        <v>36784.0</v>
      </c>
      <c r="B1443" s="1">
        <v>2033.32</v>
      </c>
    </row>
    <row r="1444" ht="15.75" customHeight="1">
      <c r="A1444" s="80">
        <v>36787.0</v>
      </c>
      <c r="B1444" s="1">
        <v>2003.81</v>
      </c>
    </row>
    <row r="1445" ht="15.75" customHeight="1">
      <c r="A1445" s="80">
        <v>36788.0</v>
      </c>
      <c r="B1445" s="1">
        <v>2025.165</v>
      </c>
    </row>
    <row r="1446" ht="15.75" customHeight="1">
      <c r="A1446" s="80">
        <v>36789.0</v>
      </c>
      <c r="B1446" s="1">
        <v>2013.339</v>
      </c>
    </row>
    <row r="1447" ht="15.75" customHeight="1">
      <c r="A1447" s="80">
        <v>36790.0</v>
      </c>
      <c r="B1447" s="1">
        <v>2010.211</v>
      </c>
    </row>
    <row r="1448" ht="15.75" customHeight="1">
      <c r="A1448" s="80">
        <v>36791.0</v>
      </c>
      <c r="B1448" s="1">
        <v>2009.759</v>
      </c>
    </row>
    <row r="1449" ht="15.75" customHeight="1">
      <c r="A1449" s="80">
        <v>36794.0</v>
      </c>
      <c r="B1449" s="1">
        <v>1996.316</v>
      </c>
    </row>
    <row r="1450" ht="15.75" customHeight="1">
      <c r="A1450" s="80">
        <v>36795.0</v>
      </c>
      <c r="B1450" s="1">
        <v>1979.924</v>
      </c>
    </row>
    <row r="1451" ht="15.75" customHeight="1">
      <c r="A1451" s="80">
        <v>36796.0</v>
      </c>
      <c r="B1451" s="1">
        <v>1979.309</v>
      </c>
    </row>
    <row r="1452" ht="15.75" customHeight="1">
      <c r="A1452" s="80">
        <v>36797.0</v>
      </c>
      <c r="B1452" s="1">
        <v>2023.332</v>
      </c>
    </row>
    <row r="1453" ht="15.75" customHeight="1">
      <c r="A1453" s="80">
        <v>36798.0</v>
      </c>
      <c r="B1453" s="1">
        <v>1993.332</v>
      </c>
    </row>
    <row r="1454" ht="15.75" customHeight="1">
      <c r="A1454" s="80">
        <v>36801.0</v>
      </c>
      <c r="B1454" s="1">
        <v>1992.944</v>
      </c>
    </row>
    <row r="1455" ht="15.75" customHeight="1">
      <c r="A1455" s="80">
        <v>36802.0</v>
      </c>
      <c r="B1455" s="1">
        <v>1979.435</v>
      </c>
    </row>
    <row r="1456" ht="15.75" customHeight="1">
      <c r="A1456" s="80">
        <v>36803.0</v>
      </c>
      <c r="B1456" s="1">
        <v>1990.618</v>
      </c>
    </row>
    <row r="1457" ht="15.75" customHeight="1">
      <c r="A1457" s="80">
        <v>36804.0</v>
      </c>
      <c r="B1457" s="1">
        <v>1993.697</v>
      </c>
    </row>
    <row r="1458" ht="15.75" customHeight="1">
      <c r="A1458" s="80">
        <v>36805.0</v>
      </c>
      <c r="B1458" s="1">
        <v>1955.817</v>
      </c>
    </row>
    <row r="1459" ht="15.75" customHeight="1">
      <c r="A1459" s="80">
        <v>36808.0</v>
      </c>
      <c r="B1459" s="1">
        <v>1946.156</v>
      </c>
    </row>
    <row r="1460" ht="15.75" customHeight="1">
      <c r="A1460" s="80">
        <v>36809.0</v>
      </c>
      <c r="B1460" s="1">
        <v>1925.406</v>
      </c>
    </row>
    <row r="1461" ht="15.75" customHeight="1">
      <c r="A1461" s="80">
        <v>36810.0</v>
      </c>
      <c r="B1461" s="1">
        <v>1894.366</v>
      </c>
    </row>
    <row r="1462" ht="15.75" customHeight="1">
      <c r="A1462" s="80">
        <v>36811.0</v>
      </c>
      <c r="B1462" s="1">
        <v>1846.084</v>
      </c>
    </row>
    <row r="1463" ht="15.75" customHeight="1">
      <c r="A1463" s="80">
        <v>36812.0</v>
      </c>
      <c r="B1463" s="1">
        <v>1907.714</v>
      </c>
    </row>
    <row r="1464" ht="15.75" customHeight="1">
      <c r="A1464" s="80">
        <v>36815.0</v>
      </c>
      <c r="B1464" s="1">
        <v>1908.338</v>
      </c>
    </row>
    <row r="1465" ht="15.75" customHeight="1">
      <c r="A1465" s="80">
        <v>36816.0</v>
      </c>
      <c r="B1465" s="1">
        <v>1874.118</v>
      </c>
    </row>
    <row r="1466" ht="15.75" customHeight="1">
      <c r="A1466" s="80">
        <v>36817.0</v>
      </c>
      <c r="B1466" s="1">
        <v>1863.346</v>
      </c>
    </row>
    <row r="1467" ht="15.75" customHeight="1">
      <c r="A1467" s="80">
        <v>36818.0</v>
      </c>
      <c r="B1467" s="1">
        <v>1928.101</v>
      </c>
    </row>
    <row r="1468" ht="15.75" customHeight="1">
      <c r="A1468" s="80">
        <v>36819.0</v>
      </c>
      <c r="B1468" s="1">
        <v>1939.444</v>
      </c>
    </row>
    <row r="1469" ht="15.75" customHeight="1">
      <c r="A1469" s="80">
        <v>36822.0</v>
      </c>
      <c r="B1469" s="1">
        <v>1937.856</v>
      </c>
    </row>
    <row r="1470" ht="15.75" customHeight="1">
      <c r="A1470" s="80">
        <v>36823.0</v>
      </c>
      <c r="B1470" s="1">
        <v>1941.133</v>
      </c>
    </row>
    <row r="1471" ht="15.75" customHeight="1">
      <c r="A1471" s="80">
        <v>36824.0</v>
      </c>
      <c r="B1471" s="1">
        <v>1895.031</v>
      </c>
    </row>
    <row r="1472" ht="15.75" customHeight="1">
      <c r="A1472" s="80">
        <v>36825.0</v>
      </c>
      <c r="B1472" s="1">
        <v>1894.415</v>
      </c>
    </row>
    <row r="1473" ht="15.75" customHeight="1">
      <c r="A1473" s="80">
        <v>36826.0</v>
      </c>
      <c r="B1473" s="1">
        <v>1915.55</v>
      </c>
    </row>
    <row r="1474" ht="15.75" customHeight="1">
      <c r="A1474" s="80">
        <v>36829.0</v>
      </c>
      <c r="B1474" s="1">
        <v>1942.203</v>
      </c>
    </row>
    <row r="1475" ht="15.75" customHeight="1">
      <c r="A1475" s="80">
        <v>36830.0</v>
      </c>
      <c r="B1475" s="1">
        <v>1984.905</v>
      </c>
    </row>
    <row r="1476" ht="15.75" customHeight="1">
      <c r="A1476" s="80">
        <v>36831.0</v>
      </c>
      <c r="B1476" s="1">
        <v>1973.716</v>
      </c>
    </row>
    <row r="1477" ht="15.75" customHeight="1">
      <c r="A1477" s="80">
        <v>36832.0</v>
      </c>
      <c r="B1477" s="1">
        <v>1983.731</v>
      </c>
    </row>
    <row r="1478" ht="15.75" customHeight="1">
      <c r="A1478" s="80">
        <v>36833.0</v>
      </c>
      <c r="B1478" s="1">
        <v>1981.502</v>
      </c>
    </row>
    <row r="1479" ht="15.75" customHeight="1">
      <c r="A1479" s="80">
        <v>36836.0</v>
      </c>
      <c r="B1479" s="1">
        <v>1989.192</v>
      </c>
    </row>
    <row r="1480" ht="15.75" customHeight="1">
      <c r="A1480" s="80">
        <v>36837.0</v>
      </c>
      <c r="B1480" s="1">
        <v>1988.795</v>
      </c>
    </row>
    <row r="1481" ht="15.75" customHeight="1">
      <c r="A1481" s="80">
        <v>36838.0</v>
      </c>
      <c r="B1481" s="1">
        <v>1957.618</v>
      </c>
    </row>
    <row r="1482" ht="15.75" customHeight="1">
      <c r="A1482" s="80">
        <v>36839.0</v>
      </c>
      <c r="B1482" s="1">
        <v>1945.236</v>
      </c>
    </row>
    <row r="1483" ht="15.75" customHeight="1">
      <c r="A1483" s="80">
        <v>36840.0</v>
      </c>
      <c r="B1483" s="1">
        <v>1897.777</v>
      </c>
    </row>
    <row r="1484" ht="15.75" customHeight="1">
      <c r="A1484" s="80">
        <v>36843.0</v>
      </c>
      <c r="B1484" s="1">
        <v>1877.514</v>
      </c>
    </row>
    <row r="1485" ht="15.75" customHeight="1">
      <c r="A1485" s="80">
        <v>36844.0</v>
      </c>
      <c r="B1485" s="1">
        <v>1921.665</v>
      </c>
    </row>
    <row r="1486" ht="15.75" customHeight="1">
      <c r="A1486" s="80">
        <v>36845.0</v>
      </c>
      <c r="B1486" s="1">
        <v>1931.443</v>
      </c>
    </row>
    <row r="1487" ht="15.75" customHeight="1">
      <c r="A1487" s="80">
        <v>36846.0</v>
      </c>
      <c r="B1487" s="1">
        <v>1907.195</v>
      </c>
    </row>
    <row r="1488" ht="15.75" customHeight="1">
      <c r="A1488" s="80">
        <v>36847.0</v>
      </c>
      <c r="B1488" s="1">
        <v>1900.882</v>
      </c>
    </row>
    <row r="1489" ht="15.75" customHeight="1">
      <c r="A1489" s="80">
        <v>36850.0</v>
      </c>
      <c r="B1489" s="1">
        <v>1866.013</v>
      </c>
    </row>
    <row r="1490" ht="15.75" customHeight="1">
      <c r="A1490" s="80">
        <v>36851.0</v>
      </c>
      <c r="B1490" s="1">
        <v>1872.72</v>
      </c>
    </row>
    <row r="1491" ht="15.75" customHeight="1">
      <c r="A1491" s="80">
        <v>36852.0</v>
      </c>
      <c r="B1491" s="1">
        <v>1837.997</v>
      </c>
    </row>
    <row r="1492" ht="15.75" customHeight="1">
      <c r="A1492" s="80">
        <v>36854.0</v>
      </c>
      <c r="B1492" s="1">
        <v>1865.002</v>
      </c>
    </row>
    <row r="1493" ht="15.75" customHeight="1">
      <c r="A1493" s="80">
        <v>36857.0</v>
      </c>
      <c r="B1493" s="1">
        <v>1875.014</v>
      </c>
    </row>
    <row r="1494" ht="15.75" customHeight="1">
      <c r="A1494" s="80">
        <v>36858.0</v>
      </c>
      <c r="B1494" s="1">
        <v>1857.297</v>
      </c>
    </row>
    <row r="1495" ht="15.75" customHeight="1">
      <c r="A1495" s="80">
        <v>36859.0</v>
      </c>
      <c r="B1495" s="1">
        <v>1865.889</v>
      </c>
    </row>
    <row r="1496" ht="15.75" customHeight="1">
      <c r="A1496" s="80">
        <v>36860.0</v>
      </c>
      <c r="B1496" s="1">
        <v>1828.416</v>
      </c>
    </row>
    <row r="1497" ht="15.75" customHeight="1">
      <c r="A1497" s="80">
        <v>36861.0</v>
      </c>
      <c r="B1497" s="1">
        <v>1828.806</v>
      </c>
    </row>
    <row r="1498" ht="15.75" customHeight="1">
      <c r="A1498" s="80">
        <v>36864.0</v>
      </c>
      <c r="B1498" s="1">
        <v>1842.359</v>
      </c>
    </row>
    <row r="1499" ht="15.75" customHeight="1">
      <c r="A1499" s="80">
        <v>36865.0</v>
      </c>
      <c r="B1499" s="1">
        <v>1914.089</v>
      </c>
    </row>
    <row r="1500" ht="15.75" customHeight="1">
      <c r="A1500" s="80">
        <v>36866.0</v>
      </c>
      <c r="B1500" s="1">
        <v>1879.583</v>
      </c>
    </row>
    <row r="1501" ht="15.75" customHeight="1">
      <c r="A1501" s="80">
        <v>36867.0</v>
      </c>
      <c r="B1501" s="1">
        <v>1868.635</v>
      </c>
    </row>
    <row r="1502" ht="15.75" customHeight="1">
      <c r="A1502" s="80">
        <v>36868.0</v>
      </c>
      <c r="B1502" s="1">
        <v>1905.286</v>
      </c>
    </row>
    <row r="1503" ht="15.75" customHeight="1">
      <c r="A1503" s="80">
        <v>36871.0</v>
      </c>
      <c r="B1503" s="1">
        <v>1919.647</v>
      </c>
    </row>
    <row r="1504" ht="15.75" customHeight="1">
      <c r="A1504" s="80">
        <v>36872.0</v>
      </c>
      <c r="B1504" s="1">
        <v>1907.102</v>
      </c>
    </row>
    <row r="1505" ht="15.75" customHeight="1">
      <c r="A1505" s="80">
        <v>36873.0</v>
      </c>
      <c r="B1505" s="1">
        <v>1891.933</v>
      </c>
    </row>
    <row r="1506" ht="15.75" customHeight="1">
      <c r="A1506" s="80">
        <v>36874.0</v>
      </c>
      <c r="B1506" s="1">
        <v>1865.453</v>
      </c>
    </row>
    <row r="1507" ht="15.75" customHeight="1">
      <c r="A1507" s="80">
        <v>36875.0</v>
      </c>
      <c r="B1507" s="1">
        <v>1825.422</v>
      </c>
    </row>
    <row r="1508" ht="15.75" customHeight="1">
      <c r="A1508" s="80">
        <v>36878.0</v>
      </c>
      <c r="B1508" s="1">
        <v>1840.184</v>
      </c>
    </row>
    <row r="1509" ht="15.75" customHeight="1">
      <c r="A1509" s="80">
        <v>36879.0</v>
      </c>
      <c r="B1509" s="1">
        <v>1816.364</v>
      </c>
    </row>
    <row r="1510" ht="15.75" customHeight="1">
      <c r="A1510" s="80">
        <v>36880.0</v>
      </c>
      <c r="B1510" s="1">
        <v>1759.617</v>
      </c>
    </row>
    <row r="1511" ht="15.75" customHeight="1">
      <c r="A1511" s="80">
        <v>36881.0</v>
      </c>
      <c r="B1511" s="1">
        <v>1773.713</v>
      </c>
    </row>
    <row r="1512" ht="15.75" customHeight="1">
      <c r="A1512" s="80">
        <v>36882.0</v>
      </c>
      <c r="B1512" s="1">
        <v>1816.996</v>
      </c>
    </row>
    <row r="1513" ht="15.75" customHeight="1">
      <c r="A1513" s="80">
        <v>36886.0</v>
      </c>
      <c r="B1513" s="1">
        <v>1829.826</v>
      </c>
    </row>
    <row r="1514" ht="15.75" customHeight="1">
      <c r="A1514" s="80">
        <v>36887.0</v>
      </c>
      <c r="B1514" s="1">
        <v>1849.341</v>
      </c>
    </row>
    <row r="1515" ht="15.75" customHeight="1">
      <c r="A1515" s="80">
        <v>36888.0</v>
      </c>
      <c r="B1515" s="1">
        <v>1856.764</v>
      </c>
    </row>
    <row r="1516" ht="15.75" customHeight="1">
      <c r="A1516" s="80">
        <v>36889.0</v>
      </c>
      <c r="B1516" s="1">
        <v>1837.365</v>
      </c>
    </row>
    <row r="1517" ht="15.75" customHeight="1">
      <c r="A1517" s="80">
        <v>36893.0</v>
      </c>
      <c r="B1517" s="1">
        <v>1785.86</v>
      </c>
    </row>
    <row r="1518" ht="15.75" customHeight="1">
      <c r="A1518" s="80">
        <v>36894.0</v>
      </c>
      <c r="B1518" s="1">
        <v>1875.564</v>
      </c>
    </row>
    <row r="1519" ht="15.75" customHeight="1">
      <c r="A1519" s="80">
        <v>36895.0</v>
      </c>
      <c r="B1519" s="1">
        <v>1855.818</v>
      </c>
    </row>
    <row r="1520" ht="15.75" customHeight="1">
      <c r="A1520" s="80">
        <v>36896.0</v>
      </c>
      <c r="B1520" s="1">
        <v>1807.128</v>
      </c>
    </row>
    <row r="1521" ht="15.75" customHeight="1">
      <c r="A1521" s="80">
        <v>36899.0</v>
      </c>
      <c r="B1521" s="1">
        <v>1804.038</v>
      </c>
    </row>
    <row r="1522" ht="15.75" customHeight="1">
      <c r="A1522" s="80">
        <v>36900.0</v>
      </c>
      <c r="B1522" s="1">
        <v>1810.981</v>
      </c>
    </row>
    <row r="1523" ht="15.75" customHeight="1">
      <c r="A1523" s="80">
        <v>36901.0</v>
      </c>
      <c r="B1523" s="1">
        <v>1828.496</v>
      </c>
    </row>
    <row r="1524" ht="15.75" customHeight="1">
      <c r="A1524" s="80">
        <v>36902.0</v>
      </c>
      <c r="B1524" s="1">
        <v>1847.367</v>
      </c>
    </row>
    <row r="1525" ht="15.75" customHeight="1">
      <c r="A1525" s="80">
        <v>36903.0</v>
      </c>
      <c r="B1525" s="1">
        <v>1835.535</v>
      </c>
    </row>
    <row r="1526" ht="15.75" customHeight="1">
      <c r="A1526" s="80">
        <v>36907.0</v>
      </c>
      <c r="B1526" s="1">
        <v>1847.133</v>
      </c>
    </row>
    <row r="1527" ht="15.75" customHeight="1">
      <c r="A1527" s="80">
        <v>36908.0</v>
      </c>
      <c r="B1527" s="1">
        <v>1851.162</v>
      </c>
    </row>
    <row r="1528" ht="15.75" customHeight="1">
      <c r="A1528" s="80">
        <v>36909.0</v>
      </c>
      <c r="B1528" s="1">
        <v>1876.941</v>
      </c>
    </row>
    <row r="1529" ht="15.75" customHeight="1">
      <c r="A1529" s="80">
        <v>36910.0</v>
      </c>
      <c r="B1529" s="1">
        <v>1869.384</v>
      </c>
    </row>
    <row r="1530" ht="15.75" customHeight="1">
      <c r="A1530" s="80">
        <v>36913.0</v>
      </c>
      <c r="B1530" s="1">
        <v>1869.886</v>
      </c>
    </row>
    <row r="1531" ht="15.75" customHeight="1">
      <c r="A1531" s="80">
        <v>36914.0</v>
      </c>
      <c r="B1531" s="1">
        <v>1894.253</v>
      </c>
    </row>
    <row r="1532" ht="15.75" customHeight="1">
      <c r="A1532" s="80">
        <v>36915.0</v>
      </c>
      <c r="B1532" s="1">
        <v>1899.71</v>
      </c>
    </row>
    <row r="1533" ht="15.75" customHeight="1">
      <c r="A1533" s="80">
        <v>36916.0</v>
      </c>
      <c r="B1533" s="1">
        <v>1890.272</v>
      </c>
    </row>
    <row r="1534" ht="15.75" customHeight="1">
      <c r="A1534" s="80">
        <v>36917.0</v>
      </c>
      <c r="B1534" s="1">
        <v>1886.797</v>
      </c>
    </row>
    <row r="1535" ht="15.75" customHeight="1">
      <c r="A1535" s="80">
        <v>36920.0</v>
      </c>
      <c r="B1535" s="1">
        <v>1899.751</v>
      </c>
    </row>
    <row r="1536" ht="15.75" customHeight="1">
      <c r="A1536" s="80">
        <v>36921.0</v>
      </c>
      <c r="B1536" s="1">
        <v>1913.126</v>
      </c>
    </row>
    <row r="1537" ht="15.75" customHeight="1">
      <c r="A1537" s="80">
        <v>36922.0</v>
      </c>
      <c r="B1537" s="1">
        <v>1902.553</v>
      </c>
    </row>
    <row r="1538" ht="15.75" customHeight="1">
      <c r="A1538" s="80">
        <v>36923.0</v>
      </c>
      <c r="B1538" s="1">
        <v>1913.113</v>
      </c>
    </row>
    <row r="1539" ht="15.75" customHeight="1">
      <c r="A1539" s="80">
        <v>36924.0</v>
      </c>
      <c r="B1539" s="1">
        <v>1879.689</v>
      </c>
    </row>
    <row r="1540" ht="15.75" customHeight="1">
      <c r="A1540" s="80">
        <v>36927.0</v>
      </c>
      <c r="B1540" s="1">
        <v>1886.48</v>
      </c>
    </row>
    <row r="1541" ht="15.75" customHeight="1">
      <c r="A1541" s="80">
        <v>36928.0</v>
      </c>
      <c r="B1541" s="1">
        <v>1883.718</v>
      </c>
    </row>
    <row r="1542" ht="15.75" customHeight="1">
      <c r="A1542" s="80">
        <v>36929.0</v>
      </c>
      <c r="B1542" s="1">
        <v>1868.288</v>
      </c>
    </row>
    <row r="1543" ht="15.75" customHeight="1">
      <c r="A1543" s="80">
        <v>36930.0</v>
      </c>
      <c r="B1543" s="1">
        <v>1856.659</v>
      </c>
    </row>
    <row r="1544" ht="15.75" customHeight="1">
      <c r="A1544" s="80">
        <v>36931.0</v>
      </c>
      <c r="B1544" s="1">
        <v>1831.958</v>
      </c>
    </row>
    <row r="1545" ht="15.75" customHeight="1">
      <c r="A1545" s="80">
        <v>36934.0</v>
      </c>
      <c r="B1545" s="1">
        <v>1853.652</v>
      </c>
    </row>
    <row r="1546" ht="15.75" customHeight="1">
      <c r="A1546" s="80">
        <v>36935.0</v>
      </c>
      <c r="B1546" s="1">
        <v>1837.772</v>
      </c>
    </row>
    <row r="1547" ht="15.75" customHeight="1">
      <c r="A1547" s="80">
        <v>36936.0</v>
      </c>
      <c r="B1547" s="1">
        <v>1834.102</v>
      </c>
    </row>
    <row r="1548" ht="15.75" customHeight="1">
      <c r="A1548" s="80">
        <v>36937.0</v>
      </c>
      <c r="B1548" s="1">
        <v>1849.146</v>
      </c>
    </row>
    <row r="1549" ht="15.75" customHeight="1">
      <c r="A1549" s="80">
        <v>36938.0</v>
      </c>
      <c r="B1549" s="1">
        <v>1814.216</v>
      </c>
    </row>
    <row r="1550" ht="15.75" customHeight="1">
      <c r="A1550" s="80">
        <v>36942.0</v>
      </c>
      <c r="B1550" s="1">
        <v>1782.747</v>
      </c>
    </row>
    <row r="1551" ht="15.75" customHeight="1">
      <c r="A1551" s="80">
        <v>36943.0</v>
      </c>
      <c r="B1551" s="1">
        <v>1749.86</v>
      </c>
    </row>
    <row r="1552" ht="15.75" customHeight="1">
      <c r="A1552" s="80">
        <v>36944.0</v>
      </c>
      <c r="B1552" s="1">
        <v>1746.503</v>
      </c>
    </row>
    <row r="1553" ht="15.75" customHeight="1">
      <c r="A1553" s="80">
        <v>36945.0</v>
      </c>
      <c r="B1553" s="1">
        <v>1736.824</v>
      </c>
    </row>
    <row r="1554" ht="15.75" customHeight="1">
      <c r="A1554" s="80">
        <v>36948.0</v>
      </c>
      <c r="B1554" s="1">
        <v>1767.293</v>
      </c>
    </row>
    <row r="1555" ht="15.75" customHeight="1">
      <c r="A1555" s="80">
        <v>36949.0</v>
      </c>
      <c r="B1555" s="1">
        <v>1753.883</v>
      </c>
    </row>
    <row r="1556" ht="15.75" customHeight="1">
      <c r="A1556" s="80">
        <v>36950.0</v>
      </c>
      <c r="B1556" s="1">
        <v>1729.075</v>
      </c>
    </row>
    <row r="1557" ht="15.75" customHeight="1">
      <c r="A1557" s="80">
        <v>36951.0</v>
      </c>
      <c r="B1557" s="1">
        <v>1730.916</v>
      </c>
    </row>
    <row r="1558" ht="15.75" customHeight="1">
      <c r="A1558" s="80">
        <v>36952.0</v>
      </c>
      <c r="B1558" s="1">
        <v>1721.086</v>
      </c>
    </row>
    <row r="1559" ht="15.75" customHeight="1">
      <c r="A1559" s="80">
        <v>36955.0</v>
      </c>
      <c r="B1559" s="1">
        <v>1731.424</v>
      </c>
    </row>
    <row r="1560" ht="15.75" customHeight="1">
      <c r="A1560" s="80">
        <v>36956.0</v>
      </c>
      <c r="B1560" s="1">
        <v>1748.737</v>
      </c>
    </row>
    <row r="1561" ht="15.75" customHeight="1">
      <c r="A1561" s="80">
        <v>36957.0</v>
      </c>
      <c r="B1561" s="1">
        <v>1760.361</v>
      </c>
    </row>
    <row r="1562" ht="15.75" customHeight="1">
      <c r="A1562" s="80">
        <v>36958.0</v>
      </c>
      <c r="B1562" s="1">
        <v>1764.394</v>
      </c>
    </row>
    <row r="1563" ht="15.75" customHeight="1">
      <c r="A1563" s="80">
        <v>36959.0</v>
      </c>
      <c r="B1563" s="1">
        <v>1720.709</v>
      </c>
    </row>
    <row r="1564" ht="15.75" customHeight="1">
      <c r="A1564" s="80">
        <v>36962.0</v>
      </c>
      <c r="B1564" s="1">
        <v>1646.417</v>
      </c>
    </row>
    <row r="1565" ht="15.75" customHeight="1">
      <c r="A1565" s="80">
        <v>36963.0</v>
      </c>
      <c r="B1565" s="1">
        <v>1671.186</v>
      </c>
    </row>
    <row r="1566" ht="15.75" customHeight="1">
      <c r="A1566" s="80">
        <v>36964.0</v>
      </c>
      <c r="B1566" s="1">
        <v>1628.02</v>
      </c>
    </row>
    <row r="1567" ht="15.75" customHeight="1">
      <c r="A1567" s="80">
        <v>36965.0</v>
      </c>
      <c r="B1567" s="1">
        <v>1637.606</v>
      </c>
    </row>
    <row r="1568" ht="15.75" customHeight="1">
      <c r="A1568" s="80">
        <v>36966.0</v>
      </c>
      <c r="B1568" s="1">
        <v>1605.483</v>
      </c>
    </row>
    <row r="1569" ht="15.75" customHeight="1">
      <c r="A1569" s="80">
        <v>36969.0</v>
      </c>
      <c r="B1569" s="1">
        <v>1633.812</v>
      </c>
    </row>
    <row r="1570" ht="15.75" customHeight="1">
      <c r="A1570" s="80">
        <v>36970.0</v>
      </c>
      <c r="B1570" s="1">
        <v>1594.503</v>
      </c>
    </row>
    <row r="1571" ht="15.75" customHeight="1">
      <c r="A1571" s="80">
        <v>36971.0</v>
      </c>
      <c r="B1571" s="1">
        <v>1565.984</v>
      </c>
    </row>
    <row r="1572" ht="15.75" customHeight="1">
      <c r="A1572" s="80">
        <v>36972.0</v>
      </c>
      <c r="B1572" s="1">
        <v>1559.648</v>
      </c>
    </row>
    <row r="1573" ht="15.75" customHeight="1">
      <c r="A1573" s="80">
        <v>36973.0</v>
      </c>
      <c r="B1573" s="1">
        <v>1590.699</v>
      </c>
    </row>
    <row r="1574" ht="15.75" customHeight="1">
      <c r="A1574" s="80">
        <v>36976.0</v>
      </c>
      <c r="B1574" s="1">
        <v>1608.646</v>
      </c>
    </row>
    <row r="1575" ht="15.75" customHeight="1">
      <c r="A1575" s="80">
        <v>36977.0</v>
      </c>
      <c r="B1575" s="1">
        <v>1649.787</v>
      </c>
    </row>
    <row r="1576" ht="15.75" customHeight="1">
      <c r="A1576" s="80">
        <v>36978.0</v>
      </c>
      <c r="B1576" s="1">
        <v>1609.671</v>
      </c>
    </row>
    <row r="1577" ht="15.75" customHeight="1">
      <c r="A1577" s="80">
        <v>36979.0</v>
      </c>
      <c r="B1577" s="1">
        <v>1602.258</v>
      </c>
    </row>
    <row r="1578" ht="15.75" customHeight="1">
      <c r="A1578" s="80">
        <v>36980.0</v>
      </c>
      <c r="B1578" s="1">
        <v>1619.537</v>
      </c>
    </row>
    <row r="1579" ht="15.75" customHeight="1">
      <c r="A1579" s="80">
        <v>36983.0</v>
      </c>
      <c r="B1579" s="1">
        <v>1599.355</v>
      </c>
    </row>
    <row r="1580" ht="15.75" customHeight="1">
      <c r="A1580" s="80">
        <v>36984.0</v>
      </c>
      <c r="B1580" s="1">
        <v>1544.348</v>
      </c>
    </row>
    <row r="1581" ht="15.75" customHeight="1">
      <c r="A1581" s="80">
        <v>36985.0</v>
      </c>
      <c r="B1581" s="1">
        <v>1540.166</v>
      </c>
    </row>
    <row r="1582" ht="15.75" customHeight="1">
      <c r="A1582" s="80">
        <v>36986.0</v>
      </c>
      <c r="B1582" s="1">
        <v>1607.462</v>
      </c>
    </row>
    <row r="1583" ht="15.75" customHeight="1">
      <c r="A1583" s="80">
        <v>36987.0</v>
      </c>
      <c r="B1583" s="1">
        <v>1575.712</v>
      </c>
    </row>
    <row r="1584" ht="15.75" customHeight="1">
      <c r="A1584" s="80">
        <v>36990.0</v>
      </c>
      <c r="B1584" s="1">
        <v>1588.504</v>
      </c>
    </row>
    <row r="1585" ht="15.75" customHeight="1">
      <c r="A1585" s="80">
        <v>36991.0</v>
      </c>
      <c r="B1585" s="1">
        <v>1631.685</v>
      </c>
    </row>
    <row r="1586" ht="15.75" customHeight="1">
      <c r="A1586" s="80">
        <v>36992.0</v>
      </c>
      <c r="B1586" s="1">
        <v>1628.228</v>
      </c>
    </row>
    <row r="1587" ht="15.75" customHeight="1">
      <c r="A1587" s="80">
        <v>36993.0</v>
      </c>
      <c r="B1587" s="1">
        <v>1652.831</v>
      </c>
    </row>
    <row r="1588" ht="15.75" customHeight="1">
      <c r="A1588" s="80">
        <v>36997.0</v>
      </c>
      <c r="B1588" s="1">
        <v>1647.496</v>
      </c>
    </row>
    <row r="1589" ht="15.75" customHeight="1">
      <c r="A1589" s="80">
        <v>36998.0</v>
      </c>
      <c r="B1589" s="1">
        <v>1664.436</v>
      </c>
    </row>
    <row r="1590" ht="15.75" customHeight="1">
      <c r="A1590" s="80">
        <v>36999.0</v>
      </c>
      <c r="B1590" s="1">
        <v>1729.262</v>
      </c>
    </row>
    <row r="1591" ht="15.75" customHeight="1">
      <c r="A1591" s="80">
        <v>37000.0</v>
      </c>
      <c r="B1591" s="1">
        <v>1750.984</v>
      </c>
    </row>
    <row r="1592" ht="15.75" customHeight="1">
      <c r="A1592" s="80">
        <v>37001.0</v>
      </c>
      <c r="B1592" s="1">
        <v>1736.016</v>
      </c>
    </row>
    <row r="1593" ht="15.75" customHeight="1">
      <c r="A1593" s="80">
        <v>37004.0</v>
      </c>
      <c r="B1593" s="1">
        <v>1710.01</v>
      </c>
    </row>
    <row r="1594" ht="15.75" customHeight="1">
      <c r="A1594" s="80">
        <v>37005.0</v>
      </c>
      <c r="B1594" s="1">
        <v>1689.228</v>
      </c>
    </row>
    <row r="1595" ht="15.75" customHeight="1">
      <c r="A1595" s="80">
        <v>37006.0</v>
      </c>
      <c r="B1595" s="1">
        <v>1716.168</v>
      </c>
    </row>
    <row r="1596" ht="15.75" customHeight="1">
      <c r="A1596" s="80">
        <v>37007.0</v>
      </c>
      <c r="B1596" s="1">
        <v>1724.378</v>
      </c>
    </row>
    <row r="1597" ht="15.75" customHeight="1">
      <c r="A1597" s="80">
        <v>37008.0</v>
      </c>
      <c r="B1597" s="1">
        <v>1750.319</v>
      </c>
    </row>
    <row r="1598" ht="15.75" customHeight="1">
      <c r="A1598" s="80">
        <v>37011.0</v>
      </c>
      <c r="B1598" s="1">
        <v>1745.392</v>
      </c>
    </row>
    <row r="1599" ht="15.75" customHeight="1">
      <c r="A1599" s="80">
        <v>37012.0</v>
      </c>
      <c r="B1599" s="1">
        <v>1769.12</v>
      </c>
    </row>
    <row r="1600" ht="15.75" customHeight="1">
      <c r="A1600" s="80">
        <v>37013.0</v>
      </c>
      <c r="B1600" s="1">
        <v>1770.66</v>
      </c>
    </row>
    <row r="1601" ht="15.75" customHeight="1">
      <c r="A1601" s="80">
        <v>37014.0</v>
      </c>
      <c r="B1601" s="1">
        <v>1744.536</v>
      </c>
    </row>
    <row r="1602" ht="15.75" customHeight="1">
      <c r="A1602" s="80">
        <v>37015.0</v>
      </c>
      <c r="B1602" s="1">
        <v>1769.779</v>
      </c>
    </row>
    <row r="1603" ht="15.75" customHeight="1">
      <c r="A1603" s="80">
        <v>37018.0</v>
      </c>
      <c r="B1603" s="1">
        <v>1765.492</v>
      </c>
    </row>
    <row r="1604" ht="15.75" customHeight="1">
      <c r="A1604" s="80">
        <v>37019.0</v>
      </c>
      <c r="B1604" s="1">
        <v>1762.411</v>
      </c>
    </row>
    <row r="1605" ht="15.75" customHeight="1">
      <c r="A1605" s="80">
        <v>37020.0</v>
      </c>
      <c r="B1605" s="1">
        <v>1754.715</v>
      </c>
    </row>
    <row r="1606" ht="15.75" customHeight="1">
      <c r="A1606" s="80">
        <v>37021.0</v>
      </c>
      <c r="B1606" s="1">
        <v>1754.462</v>
      </c>
    </row>
    <row r="1607" ht="15.75" customHeight="1">
      <c r="A1607" s="80">
        <v>37022.0</v>
      </c>
      <c r="B1607" s="1">
        <v>1741.332</v>
      </c>
    </row>
    <row r="1608" ht="15.75" customHeight="1">
      <c r="A1608" s="80">
        <v>37025.0</v>
      </c>
      <c r="B1608" s="1">
        <v>1746.009</v>
      </c>
    </row>
    <row r="1609" ht="15.75" customHeight="1">
      <c r="A1609" s="80">
        <v>37026.0</v>
      </c>
      <c r="B1609" s="1">
        <v>1746.747</v>
      </c>
    </row>
    <row r="1610" ht="15.75" customHeight="1">
      <c r="A1610" s="80">
        <v>37027.0</v>
      </c>
      <c r="B1610" s="1">
        <v>1796.724</v>
      </c>
    </row>
    <row r="1611" ht="15.75" customHeight="1">
      <c r="A1611" s="80">
        <v>37028.0</v>
      </c>
      <c r="B1611" s="1">
        <v>1801.634</v>
      </c>
    </row>
    <row r="1612" ht="15.75" customHeight="1">
      <c r="A1612" s="80">
        <v>37029.0</v>
      </c>
      <c r="B1612" s="1">
        <v>1806.834</v>
      </c>
    </row>
    <row r="1613" ht="15.75" customHeight="1">
      <c r="A1613" s="80">
        <v>37032.0</v>
      </c>
      <c r="B1613" s="1">
        <v>1836.021</v>
      </c>
    </row>
    <row r="1614" ht="15.75" customHeight="1">
      <c r="A1614" s="80">
        <v>37033.0</v>
      </c>
      <c r="B1614" s="1">
        <v>1831.204</v>
      </c>
    </row>
    <row r="1615" ht="15.75" customHeight="1">
      <c r="A1615" s="80">
        <v>37034.0</v>
      </c>
      <c r="B1615" s="1">
        <v>1802.84</v>
      </c>
    </row>
    <row r="1616" ht="15.75" customHeight="1">
      <c r="A1616" s="80">
        <v>37035.0</v>
      </c>
      <c r="B1616" s="1">
        <v>1808.644</v>
      </c>
    </row>
    <row r="1617" ht="15.75" customHeight="1">
      <c r="A1617" s="80">
        <v>37036.0</v>
      </c>
      <c r="B1617" s="1">
        <v>1787.278</v>
      </c>
    </row>
    <row r="1618" ht="15.75" customHeight="1">
      <c r="A1618" s="80">
        <v>37040.0</v>
      </c>
      <c r="B1618" s="1">
        <v>1773.455</v>
      </c>
    </row>
    <row r="1619" ht="15.75" customHeight="1">
      <c r="A1619" s="80">
        <v>37041.0</v>
      </c>
      <c r="B1619" s="1">
        <v>1746.113</v>
      </c>
    </row>
    <row r="1620" ht="15.75" customHeight="1">
      <c r="A1620" s="80">
        <v>37042.0</v>
      </c>
      <c r="B1620" s="1">
        <v>1757.086</v>
      </c>
    </row>
    <row r="1621" ht="15.75" customHeight="1">
      <c r="A1621" s="80">
        <v>37043.0</v>
      </c>
      <c r="B1621" s="1">
        <v>1763.872</v>
      </c>
    </row>
    <row r="1622" ht="15.75" customHeight="1">
      <c r="A1622" s="80">
        <v>37046.0</v>
      </c>
      <c r="B1622" s="1">
        <v>1772.915</v>
      </c>
    </row>
    <row r="1623" ht="15.75" customHeight="1">
      <c r="A1623" s="80">
        <v>37047.0</v>
      </c>
      <c r="B1623" s="1">
        <v>1795.962</v>
      </c>
    </row>
    <row r="1624" ht="15.75" customHeight="1">
      <c r="A1624" s="80">
        <v>37048.0</v>
      </c>
      <c r="B1624" s="1">
        <v>1777.25</v>
      </c>
    </row>
    <row r="1625" ht="15.75" customHeight="1">
      <c r="A1625" s="80">
        <v>37049.0</v>
      </c>
      <c r="B1625" s="1">
        <v>1786.991</v>
      </c>
    </row>
    <row r="1626" ht="15.75" customHeight="1">
      <c r="A1626" s="80">
        <v>37050.0</v>
      </c>
      <c r="B1626" s="1">
        <v>1770.207</v>
      </c>
    </row>
    <row r="1627" ht="15.75" customHeight="1">
      <c r="A1627" s="80">
        <v>37053.0</v>
      </c>
      <c r="B1627" s="1">
        <v>1755.425</v>
      </c>
    </row>
    <row r="1628" ht="15.75" customHeight="1">
      <c r="A1628" s="80">
        <v>37054.0</v>
      </c>
      <c r="B1628" s="1">
        <v>1757.482</v>
      </c>
    </row>
    <row r="1629" ht="15.75" customHeight="1">
      <c r="A1629" s="80">
        <v>37055.0</v>
      </c>
      <c r="B1629" s="1">
        <v>1737.942</v>
      </c>
    </row>
    <row r="1630" ht="15.75" customHeight="1">
      <c r="A1630" s="80">
        <v>37056.0</v>
      </c>
      <c r="B1630" s="1">
        <v>1707.557</v>
      </c>
    </row>
    <row r="1631" ht="15.75" customHeight="1">
      <c r="A1631" s="80">
        <v>37057.0</v>
      </c>
      <c r="B1631" s="1">
        <v>1699.85</v>
      </c>
    </row>
    <row r="1632" ht="15.75" customHeight="1">
      <c r="A1632" s="80">
        <v>37060.0</v>
      </c>
      <c r="B1632" s="1">
        <v>1691.587</v>
      </c>
    </row>
    <row r="1633" ht="15.75" customHeight="1">
      <c r="A1633" s="80">
        <v>37061.0</v>
      </c>
      <c r="B1633" s="1">
        <v>1697.41</v>
      </c>
    </row>
    <row r="1634" ht="15.75" customHeight="1">
      <c r="A1634" s="80">
        <v>37062.0</v>
      </c>
      <c r="B1634" s="1">
        <v>1712.258</v>
      </c>
    </row>
    <row r="1635" ht="15.75" customHeight="1">
      <c r="A1635" s="80">
        <v>37063.0</v>
      </c>
      <c r="B1635" s="1">
        <v>1731.755</v>
      </c>
    </row>
    <row r="1636" ht="15.75" customHeight="1">
      <c r="A1636" s="80">
        <v>37064.0</v>
      </c>
      <c r="B1636" s="1">
        <v>1715.392</v>
      </c>
    </row>
    <row r="1637" ht="15.75" customHeight="1">
      <c r="A1637" s="80">
        <v>37067.0</v>
      </c>
      <c r="B1637" s="1">
        <v>1705.943</v>
      </c>
    </row>
    <row r="1638" ht="15.75" customHeight="1">
      <c r="A1638" s="80">
        <v>37068.0</v>
      </c>
      <c r="B1638" s="1">
        <v>1703.367</v>
      </c>
    </row>
    <row r="1639" ht="15.75" customHeight="1">
      <c r="A1639" s="80">
        <v>37069.0</v>
      </c>
      <c r="B1639" s="1">
        <v>1695.613</v>
      </c>
    </row>
    <row r="1640" ht="15.75" customHeight="1">
      <c r="A1640" s="80">
        <v>37070.0</v>
      </c>
      <c r="B1640" s="1">
        <v>1716.813</v>
      </c>
    </row>
    <row r="1641" ht="15.75" customHeight="1">
      <c r="A1641" s="80">
        <v>37071.0</v>
      </c>
      <c r="B1641" s="1">
        <v>1714.321</v>
      </c>
    </row>
    <row r="1642" ht="15.75" customHeight="1">
      <c r="A1642" s="80">
        <v>37074.0</v>
      </c>
      <c r="B1642" s="1">
        <v>1731.531</v>
      </c>
    </row>
    <row r="1643" ht="15.75" customHeight="1">
      <c r="A1643" s="80">
        <v>37075.0</v>
      </c>
      <c r="B1643" s="1">
        <v>1728.65</v>
      </c>
    </row>
    <row r="1644" ht="15.75" customHeight="1">
      <c r="A1644" s="80">
        <v>37077.0</v>
      </c>
      <c r="B1644" s="1">
        <v>1707.681</v>
      </c>
    </row>
    <row r="1645" ht="15.75" customHeight="1">
      <c r="A1645" s="80">
        <v>37078.0</v>
      </c>
      <c r="B1645" s="1">
        <v>1667.901</v>
      </c>
    </row>
    <row r="1646" ht="15.75" customHeight="1">
      <c r="A1646" s="80">
        <v>37081.0</v>
      </c>
      <c r="B1646" s="1">
        <v>1679.402</v>
      </c>
    </row>
    <row r="1647" ht="15.75" customHeight="1">
      <c r="A1647" s="80">
        <v>37082.0</v>
      </c>
      <c r="B1647" s="1">
        <v>1655.305</v>
      </c>
    </row>
    <row r="1648" ht="15.75" customHeight="1">
      <c r="A1648" s="80">
        <v>37083.0</v>
      </c>
      <c r="B1648" s="1">
        <v>1653.542</v>
      </c>
    </row>
    <row r="1649" ht="15.75" customHeight="1">
      <c r="A1649" s="80">
        <v>37084.0</v>
      </c>
      <c r="B1649" s="1">
        <v>1692.731</v>
      </c>
    </row>
    <row r="1650" ht="15.75" customHeight="1">
      <c r="A1650" s="80">
        <v>37085.0</v>
      </c>
      <c r="B1650" s="1">
        <v>1703.308</v>
      </c>
    </row>
    <row r="1651" ht="15.75" customHeight="1">
      <c r="A1651" s="80">
        <v>37088.0</v>
      </c>
      <c r="B1651" s="1">
        <v>1684.774</v>
      </c>
    </row>
    <row r="1652" ht="15.75" customHeight="1">
      <c r="A1652" s="80">
        <v>37089.0</v>
      </c>
      <c r="B1652" s="1">
        <v>1701.573</v>
      </c>
    </row>
    <row r="1653" ht="15.75" customHeight="1">
      <c r="A1653" s="80">
        <v>37090.0</v>
      </c>
      <c r="B1653" s="1">
        <v>1692.267</v>
      </c>
    </row>
    <row r="1654" ht="15.75" customHeight="1">
      <c r="A1654" s="80">
        <v>37091.0</v>
      </c>
      <c r="B1654" s="1">
        <v>1702.516</v>
      </c>
    </row>
    <row r="1655" ht="15.75" customHeight="1">
      <c r="A1655" s="80">
        <v>37092.0</v>
      </c>
      <c r="B1655" s="1">
        <v>1696.672</v>
      </c>
    </row>
    <row r="1656" ht="15.75" customHeight="1">
      <c r="A1656" s="80">
        <v>37095.0</v>
      </c>
      <c r="B1656" s="1">
        <v>1668.9</v>
      </c>
    </row>
    <row r="1657" ht="15.75" customHeight="1">
      <c r="A1657" s="80">
        <v>37096.0</v>
      </c>
      <c r="B1657" s="1">
        <v>1641.76</v>
      </c>
    </row>
    <row r="1658" ht="15.75" customHeight="1">
      <c r="A1658" s="80">
        <v>37097.0</v>
      </c>
      <c r="B1658" s="1">
        <v>1668.159</v>
      </c>
    </row>
    <row r="1659" ht="15.75" customHeight="1">
      <c r="A1659" s="80">
        <v>37098.0</v>
      </c>
      <c r="B1659" s="1">
        <v>1685.621</v>
      </c>
    </row>
    <row r="1660" ht="15.75" customHeight="1">
      <c r="A1660" s="80">
        <v>37099.0</v>
      </c>
      <c r="B1660" s="1">
        <v>1689.785</v>
      </c>
    </row>
    <row r="1661" ht="15.75" customHeight="1">
      <c r="A1661" s="80">
        <v>37102.0</v>
      </c>
      <c r="B1661" s="1">
        <v>1688.029</v>
      </c>
    </row>
    <row r="1662" ht="15.75" customHeight="1">
      <c r="A1662" s="80">
        <v>37103.0</v>
      </c>
      <c r="B1662" s="1">
        <v>1697.445</v>
      </c>
    </row>
    <row r="1663" ht="15.75" customHeight="1">
      <c r="A1663" s="80">
        <v>37104.0</v>
      </c>
      <c r="B1663" s="1">
        <v>1704.24</v>
      </c>
    </row>
    <row r="1664" ht="15.75" customHeight="1">
      <c r="A1664" s="80">
        <v>37105.0</v>
      </c>
      <c r="B1664" s="1">
        <v>1711.174</v>
      </c>
    </row>
    <row r="1665" ht="15.75" customHeight="1">
      <c r="A1665" s="80">
        <v>37106.0</v>
      </c>
      <c r="B1665" s="1">
        <v>1702.434</v>
      </c>
    </row>
    <row r="1666" ht="15.75" customHeight="1">
      <c r="A1666" s="80">
        <v>37109.0</v>
      </c>
      <c r="B1666" s="1">
        <v>1683.031</v>
      </c>
    </row>
    <row r="1667" ht="15.75" customHeight="1">
      <c r="A1667" s="80">
        <v>37110.0</v>
      </c>
      <c r="B1667" s="1">
        <v>1688.603</v>
      </c>
    </row>
    <row r="1668" ht="15.75" customHeight="1">
      <c r="A1668" s="80">
        <v>37111.0</v>
      </c>
      <c r="B1668" s="1">
        <v>1659.581</v>
      </c>
    </row>
    <row r="1669" ht="15.75" customHeight="1">
      <c r="A1669" s="80">
        <v>37112.0</v>
      </c>
      <c r="B1669" s="1">
        <v>1659.756</v>
      </c>
    </row>
    <row r="1670" ht="15.75" customHeight="1">
      <c r="A1670" s="80">
        <v>37113.0</v>
      </c>
      <c r="B1670" s="1">
        <v>1669.206</v>
      </c>
    </row>
    <row r="1671" ht="15.75" customHeight="1">
      <c r="A1671" s="80">
        <v>37116.0</v>
      </c>
      <c r="B1671" s="1">
        <v>1670.962</v>
      </c>
    </row>
    <row r="1672" ht="15.75" customHeight="1">
      <c r="A1672" s="80">
        <v>37117.0</v>
      </c>
      <c r="B1672" s="1">
        <v>1664.611</v>
      </c>
    </row>
    <row r="1673" ht="15.75" customHeight="1">
      <c r="A1673" s="80">
        <v>37118.0</v>
      </c>
      <c r="B1673" s="1">
        <v>1652.713</v>
      </c>
    </row>
    <row r="1674" ht="15.75" customHeight="1">
      <c r="A1674" s="80">
        <v>37119.0</v>
      </c>
      <c r="B1674" s="1">
        <v>1657.875</v>
      </c>
    </row>
    <row r="1675" ht="15.75" customHeight="1">
      <c r="A1675" s="80">
        <v>37120.0</v>
      </c>
      <c r="B1675" s="1">
        <v>1630.345</v>
      </c>
    </row>
    <row r="1676" ht="15.75" customHeight="1">
      <c r="A1676" s="80">
        <v>37123.0</v>
      </c>
      <c r="B1676" s="1">
        <v>1643.59</v>
      </c>
    </row>
    <row r="1677" ht="15.75" customHeight="1">
      <c r="A1677" s="80">
        <v>37124.0</v>
      </c>
      <c r="B1677" s="1">
        <v>1623.739</v>
      </c>
    </row>
    <row r="1678" ht="15.75" customHeight="1">
      <c r="A1678" s="80">
        <v>37125.0</v>
      </c>
      <c r="B1678" s="1">
        <v>1635.16</v>
      </c>
    </row>
    <row r="1679" ht="15.75" customHeight="1">
      <c r="A1679" s="80">
        <v>37126.0</v>
      </c>
      <c r="B1679" s="1">
        <v>1630.665</v>
      </c>
    </row>
    <row r="1680" ht="15.75" customHeight="1">
      <c r="A1680" s="80">
        <v>37127.0</v>
      </c>
      <c r="B1680" s="1">
        <v>1662.741</v>
      </c>
    </row>
    <row r="1681" ht="15.75" customHeight="1">
      <c r="A1681" s="80">
        <v>37130.0</v>
      </c>
      <c r="B1681" s="1">
        <v>1654.72</v>
      </c>
    </row>
    <row r="1682" ht="15.75" customHeight="1">
      <c r="A1682" s="80">
        <v>37131.0</v>
      </c>
      <c r="B1682" s="1">
        <v>1629.908</v>
      </c>
    </row>
    <row r="1683" ht="15.75" customHeight="1">
      <c r="A1683" s="80">
        <v>37132.0</v>
      </c>
      <c r="B1683" s="1">
        <v>1612.047</v>
      </c>
    </row>
    <row r="1684" ht="15.75" customHeight="1">
      <c r="A1684" s="80">
        <v>37133.0</v>
      </c>
      <c r="B1684" s="1">
        <v>1584.773</v>
      </c>
    </row>
    <row r="1685" ht="15.75" customHeight="1">
      <c r="A1685" s="80">
        <v>37134.0</v>
      </c>
      <c r="B1685" s="1">
        <v>1591.182</v>
      </c>
    </row>
    <row r="1686" ht="15.75" customHeight="1">
      <c r="A1686" s="80">
        <v>37138.0</v>
      </c>
      <c r="B1686" s="1">
        <v>1590.293</v>
      </c>
    </row>
    <row r="1687" ht="15.75" customHeight="1">
      <c r="A1687" s="80">
        <v>37139.0</v>
      </c>
      <c r="B1687" s="1">
        <v>1588.926</v>
      </c>
    </row>
    <row r="1688" ht="15.75" customHeight="1">
      <c r="A1688" s="80">
        <v>37140.0</v>
      </c>
      <c r="B1688" s="1">
        <v>1553.41</v>
      </c>
    </row>
    <row r="1689" ht="15.75" customHeight="1">
      <c r="A1689" s="80">
        <v>37141.0</v>
      </c>
      <c r="B1689" s="1">
        <v>1524.473</v>
      </c>
    </row>
    <row r="1690" ht="15.75" customHeight="1">
      <c r="A1690" s="80">
        <v>37144.0</v>
      </c>
      <c r="B1690" s="1">
        <v>1533.981</v>
      </c>
    </row>
    <row r="1691" ht="15.75" customHeight="1">
      <c r="A1691" s="80">
        <v>37145.0</v>
      </c>
      <c r="B1691" s="1">
        <v>1533.981</v>
      </c>
    </row>
    <row r="1692" ht="15.75" customHeight="1">
      <c r="A1692" s="80">
        <v>37146.0</v>
      </c>
      <c r="B1692" s="1">
        <v>1533.981</v>
      </c>
    </row>
    <row r="1693" ht="15.75" customHeight="1">
      <c r="A1693" s="80">
        <v>37147.0</v>
      </c>
      <c r="B1693" s="1">
        <v>1533.981</v>
      </c>
    </row>
    <row r="1694" ht="15.75" customHeight="1">
      <c r="A1694" s="80">
        <v>37148.0</v>
      </c>
      <c r="B1694" s="1">
        <v>1533.981</v>
      </c>
    </row>
    <row r="1695" ht="15.75" customHeight="1">
      <c r="A1695" s="80">
        <v>37151.0</v>
      </c>
      <c r="B1695" s="1">
        <v>1458.995</v>
      </c>
    </row>
    <row r="1696" ht="15.75" customHeight="1">
      <c r="A1696" s="80">
        <v>37152.0</v>
      </c>
      <c r="B1696" s="1">
        <v>1450.54</v>
      </c>
    </row>
    <row r="1697" ht="15.75" customHeight="1">
      <c r="A1697" s="80">
        <v>37153.0</v>
      </c>
      <c r="B1697" s="1">
        <v>1427.245</v>
      </c>
    </row>
    <row r="1698" ht="15.75" customHeight="1">
      <c r="A1698" s="80">
        <v>37154.0</v>
      </c>
      <c r="B1698" s="1">
        <v>1382.932</v>
      </c>
    </row>
    <row r="1699" ht="15.75" customHeight="1">
      <c r="A1699" s="80">
        <v>37155.0</v>
      </c>
      <c r="B1699" s="1">
        <v>1356.609</v>
      </c>
    </row>
    <row r="1700" ht="15.75" customHeight="1">
      <c r="A1700" s="80">
        <v>37158.0</v>
      </c>
      <c r="B1700" s="1">
        <v>1409.497</v>
      </c>
    </row>
    <row r="1701" ht="15.75" customHeight="1">
      <c r="A1701" s="80">
        <v>37159.0</v>
      </c>
      <c r="B1701" s="1">
        <v>1421.908</v>
      </c>
    </row>
    <row r="1702" ht="15.75" customHeight="1">
      <c r="A1702" s="80">
        <v>37160.0</v>
      </c>
      <c r="B1702" s="1">
        <v>1415.014</v>
      </c>
    </row>
    <row r="1703" ht="15.75" customHeight="1">
      <c r="A1703" s="80">
        <v>37161.0</v>
      </c>
      <c r="B1703" s="1">
        <v>1431.294</v>
      </c>
    </row>
    <row r="1704" ht="15.75" customHeight="1">
      <c r="A1704" s="80">
        <v>37162.0</v>
      </c>
      <c r="B1704" s="1">
        <v>1462.69</v>
      </c>
    </row>
    <row r="1705" ht="15.75" customHeight="1">
      <c r="A1705" s="80">
        <v>37165.0</v>
      </c>
      <c r="B1705" s="1">
        <v>1459.333</v>
      </c>
    </row>
    <row r="1706" ht="15.75" customHeight="1">
      <c r="A1706" s="80">
        <v>37166.0</v>
      </c>
      <c r="B1706" s="1">
        <v>1477.291</v>
      </c>
    </row>
    <row r="1707" ht="15.75" customHeight="1">
      <c r="A1707" s="80">
        <v>37167.0</v>
      </c>
      <c r="B1707" s="1">
        <v>1507.029</v>
      </c>
    </row>
    <row r="1708" ht="15.75" customHeight="1">
      <c r="A1708" s="80">
        <v>37168.0</v>
      </c>
      <c r="B1708" s="1">
        <v>1503.312</v>
      </c>
    </row>
    <row r="1709" ht="15.75" customHeight="1">
      <c r="A1709" s="80">
        <v>37169.0</v>
      </c>
      <c r="B1709" s="1">
        <v>1506.111</v>
      </c>
    </row>
    <row r="1710" ht="15.75" customHeight="1">
      <c r="A1710" s="80">
        <v>37172.0</v>
      </c>
      <c r="B1710" s="1">
        <v>1493.544</v>
      </c>
    </row>
    <row r="1711" ht="15.75" customHeight="1">
      <c r="A1711" s="80">
        <v>37173.0</v>
      </c>
      <c r="B1711" s="1">
        <v>1485.628</v>
      </c>
    </row>
    <row r="1712" ht="15.75" customHeight="1">
      <c r="A1712" s="80">
        <v>37174.0</v>
      </c>
      <c r="B1712" s="1">
        <v>1519.771</v>
      </c>
    </row>
    <row r="1713" ht="15.75" customHeight="1">
      <c r="A1713" s="80">
        <v>37175.0</v>
      </c>
      <c r="B1713" s="1">
        <v>1542.979</v>
      </c>
    </row>
    <row r="1714" ht="15.75" customHeight="1">
      <c r="A1714" s="80">
        <v>37176.0</v>
      </c>
      <c r="B1714" s="1">
        <v>1534.862</v>
      </c>
    </row>
    <row r="1715" ht="15.75" customHeight="1">
      <c r="A1715" s="80">
        <v>37179.0</v>
      </c>
      <c r="B1715" s="1">
        <v>1532.517</v>
      </c>
    </row>
    <row r="1716" ht="15.75" customHeight="1">
      <c r="A1716" s="80">
        <v>37180.0</v>
      </c>
      <c r="B1716" s="1">
        <v>1543.149</v>
      </c>
    </row>
    <row r="1717" ht="15.75" customHeight="1">
      <c r="A1717" s="80">
        <v>37181.0</v>
      </c>
      <c r="B1717" s="1">
        <v>1514.497</v>
      </c>
    </row>
    <row r="1718" ht="15.75" customHeight="1">
      <c r="A1718" s="80">
        <v>37182.0</v>
      </c>
      <c r="B1718" s="1">
        <v>1502.61</v>
      </c>
    </row>
    <row r="1719" ht="15.75" customHeight="1">
      <c r="A1719" s="80">
        <v>37183.0</v>
      </c>
      <c r="B1719" s="1">
        <v>1509.458</v>
      </c>
    </row>
    <row r="1720" ht="15.75" customHeight="1">
      <c r="A1720" s="80">
        <v>37186.0</v>
      </c>
      <c r="B1720" s="1">
        <v>1532.547</v>
      </c>
    </row>
    <row r="1721" ht="15.75" customHeight="1">
      <c r="A1721" s="80">
        <v>37187.0</v>
      </c>
      <c r="B1721" s="1">
        <v>1525.347</v>
      </c>
    </row>
    <row r="1722" ht="15.75" customHeight="1">
      <c r="A1722" s="80">
        <v>37188.0</v>
      </c>
      <c r="B1722" s="1">
        <v>1525.956</v>
      </c>
    </row>
    <row r="1723" ht="15.75" customHeight="1">
      <c r="A1723" s="80">
        <v>37189.0</v>
      </c>
      <c r="B1723" s="1">
        <v>1546.9</v>
      </c>
    </row>
    <row r="1724" ht="15.75" customHeight="1">
      <c r="A1724" s="80">
        <v>37190.0</v>
      </c>
      <c r="B1724" s="1">
        <v>1553.257</v>
      </c>
    </row>
    <row r="1725" ht="15.75" customHeight="1">
      <c r="A1725" s="80">
        <v>37193.0</v>
      </c>
      <c r="B1725" s="1">
        <v>1516.393</v>
      </c>
    </row>
    <row r="1726" ht="15.75" customHeight="1">
      <c r="A1726" s="80">
        <v>37194.0</v>
      </c>
      <c r="B1726" s="1">
        <v>1490.439</v>
      </c>
    </row>
    <row r="1727" ht="15.75" customHeight="1">
      <c r="A1727" s="80">
        <v>37195.0</v>
      </c>
      <c r="B1727" s="1">
        <v>1490.582</v>
      </c>
    </row>
    <row r="1728" ht="15.75" customHeight="1">
      <c r="A1728" s="80">
        <v>37196.0</v>
      </c>
      <c r="B1728" s="1">
        <v>1524.963</v>
      </c>
    </row>
    <row r="1729" ht="15.75" customHeight="1">
      <c r="A1729" s="80">
        <v>37197.0</v>
      </c>
      <c r="B1729" s="1">
        <v>1529.353</v>
      </c>
    </row>
    <row r="1730" ht="15.75" customHeight="1">
      <c r="A1730" s="80">
        <v>37200.0</v>
      </c>
      <c r="B1730" s="1">
        <v>1551.394</v>
      </c>
    </row>
    <row r="1731" ht="15.75" customHeight="1">
      <c r="A1731" s="80">
        <v>37201.0</v>
      </c>
      <c r="B1731" s="1">
        <v>1573.931</v>
      </c>
    </row>
    <row r="1732" ht="15.75" customHeight="1">
      <c r="A1732" s="80">
        <v>37202.0</v>
      </c>
      <c r="B1732" s="1">
        <v>1570.156</v>
      </c>
    </row>
    <row r="1733" ht="15.75" customHeight="1">
      <c r="A1733" s="80">
        <v>37203.0</v>
      </c>
      <c r="B1733" s="1">
        <v>1574.094</v>
      </c>
    </row>
    <row r="1734" ht="15.75" customHeight="1">
      <c r="A1734" s="80">
        <v>37204.0</v>
      </c>
      <c r="B1734" s="1">
        <v>1576.608</v>
      </c>
    </row>
    <row r="1735" ht="15.75" customHeight="1">
      <c r="A1735" s="80">
        <v>37207.0</v>
      </c>
      <c r="B1735" s="1">
        <v>1573.821</v>
      </c>
    </row>
    <row r="1736" ht="15.75" customHeight="1">
      <c r="A1736" s="80">
        <v>37208.0</v>
      </c>
      <c r="B1736" s="1">
        <v>1603.275</v>
      </c>
    </row>
    <row r="1737" ht="15.75" customHeight="1">
      <c r="A1737" s="80">
        <v>37209.0</v>
      </c>
      <c r="B1737" s="1">
        <v>1606.637</v>
      </c>
    </row>
    <row r="1738" ht="15.75" customHeight="1">
      <c r="A1738" s="80">
        <v>37210.0</v>
      </c>
      <c r="B1738" s="1">
        <v>1608.094</v>
      </c>
    </row>
    <row r="1739" ht="15.75" customHeight="1">
      <c r="A1739" s="80">
        <v>37211.0</v>
      </c>
      <c r="B1739" s="1">
        <v>1603.171</v>
      </c>
    </row>
    <row r="1740" ht="15.75" customHeight="1">
      <c r="A1740" s="80">
        <v>37214.0</v>
      </c>
      <c r="B1740" s="1">
        <v>1620.661</v>
      </c>
    </row>
    <row r="1741" ht="15.75" customHeight="1">
      <c r="A1741" s="80">
        <v>37215.0</v>
      </c>
      <c r="B1741" s="1">
        <v>1608.903</v>
      </c>
    </row>
    <row r="1742" ht="15.75" customHeight="1">
      <c r="A1742" s="80">
        <v>37216.0</v>
      </c>
      <c r="B1742" s="1">
        <v>1601.021</v>
      </c>
    </row>
    <row r="1743" ht="15.75" customHeight="1">
      <c r="A1743" s="80">
        <v>37218.0</v>
      </c>
      <c r="B1743" s="1">
        <v>1619.782</v>
      </c>
    </row>
    <row r="1744" ht="15.75" customHeight="1">
      <c r="A1744" s="80">
        <v>37221.0</v>
      </c>
      <c r="B1744" s="1">
        <v>1629.758</v>
      </c>
    </row>
    <row r="1745" ht="15.75" customHeight="1">
      <c r="A1745" s="80">
        <v>37222.0</v>
      </c>
      <c r="B1745" s="1">
        <v>1618.624</v>
      </c>
    </row>
    <row r="1746" ht="15.75" customHeight="1">
      <c r="A1746" s="80">
        <v>37223.0</v>
      </c>
      <c r="B1746" s="1">
        <v>1589.375</v>
      </c>
    </row>
    <row r="1747" ht="15.75" customHeight="1">
      <c r="A1747" s="80">
        <v>37224.0</v>
      </c>
      <c r="B1747" s="1">
        <v>1605.99</v>
      </c>
    </row>
    <row r="1748" ht="15.75" customHeight="1">
      <c r="A1748" s="80">
        <v>37225.0</v>
      </c>
      <c r="B1748" s="1">
        <v>1604.919</v>
      </c>
    </row>
    <row r="1749" ht="15.75" customHeight="1">
      <c r="A1749" s="80">
        <v>37228.0</v>
      </c>
      <c r="B1749" s="1">
        <v>1591.478</v>
      </c>
    </row>
    <row r="1750" ht="15.75" customHeight="1">
      <c r="A1750" s="80">
        <v>37229.0</v>
      </c>
      <c r="B1750" s="1">
        <v>1612.464</v>
      </c>
    </row>
    <row r="1751" ht="15.75" customHeight="1">
      <c r="A1751" s="80">
        <v>37230.0</v>
      </c>
      <c r="B1751" s="1">
        <v>1649.004</v>
      </c>
    </row>
    <row r="1752" ht="15.75" customHeight="1">
      <c r="A1752" s="80">
        <v>37231.0</v>
      </c>
      <c r="B1752" s="1">
        <v>1644.484</v>
      </c>
    </row>
    <row r="1753" ht="15.75" customHeight="1">
      <c r="A1753" s="80">
        <v>37232.0</v>
      </c>
      <c r="B1753" s="1">
        <v>1632.099</v>
      </c>
    </row>
    <row r="1754" ht="15.75" customHeight="1">
      <c r="A1754" s="80">
        <v>37235.0</v>
      </c>
      <c r="B1754" s="1">
        <v>1606.227</v>
      </c>
    </row>
    <row r="1755" ht="15.75" customHeight="1">
      <c r="A1755" s="80">
        <v>37236.0</v>
      </c>
      <c r="B1755" s="1">
        <v>1601.761</v>
      </c>
    </row>
    <row r="1756" ht="15.75" customHeight="1">
      <c r="A1756" s="80">
        <v>37237.0</v>
      </c>
      <c r="B1756" s="1">
        <v>1602.447</v>
      </c>
    </row>
    <row r="1757" ht="15.75" customHeight="1">
      <c r="A1757" s="80">
        <v>37238.0</v>
      </c>
      <c r="B1757" s="1">
        <v>1577.577</v>
      </c>
    </row>
    <row r="1758" ht="15.75" customHeight="1">
      <c r="A1758" s="80">
        <v>37239.0</v>
      </c>
      <c r="B1758" s="1">
        <v>1582.809</v>
      </c>
    </row>
    <row r="1759" ht="15.75" customHeight="1">
      <c r="A1759" s="80">
        <v>37242.0</v>
      </c>
      <c r="B1759" s="1">
        <v>1598.737</v>
      </c>
    </row>
    <row r="1760" ht="15.75" customHeight="1">
      <c r="A1760" s="80">
        <v>37243.0</v>
      </c>
      <c r="B1760" s="1">
        <v>1610.831</v>
      </c>
    </row>
    <row r="1761" ht="15.75" customHeight="1">
      <c r="A1761" s="80">
        <v>37244.0</v>
      </c>
      <c r="B1761" s="1">
        <v>1620.267</v>
      </c>
    </row>
    <row r="1762" ht="15.75" customHeight="1">
      <c r="A1762" s="80">
        <v>37245.0</v>
      </c>
      <c r="B1762" s="1">
        <v>1606.915</v>
      </c>
    </row>
    <row r="1763" ht="15.75" customHeight="1">
      <c r="A1763" s="80">
        <v>37246.0</v>
      </c>
      <c r="B1763" s="1">
        <v>1613.937</v>
      </c>
    </row>
    <row r="1764" ht="15.75" customHeight="1">
      <c r="A1764" s="80">
        <v>37249.0</v>
      </c>
      <c r="B1764" s="1">
        <v>1613.602</v>
      </c>
    </row>
    <row r="1765" ht="15.75" customHeight="1">
      <c r="A1765" s="80">
        <v>37251.0</v>
      </c>
      <c r="B1765" s="1">
        <v>1620.262</v>
      </c>
    </row>
    <row r="1766" ht="15.75" customHeight="1">
      <c r="A1766" s="80">
        <v>37252.0</v>
      </c>
      <c r="B1766" s="1">
        <v>1631.692</v>
      </c>
    </row>
    <row r="1767" ht="15.75" customHeight="1">
      <c r="A1767" s="80">
        <v>37253.0</v>
      </c>
      <c r="B1767" s="1">
        <v>1637.226</v>
      </c>
    </row>
    <row r="1768" ht="15.75" customHeight="1">
      <c r="A1768" s="80">
        <v>37256.0</v>
      </c>
      <c r="B1768" s="1">
        <v>1618.979</v>
      </c>
    </row>
    <row r="1769" ht="15.75" customHeight="1">
      <c r="A1769" s="80">
        <v>37258.0</v>
      </c>
      <c r="B1769" s="1">
        <v>1628.506</v>
      </c>
    </row>
    <row r="1770" ht="15.75" customHeight="1">
      <c r="A1770" s="80">
        <v>37259.0</v>
      </c>
      <c r="B1770" s="1">
        <v>1643.479</v>
      </c>
    </row>
    <row r="1771" ht="15.75" customHeight="1">
      <c r="A1771" s="80">
        <v>37260.0</v>
      </c>
      <c r="B1771" s="1">
        <v>1653.69</v>
      </c>
    </row>
    <row r="1772" ht="15.75" customHeight="1">
      <c r="A1772" s="80">
        <v>37263.0</v>
      </c>
      <c r="B1772" s="1">
        <v>1642.95</v>
      </c>
    </row>
    <row r="1773" ht="15.75" customHeight="1">
      <c r="A1773" s="80">
        <v>37264.0</v>
      </c>
      <c r="B1773" s="1">
        <v>1637.482</v>
      </c>
    </row>
    <row r="1774" ht="15.75" customHeight="1">
      <c r="A1774" s="80">
        <v>37265.0</v>
      </c>
      <c r="B1774" s="1">
        <v>1629.697</v>
      </c>
    </row>
    <row r="1775" ht="15.75" customHeight="1">
      <c r="A1775" s="80">
        <v>37266.0</v>
      </c>
      <c r="B1775" s="1">
        <v>1631.716</v>
      </c>
    </row>
    <row r="1776" ht="15.75" customHeight="1">
      <c r="A1776" s="80">
        <v>37267.0</v>
      </c>
      <c r="B1776" s="1">
        <v>1616.346</v>
      </c>
    </row>
    <row r="1777" ht="15.75" customHeight="1">
      <c r="A1777" s="80">
        <v>37270.0</v>
      </c>
      <c r="B1777" s="1">
        <v>1606.202</v>
      </c>
    </row>
    <row r="1778" ht="15.75" customHeight="1">
      <c r="A1778" s="80">
        <v>37271.0</v>
      </c>
      <c r="B1778" s="1">
        <v>1617.181</v>
      </c>
    </row>
    <row r="1779" ht="15.75" customHeight="1">
      <c r="A1779" s="80">
        <v>37272.0</v>
      </c>
      <c r="B1779" s="1">
        <v>1591.04</v>
      </c>
    </row>
    <row r="1780" ht="15.75" customHeight="1">
      <c r="A1780" s="80">
        <v>37273.0</v>
      </c>
      <c r="B1780" s="1">
        <v>1607.02</v>
      </c>
    </row>
    <row r="1781" ht="15.75" customHeight="1">
      <c r="A1781" s="80">
        <v>37274.0</v>
      </c>
      <c r="B1781" s="1">
        <v>1591.078</v>
      </c>
    </row>
    <row r="1782" ht="15.75" customHeight="1">
      <c r="A1782" s="80">
        <v>37278.0</v>
      </c>
      <c r="B1782" s="1">
        <v>1579.408</v>
      </c>
    </row>
    <row r="1783" ht="15.75" customHeight="1">
      <c r="A1783" s="80">
        <v>37279.0</v>
      </c>
      <c r="B1783" s="1">
        <v>1591.941</v>
      </c>
    </row>
    <row r="1784" ht="15.75" customHeight="1">
      <c r="A1784" s="80">
        <v>37280.0</v>
      </c>
      <c r="B1784" s="1">
        <v>1597.549</v>
      </c>
    </row>
    <row r="1785" ht="15.75" customHeight="1">
      <c r="A1785" s="80">
        <v>37281.0</v>
      </c>
      <c r="B1785" s="1">
        <v>1599.143</v>
      </c>
    </row>
    <row r="1786" ht="15.75" customHeight="1">
      <c r="A1786" s="80">
        <v>37284.0</v>
      </c>
      <c r="B1786" s="1">
        <v>1598.861</v>
      </c>
    </row>
    <row r="1787" ht="15.75" customHeight="1">
      <c r="A1787" s="80">
        <v>37285.0</v>
      </c>
      <c r="B1787" s="1">
        <v>1553.233</v>
      </c>
    </row>
    <row r="1788" ht="15.75" customHeight="1">
      <c r="A1788" s="80">
        <v>37286.0</v>
      </c>
      <c r="B1788" s="1">
        <v>1571.692</v>
      </c>
    </row>
    <row r="1789" ht="15.75" customHeight="1">
      <c r="A1789" s="80">
        <v>37287.0</v>
      </c>
      <c r="B1789" s="1">
        <v>1595.353</v>
      </c>
    </row>
    <row r="1790" ht="15.75" customHeight="1">
      <c r="A1790" s="80">
        <v>37288.0</v>
      </c>
      <c r="B1790" s="1">
        <v>1584.061</v>
      </c>
    </row>
    <row r="1791" ht="15.75" customHeight="1">
      <c r="A1791" s="80">
        <v>37291.0</v>
      </c>
      <c r="B1791" s="1">
        <v>1544.892</v>
      </c>
    </row>
    <row r="1792" ht="15.75" customHeight="1">
      <c r="A1792" s="80">
        <v>37292.0</v>
      </c>
      <c r="B1792" s="1">
        <v>1538.701</v>
      </c>
    </row>
    <row r="1793" ht="15.75" customHeight="1">
      <c r="A1793" s="80">
        <v>37293.0</v>
      </c>
      <c r="B1793" s="1">
        <v>1529.675</v>
      </c>
    </row>
    <row r="1794" ht="15.75" customHeight="1">
      <c r="A1794" s="80">
        <v>37294.0</v>
      </c>
      <c r="B1794" s="1">
        <v>1525.263</v>
      </c>
    </row>
    <row r="1795" ht="15.75" customHeight="1">
      <c r="A1795" s="80">
        <v>37295.0</v>
      </c>
      <c r="B1795" s="1">
        <v>1547.941</v>
      </c>
    </row>
    <row r="1796" ht="15.75" customHeight="1">
      <c r="A1796" s="80">
        <v>37298.0</v>
      </c>
      <c r="B1796" s="1">
        <v>1570.212</v>
      </c>
    </row>
    <row r="1797" ht="15.75" customHeight="1">
      <c r="A1797" s="80">
        <v>37299.0</v>
      </c>
      <c r="B1797" s="1">
        <v>1563.949</v>
      </c>
    </row>
    <row r="1798" ht="15.75" customHeight="1">
      <c r="A1798" s="80">
        <v>37300.0</v>
      </c>
      <c r="B1798" s="1">
        <v>1580.029</v>
      </c>
    </row>
    <row r="1799" ht="15.75" customHeight="1">
      <c r="A1799" s="80">
        <v>37301.0</v>
      </c>
      <c r="B1799" s="1">
        <v>1577.288</v>
      </c>
    </row>
    <row r="1800" ht="15.75" customHeight="1">
      <c r="A1800" s="80">
        <v>37302.0</v>
      </c>
      <c r="B1800" s="1">
        <v>1559.975</v>
      </c>
    </row>
    <row r="1801" ht="15.75" customHeight="1">
      <c r="A1801" s="80">
        <v>37306.0</v>
      </c>
      <c r="B1801" s="1">
        <v>1530.578</v>
      </c>
    </row>
    <row r="1802" ht="15.75" customHeight="1">
      <c r="A1802" s="80">
        <v>37307.0</v>
      </c>
      <c r="B1802" s="1">
        <v>1551.367</v>
      </c>
    </row>
    <row r="1803" ht="15.75" customHeight="1">
      <c r="A1803" s="80">
        <v>37308.0</v>
      </c>
      <c r="B1803" s="1">
        <v>1527.34</v>
      </c>
    </row>
    <row r="1804" ht="15.75" customHeight="1">
      <c r="A1804" s="80">
        <v>37309.0</v>
      </c>
      <c r="B1804" s="1">
        <v>1539.908</v>
      </c>
    </row>
    <row r="1805" ht="15.75" customHeight="1">
      <c r="A1805" s="80">
        <v>37312.0</v>
      </c>
      <c r="B1805" s="1">
        <v>1567.594</v>
      </c>
    </row>
    <row r="1806" ht="15.75" customHeight="1">
      <c r="A1806" s="80">
        <v>37313.0</v>
      </c>
      <c r="B1806" s="1">
        <v>1567.654</v>
      </c>
    </row>
    <row r="1807" ht="15.75" customHeight="1">
      <c r="A1807" s="80">
        <v>37314.0</v>
      </c>
      <c r="B1807" s="1">
        <v>1569.005</v>
      </c>
    </row>
    <row r="1808" ht="15.75" customHeight="1">
      <c r="A1808" s="80">
        <v>37315.0</v>
      </c>
      <c r="B1808" s="1">
        <v>1564.586</v>
      </c>
    </row>
    <row r="1809" ht="15.75" customHeight="1">
      <c r="A1809" s="80">
        <v>37316.0</v>
      </c>
      <c r="B1809" s="1">
        <v>1600.023</v>
      </c>
    </row>
    <row r="1810" ht="15.75" customHeight="1">
      <c r="A1810" s="80">
        <v>37319.0</v>
      </c>
      <c r="B1810" s="1">
        <v>1631.248</v>
      </c>
    </row>
    <row r="1811" ht="15.75" customHeight="1">
      <c r="A1811" s="80">
        <v>37320.0</v>
      </c>
      <c r="B1811" s="1">
        <v>1620.367</v>
      </c>
    </row>
    <row r="1812" ht="15.75" customHeight="1">
      <c r="A1812" s="80">
        <v>37321.0</v>
      </c>
      <c r="B1812" s="1">
        <v>1644.2</v>
      </c>
    </row>
    <row r="1813" ht="15.75" customHeight="1">
      <c r="A1813" s="80">
        <v>37322.0</v>
      </c>
      <c r="B1813" s="1">
        <v>1636.862</v>
      </c>
    </row>
    <row r="1814" ht="15.75" customHeight="1">
      <c r="A1814" s="80">
        <v>37323.0</v>
      </c>
      <c r="B1814" s="1">
        <v>1646.437</v>
      </c>
    </row>
    <row r="1815" ht="15.75" customHeight="1">
      <c r="A1815" s="80">
        <v>37326.0</v>
      </c>
      <c r="B1815" s="1">
        <v>1652.041</v>
      </c>
    </row>
    <row r="1816" ht="15.75" customHeight="1">
      <c r="A1816" s="80">
        <v>37327.0</v>
      </c>
      <c r="B1816" s="1">
        <v>1648.284</v>
      </c>
    </row>
    <row r="1817" ht="15.75" customHeight="1">
      <c r="A1817" s="80">
        <v>37328.0</v>
      </c>
      <c r="B1817" s="1">
        <v>1632.456</v>
      </c>
    </row>
    <row r="1818" ht="15.75" customHeight="1">
      <c r="A1818" s="80">
        <v>37329.0</v>
      </c>
      <c r="B1818" s="1">
        <v>1631.0</v>
      </c>
    </row>
    <row r="1819" ht="15.75" customHeight="1">
      <c r="A1819" s="80">
        <v>37330.0</v>
      </c>
      <c r="B1819" s="1">
        <v>1649.561</v>
      </c>
    </row>
    <row r="1820" ht="15.75" customHeight="1">
      <c r="A1820" s="80">
        <v>37333.0</v>
      </c>
      <c r="B1820" s="1">
        <v>1648.728</v>
      </c>
    </row>
    <row r="1821" ht="15.75" customHeight="1">
      <c r="A1821" s="80">
        <v>37334.0</v>
      </c>
      <c r="B1821" s="1">
        <v>1655.443</v>
      </c>
    </row>
    <row r="1822" ht="15.75" customHeight="1">
      <c r="A1822" s="80">
        <v>37335.0</v>
      </c>
      <c r="B1822" s="1">
        <v>1629.428</v>
      </c>
    </row>
    <row r="1823" ht="15.75" customHeight="1">
      <c r="A1823" s="80">
        <v>37336.0</v>
      </c>
      <c r="B1823" s="1">
        <v>1631.93</v>
      </c>
    </row>
    <row r="1824" ht="15.75" customHeight="1">
      <c r="A1824" s="80">
        <v>37337.0</v>
      </c>
      <c r="B1824" s="1">
        <v>1625.018</v>
      </c>
    </row>
    <row r="1825" ht="15.75" customHeight="1">
      <c r="A1825" s="80">
        <v>37340.0</v>
      </c>
      <c r="B1825" s="1">
        <v>1601.21</v>
      </c>
    </row>
    <row r="1826" ht="15.75" customHeight="1">
      <c r="A1826" s="80">
        <v>37341.0</v>
      </c>
      <c r="B1826" s="1">
        <v>1610.813</v>
      </c>
    </row>
    <row r="1827" ht="15.75" customHeight="1">
      <c r="A1827" s="80">
        <v>37342.0</v>
      </c>
      <c r="B1827" s="1">
        <v>1619.452</v>
      </c>
    </row>
    <row r="1828" ht="15.75" customHeight="1">
      <c r="A1828" s="80">
        <v>37343.0</v>
      </c>
      <c r="B1828" s="1">
        <v>1623.429</v>
      </c>
    </row>
    <row r="1829" ht="15.75" customHeight="1">
      <c r="A1829" s="80">
        <v>37347.0</v>
      </c>
      <c r="B1829" s="1">
        <v>1622.226</v>
      </c>
    </row>
    <row r="1830" ht="15.75" customHeight="1">
      <c r="A1830" s="80">
        <v>37348.0</v>
      </c>
      <c r="B1830" s="1">
        <v>1608.391</v>
      </c>
    </row>
    <row r="1831" ht="15.75" customHeight="1">
      <c r="A1831" s="80">
        <v>37349.0</v>
      </c>
      <c r="B1831" s="1">
        <v>1592.597</v>
      </c>
    </row>
    <row r="1832" ht="15.75" customHeight="1">
      <c r="A1832" s="80">
        <v>37350.0</v>
      </c>
      <c r="B1832" s="1">
        <v>1593.961</v>
      </c>
    </row>
    <row r="1833" ht="15.75" customHeight="1">
      <c r="A1833" s="80">
        <v>37351.0</v>
      </c>
      <c r="B1833" s="1">
        <v>1588.875</v>
      </c>
    </row>
    <row r="1834" ht="15.75" customHeight="1">
      <c r="A1834" s="80">
        <v>37354.0</v>
      </c>
      <c r="B1834" s="1">
        <v>1592.883</v>
      </c>
    </row>
    <row r="1835" ht="15.75" customHeight="1">
      <c r="A1835" s="80">
        <v>37355.0</v>
      </c>
      <c r="B1835" s="1">
        <v>1582.364</v>
      </c>
    </row>
    <row r="1836" ht="15.75" customHeight="1">
      <c r="A1836" s="80">
        <v>37356.0</v>
      </c>
      <c r="B1836" s="1">
        <v>1600.359</v>
      </c>
    </row>
    <row r="1837" ht="15.75" customHeight="1">
      <c r="A1837" s="80">
        <v>37357.0</v>
      </c>
      <c r="B1837" s="1">
        <v>1562.523</v>
      </c>
    </row>
    <row r="1838" ht="15.75" customHeight="1">
      <c r="A1838" s="80">
        <v>37358.0</v>
      </c>
      <c r="B1838" s="1">
        <v>1572.889</v>
      </c>
    </row>
    <row r="1839" ht="15.75" customHeight="1">
      <c r="A1839" s="80">
        <v>37361.0</v>
      </c>
      <c r="B1839" s="1">
        <v>1560.922</v>
      </c>
    </row>
    <row r="1840" ht="15.75" customHeight="1">
      <c r="A1840" s="80">
        <v>37362.0</v>
      </c>
      <c r="B1840" s="1">
        <v>1597.476</v>
      </c>
    </row>
    <row r="1841" ht="15.75" customHeight="1">
      <c r="A1841" s="80">
        <v>37363.0</v>
      </c>
      <c r="B1841" s="1">
        <v>1594.322</v>
      </c>
    </row>
    <row r="1842" ht="15.75" customHeight="1">
      <c r="A1842" s="80">
        <v>37364.0</v>
      </c>
      <c r="B1842" s="1">
        <v>1592.078</v>
      </c>
    </row>
    <row r="1843" ht="15.75" customHeight="1">
      <c r="A1843" s="80">
        <v>37365.0</v>
      </c>
      <c r="B1843" s="1">
        <v>1593.072</v>
      </c>
    </row>
    <row r="1844" ht="15.75" customHeight="1">
      <c r="A1844" s="80">
        <v>37368.0</v>
      </c>
      <c r="B1844" s="1">
        <v>1568.521</v>
      </c>
    </row>
    <row r="1845" ht="15.75" customHeight="1">
      <c r="A1845" s="80">
        <v>37369.0</v>
      </c>
      <c r="B1845" s="1">
        <v>1558.794</v>
      </c>
    </row>
    <row r="1846" ht="15.75" customHeight="1">
      <c r="A1846" s="80">
        <v>37370.0</v>
      </c>
      <c r="B1846" s="1">
        <v>1547.74</v>
      </c>
    </row>
    <row r="1847" ht="15.75" customHeight="1">
      <c r="A1847" s="80">
        <v>37371.0</v>
      </c>
      <c r="B1847" s="1">
        <v>1545.397</v>
      </c>
    </row>
    <row r="1848" ht="15.75" customHeight="1">
      <c r="A1848" s="80">
        <v>37372.0</v>
      </c>
      <c r="B1848" s="1">
        <v>1524.076</v>
      </c>
    </row>
    <row r="1849" ht="15.75" customHeight="1">
      <c r="A1849" s="80">
        <v>37375.0</v>
      </c>
      <c r="B1849" s="1">
        <v>1508.752</v>
      </c>
    </row>
    <row r="1850" ht="15.75" customHeight="1">
      <c r="A1850" s="80">
        <v>37376.0</v>
      </c>
      <c r="B1850" s="1">
        <v>1525.004</v>
      </c>
    </row>
    <row r="1851" ht="15.75" customHeight="1">
      <c r="A1851" s="80">
        <v>37377.0</v>
      </c>
      <c r="B1851" s="1">
        <v>1538.646</v>
      </c>
    </row>
    <row r="1852" ht="15.75" customHeight="1">
      <c r="A1852" s="80">
        <v>37378.0</v>
      </c>
      <c r="B1852" s="1">
        <v>1536.157</v>
      </c>
    </row>
    <row r="1853" ht="15.75" customHeight="1">
      <c r="A1853" s="80">
        <v>37379.0</v>
      </c>
      <c r="B1853" s="1">
        <v>1520.438</v>
      </c>
    </row>
    <row r="1854" ht="15.75" customHeight="1">
      <c r="A1854" s="80">
        <v>37382.0</v>
      </c>
      <c r="B1854" s="1">
        <v>1491.051</v>
      </c>
    </row>
    <row r="1855" ht="15.75" customHeight="1">
      <c r="A1855" s="80">
        <v>37383.0</v>
      </c>
      <c r="B1855" s="1">
        <v>1486.571</v>
      </c>
    </row>
    <row r="1856" ht="15.75" customHeight="1">
      <c r="A1856" s="80">
        <v>37384.0</v>
      </c>
      <c r="B1856" s="1">
        <v>1542.532</v>
      </c>
    </row>
    <row r="1857" ht="15.75" customHeight="1">
      <c r="A1857" s="80">
        <v>37385.0</v>
      </c>
      <c r="B1857" s="1">
        <v>1520.391</v>
      </c>
    </row>
    <row r="1858" ht="15.75" customHeight="1">
      <c r="A1858" s="80">
        <v>37386.0</v>
      </c>
      <c r="B1858" s="1">
        <v>1494.872</v>
      </c>
    </row>
    <row r="1859" ht="15.75" customHeight="1">
      <c r="A1859" s="80">
        <v>37389.0</v>
      </c>
      <c r="B1859" s="1">
        <v>1522.801</v>
      </c>
    </row>
    <row r="1860" ht="15.75" customHeight="1">
      <c r="A1860" s="80">
        <v>37390.0</v>
      </c>
      <c r="B1860" s="1">
        <v>1555.043</v>
      </c>
    </row>
    <row r="1861" ht="15.75" customHeight="1">
      <c r="A1861" s="80">
        <v>37391.0</v>
      </c>
      <c r="B1861" s="1">
        <v>1546.732</v>
      </c>
    </row>
    <row r="1862" ht="15.75" customHeight="1">
      <c r="A1862" s="80">
        <v>37392.0</v>
      </c>
      <c r="B1862" s="1">
        <v>1556.93</v>
      </c>
    </row>
    <row r="1863" ht="15.75" customHeight="1">
      <c r="A1863" s="80">
        <v>37393.0</v>
      </c>
      <c r="B1863" s="1">
        <v>1569.17</v>
      </c>
    </row>
    <row r="1864" ht="15.75" customHeight="1">
      <c r="A1864" s="80">
        <v>37396.0</v>
      </c>
      <c r="B1864" s="1">
        <v>1548.311</v>
      </c>
    </row>
    <row r="1865" ht="15.75" customHeight="1">
      <c r="A1865" s="80">
        <v>37397.0</v>
      </c>
      <c r="B1865" s="1">
        <v>1531.316</v>
      </c>
    </row>
    <row r="1866" ht="15.75" customHeight="1">
      <c r="A1866" s="80">
        <v>37398.0</v>
      </c>
      <c r="B1866" s="1">
        <v>1540.116</v>
      </c>
    </row>
    <row r="1867" ht="15.75" customHeight="1">
      <c r="A1867" s="80">
        <v>37399.0</v>
      </c>
      <c r="B1867" s="1">
        <v>1555.818</v>
      </c>
    </row>
    <row r="1868" ht="15.75" customHeight="1">
      <c r="A1868" s="80">
        <v>37400.0</v>
      </c>
      <c r="B1868" s="1">
        <v>1537.023</v>
      </c>
    </row>
    <row r="1869" ht="15.75" customHeight="1">
      <c r="A1869" s="80">
        <v>37404.0</v>
      </c>
      <c r="B1869" s="1">
        <v>1523.893</v>
      </c>
    </row>
    <row r="1870" ht="15.75" customHeight="1">
      <c r="A1870" s="80">
        <v>37405.0</v>
      </c>
      <c r="B1870" s="1">
        <v>1514.33</v>
      </c>
    </row>
    <row r="1871" ht="15.75" customHeight="1">
      <c r="A1871" s="80">
        <v>37406.0</v>
      </c>
      <c r="B1871" s="1">
        <v>1510.251</v>
      </c>
    </row>
    <row r="1872" ht="15.75" customHeight="1">
      <c r="A1872" s="80">
        <v>37407.0</v>
      </c>
      <c r="B1872" s="1">
        <v>1513.769</v>
      </c>
    </row>
    <row r="1873" ht="15.75" customHeight="1">
      <c r="A1873" s="80">
        <v>37410.0</v>
      </c>
      <c r="B1873" s="1">
        <v>1476.258</v>
      </c>
    </row>
    <row r="1874" ht="15.75" customHeight="1">
      <c r="A1874" s="80">
        <v>37411.0</v>
      </c>
      <c r="B1874" s="1">
        <v>1476.284</v>
      </c>
    </row>
    <row r="1875" ht="15.75" customHeight="1">
      <c r="A1875" s="80">
        <v>37412.0</v>
      </c>
      <c r="B1875" s="1">
        <v>1489.878</v>
      </c>
    </row>
    <row r="1876" ht="15.75" customHeight="1">
      <c r="A1876" s="80">
        <v>37413.0</v>
      </c>
      <c r="B1876" s="1">
        <v>1460.503</v>
      </c>
    </row>
    <row r="1877" ht="15.75" customHeight="1">
      <c r="A1877" s="80">
        <v>37414.0</v>
      </c>
      <c r="B1877" s="1">
        <v>1458.206</v>
      </c>
    </row>
    <row r="1878" ht="15.75" customHeight="1">
      <c r="A1878" s="80">
        <v>37417.0</v>
      </c>
      <c r="B1878" s="1">
        <v>1462.78</v>
      </c>
    </row>
    <row r="1879" ht="15.75" customHeight="1">
      <c r="A1879" s="80">
        <v>37418.0</v>
      </c>
      <c r="B1879" s="1">
        <v>1438.474</v>
      </c>
    </row>
    <row r="1880" ht="15.75" customHeight="1">
      <c r="A1880" s="80">
        <v>37419.0</v>
      </c>
      <c r="B1880" s="1">
        <v>1448.161</v>
      </c>
    </row>
    <row r="1881" ht="15.75" customHeight="1">
      <c r="A1881" s="80">
        <v>37420.0</v>
      </c>
      <c r="B1881" s="1">
        <v>1433.013</v>
      </c>
    </row>
    <row r="1882" ht="15.75" customHeight="1">
      <c r="A1882" s="80">
        <v>37421.0</v>
      </c>
      <c r="B1882" s="1">
        <v>1429.78</v>
      </c>
    </row>
    <row r="1883" ht="15.75" customHeight="1">
      <c r="A1883" s="80">
        <v>37424.0</v>
      </c>
      <c r="B1883" s="1">
        <v>1470.839</v>
      </c>
    </row>
    <row r="1884" ht="15.75" customHeight="1">
      <c r="A1884" s="80">
        <v>37425.0</v>
      </c>
      <c r="B1884" s="1">
        <v>1472.249</v>
      </c>
    </row>
    <row r="1885" ht="15.75" customHeight="1">
      <c r="A1885" s="80">
        <v>37426.0</v>
      </c>
      <c r="B1885" s="1">
        <v>1447.979</v>
      </c>
    </row>
    <row r="1886" ht="15.75" customHeight="1">
      <c r="A1886" s="80">
        <v>37427.0</v>
      </c>
      <c r="B1886" s="1">
        <v>1428.552</v>
      </c>
    </row>
    <row r="1887" ht="15.75" customHeight="1">
      <c r="A1887" s="80">
        <v>37428.0</v>
      </c>
      <c r="B1887" s="1">
        <v>1404.207</v>
      </c>
    </row>
    <row r="1888" ht="15.75" customHeight="1">
      <c r="A1888" s="80">
        <v>37431.0</v>
      </c>
      <c r="B1888" s="1">
        <v>1409.3</v>
      </c>
    </row>
    <row r="1889" ht="15.75" customHeight="1">
      <c r="A1889" s="80">
        <v>37432.0</v>
      </c>
      <c r="B1889" s="1">
        <v>1385.766</v>
      </c>
    </row>
    <row r="1890" ht="15.75" customHeight="1">
      <c r="A1890" s="80">
        <v>37433.0</v>
      </c>
      <c r="B1890" s="1">
        <v>1382.783</v>
      </c>
    </row>
    <row r="1891" ht="15.75" customHeight="1">
      <c r="A1891" s="80">
        <v>37434.0</v>
      </c>
      <c r="B1891" s="1">
        <v>1407.108</v>
      </c>
    </row>
    <row r="1892" ht="15.75" customHeight="1">
      <c r="A1892" s="80">
        <v>37435.0</v>
      </c>
      <c r="B1892" s="1">
        <v>1405.943</v>
      </c>
    </row>
    <row r="1893" ht="15.75" customHeight="1">
      <c r="A1893" s="80">
        <v>37438.0</v>
      </c>
      <c r="B1893" s="1">
        <v>1375.879</v>
      </c>
    </row>
    <row r="1894" ht="15.75" customHeight="1">
      <c r="A1894" s="80">
        <v>37439.0</v>
      </c>
      <c r="B1894" s="1">
        <v>1346.962</v>
      </c>
    </row>
    <row r="1895" ht="15.75" customHeight="1">
      <c r="A1895" s="80">
        <v>37440.0</v>
      </c>
      <c r="B1895" s="1">
        <v>1355.397</v>
      </c>
    </row>
    <row r="1896" ht="15.75" customHeight="1">
      <c r="A1896" s="80">
        <v>37442.0</v>
      </c>
      <c r="B1896" s="1">
        <v>1405.196</v>
      </c>
    </row>
    <row r="1897" ht="15.75" customHeight="1">
      <c r="A1897" s="80">
        <v>37445.0</v>
      </c>
      <c r="B1897" s="1">
        <v>1388.439</v>
      </c>
    </row>
    <row r="1898" ht="15.75" customHeight="1">
      <c r="A1898" s="80">
        <v>37446.0</v>
      </c>
      <c r="B1898" s="1">
        <v>1354.234</v>
      </c>
    </row>
    <row r="1899" ht="15.75" customHeight="1">
      <c r="A1899" s="80">
        <v>37447.0</v>
      </c>
      <c r="B1899" s="1">
        <v>1308.298</v>
      </c>
    </row>
    <row r="1900" ht="15.75" customHeight="1">
      <c r="A1900" s="80">
        <v>37448.0</v>
      </c>
      <c r="B1900" s="1">
        <v>1318.184</v>
      </c>
    </row>
    <row r="1901" ht="15.75" customHeight="1">
      <c r="A1901" s="80">
        <v>37449.0</v>
      </c>
      <c r="B1901" s="1">
        <v>1309.68</v>
      </c>
    </row>
    <row r="1902" ht="15.75" customHeight="1">
      <c r="A1902" s="80">
        <v>37452.0</v>
      </c>
      <c r="B1902" s="1">
        <v>1304.762</v>
      </c>
    </row>
    <row r="1903" ht="15.75" customHeight="1">
      <c r="A1903" s="80">
        <v>37453.0</v>
      </c>
      <c r="B1903" s="1">
        <v>1280.784</v>
      </c>
    </row>
    <row r="1904" ht="15.75" customHeight="1">
      <c r="A1904" s="80">
        <v>37454.0</v>
      </c>
      <c r="B1904" s="1">
        <v>1287.978</v>
      </c>
    </row>
    <row r="1905" ht="15.75" customHeight="1">
      <c r="A1905" s="80">
        <v>37455.0</v>
      </c>
      <c r="B1905" s="1">
        <v>1253.208</v>
      </c>
    </row>
    <row r="1906" ht="15.75" customHeight="1">
      <c r="A1906" s="80">
        <v>37456.0</v>
      </c>
      <c r="B1906" s="1">
        <v>1205.159</v>
      </c>
    </row>
    <row r="1907" ht="15.75" customHeight="1">
      <c r="A1907" s="80">
        <v>37459.0</v>
      </c>
      <c r="B1907" s="1">
        <v>1165.479</v>
      </c>
    </row>
    <row r="1908" ht="15.75" customHeight="1">
      <c r="A1908" s="80">
        <v>37460.0</v>
      </c>
      <c r="B1908" s="1">
        <v>1133.988</v>
      </c>
    </row>
    <row r="1909" ht="15.75" customHeight="1">
      <c r="A1909" s="80">
        <v>37461.0</v>
      </c>
      <c r="B1909" s="1">
        <v>1199.008</v>
      </c>
    </row>
    <row r="1910" ht="15.75" customHeight="1">
      <c r="A1910" s="80">
        <v>37462.0</v>
      </c>
      <c r="B1910" s="1">
        <v>1192.282</v>
      </c>
    </row>
    <row r="1911" ht="15.75" customHeight="1">
      <c r="A1911" s="80">
        <v>37463.0</v>
      </c>
      <c r="B1911" s="1">
        <v>1212.409</v>
      </c>
    </row>
    <row r="1912" ht="15.75" customHeight="1">
      <c r="A1912" s="80">
        <v>37466.0</v>
      </c>
      <c r="B1912" s="1">
        <v>1278.103</v>
      </c>
    </row>
    <row r="1913" ht="15.75" customHeight="1">
      <c r="A1913" s="80">
        <v>37467.0</v>
      </c>
      <c r="B1913" s="1">
        <v>1283.62</v>
      </c>
    </row>
    <row r="1914" ht="15.75" customHeight="1">
      <c r="A1914" s="80">
        <v>37468.0</v>
      </c>
      <c r="B1914" s="1">
        <v>1296.344</v>
      </c>
    </row>
    <row r="1915" ht="15.75" customHeight="1">
      <c r="A1915" s="80">
        <v>37469.0</v>
      </c>
      <c r="B1915" s="1">
        <v>1258.218</v>
      </c>
    </row>
    <row r="1916" ht="15.75" customHeight="1">
      <c r="A1916" s="80">
        <v>37470.0</v>
      </c>
      <c r="B1916" s="1">
        <v>1229.193</v>
      </c>
    </row>
    <row r="1917" ht="15.75" customHeight="1">
      <c r="A1917" s="80">
        <v>37473.0</v>
      </c>
      <c r="B1917" s="1">
        <v>1187.072</v>
      </c>
    </row>
    <row r="1918" ht="15.75" customHeight="1">
      <c r="A1918" s="80">
        <v>37474.0</v>
      </c>
      <c r="B1918" s="1">
        <v>1222.588</v>
      </c>
    </row>
    <row r="1919" ht="15.75" customHeight="1">
      <c r="A1919" s="80">
        <v>37475.0</v>
      </c>
      <c r="B1919" s="1">
        <v>1247.279</v>
      </c>
    </row>
    <row r="1920" ht="15.75" customHeight="1">
      <c r="A1920" s="80">
        <v>37476.0</v>
      </c>
      <c r="B1920" s="1">
        <v>1288.123</v>
      </c>
    </row>
    <row r="1921" ht="15.75" customHeight="1">
      <c r="A1921" s="80">
        <v>37477.0</v>
      </c>
      <c r="B1921" s="1">
        <v>1292.942</v>
      </c>
    </row>
    <row r="1922" ht="15.75" customHeight="1">
      <c r="A1922" s="80">
        <v>37480.0</v>
      </c>
      <c r="B1922" s="1">
        <v>1286.089</v>
      </c>
    </row>
    <row r="1923" ht="15.75" customHeight="1">
      <c r="A1923" s="80">
        <v>37481.0</v>
      </c>
      <c r="B1923" s="1">
        <v>1258.361</v>
      </c>
    </row>
    <row r="1924" ht="15.75" customHeight="1">
      <c r="A1924" s="80">
        <v>37482.0</v>
      </c>
      <c r="B1924" s="1">
        <v>1309.04</v>
      </c>
    </row>
    <row r="1925" ht="15.75" customHeight="1">
      <c r="A1925" s="80">
        <v>37483.0</v>
      </c>
      <c r="B1925" s="1">
        <v>1324.316</v>
      </c>
    </row>
    <row r="1926" ht="15.75" customHeight="1">
      <c r="A1926" s="80">
        <v>37484.0</v>
      </c>
      <c r="B1926" s="1">
        <v>1322.364</v>
      </c>
    </row>
    <row r="1927" ht="15.75" customHeight="1">
      <c r="A1927" s="80">
        <v>37487.0</v>
      </c>
      <c r="B1927" s="1">
        <v>1353.628</v>
      </c>
    </row>
    <row r="1928" ht="15.75" customHeight="1">
      <c r="A1928" s="80">
        <v>37488.0</v>
      </c>
      <c r="B1928" s="1">
        <v>1334.704</v>
      </c>
    </row>
    <row r="1929" ht="15.75" customHeight="1">
      <c r="A1929" s="80">
        <v>37489.0</v>
      </c>
      <c r="B1929" s="1">
        <v>1351.82</v>
      </c>
    </row>
    <row r="1930" ht="15.75" customHeight="1">
      <c r="A1930" s="80">
        <v>37490.0</v>
      </c>
      <c r="B1930" s="1">
        <v>1370.848</v>
      </c>
    </row>
    <row r="1931" ht="15.75" customHeight="1">
      <c r="A1931" s="80">
        <v>37491.0</v>
      </c>
      <c r="B1931" s="1">
        <v>1339.785</v>
      </c>
    </row>
    <row r="1932" ht="15.75" customHeight="1">
      <c r="A1932" s="80">
        <v>37494.0</v>
      </c>
      <c r="B1932" s="1">
        <v>1349.877</v>
      </c>
    </row>
    <row r="1933" ht="15.75" customHeight="1">
      <c r="A1933" s="80">
        <v>37495.0</v>
      </c>
      <c r="B1933" s="1">
        <v>1331.196</v>
      </c>
    </row>
    <row r="1934" ht="15.75" customHeight="1">
      <c r="A1934" s="80">
        <v>37496.0</v>
      </c>
      <c r="B1934" s="1">
        <v>1307.277</v>
      </c>
    </row>
    <row r="1935" ht="15.75" customHeight="1">
      <c r="A1935" s="80">
        <v>37497.0</v>
      </c>
      <c r="B1935" s="1">
        <v>1307.284</v>
      </c>
    </row>
    <row r="1936" ht="15.75" customHeight="1">
      <c r="A1936" s="80">
        <v>37498.0</v>
      </c>
      <c r="B1936" s="1">
        <v>1304.855</v>
      </c>
    </row>
    <row r="1937" ht="15.75" customHeight="1">
      <c r="A1937" s="80">
        <v>37502.0</v>
      </c>
      <c r="B1937" s="1">
        <v>1250.678</v>
      </c>
    </row>
    <row r="1938" ht="15.75" customHeight="1">
      <c r="A1938" s="80">
        <v>37503.0</v>
      </c>
      <c r="B1938" s="1">
        <v>1273.026</v>
      </c>
    </row>
    <row r="1939" ht="15.75" customHeight="1">
      <c r="A1939" s="80">
        <v>37504.0</v>
      </c>
      <c r="B1939" s="1">
        <v>1252.772</v>
      </c>
    </row>
    <row r="1940" ht="15.75" customHeight="1">
      <c r="A1940" s="80">
        <v>37505.0</v>
      </c>
      <c r="B1940" s="1">
        <v>1273.881</v>
      </c>
    </row>
    <row r="1941" ht="15.75" customHeight="1">
      <c r="A1941" s="80">
        <v>37508.0</v>
      </c>
      <c r="B1941" s="1">
        <v>1286.792</v>
      </c>
    </row>
    <row r="1942" ht="15.75" customHeight="1">
      <c r="A1942" s="80">
        <v>37509.0</v>
      </c>
      <c r="B1942" s="1">
        <v>1296.229</v>
      </c>
    </row>
    <row r="1943" ht="15.75" customHeight="1">
      <c r="A1943" s="80">
        <v>37510.0</v>
      </c>
      <c r="B1943" s="1">
        <v>1296.252</v>
      </c>
    </row>
    <row r="1944" ht="15.75" customHeight="1">
      <c r="A1944" s="80">
        <v>37511.0</v>
      </c>
      <c r="B1944" s="1">
        <v>1264.417</v>
      </c>
    </row>
    <row r="1945" ht="15.75" customHeight="1">
      <c r="A1945" s="80">
        <v>37512.0</v>
      </c>
      <c r="B1945" s="1">
        <v>1268.566</v>
      </c>
    </row>
    <row r="1946" ht="15.75" customHeight="1">
      <c r="A1946" s="80">
        <v>37515.0</v>
      </c>
      <c r="B1946" s="1">
        <v>1270.449</v>
      </c>
    </row>
    <row r="1947" ht="15.75" customHeight="1">
      <c r="A1947" s="80">
        <v>37516.0</v>
      </c>
      <c r="B1947" s="1">
        <v>1245.387</v>
      </c>
    </row>
    <row r="1948" ht="15.75" customHeight="1">
      <c r="A1948" s="80">
        <v>37517.0</v>
      </c>
      <c r="B1948" s="1">
        <v>1239.704</v>
      </c>
    </row>
    <row r="1949" ht="15.75" customHeight="1">
      <c r="A1949" s="80">
        <v>37518.0</v>
      </c>
      <c r="B1949" s="1">
        <v>1202.465</v>
      </c>
    </row>
    <row r="1950" ht="15.75" customHeight="1">
      <c r="A1950" s="80">
        <v>37519.0</v>
      </c>
      <c r="B1950" s="1">
        <v>1205.42</v>
      </c>
    </row>
    <row r="1951" ht="15.75" customHeight="1">
      <c r="A1951" s="80">
        <v>37522.0</v>
      </c>
      <c r="B1951" s="1">
        <v>1188.764</v>
      </c>
    </row>
    <row r="1952" ht="15.75" customHeight="1">
      <c r="A1952" s="80">
        <v>37523.0</v>
      </c>
      <c r="B1952" s="1">
        <v>1168.223</v>
      </c>
    </row>
    <row r="1953" ht="15.75" customHeight="1">
      <c r="A1953" s="80">
        <v>37524.0</v>
      </c>
      <c r="B1953" s="1">
        <v>1197.559</v>
      </c>
    </row>
    <row r="1954" ht="15.75" customHeight="1">
      <c r="A1954" s="80">
        <v>37525.0</v>
      </c>
      <c r="B1954" s="1">
        <v>1219.601</v>
      </c>
    </row>
    <row r="1955" ht="15.75" customHeight="1">
      <c r="A1955" s="80">
        <v>37526.0</v>
      </c>
      <c r="B1955" s="1">
        <v>1180.281</v>
      </c>
    </row>
    <row r="1956" ht="15.75" customHeight="1">
      <c r="A1956" s="80">
        <v>37529.0</v>
      </c>
      <c r="B1956" s="1">
        <v>1163.044</v>
      </c>
    </row>
    <row r="1957" ht="15.75" customHeight="1">
      <c r="A1957" s="80">
        <v>37530.0</v>
      </c>
      <c r="B1957" s="1">
        <v>1209.59</v>
      </c>
    </row>
    <row r="1958" ht="15.75" customHeight="1">
      <c r="A1958" s="80">
        <v>37531.0</v>
      </c>
      <c r="B1958" s="1">
        <v>1181.323</v>
      </c>
    </row>
    <row r="1959" ht="15.75" customHeight="1">
      <c r="A1959" s="80">
        <v>37532.0</v>
      </c>
      <c r="B1959" s="1">
        <v>1168.569</v>
      </c>
    </row>
    <row r="1960" ht="15.75" customHeight="1">
      <c r="A1960" s="80">
        <v>37533.0</v>
      </c>
      <c r="B1960" s="1">
        <v>1142.357</v>
      </c>
    </row>
    <row r="1961" ht="15.75" customHeight="1">
      <c r="A1961" s="80">
        <v>37536.0</v>
      </c>
      <c r="B1961" s="1">
        <v>1120.515</v>
      </c>
    </row>
    <row r="1962" ht="15.75" customHeight="1">
      <c r="A1962" s="80">
        <v>37537.0</v>
      </c>
      <c r="B1962" s="1">
        <v>1139.899</v>
      </c>
    </row>
    <row r="1963" ht="15.75" customHeight="1">
      <c r="A1963" s="80">
        <v>37538.0</v>
      </c>
      <c r="B1963" s="1">
        <v>1108.909</v>
      </c>
    </row>
    <row r="1964" ht="15.75" customHeight="1">
      <c r="A1964" s="80">
        <v>37539.0</v>
      </c>
      <c r="B1964" s="1">
        <v>1147.8</v>
      </c>
    </row>
    <row r="1965" ht="15.75" customHeight="1">
      <c r="A1965" s="80">
        <v>37540.0</v>
      </c>
      <c r="B1965" s="1">
        <v>1192.63</v>
      </c>
    </row>
    <row r="1966" ht="15.75" customHeight="1">
      <c r="A1966" s="80">
        <v>37543.0</v>
      </c>
      <c r="B1966" s="1">
        <v>1201.367</v>
      </c>
    </row>
    <row r="1967" ht="15.75" customHeight="1">
      <c r="A1967" s="80">
        <v>37544.0</v>
      </c>
      <c r="B1967" s="1">
        <v>1258.237</v>
      </c>
    </row>
    <row r="1968" ht="15.75" customHeight="1">
      <c r="A1968" s="80">
        <v>37545.0</v>
      </c>
      <c r="B1968" s="1">
        <v>1228.014</v>
      </c>
    </row>
    <row r="1969" ht="15.75" customHeight="1">
      <c r="A1969" s="80">
        <v>37546.0</v>
      </c>
      <c r="B1969" s="1">
        <v>1255.418</v>
      </c>
    </row>
    <row r="1970" ht="15.75" customHeight="1">
      <c r="A1970" s="80">
        <v>37547.0</v>
      </c>
      <c r="B1970" s="1">
        <v>1262.836</v>
      </c>
    </row>
    <row r="1971" ht="15.75" customHeight="1">
      <c r="A1971" s="80">
        <v>37550.0</v>
      </c>
      <c r="B1971" s="1">
        <v>1284.727</v>
      </c>
    </row>
    <row r="1972" ht="15.75" customHeight="1">
      <c r="A1972" s="80">
        <v>37551.0</v>
      </c>
      <c r="B1972" s="1">
        <v>1271.079</v>
      </c>
    </row>
    <row r="1973" ht="15.75" customHeight="1">
      <c r="A1973" s="80">
        <v>37552.0</v>
      </c>
      <c r="B1973" s="1">
        <v>1279.634</v>
      </c>
    </row>
    <row r="1974" ht="15.75" customHeight="1">
      <c r="A1974" s="80">
        <v>37553.0</v>
      </c>
      <c r="B1974" s="1">
        <v>1260.168</v>
      </c>
    </row>
    <row r="1975" ht="15.75" customHeight="1">
      <c r="A1975" s="80">
        <v>37554.0</v>
      </c>
      <c r="B1975" s="1">
        <v>1281.807</v>
      </c>
    </row>
    <row r="1976" ht="15.75" customHeight="1">
      <c r="A1976" s="80">
        <v>37557.0</v>
      </c>
      <c r="B1976" s="1">
        <v>1271.204</v>
      </c>
    </row>
    <row r="1977" ht="15.75" customHeight="1">
      <c r="A1977" s="80">
        <v>37558.0</v>
      </c>
      <c r="B1977" s="1">
        <v>1259.794</v>
      </c>
    </row>
    <row r="1978" ht="15.75" customHeight="1">
      <c r="A1978" s="80">
        <v>37559.0</v>
      </c>
      <c r="B1978" s="1">
        <v>1272.246</v>
      </c>
    </row>
    <row r="1979" ht="15.75" customHeight="1">
      <c r="A1979" s="80">
        <v>37560.0</v>
      </c>
      <c r="B1979" s="1">
        <v>1265.411</v>
      </c>
    </row>
    <row r="1980" ht="15.75" customHeight="1">
      <c r="A1980" s="80">
        <v>37561.0</v>
      </c>
      <c r="B1980" s="1">
        <v>1287.127</v>
      </c>
    </row>
    <row r="1981" ht="15.75" customHeight="1">
      <c r="A1981" s="80">
        <v>37564.0</v>
      </c>
      <c r="B1981" s="1">
        <v>1297.692</v>
      </c>
    </row>
    <row r="1982" ht="15.75" customHeight="1">
      <c r="A1982" s="80">
        <v>37565.0</v>
      </c>
      <c r="B1982" s="1">
        <v>1307.801</v>
      </c>
    </row>
    <row r="1983" ht="15.75" customHeight="1">
      <c r="A1983" s="80">
        <v>37566.0</v>
      </c>
      <c r="B1983" s="1">
        <v>1320.039</v>
      </c>
    </row>
    <row r="1984" ht="15.75" customHeight="1">
      <c r="A1984" s="80">
        <v>37567.0</v>
      </c>
      <c r="B1984" s="1">
        <v>1290.154</v>
      </c>
    </row>
    <row r="1985" ht="15.75" customHeight="1">
      <c r="A1985" s="80">
        <v>37568.0</v>
      </c>
      <c r="B1985" s="1">
        <v>1278.942</v>
      </c>
    </row>
    <row r="1986" ht="15.75" customHeight="1">
      <c r="A1986" s="80">
        <v>37571.0</v>
      </c>
      <c r="B1986" s="1">
        <v>1252.419</v>
      </c>
    </row>
    <row r="1987" ht="15.75" customHeight="1">
      <c r="A1987" s="80">
        <v>37572.0</v>
      </c>
      <c r="B1987" s="1">
        <v>1262.142</v>
      </c>
    </row>
    <row r="1988" ht="15.75" customHeight="1">
      <c r="A1988" s="80">
        <v>37573.0</v>
      </c>
      <c r="B1988" s="1">
        <v>1261.968</v>
      </c>
    </row>
    <row r="1989" ht="15.75" customHeight="1">
      <c r="A1989" s="80">
        <v>37574.0</v>
      </c>
      <c r="B1989" s="1">
        <v>1293.214</v>
      </c>
    </row>
    <row r="1990" ht="15.75" customHeight="1">
      <c r="A1990" s="80">
        <v>37575.0</v>
      </c>
      <c r="B1990" s="1">
        <v>1301.281</v>
      </c>
    </row>
    <row r="1991" ht="15.75" customHeight="1">
      <c r="A1991" s="80">
        <v>37578.0</v>
      </c>
      <c r="B1991" s="1">
        <v>1287.791</v>
      </c>
    </row>
    <row r="1992" ht="15.75" customHeight="1">
      <c r="A1992" s="80">
        <v>37579.0</v>
      </c>
      <c r="B1992" s="1">
        <v>1282.613</v>
      </c>
    </row>
    <row r="1993" ht="15.75" customHeight="1">
      <c r="A1993" s="80">
        <v>37580.0</v>
      </c>
      <c r="B1993" s="1">
        <v>1307.609</v>
      </c>
    </row>
    <row r="1994" ht="15.75" customHeight="1">
      <c r="A1994" s="80">
        <v>37581.0</v>
      </c>
      <c r="B1994" s="1">
        <v>1335.746</v>
      </c>
    </row>
    <row r="1995" ht="15.75" customHeight="1">
      <c r="A1995" s="80">
        <v>37582.0</v>
      </c>
      <c r="B1995" s="1">
        <v>1331.165</v>
      </c>
    </row>
    <row r="1996" ht="15.75" customHeight="1">
      <c r="A1996" s="80">
        <v>37585.0</v>
      </c>
      <c r="B1996" s="1">
        <v>1334.518</v>
      </c>
    </row>
    <row r="1997" ht="15.75" customHeight="1">
      <c r="A1997" s="80">
        <v>37586.0</v>
      </c>
      <c r="B1997" s="1">
        <v>1306.791</v>
      </c>
    </row>
    <row r="1998" ht="15.75" customHeight="1">
      <c r="A1998" s="80">
        <v>37587.0</v>
      </c>
      <c r="B1998" s="1">
        <v>1343.471</v>
      </c>
    </row>
    <row r="1999" ht="15.75" customHeight="1">
      <c r="A1999" s="80">
        <v>37589.0</v>
      </c>
      <c r="B1999" s="1">
        <v>1339.892</v>
      </c>
    </row>
    <row r="2000" ht="15.75" customHeight="1">
      <c r="A2000" s="80">
        <v>37592.0</v>
      </c>
      <c r="B2000" s="1">
        <v>1337.345</v>
      </c>
    </row>
    <row r="2001" ht="15.75" customHeight="1">
      <c r="A2001" s="80">
        <v>37593.0</v>
      </c>
      <c r="B2001" s="1">
        <v>1317.645</v>
      </c>
    </row>
    <row r="2002" ht="15.75" customHeight="1">
      <c r="A2002" s="80">
        <v>37594.0</v>
      </c>
      <c r="B2002" s="1">
        <v>1313.535</v>
      </c>
    </row>
    <row r="2003" ht="15.75" customHeight="1">
      <c r="A2003" s="80">
        <v>37595.0</v>
      </c>
      <c r="B2003" s="1">
        <v>1297.804</v>
      </c>
    </row>
    <row r="2004" ht="15.75" customHeight="1">
      <c r="A2004" s="80">
        <v>37596.0</v>
      </c>
      <c r="B2004" s="1">
        <v>1305.985</v>
      </c>
    </row>
    <row r="2005" ht="15.75" customHeight="1">
      <c r="A2005" s="80">
        <v>37599.0</v>
      </c>
      <c r="B2005" s="1">
        <v>1277.054</v>
      </c>
    </row>
    <row r="2006" ht="15.75" customHeight="1">
      <c r="A2006" s="80">
        <v>37600.0</v>
      </c>
      <c r="B2006" s="1">
        <v>1294.908</v>
      </c>
    </row>
    <row r="2007" ht="15.75" customHeight="1">
      <c r="A2007" s="80">
        <v>37601.0</v>
      </c>
      <c r="B2007" s="1">
        <v>1295.907</v>
      </c>
    </row>
    <row r="2008" ht="15.75" customHeight="1">
      <c r="A2008" s="80">
        <v>37602.0</v>
      </c>
      <c r="B2008" s="1">
        <v>1291.162</v>
      </c>
    </row>
    <row r="2009" ht="15.75" customHeight="1">
      <c r="A2009" s="80">
        <v>37603.0</v>
      </c>
      <c r="B2009" s="1">
        <v>1273.83</v>
      </c>
    </row>
    <row r="2010" ht="15.75" customHeight="1">
      <c r="A2010" s="80">
        <v>37606.0</v>
      </c>
      <c r="B2010" s="1">
        <v>1303.846</v>
      </c>
    </row>
    <row r="2011" ht="15.75" customHeight="1">
      <c r="A2011" s="80">
        <v>37607.0</v>
      </c>
      <c r="B2011" s="1">
        <v>1293.26</v>
      </c>
    </row>
    <row r="2012" ht="15.75" customHeight="1">
      <c r="A2012" s="80">
        <v>37608.0</v>
      </c>
      <c r="B2012" s="1">
        <v>1276.362</v>
      </c>
    </row>
    <row r="2013" ht="15.75" customHeight="1">
      <c r="A2013" s="80">
        <v>37609.0</v>
      </c>
      <c r="B2013" s="1">
        <v>1266.79</v>
      </c>
    </row>
    <row r="2014" ht="15.75" customHeight="1">
      <c r="A2014" s="80">
        <v>37610.0</v>
      </c>
      <c r="B2014" s="1">
        <v>1283.255</v>
      </c>
    </row>
    <row r="2015" ht="15.75" customHeight="1">
      <c r="A2015" s="80">
        <v>37613.0</v>
      </c>
      <c r="B2015" s="1">
        <v>1285.602</v>
      </c>
    </row>
    <row r="2016" ht="15.75" customHeight="1">
      <c r="A2016" s="80">
        <v>37614.0</v>
      </c>
      <c r="B2016" s="1">
        <v>1278.579</v>
      </c>
    </row>
    <row r="2017" ht="15.75" customHeight="1">
      <c r="A2017" s="80">
        <v>37616.0</v>
      </c>
      <c r="B2017" s="1">
        <v>1274.555</v>
      </c>
    </row>
    <row r="2018" ht="15.75" customHeight="1">
      <c r="A2018" s="80">
        <v>37617.0</v>
      </c>
      <c r="B2018" s="1">
        <v>1254.655</v>
      </c>
    </row>
    <row r="2019" ht="15.75" customHeight="1">
      <c r="A2019" s="80">
        <v>37620.0</v>
      </c>
      <c r="B2019" s="1">
        <v>1260.418</v>
      </c>
    </row>
    <row r="2020" ht="15.75" customHeight="1">
      <c r="A2020" s="80">
        <v>37621.0</v>
      </c>
      <c r="B2020" s="1">
        <v>1261.176</v>
      </c>
    </row>
    <row r="2021" ht="15.75" customHeight="1">
      <c r="A2021" s="80">
        <v>37623.0</v>
      </c>
      <c r="B2021" s="1">
        <v>1303.173</v>
      </c>
    </row>
    <row r="2022" ht="15.75" customHeight="1">
      <c r="A2022" s="80">
        <v>37624.0</v>
      </c>
      <c r="B2022" s="1">
        <v>1302.546</v>
      </c>
    </row>
    <row r="2023" ht="15.75" customHeight="1">
      <c r="A2023" s="80">
        <v>37627.0</v>
      </c>
      <c r="B2023" s="1">
        <v>1331.82</v>
      </c>
    </row>
    <row r="2024" ht="15.75" customHeight="1">
      <c r="A2024" s="80">
        <v>37628.0</v>
      </c>
      <c r="B2024" s="1">
        <v>1323.17</v>
      </c>
    </row>
    <row r="2025" ht="15.75" customHeight="1">
      <c r="A2025" s="80">
        <v>37629.0</v>
      </c>
      <c r="B2025" s="1">
        <v>1304.953</v>
      </c>
    </row>
    <row r="2026" ht="15.75" customHeight="1">
      <c r="A2026" s="80">
        <v>37630.0</v>
      </c>
      <c r="B2026" s="1">
        <v>1330.306</v>
      </c>
    </row>
    <row r="2027" ht="15.75" customHeight="1">
      <c r="A2027" s="80">
        <v>37631.0</v>
      </c>
      <c r="B2027" s="1">
        <v>1330.293</v>
      </c>
    </row>
    <row r="2028" ht="15.75" customHeight="1">
      <c r="A2028" s="80">
        <v>37634.0</v>
      </c>
      <c r="B2028" s="1">
        <v>1328.502</v>
      </c>
    </row>
    <row r="2029" ht="15.75" customHeight="1">
      <c r="A2029" s="80">
        <v>37635.0</v>
      </c>
      <c r="B2029" s="1">
        <v>1336.245</v>
      </c>
    </row>
    <row r="2030" ht="15.75" customHeight="1">
      <c r="A2030" s="80">
        <v>37636.0</v>
      </c>
      <c r="B2030" s="1">
        <v>1317.178</v>
      </c>
    </row>
    <row r="2031" ht="15.75" customHeight="1">
      <c r="A2031" s="80">
        <v>37637.0</v>
      </c>
      <c r="B2031" s="1">
        <v>1312.005</v>
      </c>
    </row>
    <row r="2032" ht="15.75" customHeight="1">
      <c r="A2032" s="80">
        <v>37638.0</v>
      </c>
      <c r="B2032" s="1">
        <v>1293.626</v>
      </c>
    </row>
    <row r="2033" ht="15.75" customHeight="1">
      <c r="A2033" s="80">
        <v>37642.0</v>
      </c>
      <c r="B2033" s="1">
        <v>1273.314</v>
      </c>
    </row>
    <row r="2034" ht="15.75" customHeight="1">
      <c r="A2034" s="80">
        <v>37643.0</v>
      </c>
      <c r="B2034" s="1">
        <v>1260.157</v>
      </c>
    </row>
    <row r="2035" ht="15.75" customHeight="1">
      <c r="A2035" s="80">
        <v>37644.0</v>
      </c>
      <c r="B2035" s="1">
        <v>1273.04</v>
      </c>
    </row>
    <row r="2036" ht="15.75" customHeight="1">
      <c r="A2036" s="80">
        <v>37645.0</v>
      </c>
      <c r="B2036" s="1">
        <v>1235.838</v>
      </c>
    </row>
    <row r="2037" ht="15.75" customHeight="1">
      <c r="A2037" s="80">
        <v>37648.0</v>
      </c>
      <c r="B2037" s="1">
        <v>1215.859</v>
      </c>
    </row>
    <row r="2038" ht="15.75" customHeight="1">
      <c r="A2038" s="80">
        <v>37649.0</v>
      </c>
      <c r="B2038" s="1">
        <v>1231.737</v>
      </c>
    </row>
    <row r="2039" ht="15.75" customHeight="1">
      <c r="A2039" s="80">
        <v>37650.0</v>
      </c>
      <c r="B2039" s="1">
        <v>1240.313</v>
      </c>
    </row>
    <row r="2040" ht="15.75" customHeight="1">
      <c r="A2040" s="80">
        <v>37651.0</v>
      </c>
      <c r="B2040" s="1">
        <v>1212.228</v>
      </c>
    </row>
    <row r="2041" ht="15.75" customHeight="1">
      <c r="A2041" s="80">
        <v>37652.0</v>
      </c>
      <c r="B2041" s="1">
        <v>1228.138</v>
      </c>
    </row>
    <row r="2042" ht="15.75" customHeight="1">
      <c r="A2042" s="80">
        <v>37655.0</v>
      </c>
      <c r="B2042" s="1">
        <v>1234.785</v>
      </c>
    </row>
    <row r="2043" ht="15.75" customHeight="1">
      <c r="A2043" s="80">
        <v>37656.0</v>
      </c>
      <c r="B2043" s="1">
        <v>1217.4</v>
      </c>
    </row>
    <row r="2044" ht="15.75" customHeight="1">
      <c r="A2044" s="80">
        <v>37657.0</v>
      </c>
      <c r="B2044" s="1">
        <v>1211.042</v>
      </c>
    </row>
    <row r="2045" ht="15.75" customHeight="1">
      <c r="A2045" s="80">
        <v>37658.0</v>
      </c>
      <c r="B2045" s="1">
        <v>1203.584</v>
      </c>
    </row>
    <row r="2046" ht="15.75" customHeight="1">
      <c r="A2046" s="80">
        <v>37659.0</v>
      </c>
      <c r="B2046" s="1">
        <v>1191.457</v>
      </c>
    </row>
    <row r="2047" ht="15.75" customHeight="1">
      <c r="A2047" s="80">
        <v>37662.0</v>
      </c>
      <c r="B2047" s="1">
        <v>1200.509</v>
      </c>
    </row>
    <row r="2048" ht="15.75" customHeight="1">
      <c r="A2048" s="80">
        <v>37663.0</v>
      </c>
      <c r="B2048" s="1">
        <v>1190.834</v>
      </c>
    </row>
    <row r="2049" ht="15.75" customHeight="1">
      <c r="A2049" s="80">
        <v>37664.0</v>
      </c>
      <c r="B2049" s="1">
        <v>1176.154</v>
      </c>
    </row>
    <row r="2050" ht="15.75" customHeight="1">
      <c r="A2050" s="80">
        <v>37665.0</v>
      </c>
      <c r="B2050" s="1">
        <v>1174.432</v>
      </c>
    </row>
    <row r="2051" ht="15.75" customHeight="1">
      <c r="A2051" s="80">
        <v>37666.0</v>
      </c>
      <c r="B2051" s="1">
        <v>1199.607</v>
      </c>
    </row>
    <row r="2052" ht="15.75" customHeight="1">
      <c r="A2052" s="80">
        <v>37670.0</v>
      </c>
      <c r="B2052" s="1">
        <v>1223.112</v>
      </c>
    </row>
    <row r="2053" ht="15.75" customHeight="1">
      <c r="A2053" s="80">
        <v>37671.0</v>
      </c>
      <c r="B2053" s="1">
        <v>1214.657</v>
      </c>
    </row>
    <row r="2054" ht="15.75" customHeight="1">
      <c r="A2054" s="80">
        <v>37672.0</v>
      </c>
      <c r="B2054" s="1">
        <v>1203.178</v>
      </c>
    </row>
    <row r="2055" ht="15.75" customHeight="1">
      <c r="A2055" s="80">
        <v>37673.0</v>
      </c>
      <c r="B2055" s="1">
        <v>1219.101</v>
      </c>
    </row>
    <row r="2056" ht="15.75" customHeight="1">
      <c r="A2056" s="80">
        <v>37676.0</v>
      </c>
      <c r="B2056" s="1">
        <v>1196.706</v>
      </c>
    </row>
    <row r="2057" ht="15.75" customHeight="1">
      <c r="A2057" s="80">
        <v>37677.0</v>
      </c>
      <c r="B2057" s="1">
        <v>1205.322</v>
      </c>
    </row>
    <row r="2058" ht="15.75" customHeight="1">
      <c r="A2058" s="80">
        <v>37678.0</v>
      </c>
      <c r="B2058" s="1">
        <v>1189.984</v>
      </c>
    </row>
    <row r="2059" ht="15.75" customHeight="1">
      <c r="A2059" s="80">
        <v>37679.0</v>
      </c>
      <c r="B2059" s="1">
        <v>1204.114</v>
      </c>
    </row>
    <row r="2060" ht="15.75" customHeight="1">
      <c r="A2060" s="80">
        <v>37680.0</v>
      </c>
      <c r="B2060" s="1">
        <v>1209.711</v>
      </c>
    </row>
    <row r="2061" ht="15.75" customHeight="1">
      <c r="A2061" s="80">
        <v>37683.0</v>
      </c>
      <c r="B2061" s="1">
        <v>1200.602</v>
      </c>
    </row>
    <row r="2062" ht="15.75" customHeight="1">
      <c r="A2062" s="80">
        <v>37684.0</v>
      </c>
      <c r="B2062" s="1">
        <v>1182.17</v>
      </c>
    </row>
    <row r="2063" ht="15.75" customHeight="1">
      <c r="A2063" s="80">
        <v>37685.0</v>
      </c>
      <c r="B2063" s="1">
        <v>1193.869</v>
      </c>
    </row>
    <row r="2064" ht="15.75" customHeight="1">
      <c r="A2064" s="80">
        <v>37686.0</v>
      </c>
      <c r="B2064" s="1">
        <v>1182.816</v>
      </c>
    </row>
    <row r="2065" ht="15.75" customHeight="1">
      <c r="A2065" s="80">
        <v>37687.0</v>
      </c>
      <c r="B2065" s="1">
        <v>1192.615</v>
      </c>
    </row>
    <row r="2066" ht="15.75" customHeight="1">
      <c r="A2066" s="80">
        <v>37690.0</v>
      </c>
      <c r="B2066" s="1">
        <v>1161.849</v>
      </c>
    </row>
    <row r="2067" ht="15.75" customHeight="1">
      <c r="A2067" s="80">
        <v>37691.0</v>
      </c>
      <c r="B2067" s="1">
        <v>1152.152</v>
      </c>
    </row>
    <row r="2068" ht="15.75" customHeight="1">
      <c r="A2068" s="80">
        <v>37692.0</v>
      </c>
      <c r="B2068" s="1">
        <v>1157.614</v>
      </c>
    </row>
    <row r="2069" ht="15.75" customHeight="1">
      <c r="A2069" s="80">
        <v>37693.0</v>
      </c>
      <c r="B2069" s="1">
        <v>1197.556</v>
      </c>
    </row>
    <row r="2070" ht="15.75" customHeight="1">
      <c r="A2070" s="80">
        <v>37694.0</v>
      </c>
      <c r="B2070" s="1">
        <v>1199.552</v>
      </c>
    </row>
    <row r="2071" ht="15.75" customHeight="1">
      <c r="A2071" s="80">
        <v>37697.0</v>
      </c>
      <c r="B2071" s="1">
        <v>1242.09</v>
      </c>
    </row>
    <row r="2072" ht="15.75" customHeight="1">
      <c r="A2072" s="80">
        <v>37698.0</v>
      </c>
      <c r="B2072" s="1">
        <v>1247.395</v>
      </c>
    </row>
    <row r="2073" ht="15.75" customHeight="1">
      <c r="A2073" s="80">
        <v>37699.0</v>
      </c>
      <c r="B2073" s="1">
        <v>1258.367</v>
      </c>
    </row>
    <row r="2074" ht="15.75" customHeight="1">
      <c r="A2074" s="80">
        <v>37700.0</v>
      </c>
      <c r="B2074" s="1">
        <v>1260.766</v>
      </c>
    </row>
    <row r="2075" ht="15.75" customHeight="1">
      <c r="A2075" s="80">
        <v>37701.0</v>
      </c>
      <c r="B2075" s="1">
        <v>1289.739</v>
      </c>
    </row>
    <row r="2076" ht="15.75" customHeight="1">
      <c r="A2076" s="80">
        <v>37704.0</v>
      </c>
      <c r="B2076" s="1">
        <v>1244.311</v>
      </c>
    </row>
    <row r="2077" ht="15.75" customHeight="1">
      <c r="A2077" s="80">
        <v>37705.0</v>
      </c>
      <c r="B2077" s="1">
        <v>1259.439</v>
      </c>
    </row>
    <row r="2078" ht="15.75" customHeight="1">
      <c r="A2078" s="80">
        <v>37706.0</v>
      </c>
      <c r="B2078" s="1">
        <v>1252.59</v>
      </c>
    </row>
    <row r="2079" ht="15.75" customHeight="1">
      <c r="A2079" s="80">
        <v>37707.0</v>
      </c>
      <c r="B2079" s="1">
        <v>1250.714</v>
      </c>
    </row>
    <row r="2080" ht="15.75" customHeight="1">
      <c r="A2080" s="80">
        <v>37708.0</v>
      </c>
      <c r="B2080" s="1">
        <v>1243.514</v>
      </c>
    </row>
    <row r="2081" ht="15.75" customHeight="1">
      <c r="A2081" s="80">
        <v>37711.0</v>
      </c>
      <c r="B2081" s="1">
        <v>1221.456</v>
      </c>
    </row>
    <row r="2082" ht="15.75" customHeight="1">
      <c r="A2082" s="80">
        <v>37712.0</v>
      </c>
      <c r="B2082" s="1">
        <v>1236.299</v>
      </c>
    </row>
    <row r="2083" ht="15.75" customHeight="1">
      <c r="A2083" s="80">
        <v>37713.0</v>
      </c>
      <c r="B2083" s="1">
        <v>1268.819</v>
      </c>
    </row>
    <row r="2084" ht="15.75" customHeight="1">
      <c r="A2084" s="80">
        <v>37714.0</v>
      </c>
      <c r="B2084" s="1">
        <v>1262.427</v>
      </c>
    </row>
    <row r="2085" ht="15.75" customHeight="1">
      <c r="A2085" s="80">
        <v>37715.0</v>
      </c>
      <c r="B2085" s="1">
        <v>1265.899</v>
      </c>
    </row>
    <row r="2086" ht="15.75" customHeight="1">
      <c r="A2086" s="80">
        <v>37718.0</v>
      </c>
      <c r="B2086" s="1">
        <v>1267.486</v>
      </c>
    </row>
    <row r="2087" ht="15.75" customHeight="1">
      <c r="A2087" s="80">
        <v>37719.0</v>
      </c>
      <c r="B2087" s="1">
        <v>1265.573</v>
      </c>
    </row>
    <row r="2088" ht="15.75" customHeight="1">
      <c r="A2088" s="80">
        <v>37720.0</v>
      </c>
      <c r="B2088" s="1">
        <v>1247.991</v>
      </c>
    </row>
    <row r="2089" ht="15.75" customHeight="1">
      <c r="A2089" s="80">
        <v>37721.0</v>
      </c>
      <c r="B2089" s="1">
        <v>1256.042</v>
      </c>
    </row>
    <row r="2090" ht="15.75" customHeight="1">
      <c r="A2090" s="80">
        <v>37722.0</v>
      </c>
      <c r="B2090" s="1">
        <v>1251.405</v>
      </c>
    </row>
    <row r="2091" ht="15.75" customHeight="1">
      <c r="A2091" s="80">
        <v>37725.0</v>
      </c>
      <c r="B2091" s="1">
        <v>1275.823</v>
      </c>
    </row>
    <row r="2092" ht="15.75" customHeight="1">
      <c r="A2092" s="80">
        <v>37726.0</v>
      </c>
      <c r="B2092" s="1">
        <v>1283.963</v>
      </c>
    </row>
    <row r="2093" ht="15.75" customHeight="1">
      <c r="A2093" s="80">
        <v>37727.0</v>
      </c>
      <c r="B2093" s="1">
        <v>1268.28</v>
      </c>
    </row>
    <row r="2094" ht="15.75" customHeight="1">
      <c r="A2094" s="80">
        <v>37728.0</v>
      </c>
      <c r="B2094" s="1">
        <v>1287.989</v>
      </c>
    </row>
    <row r="2095" ht="15.75" customHeight="1">
      <c r="A2095" s="80">
        <v>37732.0</v>
      </c>
      <c r="B2095" s="1">
        <v>1285.716</v>
      </c>
    </row>
    <row r="2096" ht="15.75" customHeight="1">
      <c r="A2096" s="80">
        <v>37733.0</v>
      </c>
      <c r="B2096" s="1">
        <v>1313.632</v>
      </c>
    </row>
    <row r="2097" ht="15.75" customHeight="1">
      <c r="A2097" s="80">
        <v>37734.0</v>
      </c>
      <c r="B2097" s="1">
        <v>1324.68</v>
      </c>
    </row>
    <row r="2098" ht="15.75" customHeight="1">
      <c r="A2098" s="80">
        <v>37735.0</v>
      </c>
      <c r="B2098" s="1">
        <v>1313.749</v>
      </c>
    </row>
    <row r="2099" ht="15.75" customHeight="1">
      <c r="A2099" s="80">
        <v>37736.0</v>
      </c>
      <c r="B2099" s="1">
        <v>1295.572</v>
      </c>
    </row>
    <row r="2100" ht="15.75" customHeight="1">
      <c r="A2100" s="80">
        <v>37739.0</v>
      </c>
      <c r="B2100" s="1">
        <v>1318.852</v>
      </c>
    </row>
    <row r="2101" ht="15.75" customHeight="1">
      <c r="A2101" s="80">
        <v>37740.0</v>
      </c>
      <c r="B2101" s="1">
        <v>1323.258</v>
      </c>
    </row>
    <row r="2102" ht="15.75" customHeight="1">
      <c r="A2102" s="80">
        <v>37741.0</v>
      </c>
      <c r="B2102" s="1">
        <v>1322.068</v>
      </c>
    </row>
    <row r="2103" ht="15.75" customHeight="1">
      <c r="A2103" s="80">
        <v>37742.0</v>
      </c>
      <c r="B2103" s="1">
        <v>1321.391</v>
      </c>
    </row>
    <row r="2104" ht="15.75" customHeight="1">
      <c r="A2104" s="80">
        <v>37743.0</v>
      </c>
      <c r="B2104" s="1">
        <v>1341.277</v>
      </c>
    </row>
    <row r="2105" ht="15.75" customHeight="1">
      <c r="A2105" s="80">
        <v>37746.0</v>
      </c>
      <c r="B2105" s="1">
        <v>1336.236</v>
      </c>
    </row>
    <row r="2106" ht="15.75" customHeight="1">
      <c r="A2106" s="80">
        <v>37747.0</v>
      </c>
      <c r="B2106" s="1">
        <v>1347.544</v>
      </c>
    </row>
    <row r="2107" ht="15.75" customHeight="1">
      <c r="A2107" s="80">
        <v>37748.0</v>
      </c>
      <c r="B2107" s="1">
        <v>1340.872</v>
      </c>
    </row>
    <row r="2108" ht="15.75" customHeight="1">
      <c r="A2108" s="80">
        <v>37749.0</v>
      </c>
      <c r="B2108" s="1">
        <v>1327.417</v>
      </c>
    </row>
    <row r="2109" ht="15.75" customHeight="1">
      <c r="A2109" s="80">
        <v>37750.0</v>
      </c>
      <c r="B2109" s="1">
        <v>1346.683</v>
      </c>
    </row>
    <row r="2110" ht="15.75" customHeight="1">
      <c r="A2110" s="80">
        <v>37753.0</v>
      </c>
      <c r="B2110" s="1">
        <v>1363.606</v>
      </c>
    </row>
    <row r="2111" ht="15.75" customHeight="1">
      <c r="A2111" s="80">
        <v>37754.0</v>
      </c>
      <c r="B2111" s="1">
        <v>1359.742</v>
      </c>
    </row>
    <row r="2112" ht="15.75" customHeight="1">
      <c r="A2112" s="80">
        <v>37755.0</v>
      </c>
      <c r="B2112" s="1">
        <v>1355.763</v>
      </c>
    </row>
    <row r="2113" ht="15.75" customHeight="1">
      <c r="A2113" s="80">
        <v>37756.0</v>
      </c>
      <c r="B2113" s="1">
        <v>1366.585</v>
      </c>
    </row>
    <row r="2114" ht="15.75" customHeight="1">
      <c r="A2114" s="80">
        <v>37757.0</v>
      </c>
      <c r="B2114" s="1">
        <v>1363.318</v>
      </c>
    </row>
    <row r="2115" ht="15.75" customHeight="1">
      <c r="A2115" s="80">
        <v>37760.0</v>
      </c>
      <c r="B2115" s="1">
        <v>1329.38</v>
      </c>
    </row>
    <row r="2116" ht="15.75" customHeight="1">
      <c r="A2116" s="80">
        <v>37761.0</v>
      </c>
      <c r="B2116" s="1">
        <v>1327.873</v>
      </c>
    </row>
    <row r="2117" ht="15.75" customHeight="1">
      <c r="A2117" s="80">
        <v>37762.0</v>
      </c>
      <c r="B2117" s="1">
        <v>1333.329</v>
      </c>
    </row>
    <row r="2118" ht="15.75" customHeight="1">
      <c r="A2118" s="80">
        <v>37763.0</v>
      </c>
      <c r="B2118" s="1">
        <v>1345.533</v>
      </c>
    </row>
    <row r="2119" ht="15.75" customHeight="1">
      <c r="A2119" s="80">
        <v>37764.0</v>
      </c>
      <c r="B2119" s="1">
        <v>1347.494</v>
      </c>
    </row>
    <row r="2120" ht="15.75" customHeight="1">
      <c r="A2120" s="80">
        <v>37768.0</v>
      </c>
      <c r="B2120" s="1">
        <v>1373.864</v>
      </c>
    </row>
    <row r="2121" ht="15.75" customHeight="1">
      <c r="A2121" s="80">
        <v>37769.0</v>
      </c>
      <c r="B2121" s="1">
        <v>1376.575</v>
      </c>
    </row>
    <row r="2122" ht="15.75" customHeight="1">
      <c r="A2122" s="80">
        <v>37770.0</v>
      </c>
      <c r="B2122" s="1">
        <v>1371.511</v>
      </c>
    </row>
    <row r="2123" ht="15.75" customHeight="1">
      <c r="A2123" s="80">
        <v>37771.0</v>
      </c>
      <c r="B2123" s="1">
        <v>1391.724</v>
      </c>
    </row>
    <row r="2124" ht="15.75" customHeight="1">
      <c r="A2124" s="80">
        <v>37774.0</v>
      </c>
      <c r="B2124" s="1">
        <v>1396.699</v>
      </c>
    </row>
    <row r="2125" ht="15.75" customHeight="1">
      <c r="A2125" s="80">
        <v>37775.0</v>
      </c>
      <c r="B2125" s="1">
        <v>1403.294</v>
      </c>
    </row>
    <row r="2126" ht="15.75" customHeight="1">
      <c r="A2126" s="80">
        <v>37776.0</v>
      </c>
      <c r="B2126" s="1">
        <v>1424.905</v>
      </c>
    </row>
    <row r="2127" ht="15.75" customHeight="1">
      <c r="A2127" s="80">
        <v>37777.0</v>
      </c>
      <c r="B2127" s="1">
        <v>1430.635</v>
      </c>
    </row>
    <row r="2128" ht="15.75" customHeight="1">
      <c r="A2128" s="80">
        <v>37778.0</v>
      </c>
      <c r="B2128" s="1">
        <v>1427.275</v>
      </c>
    </row>
    <row r="2129" ht="15.75" customHeight="1">
      <c r="A2129" s="80">
        <v>37781.0</v>
      </c>
      <c r="B2129" s="1">
        <v>1410.208</v>
      </c>
    </row>
    <row r="2130" ht="15.75" customHeight="1">
      <c r="A2130" s="80">
        <v>37782.0</v>
      </c>
      <c r="B2130" s="1">
        <v>1423.107</v>
      </c>
    </row>
    <row r="2131" ht="15.75" customHeight="1">
      <c r="A2131" s="80">
        <v>37783.0</v>
      </c>
      <c r="B2131" s="1">
        <v>1441.859</v>
      </c>
    </row>
    <row r="2132" ht="15.75" customHeight="1">
      <c r="A2132" s="80">
        <v>37784.0</v>
      </c>
      <c r="B2132" s="1">
        <v>1443.413</v>
      </c>
    </row>
    <row r="2133" ht="15.75" customHeight="1">
      <c r="A2133" s="80">
        <v>37785.0</v>
      </c>
      <c r="B2133" s="1">
        <v>1429.113</v>
      </c>
    </row>
    <row r="2134" ht="15.75" customHeight="1">
      <c r="A2134" s="80">
        <v>37788.0</v>
      </c>
      <c r="B2134" s="1">
        <v>1461.146</v>
      </c>
    </row>
    <row r="2135" ht="15.75" customHeight="1">
      <c r="A2135" s="80">
        <v>37789.0</v>
      </c>
      <c r="B2135" s="1">
        <v>1462.481</v>
      </c>
    </row>
    <row r="2136" ht="15.75" customHeight="1">
      <c r="A2136" s="80">
        <v>37790.0</v>
      </c>
      <c r="B2136" s="1">
        <v>1460.317</v>
      </c>
    </row>
    <row r="2137" ht="15.75" customHeight="1">
      <c r="A2137" s="80">
        <v>37791.0</v>
      </c>
      <c r="B2137" s="1">
        <v>1438.086</v>
      </c>
    </row>
    <row r="2138" ht="15.75" customHeight="1">
      <c r="A2138" s="80">
        <v>37792.0</v>
      </c>
      <c r="B2138" s="1">
        <v>1439.536</v>
      </c>
    </row>
    <row r="2139" ht="15.75" customHeight="1">
      <c r="A2139" s="80">
        <v>37795.0</v>
      </c>
      <c r="B2139" s="1">
        <v>1419.241</v>
      </c>
    </row>
    <row r="2140" ht="15.75" customHeight="1">
      <c r="A2140" s="80">
        <v>37796.0</v>
      </c>
      <c r="B2140" s="1">
        <v>1421.858</v>
      </c>
    </row>
    <row r="2141" ht="15.75" customHeight="1">
      <c r="A2141" s="80">
        <v>37797.0</v>
      </c>
      <c r="B2141" s="1">
        <v>1410.095</v>
      </c>
    </row>
    <row r="2142" ht="15.75" customHeight="1">
      <c r="A2142" s="80">
        <v>37798.0</v>
      </c>
      <c r="B2142" s="1">
        <v>1425.824</v>
      </c>
    </row>
    <row r="2143" ht="15.75" customHeight="1">
      <c r="A2143" s="80">
        <v>37799.0</v>
      </c>
      <c r="B2143" s="1">
        <v>1411.966</v>
      </c>
    </row>
    <row r="2144" ht="15.75" customHeight="1">
      <c r="A2144" s="80">
        <v>37802.0</v>
      </c>
      <c r="B2144" s="1">
        <v>1409.478</v>
      </c>
    </row>
    <row r="2145" ht="15.75" customHeight="1">
      <c r="A2145" s="80">
        <v>37803.0</v>
      </c>
      <c r="B2145" s="1">
        <v>1421.026</v>
      </c>
    </row>
    <row r="2146" ht="15.75" customHeight="1">
      <c r="A2146" s="80">
        <v>37804.0</v>
      </c>
      <c r="B2146" s="1">
        <v>1437.614</v>
      </c>
    </row>
    <row r="2147" ht="15.75" customHeight="1">
      <c r="A2147" s="80">
        <v>37805.0</v>
      </c>
      <c r="B2147" s="1">
        <v>1425.966</v>
      </c>
    </row>
    <row r="2148" ht="15.75" customHeight="1">
      <c r="A2148" s="80">
        <v>37809.0</v>
      </c>
      <c r="B2148" s="1">
        <v>1453.072</v>
      </c>
    </row>
    <row r="2149" ht="15.75" customHeight="1">
      <c r="A2149" s="80">
        <v>37810.0</v>
      </c>
      <c r="B2149" s="1">
        <v>1458.512</v>
      </c>
    </row>
    <row r="2150" ht="15.75" customHeight="1">
      <c r="A2150" s="80">
        <v>37811.0</v>
      </c>
      <c r="B2150" s="1">
        <v>1450.506</v>
      </c>
    </row>
    <row r="2151" ht="15.75" customHeight="1">
      <c r="A2151" s="80">
        <v>37812.0</v>
      </c>
      <c r="B2151" s="1">
        <v>1430.96</v>
      </c>
    </row>
    <row r="2152" ht="15.75" customHeight="1">
      <c r="A2152" s="80">
        <v>37813.0</v>
      </c>
      <c r="B2152" s="1">
        <v>1444.7</v>
      </c>
    </row>
    <row r="2153" ht="15.75" customHeight="1">
      <c r="A2153" s="80">
        <v>37816.0</v>
      </c>
      <c r="B2153" s="1">
        <v>1453.001</v>
      </c>
    </row>
    <row r="2154" ht="15.75" customHeight="1">
      <c r="A2154" s="80">
        <v>37817.0</v>
      </c>
      <c r="B2154" s="1">
        <v>1448.022</v>
      </c>
    </row>
    <row r="2155" ht="15.75" customHeight="1">
      <c r="A2155" s="80">
        <v>37818.0</v>
      </c>
      <c r="B2155" s="1">
        <v>1438.855</v>
      </c>
    </row>
    <row r="2156" ht="15.75" customHeight="1">
      <c r="A2156" s="80">
        <v>37819.0</v>
      </c>
      <c r="B2156" s="1">
        <v>1421.111</v>
      </c>
    </row>
    <row r="2157" ht="15.75" customHeight="1">
      <c r="A2157" s="80">
        <v>37820.0</v>
      </c>
      <c r="B2157" s="1">
        <v>1437.885</v>
      </c>
    </row>
    <row r="2158" ht="15.75" customHeight="1">
      <c r="A2158" s="80">
        <v>37823.0</v>
      </c>
      <c r="B2158" s="1">
        <v>1416.878</v>
      </c>
    </row>
    <row r="2159" ht="15.75" customHeight="1">
      <c r="A2159" s="80">
        <v>37824.0</v>
      </c>
      <c r="B2159" s="1">
        <v>1430.35</v>
      </c>
    </row>
    <row r="2160" ht="15.75" customHeight="1">
      <c r="A2160" s="80">
        <v>37825.0</v>
      </c>
      <c r="B2160" s="1">
        <v>1431.102</v>
      </c>
    </row>
    <row r="2161" ht="15.75" customHeight="1">
      <c r="A2161" s="80">
        <v>37826.0</v>
      </c>
      <c r="B2161" s="1">
        <v>1420.955</v>
      </c>
    </row>
    <row r="2162" ht="15.75" customHeight="1">
      <c r="A2162" s="80">
        <v>37827.0</v>
      </c>
      <c r="B2162" s="1">
        <v>1445.701</v>
      </c>
    </row>
    <row r="2163" ht="15.75" customHeight="1">
      <c r="A2163" s="80">
        <v>37830.0</v>
      </c>
      <c r="B2163" s="1">
        <v>1442.576</v>
      </c>
    </row>
    <row r="2164" ht="15.75" customHeight="1">
      <c r="A2164" s="80">
        <v>37831.0</v>
      </c>
      <c r="B2164" s="1">
        <v>1432.306</v>
      </c>
    </row>
    <row r="2165" ht="15.75" customHeight="1">
      <c r="A2165" s="80">
        <v>37832.0</v>
      </c>
      <c r="B2165" s="1">
        <v>1429.906</v>
      </c>
    </row>
    <row r="2166" ht="15.75" customHeight="1">
      <c r="A2166" s="80">
        <v>37833.0</v>
      </c>
      <c r="B2166" s="1">
        <v>1434.329</v>
      </c>
    </row>
    <row r="2167" ht="15.75" customHeight="1">
      <c r="A2167" s="80">
        <v>37834.0</v>
      </c>
      <c r="B2167" s="1">
        <v>1419.639</v>
      </c>
    </row>
    <row r="2168" ht="15.75" customHeight="1">
      <c r="A2168" s="80">
        <v>37837.0</v>
      </c>
      <c r="B2168" s="1">
        <v>1423.509</v>
      </c>
    </row>
    <row r="2169" ht="15.75" customHeight="1">
      <c r="A2169" s="80">
        <v>37838.0</v>
      </c>
      <c r="B2169" s="1">
        <v>1398.421</v>
      </c>
    </row>
    <row r="2170" ht="15.75" customHeight="1">
      <c r="A2170" s="80">
        <v>37839.0</v>
      </c>
      <c r="B2170" s="1">
        <v>1401.012</v>
      </c>
    </row>
    <row r="2171" ht="15.75" customHeight="1">
      <c r="A2171" s="80">
        <v>37840.0</v>
      </c>
      <c r="B2171" s="1">
        <v>1411.265</v>
      </c>
    </row>
    <row r="2172" ht="15.75" customHeight="1">
      <c r="A2172" s="80">
        <v>37841.0</v>
      </c>
      <c r="B2172" s="1">
        <v>1416.304</v>
      </c>
    </row>
    <row r="2173" ht="15.75" customHeight="1">
      <c r="A2173" s="80">
        <v>37844.0</v>
      </c>
      <c r="B2173" s="1">
        <v>1421.01</v>
      </c>
    </row>
    <row r="2174" ht="15.75" customHeight="1">
      <c r="A2174" s="80">
        <v>37845.0</v>
      </c>
      <c r="B2174" s="1">
        <v>1435.169</v>
      </c>
    </row>
    <row r="2175" ht="15.75" customHeight="1">
      <c r="A2175" s="80">
        <v>37846.0</v>
      </c>
      <c r="B2175" s="1">
        <v>1426.554</v>
      </c>
    </row>
    <row r="2176" ht="15.75" customHeight="1">
      <c r="A2176" s="80">
        <v>37847.0</v>
      </c>
      <c r="B2176" s="1">
        <v>1435.955</v>
      </c>
    </row>
    <row r="2177" ht="15.75" customHeight="1">
      <c r="A2177" s="80">
        <v>37848.0</v>
      </c>
      <c r="B2177" s="1">
        <v>1436.426</v>
      </c>
    </row>
    <row r="2178" ht="15.75" customHeight="1">
      <c r="A2178" s="80">
        <v>37851.0</v>
      </c>
      <c r="B2178" s="1">
        <v>1449.647</v>
      </c>
    </row>
    <row r="2179" ht="15.75" customHeight="1">
      <c r="A2179" s="80">
        <v>37852.0</v>
      </c>
      <c r="B2179" s="1">
        <v>1453.453</v>
      </c>
    </row>
    <row r="2180" ht="15.75" customHeight="1">
      <c r="A2180" s="80">
        <v>37853.0</v>
      </c>
      <c r="B2180" s="1">
        <v>1450.606</v>
      </c>
    </row>
    <row r="2181" ht="15.75" customHeight="1">
      <c r="A2181" s="80">
        <v>37854.0</v>
      </c>
      <c r="B2181" s="1">
        <v>1454.977</v>
      </c>
    </row>
    <row r="2182" ht="15.75" customHeight="1">
      <c r="A2182" s="80">
        <v>37855.0</v>
      </c>
      <c r="B2182" s="1">
        <v>1440.166</v>
      </c>
    </row>
    <row r="2183" ht="15.75" customHeight="1">
      <c r="A2183" s="80">
        <v>37858.0</v>
      </c>
      <c r="B2183" s="1">
        <v>1441.112</v>
      </c>
    </row>
    <row r="2184" ht="15.75" customHeight="1">
      <c r="A2184" s="80">
        <v>37859.0</v>
      </c>
      <c r="B2184" s="1">
        <v>1445.505</v>
      </c>
    </row>
    <row r="2185" ht="15.75" customHeight="1">
      <c r="A2185" s="80">
        <v>37860.0</v>
      </c>
      <c r="B2185" s="1">
        <v>1445.837</v>
      </c>
    </row>
    <row r="2186" ht="15.75" customHeight="1">
      <c r="A2186" s="80">
        <v>37861.0</v>
      </c>
      <c r="B2186" s="1">
        <v>1454.696</v>
      </c>
    </row>
    <row r="2187" ht="15.75" customHeight="1">
      <c r="A2187" s="80">
        <v>37862.0</v>
      </c>
      <c r="B2187" s="1">
        <v>1462.302</v>
      </c>
    </row>
    <row r="2188" ht="15.75" customHeight="1">
      <c r="A2188" s="80">
        <v>37866.0</v>
      </c>
      <c r="B2188" s="1">
        <v>1482.609</v>
      </c>
    </row>
    <row r="2189" ht="15.75" customHeight="1">
      <c r="A2189" s="80">
        <v>37867.0</v>
      </c>
      <c r="B2189" s="1">
        <v>1489.247</v>
      </c>
    </row>
    <row r="2190" ht="15.75" customHeight="1">
      <c r="A2190" s="80">
        <v>37868.0</v>
      </c>
      <c r="B2190" s="1">
        <v>1491.767</v>
      </c>
    </row>
    <row r="2191" ht="15.75" customHeight="1">
      <c r="A2191" s="80">
        <v>37869.0</v>
      </c>
      <c r="B2191" s="1">
        <v>1482.241</v>
      </c>
    </row>
    <row r="2192" ht="15.75" customHeight="1">
      <c r="A2192" s="80">
        <v>37872.0</v>
      </c>
      <c r="B2192" s="1">
        <v>1497.218</v>
      </c>
    </row>
    <row r="2193" ht="15.75" customHeight="1">
      <c r="A2193" s="80">
        <v>37873.0</v>
      </c>
      <c r="B2193" s="1">
        <v>1484.93</v>
      </c>
    </row>
    <row r="2194" ht="15.75" customHeight="1">
      <c r="A2194" s="80">
        <v>37874.0</v>
      </c>
      <c r="B2194" s="1">
        <v>1467.289</v>
      </c>
    </row>
    <row r="2195" ht="15.75" customHeight="1">
      <c r="A2195" s="80">
        <v>37875.0</v>
      </c>
      <c r="B2195" s="1">
        <v>1475.715</v>
      </c>
    </row>
    <row r="2196" ht="15.75" customHeight="1">
      <c r="A2196" s="80">
        <v>37876.0</v>
      </c>
      <c r="B2196" s="1">
        <v>1478.935</v>
      </c>
    </row>
    <row r="2197" ht="15.75" customHeight="1">
      <c r="A2197" s="80">
        <v>37879.0</v>
      </c>
      <c r="B2197" s="1">
        <v>1473.434</v>
      </c>
    </row>
    <row r="2198" ht="15.75" customHeight="1">
      <c r="A2198" s="80">
        <v>37880.0</v>
      </c>
      <c r="B2198" s="1">
        <v>1494.503</v>
      </c>
    </row>
    <row r="2199" ht="15.75" customHeight="1">
      <c r="A2199" s="80">
        <v>37881.0</v>
      </c>
      <c r="B2199" s="1">
        <v>1489.696</v>
      </c>
    </row>
    <row r="2200" ht="15.75" customHeight="1">
      <c r="A2200" s="80">
        <v>37882.0</v>
      </c>
      <c r="B2200" s="1">
        <v>1509.472</v>
      </c>
    </row>
    <row r="2201" ht="15.75" customHeight="1">
      <c r="A2201" s="80">
        <v>37883.0</v>
      </c>
      <c r="B2201" s="1">
        <v>1504.737</v>
      </c>
    </row>
    <row r="2202" ht="15.75" customHeight="1">
      <c r="A2202" s="80">
        <v>37886.0</v>
      </c>
      <c r="B2202" s="1">
        <v>1485.161</v>
      </c>
    </row>
    <row r="2203" ht="15.75" customHeight="1">
      <c r="A2203" s="80">
        <v>37887.0</v>
      </c>
      <c r="B2203" s="1">
        <v>1494.194</v>
      </c>
    </row>
    <row r="2204" ht="15.75" customHeight="1">
      <c r="A2204" s="80">
        <v>37888.0</v>
      </c>
      <c r="B2204" s="1">
        <v>1465.664</v>
      </c>
    </row>
    <row r="2205" ht="15.75" customHeight="1">
      <c r="A2205" s="80">
        <v>37889.0</v>
      </c>
      <c r="B2205" s="1">
        <v>1457.087</v>
      </c>
    </row>
    <row r="2206" ht="15.75" customHeight="1">
      <c r="A2206" s="80">
        <v>37890.0</v>
      </c>
      <c r="B2206" s="1">
        <v>1448.031</v>
      </c>
    </row>
    <row r="2207" ht="15.75" customHeight="1">
      <c r="A2207" s="80">
        <v>37893.0</v>
      </c>
      <c r="B2207" s="1">
        <v>1462.196</v>
      </c>
    </row>
    <row r="2208" ht="15.75" customHeight="1">
      <c r="A2208" s="80">
        <v>37894.0</v>
      </c>
      <c r="B2208" s="1">
        <v>1446.773</v>
      </c>
    </row>
    <row r="2209" ht="15.75" customHeight="1">
      <c r="A2209" s="80">
        <v>37895.0</v>
      </c>
      <c r="B2209" s="1">
        <v>1479.23</v>
      </c>
    </row>
    <row r="2210" ht="15.75" customHeight="1">
      <c r="A2210" s="80">
        <v>37896.0</v>
      </c>
      <c r="B2210" s="1">
        <v>1482.361</v>
      </c>
    </row>
    <row r="2211" ht="15.75" customHeight="1">
      <c r="A2211" s="80">
        <v>37897.0</v>
      </c>
      <c r="B2211" s="1">
        <v>1496.317</v>
      </c>
    </row>
    <row r="2212" ht="15.75" customHeight="1">
      <c r="A2212" s="80">
        <v>37900.0</v>
      </c>
      <c r="B2212" s="1">
        <v>1502.861</v>
      </c>
    </row>
    <row r="2213" ht="15.75" customHeight="1">
      <c r="A2213" s="80">
        <v>37901.0</v>
      </c>
      <c r="B2213" s="1">
        <v>1510.048</v>
      </c>
    </row>
    <row r="2214" ht="15.75" customHeight="1">
      <c r="A2214" s="80">
        <v>37902.0</v>
      </c>
      <c r="B2214" s="1">
        <v>1502.652</v>
      </c>
    </row>
    <row r="2215" ht="15.75" customHeight="1">
      <c r="A2215" s="80">
        <v>37903.0</v>
      </c>
      <c r="B2215" s="1">
        <v>1509.857</v>
      </c>
    </row>
    <row r="2216" ht="15.75" customHeight="1">
      <c r="A2216" s="80">
        <v>37904.0</v>
      </c>
      <c r="B2216" s="1">
        <v>1508.998</v>
      </c>
    </row>
    <row r="2217" ht="15.75" customHeight="1">
      <c r="A2217" s="80">
        <v>37907.0</v>
      </c>
      <c r="B2217" s="1">
        <v>1519.597</v>
      </c>
    </row>
    <row r="2218" ht="15.75" customHeight="1">
      <c r="A2218" s="80">
        <v>37908.0</v>
      </c>
      <c r="B2218" s="1">
        <v>1525.604</v>
      </c>
    </row>
    <row r="2219" ht="15.75" customHeight="1">
      <c r="A2219" s="80">
        <v>37909.0</v>
      </c>
      <c r="B2219" s="1">
        <v>1521.951</v>
      </c>
    </row>
    <row r="2220" ht="15.75" customHeight="1">
      <c r="A2220" s="80">
        <v>37910.0</v>
      </c>
      <c r="B2220" s="1">
        <v>1526.802</v>
      </c>
    </row>
    <row r="2221" ht="15.75" customHeight="1">
      <c r="A2221" s="80">
        <v>37911.0</v>
      </c>
      <c r="B2221" s="1">
        <v>1511.177</v>
      </c>
    </row>
    <row r="2222" ht="15.75" customHeight="1">
      <c r="A2222" s="80">
        <v>37914.0</v>
      </c>
      <c r="B2222" s="1">
        <v>1518.973</v>
      </c>
    </row>
    <row r="2223" ht="15.75" customHeight="1">
      <c r="A2223" s="80">
        <v>37915.0</v>
      </c>
      <c r="B2223" s="1">
        <v>1520.928</v>
      </c>
    </row>
    <row r="2224" ht="15.75" customHeight="1">
      <c r="A2224" s="80">
        <v>37916.0</v>
      </c>
      <c r="B2224" s="1">
        <v>1498.283</v>
      </c>
    </row>
    <row r="2225" ht="15.75" customHeight="1">
      <c r="A2225" s="80">
        <v>37917.0</v>
      </c>
      <c r="B2225" s="1">
        <v>1503.262</v>
      </c>
    </row>
    <row r="2226" ht="15.75" customHeight="1">
      <c r="A2226" s="80">
        <v>37918.0</v>
      </c>
      <c r="B2226" s="1">
        <v>1496.195</v>
      </c>
    </row>
    <row r="2227" ht="15.75" customHeight="1">
      <c r="A2227" s="80">
        <v>37921.0</v>
      </c>
      <c r="B2227" s="1">
        <v>1499.43</v>
      </c>
    </row>
    <row r="2228" ht="15.75" customHeight="1">
      <c r="A2228" s="80">
        <v>37922.0</v>
      </c>
      <c r="B2228" s="1">
        <v>1522.206</v>
      </c>
    </row>
    <row r="2229" ht="15.75" customHeight="1">
      <c r="A2229" s="80">
        <v>37923.0</v>
      </c>
      <c r="B2229" s="1">
        <v>1524.414</v>
      </c>
    </row>
    <row r="2230" ht="15.75" customHeight="1">
      <c r="A2230" s="80">
        <v>37924.0</v>
      </c>
      <c r="B2230" s="1">
        <v>1523.123</v>
      </c>
    </row>
    <row r="2231" ht="15.75" customHeight="1">
      <c r="A2231" s="80">
        <v>37925.0</v>
      </c>
      <c r="B2231" s="1">
        <v>1528.616</v>
      </c>
    </row>
    <row r="2232" ht="15.75" customHeight="1">
      <c r="A2232" s="80">
        <v>37928.0</v>
      </c>
      <c r="B2232" s="1">
        <v>1540.71</v>
      </c>
    </row>
    <row r="2233" ht="15.75" customHeight="1">
      <c r="A2233" s="80">
        <v>37929.0</v>
      </c>
      <c r="B2233" s="1">
        <v>1532.336</v>
      </c>
    </row>
    <row r="2234" ht="15.75" customHeight="1">
      <c r="A2234" s="80">
        <v>37930.0</v>
      </c>
      <c r="B2234" s="1">
        <v>1530.542</v>
      </c>
    </row>
    <row r="2235" ht="15.75" customHeight="1">
      <c r="A2235" s="80">
        <v>37931.0</v>
      </c>
      <c r="B2235" s="1">
        <v>1539.748</v>
      </c>
    </row>
    <row r="2236" ht="15.75" customHeight="1">
      <c r="A2236" s="80">
        <v>37932.0</v>
      </c>
      <c r="B2236" s="1">
        <v>1533.022</v>
      </c>
    </row>
    <row r="2237" ht="15.75" customHeight="1">
      <c r="A2237" s="80">
        <v>37935.0</v>
      </c>
      <c r="B2237" s="1">
        <v>1524.261</v>
      </c>
    </row>
    <row r="2238" ht="15.75" customHeight="1">
      <c r="A2238" s="80">
        <v>37936.0</v>
      </c>
      <c r="B2238" s="1">
        <v>1523.47</v>
      </c>
    </row>
    <row r="2239" ht="15.75" customHeight="1">
      <c r="A2239" s="80">
        <v>37937.0</v>
      </c>
      <c r="B2239" s="1">
        <v>1541.493</v>
      </c>
    </row>
    <row r="2240" ht="15.75" customHeight="1">
      <c r="A2240" s="80">
        <v>37938.0</v>
      </c>
      <c r="B2240" s="1">
        <v>1541.297</v>
      </c>
    </row>
    <row r="2241" ht="15.75" customHeight="1">
      <c r="A2241" s="80">
        <v>37939.0</v>
      </c>
      <c r="B2241" s="1">
        <v>1529.835</v>
      </c>
    </row>
    <row r="2242" ht="15.75" customHeight="1">
      <c r="A2242" s="80">
        <v>37942.0</v>
      </c>
      <c r="B2242" s="1">
        <v>1520.071</v>
      </c>
    </row>
    <row r="2243" ht="15.75" customHeight="1">
      <c r="A2243" s="80">
        <v>37943.0</v>
      </c>
      <c r="B2243" s="1">
        <v>1506.316</v>
      </c>
    </row>
    <row r="2244" ht="15.75" customHeight="1">
      <c r="A2244" s="80">
        <v>37944.0</v>
      </c>
      <c r="B2244" s="1">
        <v>1518.512</v>
      </c>
    </row>
    <row r="2245" ht="15.75" customHeight="1">
      <c r="A2245" s="80">
        <v>37945.0</v>
      </c>
      <c r="B2245" s="1">
        <v>1505.762</v>
      </c>
    </row>
    <row r="2246" ht="15.75" customHeight="1">
      <c r="A2246" s="80">
        <v>37946.0</v>
      </c>
      <c r="B2246" s="1">
        <v>1508.211</v>
      </c>
    </row>
    <row r="2247" ht="15.75" customHeight="1">
      <c r="A2247" s="80">
        <v>37949.0</v>
      </c>
      <c r="B2247" s="1">
        <v>1532.689</v>
      </c>
    </row>
    <row r="2248" ht="15.75" customHeight="1">
      <c r="A2248" s="80">
        <v>37950.0</v>
      </c>
      <c r="B2248" s="1">
        <v>1535.491</v>
      </c>
    </row>
    <row r="2249" ht="15.75" customHeight="1">
      <c r="A2249" s="80">
        <v>37951.0</v>
      </c>
      <c r="B2249" s="1">
        <v>1542.395</v>
      </c>
    </row>
    <row r="2250" ht="15.75" customHeight="1">
      <c r="A2250" s="80">
        <v>37953.0</v>
      </c>
      <c r="B2250" s="1">
        <v>1542.066</v>
      </c>
    </row>
    <row r="2251" ht="15.75" customHeight="1">
      <c r="A2251" s="80">
        <v>37956.0</v>
      </c>
      <c r="B2251" s="1">
        <v>1559.502</v>
      </c>
    </row>
    <row r="2252" ht="15.75" customHeight="1">
      <c r="A2252" s="80">
        <v>37957.0</v>
      </c>
      <c r="B2252" s="1">
        <v>1554.415</v>
      </c>
    </row>
    <row r="2253" ht="15.75" customHeight="1">
      <c r="A2253" s="80">
        <v>37958.0</v>
      </c>
      <c r="B2253" s="1">
        <v>1552.093</v>
      </c>
    </row>
    <row r="2254" ht="15.75" customHeight="1">
      <c r="A2254" s="80">
        <v>37959.0</v>
      </c>
      <c r="B2254" s="1">
        <v>1559.47</v>
      </c>
    </row>
    <row r="2255" ht="15.75" customHeight="1">
      <c r="A2255" s="80">
        <v>37960.0</v>
      </c>
      <c r="B2255" s="1">
        <v>1547.516</v>
      </c>
    </row>
    <row r="2256" ht="15.75" customHeight="1">
      <c r="A2256" s="80">
        <v>37963.0</v>
      </c>
      <c r="B2256" s="1">
        <v>1558.963</v>
      </c>
    </row>
    <row r="2257" ht="15.75" customHeight="1">
      <c r="A2257" s="80">
        <v>37964.0</v>
      </c>
      <c r="B2257" s="1">
        <v>1545.679</v>
      </c>
    </row>
    <row r="2258" ht="15.75" customHeight="1">
      <c r="A2258" s="80">
        <v>37965.0</v>
      </c>
      <c r="B2258" s="1">
        <v>1544.313</v>
      </c>
    </row>
    <row r="2259" ht="15.75" customHeight="1">
      <c r="A2259" s="80">
        <v>37966.0</v>
      </c>
      <c r="B2259" s="1">
        <v>1562.23</v>
      </c>
    </row>
    <row r="2260" ht="15.75" customHeight="1">
      <c r="A2260" s="80">
        <v>37967.0</v>
      </c>
      <c r="B2260" s="1">
        <v>1566.497</v>
      </c>
    </row>
    <row r="2261" ht="15.75" customHeight="1">
      <c r="A2261" s="80">
        <v>37970.0</v>
      </c>
      <c r="B2261" s="1">
        <v>1557.659</v>
      </c>
    </row>
    <row r="2262" ht="15.75" customHeight="1">
      <c r="A2262" s="80">
        <v>37971.0</v>
      </c>
      <c r="B2262" s="1">
        <v>1568.017</v>
      </c>
    </row>
    <row r="2263" ht="15.75" customHeight="1">
      <c r="A2263" s="80">
        <v>37972.0</v>
      </c>
      <c r="B2263" s="1">
        <v>1570.148</v>
      </c>
    </row>
    <row r="2264" ht="15.75" customHeight="1">
      <c r="A2264" s="80">
        <v>37973.0</v>
      </c>
      <c r="B2264" s="1">
        <v>1588.902</v>
      </c>
    </row>
    <row r="2265" ht="15.75" customHeight="1">
      <c r="A2265" s="80">
        <v>37974.0</v>
      </c>
      <c r="B2265" s="1">
        <v>1588.193</v>
      </c>
    </row>
    <row r="2266" ht="15.75" customHeight="1">
      <c r="A2266" s="80">
        <v>37977.0</v>
      </c>
      <c r="B2266" s="1">
        <v>1594.432</v>
      </c>
    </row>
    <row r="2267" ht="15.75" customHeight="1">
      <c r="A2267" s="80">
        <v>37978.0</v>
      </c>
      <c r="B2267" s="1">
        <v>1598.934</v>
      </c>
    </row>
    <row r="2268" ht="15.75" customHeight="1">
      <c r="A2268" s="80">
        <v>37979.0</v>
      </c>
      <c r="B2268" s="1">
        <v>1596.051</v>
      </c>
    </row>
    <row r="2269" ht="15.75" customHeight="1">
      <c r="A2269" s="80">
        <v>37981.0</v>
      </c>
      <c r="B2269" s="1">
        <v>1598.745</v>
      </c>
    </row>
    <row r="2270" ht="15.75" customHeight="1">
      <c r="A2270" s="80">
        <v>37984.0</v>
      </c>
      <c r="B2270" s="1">
        <v>1619.158</v>
      </c>
    </row>
    <row r="2271" ht="15.75" customHeight="1">
      <c r="A2271" s="80">
        <v>37985.0</v>
      </c>
      <c r="B2271" s="1">
        <v>1619.591</v>
      </c>
    </row>
    <row r="2272" ht="15.75" customHeight="1">
      <c r="A2272" s="80">
        <v>37986.0</v>
      </c>
      <c r="B2272" s="1">
        <v>1622.939</v>
      </c>
    </row>
    <row r="2273" ht="15.75" customHeight="1">
      <c r="A2273" s="80">
        <v>37988.0</v>
      </c>
      <c r="B2273" s="1">
        <v>1618.05</v>
      </c>
    </row>
    <row r="2274" ht="15.75" customHeight="1">
      <c r="A2274" s="80">
        <v>37991.0</v>
      </c>
      <c r="B2274" s="1">
        <v>1638.102</v>
      </c>
    </row>
    <row r="2275" ht="15.75" customHeight="1">
      <c r="A2275" s="80">
        <v>37992.0</v>
      </c>
      <c r="B2275" s="1">
        <v>1640.305</v>
      </c>
    </row>
    <row r="2276" ht="15.75" customHeight="1">
      <c r="A2276" s="80">
        <v>37993.0</v>
      </c>
      <c r="B2276" s="1">
        <v>1644.602</v>
      </c>
    </row>
    <row r="2277" ht="15.75" customHeight="1">
      <c r="A2277" s="80">
        <v>37994.0</v>
      </c>
      <c r="B2277" s="1">
        <v>1652.826</v>
      </c>
    </row>
    <row r="2278" ht="15.75" customHeight="1">
      <c r="A2278" s="80">
        <v>37995.0</v>
      </c>
      <c r="B2278" s="1">
        <v>1638.136</v>
      </c>
    </row>
    <row r="2279" ht="15.75" customHeight="1">
      <c r="A2279" s="80">
        <v>37998.0</v>
      </c>
      <c r="B2279" s="1">
        <v>1646.034</v>
      </c>
    </row>
    <row r="2280" ht="15.75" customHeight="1">
      <c r="A2280" s="80">
        <v>37999.0</v>
      </c>
      <c r="B2280" s="1">
        <v>1637.33</v>
      </c>
    </row>
    <row r="2281" ht="15.75" customHeight="1">
      <c r="A2281" s="80">
        <v>38000.0</v>
      </c>
      <c r="B2281" s="1">
        <v>1650.962</v>
      </c>
    </row>
    <row r="2282" ht="15.75" customHeight="1">
      <c r="A2282" s="80">
        <v>38001.0</v>
      </c>
      <c r="B2282" s="1">
        <v>1653.205</v>
      </c>
    </row>
    <row r="2283" ht="15.75" customHeight="1">
      <c r="A2283" s="80">
        <v>38002.0</v>
      </c>
      <c r="B2283" s="1">
        <v>1664.566</v>
      </c>
    </row>
    <row r="2284" ht="15.75" customHeight="1">
      <c r="A2284" s="80">
        <v>38006.0</v>
      </c>
      <c r="B2284" s="1">
        <v>1663.029</v>
      </c>
    </row>
    <row r="2285" ht="15.75" customHeight="1">
      <c r="A2285" s="80">
        <v>38007.0</v>
      </c>
      <c r="B2285" s="1">
        <v>1676.072</v>
      </c>
    </row>
    <row r="2286" ht="15.75" customHeight="1">
      <c r="A2286" s="80">
        <v>38008.0</v>
      </c>
      <c r="B2286" s="1">
        <v>1670.73</v>
      </c>
    </row>
    <row r="2287" ht="15.75" customHeight="1">
      <c r="A2287" s="80">
        <v>38009.0</v>
      </c>
      <c r="B2287" s="1">
        <v>1667.257</v>
      </c>
    </row>
    <row r="2288" ht="15.75" customHeight="1">
      <c r="A2288" s="80">
        <v>38012.0</v>
      </c>
      <c r="B2288" s="1">
        <v>1687.441</v>
      </c>
    </row>
    <row r="2289" ht="15.75" customHeight="1">
      <c r="A2289" s="80">
        <v>38013.0</v>
      </c>
      <c r="B2289" s="1">
        <v>1670.909</v>
      </c>
    </row>
    <row r="2290" ht="15.75" customHeight="1">
      <c r="A2290" s="80">
        <v>38014.0</v>
      </c>
      <c r="B2290" s="1">
        <v>1648.438</v>
      </c>
    </row>
    <row r="2291" ht="15.75" customHeight="1">
      <c r="A2291" s="80">
        <v>38015.0</v>
      </c>
      <c r="B2291" s="1">
        <v>1657.093</v>
      </c>
    </row>
    <row r="2292" ht="15.75" customHeight="1">
      <c r="A2292" s="80">
        <v>38016.0</v>
      </c>
      <c r="B2292" s="1">
        <v>1652.728</v>
      </c>
    </row>
    <row r="2293" ht="15.75" customHeight="1">
      <c r="A2293" s="80">
        <v>38019.0</v>
      </c>
      <c r="B2293" s="1">
        <v>1658.788</v>
      </c>
    </row>
    <row r="2294" ht="15.75" customHeight="1">
      <c r="A2294" s="80">
        <v>38020.0</v>
      </c>
      <c r="B2294" s="1">
        <v>1659.924</v>
      </c>
    </row>
    <row r="2295" ht="15.75" customHeight="1">
      <c r="A2295" s="80">
        <v>38021.0</v>
      </c>
      <c r="B2295" s="1">
        <v>1646.291</v>
      </c>
    </row>
    <row r="2296" ht="15.75" customHeight="1">
      <c r="A2296" s="80">
        <v>38022.0</v>
      </c>
      <c r="B2296" s="1">
        <v>1649.352</v>
      </c>
    </row>
    <row r="2297" ht="15.75" customHeight="1">
      <c r="A2297" s="80">
        <v>38023.0</v>
      </c>
      <c r="B2297" s="1">
        <v>1670.141</v>
      </c>
    </row>
    <row r="2298" ht="15.75" customHeight="1">
      <c r="A2298" s="80">
        <v>38026.0</v>
      </c>
      <c r="B2298" s="1">
        <v>1666.159</v>
      </c>
    </row>
    <row r="2299" ht="15.75" customHeight="1">
      <c r="A2299" s="80">
        <v>38027.0</v>
      </c>
      <c r="B2299" s="1">
        <v>1674.551</v>
      </c>
    </row>
    <row r="2300" ht="15.75" customHeight="1">
      <c r="A2300" s="80">
        <v>38028.0</v>
      </c>
      <c r="B2300" s="1">
        <v>1693.033</v>
      </c>
    </row>
    <row r="2301" ht="15.75" customHeight="1">
      <c r="A2301" s="80">
        <v>38029.0</v>
      </c>
      <c r="B2301" s="1">
        <v>1684.924</v>
      </c>
    </row>
    <row r="2302" ht="15.75" customHeight="1">
      <c r="A2302" s="80">
        <v>38030.0</v>
      </c>
      <c r="B2302" s="1">
        <v>1675.862</v>
      </c>
    </row>
    <row r="2303" ht="15.75" customHeight="1">
      <c r="A2303" s="80">
        <v>38034.0</v>
      </c>
      <c r="B2303" s="1">
        <v>1692.22</v>
      </c>
    </row>
    <row r="2304" ht="15.75" customHeight="1">
      <c r="A2304" s="80">
        <v>38035.0</v>
      </c>
      <c r="B2304" s="1">
        <v>1684.895</v>
      </c>
    </row>
    <row r="2305" ht="15.75" customHeight="1">
      <c r="A2305" s="80">
        <v>38036.0</v>
      </c>
      <c r="B2305" s="1">
        <v>1678.009</v>
      </c>
    </row>
    <row r="2306" ht="15.75" customHeight="1">
      <c r="A2306" s="80">
        <v>38037.0</v>
      </c>
      <c r="B2306" s="1">
        <v>1673.712</v>
      </c>
    </row>
    <row r="2307" ht="15.75" customHeight="1">
      <c r="A2307" s="80">
        <v>38040.0</v>
      </c>
      <c r="B2307" s="1">
        <v>1669.197</v>
      </c>
    </row>
    <row r="2308" ht="15.75" customHeight="1">
      <c r="A2308" s="80">
        <v>38041.0</v>
      </c>
      <c r="B2308" s="1">
        <v>1666.422</v>
      </c>
    </row>
    <row r="2309" ht="15.75" customHeight="1">
      <c r="A2309" s="80">
        <v>38042.0</v>
      </c>
      <c r="B2309" s="1">
        <v>1673.336</v>
      </c>
    </row>
    <row r="2310" ht="15.75" customHeight="1">
      <c r="A2310" s="80">
        <v>38043.0</v>
      </c>
      <c r="B2310" s="1">
        <v>1675.634</v>
      </c>
    </row>
    <row r="2311" ht="15.75" customHeight="1">
      <c r="A2311" s="80">
        <v>38044.0</v>
      </c>
      <c r="B2311" s="1">
        <v>1675.7</v>
      </c>
    </row>
    <row r="2312" ht="15.75" customHeight="1">
      <c r="A2312" s="80">
        <v>38047.0</v>
      </c>
      <c r="B2312" s="1">
        <v>1691.899</v>
      </c>
    </row>
    <row r="2313" ht="15.75" customHeight="1">
      <c r="A2313" s="80">
        <v>38048.0</v>
      </c>
      <c r="B2313" s="1">
        <v>1681.882</v>
      </c>
    </row>
    <row r="2314" ht="15.75" customHeight="1">
      <c r="A2314" s="80">
        <v>38049.0</v>
      </c>
      <c r="B2314" s="1">
        <v>1685.171</v>
      </c>
    </row>
    <row r="2315" ht="15.75" customHeight="1">
      <c r="A2315" s="80">
        <v>38050.0</v>
      </c>
      <c r="B2315" s="1">
        <v>1690.83</v>
      </c>
    </row>
    <row r="2316" ht="15.75" customHeight="1">
      <c r="A2316" s="80">
        <v>38051.0</v>
      </c>
      <c r="B2316" s="1">
        <v>1693.762</v>
      </c>
    </row>
    <row r="2317" ht="15.75" customHeight="1">
      <c r="A2317" s="80">
        <v>38054.0</v>
      </c>
      <c r="B2317" s="1">
        <v>1679.738</v>
      </c>
    </row>
    <row r="2318" ht="15.75" customHeight="1">
      <c r="A2318" s="80">
        <v>38055.0</v>
      </c>
      <c r="B2318" s="1">
        <v>1670.069</v>
      </c>
    </row>
    <row r="2319" ht="15.75" customHeight="1">
      <c r="A2319" s="80">
        <v>38056.0</v>
      </c>
      <c r="B2319" s="1">
        <v>1645.794</v>
      </c>
    </row>
    <row r="2320" ht="15.75" customHeight="1">
      <c r="A2320" s="80">
        <v>38057.0</v>
      </c>
      <c r="B2320" s="1">
        <v>1621.214</v>
      </c>
    </row>
    <row r="2321" ht="15.75" customHeight="1">
      <c r="A2321" s="80">
        <v>38058.0</v>
      </c>
      <c r="B2321" s="1">
        <v>1641.423</v>
      </c>
    </row>
    <row r="2322" ht="15.75" customHeight="1">
      <c r="A2322" s="80">
        <v>38061.0</v>
      </c>
      <c r="B2322" s="1">
        <v>1617.907</v>
      </c>
    </row>
    <row r="2323" ht="15.75" customHeight="1">
      <c r="A2323" s="80">
        <v>38062.0</v>
      </c>
      <c r="B2323" s="1">
        <v>1627.029</v>
      </c>
    </row>
    <row r="2324" ht="15.75" customHeight="1">
      <c r="A2324" s="80">
        <v>38063.0</v>
      </c>
      <c r="B2324" s="1">
        <v>1646.288</v>
      </c>
    </row>
    <row r="2325" ht="15.75" customHeight="1">
      <c r="A2325" s="80">
        <v>38064.0</v>
      </c>
      <c r="B2325" s="1">
        <v>1644.214</v>
      </c>
    </row>
    <row r="2326" ht="15.75" customHeight="1">
      <c r="A2326" s="80">
        <v>38065.0</v>
      </c>
      <c r="B2326" s="1">
        <v>1625.844</v>
      </c>
    </row>
    <row r="2327" ht="15.75" customHeight="1">
      <c r="A2327" s="80">
        <v>38068.0</v>
      </c>
      <c r="B2327" s="1">
        <v>1604.802</v>
      </c>
    </row>
    <row r="2328" ht="15.75" customHeight="1">
      <c r="A2328" s="80">
        <v>38069.0</v>
      </c>
      <c r="B2328" s="1">
        <v>1602.674</v>
      </c>
    </row>
    <row r="2329" ht="15.75" customHeight="1">
      <c r="A2329" s="80">
        <v>38070.0</v>
      </c>
      <c r="B2329" s="1">
        <v>1598.849</v>
      </c>
    </row>
    <row r="2330" ht="15.75" customHeight="1">
      <c r="A2330" s="80">
        <v>38071.0</v>
      </c>
      <c r="B2330" s="1">
        <v>1625.011</v>
      </c>
    </row>
    <row r="2331" ht="15.75" customHeight="1">
      <c r="A2331" s="80">
        <v>38072.0</v>
      </c>
      <c r="B2331" s="1">
        <v>1623.363</v>
      </c>
    </row>
    <row r="2332" ht="15.75" customHeight="1">
      <c r="A2332" s="80">
        <v>38075.0</v>
      </c>
      <c r="B2332" s="1">
        <v>1644.75</v>
      </c>
    </row>
    <row r="2333" ht="15.75" customHeight="1">
      <c r="A2333" s="80">
        <v>38076.0</v>
      </c>
      <c r="B2333" s="1">
        <v>1651.427</v>
      </c>
    </row>
    <row r="2334" ht="15.75" customHeight="1">
      <c r="A2334" s="80">
        <v>38077.0</v>
      </c>
      <c r="B2334" s="1">
        <v>1650.42</v>
      </c>
    </row>
    <row r="2335" ht="15.75" customHeight="1">
      <c r="A2335" s="80">
        <v>38078.0</v>
      </c>
      <c r="B2335" s="1">
        <v>1659.164</v>
      </c>
    </row>
    <row r="2336" ht="15.75" customHeight="1">
      <c r="A2336" s="80">
        <v>38079.0</v>
      </c>
      <c r="B2336" s="1">
        <v>1673.405</v>
      </c>
    </row>
    <row r="2337" ht="15.75" customHeight="1">
      <c r="A2337" s="80">
        <v>38082.0</v>
      </c>
      <c r="B2337" s="1">
        <v>1686.241</v>
      </c>
    </row>
    <row r="2338" ht="15.75" customHeight="1">
      <c r="A2338" s="80">
        <v>38083.0</v>
      </c>
      <c r="B2338" s="1">
        <v>1683.229</v>
      </c>
    </row>
    <row r="2339" ht="15.75" customHeight="1">
      <c r="A2339" s="80">
        <v>38084.0</v>
      </c>
      <c r="B2339" s="1">
        <v>1672.137</v>
      </c>
    </row>
    <row r="2340" ht="15.75" customHeight="1">
      <c r="A2340" s="80">
        <v>38085.0</v>
      </c>
      <c r="B2340" s="1">
        <v>1670.356</v>
      </c>
    </row>
    <row r="2341" ht="15.75" customHeight="1">
      <c r="A2341" s="80">
        <v>38089.0</v>
      </c>
      <c r="B2341" s="1">
        <v>1679.017</v>
      </c>
    </row>
    <row r="2342" ht="15.75" customHeight="1">
      <c r="A2342" s="80">
        <v>38090.0</v>
      </c>
      <c r="B2342" s="1">
        <v>1655.991</v>
      </c>
    </row>
    <row r="2343" ht="15.75" customHeight="1">
      <c r="A2343" s="80">
        <v>38091.0</v>
      </c>
      <c r="B2343" s="1">
        <v>1654.174</v>
      </c>
    </row>
    <row r="2344" ht="15.75" customHeight="1">
      <c r="A2344" s="80">
        <v>38092.0</v>
      </c>
      <c r="B2344" s="1">
        <v>1655.15</v>
      </c>
    </row>
    <row r="2345" ht="15.75" customHeight="1">
      <c r="A2345" s="80">
        <v>38093.0</v>
      </c>
      <c r="B2345" s="1">
        <v>1663.619</v>
      </c>
    </row>
    <row r="2346" ht="15.75" customHeight="1">
      <c r="A2346" s="80">
        <v>38096.0</v>
      </c>
      <c r="B2346" s="1">
        <v>1665.395</v>
      </c>
    </row>
    <row r="2347" ht="15.75" customHeight="1">
      <c r="A2347" s="80">
        <v>38097.0</v>
      </c>
      <c r="B2347" s="1">
        <v>1639.494</v>
      </c>
    </row>
    <row r="2348" ht="15.75" customHeight="1">
      <c r="A2348" s="80">
        <v>38098.0</v>
      </c>
      <c r="B2348" s="1">
        <v>1648.309</v>
      </c>
    </row>
    <row r="2349" ht="15.75" customHeight="1">
      <c r="A2349" s="80">
        <v>38099.0</v>
      </c>
      <c r="B2349" s="1">
        <v>1671.626</v>
      </c>
    </row>
    <row r="2350" ht="15.75" customHeight="1">
      <c r="A2350" s="80">
        <v>38100.0</v>
      </c>
      <c r="B2350" s="1">
        <v>1672.622</v>
      </c>
    </row>
    <row r="2351" ht="15.75" customHeight="1">
      <c r="A2351" s="80">
        <v>38103.0</v>
      </c>
      <c r="B2351" s="1">
        <v>1665.195</v>
      </c>
    </row>
    <row r="2352" ht="15.75" customHeight="1">
      <c r="A2352" s="80">
        <v>38104.0</v>
      </c>
      <c r="B2352" s="1">
        <v>1668.984</v>
      </c>
    </row>
    <row r="2353" ht="15.75" customHeight="1">
      <c r="A2353" s="80">
        <v>38105.0</v>
      </c>
      <c r="B2353" s="1">
        <v>1646.196</v>
      </c>
    </row>
    <row r="2354" ht="15.75" customHeight="1">
      <c r="A2354" s="80">
        <v>38106.0</v>
      </c>
      <c r="B2354" s="1">
        <v>1634.158</v>
      </c>
    </row>
    <row r="2355" ht="15.75" customHeight="1">
      <c r="A2355" s="80">
        <v>38107.0</v>
      </c>
      <c r="B2355" s="1">
        <v>1624.511</v>
      </c>
    </row>
    <row r="2356" ht="15.75" customHeight="1">
      <c r="A2356" s="80">
        <v>38110.0</v>
      </c>
      <c r="B2356" s="1">
        <v>1639.46</v>
      </c>
    </row>
    <row r="2357" ht="15.75" customHeight="1">
      <c r="A2357" s="80">
        <v>38111.0</v>
      </c>
      <c r="B2357" s="1">
        <v>1642.501</v>
      </c>
    </row>
    <row r="2358" ht="15.75" customHeight="1">
      <c r="A2358" s="80">
        <v>38112.0</v>
      </c>
      <c r="B2358" s="1">
        <v>1645.648</v>
      </c>
    </row>
    <row r="2359" ht="15.75" customHeight="1">
      <c r="A2359" s="80">
        <v>38113.0</v>
      </c>
      <c r="B2359" s="1">
        <v>1634.747</v>
      </c>
    </row>
    <row r="2360" ht="15.75" customHeight="1">
      <c r="A2360" s="80">
        <v>38114.0</v>
      </c>
      <c r="B2360" s="1">
        <v>1612.306</v>
      </c>
    </row>
    <row r="2361" ht="15.75" customHeight="1">
      <c r="A2361" s="80">
        <v>38117.0</v>
      </c>
      <c r="B2361" s="1">
        <v>1595.376</v>
      </c>
    </row>
    <row r="2362" ht="15.75" customHeight="1">
      <c r="A2362" s="80">
        <v>38118.0</v>
      </c>
      <c r="B2362" s="1">
        <v>1607.94</v>
      </c>
    </row>
    <row r="2363" ht="15.75" customHeight="1">
      <c r="A2363" s="80">
        <v>38119.0</v>
      </c>
      <c r="B2363" s="1">
        <v>1611.151</v>
      </c>
    </row>
    <row r="2364" ht="15.75" customHeight="1">
      <c r="A2364" s="80">
        <v>38120.0</v>
      </c>
      <c r="B2364" s="1">
        <v>1610.051</v>
      </c>
    </row>
    <row r="2365" ht="15.75" customHeight="1">
      <c r="A2365" s="80">
        <v>38121.0</v>
      </c>
      <c r="B2365" s="1">
        <v>1609.118</v>
      </c>
    </row>
    <row r="2366" ht="15.75" customHeight="1">
      <c r="A2366" s="80">
        <v>38124.0</v>
      </c>
      <c r="B2366" s="1">
        <v>1592.233</v>
      </c>
    </row>
    <row r="2367" ht="15.75" customHeight="1">
      <c r="A2367" s="80">
        <v>38125.0</v>
      </c>
      <c r="B2367" s="1">
        <v>1603.142</v>
      </c>
    </row>
    <row r="2368" ht="15.75" customHeight="1">
      <c r="A2368" s="80">
        <v>38126.0</v>
      </c>
      <c r="B2368" s="1">
        <v>1599.287</v>
      </c>
    </row>
    <row r="2369" ht="15.75" customHeight="1">
      <c r="A2369" s="80">
        <v>38127.0</v>
      </c>
      <c r="B2369" s="1">
        <v>1600.056</v>
      </c>
    </row>
    <row r="2370" ht="15.75" customHeight="1">
      <c r="A2370" s="80">
        <v>38128.0</v>
      </c>
      <c r="B2370" s="1">
        <v>1606.489</v>
      </c>
    </row>
    <row r="2371" ht="15.75" customHeight="1">
      <c r="A2371" s="80">
        <v>38131.0</v>
      </c>
      <c r="B2371" s="1">
        <v>1609.22</v>
      </c>
    </row>
    <row r="2372" ht="15.75" customHeight="1">
      <c r="A2372" s="80">
        <v>38132.0</v>
      </c>
      <c r="B2372" s="1">
        <v>1635.142</v>
      </c>
    </row>
    <row r="2373" ht="15.75" customHeight="1">
      <c r="A2373" s="80">
        <v>38133.0</v>
      </c>
      <c r="B2373" s="1">
        <v>1638.158</v>
      </c>
    </row>
    <row r="2374" ht="15.75" customHeight="1">
      <c r="A2374" s="80">
        <v>38134.0</v>
      </c>
      <c r="B2374" s="1">
        <v>1647.647</v>
      </c>
    </row>
    <row r="2375" ht="15.75" customHeight="1">
      <c r="A2375" s="80">
        <v>38135.0</v>
      </c>
      <c r="B2375" s="1">
        <v>1646.804</v>
      </c>
    </row>
    <row r="2376" ht="15.75" customHeight="1">
      <c r="A2376" s="80">
        <v>38139.0</v>
      </c>
      <c r="B2376" s="1">
        <v>1647.573</v>
      </c>
    </row>
    <row r="2377" ht="15.75" customHeight="1">
      <c r="A2377" s="80">
        <v>38140.0</v>
      </c>
      <c r="B2377" s="1">
        <v>1653.665</v>
      </c>
    </row>
    <row r="2378" ht="15.75" customHeight="1">
      <c r="A2378" s="80">
        <v>38141.0</v>
      </c>
      <c r="B2378" s="1">
        <v>1641.428</v>
      </c>
    </row>
    <row r="2379" ht="15.75" customHeight="1">
      <c r="A2379" s="80">
        <v>38142.0</v>
      </c>
      <c r="B2379" s="1">
        <v>1650.075</v>
      </c>
    </row>
    <row r="2380" ht="15.75" customHeight="1">
      <c r="A2380" s="80">
        <v>38145.0</v>
      </c>
      <c r="B2380" s="1">
        <v>1676.484</v>
      </c>
    </row>
    <row r="2381" ht="15.75" customHeight="1">
      <c r="A2381" s="80">
        <v>38146.0</v>
      </c>
      <c r="B2381" s="1">
        <v>1679.209</v>
      </c>
    </row>
    <row r="2382" ht="15.75" customHeight="1">
      <c r="A2382" s="80">
        <v>38147.0</v>
      </c>
      <c r="B2382" s="1">
        <v>1663.383</v>
      </c>
    </row>
    <row r="2383" ht="15.75" customHeight="1">
      <c r="A2383" s="80">
        <v>38148.0</v>
      </c>
      <c r="B2383" s="1">
        <v>1671.015</v>
      </c>
    </row>
    <row r="2384" ht="15.75" customHeight="1">
      <c r="A2384" s="80">
        <v>38152.0</v>
      </c>
      <c r="B2384" s="1">
        <v>1655.001</v>
      </c>
    </row>
    <row r="2385" ht="15.75" customHeight="1">
      <c r="A2385" s="80">
        <v>38153.0</v>
      </c>
      <c r="B2385" s="1">
        <v>1664.919</v>
      </c>
    </row>
    <row r="2386" ht="15.75" customHeight="1">
      <c r="A2386" s="80">
        <v>38154.0</v>
      </c>
      <c r="B2386" s="1">
        <v>1667.232</v>
      </c>
    </row>
    <row r="2387" ht="15.75" customHeight="1">
      <c r="A2387" s="80">
        <v>38155.0</v>
      </c>
      <c r="B2387" s="1">
        <v>1665.022</v>
      </c>
    </row>
    <row r="2388" ht="15.75" customHeight="1">
      <c r="A2388" s="80">
        <v>38156.0</v>
      </c>
      <c r="B2388" s="1">
        <v>1669.39</v>
      </c>
    </row>
    <row r="2389" ht="15.75" customHeight="1">
      <c r="A2389" s="80">
        <v>38159.0</v>
      </c>
      <c r="B2389" s="1">
        <v>1662.463</v>
      </c>
    </row>
    <row r="2390" ht="15.75" customHeight="1">
      <c r="A2390" s="80">
        <v>38160.0</v>
      </c>
      <c r="B2390" s="1">
        <v>1668.547</v>
      </c>
    </row>
    <row r="2391" ht="15.75" customHeight="1">
      <c r="A2391" s="80">
        <v>38161.0</v>
      </c>
      <c r="B2391" s="1">
        <v>1682.75</v>
      </c>
    </row>
    <row r="2392" ht="15.75" customHeight="1">
      <c r="A2392" s="80">
        <v>38162.0</v>
      </c>
      <c r="B2392" s="1">
        <v>1678.069</v>
      </c>
    </row>
    <row r="2393" ht="15.75" customHeight="1">
      <c r="A2393" s="80">
        <v>38163.0</v>
      </c>
      <c r="B2393" s="1">
        <v>1668.929</v>
      </c>
    </row>
    <row r="2394" ht="15.75" customHeight="1">
      <c r="A2394" s="80">
        <v>38166.0</v>
      </c>
      <c r="B2394" s="1">
        <v>1667.609</v>
      </c>
    </row>
    <row r="2395" ht="15.75" customHeight="1">
      <c r="A2395" s="80">
        <v>38167.0</v>
      </c>
      <c r="B2395" s="1">
        <v>1671.844</v>
      </c>
    </row>
    <row r="2396" ht="15.75" customHeight="1">
      <c r="A2396" s="80">
        <v>38168.0</v>
      </c>
      <c r="B2396" s="1">
        <v>1678.826</v>
      </c>
    </row>
    <row r="2397" ht="15.75" customHeight="1">
      <c r="A2397" s="80">
        <v>38169.0</v>
      </c>
      <c r="B2397" s="1">
        <v>1661.526</v>
      </c>
    </row>
    <row r="2398" ht="15.75" customHeight="1">
      <c r="A2398" s="80">
        <v>38170.0</v>
      </c>
      <c r="B2398" s="1">
        <v>1656.331</v>
      </c>
    </row>
    <row r="2399" ht="15.75" customHeight="1">
      <c r="A2399" s="80">
        <v>38174.0</v>
      </c>
      <c r="B2399" s="1">
        <v>1642.835</v>
      </c>
    </row>
    <row r="2400" ht="15.75" customHeight="1">
      <c r="A2400" s="80">
        <v>38175.0</v>
      </c>
      <c r="B2400" s="1">
        <v>1646.361</v>
      </c>
    </row>
    <row r="2401" ht="15.75" customHeight="1">
      <c r="A2401" s="80">
        <v>38176.0</v>
      </c>
      <c r="B2401" s="1">
        <v>1632.885</v>
      </c>
    </row>
    <row r="2402" ht="15.75" customHeight="1">
      <c r="A2402" s="80">
        <v>38177.0</v>
      </c>
      <c r="B2402" s="1">
        <v>1638.418</v>
      </c>
    </row>
    <row r="2403" ht="15.75" customHeight="1">
      <c r="A2403" s="80">
        <v>38180.0</v>
      </c>
      <c r="B2403" s="1">
        <v>1640.73</v>
      </c>
    </row>
    <row r="2404" ht="15.75" customHeight="1">
      <c r="A2404" s="80">
        <v>38181.0</v>
      </c>
      <c r="B2404" s="1">
        <v>1641.964</v>
      </c>
    </row>
    <row r="2405" ht="15.75" customHeight="1">
      <c r="A2405" s="80">
        <v>38182.0</v>
      </c>
      <c r="B2405" s="1">
        <v>1636.618</v>
      </c>
    </row>
    <row r="2406" ht="15.75" customHeight="1">
      <c r="A2406" s="80">
        <v>38183.0</v>
      </c>
      <c r="B2406" s="1">
        <v>1629.576</v>
      </c>
    </row>
    <row r="2407" ht="15.75" customHeight="1">
      <c r="A2407" s="80">
        <v>38184.0</v>
      </c>
      <c r="B2407" s="1">
        <v>1621.806</v>
      </c>
    </row>
    <row r="2408" ht="15.75" customHeight="1">
      <c r="A2408" s="80">
        <v>38187.0</v>
      </c>
      <c r="B2408" s="1">
        <v>1621.085</v>
      </c>
    </row>
    <row r="2409" ht="15.75" customHeight="1">
      <c r="A2409" s="80">
        <v>38188.0</v>
      </c>
      <c r="B2409" s="1">
        <v>1632.52</v>
      </c>
    </row>
    <row r="2410" ht="15.75" customHeight="1">
      <c r="A2410" s="80">
        <v>38189.0</v>
      </c>
      <c r="B2410" s="1">
        <v>1610.884</v>
      </c>
    </row>
    <row r="2411" ht="15.75" customHeight="1">
      <c r="A2411" s="80">
        <v>38190.0</v>
      </c>
      <c r="B2411" s="1">
        <v>1615.274</v>
      </c>
    </row>
    <row r="2412" ht="15.75" customHeight="1">
      <c r="A2412" s="80">
        <v>38191.0</v>
      </c>
      <c r="B2412" s="1">
        <v>1599.621</v>
      </c>
    </row>
    <row r="2413" ht="15.75" customHeight="1">
      <c r="A2413" s="80">
        <v>38194.0</v>
      </c>
      <c r="B2413" s="1">
        <v>1596.484</v>
      </c>
    </row>
    <row r="2414" ht="15.75" customHeight="1">
      <c r="A2414" s="80">
        <v>38195.0</v>
      </c>
      <c r="B2414" s="1">
        <v>1612.33</v>
      </c>
    </row>
    <row r="2415" ht="15.75" customHeight="1">
      <c r="A2415" s="80">
        <v>38196.0</v>
      </c>
      <c r="B2415" s="1">
        <v>1613.5</v>
      </c>
    </row>
    <row r="2416" ht="15.75" customHeight="1">
      <c r="A2416" s="80">
        <v>38197.0</v>
      </c>
      <c r="B2416" s="1">
        <v>1621.348</v>
      </c>
    </row>
    <row r="2417" ht="15.75" customHeight="1">
      <c r="A2417" s="80">
        <v>38198.0</v>
      </c>
      <c r="B2417" s="1">
        <v>1623.262</v>
      </c>
    </row>
    <row r="2418" ht="15.75" customHeight="1">
      <c r="A2418" s="80">
        <v>38201.0</v>
      </c>
      <c r="B2418" s="1">
        <v>1630.481</v>
      </c>
    </row>
    <row r="2419" ht="15.75" customHeight="1">
      <c r="A2419" s="80">
        <v>38202.0</v>
      </c>
      <c r="B2419" s="1">
        <v>1620.281</v>
      </c>
    </row>
    <row r="2420" ht="15.75" customHeight="1">
      <c r="A2420" s="80">
        <v>38203.0</v>
      </c>
      <c r="B2420" s="1">
        <v>1618.999</v>
      </c>
    </row>
    <row r="2421" ht="15.75" customHeight="1">
      <c r="A2421" s="80">
        <v>38204.0</v>
      </c>
      <c r="B2421" s="1">
        <v>1592.639</v>
      </c>
    </row>
    <row r="2422" ht="15.75" customHeight="1">
      <c r="A2422" s="80">
        <v>38205.0</v>
      </c>
      <c r="B2422" s="1">
        <v>1568.072</v>
      </c>
    </row>
    <row r="2423" ht="15.75" customHeight="1">
      <c r="A2423" s="80">
        <v>38208.0</v>
      </c>
      <c r="B2423" s="1">
        <v>1569.961</v>
      </c>
    </row>
    <row r="2424" ht="15.75" customHeight="1">
      <c r="A2424" s="80">
        <v>38209.0</v>
      </c>
      <c r="B2424" s="1">
        <v>1590.349</v>
      </c>
    </row>
    <row r="2425" ht="15.75" customHeight="1">
      <c r="A2425" s="80">
        <v>38210.0</v>
      </c>
      <c r="B2425" s="1">
        <v>1586.432</v>
      </c>
    </row>
    <row r="2426" ht="15.75" customHeight="1">
      <c r="A2426" s="80">
        <v>38211.0</v>
      </c>
      <c r="B2426" s="1">
        <v>1567.947</v>
      </c>
    </row>
    <row r="2427" ht="15.75" customHeight="1">
      <c r="A2427" s="80">
        <v>38212.0</v>
      </c>
      <c r="B2427" s="1">
        <v>1570.444</v>
      </c>
    </row>
    <row r="2428" ht="15.75" customHeight="1">
      <c r="A2428" s="80">
        <v>38215.0</v>
      </c>
      <c r="B2428" s="1">
        <v>1591.937</v>
      </c>
    </row>
    <row r="2429" ht="15.75" customHeight="1">
      <c r="A2429" s="80">
        <v>38216.0</v>
      </c>
      <c r="B2429" s="1">
        <v>1595.574</v>
      </c>
    </row>
    <row r="2430" ht="15.75" customHeight="1">
      <c r="A2430" s="80">
        <v>38217.0</v>
      </c>
      <c r="B2430" s="1">
        <v>1615.721</v>
      </c>
    </row>
    <row r="2431" ht="15.75" customHeight="1">
      <c r="A2431" s="80">
        <v>38218.0</v>
      </c>
      <c r="B2431" s="1">
        <v>1609.969</v>
      </c>
    </row>
    <row r="2432" ht="15.75" customHeight="1">
      <c r="A2432" s="80">
        <v>38219.0</v>
      </c>
      <c r="B2432" s="1">
        <v>1620.472</v>
      </c>
    </row>
    <row r="2433" ht="15.75" customHeight="1">
      <c r="A2433" s="80">
        <v>38222.0</v>
      </c>
      <c r="B2433" s="1">
        <v>1616.68</v>
      </c>
    </row>
    <row r="2434" ht="15.75" customHeight="1">
      <c r="A2434" s="80">
        <v>38223.0</v>
      </c>
      <c r="B2434" s="1">
        <v>1617.458</v>
      </c>
    </row>
    <row r="2435" ht="15.75" customHeight="1">
      <c r="A2435" s="80">
        <v>38224.0</v>
      </c>
      <c r="B2435" s="1">
        <v>1630.485</v>
      </c>
    </row>
    <row r="2436" ht="15.75" customHeight="1">
      <c r="A2436" s="80">
        <v>38225.0</v>
      </c>
      <c r="B2436" s="1">
        <v>1630.683</v>
      </c>
    </row>
    <row r="2437" ht="15.75" customHeight="1">
      <c r="A2437" s="80">
        <v>38226.0</v>
      </c>
      <c r="B2437" s="1">
        <v>1634.832</v>
      </c>
    </row>
    <row r="2438" ht="15.75" customHeight="1">
      <c r="A2438" s="80">
        <v>38229.0</v>
      </c>
      <c r="B2438" s="1">
        <v>1622.279</v>
      </c>
    </row>
    <row r="2439" ht="15.75" customHeight="1">
      <c r="A2439" s="80">
        <v>38230.0</v>
      </c>
      <c r="B2439" s="1">
        <v>1629.828</v>
      </c>
    </row>
    <row r="2440" ht="15.75" customHeight="1">
      <c r="A2440" s="80">
        <v>38231.0</v>
      </c>
      <c r="B2440" s="1">
        <v>1632.818</v>
      </c>
    </row>
    <row r="2441" ht="15.75" customHeight="1">
      <c r="A2441" s="80">
        <v>38232.0</v>
      </c>
      <c r="B2441" s="1">
        <v>1651.14</v>
      </c>
    </row>
    <row r="2442" ht="15.75" customHeight="1">
      <c r="A2442" s="80">
        <v>38233.0</v>
      </c>
      <c r="B2442" s="1">
        <v>1644.253</v>
      </c>
    </row>
    <row r="2443" ht="15.75" customHeight="1">
      <c r="A2443" s="80">
        <v>38237.0</v>
      </c>
      <c r="B2443" s="1">
        <v>1655.647</v>
      </c>
    </row>
    <row r="2444" ht="15.75" customHeight="1">
      <c r="A2444" s="80">
        <v>38238.0</v>
      </c>
      <c r="B2444" s="1">
        <v>1648.52</v>
      </c>
    </row>
    <row r="2445" ht="15.75" customHeight="1">
      <c r="A2445" s="80">
        <v>38239.0</v>
      </c>
      <c r="B2445" s="1">
        <v>1651.652</v>
      </c>
    </row>
    <row r="2446" ht="15.75" customHeight="1">
      <c r="A2446" s="80">
        <v>38240.0</v>
      </c>
      <c r="B2446" s="1">
        <v>1659.836</v>
      </c>
    </row>
    <row r="2447" ht="15.75" customHeight="1">
      <c r="A2447" s="80">
        <v>38243.0</v>
      </c>
      <c r="B2447" s="1">
        <v>1663.098</v>
      </c>
    </row>
    <row r="2448" ht="15.75" customHeight="1">
      <c r="A2448" s="80">
        <v>38244.0</v>
      </c>
      <c r="B2448" s="1">
        <v>1666.816</v>
      </c>
    </row>
    <row r="2449" ht="15.75" customHeight="1">
      <c r="A2449" s="80">
        <v>38245.0</v>
      </c>
      <c r="B2449" s="1">
        <v>1655.101</v>
      </c>
    </row>
    <row r="2450" ht="15.75" customHeight="1">
      <c r="A2450" s="80">
        <v>38246.0</v>
      </c>
      <c r="B2450" s="1">
        <v>1659.78</v>
      </c>
    </row>
    <row r="2451" ht="15.75" customHeight="1">
      <c r="A2451" s="80">
        <v>38247.0</v>
      </c>
      <c r="B2451" s="1">
        <v>1667.248</v>
      </c>
    </row>
    <row r="2452" ht="15.75" customHeight="1">
      <c r="A2452" s="80">
        <v>38250.0</v>
      </c>
      <c r="B2452" s="1">
        <v>1657.877</v>
      </c>
    </row>
    <row r="2453" ht="15.75" customHeight="1">
      <c r="A2453" s="80">
        <v>38251.0</v>
      </c>
      <c r="B2453" s="1">
        <v>1668.385</v>
      </c>
    </row>
    <row r="2454" ht="15.75" customHeight="1">
      <c r="A2454" s="80">
        <v>38252.0</v>
      </c>
      <c r="B2454" s="1">
        <v>1645.166</v>
      </c>
    </row>
    <row r="2455" ht="15.75" customHeight="1">
      <c r="A2455" s="80">
        <v>38253.0</v>
      </c>
      <c r="B2455" s="1">
        <v>1637.816</v>
      </c>
    </row>
    <row r="2456" ht="15.75" customHeight="1">
      <c r="A2456" s="80">
        <v>38254.0</v>
      </c>
      <c r="B2456" s="1">
        <v>1640.398</v>
      </c>
    </row>
    <row r="2457" ht="15.75" customHeight="1">
      <c r="A2457" s="80">
        <v>38257.0</v>
      </c>
      <c r="B2457" s="1">
        <v>1630.668</v>
      </c>
    </row>
    <row r="2458" ht="15.75" customHeight="1">
      <c r="A2458" s="80">
        <v>38258.0</v>
      </c>
      <c r="B2458" s="1">
        <v>1640.617</v>
      </c>
    </row>
    <row r="2459" ht="15.75" customHeight="1">
      <c r="A2459" s="80">
        <v>38259.0</v>
      </c>
      <c r="B2459" s="1">
        <v>1647.789</v>
      </c>
    </row>
    <row r="2460" ht="15.75" customHeight="1">
      <c r="A2460" s="80">
        <v>38260.0</v>
      </c>
      <c r="B2460" s="1">
        <v>1647.48</v>
      </c>
    </row>
    <row r="2461" ht="15.75" customHeight="1">
      <c r="A2461" s="80">
        <v>38261.0</v>
      </c>
      <c r="B2461" s="1">
        <v>1672.487</v>
      </c>
    </row>
    <row r="2462" ht="15.75" customHeight="1">
      <c r="A2462" s="80">
        <v>38264.0</v>
      </c>
      <c r="B2462" s="1">
        <v>1678.104</v>
      </c>
    </row>
    <row r="2463" ht="15.75" customHeight="1">
      <c r="A2463" s="80">
        <v>38265.0</v>
      </c>
      <c r="B2463" s="1">
        <v>1677.092</v>
      </c>
    </row>
    <row r="2464" ht="15.75" customHeight="1">
      <c r="A2464" s="80">
        <v>38266.0</v>
      </c>
      <c r="B2464" s="1">
        <v>1688.827</v>
      </c>
    </row>
    <row r="2465" ht="15.75" customHeight="1">
      <c r="A2465" s="80">
        <v>38267.0</v>
      </c>
      <c r="B2465" s="1">
        <v>1672.077</v>
      </c>
    </row>
    <row r="2466" ht="15.75" customHeight="1">
      <c r="A2466" s="80">
        <v>38268.0</v>
      </c>
      <c r="B2466" s="1">
        <v>1659.51</v>
      </c>
    </row>
    <row r="2467" ht="15.75" customHeight="1">
      <c r="A2467" s="80">
        <v>38271.0</v>
      </c>
      <c r="B2467" s="1">
        <v>1662.835</v>
      </c>
    </row>
    <row r="2468" ht="15.75" customHeight="1">
      <c r="A2468" s="80">
        <v>38272.0</v>
      </c>
      <c r="B2468" s="1">
        <v>1659.072</v>
      </c>
    </row>
    <row r="2469" ht="15.75" customHeight="1">
      <c r="A2469" s="80">
        <v>38273.0</v>
      </c>
      <c r="B2469" s="1">
        <v>1647.127</v>
      </c>
    </row>
    <row r="2470" ht="15.75" customHeight="1">
      <c r="A2470" s="80">
        <v>38274.0</v>
      </c>
      <c r="B2470" s="1">
        <v>1631.806</v>
      </c>
    </row>
    <row r="2471" ht="15.75" customHeight="1">
      <c r="A2471" s="80">
        <v>38275.0</v>
      </c>
      <c r="B2471" s="1">
        <v>1639.08</v>
      </c>
    </row>
    <row r="2472" ht="15.75" customHeight="1">
      <c r="A2472" s="80">
        <v>38278.0</v>
      </c>
      <c r="B2472" s="1">
        <v>1647.695</v>
      </c>
    </row>
    <row r="2473" ht="15.75" customHeight="1">
      <c r="A2473" s="80">
        <v>38279.0</v>
      </c>
      <c r="B2473" s="1">
        <v>1631.736</v>
      </c>
    </row>
    <row r="2474" ht="15.75" customHeight="1">
      <c r="A2474" s="80">
        <v>38280.0</v>
      </c>
      <c r="B2474" s="1">
        <v>1632.489</v>
      </c>
    </row>
    <row r="2475" ht="15.75" customHeight="1">
      <c r="A2475" s="80">
        <v>38281.0</v>
      </c>
      <c r="B2475" s="1">
        <v>1636.76</v>
      </c>
    </row>
    <row r="2476" ht="15.75" customHeight="1">
      <c r="A2476" s="80">
        <v>38282.0</v>
      </c>
      <c r="B2476" s="1">
        <v>1620.853</v>
      </c>
    </row>
    <row r="2477" ht="15.75" customHeight="1">
      <c r="A2477" s="80">
        <v>38285.0</v>
      </c>
      <c r="B2477" s="1">
        <v>1619.479</v>
      </c>
    </row>
    <row r="2478" ht="15.75" customHeight="1">
      <c r="A2478" s="80">
        <v>38286.0</v>
      </c>
      <c r="B2478" s="1">
        <v>1643.57</v>
      </c>
    </row>
    <row r="2479" ht="15.75" customHeight="1">
      <c r="A2479" s="80">
        <v>38287.0</v>
      </c>
      <c r="B2479" s="1">
        <v>1665.014</v>
      </c>
    </row>
    <row r="2480" ht="15.75" customHeight="1">
      <c r="A2480" s="80">
        <v>38288.0</v>
      </c>
      <c r="B2480" s="1">
        <v>1668.55</v>
      </c>
    </row>
    <row r="2481" ht="15.75" customHeight="1">
      <c r="A2481" s="80">
        <v>38289.0</v>
      </c>
      <c r="B2481" s="1">
        <v>1672.649</v>
      </c>
    </row>
    <row r="2482" ht="15.75" customHeight="1">
      <c r="A2482" s="80">
        <v>38292.0</v>
      </c>
      <c r="B2482" s="1">
        <v>1673.105</v>
      </c>
    </row>
    <row r="2483" ht="15.75" customHeight="1">
      <c r="A2483" s="80">
        <v>38293.0</v>
      </c>
      <c r="B2483" s="1">
        <v>1673.161</v>
      </c>
    </row>
    <row r="2484" ht="15.75" customHeight="1">
      <c r="A2484" s="80">
        <v>38294.0</v>
      </c>
      <c r="B2484" s="1">
        <v>1692.224</v>
      </c>
    </row>
    <row r="2485" ht="15.75" customHeight="1">
      <c r="A2485" s="80">
        <v>38295.0</v>
      </c>
      <c r="B2485" s="1">
        <v>1719.641</v>
      </c>
    </row>
    <row r="2486" ht="15.75" customHeight="1">
      <c r="A2486" s="80">
        <v>38296.0</v>
      </c>
      <c r="B2486" s="1">
        <v>1726.339</v>
      </c>
    </row>
    <row r="2487" ht="15.75" customHeight="1">
      <c r="A2487" s="80">
        <v>38299.0</v>
      </c>
      <c r="B2487" s="1">
        <v>1724.592</v>
      </c>
    </row>
    <row r="2488" ht="15.75" customHeight="1">
      <c r="A2488" s="80">
        <v>38300.0</v>
      </c>
      <c r="B2488" s="1">
        <v>1724.075</v>
      </c>
    </row>
    <row r="2489" ht="15.75" customHeight="1">
      <c r="A2489" s="80">
        <v>38301.0</v>
      </c>
      <c r="B2489" s="1">
        <v>1722.668</v>
      </c>
    </row>
    <row r="2490" ht="15.75" customHeight="1">
      <c r="A2490" s="80">
        <v>38302.0</v>
      </c>
      <c r="B2490" s="1">
        <v>1738.319</v>
      </c>
    </row>
    <row r="2491" ht="15.75" customHeight="1">
      <c r="A2491" s="80">
        <v>38303.0</v>
      </c>
      <c r="B2491" s="1">
        <v>1754.334</v>
      </c>
    </row>
    <row r="2492" ht="15.75" customHeight="1">
      <c r="A2492" s="80">
        <v>38306.0</v>
      </c>
      <c r="B2492" s="1">
        <v>1753.991</v>
      </c>
    </row>
    <row r="2493" ht="15.75" customHeight="1">
      <c r="A2493" s="80">
        <v>38307.0</v>
      </c>
      <c r="B2493" s="1">
        <v>1741.718</v>
      </c>
    </row>
    <row r="2494" ht="15.75" customHeight="1">
      <c r="A2494" s="80">
        <v>38308.0</v>
      </c>
      <c r="B2494" s="1">
        <v>1751.565</v>
      </c>
    </row>
    <row r="2495" ht="15.75" customHeight="1">
      <c r="A2495" s="80">
        <v>38309.0</v>
      </c>
      <c r="B2495" s="1">
        <v>1753.973</v>
      </c>
    </row>
    <row r="2496" ht="15.75" customHeight="1">
      <c r="A2496" s="80">
        <v>38310.0</v>
      </c>
      <c r="B2496" s="1">
        <v>1734.453</v>
      </c>
    </row>
    <row r="2497" ht="15.75" customHeight="1">
      <c r="A2497" s="80">
        <v>38313.0</v>
      </c>
      <c r="B2497" s="1">
        <v>1744.707</v>
      </c>
    </row>
    <row r="2498" ht="15.75" customHeight="1">
      <c r="A2498" s="80">
        <v>38314.0</v>
      </c>
      <c r="B2498" s="1">
        <v>1744.312</v>
      </c>
    </row>
    <row r="2499" ht="15.75" customHeight="1">
      <c r="A2499" s="80">
        <v>38315.0</v>
      </c>
      <c r="B2499" s="1">
        <v>1751.554</v>
      </c>
    </row>
    <row r="2500" ht="15.75" customHeight="1">
      <c r="A2500" s="80">
        <v>38317.0</v>
      </c>
      <c r="B2500" s="1">
        <v>1753.092</v>
      </c>
    </row>
    <row r="2501" ht="15.75" customHeight="1">
      <c r="A2501" s="80">
        <v>38320.0</v>
      </c>
      <c r="B2501" s="1">
        <v>1747.336</v>
      </c>
    </row>
    <row r="2502" ht="15.75" customHeight="1">
      <c r="A2502" s="80">
        <v>38321.0</v>
      </c>
      <c r="B2502" s="1">
        <v>1740.327</v>
      </c>
    </row>
    <row r="2503" ht="15.75" customHeight="1">
      <c r="A2503" s="80">
        <v>38322.0</v>
      </c>
      <c r="B2503" s="1">
        <v>1766.903</v>
      </c>
    </row>
    <row r="2504" ht="15.75" customHeight="1">
      <c r="A2504" s="80">
        <v>38323.0</v>
      </c>
      <c r="B2504" s="1">
        <v>1765.371</v>
      </c>
    </row>
    <row r="2505" ht="15.75" customHeight="1">
      <c r="A2505" s="80">
        <v>38324.0</v>
      </c>
      <c r="B2505" s="1">
        <v>1766.627</v>
      </c>
    </row>
    <row r="2506" ht="15.75" customHeight="1">
      <c r="A2506" s="80">
        <v>38327.0</v>
      </c>
      <c r="B2506" s="1">
        <v>1765.326</v>
      </c>
    </row>
    <row r="2507" ht="15.75" customHeight="1">
      <c r="A2507" s="80">
        <v>38328.0</v>
      </c>
      <c r="B2507" s="1">
        <v>1745.835</v>
      </c>
    </row>
    <row r="2508" ht="15.75" customHeight="1">
      <c r="A2508" s="80">
        <v>38329.0</v>
      </c>
      <c r="B2508" s="1">
        <v>1754.747</v>
      </c>
    </row>
    <row r="2509" ht="15.75" customHeight="1">
      <c r="A2509" s="80">
        <v>38330.0</v>
      </c>
      <c r="B2509" s="1">
        <v>1764.35</v>
      </c>
    </row>
    <row r="2510" ht="15.75" customHeight="1">
      <c r="A2510" s="80">
        <v>38331.0</v>
      </c>
      <c r="B2510" s="1">
        <v>1762.512</v>
      </c>
    </row>
    <row r="2511" ht="15.75" customHeight="1">
      <c r="A2511" s="80">
        <v>38334.0</v>
      </c>
      <c r="B2511" s="1">
        <v>1778.538</v>
      </c>
    </row>
    <row r="2512" ht="15.75" customHeight="1">
      <c r="A2512" s="80">
        <v>38335.0</v>
      </c>
      <c r="B2512" s="1">
        <v>1785.51</v>
      </c>
    </row>
    <row r="2513" ht="15.75" customHeight="1">
      <c r="A2513" s="80">
        <v>38336.0</v>
      </c>
      <c r="B2513" s="1">
        <v>1789.143</v>
      </c>
    </row>
    <row r="2514" ht="15.75" customHeight="1">
      <c r="A2514" s="80">
        <v>38337.0</v>
      </c>
      <c r="B2514" s="1">
        <v>1785.513</v>
      </c>
    </row>
    <row r="2515" ht="15.75" customHeight="1">
      <c r="A2515" s="80">
        <v>38338.0</v>
      </c>
      <c r="B2515" s="1">
        <v>1772.188</v>
      </c>
    </row>
    <row r="2516" ht="15.75" customHeight="1">
      <c r="A2516" s="80">
        <v>38341.0</v>
      </c>
      <c r="B2516" s="1">
        <v>1772.869</v>
      </c>
    </row>
    <row r="2517" ht="15.75" customHeight="1">
      <c r="A2517" s="80">
        <v>38342.0</v>
      </c>
      <c r="B2517" s="1">
        <v>1788.929</v>
      </c>
    </row>
    <row r="2518" ht="15.75" customHeight="1">
      <c r="A2518" s="80">
        <v>38343.0</v>
      </c>
      <c r="B2518" s="1">
        <v>1795.663</v>
      </c>
    </row>
    <row r="2519" ht="15.75" customHeight="1">
      <c r="A2519" s="80">
        <v>38344.0</v>
      </c>
      <c r="B2519" s="1">
        <v>1796.494</v>
      </c>
    </row>
    <row r="2520" ht="15.75" customHeight="1">
      <c r="A2520" s="80">
        <v>38348.0</v>
      </c>
      <c r="B2520" s="1">
        <v>1788.76</v>
      </c>
    </row>
    <row r="2521" ht="15.75" customHeight="1">
      <c r="A2521" s="80">
        <v>38349.0</v>
      </c>
      <c r="B2521" s="1">
        <v>1801.58</v>
      </c>
    </row>
    <row r="2522" ht="15.75" customHeight="1">
      <c r="A2522" s="80">
        <v>38350.0</v>
      </c>
      <c r="B2522" s="1">
        <v>1801.71</v>
      </c>
    </row>
    <row r="2523" ht="15.75" customHeight="1">
      <c r="A2523" s="80">
        <v>38351.0</v>
      </c>
      <c r="B2523" s="1">
        <v>1801.977</v>
      </c>
    </row>
    <row r="2524" ht="15.75" customHeight="1">
      <c r="A2524" s="80">
        <v>38352.0</v>
      </c>
      <c r="B2524" s="1">
        <v>1799.548</v>
      </c>
    </row>
    <row r="2525" ht="15.75" customHeight="1">
      <c r="A2525" s="80">
        <v>38355.0</v>
      </c>
      <c r="B2525" s="1">
        <v>1784.956</v>
      </c>
    </row>
    <row r="2526" ht="15.75" customHeight="1">
      <c r="A2526" s="80">
        <v>38356.0</v>
      </c>
      <c r="B2526" s="1">
        <v>1764.302</v>
      </c>
    </row>
    <row r="2527" ht="15.75" customHeight="1">
      <c r="A2527" s="80">
        <v>38357.0</v>
      </c>
      <c r="B2527" s="1">
        <v>1758.067</v>
      </c>
    </row>
    <row r="2528" ht="15.75" customHeight="1">
      <c r="A2528" s="80">
        <v>38358.0</v>
      </c>
      <c r="B2528" s="1">
        <v>1764.626</v>
      </c>
    </row>
    <row r="2529" ht="15.75" customHeight="1">
      <c r="A2529" s="80">
        <v>38359.0</v>
      </c>
      <c r="B2529" s="1">
        <v>1762.123</v>
      </c>
    </row>
    <row r="2530" ht="15.75" customHeight="1">
      <c r="A2530" s="80">
        <v>38362.0</v>
      </c>
      <c r="B2530" s="1">
        <v>1768.166</v>
      </c>
    </row>
    <row r="2531" ht="15.75" customHeight="1">
      <c r="A2531" s="80">
        <v>38363.0</v>
      </c>
      <c r="B2531" s="1">
        <v>1757.506</v>
      </c>
    </row>
    <row r="2532" ht="15.75" customHeight="1">
      <c r="A2532" s="80">
        <v>38364.0</v>
      </c>
      <c r="B2532" s="1">
        <v>1764.717</v>
      </c>
    </row>
    <row r="2533" ht="15.75" customHeight="1">
      <c r="A2533" s="80">
        <v>38365.0</v>
      </c>
      <c r="B2533" s="1">
        <v>1749.481</v>
      </c>
    </row>
    <row r="2534" ht="15.75" customHeight="1">
      <c r="A2534" s="80">
        <v>38366.0</v>
      </c>
      <c r="B2534" s="1">
        <v>1759.983</v>
      </c>
    </row>
    <row r="2535" ht="15.75" customHeight="1">
      <c r="A2535" s="80">
        <v>38370.0</v>
      </c>
      <c r="B2535" s="1">
        <v>1777.035</v>
      </c>
    </row>
    <row r="2536" ht="15.75" customHeight="1">
      <c r="A2536" s="80">
        <v>38371.0</v>
      </c>
      <c r="B2536" s="1">
        <v>1760.284</v>
      </c>
    </row>
    <row r="2537" ht="15.75" customHeight="1">
      <c r="A2537" s="80">
        <v>38372.0</v>
      </c>
      <c r="B2537" s="1">
        <v>1746.61</v>
      </c>
    </row>
    <row r="2538" ht="15.75" customHeight="1">
      <c r="A2538" s="80">
        <v>38373.0</v>
      </c>
      <c r="B2538" s="1">
        <v>1735.425</v>
      </c>
    </row>
    <row r="2539" ht="15.75" customHeight="1">
      <c r="A2539" s="80">
        <v>38376.0</v>
      </c>
      <c r="B2539" s="1">
        <v>1729.33</v>
      </c>
    </row>
    <row r="2540" ht="15.75" customHeight="1">
      <c r="A2540" s="80">
        <v>38377.0</v>
      </c>
      <c r="B2540" s="1">
        <v>1736.25</v>
      </c>
    </row>
    <row r="2541" ht="15.75" customHeight="1">
      <c r="A2541" s="80">
        <v>38378.0</v>
      </c>
      <c r="B2541" s="1">
        <v>1744.719</v>
      </c>
    </row>
    <row r="2542" ht="15.75" customHeight="1">
      <c r="A2542" s="80">
        <v>38379.0</v>
      </c>
      <c r="B2542" s="1">
        <v>1745.583</v>
      </c>
    </row>
    <row r="2543" ht="15.75" customHeight="1">
      <c r="A2543" s="80">
        <v>38380.0</v>
      </c>
      <c r="B2543" s="1">
        <v>1740.963</v>
      </c>
    </row>
    <row r="2544" ht="15.75" customHeight="1">
      <c r="A2544" s="80">
        <v>38383.0</v>
      </c>
      <c r="B2544" s="1">
        <v>1755.684</v>
      </c>
    </row>
    <row r="2545" ht="15.75" customHeight="1">
      <c r="A2545" s="80">
        <v>38384.0</v>
      </c>
      <c r="B2545" s="1">
        <v>1767.787</v>
      </c>
    </row>
    <row r="2546" ht="15.75" customHeight="1">
      <c r="A2546" s="80">
        <v>38385.0</v>
      </c>
      <c r="B2546" s="1">
        <v>1773.627</v>
      </c>
    </row>
    <row r="2547" ht="15.75" customHeight="1">
      <c r="A2547" s="80">
        <v>38386.0</v>
      </c>
      <c r="B2547" s="1">
        <v>1769.261</v>
      </c>
    </row>
    <row r="2548" ht="15.75" customHeight="1">
      <c r="A2548" s="80">
        <v>38387.0</v>
      </c>
      <c r="B2548" s="1">
        <v>1788.815</v>
      </c>
    </row>
    <row r="2549" ht="15.75" customHeight="1">
      <c r="A2549" s="80">
        <v>38390.0</v>
      </c>
      <c r="B2549" s="1">
        <v>1786.921</v>
      </c>
    </row>
    <row r="2550" ht="15.75" customHeight="1">
      <c r="A2550" s="80">
        <v>38391.0</v>
      </c>
      <c r="B2550" s="1">
        <v>1788.158</v>
      </c>
    </row>
    <row r="2551" ht="15.75" customHeight="1">
      <c r="A2551" s="80">
        <v>38392.0</v>
      </c>
      <c r="B2551" s="1">
        <v>1773.276</v>
      </c>
    </row>
    <row r="2552" ht="15.75" customHeight="1">
      <c r="A2552" s="80">
        <v>38393.0</v>
      </c>
      <c r="B2552" s="1">
        <v>1780.804</v>
      </c>
    </row>
    <row r="2553" ht="15.75" customHeight="1">
      <c r="A2553" s="80">
        <v>38394.0</v>
      </c>
      <c r="B2553" s="1">
        <v>1793.54</v>
      </c>
    </row>
    <row r="2554" ht="15.75" customHeight="1">
      <c r="A2554" s="80">
        <v>38397.0</v>
      </c>
      <c r="B2554" s="1">
        <v>1794.981</v>
      </c>
    </row>
    <row r="2555" ht="15.75" customHeight="1">
      <c r="A2555" s="80">
        <v>38398.0</v>
      </c>
      <c r="B2555" s="1">
        <v>1801.063</v>
      </c>
    </row>
    <row r="2556" ht="15.75" customHeight="1">
      <c r="A2556" s="80">
        <v>38399.0</v>
      </c>
      <c r="B2556" s="1">
        <v>1801.586</v>
      </c>
    </row>
    <row r="2557" ht="15.75" customHeight="1">
      <c r="A2557" s="80">
        <v>38400.0</v>
      </c>
      <c r="B2557" s="1">
        <v>1787.412</v>
      </c>
    </row>
    <row r="2558" ht="15.75" customHeight="1">
      <c r="A2558" s="80">
        <v>38401.0</v>
      </c>
      <c r="B2558" s="1">
        <v>1788.654</v>
      </c>
    </row>
    <row r="2559" ht="15.75" customHeight="1">
      <c r="A2559" s="80">
        <v>38405.0</v>
      </c>
      <c r="B2559" s="1">
        <v>1762.757</v>
      </c>
    </row>
    <row r="2560" ht="15.75" customHeight="1">
      <c r="A2560" s="80">
        <v>38406.0</v>
      </c>
      <c r="B2560" s="1">
        <v>1772.763</v>
      </c>
    </row>
    <row r="2561" ht="15.75" customHeight="1">
      <c r="A2561" s="80">
        <v>38407.0</v>
      </c>
      <c r="B2561" s="1">
        <v>1787.336</v>
      </c>
    </row>
    <row r="2562" ht="15.75" customHeight="1">
      <c r="A2562" s="80">
        <v>38408.0</v>
      </c>
      <c r="B2562" s="1">
        <v>1804.168</v>
      </c>
    </row>
    <row r="2563" ht="15.75" customHeight="1">
      <c r="A2563" s="80">
        <v>38411.0</v>
      </c>
      <c r="B2563" s="1">
        <v>1792.631</v>
      </c>
    </row>
    <row r="2564" ht="15.75" customHeight="1">
      <c r="A2564" s="80">
        <v>38412.0</v>
      </c>
      <c r="B2564" s="1">
        <v>1802.793</v>
      </c>
    </row>
    <row r="2565" ht="15.75" customHeight="1">
      <c r="A2565" s="80">
        <v>38413.0</v>
      </c>
      <c r="B2565" s="1">
        <v>1802.919</v>
      </c>
    </row>
    <row r="2566" ht="15.75" customHeight="1">
      <c r="A2566" s="80">
        <v>38414.0</v>
      </c>
      <c r="B2566" s="1">
        <v>1803.51</v>
      </c>
    </row>
    <row r="2567" ht="15.75" customHeight="1">
      <c r="A2567" s="80">
        <v>38415.0</v>
      </c>
      <c r="B2567" s="1">
        <v>1820.88</v>
      </c>
    </row>
    <row r="2568" ht="15.75" customHeight="1">
      <c r="A2568" s="80">
        <v>38418.0</v>
      </c>
      <c r="B2568" s="1">
        <v>1825.703</v>
      </c>
    </row>
    <row r="2569" ht="15.75" customHeight="1">
      <c r="A2569" s="80">
        <v>38419.0</v>
      </c>
      <c r="B2569" s="1">
        <v>1817.121</v>
      </c>
    </row>
    <row r="2570" ht="15.75" customHeight="1">
      <c r="A2570" s="80">
        <v>38420.0</v>
      </c>
      <c r="B2570" s="1">
        <v>1798.791</v>
      </c>
    </row>
    <row r="2571" ht="15.75" customHeight="1">
      <c r="A2571" s="80">
        <v>38421.0</v>
      </c>
      <c r="B2571" s="1">
        <v>1802.197</v>
      </c>
    </row>
    <row r="2572" ht="15.75" customHeight="1">
      <c r="A2572" s="80">
        <v>38422.0</v>
      </c>
      <c r="B2572" s="1">
        <v>1789.006</v>
      </c>
    </row>
    <row r="2573" ht="15.75" customHeight="1">
      <c r="A2573" s="80">
        <v>38425.0</v>
      </c>
      <c r="B2573" s="1">
        <v>1799.136</v>
      </c>
    </row>
    <row r="2574" ht="15.75" customHeight="1">
      <c r="A2574" s="80">
        <v>38426.0</v>
      </c>
      <c r="B2574" s="1">
        <v>1785.614</v>
      </c>
    </row>
    <row r="2575" ht="15.75" customHeight="1">
      <c r="A2575" s="80">
        <v>38427.0</v>
      </c>
      <c r="B2575" s="1">
        <v>1771.349</v>
      </c>
    </row>
    <row r="2576" ht="15.75" customHeight="1">
      <c r="A2576" s="80">
        <v>38428.0</v>
      </c>
      <c r="B2576" s="1">
        <v>1774.549</v>
      </c>
    </row>
    <row r="2577" ht="15.75" customHeight="1">
      <c r="A2577" s="80">
        <v>38429.0</v>
      </c>
      <c r="B2577" s="1">
        <v>1773.719</v>
      </c>
    </row>
    <row r="2578" ht="15.75" customHeight="1">
      <c r="A2578" s="80">
        <v>38432.0</v>
      </c>
      <c r="B2578" s="1">
        <v>1764.981</v>
      </c>
    </row>
    <row r="2579" ht="15.75" customHeight="1">
      <c r="A2579" s="80">
        <v>38433.0</v>
      </c>
      <c r="B2579" s="1">
        <v>1747.031</v>
      </c>
    </row>
    <row r="2580" ht="15.75" customHeight="1">
      <c r="A2580" s="80">
        <v>38434.0</v>
      </c>
      <c r="B2580" s="1">
        <v>1748.277</v>
      </c>
    </row>
    <row r="2581" ht="15.75" customHeight="1">
      <c r="A2581" s="80">
        <v>38435.0</v>
      </c>
      <c r="B2581" s="1">
        <v>1746.62</v>
      </c>
    </row>
    <row r="2582" ht="15.75" customHeight="1">
      <c r="A2582" s="80">
        <v>38439.0</v>
      </c>
      <c r="B2582" s="1">
        <v>1750.885</v>
      </c>
    </row>
    <row r="2583" ht="15.75" customHeight="1">
      <c r="A2583" s="80">
        <v>38440.0</v>
      </c>
      <c r="B2583" s="1">
        <v>1737.935</v>
      </c>
    </row>
    <row r="2584" ht="15.75" customHeight="1">
      <c r="A2584" s="80">
        <v>38441.0</v>
      </c>
      <c r="B2584" s="1">
        <v>1762.087</v>
      </c>
    </row>
    <row r="2585" ht="15.75" customHeight="1">
      <c r="A2585" s="80">
        <v>38442.0</v>
      </c>
      <c r="B2585" s="1">
        <v>1760.887</v>
      </c>
    </row>
    <row r="2586" ht="15.75" customHeight="1">
      <c r="A2586" s="80">
        <v>38443.0</v>
      </c>
      <c r="B2586" s="1">
        <v>1749.452</v>
      </c>
    </row>
    <row r="2587" ht="15.75" customHeight="1">
      <c r="A2587" s="80">
        <v>38446.0</v>
      </c>
      <c r="B2587" s="1">
        <v>1754.427</v>
      </c>
    </row>
    <row r="2588" ht="15.75" customHeight="1">
      <c r="A2588" s="80">
        <v>38447.0</v>
      </c>
      <c r="B2588" s="1">
        <v>1762.317</v>
      </c>
    </row>
    <row r="2589" ht="15.75" customHeight="1">
      <c r="A2589" s="80">
        <v>38448.0</v>
      </c>
      <c r="B2589" s="1">
        <v>1766.693</v>
      </c>
    </row>
    <row r="2590" ht="15.75" customHeight="1">
      <c r="A2590" s="80">
        <v>38449.0</v>
      </c>
      <c r="B2590" s="1">
        <v>1777.352</v>
      </c>
    </row>
    <row r="2591" ht="15.75" customHeight="1">
      <c r="A2591" s="80">
        <v>38450.0</v>
      </c>
      <c r="B2591" s="1">
        <v>1762.517</v>
      </c>
    </row>
    <row r="2592" ht="15.75" customHeight="1">
      <c r="A2592" s="80">
        <v>38453.0</v>
      </c>
      <c r="B2592" s="1">
        <v>1762.559</v>
      </c>
    </row>
    <row r="2593" ht="15.75" customHeight="1">
      <c r="A2593" s="80">
        <v>38454.0</v>
      </c>
      <c r="B2593" s="1">
        <v>1772.435</v>
      </c>
    </row>
    <row r="2594" ht="15.75" customHeight="1">
      <c r="A2594" s="80">
        <v>38455.0</v>
      </c>
      <c r="B2594" s="1">
        <v>1751.771</v>
      </c>
    </row>
    <row r="2595" ht="15.75" customHeight="1">
      <c r="A2595" s="80">
        <v>38456.0</v>
      </c>
      <c r="B2595" s="1">
        <v>1734.245</v>
      </c>
    </row>
    <row r="2596" ht="15.75" customHeight="1">
      <c r="A2596" s="80">
        <v>38457.0</v>
      </c>
      <c r="B2596" s="1">
        <v>1705.26</v>
      </c>
    </row>
    <row r="2597" ht="15.75" customHeight="1">
      <c r="A2597" s="80">
        <v>38460.0</v>
      </c>
      <c r="B2597" s="1">
        <v>1710.268</v>
      </c>
    </row>
    <row r="2598" ht="15.75" customHeight="1">
      <c r="A2598" s="80">
        <v>38461.0</v>
      </c>
      <c r="B2598" s="1">
        <v>1720.428</v>
      </c>
    </row>
    <row r="2599" ht="15.75" customHeight="1">
      <c r="A2599" s="80">
        <v>38462.0</v>
      </c>
      <c r="B2599" s="1">
        <v>1697.744</v>
      </c>
    </row>
    <row r="2600" ht="15.75" customHeight="1">
      <c r="A2600" s="80">
        <v>38463.0</v>
      </c>
      <c r="B2600" s="1">
        <v>1731.271</v>
      </c>
    </row>
    <row r="2601" ht="15.75" customHeight="1">
      <c r="A2601" s="80">
        <v>38464.0</v>
      </c>
      <c r="B2601" s="1">
        <v>1719.662</v>
      </c>
    </row>
    <row r="2602" ht="15.75" customHeight="1">
      <c r="A2602" s="80">
        <v>38467.0</v>
      </c>
      <c r="B2602" s="1">
        <v>1734.557</v>
      </c>
    </row>
    <row r="2603" ht="15.75" customHeight="1">
      <c r="A2603" s="80">
        <v>38468.0</v>
      </c>
      <c r="B2603" s="1">
        <v>1719.092</v>
      </c>
    </row>
    <row r="2604" ht="15.75" customHeight="1">
      <c r="A2604" s="80">
        <v>38469.0</v>
      </c>
      <c r="B2604" s="1">
        <v>1726.206</v>
      </c>
    </row>
    <row r="2605" ht="15.75" customHeight="1">
      <c r="A2605" s="80">
        <v>38470.0</v>
      </c>
      <c r="B2605" s="1">
        <v>1707.127</v>
      </c>
    </row>
    <row r="2606" ht="15.75" customHeight="1">
      <c r="A2606" s="80">
        <v>38471.0</v>
      </c>
      <c r="B2606" s="1">
        <v>1727.49</v>
      </c>
    </row>
    <row r="2607" ht="15.75" customHeight="1">
      <c r="A2607" s="80">
        <v>38474.0</v>
      </c>
      <c r="B2607" s="1">
        <v>1735.428</v>
      </c>
    </row>
    <row r="2608" ht="15.75" customHeight="1">
      <c r="A2608" s="80">
        <v>38475.0</v>
      </c>
      <c r="B2608" s="1">
        <v>1733.949</v>
      </c>
    </row>
    <row r="2609" ht="15.75" customHeight="1">
      <c r="A2609" s="80">
        <v>38476.0</v>
      </c>
      <c r="B2609" s="1">
        <v>1755.92</v>
      </c>
    </row>
    <row r="2610" ht="15.75" customHeight="1">
      <c r="A2610" s="80">
        <v>38477.0</v>
      </c>
      <c r="B2610" s="1">
        <v>1751.465</v>
      </c>
    </row>
    <row r="2611" ht="15.75" customHeight="1">
      <c r="A2611" s="80">
        <v>38478.0</v>
      </c>
      <c r="B2611" s="1">
        <v>1749.653</v>
      </c>
    </row>
    <row r="2612" ht="15.75" customHeight="1">
      <c r="A2612" s="80">
        <v>38481.0</v>
      </c>
      <c r="B2612" s="1">
        <v>1760.868</v>
      </c>
    </row>
    <row r="2613" ht="15.75" customHeight="1">
      <c r="A2613" s="80">
        <v>38482.0</v>
      </c>
      <c r="B2613" s="1">
        <v>1742.056</v>
      </c>
    </row>
    <row r="2614" ht="15.75" customHeight="1">
      <c r="A2614" s="80">
        <v>38483.0</v>
      </c>
      <c r="B2614" s="1">
        <v>1750.26</v>
      </c>
    </row>
    <row r="2615" ht="15.75" customHeight="1">
      <c r="A2615" s="80">
        <v>38484.0</v>
      </c>
      <c r="B2615" s="1">
        <v>1732.893</v>
      </c>
    </row>
    <row r="2616" ht="15.75" customHeight="1">
      <c r="A2616" s="80">
        <v>38485.0</v>
      </c>
      <c r="B2616" s="1">
        <v>1725.154</v>
      </c>
    </row>
    <row r="2617" ht="15.75" customHeight="1">
      <c r="A2617" s="80">
        <v>38488.0</v>
      </c>
      <c r="B2617" s="1">
        <v>1742.74</v>
      </c>
    </row>
    <row r="2618" ht="15.75" customHeight="1">
      <c r="A2618" s="80">
        <v>38489.0</v>
      </c>
      <c r="B2618" s="1">
        <v>1755.099</v>
      </c>
    </row>
    <row r="2619" ht="15.75" customHeight="1">
      <c r="A2619" s="80">
        <v>38490.0</v>
      </c>
      <c r="B2619" s="1">
        <v>1773.012</v>
      </c>
    </row>
    <row r="2620" ht="15.75" customHeight="1">
      <c r="A2620" s="80">
        <v>38491.0</v>
      </c>
      <c r="B2620" s="1">
        <v>1781.282</v>
      </c>
    </row>
    <row r="2621" ht="15.75" customHeight="1">
      <c r="A2621" s="80">
        <v>38492.0</v>
      </c>
      <c r="B2621" s="1">
        <v>1778.591</v>
      </c>
    </row>
    <row r="2622" ht="15.75" customHeight="1">
      <c r="A2622" s="80">
        <v>38495.0</v>
      </c>
      <c r="B2622" s="1">
        <v>1785.458</v>
      </c>
    </row>
    <row r="2623" ht="15.75" customHeight="1">
      <c r="A2623" s="80">
        <v>38496.0</v>
      </c>
      <c r="B2623" s="1">
        <v>1785.795</v>
      </c>
    </row>
    <row r="2624" ht="15.75" customHeight="1">
      <c r="A2624" s="80">
        <v>38497.0</v>
      </c>
      <c r="B2624" s="1">
        <v>1779.807</v>
      </c>
    </row>
    <row r="2625" ht="15.75" customHeight="1">
      <c r="A2625" s="80">
        <v>38498.0</v>
      </c>
      <c r="B2625" s="1">
        <v>1791.408</v>
      </c>
    </row>
    <row r="2626" ht="15.75" customHeight="1">
      <c r="A2626" s="80">
        <v>38499.0</v>
      </c>
      <c r="B2626" s="1">
        <v>1793.343</v>
      </c>
    </row>
    <row r="2627" ht="15.75" customHeight="1">
      <c r="A2627" s="80">
        <v>38503.0</v>
      </c>
      <c r="B2627" s="1">
        <v>1782.457</v>
      </c>
    </row>
    <row r="2628" ht="15.75" customHeight="1">
      <c r="A2628" s="80">
        <v>38504.0</v>
      </c>
      <c r="B2628" s="1">
        <v>1799.147</v>
      </c>
    </row>
    <row r="2629" ht="15.75" customHeight="1">
      <c r="A2629" s="80">
        <v>38505.0</v>
      </c>
      <c r="B2629" s="1">
        <v>1802.187</v>
      </c>
    </row>
    <row r="2630" ht="15.75" customHeight="1">
      <c r="A2630" s="80">
        <v>38506.0</v>
      </c>
      <c r="B2630" s="1">
        <v>1789.827</v>
      </c>
    </row>
    <row r="2631" ht="15.75" customHeight="1">
      <c r="A2631" s="80">
        <v>38509.0</v>
      </c>
      <c r="B2631" s="1">
        <v>1792.144</v>
      </c>
    </row>
    <row r="2632" ht="15.75" customHeight="1">
      <c r="A2632" s="80">
        <v>38510.0</v>
      </c>
      <c r="B2632" s="1">
        <v>1791.894</v>
      </c>
    </row>
    <row r="2633" ht="15.75" customHeight="1">
      <c r="A2633" s="80">
        <v>38511.0</v>
      </c>
      <c r="B2633" s="1">
        <v>1788.302</v>
      </c>
    </row>
    <row r="2634" ht="15.75" customHeight="1">
      <c r="A2634" s="80">
        <v>38512.0</v>
      </c>
      <c r="B2634" s="1">
        <v>1797.724</v>
      </c>
    </row>
    <row r="2635" ht="15.75" customHeight="1">
      <c r="A2635" s="80">
        <v>38513.0</v>
      </c>
      <c r="B2635" s="1">
        <v>1793.507</v>
      </c>
    </row>
    <row r="2636" ht="15.75" customHeight="1">
      <c r="A2636" s="80">
        <v>38516.0</v>
      </c>
      <c r="B2636" s="1">
        <v>1798.067</v>
      </c>
    </row>
    <row r="2637" ht="15.75" customHeight="1">
      <c r="A2637" s="80">
        <v>38517.0</v>
      </c>
      <c r="B2637" s="1">
        <v>1802.733</v>
      </c>
    </row>
    <row r="2638" ht="15.75" customHeight="1">
      <c r="A2638" s="80">
        <v>38518.0</v>
      </c>
      <c r="B2638" s="1">
        <v>1806.784</v>
      </c>
    </row>
    <row r="2639" ht="15.75" customHeight="1">
      <c r="A2639" s="80">
        <v>38519.0</v>
      </c>
      <c r="B2639" s="1">
        <v>1813.351</v>
      </c>
    </row>
    <row r="2640" ht="15.75" customHeight="1">
      <c r="A2640" s="80">
        <v>38520.0</v>
      </c>
      <c r="B2640" s="1">
        <v>1822.352</v>
      </c>
    </row>
    <row r="2641" ht="15.75" customHeight="1">
      <c r="A2641" s="80">
        <v>38523.0</v>
      </c>
      <c r="B2641" s="1">
        <v>1821.062</v>
      </c>
    </row>
    <row r="2642" ht="15.75" customHeight="1">
      <c r="A2642" s="80">
        <v>38524.0</v>
      </c>
      <c r="B2642" s="1">
        <v>1817.361</v>
      </c>
    </row>
    <row r="2643" ht="15.75" customHeight="1">
      <c r="A2643" s="80">
        <v>38525.0</v>
      </c>
      <c r="B2643" s="1">
        <v>1817.799</v>
      </c>
    </row>
    <row r="2644" ht="15.75" customHeight="1">
      <c r="A2644" s="80">
        <v>38526.0</v>
      </c>
      <c r="B2644" s="1">
        <v>1798.493</v>
      </c>
    </row>
    <row r="2645" ht="15.75" customHeight="1">
      <c r="A2645" s="80">
        <v>38527.0</v>
      </c>
      <c r="B2645" s="1">
        <v>1784.77</v>
      </c>
    </row>
    <row r="2646" ht="15.75" customHeight="1">
      <c r="A2646" s="80">
        <v>38530.0</v>
      </c>
      <c r="B2646" s="1">
        <v>1783.454</v>
      </c>
    </row>
    <row r="2647" ht="15.75" customHeight="1">
      <c r="A2647" s="80">
        <v>38531.0</v>
      </c>
      <c r="B2647" s="1">
        <v>1800.066</v>
      </c>
    </row>
    <row r="2648" ht="15.75" customHeight="1">
      <c r="A2648" s="80">
        <v>38532.0</v>
      </c>
      <c r="B2648" s="1">
        <v>1797.726</v>
      </c>
    </row>
    <row r="2649" ht="15.75" customHeight="1">
      <c r="A2649" s="80">
        <v>38533.0</v>
      </c>
      <c r="B2649" s="1">
        <v>1784.987</v>
      </c>
    </row>
    <row r="2650" ht="15.75" customHeight="1">
      <c r="A2650" s="80">
        <v>38534.0</v>
      </c>
      <c r="B2650" s="1">
        <v>1789.849</v>
      </c>
    </row>
    <row r="2651" ht="15.75" customHeight="1">
      <c r="A2651" s="80">
        <v>38538.0</v>
      </c>
      <c r="B2651" s="1">
        <v>1805.678</v>
      </c>
    </row>
    <row r="2652" ht="15.75" customHeight="1">
      <c r="A2652" s="80">
        <v>38539.0</v>
      </c>
      <c r="B2652" s="1">
        <v>1791.054</v>
      </c>
    </row>
    <row r="2653" ht="15.75" customHeight="1">
      <c r="A2653" s="80">
        <v>38540.0</v>
      </c>
      <c r="B2653" s="1">
        <v>1795.546</v>
      </c>
    </row>
    <row r="2654" ht="15.75" customHeight="1">
      <c r="A2654" s="80">
        <v>38541.0</v>
      </c>
      <c r="B2654" s="1">
        <v>1816.519</v>
      </c>
    </row>
    <row r="2655" ht="15.75" customHeight="1">
      <c r="A2655" s="80">
        <v>38544.0</v>
      </c>
      <c r="B2655" s="1">
        <v>1827.907</v>
      </c>
    </row>
    <row r="2656" ht="15.75" customHeight="1">
      <c r="A2656" s="80">
        <v>38545.0</v>
      </c>
      <c r="B2656" s="1">
        <v>1832.148</v>
      </c>
    </row>
    <row r="2657" ht="15.75" customHeight="1">
      <c r="A2657" s="80">
        <v>38546.0</v>
      </c>
      <c r="B2657" s="1">
        <v>1833.978</v>
      </c>
    </row>
    <row r="2658" ht="15.75" customHeight="1">
      <c r="A2658" s="80">
        <v>38547.0</v>
      </c>
      <c r="B2658" s="1">
        <v>1838.798</v>
      </c>
    </row>
    <row r="2659" ht="15.75" customHeight="1">
      <c r="A2659" s="80">
        <v>38548.0</v>
      </c>
      <c r="B2659" s="1">
        <v>1840.931</v>
      </c>
    </row>
    <row r="2660" ht="15.75" customHeight="1">
      <c r="A2660" s="80">
        <v>38551.0</v>
      </c>
      <c r="B2660" s="1">
        <v>1830.749</v>
      </c>
    </row>
    <row r="2661" ht="15.75" customHeight="1">
      <c r="A2661" s="80">
        <v>38552.0</v>
      </c>
      <c r="B2661" s="1">
        <v>1843.074</v>
      </c>
    </row>
    <row r="2662" ht="15.75" customHeight="1">
      <c r="A2662" s="80">
        <v>38553.0</v>
      </c>
      <c r="B2662" s="1">
        <v>1852.023</v>
      </c>
    </row>
    <row r="2663" ht="15.75" customHeight="1">
      <c r="A2663" s="80">
        <v>38554.0</v>
      </c>
      <c r="B2663" s="1">
        <v>1839.796</v>
      </c>
    </row>
    <row r="2664" ht="15.75" customHeight="1">
      <c r="A2664" s="80">
        <v>38555.0</v>
      </c>
      <c r="B2664" s="1">
        <v>1849.809</v>
      </c>
    </row>
    <row r="2665" ht="15.75" customHeight="1">
      <c r="A2665" s="80">
        <v>38558.0</v>
      </c>
      <c r="B2665" s="1">
        <v>1842.845</v>
      </c>
    </row>
    <row r="2666" ht="15.75" customHeight="1">
      <c r="A2666" s="80">
        <v>38559.0</v>
      </c>
      <c r="B2666" s="1">
        <v>1846.037</v>
      </c>
    </row>
    <row r="2667" ht="15.75" customHeight="1">
      <c r="A2667" s="80">
        <v>38560.0</v>
      </c>
      <c r="B2667" s="1">
        <v>1854.718</v>
      </c>
    </row>
    <row r="2668" ht="15.75" customHeight="1">
      <c r="A2668" s="80">
        <v>38561.0</v>
      </c>
      <c r="B2668" s="1">
        <v>1865.637</v>
      </c>
    </row>
    <row r="2669" ht="15.75" customHeight="1">
      <c r="A2669" s="80">
        <v>38562.0</v>
      </c>
      <c r="B2669" s="1">
        <v>1851.368</v>
      </c>
    </row>
    <row r="2670" ht="15.75" customHeight="1">
      <c r="A2670" s="80">
        <v>38565.0</v>
      </c>
      <c r="B2670" s="1">
        <v>1853.128</v>
      </c>
    </row>
    <row r="2671" ht="15.75" customHeight="1">
      <c r="A2671" s="80">
        <v>38566.0</v>
      </c>
      <c r="B2671" s="1">
        <v>1866.283</v>
      </c>
    </row>
    <row r="2672" ht="15.75" customHeight="1">
      <c r="A2672" s="80">
        <v>38567.0</v>
      </c>
      <c r="B2672" s="1">
        <v>1868.057</v>
      </c>
    </row>
    <row r="2673" ht="15.75" customHeight="1">
      <c r="A2673" s="80">
        <v>38568.0</v>
      </c>
      <c r="B2673" s="1">
        <v>1854.3</v>
      </c>
    </row>
    <row r="2674" ht="15.75" customHeight="1">
      <c r="A2674" s="80">
        <v>38569.0</v>
      </c>
      <c r="B2674" s="1">
        <v>1840.189</v>
      </c>
    </row>
    <row r="2675" ht="15.75" customHeight="1">
      <c r="A2675" s="80">
        <v>38572.0</v>
      </c>
      <c r="B2675" s="1">
        <v>1835.373</v>
      </c>
    </row>
    <row r="2676" ht="15.75" customHeight="1">
      <c r="A2676" s="80">
        <v>38573.0</v>
      </c>
      <c r="B2676" s="1">
        <v>1847.761</v>
      </c>
    </row>
    <row r="2677" ht="15.75" customHeight="1">
      <c r="A2677" s="80">
        <v>38574.0</v>
      </c>
      <c r="B2677" s="1">
        <v>1845.164</v>
      </c>
    </row>
    <row r="2678" ht="15.75" customHeight="1">
      <c r="A2678" s="80">
        <v>38575.0</v>
      </c>
      <c r="B2678" s="1">
        <v>1858.428</v>
      </c>
    </row>
    <row r="2679" ht="15.75" customHeight="1">
      <c r="A2679" s="80">
        <v>38576.0</v>
      </c>
      <c r="B2679" s="1">
        <v>1847.311</v>
      </c>
    </row>
    <row r="2680" ht="15.75" customHeight="1">
      <c r="A2680" s="80">
        <v>38579.0</v>
      </c>
      <c r="B2680" s="1">
        <v>1852.781</v>
      </c>
    </row>
    <row r="2681" ht="15.75" customHeight="1">
      <c r="A2681" s="80">
        <v>38580.0</v>
      </c>
      <c r="B2681" s="1">
        <v>1830.985</v>
      </c>
    </row>
    <row r="2682" ht="15.75" customHeight="1">
      <c r="A2682" s="80">
        <v>38581.0</v>
      </c>
      <c r="B2682" s="1">
        <v>1832.817</v>
      </c>
    </row>
    <row r="2683" ht="15.75" customHeight="1">
      <c r="A2683" s="80">
        <v>38582.0</v>
      </c>
      <c r="B2683" s="1">
        <v>1831.086</v>
      </c>
    </row>
    <row r="2684" ht="15.75" customHeight="1">
      <c r="A2684" s="80">
        <v>38583.0</v>
      </c>
      <c r="B2684" s="1">
        <v>1832.291</v>
      </c>
    </row>
    <row r="2685" ht="15.75" customHeight="1">
      <c r="A2685" s="80">
        <v>38586.0</v>
      </c>
      <c r="B2685" s="1">
        <v>1835.317</v>
      </c>
    </row>
    <row r="2686" ht="15.75" customHeight="1">
      <c r="A2686" s="80">
        <v>38587.0</v>
      </c>
      <c r="B2686" s="1">
        <v>1829.108</v>
      </c>
    </row>
    <row r="2687" ht="15.75" customHeight="1">
      <c r="A2687" s="80">
        <v>38588.0</v>
      </c>
      <c r="B2687" s="1">
        <v>1817.218</v>
      </c>
    </row>
    <row r="2688" ht="15.75" customHeight="1">
      <c r="A2688" s="80">
        <v>38589.0</v>
      </c>
      <c r="B2688" s="1">
        <v>1821.455</v>
      </c>
    </row>
    <row r="2689" ht="15.75" customHeight="1">
      <c r="A2689" s="80">
        <v>38590.0</v>
      </c>
      <c r="B2689" s="1">
        <v>1810.518</v>
      </c>
    </row>
    <row r="2690" ht="15.75" customHeight="1">
      <c r="A2690" s="80">
        <v>38593.0</v>
      </c>
      <c r="B2690" s="1">
        <v>1821.558</v>
      </c>
    </row>
    <row r="2691" ht="15.75" customHeight="1">
      <c r="A2691" s="80">
        <v>38594.0</v>
      </c>
      <c r="B2691" s="1">
        <v>1815.969</v>
      </c>
    </row>
    <row r="2692" ht="15.75" customHeight="1">
      <c r="A2692" s="80">
        <v>38595.0</v>
      </c>
      <c r="B2692" s="1">
        <v>1834.476</v>
      </c>
    </row>
    <row r="2693" ht="15.75" customHeight="1">
      <c r="A2693" s="80">
        <v>38596.0</v>
      </c>
      <c r="B2693" s="1">
        <v>1836.37</v>
      </c>
    </row>
    <row r="2694" ht="15.75" customHeight="1">
      <c r="A2694" s="80">
        <v>38597.0</v>
      </c>
      <c r="B2694" s="1">
        <v>1831.057</v>
      </c>
    </row>
    <row r="2695" ht="15.75" customHeight="1">
      <c r="A2695" s="80">
        <v>38601.0</v>
      </c>
      <c r="B2695" s="1">
        <v>1854.227</v>
      </c>
    </row>
    <row r="2696" ht="15.75" customHeight="1">
      <c r="A2696" s="80">
        <v>38602.0</v>
      </c>
      <c r="B2696" s="1">
        <v>1859.002</v>
      </c>
    </row>
    <row r="2697" ht="15.75" customHeight="1">
      <c r="A2697" s="80">
        <v>38603.0</v>
      </c>
      <c r="B2697" s="1">
        <v>1852.002</v>
      </c>
    </row>
    <row r="2698" ht="15.75" customHeight="1">
      <c r="A2698" s="80">
        <v>38604.0</v>
      </c>
      <c r="B2698" s="1">
        <v>1866.741</v>
      </c>
    </row>
    <row r="2699" ht="15.75" customHeight="1">
      <c r="A2699" s="80">
        <v>38607.0</v>
      </c>
      <c r="B2699" s="1">
        <v>1865.452</v>
      </c>
    </row>
    <row r="2700" ht="15.75" customHeight="1">
      <c r="A2700" s="80">
        <v>38608.0</v>
      </c>
      <c r="B2700" s="1">
        <v>1851.866</v>
      </c>
    </row>
    <row r="2701" ht="15.75" customHeight="1">
      <c r="A2701" s="80">
        <v>38609.0</v>
      </c>
      <c r="B2701" s="1">
        <v>1845.837</v>
      </c>
    </row>
    <row r="2702" ht="15.75" customHeight="1">
      <c r="A2702" s="80">
        <v>38610.0</v>
      </c>
      <c r="B2702" s="1">
        <v>1846.764</v>
      </c>
    </row>
    <row r="2703" ht="15.75" customHeight="1">
      <c r="A2703" s="80">
        <v>38611.0</v>
      </c>
      <c r="B2703" s="1">
        <v>1862.107</v>
      </c>
    </row>
    <row r="2704" ht="15.75" customHeight="1">
      <c r="A2704" s="80">
        <v>38614.0</v>
      </c>
      <c r="B2704" s="1">
        <v>1851.74</v>
      </c>
    </row>
    <row r="2705" ht="15.75" customHeight="1">
      <c r="A2705" s="80">
        <v>38615.0</v>
      </c>
      <c r="B2705" s="1">
        <v>1837.2</v>
      </c>
    </row>
    <row r="2706" ht="15.75" customHeight="1">
      <c r="A2706" s="80">
        <v>38616.0</v>
      </c>
      <c r="B2706" s="1">
        <v>1820.491</v>
      </c>
    </row>
    <row r="2707" ht="15.75" customHeight="1">
      <c r="A2707" s="80">
        <v>38617.0</v>
      </c>
      <c r="B2707" s="1">
        <v>1827.536</v>
      </c>
    </row>
    <row r="2708" ht="15.75" customHeight="1">
      <c r="A2708" s="80">
        <v>38618.0</v>
      </c>
      <c r="B2708" s="1">
        <v>1828.543</v>
      </c>
    </row>
    <row r="2709" ht="15.75" customHeight="1">
      <c r="A2709" s="80">
        <v>38621.0</v>
      </c>
      <c r="B2709" s="1">
        <v>1829.049</v>
      </c>
    </row>
    <row r="2710" ht="15.75" customHeight="1">
      <c r="A2710" s="80">
        <v>38622.0</v>
      </c>
      <c r="B2710" s="1">
        <v>1829.129</v>
      </c>
    </row>
    <row r="2711" ht="15.75" customHeight="1">
      <c r="A2711" s="80">
        <v>38623.0</v>
      </c>
      <c r="B2711" s="1">
        <v>1831.319</v>
      </c>
    </row>
    <row r="2712" ht="15.75" customHeight="1">
      <c r="A2712" s="80">
        <v>38624.0</v>
      </c>
      <c r="B2712" s="1">
        <v>1847.62</v>
      </c>
    </row>
    <row r="2713" ht="15.75" customHeight="1">
      <c r="A2713" s="80">
        <v>38625.0</v>
      </c>
      <c r="B2713" s="1">
        <v>1849.334</v>
      </c>
    </row>
    <row r="2714" ht="15.75" customHeight="1">
      <c r="A2714" s="80">
        <v>38628.0</v>
      </c>
      <c r="B2714" s="1">
        <v>1846.166</v>
      </c>
    </row>
    <row r="2715" ht="15.75" customHeight="1">
      <c r="A2715" s="80">
        <v>38629.0</v>
      </c>
      <c r="B2715" s="1">
        <v>1827.959</v>
      </c>
    </row>
    <row r="2716" ht="15.75" customHeight="1">
      <c r="A2716" s="80">
        <v>38630.0</v>
      </c>
      <c r="B2716" s="1">
        <v>1801.402</v>
      </c>
    </row>
    <row r="2717" ht="15.75" customHeight="1">
      <c r="A2717" s="80">
        <v>38631.0</v>
      </c>
      <c r="B2717" s="1">
        <v>1794.04</v>
      </c>
    </row>
    <row r="2718" ht="15.75" customHeight="1">
      <c r="A2718" s="80">
        <v>38632.0</v>
      </c>
      <c r="B2718" s="1">
        <v>1800.709</v>
      </c>
    </row>
    <row r="2719" ht="15.75" customHeight="1">
      <c r="A2719" s="80">
        <v>38635.0</v>
      </c>
      <c r="B2719" s="1">
        <v>1787.799</v>
      </c>
    </row>
    <row r="2720" ht="15.75" customHeight="1">
      <c r="A2720" s="80">
        <v>38636.0</v>
      </c>
      <c r="B2720" s="1">
        <v>1784.224</v>
      </c>
    </row>
    <row r="2721" ht="15.75" customHeight="1">
      <c r="A2721" s="80">
        <v>38637.0</v>
      </c>
      <c r="B2721" s="1">
        <v>1773.603</v>
      </c>
    </row>
    <row r="2722" ht="15.75" customHeight="1">
      <c r="A2722" s="80">
        <v>38638.0</v>
      </c>
      <c r="B2722" s="1">
        <v>1772.355</v>
      </c>
    </row>
    <row r="2723" ht="15.75" customHeight="1">
      <c r="A2723" s="80">
        <v>38639.0</v>
      </c>
      <c r="B2723" s="1">
        <v>1787.007</v>
      </c>
    </row>
    <row r="2724" ht="15.75" customHeight="1">
      <c r="A2724" s="80">
        <v>38642.0</v>
      </c>
      <c r="B2724" s="1">
        <v>1792.332</v>
      </c>
    </row>
    <row r="2725" ht="15.75" customHeight="1">
      <c r="A2725" s="80">
        <v>38643.0</v>
      </c>
      <c r="B2725" s="1">
        <v>1774.323</v>
      </c>
    </row>
    <row r="2726" ht="15.75" customHeight="1">
      <c r="A2726" s="80">
        <v>38644.0</v>
      </c>
      <c r="B2726" s="1">
        <v>1801.014</v>
      </c>
    </row>
    <row r="2727" ht="15.75" customHeight="1">
      <c r="A2727" s="80">
        <v>38645.0</v>
      </c>
      <c r="B2727" s="1">
        <v>1774.022</v>
      </c>
    </row>
    <row r="2728" ht="15.75" customHeight="1">
      <c r="A2728" s="80">
        <v>38646.0</v>
      </c>
      <c r="B2728" s="1">
        <v>1776.728</v>
      </c>
    </row>
    <row r="2729" ht="15.75" customHeight="1">
      <c r="A2729" s="80">
        <v>38649.0</v>
      </c>
      <c r="B2729" s="1">
        <v>1806.586</v>
      </c>
    </row>
    <row r="2730" ht="15.75" customHeight="1">
      <c r="A2730" s="80">
        <v>38650.0</v>
      </c>
      <c r="B2730" s="1">
        <v>1802.303</v>
      </c>
    </row>
    <row r="2731" ht="15.75" customHeight="1">
      <c r="A2731" s="80">
        <v>38651.0</v>
      </c>
      <c r="B2731" s="1">
        <v>1794.558</v>
      </c>
    </row>
    <row r="2732" ht="15.75" customHeight="1">
      <c r="A2732" s="80">
        <v>38652.0</v>
      </c>
      <c r="B2732" s="1">
        <v>1776.005</v>
      </c>
    </row>
    <row r="2733" ht="15.75" customHeight="1">
      <c r="A2733" s="80">
        <v>38653.0</v>
      </c>
      <c r="B2733" s="1">
        <v>1805.557</v>
      </c>
    </row>
    <row r="2734" ht="15.75" customHeight="1">
      <c r="A2734" s="80">
        <v>38656.0</v>
      </c>
      <c r="B2734" s="1">
        <v>1818.504</v>
      </c>
    </row>
    <row r="2735" ht="15.75" customHeight="1">
      <c r="A2735" s="80">
        <v>38657.0</v>
      </c>
      <c r="B2735" s="1">
        <v>1812.109</v>
      </c>
    </row>
    <row r="2736" ht="15.75" customHeight="1">
      <c r="A2736" s="80">
        <v>38658.0</v>
      </c>
      <c r="B2736" s="1">
        <v>1830.431</v>
      </c>
    </row>
    <row r="2737" ht="15.75" customHeight="1">
      <c r="A2737" s="80">
        <v>38659.0</v>
      </c>
      <c r="B2737" s="1">
        <v>1838.855</v>
      </c>
    </row>
    <row r="2738" ht="15.75" customHeight="1">
      <c r="A2738" s="80">
        <v>38660.0</v>
      </c>
      <c r="B2738" s="1">
        <v>1839.158</v>
      </c>
    </row>
    <row r="2739" ht="15.75" customHeight="1">
      <c r="A2739" s="80">
        <v>38663.0</v>
      </c>
      <c r="B2739" s="1">
        <v>1843.271</v>
      </c>
    </row>
    <row r="2740" ht="15.75" customHeight="1">
      <c r="A2740" s="80">
        <v>38664.0</v>
      </c>
      <c r="B2740" s="1">
        <v>1837.796</v>
      </c>
    </row>
    <row r="2741" ht="15.75" customHeight="1">
      <c r="A2741" s="80">
        <v>38665.0</v>
      </c>
      <c r="B2741" s="1">
        <v>1841.001</v>
      </c>
    </row>
    <row r="2742" ht="15.75" customHeight="1">
      <c r="A2742" s="80">
        <v>38666.0</v>
      </c>
      <c r="B2742" s="1">
        <v>1856.9</v>
      </c>
    </row>
    <row r="2743" ht="15.75" customHeight="1">
      <c r="A2743" s="80">
        <v>38667.0</v>
      </c>
      <c r="B2743" s="1">
        <v>1862.558</v>
      </c>
    </row>
    <row r="2744" ht="15.75" customHeight="1">
      <c r="A2744" s="80">
        <v>38670.0</v>
      </c>
      <c r="B2744" s="1">
        <v>1861.248</v>
      </c>
    </row>
    <row r="2745" ht="15.75" customHeight="1">
      <c r="A2745" s="80">
        <v>38671.0</v>
      </c>
      <c r="B2745" s="1">
        <v>1854.278</v>
      </c>
    </row>
    <row r="2746" ht="15.75" customHeight="1">
      <c r="A2746" s="80">
        <v>38672.0</v>
      </c>
      <c r="B2746" s="1">
        <v>1857.971</v>
      </c>
    </row>
    <row r="2747" ht="15.75" customHeight="1">
      <c r="A2747" s="80">
        <v>38673.0</v>
      </c>
      <c r="B2747" s="1">
        <v>1875.492</v>
      </c>
    </row>
    <row r="2748" ht="15.75" customHeight="1">
      <c r="A2748" s="80">
        <v>38674.0</v>
      </c>
      <c r="B2748" s="1">
        <v>1883.992</v>
      </c>
    </row>
    <row r="2749" ht="15.75" customHeight="1">
      <c r="A2749" s="80">
        <v>38677.0</v>
      </c>
      <c r="B2749" s="1">
        <v>1893.932</v>
      </c>
    </row>
    <row r="2750" ht="15.75" customHeight="1">
      <c r="A2750" s="80">
        <v>38678.0</v>
      </c>
      <c r="B2750" s="1">
        <v>1903.656</v>
      </c>
    </row>
    <row r="2751" ht="15.75" customHeight="1">
      <c r="A2751" s="80">
        <v>38679.0</v>
      </c>
      <c r="B2751" s="1">
        <v>1910.394</v>
      </c>
    </row>
    <row r="2752" ht="15.75" customHeight="1">
      <c r="A2752" s="80">
        <v>38681.0</v>
      </c>
      <c r="B2752" s="1">
        <v>1914.405</v>
      </c>
    </row>
    <row r="2753" ht="15.75" customHeight="1">
      <c r="A2753" s="80">
        <v>38684.0</v>
      </c>
      <c r="B2753" s="1">
        <v>1898.37</v>
      </c>
    </row>
    <row r="2754" ht="15.75" customHeight="1">
      <c r="A2754" s="80">
        <v>38685.0</v>
      </c>
      <c r="B2754" s="1">
        <v>1898.741</v>
      </c>
    </row>
    <row r="2755" ht="15.75" customHeight="1">
      <c r="A2755" s="80">
        <v>38686.0</v>
      </c>
      <c r="B2755" s="1">
        <v>1887.284</v>
      </c>
    </row>
    <row r="2756" ht="15.75" customHeight="1">
      <c r="A2756" s="80">
        <v>38687.0</v>
      </c>
      <c r="B2756" s="1">
        <v>1910.232</v>
      </c>
    </row>
    <row r="2757" ht="15.75" customHeight="1">
      <c r="A2757" s="80">
        <v>38688.0</v>
      </c>
      <c r="B2757" s="1">
        <v>1910.856</v>
      </c>
    </row>
    <row r="2758" ht="15.75" customHeight="1">
      <c r="A2758" s="80">
        <v>38691.0</v>
      </c>
      <c r="B2758" s="1">
        <v>1906.422</v>
      </c>
    </row>
    <row r="2759" ht="15.75" customHeight="1">
      <c r="A2759" s="80">
        <v>38692.0</v>
      </c>
      <c r="B2759" s="1">
        <v>1908.888</v>
      </c>
    </row>
    <row r="2760" ht="15.75" customHeight="1">
      <c r="A2760" s="80">
        <v>38693.0</v>
      </c>
      <c r="B2760" s="1">
        <v>1899.693</v>
      </c>
    </row>
    <row r="2761" ht="15.75" customHeight="1">
      <c r="A2761" s="80">
        <v>38694.0</v>
      </c>
      <c r="B2761" s="1">
        <v>1897.571</v>
      </c>
    </row>
    <row r="2762" ht="15.75" customHeight="1">
      <c r="A2762" s="80">
        <v>38695.0</v>
      </c>
      <c r="B2762" s="1">
        <v>1902.918</v>
      </c>
    </row>
    <row r="2763" ht="15.75" customHeight="1">
      <c r="A2763" s="80">
        <v>38698.0</v>
      </c>
      <c r="B2763" s="1">
        <v>1904.591</v>
      </c>
    </row>
    <row r="2764" ht="15.75" customHeight="1">
      <c r="A2764" s="80">
        <v>38699.0</v>
      </c>
      <c r="B2764" s="1">
        <v>1915.297</v>
      </c>
    </row>
    <row r="2765" ht="15.75" customHeight="1">
      <c r="A2765" s="80">
        <v>38700.0</v>
      </c>
      <c r="B2765" s="1">
        <v>1923.435</v>
      </c>
    </row>
    <row r="2766" ht="15.75" customHeight="1">
      <c r="A2766" s="80">
        <v>38701.0</v>
      </c>
      <c r="B2766" s="1">
        <v>1920.848</v>
      </c>
    </row>
    <row r="2767" ht="15.75" customHeight="1">
      <c r="A2767" s="80">
        <v>38702.0</v>
      </c>
      <c r="B2767" s="1">
        <v>1915.401</v>
      </c>
    </row>
    <row r="2768" ht="15.75" customHeight="1">
      <c r="A2768" s="80">
        <v>38705.0</v>
      </c>
      <c r="B2768" s="1">
        <v>1904.214</v>
      </c>
    </row>
    <row r="2769" ht="15.75" customHeight="1">
      <c r="A2769" s="80">
        <v>38706.0</v>
      </c>
      <c r="B2769" s="1">
        <v>1903.814</v>
      </c>
    </row>
    <row r="2770" ht="15.75" customHeight="1">
      <c r="A2770" s="80">
        <v>38707.0</v>
      </c>
      <c r="B2770" s="1">
        <v>1908.646</v>
      </c>
    </row>
    <row r="2771" ht="15.75" customHeight="1">
      <c r="A2771" s="80">
        <v>38708.0</v>
      </c>
      <c r="B2771" s="1">
        <v>1917.157</v>
      </c>
    </row>
    <row r="2772" ht="15.75" customHeight="1">
      <c r="A2772" s="80">
        <v>38709.0</v>
      </c>
      <c r="B2772" s="1">
        <v>1918.254</v>
      </c>
    </row>
    <row r="2773" ht="15.75" customHeight="1">
      <c r="A2773" s="80">
        <v>38713.0</v>
      </c>
      <c r="B2773" s="1">
        <v>1899.926</v>
      </c>
    </row>
    <row r="2774" ht="15.75" customHeight="1">
      <c r="A2774" s="80">
        <v>38714.0</v>
      </c>
      <c r="B2774" s="1">
        <v>1902.737</v>
      </c>
    </row>
    <row r="2775" ht="15.75" customHeight="1">
      <c r="A2775" s="80">
        <v>38715.0</v>
      </c>
      <c r="B2775" s="1">
        <v>1897.197</v>
      </c>
    </row>
    <row r="2776" ht="15.75" customHeight="1">
      <c r="A2776" s="80">
        <v>38716.0</v>
      </c>
      <c r="B2776" s="1">
        <v>1887.941</v>
      </c>
    </row>
    <row r="2777" ht="15.75" customHeight="1">
      <c r="A2777" s="80">
        <v>38720.0</v>
      </c>
      <c r="B2777" s="1">
        <v>1918.959</v>
      </c>
    </row>
    <row r="2778" ht="15.75" customHeight="1">
      <c r="A2778" s="80">
        <v>38721.0</v>
      </c>
      <c r="B2778" s="1">
        <v>1926.387</v>
      </c>
    </row>
    <row r="2779" ht="15.75" customHeight="1">
      <c r="A2779" s="80">
        <v>38722.0</v>
      </c>
      <c r="B2779" s="1">
        <v>1926.439</v>
      </c>
    </row>
    <row r="2780" ht="15.75" customHeight="1">
      <c r="A2780" s="80">
        <v>38723.0</v>
      </c>
      <c r="B2780" s="1">
        <v>1945.015</v>
      </c>
    </row>
    <row r="2781" ht="15.75" customHeight="1">
      <c r="A2781" s="80">
        <v>38726.0</v>
      </c>
      <c r="B2781" s="1">
        <v>1952.129</v>
      </c>
    </row>
    <row r="2782" ht="15.75" customHeight="1">
      <c r="A2782" s="80">
        <v>38727.0</v>
      </c>
      <c r="B2782" s="1">
        <v>1951.53</v>
      </c>
    </row>
    <row r="2783" ht="15.75" customHeight="1">
      <c r="A2783" s="80">
        <v>38728.0</v>
      </c>
      <c r="B2783" s="1">
        <v>1958.557</v>
      </c>
    </row>
    <row r="2784" ht="15.75" customHeight="1">
      <c r="A2784" s="80">
        <v>38729.0</v>
      </c>
      <c r="B2784" s="1">
        <v>1946.281</v>
      </c>
    </row>
    <row r="2785" ht="15.75" customHeight="1">
      <c r="A2785" s="80">
        <v>38730.0</v>
      </c>
      <c r="B2785" s="1">
        <v>1948.637</v>
      </c>
    </row>
    <row r="2786" ht="15.75" customHeight="1">
      <c r="A2786" s="80">
        <v>38734.0</v>
      </c>
      <c r="B2786" s="1">
        <v>1941.568</v>
      </c>
    </row>
    <row r="2787" ht="15.75" customHeight="1">
      <c r="A2787" s="80">
        <v>38735.0</v>
      </c>
      <c r="B2787" s="1">
        <v>1934.209</v>
      </c>
    </row>
    <row r="2788" ht="15.75" customHeight="1">
      <c r="A2788" s="80">
        <v>38736.0</v>
      </c>
      <c r="B2788" s="1">
        <v>1944.984</v>
      </c>
    </row>
    <row r="2789" ht="15.75" customHeight="1">
      <c r="A2789" s="80">
        <v>38737.0</v>
      </c>
      <c r="B2789" s="1">
        <v>1909.346</v>
      </c>
    </row>
    <row r="2790" ht="15.75" customHeight="1">
      <c r="A2790" s="80">
        <v>38740.0</v>
      </c>
      <c r="B2790" s="1">
        <v>1912.914</v>
      </c>
    </row>
    <row r="2791" ht="15.75" customHeight="1">
      <c r="A2791" s="80">
        <v>38741.0</v>
      </c>
      <c r="B2791" s="1">
        <v>1917.538</v>
      </c>
    </row>
    <row r="2792" ht="15.75" customHeight="1">
      <c r="A2792" s="80">
        <v>38742.0</v>
      </c>
      <c r="B2792" s="1">
        <v>1914.277</v>
      </c>
    </row>
    <row r="2793" ht="15.75" customHeight="1">
      <c r="A2793" s="80">
        <v>38743.0</v>
      </c>
      <c r="B2793" s="1">
        <v>1928.174</v>
      </c>
    </row>
    <row r="2794" ht="15.75" customHeight="1">
      <c r="A2794" s="80">
        <v>38744.0</v>
      </c>
      <c r="B2794" s="1">
        <v>1943.344</v>
      </c>
    </row>
    <row r="2795" ht="15.75" customHeight="1">
      <c r="A2795" s="80">
        <v>38747.0</v>
      </c>
      <c r="B2795" s="1">
        <v>1945.662</v>
      </c>
    </row>
    <row r="2796" ht="15.75" customHeight="1">
      <c r="A2796" s="80">
        <v>38748.0</v>
      </c>
      <c r="B2796" s="1">
        <v>1937.929</v>
      </c>
    </row>
    <row r="2797" ht="15.75" customHeight="1">
      <c r="A2797" s="80">
        <v>38749.0</v>
      </c>
      <c r="B2797" s="1">
        <v>1941.751</v>
      </c>
    </row>
    <row r="2798" ht="15.75" customHeight="1">
      <c r="A2798" s="80">
        <v>38750.0</v>
      </c>
      <c r="B2798" s="1">
        <v>1924.673</v>
      </c>
    </row>
    <row r="2799" ht="15.75" customHeight="1">
      <c r="A2799" s="80">
        <v>38751.0</v>
      </c>
      <c r="B2799" s="1">
        <v>1914.502</v>
      </c>
    </row>
    <row r="2800" ht="15.75" customHeight="1">
      <c r="A2800" s="80">
        <v>38754.0</v>
      </c>
      <c r="B2800" s="1">
        <v>1916.036</v>
      </c>
    </row>
    <row r="2801" ht="15.75" customHeight="1">
      <c r="A2801" s="80">
        <v>38755.0</v>
      </c>
      <c r="B2801" s="1">
        <v>1900.581</v>
      </c>
    </row>
    <row r="2802" ht="15.75" customHeight="1">
      <c r="A2802" s="80">
        <v>38756.0</v>
      </c>
      <c r="B2802" s="1">
        <v>1917.841</v>
      </c>
    </row>
    <row r="2803" ht="15.75" customHeight="1">
      <c r="A2803" s="80">
        <v>38757.0</v>
      </c>
      <c r="B2803" s="1">
        <v>1915.099</v>
      </c>
    </row>
    <row r="2804" ht="15.75" customHeight="1">
      <c r="A2804" s="80">
        <v>38758.0</v>
      </c>
      <c r="B2804" s="1">
        <v>1920.0</v>
      </c>
    </row>
    <row r="2805" ht="15.75" customHeight="1">
      <c r="A2805" s="80">
        <v>38761.0</v>
      </c>
      <c r="B2805" s="1">
        <v>1914.015</v>
      </c>
    </row>
    <row r="2806" ht="15.75" customHeight="1">
      <c r="A2806" s="80">
        <v>38762.0</v>
      </c>
      <c r="B2806" s="1">
        <v>1933.459</v>
      </c>
    </row>
    <row r="2807" ht="15.75" customHeight="1">
      <c r="A2807" s="80">
        <v>38763.0</v>
      </c>
      <c r="B2807" s="1">
        <v>1940.685</v>
      </c>
    </row>
    <row r="2808" ht="15.75" customHeight="1">
      <c r="A2808" s="80">
        <v>38764.0</v>
      </c>
      <c r="B2808" s="1">
        <v>1955.06</v>
      </c>
    </row>
    <row r="2809" ht="15.75" customHeight="1">
      <c r="A2809" s="80">
        <v>38765.0</v>
      </c>
      <c r="B2809" s="1">
        <v>1951.833</v>
      </c>
    </row>
    <row r="2810" ht="15.75" customHeight="1">
      <c r="A2810" s="80">
        <v>38769.0</v>
      </c>
      <c r="B2810" s="1">
        <v>1945.447</v>
      </c>
    </row>
    <row r="2811" ht="15.75" customHeight="1">
      <c r="A2811" s="80">
        <v>38770.0</v>
      </c>
      <c r="B2811" s="1">
        <v>1960.259</v>
      </c>
    </row>
    <row r="2812" ht="15.75" customHeight="1">
      <c r="A2812" s="80">
        <v>38771.0</v>
      </c>
      <c r="B2812" s="1">
        <v>1953.368</v>
      </c>
    </row>
    <row r="2813" ht="15.75" customHeight="1">
      <c r="A2813" s="80">
        <v>38772.0</v>
      </c>
      <c r="B2813" s="1">
        <v>1956.135</v>
      </c>
    </row>
    <row r="2814" ht="15.75" customHeight="1">
      <c r="A2814" s="80">
        <v>38775.0</v>
      </c>
      <c r="B2814" s="1">
        <v>1963.583</v>
      </c>
    </row>
    <row r="2815" ht="15.75" customHeight="1">
      <c r="A2815" s="80">
        <v>38776.0</v>
      </c>
      <c r="B2815" s="1">
        <v>1943.188</v>
      </c>
    </row>
    <row r="2816" ht="15.75" customHeight="1">
      <c r="A2816" s="80">
        <v>38777.0</v>
      </c>
      <c r="B2816" s="1">
        <v>1959.765</v>
      </c>
    </row>
    <row r="2817" ht="15.75" customHeight="1">
      <c r="A2817" s="80">
        <v>38778.0</v>
      </c>
      <c r="B2817" s="1">
        <v>1956.602</v>
      </c>
    </row>
    <row r="2818" ht="15.75" customHeight="1">
      <c r="A2818" s="80">
        <v>38779.0</v>
      </c>
      <c r="B2818" s="1">
        <v>1953.743</v>
      </c>
    </row>
    <row r="2819" ht="15.75" customHeight="1">
      <c r="A2819" s="80">
        <v>38782.0</v>
      </c>
      <c r="B2819" s="1">
        <v>1940.204</v>
      </c>
    </row>
    <row r="2820" ht="15.75" customHeight="1">
      <c r="A2820" s="80">
        <v>38783.0</v>
      </c>
      <c r="B2820" s="1">
        <v>1936.684</v>
      </c>
    </row>
    <row r="2821" ht="15.75" customHeight="1">
      <c r="A2821" s="80">
        <v>38784.0</v>
      </c>
      <c r="B2821" s="1">
        <v>1941.172</v>
      </c>
    </row>
    <row r="2822" ht="15.75" customHeight="1">
      <c r="A2822" s="80">
        <v>38785.0</v>
      </c>
      <c r="B2822" s="1">
        <v>1931.733</v>
      </c>
    </row>
    <row r="2823" ht="15.75" customHeight="1">
      <c r="A2823" s="80">
        <v>38786.0</v>
      </c>
      <c r="B2823" s="1">
        <v>1945.925</v>
      </c>
    </row>
    <row r="2824" ht="15.75" customHeight="1">
      <c r="A2824" s="80">
        <v>38789.0</v>
      </c>
      <c r="B2824" s="1">
        <v>1950.386</v>
      </c>
    </row>
    <row r="2825" ht="15.75" customHeight="1">
      <c r="A2825" s="80">
        <v>38790.0</v>
      </c>
      <c r="B2825" s="1">
        <v>1970.655</v>
      </c>
    </row>
    <row r="2826" ht="15.75" customHeight="1">
      <c r="A2826" s="80">
        <v>38791.0</v>
      </c>
      <c r="B2826" s="1">
        <v>1979.21</v>
      </c>
    </row>
    <row r="2827" ht="15.75" customHeight="1">
      <c r="A2827" s="80">
        <v>38792.0</v>
      </c>
      <c r="B2827" s="1">
        <v>1982.764</v>
      </c>
    </row>
    <row r="2828" ht="15.75" customHeight="1">
      <c r="A2828" s="80">
        <v>38793.0</v>
      </c>
      <c r="B2828" s="1">
        <v>1985.688</v>
      </c>
    </row>
    <row r="2829" ht="15.75" customHeight="1">
      <c r="A2829" s="80">
        <v>38796.0</v>
      </c>
      <c r="B2829" s="1">
        <v>1982.401</v>
      </c>
    </row>
    <row r="2830" ht="15.75" customHeight="1">
      <c r="A2830" s="80">
        <v>38797.0</v>
      </c>
      <c r="B2830" s="1">
        <v>1970.499</v>
      </c>
    </row>
    <row r="2831" ht="15.75" customHeight="1">
      <c r="A2831" s="80">
        <v>38798.0</v>
      </c>
      <c r="B2831" s="1">
        <v>1982.399</v>
      </c>
    </row>
    <row r="2832" ht="15.75" customHeight="1">
      <c r="A2832" s="80">
        <v>38799.0</v>
      </c>
      <c r="B2832" s="1">
        <v>1977.291</v>
      </c>
    </row>
    <row r="2833" ht="15.75" customHeight="1">
      <c r="A2833" s="80">
        <v>38800.0</v>
      </c>
      <c r="B2833" s="1">
        <v>1979.235</v>
      </c>
    </row>
    <row r="2834" ht="15.75" customHeight="1">
      <c r="A2834" s="80">
        <v>38803.0</v>
      </c>
      <c r="B2834" s="1">
        <v>1977.187</v>
      </c>
    </row>
    <row r="2835" ht="15.75" customHeight="1">
      <c r="A2835" s="80">
        <v>38804.0</v>
      </c>
      <c r="B2835" s="1">
        <v>1964.473</v>
      </c>
    </row>
    <row r="2836" ht="15.75" customHeight="1">
      <c r="A2836" s="80">
        <v>38805.0</v>
      </c>
      <c r="B2836" s="1">
        <v>1979.507</v>
      </c>
    </row>
    <row r="2837" ht="15.75" customHeight="1">
      <c r="A2837" s="80">
        <v>38806.0</v>
      </c>
      <c r="B2837" s="1">
        <v>1975.602</v>
      </c>
    </row>
    <row r="2838" ht="15.75" customHeight="1">
      <c r="A2838" s="80">
        <v>38807.0</v>
      </c>
      <c r="B2838" s="1">
        <v>1967.375</v>
      </c>
    </row>
    <row r="2839" ht="15.75" customHeight="1">
      <c r="A2839" s="80">
        <v>38810.0</v>
      </c>
      <c r="B2839" s="1">
        <v>1971.925</v>
      </c>
    </row>
    <row r="2840" ht="15.75" customHeight="1">
      <c r="A2840" s="80">
        <v>38811.0</v>
      </c>
      <c r="B2840" s="1">
        <v>1984.467</v>
      </c>
    </row>
    <row r="2841" ht="15.75" customHeight="1">
      <c r="A2841" s="80">
        <v>38812.0</v>
      </c>
      <c r="B2841" s="1">
        <v>1993.214</v>
      </c>
    </row>
    <row r="2842" ht="15.75" customHeight="1">
      <c r="A2842" s="80">
        <v>38813.0</v>
      </c>
      <c r="B2842" s="1">
        <v>1989.867</v>
      </c>
    </row>
    <row r="2843" ht="15.75" customHeight="1">
      <c r="A2843" s="80">
        <v>38814.0</v>
      </c>
      <c r="B2843" s="1">
        <v>1969.299</v>
      </c>
    </row>
    <row r="2844" ht="15.75" customHeight="1">
      <c r="A2844" s="80">
        <v>38817.0</v>
      </c>
      <c r="B2844" s="1">
        <v>1971.025</v>
      </c>
    </row>
    <row r="2845" ht="15.75" customHeight="1">
      <c r="A2845" s="80">
        <v>38818.0</v>
      </c>
      <c r="B2845" s="1">
        <v>1956.115</v>
      </c>
    </row>
    <row r="2846" ht="15.75" customHeight="1">
      <c r="A2846" s="80">
        <v>38819.0</v>
      </c>
      <c r="B2846" s="1">
        <v>1958.491</v>
      </c>
    </row>
    <row r="2847" ht="15.75" customHeight="1">
      <c r="A2847" s="80">
        <v>38820.0</v>
      </c>
      <c r="B2847" s="1">
        <v>1960.006</v>
      </c>
    </row>
    <row r="2848" ht="15.75" customHeight="1">
      <c r="A2848" s="80">
        <v>38824.0</v>
      </c>
      <c r="B2848" s="1">
        <v>1954.248</v>
      </c>
    </row>
    <row r="2849" ht="15.75" customHeight="1">
      <c r="A2849" s="80">
        <v>38825.0</v>
      </c>
      <c r="B2849" s="1">
        <v>1988.181</v>
      </c>
    </row>
    <row r="2850" ht="15.75" customHeight="1">
      <c r="A2850" s="80">
        <v>38826.0</v>
      </c>
      <c r="B2850" s="1">
        <v>1991.842</v>
      </c>
    </row>
    <row r="2851" ht="15.75" customHeight="1">
      <c r="A2851" s="80">
        <v>38827.0</v>
      </c>
      <c r="B2851" s="1">
        <v>1994.227</v>
      </c>
    </row>
    <row r="2852" ht="15.75" customHeight="1">
      <c r="A2852" s="80">
        <v>38828.0</v>
      </c>
      <c r="B2852" s="1">
        <v>1993.989</v>
      </c>
    </row>
    <row r="2853" ht="15.75" customHeight="1">
      <c r="A2853" s="80">
        <v>38831.0</v>
      </c>
      <c r="B2853" s="1">
        <v>1989.198</v>
      </c>
    </row>
    <row r="2854" ht="15.75" customHeight="1">
      <c r="A2854" s="80">
        <v>38832.0</v>
      </c>
      <c r="B2854" s="1">
        <v>1979.509</v>
      </c>
    </row>
    <row r="2855" ht="15.75" customHeight="1">
      <c r="A2855" s="80">
        <v>38833.0</v>
      </c>
      <c r="B2855" s="1">
        <v>1985.285</v>
      </c>
    </row>
    <row r="2856" ht="15.75" customHeight="1">
      <c r="A2856" s="80">
        <v>38834.0</v>
      </c>
      <c r="B2856" s="1">
        <v>1992.392</v>
      </c>
    </row>
    <row r="2857" ht="15.75" customHeight="1">
      <c r="A2857" s="80">
        <v>38835.0</v>
      </c>
      <c r="B2857" s="1">
        <v>1993.793</v>
      </c>
    </row>
    <row r="2858" ht="15.75" customHeight="1">
      <c r="A2858" s="80">
        <v>38838.0</v>
      </c>
      <c r="B2858" s="1">
        <v>1985.554</v>
      </c>
    </row>
    <row r="2859" ht="15.75" customHeight="1">
      <c r="A2859" s="80">
        <v>38839.0</v>
      </c>
      <c r="B2859" s="1">
        <v>1997.751</v>
      </c>
    </row>
    <row r="2860" ht="15.75" customHeight="1">
      <c r="A2860" s="80">
        <v>38840.0</v>
      </c>
      <c r="B2860" s="1">
        <v>1989.969</v>
      </c>
    </row>
    <row r="2861" ht="15.75" customHeight="1">
      <c r="A2861" s="80">
        <v>38841.0</v>
      </c>
      <c r="B2861" s="1">
        <v>1996.741</v>
      </c>
    </row>
    <row r="2862" ht="15.75" customHeight="1">
      <c r="A2862" s="80">
        <v>38842.0</v>
      </c>
      <c r="B2862" s="1">
        <v>2017.336</v>
      </c>
    </row>
    <row r="2863" ht="15.75" customHeight="1">
      <c r="A2863" s="80">
        <v>38845.0</v>
      </c>
      <c r="B2863" s="1">
        <v>2015.839</v>
      </c>
    </row>
    <row r="2864" ht="15.75" customHeight="1">
      <c r="A2864" s="80">
        <v>38846.0</v>
      </c>
      <c r="B2864" s="1">
        <v>2016.595</v>
      </c>
    </row>
    <row r="2865" ht="15.75" customHeight="1">
      <c r="A2865" s="80">
        <v>38847.0</v>
      </c>
      <c r="B2865" s="1">
        <v>2013.987</v>
      </c>
    </row>
    <row r="2866" ht="15.75" customHeight="1">
      <c r="A2866" s="80">
        <v>38848.0</v>
      </c>
      <c r="B2866" s="1">
        <v>1988.56</v>
      </c>
    </row>
    <row r="2867" ht="15.75" customHeight="1">
      <c r="A2867" s="80">
        <v>38849.0</v>
      </c>
      <c r="B2867" s="1">
        <v>1966.267</v>
      </c>
    </row>
    <row r="2868" ht="15.75" customHeight="1">
      <c r="A2868" s="80">
        <v>38852.0</v>
      </c>
      <c r="B2868" s="1">
        <v>1971.451</v>
      </c>
    </row>
    <row r="2869" ht="15.75" customHeight="1">
      <c r="A2869" s="80">
        <v>38853.0</v>
      </c>
      <c r="B2869" s="1">
        <v>1967.79</v>
      </c>
    </row>
    <row r="2870" ht="15.75" customHeight="1">
      <c r="A2870" s="80">
        <v>38854.0</v>
      </c>
      <c r="B2870" s="1">
        <v>1935.184</v>
      </c>
    </row>
    <row r="2871" ht="15.75" customHeight="1">
      <c r="A2871" s="80">
        <v>38855.0</v>
      </c>
      <c r="B2871" s="1">
        <v>1922.324</v>
      </c>
    </row>
    <row r="2872" ht="15.75" customHeight="1">
      <c r="A2872" s="80">
        <v>38856.0</v>
      </c>
      <c r="B2872" s="1">
        <v>1930.273</v>
      </c>
    </row>
    <row r="2873" ht="15.75" customHeight="1">
      <c r="A2873" s="80">
        <v>38859.0</v>
      </c>
      <c r="B2873" s="1">
        <v>1922.722</v>
      </c>
    </row>
    <row r="2874" ht="15.75" customHeight="1">
      <c r="A2874" s="80">
        <v>38860.0</v>
      </c>
      <c r="B2874" s="1">
        <v>1914.381</v>
      </c>
    </row>
    <row r="2875" ht="15.75" customHeight="1">
      <c r="A2875" s="80">
        <v>38861.0</v>
      </c>
      <c r="B2875" s="1">
        <v>1917.478</v>
      </c>
    </row>
    <row r="2876" ht="15.75" customHeight="1">
      <c r="A2876" s="80">
        <v>38862.0</v>
      </c>
      <c r="B2876" s="1">
        <v>1939.521</v>
      </c>
    </row>
    <row r="2877" ht="15.75" customHeight="1">
      <c r="A2877" s="80">
        <v>38863.0</v>
      </c>
      <c r="B2877" s="1">
        <v>1950.871</v>
      </c>
    </row>
    <row r="2878" ht="15.75" customHeight="1">
      <c r="A2878" s="80">
        <v>38867.0</v>
      </c>
      <c r="B2878" s="1">
        <v>1920.089</v>
      </c>
    </row>
    <row r="2879" ht="15.75" customHeight="1">
      <c r="A2879" s="80">
        <v>38868.0</v>
      </c>
      <c r="B2879" s="1">
        <v>1936.409</v>
      </c>
    </row>
    <row r="2880" ht="15.75" customHeight="1">
      <c r="A2880" s="80">
        <v>38869.0</v>
      </c>
      <c r="B2880" s="1">
        <v>1960.284</v>
      </c>
    </row>
    <row r="2881" ht="15.75" customHeight="1">
      <c r="A2881" s="80">
        <v>38870.0</v>
      </c>
      <c r="B2881" s="1">
        <v>1964.107</v>
      </c>
    </row>
    <row r="2882" ht="15.75" customHeight="1">
      <c r="A2882" s="80">
        <v>38873.0</v>
      </c>
      <c r="B2882" s="1">
        <v>1929.234</v>
      </c>
    </row>
    <row r="2883" ht="15.75" customHeight="1">
      <c r="A2883" s="80">
        <v>38874.0</v>
      </c>
      <c r="B2883" s="1">
        <v>1927.132</v>
      </c>
    </row>
    <row r="2884" ht="15.75" customHeight="1">
      <c r="A2884" s="80">
        <v>38875.0</v>
      </c>
      <c r="B2884" s="1">
        <v>1915.774</v>
      </c>
    </row>
    <row r="2885" ht="15.75" customHeight="1">
      <c r="A2885" s="80">
        <v>38876.0</v>
      </c>
      <c r="B2885" s="1">
        <v>1918.592</v>
      </c>
    </row>
    <row r="2886" ht="15.75" customHeight="1">
      <c r="A2886" s="80">
        <v>38877.0</v>
      </c>
      <c r="B2886" s="1">
        <v>1910.005</v>
      </c>
    </row>
    <row r="2887" ht="15.75" customHeight="1">
      <c r="A2887" s="80">
        <v>38880.0</v>
      </c>
      <c r="B2887" s="1">
        <v>1885.809</v>
      </c>
    </row>
    <row r="2888" ht="15.75" customHeight="1">
      <c r="A2888" s="80">
        <v>38881.0</v>
      </c>
      <c r="B2888" s="1">
        <v>1866.918</v>
      </c>
    </row>
    <row r="2889" ht="15.75" customHeight="1">
      <c r="A2889" s="80">
        <v>38882.0</v>
      </c>
      <c r="B2889" s="1">
        <v>1876.669</v>
      </c>
    </row>
    <row r="2890" ht="15.75" customHeight="1">
      <c r="A2890" s="80">
        <v>38883.0</v>
      </c>
      <c r="B2890" s="1">
        <v>1916.564</v>
      </c>
    </row>
    <row r="2891" ht="15.75" customHeight="1">
      <c r="A2891" s="80">
        <v>38884.0</v>
      </c>
      <c r="B2891" s="1">
        <v>1909.522</v>
      </c>
    </row>
    <row r="2892" ht="15.75" customHeight="1">
      <c r="A2892" s="80">
        <v>38887.0</v>
      </c>
      <c r="B2892" s="1">
        <v>1892.119</v>
      </c>
    </row>
    <row r="2893" ht="15.75" customHeight="1">
      <c r="A2893" s="80">
        <v>38888.0</v>
      </c>
      <c r="B2893" s="1">
        <v>1892.131</v>
      </c>
    </row>
    <row r="2894" ht="15.75" customHeight="1">
      <c r="A2894" s="80">
        <v>38889.0</v>
      </c>
      <c r="B2894" s="1">
        <v>1910.617</v>
      </c>
    </row>
    <row r="2895" ht="15.75" customHeight="1">
      <c r="A2895" s="80">
        <v>38890.0</v>
      </c>
      <c r="B2895" s="1">
        <v>1900.98</v>
      </c>
    </row>
    <row r="2896" ht="15.75" customHeight="1">
      <c r="A2896" s="80">
        <v>38891.0</v>
      </c>
      <c r="B2896" s="1">
        <v>1899.319</v>
      </c>
    </row>
    <row r="2897" ht="15.75" customHeight="1">
      <c r="A2897" s="80">
        <v>38894.0</v>
      </c>
      <c r="B2897" s="1">
        <v>1908.563</v>
      </c>
    </row>
    <row r="2898" ht="15.75" customHeight="1">
      <c r="A2898" s="80">
        <v>38895.0</v>
      </c>
      <c r="B2898" s="1">
        <v>1891.242</v>
      </c>
    </row>
    <row r="2899" ht="15.75" customHeight="1">
      <c r="A2899" s="80">
        <v>38896.0</v>
      </c>
      <c r="B2899" s="1">
        <v>1901.983</v>
      </c>
    </row>
    <row r="2900" ht="15.75" customHeight="1">
      <c r="A2900" s="80">
        <v>38897.0</v>
      </c>
      <c r="B2900" s="1">
        <v>1943.085</v>
      </c>
    </row>
    <row r="2901" ht="15.75" customHeight="1">
      <c r="A2901" s="80">
        <v>38898.0</v>
      </c>
      <c r="B2901" s="1">
        <v>1939.034</v>
      </c>
    </row>
    <row r="2902" ht="15.75" customHeight="1">
      <c r="A2902" s="80">
        <v>38901.0</v>
      </c>
      <c r="B2902" s="1">
        <v>1954.49</v>
      </c>
    </row>
    <row r="2903" ht="15.75" customHeight="1">
      <c r="A2903" s="80">
        <v>38903.0</v>
      </c>
      <c r="B2903" s="1">
        <v>1940.552</v>
      </c>
    </row>
    <row r="2904" ht="15.75" customHeight="1">
      <c r="A2904" s="80">
        <v>38904.0</v>
      </c>
      <c r="B2904" s="1">
        <v>1945.897</v>
      </c>
    </row>
    <row r="2905" ht="15.75" customHeight="1">
      <c r="A2905" s="80">
        <v>38905.0</v>
      </c>
      <c r="B2905" s="1">
        <v>1932.754</v>
      </c>
    </row>
    <row r="2906" ht="15.75" customHeight="1">
      <c r="A2906" s="80">
        <v>38908.0</v>
      </c>
      <c r="B2906" s="1">
        <v>1935.615</v>
      </c>
    </row>
    <row r="2907" ht="15.75" customHeight="1">
      <c r="A2907" s="80">
        <v>38909.0</v>
      </c>
      <c r="B2907" s="1">
        <v>1943.659</v>
      </c>
    </row>
    <row r="2908" ht="15.75" customHeight="1">
      <c r="A2908" s="80">
        <v>38910.0</v>
      </c>
      <c r="B2908" s="1">
        <v>1922.619</v>
      </c>
    </row>
    <row r="2909" ht="15.75" customHeight="1">
      <c r="A2909" s="80">
        <v>38911.0</v>
      </c>
      <c r="B2909" s="1">
        <v>1897.73</v>
      </c>
    </row>
    <row r="2910" ht="15.75" customHeight="1">
      <c r="A2910" s="80">
        <v>38912.0</v>
      </c>
      <c r="B2910" s="1">
        <v>1888.433</v>
      </c>
    </row>
    <row r="2911" ht="15.75" customHeight="1">
      <c r="A2911" s="80">
        <v>38915.0</v>
      </c>
      <c r="B2911" s="1">
        <v>1885.823</v>
      </c>
    </row>
    <row r="2912" ht="15.75" customHeight="1">
      <c r="A2912" s="80">
        <v>38916.0</v>
      </c>
      <c r="B2912" s="1">
        <v>1889.483</v>
      </c>
    </row>
    <row r="2913" ht="15.75" customHeight="1">
      <c r="A2913" s="80">
        <v>38917.0</v>
      </c>
      <c r="B2913" s="1">
        <v>1924.737</v>
      </c>
    </row>
    <row r="2914" ht="15.75" customHeight="1">
      <c r="A2914" s="80">
        <v>38918.0</v>
      </c>
      <c r="B2914" s="1">
        <v>1908.424</v>
      </c>
    </row>
    <row r="2915" ht="15.75" customHeight="1">
      <c r="A2915" s="80">
        <v>38919.0</v>
      </c>
      <c r="B2915" s="1">
        <v>1894.941</v>
      </c>
    </row>
    <row r="2916" ht="15.75" customHeight="1">
      <c r="A2916" s="80">
        <v>38922.0</v>
      </c>
      <c r="B2916" s="1">
        <v>1926.499</v>
      </c>
    </row>
    <row r="2917" ht="15.75" customHeight="1">
      <c r="A2917" s="80">
        <v>38923.0</v>
      </c>
      <c r="B2917" s="1">
        <v>1938.675</v>
      </c>
    </row>
    <row r="2918" ht="15.75" customHeight="1">
      <c r="A2918" s="80">
        <v>38924.0</v>
      </c>
      <c r="B2918" s="1">
        <v>1937.962</v>
      </c>
    </row>
    <row r="2919" ht="15.75" customHeight="1">
      <c r="A2919" s="80">
        <v>38925.0</v>
      </c>
      <c r="B2919" s="1">
        <v>1930.316</v>
      </c>
    </row>
    <row r="2920" ht="15.75" customHeight="1">
      <c r="A2920" s="80">
        <v>38926.0</v>
      </c>
      <c r="B2920" s="1">
        <v>1953.857</v>
      </c>
    </row>
    <row r="2921" ht="15.75" customHeight="1">
      <c r="A2921" s="80">
        <v>38929.0</v>
      </c>
      <c r="B2921" s="1">
        <v>1950.995</v>
      </c>
    </row>
    <row r="2922" ht="15.75" customHeight="1">
      <c r="A2922" s="80">
        <v>38930.0</v>
      </c>
      <c r="B2922" s="1">
        <v>1942.219</v>
      </c>
    </row>
    <row r="2923" ht="15.75" customHeight="1">
      <c r="A2923" s="80">
        <v>38931.0</v>
      </c>
      <c r="B2923" s="1">
        <v>1954.18</v>
      </c>
    </row>
    <row r="2924" ht="15.75" customHeight="1">
      <c r="A2924" s="80">
        <v>38932.0</v>
      </c>
      <c r="B2924" s="1">
        <v>1957.414</v>
      </c>
    </row>
    <row r="2925" ht="15.75" customHeight="1">
      <c r="A2925" s="80">
        <v>38933.0</v>
      </c>
      <c r="B2925" s="1">
        <v>1956.046</v>
      </c>
    </row>
    <row r="2926" ht="15.75" customHeight="1">
      <c r="A2926" s="80">
        <v>38936.0</v>
      </c>
      <c r="B2926" s="1">
        <v>1950.631</v>
      </c>
    </row>
    <row r="2927" ht="15.75" customHeight="1">
      <c r="A2927" s="80">
        <v>38937.0</v>
      </c>
      <c r="B2927" s="1">
        <v>1944.218</v>
      </c>
    </row>
    <row r="2928" ht="15.75" customHeight="1">
      <c r="A2928" s="80">
        <v>38938.0</v>
      </c>
      <c r="B2928" s="1">
        <v>1936.298</v>
      </c>
    </row>
    <row r="2929" ht="15.75" customHeight="1">
      <c r="A2929" s="80">
        <v>38939.0</v>
      </c>
      <c r="B2929" s="1">
        <v>1945.61</v>
      </c>
    </row>
    <row r="2930" ht="15.75" customHeight="1">
      <c r="A2930" s="80">
        <v>38940.0</v>
      </c>
      <c r="B2930" s="1">
        <v>1938.129</v>
      </c>
    </row>
    <row r="2931" ht="15.75" customHeight="1">
      <c r="A2931" s="80">
        <v>38943.0</v>
      </c>
      <c r="B2931" s="1">
        <v>1940.497</v>
      </c>
    </row>
    <row r="2932" ht="15.75" customHeight="1">
      <c r="A2932" s="80">
        <v>38944.0</v>
      </c>
      <c r="B2932" s="1">
        <v>1967.256</v>
      </c>
    </row>
    <row r="2933" ht="15.75" customHeight="1">
      <c r="A2933" s="80">
        <v>38945.0</v>
      </c>
      <c r="B2933" s="1">
        <v>1982.808</v>
      </c>
    </row>
    <row r="2934" ht="15.75" customHeight="1">
      <c r="A2934" s="80">
        <v>38946.0</v>
      </c>
      <c r="B2934" s="1">
        <v>1986.042</v>
      </c>
    </row>
    <row r="2935" ht="15.75" customHeight="1">
      <c r="A2935" s="80">
        <v>38947.0</v>
      </c>
      <c r="B2935" s="1">
        <v>1993.43</v>
      </c>
    </row>
    <row r="2936" ht="15.75" customHeight="1">
      <c r="A2936" s="80">
        <v>38950.0</v>
      </c>
      <c r="B2936" s="1">
        <v>1986.112</v>
      </c>
    </row>
    <row r="2937" ht="15.75" customHeight="1">
      <c r="A2937" s="80">
        <v>38951.0</v>
      </c>
      <c r="B2937" s="1">
        <v>1988.1</v>
      </c>
    </row>
    <row r="2938" ht="15.75" customHeight="1">
      <c r="A2938" s="80">
        <v>38952.0</v>
      </c>
      <c r="B2938" s="1">
        <v>1979.346</v>
      </c>
    </row>
    <row r="2939" ht="15.75" customHeight="1">
      <c r="A2939" s="80">
        <v>38953.0</v>
      </c>
      <c r="B2939" s="1">
        <v>1984.089</v>
      </c>
    </row>
    <row r="2940" ht="15.75" customHeight="1">
      <c r="A2940" s="80">
        <v>38954.0</v>
      </c>
      <c r="B2940" s="1">
        <v>1982.806</v>
      </c>
    </row>
    <row r="2941" ht="15.75" customHeight="1">
      <c r="A2941" s="80">
        <v>38957.0</v>
      </c>
      <c r="B2941" s="1">
        <v>1993.059</v>
      </c>
    </row>
    <row r="2942" ht="15.75" customHeight="1">
      <c r="A2942" s="80">
        <v>38958.0</v>
      </c>
      <c r="B2942" s="1">
        <v>1997.205</v>
      </c>
    </row>
    <row r="2943" ht="15.75" customHeight="1">
      <c r="A2943" s="80">
        <v>38959.0</v>
      </c>
      <c r="B2943" s="1">
        <v>1998.076</v>
      </c>
    </row>
    <row r="2944" ht="15.75" customHeight="1">
      <c r="A2944" s="80">
        <v>38960.0</v>
      </c>
      <c r="B2944" s="1">
        <v>1997.415</v>
      </c>
    </row>
    <row r="2945" ht="15.75" customHeight="1">
      <c r="A2945" s="80">
        <v>38961.0</v>
      </c>
      <c r="B2945" s="1">
        <v>2008.466</v>
      </c>
    </row>
    <row r="2946" ht="15.75" customHeight="1">
      <c r="A2946" s="80">
        <v>38965.0</v>
      </c>
      <c r="B2946" s="1">
        <v>2011.996</v>
      </c>
    </row>
    <row r="2947" ht="15.75" customHeight="1">
      <c r="A2947" s="80">
        <v>38966.0</v>
      </c>
      <c r="B2947" s="1">
        <v>1992.416</v>
      </c>
    </row>
    <row r="2948" ht="15.75" customHeight="1">
      <c r="A2948" s="80">
        <v>38967.0</v>
      </c>
      <c r="B2948" s="1">
        <v>1982.93</v>
      </c>
    </row>
    <row r="2949" ht="15.75" customHeight="1">
      <c r="A2949" s="80">
        <v>38968.0</v>
      </c>
      <c r="B2949" s="1">
        <v>1990.444</v>
      </c>
    </row>
    <row r="2950" ht="15.75" customHeight="1">
      <c r="A2950" s="80">
        <v>38971.0</v>
      </c>
      <c r="B2950" s="1">
        <v>1991.494</v>
      </c>
    </row>
    <row r="2951" ht="15.75" customHeight="1">
      <c r="A2951" s="80">
        <v>38972.0</v>
      </c>
      <c r="B2951" s="1">
        <v>2012.317</v>
      </c>
    </row>
    <row r="2952" ht="15.75" customHeight="1">
      <c r="A2952" s="80">
        <v>38973.0</v>
      </c>
      <c r="B2952" s="1">
        <v>2020.494</v>
      </c>
    </row>
    <row r="2953" ht="15.75" customHeight="1">
      <c r="A2953" s="80">
        <v>38974.0</v>
      </c>
      <c r="B2953" s="1">
        <v>2017.858</v>
      </c>
    </row>
    <row r="2954" ht="15.75" customHeight="1">
      <c r="A2954" s="80">
        <v>38975.0</v>
      </c>
      <c r="B2954" s="1">
        <v>2023.352</v>
      </c>
    </row>
    <row r="2955" ht="15.75" customHeight="1">
      <c r="A2955" s="80">
        <v>38978.0</v>
      </c>
      <c r="B2955" s="1">
        <v>2025.39</v>
      </c>
    </row>
    <row r="2956" ht="15.75" customHeight="1">
      <c r="A2956" s="80">
        <v>38979.0</v>
      </c>
      <c r="B2956" s="1">
        <v>2021.005</v>
      </c>
    </row>
    <row r="2957" ht="15.75" customHeight="1">
      <c r="A2957" s="80">
        <v>38980.0</v>
      </c>
      <c r="B2957" s="1">
        <v>2031.592</v>
      </c>
    </row>
    <row r="2958" ht="15.75" customHeight="1">
      <c r="A2958" s="80">
        <v>38981.0</v>
      </c>
      <c r="B2958" s="1">
        <v>2021.084</v>
      </c>
    </row>
    <row r="2959" ht="15.75" customHeight="1">
      <c r="A2959" s="80">
        <v>38982.0</v>
      </c>
      <c r="B2959" s="1">
        <v>2016.092</v>
      </c>
    </row>
    <row r="2960" ht="15.75" customHeight="1">
      <c r="A2960" s="80">
        <v>38985.0</v>
      </c>
      <c r="B2960" s="1">
        <v>2033.871</v>
      </c>
    </row>
    <row r="2961" ht="15.75" customHeight="1">
      <c r="A2961" s="80">
        <v>38986.0</v>
      </c>
      <c r="B2961" s="1">
        <v>2049.2</v>
      </c>
    </row>
    <row r="2962" ht="15.75" customHeight="1">
      <c r="A2962" s="80">
        <v>38987.0</v>
      </c>
      <c r="B2962" s="1">
        <v>2049.966</v>
      </c>
    </row>
    <row r="2963" ht="15.75" customHeight="1">
      <c r="A2963" s="80">
        <v>38988.0</v>
      </c>
      <c r="B2963" s="1">
        <v>2053.932</v>
      </c>
    </row>
    <row r="2964" ht="15.75" customHeight="1">
      <c r="A2964" s="80">
        <v>38989.0</v>
      </c>
      <c r="B2964" s="1">
        <v>2048.889</v>
      </c>
    </row>
    <row r="2965" ht="15.75" customHeight="1">
      <c r="A2965" s="80">
        <v>38992.0</v>
      </c>
      <c r="B2965" s="1">
        <v>2041.992</v>
      </c>
    </row>
    <row r="2966" ht="15.75" customHeight="1">
      <c r="A2966" s="80">
        <v>38993.0</v>
      </c>
      <c r="B2966" s="1">
        <v>2046.283</v>
      </c>
    </row>
    <row r="2967" ht="15.75" customHeight="1">
      <c r="A2967" s="80">
        <v>38994.0</v>
      </c>
      <c r="B2967" s="1">
        <v>2071.451</v>
      </c>
    </row>
    <row r="2968" ht="15.75" customHeight="1">
      <c r="A2968" s="80">
        <v>38995.0</v>
      </c>
      <c r="B2968" s="1">
        <v>2076.631</v>
      </c>
    </row>
    <row r="2969" ht="15.75" customHeight="1">
      <c r="A2969" s="80">
        <v>38996.0</v>
      </c>
      <c r="B2969" s="1">
        <v>2071.054</v>
      </c>
    </row>
    <row r="2970" ht="15.75" customHeight="1">
      <c r="A2970" s="80">
        <v>38999.0</v>
      </c>
      <c r="B2970" s="1">
        <v>2072.708</v>
      </c>
    </row>
    <row r="2971" ht="15.75" customHeight="1">
      <c r="A2971" s="80">
        <v>39000.0</v>
      </c>
      <c r="B2971" s="1">
        <v>2077.008</v>
      </c>
    </row>
    <row r="2972" ht="15.75" customHeight="1">
      <c r="A2972" s="80">
        <v>39001.0</v>
      </c>
      <c r="B2972" s="1">
        <v>2071.9</v>
      </c>
    </row>
    <row r="2973" ht="15.75" customHeight="1">
      <c r="A2973" s="80">
        <v>39002.0</v>
      </c>
      <c r="B2973" s="1">
        <v>2091.685</v>
      </c>
    </row>
    <row r="2974" ht="15.75" customHeight="1">
      <c r="A2974" s="80">
        <v>39003.0</v>
      </c>
      <c r="B2974" s="1">
        <v>2095.972</v>
      </c>
    </row>
    <row r="2975" ht="15.75" customHeight="1">
      <c r="A2975" s="80">
        <v>39006.0</v>
      </c>
      <c r="B2975" s="1">
        <v>2101.265</v>
      </c>
    </row>
    <row r="2976" ht="15.75" customHeight="1">
      <c r="A2976" s="80">
        <v>39007.0</v>
      </c>
      <c r="B2976" s="1">
        <v>2093.581</v>
      </c>
    </row>
    <row r="2977" ht="15.75" customHeight="1">
      <c r="A2977" s="80">
        <v>39008.0</v>
      </c>
      <c r="B2977" s="1">
        <v>2096.706</v>
      </c>
    </row>
    <row r="2978" ht="15.75" customHeight="1">
      <c r="A2978" s="80">
        <v>39009.0</v>
      </c>
      <c r="B2978" s="1">
        <v>2098.321</v>
      </c>
    </row>
    <row r="2979" ht="15.75" customHeight="1">
      <c r="A2979" s="80">
        <v>39010.0</v>
      </c>
      <c r="B2979" s="1">
        <v>2100.861</v>
      </c>
    </row>
    <row r="2980" ht="15.75" customHeight="1">
      <c r="A2980" s="80">
        <v>39013.0</v>
      </c>
      <c r="B2980" s="1">
        <v>2113.822</v>
      </c>
    </row>
    <row r="2981" ht="15.75" customHeight="1">
      <c r="A2981" s="80">
        <v>39014.0</v>
      </c>
      <c r="B2981" s="1">
        <v>2114.363</v>
      </c>
    </row>
    <row r="2982" ht="15.75" customHeight="1">
      <c r="A2982" s="80">
        <v>39015.0</v>
      </c>
      <c r="B2982" s="1">
        <v>2121.834</v>
      </c>
    </row>
    <row r="2983" ht="15.75" customHeight="1">
      <c r="A2983" s="80">
        <v>39016.0</v>
      </c>
      <c r="B2983" s="1">
        <v>2132.385</v>
      </c>
    </row>
    <row r="2984" ht="15.75" customHeight="1">
      <c r="A2984" s="80">
        <v>39017.0</v>
      </c>
      <c r="B2984" s="1">
        <v>2114.648</v>
      </c>
    </row>
    <row r="2985" ht="15.75" customHeight="1">
      <c r="A2985" s="80">
        <v>39020.0</v>
      </c>
      <c r="B2985" s="1">
        <v>2115.633</v>
      </c>
    </row>
    <row r="2986" ht="15.75" customHeight="1">
      <c r="A2986" s="80">
        <v>39021.0</v>
      </c>
      <c r="B2986" s="1">
        <v>2115.654</v>
      </c>
    </row>
    <row r="2987" ht="15.75" customHeight="1">
      <c r="A2987" s="80">
        <v>39022.0</v>
      </c>
      <c r="B2987" s="1">
        <v>2100.365</v>
      </c>
    </row>
    <row r="2988" ht="15.75" customHeight="1">
      <c r="A2988" s="80">
        <v>39023.0</v>
      </c>
      <c r="B2988" s="1">
        <v>2100.211</v>
      </c>
    </row>
    <row r="2989" ht="15.75" customHeight="1">
      <c r="A2989" s="80">
        <v>39024.0</v>
      </c>
      <c r="B2989" s="1">
        <v>2095.68</v>
      </c>
    </row>
    <row r="2990" ht="15.75" customHeight="1">
      <c r="A2990" s="80">
        <v>39027.0</v>
      </c>
      <c r="B2990" s="1">
        <v>2119.53</v>
      </c>
    </row>
    <row r="2991" ht="15.75" customHeight="1">
      <c r="A2991" s="80">
        <v>39028.0</v>
      </c>
      <c r="B2991" s="1">
        <v>2124.277</v>
      </c>
    </row>
    <row r="2992" ht="15.75" customHeight="1">
      <c r="A2992" s="80">
        <v>39029.0</v>
      </c>
      <c r="B2992" s="1">
        <v>2129.22</v>
      </c>
    </row>
    <row r="2993" ht="15.75" customHeight="1">
      <c r="A2993" s="80">
        <v>39030.0</v>
      </c>
      <c r="B2993" s="1">
        <v>2118.318</v>
      </c>
    </row>
    <row r="2994" ht="15.75" customHeight="1">
      <c r="A2994" s="80">
        <v>39031.0</v>
      </c>
      <c r="B2994" s="1">
        <v>2122.257</v>
      </c>
    </row>
    <row r="2995" ht="15.75" customHeight="1">
      <c r="A2995" s="80">
        <v>39034.0</v>
      </c>
      <c r="B2995" s="1">
        <v>2128.169</v>
      </c>
    </row>
    <row r="2996" ht="15.75" customHeight="1">
      <c r="A2996" s="80">
        <v>39035.0</v>
      </c>
      <c r="B2996" s="1">
        <v>2141.946</v>
      </c>
    </row>
    <row r="2997" ht="15.75" customHeight="1">
      <c r="A2997" s="80">
        <v>39036.0</v>
      </c>
      <c r="B2997" s="1">
        <v>2147.603</v>
      </c>
    </row>
    <row r="2998" ht="15.75" customHeight="1">
      <c r="A2998" s="80">
        <v>39037.0</v>
      </c>
      <c r="B2998" s="1">
        <v>2152.569</v>
      </c>
    </row>
    <row r="2999" ht="15.75" customHeight="1">
      <c r="A2999" s="80">
        <v>39038.0</v>
      </c>
      <c r="B2999" s="1">
        <v>2154.795</v>
      </c>
    </row>
    <row r="3000" ht="15.75" customHeight="1">
      <c r="A3000" s="80">
        <v>39041.0</v>
      </c>
      <c r="B3000" s="1">
        <v>2153.76</v>
      </c>
    </row>
    <row r="3001" ht="15.75" customHeight="1">
      <c r="A3001" s="80">
        <v>39042.0</v>
      </c>
      <c r="B3001" s="1">
        <v>2157.424</v>
      </c>
    </row>
    <row r="3002" ht="15.75" customHeight="1">
      <c r="A3002" s="80">
        <v>39043.0</v>
      </c>
      <c r="B3002" s="1">
        <v>2162.65</v>
      </c>
    </row>
    <row r="3003" ht="15.75" customHeight="1">
      <c r="A3003" s="80">
        <v>39045.0</v>
      </c>
      <c r="B3003" s="1">
        <v>2154.963</v>
      </c>
    </row>
    <row r="3004" ht="15.75" customHeight="1">
      <c r="A3004" s="80">
        <v>39048.0</v>
      </c>
      <c r="B3004" s="1">
        <v>2125.67</v>
      </c>
    </row>
    <row r="3005" ht="15.75" customHeight="1">
      <c r="A3005" s="80">
        <v>39049.0</v>
      </c>
      <c r="B3005" s="1">
        <v>2133.52</v>
      </c>
    </row>
    <row r="3006" ht="15.75" customHeight="1">
      <c r="A3006" s="80">
        <v>39050.0</v>
      </c>
      <c r="B3006" s="1">
        <v>2154.086</v>
      </c>
    </row>
    <row r="3007" ht="15.75" customHeight="1">
      <c r="A3007" s="80">
        <v>39051.0</v>
      </c>
      <c r="B3007" s="1">
        <v>2155.885</v>
      </c>
    </row>
    <row r="3008" ht="15.75" customHeight="1">
      <c r="A3008" s="80">
        <v>39052.0</v>
      </c>
      <c r="B3008" s="1">
        <v>2149.849</v>
      </c>
    </row>
    <row r="3009" ht="15.75" customHeight="1">
      <c r="A3009" s="80">
        <v>39055.0</v>
      </c>
      <c r="B3009" s="1">
        <v>2169.003</v>
      </c>
    </row>
    <row r="3010" ht="15.75" customHeight="1">
      <c r="A3010" s="80">
        <v>39056.0</v>
      </c>
      <c r="B3010" s="1">
        <v>2177.746</v>
      </c>
    </row>
    <row r="3011" ht="15.75" customHeight="1">
      <c r="A3011" s="80">
        <v>39057.0</v>
      </c>
      <c r="B3011" s="1">
        <v>2175.448</v>
      </c>
    </row>
    <row r="3012" ht="15.75" customHeight="1">
      <c r="A3012" s="80">
        <v>39058.0</v>
      </c>
      <c r="B3012" s="1">
        <v>2166.868</v>
      </c>
    </row>
    <row r="3013" ht="15.75" customHeight="1">
      <c r="A3013" s="80">
        <v>39059.0</v>
      </c>
      <c r="B3013" s="1">
        <v>2170.836</v>
      </c>
    </row>
    <row r="3014" ht="15.75" customHeight="1">
      <c r="A3014" s="80">
        <v>39062.0</v>
      </c>
      <c r="B3014" s="1">
        <v>2175.801</v>
      </c>
    </row>
    <row r="3015" ht="15.75" customHeight="1">
      <c r="A3015" s="80">
        <v>39063.0</v>
      </c>
      <c r="B3015" s="1">
        <v>2173.577</v>
      </c>
    </row>
    <row r="3016" ht="15.75" customHeight="1">
      <c r="A3016" s="80">
        <v>39064.0</v>
      </c>
      <c r="B3016" s="1">
        <v>2176.516</v>
      </c>
    </row>
    <row r="3017" ht="15.75" customHeight="1">
      <c r="A3017" s="80">
        <v>39065.0</v>
      </c>
      <c r="B3017" s="1">
        <v>2195.591</v>
      </c>
    </row>
    <row r="3018" ht="15.75" customHeight="1">
      <c r="A3018" s="80">
        <v>39066.0</v>
      </c>
      <c r="B3018" s="1">
        <v>2198.069</v>
      </c>
    </row>
    <row r="3019" ht="15.75" customHeight="1">
      <c r="A3019" s="80">
        <v>39069.0</v>
      </c>
      <c r="B3019" s="1">
        <v>2190.974</v>
      </c>
    </row>
    <row r="3020" ht="15.75" customHeight="1">
      <c r="A3020" s="80">
        <v>39070.0</v>
      </c>
      <c r="B3020" s="1">
        <v>2195.8</v>
      </c>
    </row>
    <row r="3021" ht="15.75" customHeight="1">
      <c r="A3021" s="80">
        <v>39071.0</v>
      </c>
      <c r="B3021" s="1">
        <v>2192.756</v>
      </c>
    </row>
    <row r="3022" ht="15.75" customHeight="1">
      <c r="A3022" s="80">
        <v>39072.0</v>
      </c>
      <c r="B3022" s="1">
        <v>2185.207</v>
      </c>
    </row>
    <row r="3023" ht="15.75" customHeight="1">
      <c r="A3023" s="80">
        <v>39073.0</v>
      </c>
      <c r="B3023" s="1">
        <v>2173.9</v>
      </c>
    </row>
    <row r="3024" ht="15.75" customHeight="1">
      <c r="A3024" s="80">
        <v>39077.0</v>
      </c>
      <c r="B3024" s="1">
        <v>2183.38</v>
      </c>
    </row>
    <row r="3025" ht="15.75" customHeight="1">
      <c r="A3025" s="80">
        <v>39078.0</v>
      </c>
      <c r="B3025" s="1">
        <v>2199.153</v>
      </c>
    </row>
    <row r="3026" ht="15.75" customHeight="1">
      <c r="A3026" s="80">
        <v>39079.0</v>
      </c>
      <c r="B3026" s="1">
        <v>2195.996</v>
      </c>
    </row>
    <row r="3027" ht="15.75" customHeight="1">
      <c r="A3027" s="80">
        <v>39080.0</v>
      </c>
      <c r="B3027" s="1">
        <v>2186.127</v>
      </c>
    </row>
    <row r="3028" ht="15.75" customHeight="1">
      <c r="A3028" s="80">
        <v>39085.0</v>
      </c>
      <c r="B3028" s="1">
        <v>2183.922</v>
      </c>
    </row>
    <row r="3029" ht="15.75" customHeight="1">
      <c r="A3029" s="80">
        <v>39086.0</v>
      </c>
      <c r="B3029" s="1">
        <v>2186.603</v>
      </c>
    </row>
    <row r="3030" ht="15.75" customHeight="1">
      <c r="A3030" s="80">
        <v>39087.0</v>
      </c>
      <c r="B3030" s="1">
        <v>2173.292</v>
      </c>
    </row>
    <row r="3031" ht="15.75" customHeight="1">
      <c r="A3031" s="80">
        <v>39090.0</v>
      </c>
      <c r="B3031" s="1">
        <v>2178.802</v>
      </c>
    </row>
    <row r="3032" ht="15.75" customHeight="1">
      <c r="A3032" s="80">
        <v>39091.0</v>
      </c>
      <c r="B3032" s="1">
        <v>2177.678</v>
      </c>
    </row>
    <row r="3033" ht="15.75" customHeight="1">
      <c r="A3033" s="80">
        <v>39092.0</v>
      </c>
      <c r="B3033" s="1">
        <v>2182.161</v>
      </c>
    </row>
    <row r="3034" ht="15.75" customHeight="1">
      <c r="A3034" s="80">
        <v>39093.0</v>
      </c>
      <c r="B3034" s="1">
        <v>2196.021</v>
      </c>
    </row>
    <row r="3035" ht="15.75" customHeight="1">
      <c r="A3035" s="80">
        <v>39094.0</v>
      </c>
      <c r="B3035" s="1">
        <v>2206.677</v>
      </c>
    </row>
    <row r="3036" ht="15.75" customHeight="1">
      <c r="A3036" s="80">
        <v>39098.0</v>
      </c>
      <c r="B3036" s="1">
        <v>2208.482</v>
      </c>
    </row>
    <row r="3037" ht="15.75" customHeight="1">
      <c r="A3037" s="80">
        <v>39099.0</v>
      </c>
      <c r="B3037" s="1">
        <v>2206.701</v>
      </c>
    </row>
    <row r="3038" ht="15.75" customHeight="1">
      <c r="A3038" s="80">
        <v>39100.0</v>
      </c>
      <c r="B3038" s="1">
        <v>2200.196</v>
      </c>
    </row>
    <row r="3039" ht="15.75" customHeight="1">
      <c r="A3039" s="80">
        <v>39101.0</v>
      </c>
      <c r="B3039" s="1">
        <v>2206.6</v>
      </c>
    </row>
    <row r="3040" ht="15.75" customHeight="1">
      <c r="A3040" s="80">
        <v>39104.0</v>
      </c>
      <c r="B3040" s="1">
        <v>2195.003</v>
      </c>
    </row>
    <row r="3041" ht="15.75" customHeight="1">
      <c r="A3041" s="80">
        <v>39105.0</v>
      </c>
      <c r="B3041" s="1">
        <v>2202.768</v>
      </c>
    </row>
    <row r="3042" ht="15.75" customHeight="1">
      <c r="A3042" s="80">
        <v>39106.0</v>
      </c>
      <c r="B3042" s="1">
        <v>2221.556</v>
      </c>
    </row>
    <row r="3043" ht="15.75" customHeight="1">
      <c r="A3043" s="80">
        <v>39107.0</v>
      </c>
      <c r="B3043" s="1">
        <v>2196.543</v>
      </c>
    </row>
    <row r="3044" ht="15.75" customHeight="1">
      <c r="A3044" s="80">
        <v>39108.0</v>
      </c>
      <c r="B3044" s="1">
        <v>2193.888</v>
      </c>
    </row>
    <row r="3045" ht="15.75" customHeight="1">
      <c r="A3045" s="80">
        <v>39111.0</v>
      </c>
      <c r="B3045" s="1">
        <v>2191.713</v>
      </c>
    </row>
    <row r="3046" ht="15.75" customHeight="1">
      <c r="A3046" s="80">
        <v>39112.0</v>
      </c>
      <c r="B3046" s="1">
        <v>2204.396</v>
      </c>
    </row>
    <row r="3047" ht="15.75" customHeight="1">
      <c r="A3047" s="80">
        <v>39113.0</v>
      </c>
      <c r="B3047" s="1">
        <v>2219.189</v>
      </c>
    </row>
    <row r="3048" ht="15.75" customHeight="1">
      <c r="A3048" s="80">
        <v>39114.0</v>
      </c>
      <c r="B3048" s="1">
        <v>2231.606</v>
      </c>
    </row>
    <row r="3049" ht="15.75" customHeight="1">
      <c r="A3049" s="80">
        <v>39115.0</v>
      </c>
      <c r="B3049" s="1">
        <v>2235.392</v>
      </c>
    </row>
    <row r="3050" ht="15.75" customHeight="1">
      <c r="A3050" s="80">
        <v>39118.0</v>
      </c>
      <c r="B3050" s="1">
        <v>2233.444</v>
      </c>
    </row>
    <row r="3051" ht="15.75" customHeight="1">
      <c r="A3051" s="80">
        <v>39119.0</v>
      </c>
      <c r="B3051" s="1">
        <v>2235.016</v>
      </c>
    </row>
    <row r="3052" ht="15.75" customHeight="1">
      <c r="A3052" s="80">
        <v>39120.0</v>
      </c>
      <c r="B3052" s="1">
        <v>2239.052</v>
      </c>
    </row>
    <row r="3053" ht="15.75" customHeight="1">
      <c r="A3053" s="80">
        <v>39121.0</v>
      </c>
      <c r="B3053" s="1">
        <v>2236.46</v>
      </c>
    </row>
    <row r="3054" ht="15.75" customHeight="1">
      <c r="A3054" s="80">
        <v>39122.0</v>
      </c>
      <c r="B3054" s="1">
        <v>2220.721</v>
      </c>
    </row>
    <row r="3055" ht="15.75" customHeight="1">
      <c r="A3055" s="80">
        <v>39125.0</v>
      </c>
      <c r="B3055" s="1">
        <v>2213.584</v>
      </c>
    </row>
    <row r="3056" ht="15.75" customHeight="1">
      <c r="A3056" s="80">
        <v>39126.0</v>
      </c>
      <c r="B3056" s="1">
        <v>2230.799</v>
      </c>
    </row>
    <row r="3057" ht="15.75" customHeight="1">
      <c r="A3057" s="80">
        <v>39127.0</v>
      </c>
      <c r="B3057" s="1">
        <v>2248.404</v>
      </c>
    </row>
    <row r="3058" ht="15.75" customHeight="1">
      <c r="A3058" s="80">
        <v>39128.0</v>
      </c>
      <c r="B3058" s="1">
        <v>2250.969</v>
      </c>
    </row>
    <row r="3059" ht="15.75" customHeight="1">
      <c r="A3059" s="80">
        <v>39129.0</v>
      </c>
      <c r="B3059" s="1">
        <v>2249.064</v>
      </c>
    </row>
    <row r="3060" ht="15.75" customHeight="1">
      <c r="A3060" s="80">
        <v>39133.0</v>
      </c>
      <c r="B3060" s="1">
        <v>2255.478</v>
      </c>
    </row>
    <row r="3061" ht="15.75" customHeight="1">
      <c r="A3061" s="80">
        <v>39134.0</v>
      </c>
      <c r="B3061" s="1">
        <v>2252.434</v>
      </c>
    </row>
    <row r="3062" ht="15.75" customHeight="1">
      <c r="A3062" s="80">
        <v>39135.0</v>
      </c>
      <c r="B3062" s="1">
        <v>2251.03</v>
      </c>
    </row>
    <row r="3063" ht="15.75" customHeight="1">
      <c r="A3063" s="80">
        <v>39136.0</v>
      </c>
      <c r="B3063" s="1">
        <v>2243.261</v>
      </c>
    </row>
    <row r="3064" ht="15.75" customHeight="1">
      <c r="A3064" s="80">
        <v>39139.0</v>
      </c>
      <c r="B3064" s="1">
        <v>2240.728</v>
      </c>
    </row>
    <row r="3065" ht="15.75" customHeight="1">
      <c r="A3065" s="80">
        <v>39140.0</v>
      </c>
      <c r="B3065" s="1">
        <v>2163.114</v>
      </c>
    </row>
    <row r="3066" ht="15.75" customHeight="1">
      <c r="A3066" s="80">
        <v>39141.0</v>
      </c>
      <c r="B3066" s="1">
        <v>2175.784</v>
      </c>
    </row>
    <row r="3067" ht="15.75" customHeight="1">
      <c r="A3067" s="80">
        <v>39142.0</v>
      </c>
      <c r="B3067" s="1">
        <v>2170.171</v>
      </c>
    </row>
    <row r="3068" ht="15.75" customHeight="1">
      <c r="A3068" s="80">
        <v>39143.0</v>
      </c>
      <c r="B3068" s="1">
        <v>2145.428</v>
      </c>
    </row>
    <row r="3069" ht="15.75" customHeight="1">
      <c r="A3069" s="80">
        <v>39146.0</v>
      </c>
      <c r="B3069" s="1">
        <v>2125.343</v>
      </c>
    </row>
    <row r="3070" ht="15.75" customHeight="1">
      <c r="A3070" s="80">
        <v>39147.0</v>
      </c>
      <c r="B3070" s="1">
        <v>2158.359</v>
      </c>
    </row>
    <row r="3071" ht="15.75" customHeight="1">
      <c r="A3071" s="80">
        <v>39148.0</v>
      </c>
      <c r="B3071" s="1">
        <v>2153.646</v>
      </c>
    </row>
    <row r="3072" ht="15.75" customHeight="1">
      <c r="A3072" s="80">
        <v>39149.0</v>
      </c>
      <c r="B3072" s="1">
        <v>2169.139</v>
      </c>
    </row>
    <row r="3073" ht="15.75" customHeight="1">
      <c r="A3073" s="80">
        <v>39150.0</v>
      </c>
      <c r="B3073" s="1">
        <v>2170.618</v>
      </c>
    </row>
    <row r="3074" ht="15.75" customHeight="1">
      <c r="A3074" s="80">
        <v>39153.0</v>
      </c>
      <c r="B3074" s="1">
        <v>2176.501</v>
      </c>
    </row>
    <row r="3075" ht="15.75" customHeight="1">
      <c r="A3075" s="80">
        <v>39154.0</v>
      </c>
      <c r="B3075" s="1">
        <v>2132.76</v>
      </c>
    </row>
    <row r="3076" ht="15.75" customHeight="1">
      <c r="A3076" s="80">
        <v>39155.0</v>
      </c>
      <c r="B3076" s="1">
        <v>2147.18</v>
      </c>
    </row>
    <row r="3077" ht="15.75" customHeight="1">
      <c r="A3077" s="80">
        <v>39156.0</v>
      </c>
      <c r="B3077" s="1">
        <v>2155.183</v>
      </c>
    </row>
    <row r="3078" ht="15.75" customHeight="1">
      <c r="A3078" s="80">
        <v>39157.0</v>
      </c>
      <c r="B3078" s="1">
        <v>2146.932</v>
      </c>
    </row>
    <row r="3079" ht="15.75" customHeight="1">
      <c r="A3079" s="80">
        <v>39160.0</v>
      </c>
      <c r="B3079" s="1">
        <v>2170.326</v>
      </c>
    </row>
    <row r="3080" ht="15.75" customHeight="1">
      <c r="A3080" s="80">
        <v>39161.0</v>
      </c>
      <c r="B3080" s="1">
        <v>2184.097</v>
      </c>
    </row>
    <row r="3081" ht="15.75" customHeight="1">
      <c r="A3081" s="80">
        <v>39162.0</v>
      </c>
      <c r="B3081" s="1">
        <v>2221.459</v>
      </c>
    </row>
    <row r="3082" ht="15.75" customHeight="1">
      <c r="A3082" s="80">
        <v>39163.0</v>
      </c>
      <c r="B3082" s="1">
        <v>2220.676</v>
      </c>
    </row>
    <row r="3083" ht="15.75" customHeight="1">
      <c r="A3083" s="80">
        <v>39164.0</v>
      </c>
      <c r="B3083" s="1">
        <v>2223.116</v>
      </c>
    </row>
    <row r="3084" ht="15.75" customHeight="1">
      <c r="A3084" s="80">
        <v>39167.0</v>
      </c>
      <c r="B3084" s="1">
        <v>2225.258</v>
      </c>
    </row>
    <row r="3085" ht="15.75" customHeight="1">
      <c r="A3085" s="80">
        <v>39168.0</v>
      </c>
      <c r="B3085" s="1">
        <v>2211.517</v>
      </c>
    </row>
    <row r="3086" ht="15.75" customHeight="1">
      <c r="A3086" s="80">
        <v>39169.0</v>
      </c>
      <c r="B3086" s="1">
        <v>2194.383</v>
      </c>
    </row>
    <row r="3087" ht="15.75" customHeight="1">
      <c r="A3087" s="80">
        <v>39170.0</v>
      </c>
      <c r="B3087" s="1">
        <v>2202.683</v>
      </c>
    </row>
    <row r="3088" ht="15.75" customHeight="1">
      <c r="A3088" s="80">
        <v>39171.0</v>
      </c>
      <c r="B3088" s="1">
        <v>2200.12</v>
      </c>
    </row>
    <row r="3089" ht="15.75" customHeight="1">
      <c r="A3089" s="80">
        <v>39174.0</v>
      </c>
      <c r="B3089" s="1">
        <v>2205.851</v>
      </c>
    </row>
    <row r="3090" ht="15.75" customHeight="1">
      <c r="A3090" s="80">
        <v>39175.0</v>
      </c>
      <c r="B3090" s="1">
        <v>2226.758</v>
      </c>
    </row>
    <row r="3091" ht="15.75" customHeight="1">
      <c r="A3091" s="80">
        <v>39176.0</v>
      </c>
      <c r="B3091" s="1">
        <v>2229.255</v>
      </c>
    </row>
    <row r="3092" ht="15.75" customHeight="1">
      <c r="A3092" s="80">
        <v>39177.0</v>
      </c>
      <c r="B3092" s="1">
        <v>2236.711</v>
      </c>
    </row>
    <row r="3093" ht="15.75" customHeight="1">
      <c r="A3093" s="80">
        <v>39181.0</v>
      </c>
      <c r="B3093" s="1">
        <v>2238.033</v>
      </c>
    </row>
    <row r="3094" ht="15.75" customHeight="1">
      <c r="A3094" s="80">
        <v>39182.0</v>
      </c>
      <c r="B3094" s="1">
        <v>2243.933</v>
      </c>
    </row>
    <row r="3095" ht="15.75" customHeight="1">
      <c r="A3095" s="80">
        <v>39183.0</v>
      </c>
      <c r="B3095" s="1">
        <v>2229.441</v>
      </c>
    </row>
    <row r="3096" ht="15.75" customHeight="1">
      <c r="A3096" s="80">
        <v>39184.0</v>
      </c>
      <c r="B3096" s="1">
        <v>2243.303</v>
      </c>
    </row>
    <row r="3097" ht="15.75" customHeight="1">
      <c r="A3097" s="80">
        <v>39185.0</v>
      </c>
      <c r="B3097" s="1">
        <v>2251.124</v>
      </c>
    </row>
    <row r="3098" ht="15.75" customHeight="1">
      <c r="A3098" s="80">
        <v>39188.0</v>
      </c>
      <c r="B3098" s="1">
        <v>2275.353</v>
      </c>
    </row>
    <row r="3099" ht="15.75" customHeight="1">
      <c r="A3099" s="80">
        <v>39189.0</v>
      </c>
      <c r="B3099" s="1">
        <v>2280.013</v>
      </c>
    </row>
    <row r="3100" ht="15.75" customHeight="1">
      <c r="A3100" s="80">
        <v>39190.0</v>
      </c>
      <c r="B3100" s="1">
        <v>2281.612</v>
      </c>
    </row>
    <row r="3101" ht="15.75" customHeight="1">
      <c r="A3101" s="80">
        <v>39191.0</v>
      </c>
      <c r="B3101" s="1">
        <v>2278.913</v>
      </c>
    </row>
    <row r="3102" ht="15.75" customHeight="1">
      <c r="A3102" s="80">
        <v>39192.0</v>
      </c>
      <c r="B3102" s="1">
        <v>2300.084</v>
      </c>
    </row>
    <row r="3103" ht="15.75" customHeight="1">
      <c r="A3103" s="80">
        <v>39195.0</v>
      </c>
      <c r="B3103" s="1">
        <v>2294.825</v>
      </c>
    </row>
    <row r="3104" ht="15.75" customHeight="1">
      <c r="A3104" s="80">
        <v>39196.0</v>
      </c>
      <c r="B3104" s="1">
        <v>2294.017</v>
      </c>
    </row>
    <row r="3105" ht="15.75" customHeight="1">
      <c r="A3105" s="80">
        <v>39197.0</v>
      </c>
      <c r="B3105" s="1">
        <v>2317.496</v>
      </c>
    </row>
    <row r="3106" ht="15.75" customHeight="1">
      <c r="A3106" s="80">
        <v>39198.0</v>
      </c>
      <c r="B3106" s="1">
        <v>2315.908</v>
      </c>
    </row>
    <row r="3107" ht="15.75" customHeight="1">
      <c r="A3107" s="80">
        <v>39199.0</v>
      </c>
      <c r="B3107" s="1">
        <v>2315.703</v>
      </c>
    </row>
    <row r="3108" ht="15.75" customHeight="1">
      <c r="A3108" s="80">
        <v>39202.0</v>
      </c>
      <c r="B3108" s="1">
        <v>2297.575</v>
      </c>
    </row>
    <row r="3109" ht="15.75" customHeight="1">
      <c r="A3109" s="80">
        <v>39203.0</v>
      </c>
      <c r="B3109" s="1">
        <v>2303.676</v>
      </c>
    </row>
    <row r="3110" ht="15.75" customHeight="1">
      <c r="A3110" s="80">
        <v>39204.0</v>
      </c>
      <c r="B3110" s="1">
        <v>2318.839</v>
      </c>
    </row>
    <row r="3111" ht="15.75" customHeight="1">
      <c r="A3111" s="80">
        <v>39205.0</v>
      </c>
      <c r="B3111" s="1">
        <v>2329.544</v>
      </c>
    </row>
    <row r="3112" ht="15.75" customHeight="1">
      <c r="A3112" s="80">
        <v>39206.0</v>
      </c>
      <c r="B3112" s="1">
        <v>2334.606</v>
      </c>
    </row>
    <row r="3113" ht="15.75" customHeight="1">
      <c r="A3113" s="80">
        <v>39209.0</v>
      </c>
      <c r="B3113" s="1">
        <v>2340.677</v>
      </c>
    </row>
    <row r="3114" ht="15.75" customHeight="1">
      <c r="A3114" s="80">
        <v>39210.0</v>
      </c>
      <c r="B3114" s="1">
        <v>2338.136</v>
      </c>
    </row>
    <row r="3115" ht="15.75" customHeight="1">
      <c r="A3115" s="80">
        <v>39211.0</v>
      </c>
      <c r="B3115" s="1">
        <v>2346.302</v>
      </c>
    </row>
    <row r="3116" ht="15.75" customHeight="1">
      <c r="A3116" s="80">
        <v>39212.0</v>
      </c>
      <c r="B3116" s="1">
        <v>2313.938</v>
      </c>
    </row>
    <row r="3117" ht="15.75" customHeight="1">
      <c r="A3117" s="80">
        <v>39213.0</v>
      </c>
      <c r="B3117" s="1">
        <v>2336.484</v>
      </c>
    </row>
    <row r="3118" ht="15.75" customHeight="1">
      <c r="A3118" s="80">
        <v>39216.0</v>
      </c>
      <c r="B3118" s="1">
        <v>2332.433</v>
      </c>
    </row>
    <row r="3119" ht="15.75" customHeight="1">
      <c r="A3119" s="80">
        <v>39217.0</v>
      </c>
      <c r="B3119" s="1">
        <v>2329.607</v>
      </c>
    </row>
    <row r="3120" ht="15.75" customHeight="1">
      <c r="A3120" s="80">
        <v>39218.0</v>
      </c>
      <c r="B3120" s="1">
        <v>2350.403</v>
      </c>
    </row>
    <row r="3121" ht="15.75" customHeight="1">
      <c r="A3121" s="80">
        <v>39219.0</v>
      </c>
      <c r="B3121" s="1">
        <v>2348.44</v>
      </c>
    </row>
    <row r="3122" ht="15.75" customHeight="1">
      <c r="A3122" s="80">
        <v>39220.0</v>
      </c>
      <c r="B3122" s="1">
        <v>2363.972</v>
      </c>
    </row>
    <row r="3123" ht="15.75" customHeight="1">
      <c r="A3123" s="80">
        <v>39223.0</v>
      </c>
      <c r="B3123" s="1">
        <v>2367.625</v>
      </c>
    </row>
    <row r="3124" ht="15.75" customHeight="1">
      <c r="A3124" s="80">
        <v>39224.0</v>
      </c>
      <c r="B3124" s="1">
        <v>2366.098</v>
      </c>
    </row>
    <row r="3125" ht="15.75" customHeight="1">
      <c r="A3125" s="80">
        <v>39225.0</v>
      </c>
      <c r="B3125" s="1">
        <v>2363.286</v>
      </c>
    </row>
    <row r="3126" ht="15.75" customHeight="1">
      <c r="A3126" s="80">
        <v>39226.0</v>
      </c>
      <c r="B3126" s="1">
        <v>2340.64</v>
      </c>
    </row>
    <row r="3127" ht="15.75" customHeight="1">
      <c r="A3127" s="80">
        <v>39227.0</v>
      </c>
      <c r="B3127" s="1">
        <v>2353.423</v>
      </c>
    </row>
    <row r="3128" ht="15.75" customHeight="1">
      <c r="A3128" s="80">
        <v>39231.0</v>
      </c>
      <c r="B3128" s="1">
        <v>2357.392</v>
      </c>
    </row>
    <row r="3129" ht="15.75" customHeight="1">
      <c r="A3129" s="80">
        <v>39232.0</v>
      </c>
      <c r="B3129" s="1">
        <v>2377.087</v>
      </c>
    </row>
    <row r="3130" ht="15.75" customHeight="1">
      <c r="A3130" s="80">
        <v>39233.0</v>
      </c>
      <c r="B3130" s="1">
        <v>2377.749</v>
      </c>
    </row>
    <row r="3131" ht="15.75" customHeight="1">
      <c r="A3131" s="80">
        <v>39234.0</v>
      </c>
      <c r="B3131" s="1">
        <v>2386.629</v>
      </c>
    </row>
    <row r="3132" ht="15.75" customHeight="1">
      <c r="A3132" s="80">
        <v>39237.0</v>
      </c>
      <c r="B3132" s="1">
        <v>2391.133</v>
      </c>
    </row>
    <row r="3133" ht="15.75" customHeight="1">
      <c r="A3133" s="80">
        <v>39238.0</v>
      </c>
      <c r="B3133" s="1">
        <v>2378.438</v>
      </c>
    </row>
    <row r="3134" ht="15.75" customHeight="1">
      <c r="A3134" s="80">
        <v>39239.0</v>
      </c>
      <c r="B3134" s="1">
        <v>2357.953</v>
      </c>
    </row>
    <row r="3135" ht="15.75" customHeight="1">
      <c r="A3135" s="80">
        <v>39240.0</v>
      </c>
      <c r="B3135" s="1">
        <v>2316.625</v>
      </c>
    </row>
    <row r="3136" ht="15.75" customHeight="1">
      <c r="A3136" s="80">
        <v>39241.0</v>
      </c>
      <c r="B3136" s="1">
        <v>2342.978</v>
      </c>
    </row>
    <row r="3137" ht="15.75" customHeight="1">
      <c r="A3137" s="80">
        <v>39244.0</v>
      </c>
      <c r="B3137" s="1">
        <v>2345.273</v>
      </c>
    </row>
    <row r="3138" ht="15.75" customHeight="1">
      <c r="A3138" s="80">
        <v>39245.0</v>
      </c>
      <c r="B3138" s="1">
        <v>2320.215</v>
      </c>
    </row>
    <row r="3139" ht="15.75" customHeight="1">
      <c r="A3139" s="80">
        <v>39246.0</v>
      </c>
      <c r="B3139" s="1">
        <v>2356.021</v>
      </c>
    </row>
    <row r="3140" ht="15.75" customHeight="1">
      <c r="A3140" s="80">
        <v>39247.0</v>
      </c>
      <c r="B3140" s="1">
        <v>2367.52</v>
      </c>
    </row>
    <row r="3141" ht="15.75" customHeight="1">
      <c r="A3141" s="80">
        <v>39248.0</v>
      </c>
      <c r="B3141" s="1">
        <v>2382.966</v>
      </c>
    </row>
    <row r="3142" ht="15.75" customHeight="1">
      <c r="A3142" s="80">
        <v>39251.0</v>
      </c>
      <c r="B3142" s="1">
        <v>2380.088</v>
      </c>
    </row>
    <row r="3143" ht="15.75" customHeight="1">
      <c r="A3143" s="80">
        <v>39252.0</v>
      </c>
      <c r="B3143" s="1">
        <v>2384.255</v>
      </c>
    </row>
    <row r="3144" ht="15.75" customHeight="1">
      <c r="A3144" s="80">
        <v>39253.0</v>
      </c>
      <c r="B3144" s="1">
        <v>2351.866</v>
      </c>
    </row>
    <row r="3145" ht="15.75" customHeight="1">
      <c r="A3145" s="80">
        <v>39254.0</v>
      </c>
      <c r="B3145" s="1">
        <v>2366.924</v>
      </c>
    </row>
    <row r="3146" ht="15.75" customHeight="1">
      <c r="A3146" s="80">
        <v>39255.0</v>
      </c>
      <c r="B3146" s="1">
        <v>2336.407</v>
      </c>
    </row>
    <row r="3147" ht="15.75" customHeight="1">
      <c r="A3147" s="80">
        <v>39258.0</v>
      </c>
      <c r="B3147" s="1">
        <v>2328.913</v>
      </c>
    </row>
    <row r="3148" ht="15.75" customHeight="1">
      <c r="A3148" s="80">
        <v>39259.0</v>
      </c>
      <c r="B3148" s="1">
        <v>2321.461</v>
      </c>
    </row>
    <row r="3149" ht="15.75" customHeight="1">
      <c r="A3149" s="80">
        <v>39260.0</v>
      </c>
      <c r="B3149" s="1">
        <v>2342.841</v>
      </c>
    </row>
    <row r="3150" ht="15.75" customHeight="1">
      <c r="A3150" s="80">
        <v>39261.0</v>
      </c>
      <c r="B3150" s="1">
        <v>2341.903</v>
      </c>
    </row>
    <row r="3151" ht="15.75" customHeight="1">
      <c r="A3151" s="80">
        <v>39262.0</v>
      </c>
      <c r="B3151" s="1">
        <v>2338.247</v>
      </c>
    </row>
    <row r="3152" ht="15.75" customHeight="1">
      <c r="A3152" s="80">
        <v>39265.0</v>
      </c>
      <c r="B3152" s="1">
        <v>2363.278</v>
      </c>
    </row>
    <row r="3153" ht="15.75" customHeight="1">
      <c r="A3153" s="80">
        <v>39266.0</v>
      </c>
      <c r="B3153" s="1">
        <v>2372.221</v>
      </c>
    </row>
    <row r="3154" ht="15.75" customHeight="1">
      <c r="A3154" s="80">
        <v>39268.0</v>
      </c>
      <c r="B3154" s="1">
        <v>2373.068</v>
      </c>
    </row>
    <row r="3155" ht="15.75" customHeight="1">
      <c r="A3155" s="80">
        <v>39269.0</v>
      </c>
      <c r="B3155" s="1">
        <v>2381.59</v>
      </c>
    </row>
    <row r="3156" ht="15.75" customHeight="1">
      <c r="A3156" s="80">
        <v>39272.0</v>
      </c>
      <c r="B3156" s="1">
        <v>2383.804</v>
      </c>
    </row>
    <row r="3157" ht="15.75" customHeight="1">
      <c r="A3157" s="80">
        <v>39273.0</v>
      </c>
      <c r="B3157" s="1">
        <v>2349.983</v>
      </c>
    </row>
    <row r="3158" ht="15.75" customHeight="1">
      <c r="A3158" s="80">
        <v>39274.0</v>
      </c>
      <c r="B3158" s="1">
        <v>2363.717</v>
      </c>
    </row>
    <row r="3159" ht="15.75" customHeight="1">
      <c r="A3159" s="80">
        <v>39275.0</v>
      </c>
      <c r="B3159" s="1">
        <v>2408.786</v>
      </c>
    </row>
    <row r="3160" ht="15.75" customHeight="1">
      <c r="A3160" s="80">
        <v>39276.0</v>
      </c>
      <c r="B3160" s="1">
        <v>2416.282</v>
      </c>
    </row>
    <row r="3161" ht="15.75" customHeight="1">
      <c r="A3161" s="80">
        <v>39279.0</v>
      </c>
      <c r="B3161" s="1">
        <v>2411.653</v>
      </c>
    </row>
    <row r="3162" ht="15.75" customHeight="1">
      <c r="A3162" s="80">
        <v>39280.0</v>
      </c>
      <c r="B3162" s="1">
        <v>2411.411</v>
      </c>
    </row>
    <row r="3163" ht="15.75" customHeight="1">
      <c r="A3163" s="80">
        <v>39281.0</v>
      </c>
      <c r="B3163" s="1">
        <v>2406.693</v>
      </c>
    </row>
    <row r="3164" ht="15.75" customHeight="1">
      <c r="A3164" s="80">
        <v>39282.0</v>
      </c>
      <c r="B3164" s="1">
        <v>2417.5</v>
      </c>
    </row>
    <row r="3165" ht="15.75" customHeight="1">
      <c r="A3165" s="80">
        <v>39283.0</v>
      </c>
      <c r="B3165" s="1">
        <v>2387.962</v>
      </c>
    </row>
    <row r="3166" ht="15.75" customHeight="1">
      <c r="A3166" s="80">
        <v>39286.0</v>
      </c>
      <c r="B3166" s="1">
        <v>2399.638</v>
      </c>
    </row>
    <row r="3167" ht="15.75" customHeight="1">
      <c r="A3167" s="80">
        <v>39287.0</v>
      </c>
      <c r="B3167" s="1">
        <v>2352.117</v>
      </c>
    </row>
    <row r="3168" ht="15.75" customHeight="1">
      <c r="A3168" s="80">
        <v>39288.0</v>
      </c>
      <c r="B3168" s="1">
        <v>2363.119</v>
      </c>
    </row>
    <row r="3169" ht="15.75" customHeight="1">
      <c r="A3169" s="80">
        <v>39289.0</v>
      </c>
      <c r="B3169" s="1">
        <v>2307.977</v>
      </c>
    </row>
    <row r="3170" ht="15.75" customHeight="1">
      <c r="A3170" s="80">
        <v>39290.0</v>
      </c>
      <c r="B3170" s="1">
        <v>2271.411</v>
      </c>
    </row>
    <row r="3171" ht="15.75" customHeight="1">
      <c r="A3171" s="80">
        <v>39293.0</v>
      </c>
      <c r="B3171" s="1">
        <v>2294.748</v>
      </c>
    </row>
    <row r="3172" ht="15.75" customHeight="1">
      <c r="A3172" s="80">
        <v>39294.0</v>
      </c>
      <c r="B3172" s="1">
        <v>2265.75</v>
      </c>
    </row>
    <row r="3173" ht="15.75" customHeight="1">
      <c r="A3173" s="80">
        <v>39295.0</v>
      </c>
      <c r="B3173" s="1">
        <v>2282.298</v>
      </c>
    </row>
    <row r="3174" ht="15.75" customHeight="1">
      <c r="A3174" s="80">
        <v>39296.0</v>
      </c>
      <c r="B3174" s="1">
        <v>2292.792</v>
      </c>
    </row>
    <row r="3175" ht="15.75" customHeight="1">
      <c r="A3175" s="80">
        <v>39297.0</v>
      </c>
      <c r="B3175" s="1">
        <v>2231.979</v>
      </c>
    </row>
    <row r="3176" ht="15.75" customHeight="1">
      <c r="A3176" s="80">
        <v>39300.0</v>
      </c>
      <c r="B3176" s="1">
        <v>2285.933</v>
      </c>
    </row>
    <row r="3177" ht="15.75" customHeight="1">
      <c r="A3177" s="80">
        <v>39301.0</v>
      </c>
      <c r="B3177" s="1">
        <v>2300.095</v>
      </c>
    </row>
    <row r="3178" ht="15.75" customHeight="1">
      <c r="A3178" s="80">
        <v>39302.0</v>
      </c>
      <c r="B3178" s="1">
        <v>2333.239</v>
      </c>
    </row>
    <row r="3179" ht="15.75" customHeight="1">
      <c r="A3179" s="80">
        <v>39303.0</v>
      </c>
      <c r="B3179" s="1">
        <v>2264.503</v>
      </c>
    </row>
    <row r="3180" ht="15.75" customHeight="1">
      <c r="A3180" s="80">
        <v>39304.0</v>
      </c>
      <c r="B3180" s="1">
        <v>2265.358</v>
      </c>
    </row>
    <row r="3181" ht="15.75" customHeight="1">
      <c r="A3181" s="80">
        <v>39307.0</v>
      </c>
      <c r="B3181" s="1">
        <v>2264.575</v>
      </c>
    </row>
    <row r="3182" ht="15.75" customHeight="1">
      <c r="A3182" s="80">
        <v>39308.0</v>
      </c>
      <c r="B3182" s="1">
        <v>2223.705</v>
      </c>
    </row>
    <row r="3183" ht="15.75" customHeight="1">
      <c r="A3183" s="80">
        <v>39309.0</v>
      </c>
      <c r="B3183" s="1">
        <v>2193.395</v>
      </c>
    </row>
    <row r="3184" ht="15.75" customHeight="1">
      <c r="A3184" s="80">
        <v>39310.0</v>
      </c>
      <c r="B3184" s="1">
        <v>2200.612</v>
      </c>
    </row>
    <row r="3185" ht="15.75" customHeight="1">
      <c r="A3185" s="80">
        <v>39311.0</v>
      </c>
      <c r="B3185" s="1">
        <v>2254.684</v>
      </c>
    </row>
    <row r="3186" ht="15.75" customHeight="1">
      <c r="A3186" s="80">
        <v>39314.0</v>
      </c>
      <c r="B3186" s="1">
        <v>2254.073</v>
      </c>
    </row>
    <row r="3187" ht="15.75" customHeight="1">
      <c r="A3187" s="80">
        <v>39315.0</v>
      </c>
      <c r="B3187" s="1">
        <v>2256.525</v>
      </c>
    </row>
    <row r="3188" ht="15.75" customHeight="1">
      <c r="A3188" s="80">
        <v>39316.0</v>
      </c>
      <c r="B3188" s="1">
        <v>2283.085</v>
      </c>
    </row>
    <row r="3189" ht="15.75" customHeight="1">
      <c r="A3189" s="80">
        <v>39317.0</v>
      </c>
      <c r="B3189" s="1">
        <v>2280.678</v>
      </c>
    </row>
    <row r="3190" ht="15.75" customHeight="1">
      <c r="A3190" s="80">
        <v>39318.0</v>
      </c>
      <c r="B3190" s="1">
        <v>2307.223</v>
      </c>
    </row>
    <row r="3191" ht="15.75" customHeight="1">
      <c r="A3191" s="80">
        <v>39321.0</v>
      </c>
      <c r="B3191" s="1">
        <v>2287.62</v>
      </c>
    </row>
    <row r="3192" ht="15.75" customHeight="1">
      <c r="A3192" s="80">
        <v>39322.0</v>
      </c>
      <c r="B3192" s="1">
        <v>2234.025</v>
      </c>
    </row>
    <row r="3193" ht="15.75" customHeight="1">
      <c r="A3193" s="80">
        <v>39323.0</v>
      </c>
      <c r="B3193" s="1">
        <v>2283.581</v>
      </c>
    </row>
    <row r="3194" ht="15.75" customHeight="1">
      <c r="A3194" s="80">
        <v>39324.0</v>
      </c>
      <c r="B3194" s="1">
        <v>2274.164</v>
      </c>
    </row>
    <row r="3195" ht="15.75" customHeight="1">
      <c r="A3195" s="80">
        <v>39325.0</v>
      </c>
      <c r="B3195" s="1">
        <v>2299.714</v>
      </c>
    </row>
    <row r="3196" ht="15.75" customHeight="1">
      <c r="A3196" s="80">
        <v>39329.0</v>
      </c>
      <c r="B3196" s="1">
        <v>2323.825</v>
      </c>
    </row>
    <row r="3197" ht="15.75" customHeight="1">
      <c r="A3197" s="80">
        <v>39330.0</v>
      </c>
      <c r="B3197" s="1">
        <v>2298.163</v>
      </c>
    </row>
    <row r="3198" ht="15.75" customHeight="1">
      <c r="A3198" s="80">
        <v>39331.0</v>
      </c>
      <c r="B3198" s="1">
        <v>2308.345</v>
      </c>
    </row>
    <row r="3199" ht="15.75" customHeight="1">
      <c r="A3199" s="80">
        <v>39332.0</v>
      </c>
      <c r="B3199" s="1">
        <v>2269.324</v>
      </c>
    </row>
    <row r="3200" ht="15.75" customHeight="1">
      <c r="A3200" s="80">
        <v>39335.0</v>
      </c>
      <c r="B3200" s="1">
        <v>2266.51</v>
      </c>
    </row>
    <row r="3201" ht="15.75" customHeight="1">
      <c r="A3201" s="80">
        <v>39336.0</v>
      </c>
      <c r="B3201" s="1">
        <v>2297.412</v>
      </c>
    </row>
    <row r="3202" ht="15.75" customHeight="1">
      <c r="A3202" s="80">
        <v>39337.0</v>
      </c>
      <c r="B3202" s="1">
        <v>2298.137</v>
      </c>
    </row>
    <row r="3203" ht="15.75" customHeight="1">
      <c r="A3203" s="80">
        <v>39338.0</v>
      </c>
      <c r="B3203" s="1">
        <v>2317.627</v>
      </c>
    </row>
    <row r="3204" ht="15.75" customHeight="1">
      <c r="A3204" s="80">
        <v>39339.0</v>
      </c>
      <c r="B3204" s="1">
        <v>2318.107</v>
      </c>
    </row>
    <row r="3205" ht="15.75" customHeight="1">
      <c r="A3205" s="80">
        <v>39342.0</v>
      </c>
      <c r="B3205" s="1">
        <v>2306.251</v>
      </c>
    </row>
    <row r="3206" ht="15.75" customHeight="1">
      <c r="A3206" s="80">
        <v>39343.0</v>
      </c>
      <c r="B3206" s="1">
        <v>2373.634</v>
      </c>
    </row>
    <row r="3207" ht="15.75" customHeight="1">
      <c r="A3207" s="80">
        <v>39344.0</v>
      </c>
      <c r="B3207" s="1">
        <v>2388.151</v>
      </c>
    </row>
    <row r="3208" ht="15.75" customHeight="1">
      <c r="A3208" s="80">
        <v>39345.0</v>
      </c>
      <c r="B3208" s="1">
        <v>2372.613</v>
      </c>
    </row>
    <row r="3209" ht="15.75" customHeight="1">
      <c r="A3209" s="80">
        <v>39346.0</v>
      </c>
      <c r="B3209" s="1">
        <v>2383.554</v>
      </c>
    </row>
    <row r="3210" ht="15.75" customHeight="1">
      <c r="A3210" s="80">
        <v>39349.0</v>
      </c>
      <c r="B3210" s="1">
        <v>2371.034</v>
      </c>
    </row>
    <row r="3211" ht="15.75" customHeight="1">
      <c r="A3211" s="80">
        <v>39350.0</v>
      </c>
      <c r="B3211" s="1">
        <v>2370.265</v>
      </c>
    </row>
    <row r="3212" ht="15.75" customHeight="1">
      <c r="A3212" s="80">
        <v>39351.0</v>
      </c>
      <c r="B3212" s="1">
        <v>2383.527</v>
      </c>
    </row>
    <row r="3213" ht="15.75" customHeight="1">
      <c r="A3213" s="80">
        <v>39352.0</v>
      </c>
      <c r="B3213" s="1">
        <v>2392.923</v>
      </c>
    </row>
    <row r="3214" ht="15.75" customHeight="1">
      <c r="A3214" s="80">
        <v>39353.0</v>
      </c>
      <c r="B3214" s="1">
        <v>2385.72</v>
      </c>
    </row>
    <row r="3215" ht="15.75" customHeight="1">
      <c r="A3215" s="80">
        <v>39356.0</v>
      </c>
      <c r="B3215" s="1">
        <v>2417.444</v>
      </c>
    </row>
    <row r="3216" ht="15.75" customHeight="1">
      <c r="A3216" s="80">
        <v>39357.0</v>
      </c>
      <c r="B3216" s="1">
        <v>2416.826</v>
      </c>
    </row>
    <row r="3217" ht="15.75" customHeight="1">
      <c r="A3217" s="80">
        <v>39358.0</v>
      </c>
      <c r="B3217" s="1">
        <v>2406.305</v>
      </c>
    </row>
    <row r="3218" ht="15.75" customHeight="1">
      <c r="A3218" s="80">
        <v>39359.0</v>
      </c>
      <c r="B3218" s="1">
        <v>2411.414</v>
      </c>
    </row>
    <row r="3219" ht="15.75" customHeight="1">
      <c r="A3219" s="80">
        <v>39360.0</v>
      </c>
      <c r="B3219" s="1">
        <v>2435.162</v>
      </c>
    </row>
    <row r="3220" ht="15.75" customHeight="1">
      <c r="A3220" s="80">
        <v>39363.0</v>
      </c>
      <c r="B3220" s="1">
        <v>2427.329</v>
      </c>
    </row>
    <row r="3221" ht="15.75" customHeight="1">
      <c r="A3221" s="80">
        <v>39364.0</v>
      </c>
      <c r="B3221" s="1">
        <v>2447.028</v>
      </c>
    </row>
    <row r="3222" ht="15.75" customHeight="1">
      <c r="A3222" s="80">
        <v>39365.0</v>
      </c>
      <c r="B3222" s="1">
        <v>2443.021</v>
      </c>
    </row>
    <row r="3223" ht="15.75" customHeight="1">
      <c r="A3223" s="80">
        <v>39366.0</v>
      </c>
      <c r="B3223" s="1">
        <v>2430.545</v>
      </c>
    </row>
    <row r="3224" ht="15.75" customHeight="1">
      <c r="A3224" s="80">
        <v>39367.0</v>
      </c>
      <c r="B3224" s="1">
        <v>2442.122</v>
      </c>
    </row>
    <row r="3225" ht="15.75" customHeight="1">
      <c r="A3225" s="80">
        <v>39370.0</v>
      </c>
      <c r="B3225" s="1">
        <v>2421.674</v>
      </c>
    </row>
    <row r="3226" ht="15.75" customHeight="1">
      <c r="A3226" s="80">
        <v>39371.0</v>
      </c>
      <c r="B3226" s="1">
        <v>2405.761</v>
      </c>
    </row>
    <row r="3227" ht="15.75" customHeight="1">
      <c r="A3227" s="80">
        <v>39372.0</v>
      </c>
      <c r="B3227" s="1">
        <v>2410.217</v>
      </c>
    </row>
    <row r="3228" ht="15.75" customHeight="1">
      <c r="A3228" s="80">
        <v>39373.0</v>
      </c>
      <c r="B3228" s="1">
        <v>2408.464</v>
      </c>
    </row>
    <row r="3229" ht="15.75" customHeight="1">
      <c r="A3229" s="80">
        <v>39374.0</v>
      </c>
      <c r="B3229" s="1">
        <v>2346.775</v>
      </c>
    </row>
    <row r="3230" ht="15.75" customHeight="1">
      <c r="A3230" s="80">
        <v>39377.0</v>
      </c>
      <c r="B3230" s="1">
        <v>2355.737</v>
      </c>
    </row>
    <row r="3231" ht="15.75" customHeight="1">
      <c r="A3231" s="80">
        <v>39378.0</v>
      </c>
      <c r="B3231" s="1">
        <v>2376.475</v>
      </c>
    </row>
    <row r="3232" ht="15.75" customHeight="1">
      <c r="A3232" s="80">
        <v>39379.0</v>
      </c>
      <c r="B3232" s="1">
        <v>2370.708</v>
      </c>
    </row>
    <row r="3233" ht="15.75" customHeight="1">
      <c r="A3233" s="80">
        <v>39380.0</v>
      </c>
      <c r="B3233" s="1">
        <v>2368.429</v>
      </c>
    </row>
    <row r="3234" ht="15.75" customHeight="1">
      <c r="A3234" s="80">
        <v>39381.0</v>
      </c>
      <c r="B3234" s="1">
        <v>2401.074</v>
      </c>
    </row>
    <row r="3235" ht="15.75" customHeight="1">
      <c r="A3235" s="80">
        <v>39384.0</v>
      </c>
      <c r="B3235" s="1">
        <v>2410.332</v>
      </c>
    </row>
    <row r="3236" ht="15.75" customHeight="1">
      <c r="A3236" s="80">
        <v>39385.0</v>
      </c>
      <c r="B3236" s="1">
        <v>2394.81</v>
      </c>
    </row>
    <row r="3237" ht="15.75" customHeight="1">
      <c r="A3237" s="80">
        <v>39386.0</v>
      </c>
      <c r="B3237" s="1">
        <v>2423.669</v>
      </c>
    </row>
    <row r="3238" ht="15.75" customHeight="1">
      <c r="A3238" s="80">
        <v>39387.0</v>
      </c>
      <c r="B3238" s="1">
        <v>2360.208</v>
      </c>
    </row>
    <row r="3239" ht="15.75" customHeight="1">
      <c r="A3239" s="80">
        <v>39388.0</v>
      </c>
      <c r="B3239" s="1">
        <v>2362.21</v>
      </c>
    </row>
    <row r="3240" ht="15.75" customHeight="1">
      <c r="A3240" s="80">
        <v>39391.0</v>
      </c>
      <c r="B3240" s="1">
        <v>2350.692</v>
      </c>
    </row>
    <row r="3241" ht="15.75" customHeight="1">
      <c r="A3241" s="80">
        <v>39392.0</v>
      </c>
      <c r="B3241" s="1">
        <v>2379.052</v>
      </c>
    </row>
    <row r="3242" ht="15.75" customHeight="1">
      <c r="A3242" s="80">
        <v>39393.0</v>
      </c>
      <c r="B3242" s="1">
        <v>2310.412</v>
      </c>
    </row>
    <row r="3243" ht="15.75" customHeight="1">
      <c r="A3243" s="80">
        <v>39394.0</v>
      </c>
      <c r="B3243" s="1">
        <v>2309.184</v>
      </c>
    </row>
    <row r="3244" ht="15.75" customHeight="1">
      <c r="A3244" s="80">
        <v>39395.0</v>
      </c>
      <c r="B3244" s="1">
        <v>2276.259</v>
      </c>
    </row>
    <row r="3245" ht="15.75" customHeight="1">
      <c r="A3245" s="80">
        <v>39398.0</v>
      </c>
      <c r="B3245" s="1">
        <v>2253.531</v>
      </c>
    </row>
    <row r="3246" ht="15.75" customHeight="1">
      <c r="A3246" s="80">
        <v>39399.0</v>
      </c>
      <c r="B3246" s="1">
        <v>2319.856</v>
      </c>
    </row>
    <row r="3247" ht="15.75" customHeight="1">
      <c r="A3247" s="80">
        <v>39400.0</v>
      </c>
      <c r="B3247" s="1">
        <v>2304.057</v>
      </c>
    </row>
    <row r="3248" ht="15.75" customHeight="1">
      <c r="A3248" s="80">
        <v>39401.0</v>
      </c>
      <c r="B3248" s="1">
        <v>2273.726</v>
      </c>
    </row>
    <row r="3249" ht="15.75" customHeight="1">
      <c r="A3249" s="80">
        <v>39402.0</v>
      </c>
      <c r="B3249" s="1">
        <v>2285.672</v>
      </c>
    </row>
    <row r="3250" ht="15.75" customHeight="1">
      <c r="A3250" s="80">
        <v>39405.0</v>
      </c>
      <c r="B3250" s="1">
        <v>2245.814</v>
      </c>
    </row>
    <row r="3251" ht="15.75" customHeight="1">
      <c r="A3251" s="80">
        <v>39406.0</v>
      </c>
      <c r="B3251" s="1">
        <v>2256.015</v>
      </c>
    </row>
    <row r="3252" ht="15.75" customHeight="1">
      <c r="A3252" s="80">
        <v>39407.0</v>
      </c>
      <c r="B3252" s="1">
        <v>2220.207</v>
      </c>
    </row>
    <row r="3253" ht="15.75" customHeight="1">
      <c r="A3253" s="80">
        <v>39409.0</v>
      </c>
      <c r="B3253" s="1">
        <v>2257.954</v>
      </c>
    </row>
    <row r="3254" ht="15.75" customHeight="1">
      <c r="A3254" s="80">
        <v>39412.0</v>
      </c>
      <c r="B3254" s="1">
        <v>2205.486</v>
      </c>
    </row>
    <row r="3255" ht="15.75" customHeight="1">
      <c r="A3255" s="80">
        <v>39413.0</v>
      </c>
      <c r="B3255" s="1">
        <v>2238.519</v>
      </c>
    </row>
    <row r="3256" ht="15.75" customHeight="1">
      <c r="A3256" s="80">
        <v>39414.0</v>
      </c>
      <c r="B3256" s="1">
        <v>2303.169</v>
      </c>
    </row>
    <row r="3257" ht="15.75" customHeight="1">
      <c r="A3257" s="80">
        <v>39415.0</v>
      </c>
      <c r="B3257" s="1">
        <v>2304.426</v>
      </c>
    </row>
    <row r="3258" ht="15.75" customHeight="1">
      <c r="A3258" s="80">
        <v>39416.0</v>
      </c>
      <c r="B3258" s="1">
        <v>2322.344</v>
      </c>
    </row>
    <row r="3259" ht="15.75" customHeight="1">
      <c r="A3259" s="80">
        <v>39419.0</v>
      </c>
      <c r="B3259" s="1">
        <v>2308.739</v>
      </c>
    </row>
    <row r="3260" ht="15.75" customHeight="1">
      <c r="A3260" s="80">
        <v>39420.0</v>
      </c>
      <c r="B3260" s="1">
        <v>2293.655</v>
      </c>
    </row>
    <row r="3261" ht="15.75" customHeight="1">
      <c r="A3261" s="80">
        <v>39421.0</v>
      </c>
      <c r="B3261" s="1">
        <v>2329.714</v>
      </c>
    </row>
    <row r="3262" ht="15.75" customHeight="1">
      <c r="A3262" s="80">
        <v>39422.0</v>
      </c>
      <c r="B3262" s="1">
        <v>2364.973</v>
      </c>
    </row>
    <row r="3263" ht="15.75" customHeight="1">
      <c r="A3263" s="80">
        <v>39423.0</v>
      </c>
      <c r="B3263" s="1">
        <v>2360.787</v>
      </c>
    </row>
    <row r="3264" ht="15.75" customHeight="1">
      <c r="A3264" s="80">
        <v>39426.0</v>
      </c>
      <c r="B3264" s="1">
        <v>2378.603</v>
      </c>
    </row>
    <row r="3265" ht="15.75" customHeight="1">
      <c r="A3265" s="80">
        <v>39427.0</v>
      </c>
      <c r="B3265" s="1">
        <v>2318.515</v>
      </c>
    </row>
    <row r="3266" ht="15.75" customHeight="1">
      <c r="A3266" s="80">
        <v>39428.0</v>
      </c>
      <c r="B3266" s="1">
        <v>2332.851</v>
      </c>
    </row>
    <row r="3267" ht="15.75" customHeight="1">
      <c r="A3267" s="80">
        <v>39429.0</v>
      </c>
      <c r="B3267" s="1">
        <v>2335.791</v>
      </c>
    </row>
    <row r="3268" ht="15.75" customHeight="1">
      <c r="A3268" s="80">
        <v>39430.0</v>
      </c>
      <c r="B3268" s="1">
        <v>2303.788</v>
      </c>
    </row>
    <row r="3269" ht="15.75" customHeight="1">
      <c r="A3269" s="80">
        <v>39433.0</v>
      </c>
      <c r="B3269" s="1">
        <v>2269.238</v>
      </c>
    </row>
    <row r="3270" ht="15.75" customHeight="1">
      <c r="A3270" s="80">
        <v>39434.0</v>
      </c>
      <c r="B3270" s="1">
        <v>2283.499</v>
      </c>
    </row>
    <row r="3271" ht="15.75" customHeight="1">
      <c r="A3271" s="80">
        <v>39435.0</v>
      </c>
      <c r="B3271" s="1">
        <v>2280.469</v>
      </c>
    </row>
    <row r="3272" ht="15.75" customHeight="1">
      <c r="A3272" s="80">
        <v>39436.0</v>
      </c>
      <c r="B3272" s="1">
        <v>2292.234</v>
      </c>
    </row>
    <row r="3273" ht="15.75" customHeight="1">
      <c r="A3273" s="80">
        <v>39437.0</v>
      </c>
      <c r="B3273" s="1">
        <v>2330.812</v>
      </c>
    </row>
    <row r="3274" ht="15.75" customHeight="1">
      <c r="A3274" s="80">
        <v>39440.0</v>
      </c>
      <c r="B3274" s="1">
        <v>2349.663</v>
      </c>
    </row>
    <row r="3275" ht="15.75" customHeight="1">
      <c r="A3275" s="80">
        <v>39442.0</v>
      </c>
      <c r="B3275" s="1">
        <v>2351.602</v>
      </c>
    </row>
    <row r="3276" ht="15.75" customHeight="1">
      <c r="A3276" s="80">
        <v>39443.0</v>
      </c>
      <c r="B3276" s="1">
        <v>2318.723</v>
      </c>
    </row>
    <row r="3277" ht="15.75" customHeight="1">
      <c r="A3277" s="80">
        <v>39444.0</v>
      </c>
      <c r="B3277" s="1">
        <v>2322.108</v>
      </c>
    </row>
    <row r="3278" ht="15.75" customHeight="1">
      <c r="A3278" s="80">
        <v>39447.0</v>
      </c>
      <c r="B3278" s="1">
        <v>2306.232</v>
      </c>
    </row>
    <row r="3279" ht="15.75" customHeight="1">
      <c r="A3279" s="80">
        <v>39449.0</v>
      </c>
      <c r="B3279" s="1">
        <v>2273.406</v>
      </c>
    </row>
    <row r="3280" ht="15.75" customHeight="1">
      <c r="A3280" s="80">
        <v>39450.0</v>
      </c>
      <c r="B3280" s="1">
        <v>2273.414</v>
      </c>
    </row>
    <row r="3281" ht="15.75" customHeight="1">
      <c r="A3281" s="80">
        <v>39451.0</v>
      </c>
      <c r="B3281" s="1">
        <v>2217.592</v>
      </c>
    </row>
    <row r="3282" ht="15.75" customHeight="1">
      <c r="A3282" s="80">
        <v>39454.0</v>
      </c>
      <c r="B3282" s="1">
        <v>2224.761</v>
      </c>
    </row>
    <row r="3283" ht="15.75" customHeight="1">
      <c r="A3283" s="80">
        <v>39455.0</v>
      </c>
      <c r="B3283" s="1">
        <v>2184.667</v>
      </c>
    </row>
    <row r="3284" ht="15.75" customHeight="1">
      <c r="A3284" s="80">
        <v>39456.0</v>
      </c>
      <c r="B3284" s="1">
        <v>2214.602</v>
      </c>
    </row>
    <row r="3285" ht="15.75" customHeight="1">
      <c r="A3285" s="80">
        <v>39457.0</v>
      </c>
      <c r="B3285" s="1">
        <v>2232.245</v>
      </c>
    </row>
    <row r="3286" ht="15.75" customHeight="1">
      <c r="A3286" s="80">
        <v>39458.0</v>
      </c>
      <c r="B3286" s="1">
        <v>2202.027</v>
      </c>
    </row>
    <row r="3287" ht="15.75" customHeight="1">
      <c r="A3287" s="80">
        <v>39461.0</v>
      </c>
      <c r="B3287" s="1">
        <v>2225.976</v>
      </c>
    </row>
    <row r="3288" ht="15.75" customHeight="1">
      <c r="A3288" s="80">
        <v>39462.0</v>
      </c>
      <c r="B3288" s="1">
        <v>2170.51</v>
      </c>
    </row>
    <row r="3289" ht="15.75" customHeight="1">
      <c r="A3289" s="80">
        <v>39463.0</v>
      </c>
      <c r="B3289" s="1">
        <v>2158.575</v>
      </c>
    </row>
    <row r="3290" ht="15.75" customHeight="1">
      <c r="A3290" s="80">
        <v>39464.0</v>
      </c>
      <c r="B3290" s="1">
        <v>2095.861</v>
      </c>
    </row>
    <row r="3291" ht="15.75" customHeight="1">
      <c r="A3291" s="80">
        <v>39465.0</v>
      </c>
      <c r="B3291" s="1">
        <v>2083.237</v>
      </c>
    </row>
    <row r="3292" ht="15.75" customHeight="1">
      <c r="A3292" s="80">
        <v>39469.0</v>
      </c>
      <c r="B3292" s="1">
        <v>2060.149</v>
      </c>
    </row>
    <row r="3293" ht="15.75" customHeight="1">
      <c r="A3293" s="80">
        <v>39470.0</v>
      </c>
      <c r="B3293" s="1">
        <v>2104.374</v>
      </c>
    </row>
    <row r="3294" ht="15.75" customHeight="1">
      <c r="A3294" s="80">
        <v>39471.0</v>
      </c>
      <c r="B3294" s="1">
        <v>2125.605</v>
      </c>
    </row>
    <row r="3295" ht="15.75" customHeight="1">
      <c r="A3295" s="80">
        <v>39472.0</v>
      </c>
      <c r="B3295" s="1">
        <v>2091.884</v>
      </c>
    </row>
    <row r="3296" ht="15.75" customHeight="1">
      <c r="A3296" s="80">
        <v>39475.0</v>
      </c>
      <c r="B3296" s="1">
        <v>2128.638</v>
      </c>
    </row>
    <row r="3297" ht="15.75" customHeight="1">
      <c r="A3297" s="80">
        <v>39476.0</v>
      </c>
      <c r="B3297" s="1">
        <v>2141.85</v>
      </c>
    </row>
    <row r="3298" ht="15.75" customHeight="1">
      <c r="A3298" s="80">
        <v>39477.0</v>
      </c>
      <c r="B3298" s="1">
        <v>2131.785</v>
      </c>
    </row>
    <row r="3299" ht="15.75" customHeight="1">
      <c r="A3299" s="80">
        <v>39478.0</v>
      </c>
      <c r="B3299" s="1">
        <v>2167.901</v>
      </c>
    </row>
    <row r="3300" ht="15.75" customHeight="1">
      <c r="A3300" s="80">
        <v>39479.0</v>
      </c>
      <c r="B3300" s="1">
        <v>2194.427</v>
      </c>
    </row>
    <row r="3301" ht="15.75" customHeight="1">
      <c r="A3301" s="80">
        <v>39482.0</v>
      </c>
      <c r="B3301" s="1">
        <v>2171.514</v>
      </c>
    </row>
    <row r="3302" ht="15.75" customHeight="1">
      <c r="A3302" s="80">
        <v>39483.0</v>
      </c>
      <c r="B3302" s="1">
        <v>2102.234</v>
      </c>
    </row>
    <row r="3303" ht="15.75" customHeight="1">
      <c r="A3303" s="80">
        <v>39484.0</v>
      </c>
      <c r="B3303" s="1">
        <v>2087.05</v>
      </c>
    </row>
    <row r="3304" ht="15.75" customHeight="1">
      <c r="A3304" s="80">
        <v>39485.0</v>
      </c>
      <c r="B3304" s="1">
        <v>2104.021</v>
      </c>
    </row>
    <row r="3305" ht="15.75" customHeight="1">
      <c r="A3305" s="80">
        <v>39486.0</v>
      </c>
      <c r="B3305" s="1">
        <v>2095.212</v>
      </c>
    </row>
    <row r="3306" ht="15.75" customHeight="1">
      <c r="A3306" s="80">
        <v>39489.0</v>
      </c>
      <c r="B3306" s="1">
        <v>2107.653</v>
      </c>
    </row>
    <row r="3307" ht="15.75" customHeight="1">
      <c r="A3307" s="80">
        <v>39490.0</v>
      </c>
      <c r="B3307" s="1">
        <v>2123.06</v>
      </c>
    </row>
    <row r="3308" ht="15.75" customHeight="1">
      <c r="A3308" s="80">
        <v>39491.0</v>
      </c>
      <c r="B3308" s="1">
        <v>2152.764</v>
      </c>
    </row>
    <row r="3309" ht="15.75" customHeight="1">
      <c r="A3309" s="80">
        <v>39492.0</v>
      </c>
      <c r="B3309" s="1">
        <v>2123.941</v>
      </c>
    </row>
    <row r="3310" ht="15.75" customHeight="1">
      <c r="A3310" s="80">
        <v>39493.0</v>
      </c>
      <c r="B3310" s="1">
        <v>2125.854</v>
      </c>
    </row>
    <row r="3311" ht="15.75" customHeight="1">
      <c r="A3311" s="80">
        <v>39497.0</v>
      </c>
      <c r="B3311" s="1">
        <v>2124.119</v>
      </c>
    </row>
    <row r="3312" ht="15.75" customHeight="1">
      <c r="A3312" s="80">
        <v>39498.0</v>
      </c>
      <c r="B3312" s="1">
        <v>2141.954</v>
      </c>
    </row>
    <row r="3313" ht="15.75" customHeight="1">
      <c r="A3313" s="80">
        <v>39499.0</v>
      </c>
      <c r="B3313" s="1">
        <v>2115.126</v>
      </c>
    </row>
    <row r="3314" ht="15.75" customHeight="1">
      <c r="A3314" s="80">
        <v>39500.0</v>
      </c>
      <c r="B3314" s="1">
        <v>2132.021</v>
      </c>
    </row>
    <row r="3315" ht="15.75" customHeight="1">
      <c r="A3315" s="80">
        <v>39503.0</v>
      </c>
      <c r="B3315" s="1">
        <v>2161.511</v>
      </c>
    </row>
    <row r="3316" ht="15.75" customHeight="1">
      <c r="A3316" s="80">
        <v>39504.0</v>
      </c>
      <c r="B3316" s="1">
        <v>2176.476</v>
      </c>
    </row>
    <row r="3317" ht="15.75" customHeight="1">
      <c r="A3317" s="80">
        <v>39505.0</v>
      </c>
      <c r="B3317" s="1">
        <v>2175.001</v>
      </c>
    </row>
    <row r="3318" ht="15.75" customHeight="1">
      <c r="A3318" s="80">
        <v>39506.0</v>
      </c>
      <c r="B3318" s="1">
        <v>2155.805</v>
      </c>
    </row>
    <row r="3319" ht="15.75" customHeight="1">
      <c r="A3319" s="80">
        <v>39507.0</v>
      </c>
      <c r="B3319" s="1">
        <v>2097.475</v>
      </c>
    </row>
    <row r="3320" ht="15.75" customHeight="1">
      <c r="A3320" s="80">
        <v>39510.0</v>
      </c>
      <c r="B3320" s="1">
        <v>2098.639</v>
      </c>
    </row>
    <row r="3321" ht="15.75" customHeight="1">
      <c r="A3321" s="80">
        <v>39511.0</v>
      </c>
      <c r="B3321" s="1">
        <v>2091.422</v>
      </c>
    </row>
    <row r="3322" ht="15.75" customHeight="1">
      <c r="A3322" s="80">
        <v>39512.0</v>
      </c>
      <c r="B3322" s="1">
        <v>2103.422</v>
      </c>
    </row>
    <row r="3323" ht="15.75" customHeight="1">
      <c r="A3323" s="80">
        <v>39513.0</v>
      </c>
      <c r="B3323" s="1">
        <v>2057.442</v>
      </c>
    </row>
    <row r="3324" ht="15.75" customHeight="1">
      <c r="A3324" s="80">
        <v>39514.0</v>
      </c>
      <c r="B3324" s="1">
        <v>2040.174</v>
      </c>
    </row>
    <row r="3325" ht="15.75" customHeight="1">
      <c r="A3325" s="80">
        <v>39517.0</v>
      </c>
      <c r="B3325" s="1">
        <v>2008.712</v>
      </c>
    </row>
    <row r="3326" ht="15.75" customHeight="1">
      <c r="A3326" s="80">
        <v>39518.0</v>
      </c>
      <c r="B3326" s="1">
        <v>2083.363</v>
      </c>
    </row>
    <row r="3327" ht="15.75" customHeight="1">
      <c r="A3327" s="80">
        <v>39519.0</v>
      </c>
      <c r="B3327" s="1">
        <v>2065.21</v>
      </c>
    </row>
    <row r="3328" ht="15.75" customHeight="1">
      <c r="A3328" s="80">
        <v>39520.0</v>
      </c>
      <c r="B3328" s="1">
        <v>2075.883</v>
      </c>
    </row>
    <row r="3329" ht="15.75" customHeight="1">
      <c r="A3329" s="80">
        <v>39521.0</v>
      </c>
      <c r="B3329" s="1">
        <v>2032.785</v>
      </c>
    </row>
    <row r="3330" ht="15.75" customHeight="1">
      <c r="A3330" s="80">
        <v>39524.0</v>
      </c>
      <c r="B3330" s="1">
        <v>2014.876</v>
      </c>
    </row>
    <row r="3331" ht="15.75" customHeight="1">
      <c r="A3331" s="80">
        <v>39525.0</v>
      </c>
      <c r="B3331" s="1">
        <v>2100.377</v>
      </c>
    </row>
    <row r="3332" ht="15.75" customHeight="1">
      <c r="A3332" s="80">
        <v>39526.0</v>
      </c>
      <c r="B3332" s="1">
        <v>2049.395</v>
      </c>
    </row>
    <row r="3333" ht="15.75" customHeight="1">
      <c r="A3333" s="80">
        <v>39527.0</v>
      </c>
      <c r="B3333" s="1">
        <v>2098.463</v>
      </c>
    </row>
    <row r="3334" ht="15.75" customHeight="1">
      <c r="A3334" s="80">
        <v>39531.0</v>
      </c>
      <c r="B3334" s="1">
        <v>2130.623</v>
      </c>
    </row>
    <row r="3335" ht="15.75" customHeight="1">
      <c r="A3335" s="80">
        <v>39532.0</v>
      </c>
      <c r="B3335" s="1">
        <v>2135.542</v>
      </c>
    </row>
    <row r="3336" ht="15.75" customHeight="1">
      <c r="A3336" s="80">
        <v>39533.0</v>
      </c>
      <c r="B3336" s="1">
        <v>2116.925</v>
      </c>
    </row>
    <row r="3337" ht="15.75" customHeight="1">
      <c r="A3337" s="80">
        <v>39534.0</v>
      </c>
      <c r="B3337" s="1">
        <v>2093.111</v>
      </c>
    </row>
    <row r="3338" ht="15.75" customHeight="1">
      <c r="A3338" s="80">
        <v>39535.0</v>
      </c>
      <c r="B3338" s="1">
        <v>2076.556</v>
      </c>
    </row>
    <row r="3339" ht="15.75" customHeight="1">
      <c r="A3339" s="80">
        <v>39538.0</v>
      </c>
      <c r="B3339" s="1">
        <v>2088.418</v>
      </c>
    </row>
    <row r="3340" ht="15.75" customHeight="1">
      <c r="A3340" s="80">
        <v>39539.0</v>
      </c>
      <c r="B3340" s="1">
        <v>2163.383</v>
      </c>
    </row>
    <row r="3341" ht="15.75" customHeight="1">
      <c r="A3341" s="80">
        <v>39540.0</v>
      </c>
      <c r="B3341" s="1">
        <v>2159.633</v>
      </c>
    </row>
    <row r="3342" ht="15.75" customHeight="1">
      <c r="A3342" s="80">
        <v>39541.0</v>
      </c>
      <c r="B3342" s="1">
        <v>2162.458</v>
      </c>
    </row>
    <row r="3343" ht="15.75" customHeight="1">
      <c r="A3343" s="80">
        <v>39542.0</v>
      </c>
      <c r="B3343" s="1">
        <v>2164.211</v>
      </c>
    </row>
    <row r="3344" ht="15.75" customHeight="1">
      <c r="A3344" s="80">
        <v>39545.0</v>
      </c>
      <c r="B3344" s="1">
        <v>2167.605</v>
      </c>
    </row>
    <row r="3345" ht="15.75" customHeight="1">
      <c r="A3345" s="80">
        <v>39546.0</v>
      </c>
      <c r="B3345" s="1">
        <v>2157.279</v>
      </c>
    </row>
    <row r="3346" ht="15.75" customHeight="1">
      <c r="A3346" s="80">
        <v>39547.0</v>
      </c>
      <c r="B3346" s="1">
        <v>2139.993</v>
      </c>
    </row>
    <row r="3347" ht="15.75" customHeight="1">
      <c r="A3347" s="80">
        <v>39548.0</v>
      </c>
      <c r="B3347" s="1">
        <v>2149.669</v>
      </c>
    </row>
    <row r="3348" ht="15.75" customHeight="1">
      <c r="A3348" s="80">
        <v>39549.0</v>
      </c>
      <c r="B3348" s="1">
        <v>2106.013</v>
      </c>
    </row>
    <row r="3349" ht="15.75" customHeight="1">
      <c r="A3349" s="80">
        <v>39552.0</v>
      </c>
      <c r="B3349" s="1">
        <v>2098.915</v>
      </c>
    </row>
    <row r="3350" ht="15.75" customHeight="1">
      <c r="A3350" s="80">
        <v>39553.0</v>
      </c>
      <c r="B3350" s="1">
        <v>2108.591</v>
      </c>
    </row>
    <row r="3351" ht="15.75" customHeight="1">
      <c r="A3351" s="80">
        <v>39554.0</v>
      </c>
      <c r="B3351" s="1">
        <v>2156.673</v>
      </c>
    </row>
    <row r="3352" ht="15.75" customHeight="1">
      <c r="A3352" s="80">
        <v>39555.0</v>
      </c>
      <c r="B3352" s="1">
        <v>2158.077</v>
      </c>
    </row>
    <row r="3353" ht="15.75" customHeight="1">
      <c r="A3353" s="80">
        <v>39556.0</v>
      </c>
      <c r="B3353" s="1">
        <v>2197.235</v>
      </c>
    </row>
    <row r="3354" ht="15.75" customHeight="1">
      <c r="A3354" s="80">
        <v>39559.0</v>
      </c>
      <c r="B3354" s="1">
        <v>2193.872</v>
      </c>
    </row>
    <row r="3355" ht="15.75" customHeight="1">
      <c r="A3355" s="80">
        <v>39560.0</v>
      </c>
      <c r="B3355" s="1">
        <v>2174.59</v>
      </c>
    </row>
    <row r="3356" ht="15.75" customHeight="1">
      <c r="A3356" s="80">
        <v>39561.0</v>
      </c>
      <c r="B3356" s="1">
        <v>2180.91</v>
      </c>
    </row>
    <row r="3357" ht="15.75" customHeight="1">
      <c r="A3357" s="80">
        <v>39562.0</v>
      </c>
      <c r="B3357" s="1">
        <v>2194.964</v>
      </c>
    </row>
    <row r="3358" ht="15.75" customHeight="1">
      <c r="A3358" s="80">
        <v>39563.0</v>
      </c>
      <c r="B3358" s="1">
        <v>2209.251</v>
      </c>
    </row>
    <row r="3359" ht="15.75" customHeight="1">
      <c r="A3359" s="80">
        <v>39566.0</v>
      </c>
      <c r="B3359" s="1">
        <v>2207.017</v>
      </c>
    </row>
    <row r="3360" ht="15.75" customHeight="1">
      <c r="A3360" s="80">
        <v>39567.0</v>
      </c>
      <c r="B3360" s="1">
        <v>2198.498</v>
      </c>
    </row>
    <row r="3361" ht="15.75" customHeight="1">
      <c r="A3361" s="80">
        <v>39568.0</v>
      </c>
      <c r="B3361" s="1">
        <v>2190.131</v>
      </c>
    </row>
    <row r="3362" ht="15.75" customHeight="1">
      <c r="A3362" s="80">
        <v>39569.0</v>
      </c>
      <c r="B3362" s="1">
        <v>2228.093</v>
      </c>
    </row>
    <row r="3363" ht="15.75" customHeight="1">
      <c r="A3363" s="80">
        <v>39570.0</v>
      </c>
      <c r="B3363" s="1">
        <v>2235.299</v>
      </c>
    </row>
    <row r="3364" ht="15.75" customHeight="1">
      <c r="A3364" s="80">
        <v>39573.0</v>
      </c>
      <c r="B3364" s="1">
        <v>2225.368</v>
      </c>
    </row>
    <row r="3365" ht="15.75" customHeight="1">
      <c r="A3365" s="80">
        <v>39574.0</v>
      </c>
      <c r="B3365" s="1">
        <v>2242.473</v>
      </c>
    </row>
    <row r="3366" ht="15.75" customHeight="1">
      <c r="A3366" s="80">
        <v>39575.0</v>
      </c>
      <c r="B3366" s="1">
        <v>2202.77</v>
      </c>
    </row>
    <row r="3367" ht="15.75" customHeight="1">
      <c r="A3367" s="80">
        <v>39576.0</v>
      </c>
      <c r="B3367" s="1">
        <v>2210.952</v>
      </c>
    </row>
    <row r="3368" ht="15.75" customHeight="1">
      <c r="A3368" s="80">
        <v>39577.0</v>
      </c>
      <c r="B3368" s="1">
        <v>2196.537</v>
      </c>
    </row>
    <row r="3369" ht="15.75" customHeight="1">
      <c r="A3369" s="80">
        <v>39580.0</v>
      </c>
      <c r="B3369" s="1">
        <v>2220.811</v>
      </c>
    </row>
    <row r="3370" ht="15.75" customHeight="1">
      <c r="A3370" s="80">
        <v>39581.0</v>
      </c>
      <c r="B3370" s="1">
        <v>2220.462</v>
      </c>
    </row>
    <row r="3371" ht="15.75" customHeight="1">
      <c r="A3371" s="80">
        <v>39582.0</v>
      </c>
      <c r="B3371" s="1">
        <v>2229.744</v>
      </c>
    </row>
    <row r="3372" ht="15.75" customHeight="1">
      <c r="A3372" s="80">
        <v>39583.0</v>
      </c>
      <c r="B3372" s="1">
        <v>2253.763</v>
      </c>
    </row>
    <row r="3373" ht="15.75" customHeight="1">
      <c r="A3373" s="80">
        <v>39584.0</v>
      </c>
      <c r="B3373" s="1">
        <v>2256.635</v>
      </c>
    </row>
    <row r="3374" ht="15.75" customHeight="1">
      <c r="A3374" s="80">
        <v>39587.0</v>
      </c>
      <c r="B3374" s="1">
        <v>2258.74</v>
      </c>
    </row>
    <row r="3375" ht="15.75" customHeight="1">
      <c r="A3375" s="80">
        <v>39588.0</v>
      </c>
      <c r="B3375" s="1">
        <v>2237.787</v>
      </c>
    </row>
    <row r="3376" ht="15.75" customHeight="1">
      <c r="A3376" s="80">
        <v>39589.0</v>
      </c>
      <c r="B3376" s="1">
        <v>2202.021</v>
      </c>
    </row>
    <row r="3377" ht="15.75" customHeight="1">
      <c r="A3377" s="80">
        <v>39590.0</v>
      </c>
      <c r="B3377" s="1">
        <v>2208.198</v>
      </c>
    </row>
    <row r="3378" ht="15.75" customHeight="1">
      <c r="A3378" s="80">
        <v>39591.0</v>
      </c>
      <c r="B3378" s="1">
        <v>2179.054</v>
      </c>
    </row>
    <row r="3379" ht="15.75" customHeight="1">
      <c r="A3379" s="80">
        <v>39595.0</v>
      </c>
      <c r="B3379" s="1">
        <v>2193.978</v>
      </c>
    </row>
    <row r="3380" ht="15.75" customHeight="1">
      <c r="A3380" s="80">
        <v>39596.0</v>
      </c>
      <c r="B3380" s="1">
        <v>2203.102</v>
      </c>
    </row>
    <row r="3381" ht="15.75" customHeight="1">
      <c r="A3381" s="80">
        <v>39597.0</v>
      </c>
      <c r="B3381" s="1">
        <v>2215.117</v>
      </c>
    </row>
    <row r="3382" ht="15.75" customHeight="1">
      <c r="A3382" s="80">
        <v>39598.0</v>
      </c>
      <c r="B3382" s="1">
        <v>2218.499</v>
      </c>
    </row>
    <row r="3383" ht="15.75" customHeight="1">
      <c r="A3383" s="80">
        <v>39601.0</v>
      </c>
      <c r="B3383" s="1">
        <v>2195.269</v>
      </c>
    </row>
    <row r="3384" ht="15.75" customHeight="1">
      <c r="A3384" s="80">
        <v>39602.0</v>
      </c>
      <c r="B3384" s="1">
        <v>2182.646</v>
      </c>
    </row>
    <row r="3385" ht="15.75" customHeight="1">
      <c r="A3385" s="80">
        <v>39603.0</v>
      </c>
      <c r="B3385" s="1">
        <v>2183.01</v>
      </c>
    </row>
    <row r="3386" ht="15.75" customHeight="1">
      <c r="A3386" s="80">
        <v>39604.0</v>
      </c>
      <c r="B3386" s="1">
        <v>2225.742</v>
      </c>
    </row>
    <row r="3387" ht="15.75" customHeight="1">
      <c r="A3387" s="80">
        <v>39605.0</v>
      </c>
      <c r="B3387" s="1">
        <v>2157.236</v>
      </c>
    </row>
    <row r="3388" ht="15.75" customHeight="1">
      <c r="A3388" s="80">
        <v>39608.0</v>
      </c>
      <c r="B3388" s="1">
        <v>2159.028</v>
      </c>
    </row>
    <row r="3389" ht="15.75" customHeight="1">
      <c r="A3389" s="80">
        <v>39609.0</v>
      </c>
      <c r="B3389" s="1">
        <v>2153.769</v>
      </c>
    </row>
    <row r="3390" ht="15.75" customHeight="1">
      <c r="A3390" s="80">
        <v>39610.0</v>
      </c>
      <c r="B3390" s="1">
        <v>2117.837</v>
      </c>
    </row>
    <row r="3391" ht="15.75" customHeight="1">
      <c r="A3391" s="80">
        <v>39611.0</v>
      </c>
      <c r="B3391" s="1">
        <v>2124.937</v>
      </c>
    </row>
    <row r="3392" ht="15.75" customHeight="1">
      <c r="A3392" s="80">
        <v>39612.0</v>
      </c>
      <c r="B3392" s="1">
        <v>2156.961</v>
      </c>
    </row>
    <row r="3393" ht="15.75" customHeight="1">
      <c r="A3393" s="80">
        <v>39615.0</v>
      </c>
      <c r="B3393" s="1">
        <v>2157.14</v>
      </c>
    </row>
    <row r="3394" ht="15.75" customHeight="1">
      <c r="A3394" s="80">
        <v>39616.0</v>
      </c>
      <c r="B3394" s="1">
        <v>2142.552</v>
      </c>
    </row>
    <row r="3395" ht="15.75" customHeight="1">
      <c r="A3395" s="80">
        <v>39617.0</v>
      </c>
      <c r="B3395" s="1">
        <v>2121.776</v>
      </c>
    </row>
    <row r="3396" ht="15.75" customHeight="1">
      <c r="A3396" s="80">
        <v>39618.0</v>
      </c>
      <c r="B3396" s="1">
        <v>2130.303</v>
      </c>
    </row>
    <row r="3397" ht="15.75" customHeight="1">
      <c r="A3397" s="80">
        <v>39619.0</v>
      </c>
      <c r="B3397" s="1">
        <v>2090.815</v>
      </c>
    </row>
    <row r="3398" ht="15.75" customHeight="1">
      <c r="A3398" s="80">
        <v>39622.0</v>
      </c>
      <c r="B3398" s="1">
        <v>2090.936</v>
      </c>
    </row>
    <row r="3399" ht="15.75" customHeight="1">
      <c r="A3399" s="80">
        <v>39623.0</v>
      </c>
      <c r="B3399" s="1">
        <v>2085.077</v>
      </c>
    </row>
    <row r="3400" ht="15.75" customHeight="1">
      <c r="A3400" s="80">
        <v>39624.0</v>
      </c>
      <c r="B3400" s="1">
        <v>2097.365</v>
      </c>
    </row>
    <row r="3401" ht="15.75" customHeight="1">
      <c r="A3401" s="80">
        <v>39625.0</v>
      </c>
      <c r="B3401" s="1">
        <v>2036.401</v>
      </c>
    </row>
    <row r="3402" ht="15.75" customHeight="1">
      <c r="A3402" s="80">
        <v>39626.0</v>
      </c>
      <c r="B3402" s="1">
        <v>2028.891</v>
      </c>
    </row>
    <row r="3403" ht="15.75" customHeight="1">
      <c r="A3403" s="80">
        <v>39629.0</v>
      </c>
      <c r="B3403" s="1">
        <v>2031.471</v>
      </c>
    </row>
    <row r="3404" ht="15.75" customHeight="1">
      <c r="A3404" s="80">
        <v>39630.0</v>
      </c>
      <c r="B3404" s="1">
        <v>2039.656</v>
      </c>
    </row>
    <row r="3405" ht="15.75" customHeight="1">
      <c r="A3405" s="80">
        <v>39631.0</v>
      </c>
      <c r="B3405" s="1">
        <v>2002.643</v>
      </c>
    </row>
    <row r="3406" ht="15.75" customHeight="1">
      <c r="A3406" s="80">
        <v>39632.0</v>
      </c>
      <c r="B3406" s="1">
        <v>2004.867</v>
      </c>
    </row>
    <row r="3407" ht="15.75" customHeight="1">
      <c r="A3407" s="80">
        <v>39636.0</v>
      </c>
      <c r="B3407" s="1">
        <v>1988.089</v>
      </c>
    </row>
    <row r="3408" ht="15.75" customHeight="1">
      <c r="A3408" s="80">
        <v>39637.0</v>
      </c>
      <c r="B3408" s="1">
        <v>2022.826</v>
      </c>
    </row>
    <row r="3409" ht="15.75" customHeight="1">
      <c r="A3409" s="80">
        <v>39638.0</v>
      </c>
      <c r="B3409" s="1">
        <v>1976.965</v>
      </c>
    </row>
    <row r="3410" ht="15.75" customHeight="1">
      <c r="A3410" s="80">
        <v>39639.0</v>
      </c>
      <c r="B3410" s="1">
        <v>1990.783</v>
      </c>
    </row>
    <row r="3411" ht="15.75" customHeight="1">
      <c r="A3411" s="80">
        <v>39640.0</v>
      </c>
      <c r="B3411" s="1">
        <v>1968.863</v>
      </c>
    </row>
    <row r="3412" ht="15.75" customHeight="1">
      <c r="A3412" s="80">
        <v>39643.0</v>
      </c>
      <c r="B3412" s="1">
        <v>1951.084</v>
      </c>
    </row>
    <row r="3413" ht="15.75" customHeight="1">
      <c r="A3413" s="80">
        <v>39644.0</v>
      </c>
      <c r="B3413" s="1">
        <v>1929.847</v>
      </c>
    </row>
    <row r="3414" ht="15.75" customHeight="1">
      <c r="A3414" s="80">
        <v>39645.0</v>
      </c>
      <c r="B3414" s="1">
        <v>1978.469</v>
      </c>
    </row>
    <row r="3415" ht="15.75" customHeight="1">
      <c r="A3415" s="80">
        <v>39646.0</v>
      </c>
      <c r="B3415" s="1">
        <v>2002.304</v>
      </c>
    </row>
    <row r="3416" ht="15.75" customHeight="1">
      <c r="A3416" s="80">
        <v>39647.0</v>
      </c>
      <c r="B3416" s="1">
        <v>2002.884</v>
      </c>
    </row>
    <row r="3417" ht="15.75" customHeight="1">
      <c r="A3417" s="80">
        <v>39650.0</v>
      </c>
      <c r="B3417" s="1">
        <v>2001.855</v>
      </c>
    </row>
    <row r="3418" ht="15.75" customHeight="1">
      <c r="A3418" s="80">
        <v>39651.0</v>
      </c>
      <c r="B3418" s="1">
        <v>2028.905</v>
      </c>
    </row>
    <row r="3419" ht="15.75" customHeight="1">
      <c r="A3419" s="80">
        <v>39652.0</v>
      </c>
      <c r="B3419" s="1">
        <v>2037.151</v>
      </c>
    </row>
    <row r="3420" ht="15.75" customHeight="1">
      <c r="A3420" s="80">
        <v>39653.0</v>
      </c>
      <c r="B3420" s="1">
        <v>1990.086</v>
      </c>
    </row>
    <row r="3421" ht="15.75" customHeight="1">
      <c r="A3421" s="80">
        <v>39654.0</v>
      </c>
      <c r="B3421" s="1">
        <v>1998.406</v>
      </c>
    </row>
    <row r="3422" ht="15.75" customHeight="1">
      <c r="A3422" s="80">
        <v>39657.0</v>
      </c>
      <c r="B3422" s="1">
        <v>1961.23</v>
      </c>
    </row>
    <row r="3423" ht="15.75" customHeight="1">
      <c r="A3423" s="80">
        <v>39658.0</v>
      </c>
      <c r="B3423" s="1">
        <v>2007.213</v>
      </c>
    </row>
    <row r="3424" ht="15.75" customHeight="1">
      <c r="A3424" s="80">
        <v>39659.0</v>
      </c>
      <c r="B3424" s="1">
        <v>2040.807</v>
      </c>
    </row>
    <row r="3425" ht="15.75" customHeight="1">
      <c r="A3425" s="80">
        <v>39660.0</v>
      </c>
      <c r="B3425" s="1">
        <v>2014.394</v>
      </c>
    </row>
    <row r="3426" ht="15.75" customHeight="1">
      <c r="A3426" s="80">
        <v>39661.0</v>
      </c>
      <c r="B3426" s="1">
        <v>2003.162</v>
      </c>
    </row>
    <row r="3427" ht="15.75" customHeight="1">
      <c r="A3427" s="80">
        <v>39664.0</v>
      </c>
      <c r="B3427" s="1">
        <v>1985.233</v>
      </c>
    </row>
    <row r="3428" ht="15.75" customHeight="1">
      <c r="A3428" s="80">
        <v>39665.0</v>
      </c>
      <c r="B3428" s="1">
        <v>2042.444</v>
      </c>
    </row>
    <row r="3429" ht="15.75" customHeight="1">
      <c r="A3429" s="80">
        <v>39666.0</v>
      </c>
      <c r="B3429" s="1">
        <v>2050.229</v>
      </c>
    </row>
    <row r="3430" ht="15.75" customHeight="1">
      <c r="A3430" s="80">
        <v>39667.0</v>
      </c>
      <c r="B3430" s="1">
        <v>2013.655</v>
      </c>
    </row>
    <row r="3431" ht="15.75" customHeight="1">
      <c r="A3431" s="80">
        <v>39668.0</v>
      </c>
      <c r="B3431" s="1">
        <v>2061.773</v>
      </c>
    </row>
    <row r="3432" ht="15.75" customHeight="1">
      <c r="A3432" s="80">
        <v>39671.0</v>
      </c>
      <c r="B3432" s="1">
        <v>2076.591</v>
      </c>
    </row>
    <row r="3433" ht="15.75" customHeight="1">
      <c r="A3433" s="80">
        <v>39672.0</v>
      </c>
      <c r="B3433" s="1">
        <v>2051.662</v>
      </c>
    </row>
    <row r="3434" ht="15.75" customHeight="1">
      <c r="A3434" s="80">
        <v>39673.0</v>
      </c>
      <c r="B3434" s="1">
        <v>2046.347</v>
      </c>
    </row>
    <row r="3435" ht="15.75" customHeight="1">
      <c r="A3435" s="80">
        <v>39674.0</v>
      </c>
      <c r="B3435" s="1">
        <v>2057.722</v>
      </c>
    </row>
    <row r="3436" ht="15.75" customHeight="1">
      <c r="A3436" s="80">
        <v>39675.0</v>
      </c>
      <c r="B3436" s="1">
        <v>2066.356</v>
      </c>
    </row>
    <row r="3437" ht="15.75" customHeight="1">
      <c r="A3437" s="80">
        <v>39678.0</v>
      </c>
      <c r="B3437" s="1">
        <v>2035.299</v>
      </c>
    </row>
    <row r="3438" ht="15.75" customHeight="1">
      <c r="A3438" s="80">
        <v>39679.0</v>
      </c>
      <c r="B3438" s="1">
        <v>2016.517</v>
      </c>
    </row>
    <row r="3439" ht="15.75" customHeight="1">
      <c r="A3439" s="80">
        <v>39680.0</v>
      </c>
      <c r="B3439" s="1">
        <v>2029.151</v>
      </c>
    </row>
    <row r="3440" ht="15.75" customHeight="1">
      <c r="A3440" s="80">
        <v>39681.0</v>
      </c>
      <c r="B3440" s="1">
        <v>2034.347</v>
      </c>
    </row>
    <row r="3441" ht="15.75" customHeight="1">
      <c r="A3441" s="80">
        <v>39682.0</v>
      </c>
      <c r="B3441" s="1">
        <v>2057.638</v>
      </c>
    </row>
    <row r="3442" ht="15.75" customHeight="1">
      <c r="A3442" s="80">
        <v>39685.0</v>
      </c>
      <c r="B3442" s="1">
        <v>2017.267</v>
      </c>
    </row>
    <row r="3443" ht="15.75" customHeight="1">
      <c r="A3443" s="80">
        <v>39686.0</v>
      </c>
      <c r="B3443" s="1">
        <v>2024.724</v>
      </c>
    </row>
    <row r="3444" ht="15.75" customHeight="1">
      <c r="A3444" s="80">
        <v>39687.0</v>
      </c>
      <c r="B3444" s="1">
        <v>2041.237</v>
      </c>
    </row>
    <row r="3445" ht="15.75" customHeight="1">
      <c r="A3445" s="80">
        <v>39688.0</v>
      </c>
      <c r="B3445" s="1">
        <v>2071.862</v>
      </c>
    </row>
    <row r="3446" ht="15.75" customHeight="1">
      <c r="A3446" s="80">
        <v>39689.0</v>
      </c>
      <c r="B3446" s="1">
        <v>2043.532</v>
      </c>
    </row>
    <row r="3447" ht="15.75" customHeight="1">
      <c r="A3447" s="80">
        <v>39693.0</v>
      </c>
      <c r="B3447" s="1">
        <v>2035.237</v>
      </c>
    </row>
    <row r="3448" ht="15.75" customHeight="1">
      <c r="A3448" s="80">
        <v>39694.0</v>
      </c>
      <c r="B3448" s="1">
        <v>2032.127</v>
      </c>
    </row>
    <row r="3449" ht="15.75" customHeight="1">
      <c r="A3449" s="80">
        <v>39695.0</v>
      </c>
      <c r="B3449" s="1">
        <v>1971.369</v>
      </c>
    </row>
    <row r="3450" ht="15.75" customHeight="1">
      <c r="A3450" s="80">
        <v>39696.0</v>
      </c>
      <c r="B3450" s="1">
        <v>1980.183</v>
      </c>
    </row>
    <row r="3451" ht="15.75" customHeight="1">
      <c r="A3451" s="80">
        <v>39699.0</v>
      </c>
      <c r="B3451" s="1">
        <v>2021.129</v>
      </c>
    </row>
    <row r="3452" ht="15.75" customHeight="1">
      <c r="A3452" s="80">
        <v>39700.0</v>
      </c>
      <c r="B3452" s="1">
        <v>1952.138</v>
      </c>
    </row>
    <row r="3453" ht="15.75" customHeight="1">
      <c r="A3453" s="80">
        <v>39701.0</v>
      </c>
      <c r="B3453" s="1">
        <v>1964.248</v>
      </c>
    </row>
    <row r="3454" ht="15.75" customHeight="1">
      <c r="A3454" s="80">
        <v>39702.0</v>
      </c>
      <c r="B3454" s="1">
        <v>1992.001</v>
      </c>
    </row>
    <row r="3455" ht="15.75" customHeight="1">
      <c r="A3455" s="80">
        <v>39703.0</v>
      </c>
      <c r="B3455" s="1">
        <v>1996.255</v>
      </c>
    </row>
    <row r="3456" ht="15.75" customHeight="1">
      <c r="A3456" s="80">
        <v>39706.0</v>
      </c>
      <c r="B3456" s="1">
        <v>1902.174</v>
      </c>
    </row>
    <row r="3457" ht="15.75" customHeight="1">
      <c r="A3457" s="80">
        <v>39707.0</v>
      </c>
      <c r="B3457" s="1">
        <v>1935.49</v>
      </c>
    </row>
    <row r="3458" ht="15.75" customHeight="1">
      <c r="A3458" s="80">
        <v>39708.0</v>
      </c>
      <c r="B3458" s="1">
        <v>1844.306</v>
      </c>
    </row>
    <row r="3459" ht="15.75" customHeight="1">
      <c r="A3459" s="80">
        <v>39709.0</v>
      </c>
      <c r="B3459" s="1">
        <v>1924.849</v>
      </c>
    </row>
    <row r="3460" ht="15.75" customHeight="1">
      <c r="A3460" s="80">
        <v>39710.0</v>
      </c>
      <c r="B3460" s="1">
        <v>2002.322</v>
      </c>
    </row>
    <row r="3461" ht="15.75" customHeight="1">
      <c r="A3461" s="80">
        <v>39713.0</v>
      </c>
      <c r="B3461" s="1">
        <v>1925.855</v>
      </c>
    </row>
    <row r="3462" ht="15.75" customHeight="1">
      <c r="A3462" s="80">
        <v>39714.0</v>
      </c>
      <c r="B3462" s="1">
        <v>1895.781</v>
      </c>
    </row>
    <row r="3463" ht="15.75" customHeight="1">
      <c r="A3463" s="80">
        <v>39715.0</v>
      </c>
      <c r="B3463" s="1">
        <v>1892.051</v>
      </c>
    </row>
    <row r="3464" ht="15.75" customHeight="1">
      <c r="A3464" s="80">
        <v>39716.0</v>
      </c>
      <c r="B3464" s="1">
        <v>1929.244</v>
      </c>
    </row>
    <row r="3465" ht="15.75" customHeight="1">
      <c r="A3465" s="80">
        <v>39717.0</v>
      </c>
      <c r="B3465" s="1">
        <v>1935.787</v>
      </c>
    </row>
    <row r="3466" ht="15.75" customHeight="1">
      <c r="A3466" s="80">
        <v>39720.0</v>
      </c>
      <c r="B3466" s="1">
        <v>1765.724</v>
      </c>
    </row>
    <row r="3467" ht="15.75" customHeight="1">
      <c r="A3467" s="80">
        <v>39721.0</v>
      </c>
      <c r="B3467" s="1">
        <v>1861.438</v>
      </c>
    </row>
    <row r="3468" ht="15.75" customHeight="1">
      <c r="A3468" s="80">
        <v>39722.0</v>
      </c>
      <c r="B3468" s="1">
        <v>1853.264</v>
      </c>
    </row>
    <row r="3469" ht="15.75" customHeight="1">
      <c r="A3469" s="80">
        <v>39723.0</v>
      </c>
      <c r="B3469" s="1">
        <v>1778.897</v>
      </c>
    </row>
    <row r="3470" ht="15.75" customHeight="1">
      <c r="A3470" s="80">
        <v>39724.0</v>
      </c>
      <c r="B3470" s="1">
        <v>1754.907</v>
      </c>
    </row>
    <row r="3471" ht="15.75" customHeight="1">
      <c r="A3471" s="80">
        <v>39727.0</v>
      </c>
      <c r="B3471" s="1">
        <v>1687.335</v>
      </c>
    </row>
    <row r="3472" ht="15.75" customHeight="1">
      <c r="A3472" s="80">
        <v>39728.0</v>
      </c>
      <c r="B3472" s="1">
        <v>1590.513</v>
      </c>
    </row>
    <row r="3473" ht="15.75" customHeight="1">
      <c r="A3473" s="80">
        <v>39729.0</v>
      </c>
      <c r="B3473" s="1">
        <v>1573.342</v>
      </c>
    </row>
    <row r="3474" ht="15.75" customHeight="1">
      <c r="A3474" s="80">
        <v>39730.0</v>
      </c>
      <c r="B3474" s="1">
        <v>1453.519</v>
      </c>
    </row>
    <row r="3475" ht="15.75" customHeight="1">
      <c r="A3475" s="80">
        <v>39731.0</v>
      </c>
      <c r="B3475" s="1">
        <v>1436.562</v>
      </c>
    </row>
    <row r="3476" ht="15.75" customHeight="1">
      <c r="A3476" s="80">
        <v>39734.0</v>
      </c>
      <c r="B3476" s="1">
        <v>1602.928</v>
      </c>
    </row>
    <row r="3477" ht="15.75" customHeight="1">
      <c r="A3477" s="80">
        <v>39735.0</v>
      </c>
      <c r="B3477" s="1">
        <v>1594.414</v>
      </c>
    </row>
    <row r="3478" ht="15.75" customHeight="1">
      <c r="A3478" s="80">
        <v>39736.0</v>
      </c>
      <c r="B3478" s="1">
        <v>1450.504</v>
      </c>
    </row>
    <row r="3479" ht="15.75" customHeight="1">
      <c r="A3479" s="80">
        <v>39737.0</v>
      </c>
      <c r="B3479" s="1">
        <v>1512.206</v>
      </c>
    </row>
    <row r="3480" ht="15.75" customHeight="1">
      <c r="A3480" s="80">
        <v>39738.0</v>
      </c>
      <c r="B3480" s="1">
        <v>1502.838</v>
      </c>
    </row>
    <row r="3481" ht="15.75" customHeight="1">
      <c r="A3481" s="80">
        <v>39741.0</v>
      </c>
      <c r="B3481" s="1">
        <v>1574.5</v>
      </c>
    </row>
    <row r="3482" ht="15.75" customHeight="1">
      <c r="A3482" s="80">
        <v>39742.0</v>
      </c>
      <c r="B3482" s="1">
        <v>1526.02</v>
      </c>
    </row>
    <row r="3483" ht="15.75" customHeight="1">
      <c r="A3483" s="80">
        <v>39743.0</v>
      </c>
      <c r="B3483" s="1">
        <v>1433.221</v>
      </c>
    </row>
    <row r="3484" ht="15.75" customHeight="1">
      <c r="A3484" s="80">
        <v>39744.0</v>
      </c>
      <c r="B3484" s="1">
        <v>1451.373</v>
      </c>
    </row>
    <row r="3485" ht="15.75" customHeight="1">
      <c r="A3485" s="80">
        <v>39745.0</v>
      </c>
      <c r="B3485" s="1">
        <v>1401.291</v>
      </c>
    </row>
    <row r="3486" ht="15.75" customHeight="1">
      <c r="A3486" s="80">
        <v>39748.0</v>
      </c>
      <c r="B3486" s="1">
        <v>1356.78</v>
      </c>
    </row>
    <row r="3487" ht="15.75" customHeight="1">
      <c r="A3487" s="80">
        <v>39749.0</v>
      </c>
      <c r="B3487" s="1">
        <v>1503.158</v>
      </c>
    </row>
    <row r="3488" ht="15.75" customHeight="1">
      <c r="A3488" s="80">
        <v>39750.0</v>
      </c>
      <c r="B3488" s="1">
        <v>1486.728</v>
      </c>
    </row>
    <row r="3489" ht="15.75" customHeight="1">
      <c r="A3489" s="80">
        <v>39751.0</v>
      </c>
      <c r="B3489" s="1">
        <v>1525.365</v>
      </c>
    </row>
    <row r="3490" ht="15.75" customHeight="1">
      <c r="A3490" s="80">
        <v>39752.0</v>
      </c>
      <c r="B3490" s="1">
        <v>1548.814</v>
      </c>
    </row>
    <row r="3491" ht="15.75" customHeight="1">
      <c r="A3491" s="80">
        <v>39755.0</v>
      </c>
      <c r="B3491" s="1">
        <v>1544.913</v>
      </c>
    </row>
    <row r="3492" ht="15.75" customHeight="1">
      <c r="A3492" s="80">
        <v>39756.0</v>
      </c>
      <c r="B3492" s="1">
        <v>1607.997</v>
      </c>
    </row>
    <row r="3493" ht="15.75" customHeight="1">
      <c r="A3493" s="80">
        <v>39757.0</v>
      </c>
      <c r="B3493" s="1">
        <v>1524.214</v>
      </c>
    </row>
    <row r="3494" ht="15.75" customHeight="1">
      <c r="A3494" s="80">
        <v>39758.0</v>
      </c>
      <c r="B3494" s="1">
        <v>1448.009</v>
      </c>
    </row>
    <row r="3495" ht="15.75" customHeight="1">
      <c r="A3495" s="80">
        <v>39759.0</v>
      </c>
      <c r="B3495" s="1">
        <v>1490.307</v>
      </c>
    </row>
    <row r="3496" ht="15.75" customHeight="1">
      <c r="A3496" s="80">
        <v>39762.0</v>
      </c>
      <c r="B3496" s="1">
        <v>1471.642</v>
      </c>
    </row>
    <row r="3497" ht="15.75" customHeight="1">
      <c r="A3497" s="80">
        <v>39763.0</v>
      </c>
      <c r="B3497" s="1">
        <v>1439.216</v>
      </c>
    </row>
    <row r="3498" ht="15.75" customHeight="1">
      <c r="A3498" s="80">
        <v>39764.0</v>
      </c>
      <c r="B3498" s="1">
        <v>1365.149</v>
      </c>
    </row>
    <row r="3499" ht="15.75" customHeight="1">
      <c r="A3499" s="80">
        <v>39765.0</v>
      </c>
      <c r="B3499" s="1">
        <v>1459.817</v>
      </c>
    </row>
    <row r="3500" ht="15.75" customHeight="1">
      <c r="A3500" s="80">
        <v>39766.0</v>
      </c>
      <c r="B3500" s="1">
        <v>1399.196</v>
      </c>
    </row>
    <row r="3501" ht="15.75" customHeight="1">
      <c r="A3501" s="80">
        <v>39769.0</v>
      </c>
      <c r="B3501" s="1">
        <v>1363.137</v>
      </c>
    </row>
    <row r="3502" ht="15.75" customHeight="1">
      <c r="A3502" s="80">
        <v>39770.0</v>
      </c>
      <c r="B3502" s="1">
        <v>1376.815</v>
      </c>
    </row>
    <row r="3503" ht="15.75" customHeight="1">
      <c r="A3503" s="80">
        <v>39771.0</v>
      </c>
      <c r="B3503" s="1">
        <v>1292.756</v>
      </c>
    </row>
    <row r="3504" ht="15.75" customHeight="1">
      <c r="A3504" s="80">
        <v>39772.0</v>
      </c>
      <c r="B3504" s="1">
        <v>1206.039</v>
      </c>
    </row>
    <row r="3505" ht="15.75" customHeight="1">
      <c r="A3505" s="80">
        <v>39773.0</v>
      </c>
      <c r="B3505" s="1">
        <v>1282.59</v>
      </c>
    </row>
    <row r="3506" ht="15.75" customHeight="1">
      <c r="A3506" s="80">
        <v>39776.0</v>
      </c>
      <c r="B3506" s="1">
        <v>1365.634</v>
      </c>
    </row>
    <row r="3507" ht="15.75" customHeight="1">
      <c r="A3507" s="80">
        <v>39777.0</v>
      </c>
      <c r="B3507" s="1">
        <v>1374.789</v>
      </c>
    </row>
    <row r="3508" ht="15.75" customHeight="1">
      <c r="A3508" s="80">
        <v>39778.0</v>
      </c>
      <c r="B3508" s="1">
        <v>1423.904</v>
      </c>
    </row>
    <row r="3509" ht="15.75" customHeight="1">
      <c r="A3509" s="80">
        <v>39780.0</v>
      </c>
      <c r="B3509" s="1">
        <v>1437.679</v>
      </c>
    </row>
    <row r="3510" ht="15.75" customHeight="1">
      <c r="A3510" s="80">
        <v>39783.0</v>
      </c>
      <c r="B3510" s="1">
        <v>1309.392</v>
      </c>
    </row>
    <row r="3511" ht="15.75" customHeight="1">
      <c r="A3511" s="80">
        <v>39784.0</v>
      </c>
      <c r="B3511" s="1">
        <v>1361.789</v>
      </c>
    </row>
    <row r="3512" ht="15.75" customHeight="1">
      <c r="A3512" s="80">
        <v>39785.0</v>
      </c>
      <c r="B3512" s="1">
        <v>1397.716</v>
      </c>
    </row>
    <row r="3513" ht="15.75" customHeight="1">
      <c r="A3513" s="80">
        <v>39786.0</v>
      </c>
      <c r="B3513" s="1">
        <v>1356.812</v>
      </c>
    </row>
    <row r="3514" ht="15.75" customHeight="1">
      <c r="A3514" s="80">
        <v>39787.0</v>
      </c>
      <c r="B3514" s="1">
        <v>1406.363</v>
      </c>
    </row>
    <row r="3515" ht="15.75" customHeight="1">
      <c r="A3515" s="80">
        <v>39790.0</v>
      </c>
      <c r="B3515" s="1">
        <v>1460.603</v>
      </c>
    </row>
    <row r="3516" ht="15.75" customHeight="1">
      <c r="A3516" s="80">
        <v>39791.0</v>
      </c>
      <c r="B3516" s="1">
        <v>1426.88</v>
      </c>
    </row>
    <row r="3517" ht="15.75" customHeight="1">
      <c r="A3517" s="80">
        <v>39792.0</v>
      </c>
      <c r="B3517" s="1">
        <v>1444.0</v>
      </c>
    </row>
    <row r="3518" ht="15.75" customHeight="1">
      <c r="A3518" s="80">
        <v>39793.0</v>
      </c>
      <c r="B3518" s="1">
        <v>1403.196</v>
      </c>
    </row>
    <row r="3519" ht="15.75" customHeight="1">
      <c r="A3519" s="80">
        <v>39794.0</v>
      </c>
      <c r="B3519" s="1">
        <v>1413.071</v>
      </c>
    </row>
    <row r="3520" ht="15.75" customHeight="1">
      <c r="A3520" s="80">
        <v>39797.0</v>
      </c>
      <c r="B3520" s="1">
        <v>1395.211</v>
      </c>
    </row>
    <row r="3521" ht="15.75" customHeight="1">
      <c r="A3521" s="80">
        <v>39798.0</v>
      </c>
      <c r="B3521" s="1">
        <v>1466.874</v>
      </c>
    </row>
    <row r="3522" ht="15.75" customHeight="1">
      <c r="A3522" s="80">
        <v>39799.0</v>
      </c>
      <c r="B3522" s="1">
        <v>1452.876</v>
      </c>
    </row>
    <row r="3523" ht="15.75" customHeight="1">
      <c r="A3523" s="80">
        <v>39800.0</v>
      </c>
      <c r="B3523" s="1">
        <v>1422.186</v>
      </c>
    </row>
    <row r="3524" ht="15.75" customHeight="1">
      <c r="A3524" s="80">
        <v>39801.0</v>
      </c>
      <c r="B3524" s="1">
        <v>1426.388</v>
      </c>
    </row>
    <row r="3525" ht="15.75" customHeight="1">
      <c r="A3525" s="80">
        <v>39804.0</v>
      </c>
      <c r="B3525" s="1">
        <v>1400.417</v>
      </c>
    </row>
    <row r="3526" ht="15.75" customHeight="1">
      <c r="A3526" s="80">
        <v>39805.0</v>
      </c>
      <c r="B3526" s="1">
        <v>1387.079</v>
      </c>
    </row>
    <row r="3527" ht="15.75" customHeight="1">
      <c r="A3527" s="80">
        <v>39806.0</v>
      </c>
      <c r="B3527" s="1">
        <v>1395.755</v>
      </c>
    </row>
    <row r="3528" ht="15.75" customHeight="1">
      <c r="A3528" s="80">
        <v>39808.0</v>
      </c>
      <c r="B3528" s="1">
        <v>1403.223</v>
      </c>
    </row>
    <row r="3529" ht="15.75" customHeight="1">
      <c r="A3529" s="80">
        <v>39811.0</v>
      </c>
      <c r="B3529" s="1">
        <v>1398.251</v>
      </c>
    </row>
    <row r="3530" ht="15.75" customHeight="1">
      <c r="A3530" s="80">
        <v>39812.0</v>
      </c>
      <c r="B3530" s="1">
        <v>1432.652</v>
      </c>
    </row>
    <row r="3531" ht="15.75" customHeight="1">
      <c r="A3531" s="80">
        <v>39813.0</v>
      </c>
      <c r="B3531" s="1">
        <v>1452.976</v>
      </c>
    </row>
    <row r="3532" ht="15.75" customHeight="1">
      <c r="A3532" s="80">
        <v>39815.0</v>
      </c>
      <c r="B3532" s="1">
        <v>1499.166</v>
      </c>
    </row>
    <row r="3533" ht="15.75" customHeight="1">
      <c r="A3533" s="80">
        <v>39818.0</v>
      </c>
      <c r="B3533" s="1">
        <v>1492.207</v>
      </c>
    </row>
    <row r="3534" ht="15.75" customHeight="1">
      <c r="A3534" s="80">
        <v>39819.0</v>
      </c>
      <c r="B3534" s="1">
        <v>1503.866</v>
      </c>
    </row>
    <row r="3535" ht="15.75" customHeight="1">
      <c r="A3535" s="80">
        <v>39820.0</v>
      </c>
      <c r="B3535" s="1">
        <v>1459.578</v>
      </c>
    </row>
    <row r="3536" ht="15.75" customHeight="1">
      <c r="A3536" s="80">
        <v>39821.0</v>
      </c>
      <c r="B3536" s="1">
        <v>1464.601</v>
      </c>
    </row>
    <row r="3537" ht="15.75" customHeight="1">
      <c r="A3537" s="80">
        <v>39822.0</v>
      </c>
      <c r="B3537" s="1">
        <v>1433.412</v>
      </c>
    </row>
    <row r="3538" ht="15.75" customHeight="1">
      <c r="A3538" s="80">
        <v>39825.0</v>
      </c>
      <c r="B3538" s="1">
        <v>1401.069</v>
      </c>
    </row>
    <row r="3539" ht="15.75" customHeight="1">
      <c r="A3539" s="80">
        <v>39826.0</v>
      </c>
      <c r="B3539" s="1">
        <v>1403.627</v>
      </c>
    </row>
    <row r="3540" ht="15.75" customHeight="1">
      <c r="A3540" s="80">
        <v>39827.0</v>
      </c>
      <c r="B3540" s="1">
        <v>1356.789</v>
      </c>
    </row>
    <row r="3541" ht="15.75" customHeight="1">
      <c r="A3541" s="80">
        <v>39828.0</v>
      </c>
      <c r="B3541" s="1">
        <v>1358.64</v>
      </c>
    </row>
    <row r="3542" ht="15.75" customHeight="1">
      <c r="A3542" s="80">
        <v>39829.0</v>
      </c>
      <c r="B3542" s="1">
        <v>1368.919</v>
      </c>
    </row>
    <row r="3543" ht="15.75" customHeight="1">
      <c r="A3543" s="80">
        <v>39833.0</v>
      </c>
      <c r="B3543" s="1">
        <v>1296.633</v>
      </c>
    </row>
    <row r="3544" ht="15.75" customHeight="1">
      <c r="A3544" s="80">
        <v>39834.0</v>
      </c>
      <c r="B3544" s="1">
        <v>1353.328</v>
      </c>
    </row>
    <row r="3545" ht="15.75" customHeight="1">
      <c r="A3545" s="80">
        <v>39835.0</v>
      </c>
      <c r="B3545" s="1">
        <v>1332.84</v>
      </c>
    </row>
    <row r="3546" ht="15.75" customHeight="1">
      <c r="A3546" s="80">
        <v>39836.0</v>
      </c>
      <c r="B3546" s="1">
        <v>1340.018</v>
      </c>
    </row>
    <row r="3547" ht="15.75" customHeight="1">
      <c r="A3547" s="80">
        <v>39839.0</v>
      </c>
      <c r="B3547" s="1">
        <v>1347.468</v>
      </c>
    </row>
    <row r="3548" ht="15.75" customHeight="1">
      <c r="A3548" s="80">
        <v>39840.0</v>
      </c>
      <c r="B3548" s="1">
        <v>1362.184</v>
      </c>
    </row>
    <row r="3549" ht="15.75" customHeight="1">
      <c r="A3549" s="80">
        <v>39841.0</v>
      </c>
      <c r="B3549" s="1">
        <v>1408.072</v>
      </c>
    </row>
    <row r="3550" ht="15.75" customHeight="1">
      <c r="A3550" s="80">
        <v>39842.0</v>
      </c>
      <c r="B3550" s="1">
        <v>1361.535</v>
      </c>
    </row>
    <row r="3551" ht="15.75" customHeight="1">
      <c r="A3551" s="80">
        <v>39843.0</v>
      </c>
      <c r="B3551" s="1">
        <v>1330.51</v>
      </c>
    </row>
    <row r="3552" ht="15.75" customHeight="1">
      <c r="A3552" s="80">
        <v>39846.0</v>
      </c>
      <c r="B3552" s="1">
        <v>1329.813</v>
      </c>
    </row>
    <row r="3553" ht="15.75" customHeight="1">
      <c r="A3553" s="80">
        <v>39847.0</v>
      </c>
      <c r="B3553" s="1">
        <v>1350.885</v>
      </c>
    </row>
    <row r="3554" ht="15.75" customHeight="1">
      <c r="A3554" s="80">
        <v>39848.0</v>
      </c>
      <c r="B3554" s="1">
        <v>1341.765</v>
      </c>
    </row>
    <row r="3555" ht="15.75" customHeight="1">
      <c r="A3555" s="80">
        <v>39849.0</v>
      </c>
      <c r="B3555" s="1">
        <v>1363.816</v>
      </c>
    </row>
    <row r="3556" ht="15.75" customHeight="1">
      <c r="A3556" s="80">
        <v>39850.0</v>
      </c>
      <c r="B3556" s="1">
        <v>1401.061</v>
      </c>
    </row>
    <row r="3557" ht="15.75" customHeight="1">
      <c r="A3557" s="80">
        <v>39853.0</v>
      </c>
      <c r="B3557" s="1">
        <v>1403.194</v>
      </c>
    </row>
    <row r="3558" ht="15.75" customHeight="1">
      <c r="A3558" s="80">
        <v>39854.0</v>
      </c>
      <c r="B3558" s="1">
        <v>1334.303</v>
      </c>
    </row>
    <row r="3559" ht="15.75" customHeight="1">
      <c r="A3559" s="80">
        <v>39855.0</v>
      </c>
      <c r="B3559" s="1">
        <v>1345.5</v>
      </c>
    </row>
    <row r="3560" ht="15.75" customHeight="1">
      <c r="A3560" s="80">
        <v>39856.0</v>
      </c>
      <c r="B3560" s="1">
        <v>1348.151</v>
      </c>
    </row>
    <row r="3561" ht="15.75" customHeight="1">
      <c r="A3561" s="80">
        <v>39857.0</v>
      </c>
      <c r="B3561" s="1">
        <v>1334.833</v>
      </c>
    </row>
    <row r="3562" ht="15.75" customHeight="1">
      <c r="A3562" s="80">
        <v>39861.0</v>
      </c>
      <c r="B3562" s="1">
        <v>1274.256</v>
      </c>
    </row>
    <row r="3563" ht="15.75" customHeight="1">
      <c r="A3563" s="80">
        <v>39862.0</v>
      </c>
      <c r="B3563" s="1">
        <v>1273.294</v>
      </c>
    </row>
    <row r="3564" ht="15.75" customHeight="1">
      <c r="A3564" s="80">
        <v>39863.0</v>
      </c>
      <c r="B3564" s="1">
        <v>1258.817</v>
      </c>
    </row>
    <row r="3565" ht="15.75" customHeight="1">
      <c r="A3565" s="80">
        <v>39864.0</v>
      </c>
      <c r="B3565" s="1">
        <v>1244.717</v>
      </c>
    </row>
    <row r="3566" ht="15.75" customHeight="1">
      <c r="A3566" s="80">
        <v>39867.0</v>
      </c>
      <c r="B3566" s="1">
        <v>1201.561</v>
      </c>
    </row>
    <row r="3567" ht="15.75" customHeight="1">
      <c r="A3567" s="80">
        <v>39868.0</v>
      </c>
      <c r="B3567" s="1">
        <v>1249.76</v>
      </c>
    </row>
    <row r="3568" ht="15.75" customHeight="1">
      <c r="A3568" s="80">
        <v>39869.0</v>
      </c>
      <c r="B3568" s="1">
        <v>1236.742</v>
      </c>
    </row>
    <row r="3569" ht="15.75" customHeight="1">
      <c r="A3569" s="80">
        <v>39870.0</v>
      </c>
      <c r="B3569" s="1">
        <v>1217.491</v>
      </c>
    </row>
    <row r="3570" ht="15.75" customHeight="1">
      <c r="A3570" s="80">
        <v>39871.0</v>
      </c>
      <c r="B3570" s="1">
        <v>1188.84</v>
      </c>
    </row>
    <row r="3571" ht="15.75" customHeight="1">
      <c r="A3571" s="80">
        <v>39874.0</v>
      </c>
      <c r="B3571" s="1">
        <v>1133.431</v>
      </c>
    </row>
    <row r="3572" ht="15.75" customHeight="1">
      <c r="A3572" s="80">
        <v>39875.0</v>
      </c>
      <c r="B3572" s="1">
        <v>1126.176</v>
      </c>
    </row>
    <row r="3573" ht="15.75" customHeight="1">
      <c r="A3573" s="80">
        <v>39876.0</v>
      </c>
      <c r="B3573" s="1">
        <v>1153.349</v>
      </c>
    </row>
    <row r="3574" ht="15.75" customHeight="1">
      <c r="A3574" s="80">
        <v>39877.0</v>
      </c>
      <c r="B3574" s="1">
        <v>1104.376</v>
      </c>
    </row>
    <row r="3575" ht="15.75" customHeight="1">
      <c r="A3575" s="80">
        <v>39878.0</v>
      </c>
      <c r="B3575" s="1">
        <v>1105.998</v>
      </c>
    </row>
    <row r="3576" ht="15.75" customHeight="1">
      <c r="A3576" s="80">
        <v>39881.0</v>
      </c>
      <c r="B3576" s="1">
        <v>1095.036</v>
      </c>
    </row>
    <row r="3577" ht="15.75" customHeight="1">
      <c r="A3577" s="80">
        <v>39882.0</v>
      </c>
      <c r="B3577" s="1">
        <v>1164.831</v>
      </c>
    </row>
    <row r="3578" ht="15.75" customHeight="1">
      <c r="A3578" s="80">
        <v>39883.0</v>
      </c>
      <c r="B3578" s="1">
        <v>1168.074</v>
      </c>
    </row>
    <row r="3579" ht="15.75" customHeight="1">
      <c r="A3579" s="80">
        <v>39884.0</v>
      </c>
      <c r="B3579" s="1">
        <v>1215.869</v>
      </c>
    </row>
    <row r="3580" ht="15.75" customHeight="1">
      <c r="A3580" s="80">
        <v>39885.0</v>
      </c>
      <c r="B3580" s="1">
        <v>1225.316</v>
      </c>
    </row>
    <row r="3581" ht="15.75" customHeight="1">
      <c r="A3581" s="80">
        <v>39888.0</v>
      </c>
      <c r="B3581" s="1">
        <v>1221.033</v>
      </c>
    </row>
    <row r="3582" ht="15.75" customHeight="1">
      <c r="A3582" s="80">
        <v>39889.0</v>
      </c>
      <c r="B3582" s="1">
        <v>1260.291</v>
      </c>
    </row>
    <row r="3583" ht="15.75" customHeight="1">
      <c r="A3583" s="80">
        <v>39890.0</v>
      </c>
      <c r="B3583" s="1">
        <v>1286.622</v>
      </c>
    </row>
    <row r="3584" ht="15.75" customHeight="1">
      <c r="A3584" s="80">
        <v>39891.0</v>
      </c>
      <c r="B3584" s="1">
        <v>1269.925</v>
      </c>
    </row>
    <row r="3585" ht="15.75" customHeight="1">
      <c r="A3585" s="80">
        <v>39892.0</v>
      </c>
      <c r="B3585" s="1">
        <v>1244.855</v>
      </c>
    </row>
    <row r="3586" ht="15.75" customHeight="1">
      <c r="A3586" s="80">
        <v>39895.0</v>
      </c>
      <c r="B3586" s="1">
        <v>1333.207</v>
      </c>
    </row>
    <row r="3587" ht="15.75" customHeight="1">
      <c r="A3587" s="80">
        <v>39896.0</v>
      </c>
      <c r="B3587" s="1">
        <v>1306.028</v>
      </c>
    </row>
    <row r="3588" ht="15.75" customHeight="1">
      <c r="A3588" s="80">
        <v>39897.0</v>
      </c>
      <c r="B3588" s="1">
        <v>1318.611</v>
      </c>
    </row>
    <row r="3589" ht="15.75" customHeight="1">
      <c r="A3589" s="80">
        <v>39898.0</v>
      </c>
      <c r="B3589" s="1">
        <v>1349.373</v>
      </c>
    </row>
    <row r="3590" ht="15.75" customHeight="1">
      <c r="A3590" s="80">
        <v>39899.0</v>
      </c>
      <c r="B3590" s="1">
        <v>1322.187</v>
      </c>
    </row>
    <row r="3591" ht="15.75" customHeight="1">
      <c r="A3591" s="80">
        <v>39902.0</v>
      </c>
      <c r="B3591" s="1">
        <v>1276.225</v>
      </c>
    </row>
    <row r="3592" ht="15.75" customHeight="1">
      <c r="A3592" s="80">
        <v>39903.0</v>
      </c>
      <c r="B3592" s="1">
        <v>1292.977</v>
      </c>
    </row>
    <row r="3593" ht="15.75" customHeight="1">
      <c r="A3593" s="80">
        <v>39904.0</v>
      </c>
      <c r="B3593" s="1">
        <v>1314.631</v>
      </c>
    </row>
    <row r="3594" ht="15.75" customHeight="1">
      <c r="A3594" s="80">
        <v>39905.0</v>
      </c>
      <c r="B3594" s="1">
        <v>1352.474</v>
      </c>
    </row>
    <row r="3595" ht="15.75" customHeight="1">
      <c r="A3595" s="80">
        <v>39906.0</v>
      </c>
      <c r="B3595" s="1">
        <v>1365.663</v>
      </c>
    </row>
    <row r="3596" ht="15.75" customHeight="1">
      <c r="A3596" s="80">
        <v>39909.0</v>
      </c>
      <c r="B3596" s="1">
        <v>1354.36</v>
      </c>
    </row>
    <row r="3597" ht="15.75" customHeight="1">
      <c r="A3597" s="80">
        <v>39910.0</v>
      </c>
      <c r="B3597" s="1">
        <v>1322.912</v>
      </c>
    </row>
    <row r="3598" ht="15.75" customHeight="1">
      <c r="A3598" s="80">
        <v>39911.0</v>
      </c>
      <c r="B3598" s="1">
        <v>1338.532</v>
      </c>
    </row>
    <row r="3599" ht="15.75" customHeight="1">
      <c r="A3599" s="80">
        <v>39912.0</v>
      </c>
      <c r="B3599" s="1">
        <v>1389.487</v>
      </c>
    </row>
    <row r="3600" ht="15.75" customHeight="1">
      <c r="A3600" s="80">
        <v>39916.0</v>
      </c>
      <c r="B3600" s="1">
        <v>1393.125</v>
      </c>
    </row>
    <row r="3601" ht="15.75" customHeight="1">
      <c r="A3601" s="80">
        <v>39917.0</v>
      </c>
      <c r="B3601" s="1">
        <v>1365.204</v>
      </c>
    </row>
    <row r="3602" ht="15.75" customHeight="1">
      <c r="A3602" s="80">
        <v>39918.0</v>
      </c>
      <c r="B3602" s="1">
        <v>1382.358</v>
      </c>
    </row>
    <row r="3603" ht="15.75" customHeight="1">
      <c r="A3603" s="80">
        <v>39919.0</v>
      </c>
      <c r="B3603" s="1">
        <v>1403.885</v>
      </c>
    </row>
    <row r="3604" ht="15.75" customHeight="1">
      <c r="A3604" s="80">
        <v>39920.0</v>
      </c>
      <c r="B3604" s="1">
        <v>1410.852</v>
      </c>
    </row>
    <row r="3605" ht="15.75" customHeight="1">
      <c r="A3605" s="80">
        <v>39923.0</v>
      </c>
      <c r="B3605" s="1">
        <v>1350.521</v>
      </c>
    </row>
    <row r="3606" ht="15.75" customHeight="1">
      <c r="A3606" s="80">
        <v>39924.0</v>
      </c>
      <c r="B3606" s="1">
        <v>1379.217</v>
      </c>
    </row>
    <row r="3607" ht="15.75" customHeight="1">
      <c r="A3607" s="80">
        <v>39925.0</v>
      </c>
      <c r="B3607" s="1">
        <v>1368.916</v>
      </c>
    </row>
    <row r="3608" ht="15.75" customHeight="1">
      <c r="A3608" s="80">
        <v>39926.0</v>
      </c>
      <c r="B3608" s="1">
        <v>1382.519</v>
      </c>
    </row>
    <row r="3609" ht="15.75" customHeight="1">
      <c r="A3609" s="80">
        <v>39927.0</v>
      </c>
      <c r="B3609" s="1">
        <v>1405.737</v>
      </c>
    </row>
    <row r="3610" ht="15.75" customHeight="1">
      <c r="A3610" s="80">
        <v>39930.0</v>
      </c>
      <c r="B3610" s="1">
        <v>1391.58</v>
      </c>
    </row>
    <row r="3611" ht="15.75" customHeight="1">
      <c r="A3611" s="80">
        <v>39931.0</v>
      </c>
      <c r="B3611" s="1">
        <v>1387.824</v>
      </c>
    </row>
    <row r="3612" ht="15.75" customHeight="1">
      <c r="A3612" s="80">
        <v>39932.0</v>
      </c>
      <c r="B3612" s="1">
        <v>1417.99</v>
      </c>
    </row>
    <row r="3613" ht="15.75" customHeight="1">
      <c r="A3613" s="80">
        <v>39933.0</v>
      </c>
      <c r="B3613" s="1">
        <v>1416.727</v>
      </c>
    </row>
    <row r="3614" ht="15.75" customHeight="1">
      <c r="A3614" s="80">
        <v>39934.0</v>
      </c>
      <c r="B3614" s="1">
        <v>1424.408</v>
      </c>
    </row>
    <row r="3615" ht="15.75" customHeight="1">
      <c r="A3615" s="80">
        <v>39937.0</v>
      </c>
      <c r="B3615" s="1">
        <v>1472.641</v>
      </c>
    </row>
    <row r="3616" ht="15.75" customHeight="1">
      <c r="A3616" s="80">
        <v>39938.0</v>
      </c>
      <c r="B3616" s="1">
        <v>1467.248</v>
      </c>
    </row>
    <row r="3617" ht="15.75" customHeight="1">
      <c r="A3617" s="80">
        <v>39939.0</v>
      </c>
      <c r="B3617" s="1">
        <v>1493.307</v>
      </c>
    </row>
    <row r="3618" ht="15.75" customHeight="1">
      <c r="A3618" s="80">
        <v>39940.0</v>
      </c>
      <c r="B3618" s="1">
        <v>1473.664</v>
      </c>
    </row>
    <row r="3619" ht="15.75" customHeight="1">
      <c r="A3619" s="80">
        <v>39941.0</v>
      </c>
      <c r="B3619" s="1">
        <v>1509.138</v>
      </c>
    </row>
    <row r="3620" ht="15.75" customHeight="1">
      <c r="A3620" s="80">
        <v>39944.0</v>
      </c>
      <c r="B3620" s="1">
        <v>1477.203</v>
      </c>
    </row>
    <row r="3621" ht="15.75" customHeight="1">
      <c r="A3621" s="80">
        <v>39945.0</v>
      </c>
      <c r="B3621" s="1">
        <v>1475.826</v>
      </c>
    </row>
    <row r="3622" ht="15.75" customHeight="1">
      <c r="A3622" s="80">
        <v>39946.0</v>
      </c>
      <c r="B3622" s="1">
        <v>1436.745</v>
      </c>
    </row>
    <row r="3623" ht="15.75" customHeight="1">
      <c r="A3623" s="80">
        <v>39947.0</v>
      </c>
      <c r="B3623" s="1">
        <v>1451.791</v>
      </c>
    </row>
    <row r="3624" ht="15.75" customHeight="1">
      <c r="A3624" s="80">
        <v>39948.0</v>
      </c>
      <c r="B3624" s="1">
        <v>1435.482</v>
      </c>
    </row>
    <row r="3625" ht="15.75" customHeight="1">
      <c r="A3625" s="80">
        <v>39951.0</v>
      </c>
      <c r="B3625" s="1">
        <v>1479.24</v>
      </c>
    </row>
    <row r="3626" ht="15.75" customHeight="1">
      <c r="A3626" s="80">
        <v>39952.0</v>
      </c>
      <c r="B3626" s="1">
        <v>1476.937</v>
      </c>
    </row>
    <row r="3627" ht="15.75" customHeight="1">
      <c r="A3627" s="80">
        <v>39953.0</v>
      </c>
      <c r="B3627" s="1">
        <v>1469.473</v>
      </c>
    </row>
    <row r="3628" ht="15.75" customHeight="1">
      <c r="A3628" s="80">
        <v>39954.0</v>
      </c>
      <c r="B3628" s="1">
        <v>1445.279</v>
      </c>
    </row>
    <row r="3629" ht="15.75" customHeight="1">
      <c r="A3629" s="80">
        <v>39955.0</v>
      </c>
      <c r="B3629" s="1">
        <v>1443.143</v>
      </c>
    </row>
    <row r="3630" ht="15.75" customHeight="1">
      <c r="A3630" s="80">
        <v>39959.0</v>
      </c>
      <c r="B3630" s="1">
        <v>1481.104</v>
      </c>
    </row>
    <row r="3631" ht="15.75" customHeight="1">
      <c r="A3631" s="80">
        <v>39960.0</v>
      </c>
      <c r="B3631" s="1">
        <v>1453.281</v>
      </c>
    </row>
    <row r="3632" ht="15.75" customHeight="1">
      <c r="A3632" s="80">
        <v>39961.0</v>
      </c>
      <c r="B3632" s="1">
        <v>1475.938</v>
      </c>
    </row>
    <row r="3633" ht="15.75" customHeight="1">
      <c r="A3633" s="80">
        <v>39962.0</v>
      </c>
      <c r="B3633" s="1">
        <v>1495.969</v>
      </c>
    </row>
    <row r="3634" ht="15.75" customHeight="1">
      <c r="A3634" s="80">
        <v>39965.0</v>
      </c>
      <c r="B3634" s="1">
        <v>1534.653</v>
      </c>
    </row>
    <row r="3635" ht="15.75" customHeight="1">
      <c r="A3635" s="80">
        <v>39966.0</v>
      </c>
      <c r="B3635" s="1">
        <v>1537.693</v>
      </c>
    </row>
    <row r="3636" ht="15.75" customHeight="1">
      <c r="A3636" s="80">
        <v>39967.0</v>
      </c>
      <c r="B3636" s="1">
        <v>1516.876</v>
      </c>
    </row>
    <row r="3637" ht="15.75" customHeight="1">
      <c r="A3637" s="80">
        <v>39968.0</v>
      </c>
      <c r="B3637" s="1">
        <v>1534.591</v>
      </c>
    </row>
    <row r="3638" ht="15.75" customHeight="1">
      <c r="A3638" s="80">
        <v>39969.0</v>
      </c>
      <c r="B3638" s="1">
        <v>1530.817</v>
      </c>
    </row>
    <row r="3639" ht="15.75" customHeight="1">
      <c r="A3639" s="80">
        <v>39972.0</v>
      </c>
      <c r="B3639" s="1">
        <v>1529.588</v>
      </c>
    </row>
    <row r="3640" ht="15.75" customHeight="1">
      <c r="A3640" s="80">
        <v>39973.0</v>
      </c>
      <c r="B3640" s="1">
        <v>1535.032</v>
      </c>
    </row>
    <row r="3641" ht="15.75" customHeight="1">
      <c r="A3641" s="80">
        <v>39974.0</v>
      </c>
      <c r="B3641" s="1">
        <v>1529.758</v>
      </c>
    </row>
    <row r="3642" ht="15.75" customHeight="1">
      <c r="A3642" s="80">
        <v>39975.0</v>
      </c>
      <c r="B3642" s="1">
        <v>1539.502</v>
      </c>
    </row>
    <row r="3643" ht="15.75" customHeight="1">
      <c r="A3643" s="80">
        <v>39976.0</v>
      </c>
      <c r="B3643" s="1">
        <v>1541.698</v>
      </c>
    </row>
    <row r="3644" ht="15.75" customHeight="1">
      <c r="A3644" s="80">
        <v>39979.0</v>
      </c>
      <c r="B3644" s="1">
        <v>1505.062</v>
      </c>
    </row>
    <row r="3645" ht="15.75" customHeight="1">
      <c r="A3645" s="80">
        <v>39980.0</v>
      </c>
      <c r="B3645" s="1">
        <v>1485.919</v>
      </c>
    </row>
    <row r="3646" ht="15.75" customHeight="1">
      <c r="A3646" s="80">
        <v>39981.0</v>
      </c>
      <c r="B3646" s="1">
        <v>1483.895</v>
      </c>
    </row>
    <row r="3647" ht="15.75" customHeight="1">
      <c r="A3647" s="80">
        <v>39982.0</v>
      </c>
      <c r="B3647" s="1">
        <v>1496.59</v>
      </c>
    </row>
    <row r="3648" ht="15.75" customHeight="1">
      <c r="A3648" s="80">
        <v>39983.0</v>
      </c>
      <c r="B3648" s="1">
        <v>1501.245</v>
      </c>
    </row>
    <row r="3649" ht="15.75" customHeight="1">
      <c r="A3649" s="80">
        <v>39986.0</v>
      </c>
      <c r="B3649" s="1">
        <v>1455.541</v>
      </c>
    </row>
    <row r="3650" ht="15.75" customHeight="1">
      <c r="A3650" s="80">
        <v>39987.0</v>
      </c>
      <c r="B3650" s="1">
        <v>1458.919</v>
      </c>
    </row>
    <row r="3651" ht="15.75" customHeight="1">
      <c r="A3651" s="80">
        <v>39988.0</v>
      </c>
      <c r="B3651" s="1">
        <v>1468.479</v>
      </c>
    </row>
    <row r="3652" ht="15.75" customHeight="1">
      <c r="A3652" s="80">
        <v>39989.0</v>
      </c>
      <c r="B3652" s="1">
        <v>1499.975</v>
      </c>
    </row>
    <row r="3653" ht="15.75" customHeight="1">
      <c r="A3653" s="80">
        <v>39990.0</v>
      </c>
      <c r="B3653" s="1">
        <v>1498.081</v>
      </c>
    </row>
    <row r="3654" ht="15.75" customHeight="1">
      <c r="A3654" s="80">
        <v>39993.0</v>
      </c>
      <c r="B3654" s="1">
        <v>1511.704</v>
      </c>
    </row>
    <row r="3655" ht="15.75" customHeight="1">
      <c r="A3655" s="80">
        <v>39994.0</v>
      </c>
      <c r="B3655" s="1">
        <v>1498.937</v>
      </c>
    </row>
    <row r="3656" ht="15.75" customHeight="1">
      <c r="A3656" s="80">
        <v>39995.0</v>
      </c>
      <c r="B3656" s="1">
        <v>1505.639</v>
      </c>
    </row>
    <row r="3657" ht="15.75" customHeight="1">
      <c r="A3657" s="80">
        <v>39996.0</v>
      </c>
      <c r="B3657" s="1">
        <v>1461.798</v>
      </c>
    </row>
    <row r="3658" ht="15.75" customHeight="1">
      <c r="A3658" s="80">
        <v>40000.0</v>
      </c>
      <c r="B3658" s="1">
        <v>1465.583</v>
      </c>
    </row>
    <row r="3659" ht="15.75" customHeight="1">
      <c r="A3659" s="80">
        <v>40001.0</v>
      </c>
      <c r="B3659" s="1">
        <v>1436.743</v>
      </c>
    </row>
    <row r="3660" ht="15.75" customHeight="1">
      <c r="A3660" s="80">
        <v>40002.0</v>
      </c>
      <c r="B3660" s="1">
        <v>1435.199</v>
      </c>
    </row>
    <row r="3661" ht="15.75" customHeight="1">
      <c r="A3661" s="80">
        <v>40003.0</v>
      </c>
      <c r="B3661" s="1">
        <v>1440.303</v>
      </c>
    </row>
    <row r="3662" ht="15.75" customHeight="1">
      <c r="A3662" s="80">
        <v>40004.0</v>
      </c>
      <c r="B3662" s="1">
        <v>1434.504</v>
      </c>
    </row>
    <row r="3663" ht="15.75" customHeight="1">
      <c r="A3663" s="80">
        <v>40007.0</v>
      </c>
      <c r="B3663" s="1">
        <v>1470.427</v>
      </c>
    </row>
    <row r="3664" ht="15.75" customHeight="1">
      <c r="A3664" s="80">
        <v>40008.0</v>
      </c>
      <c r="B3664" s="1">
        <v>1478.236</v>
      </c>
    </row>
    <row r="3665" ht="15.75" customHeight="1">
      <c r="A3665" s="80">
        <v>40009.0</v>
      </c>
      <c r="B3665" s="1">
        <v>1522.088</v>
      </c>
    </row>
    <row r="3666" ht="15.75" customHeight="1">
      <c r="A3666" s="80">
        <v>40010.0</v>
      </c>
      <c r="B3666" s="1">
        <v>1535.304</v>
      </c>
    </row>
    <row r="3667" ht="15.75" customHeight="1">
      <c r="A3667" s="80">
        <v>40011.0</v>
      </c>
      <c r="B3667" s="1">
        <v>1534.703</v>
      </c>
    </row>
    <row r="3668" ht="15.75" customHeight="1">
      <c r="A3668" s="80">
        <v>40014.0</v>
      </c>
      <c r="B3668" s="1">
        <v>1552.257</v>
      </c>
    </row>
    <row r="3669" ht="15.75" customHeight="1">
      <c r="A3669" s="80">
        <v>40015.0</v>
      </c>
      <c r="B3669" s="1">
        <v>1557.909</v>
      </c>
    </row>
    <row r="3670" ht="15.75" customHeight="1">
      <c r="A3670" s="80">
        <v>40016.0</v>
      </c>
      <c r="B3670" s="1">
        <v>1557.366</v>
      </c>
    </row>
    <row r="3671" ht="15.75" customHeight="1">
      <c r="A3671" s="80">
        <v>40017.0</v>
      </c>
      <c r="B3671" s="1">
        <v>1593.65</v>
      </c>
    </row>
    <row r="3672" ht="15.75" customHeight="1">
      <c r="A3672" s="80">
        <v>40018.0</v>
      </c>
      <c r="B3672" s="1">
        <v>1598.501</v>
      </c>
    </row>
    <row r="3673" ht="15.75" customHeight="1">
      <c r="A3673" s="80">
        <v>40021.0</v>
      </c>
      <c r="B3673" s="1">
        <v>1603.257</v>
      </c>
    </row>
    <row r="3674" ht="15.75" customHeight="1">
      <c r="A3674" s="80">
        <v>40022.0</v>
      </c>
      <c r="B3674" s="1">
        <v>1599.09</v>
      </c>
    </row>
    <row r="3675" ht="15.75" customHeight="1">
      <c r="A3675" s="80">
        <v>40023.0</v>
      </c>
      <c r="B3675" s="1">
        <v>1591.995</v>
      </c>
    </row>
    <row r="3676" ht="15.75" customHeight="1">
      <c r="A3676" s="80">
        <v>40024.0</v>
      </c>
      <c r="B3676" s="1">
        <v>1611.135</v>
      </c>
    </row>
    <row r="3677" ht="15.75" customHeight="1">
      <c r="A3677" s="80">
        <v>40025.0</v>
      </c>
      <c r="B3677" s="1">
        <v>1612.312</v>
      </c>
    </row>
    <row r="3678" ht="15.75" customHeight="1">
      <c r="A3678" s="80">
        <v>40028.0</v>
      </c>
      <c r="B3678" s="1">
        <v>1637.055</v>
      </c>
    </row>
    <row r="3679" ht="15.75" customHeight="1">
      <c r="A3679" s="80">
        <v>40029.0</v>
      </c>
      <c r="B3679" s="1">
        <v>1642.031</v>
      </c>
    </row>
    <row r="3680" ht="15.75" customHeight="1">
      <c r="A3680" s="80">
        <v>40030.0</v>
      </c>
      <c r="B3680" s="1">
        <v>1637.807</v>
      </c>
    </row>
    <row r="3681" ht="15.75" customHeight="1">
      <c r="A3681" s="80">
        <v>40031.0</v>
      </c>
      <c r="B3681" s="1">
        <v>1628.819</v>
      </c>
    </row>
    <row r="3682" ht="15.75" customHeight="1">
      <c r="A3682" s="80">
        <v>40032.0</v>
      </c>
      <c r="B3682" s="1">
        <v>1650.729</v>
      </c>
    </row>
    <row r="3683" ht="15.75" customHeight="1">
      <c r="A3683" s="80">
        <v>40035.0</v>
      </c>
      <c r="B3683" s="1">
        <v>1645.258</v>
      </c>
    </row>
    <row r="3684" ht="15.75" customHeight="1">
      <c r="A3684" s="80">
        <v>40036.0</v>
      </c>
      <c r="B3684" s="1">
        <v>1624.908</v>
      </c>
    </row>
    <row r="3685" ht="15.75" customHeight="1">
      <c r="A3685" s="80">
        <v>40037.0</v>
      </c>
      <c r="B3685" s="1">
        <v>1644.229</v>
      </c>
    </row>
    <row r="3686" ht="15.75" customHeight="1">
      <c r="A3686" s="80">
        <v>40038.0</v>
      </c>
      <c r="B3686" s="1">
        <v>1655.656</v>
      </c>
    </row>
    <row r="3687" ht="15.75" customHeight="1">
      <c r="A3687" s="80">
        <v>40039.0</v>
      </c>
      <c r="B3687" s="1">
        <v>1641.544</v>
      </c>
    </row>
    <row r="3688" ht="15.75" customHeight="1">
      <c r="A3688" s="80">
        <v>40042.0</v>
      </c>
      <c r="B3688" s="1">
        <v>1602.061</v>
      </c>
    </row>
    <row r="3689" ht="15.75" customHeight="1">
      <c r="A3689" s="80">
        <v>40043.0</v>
      </c>
      <c r="B3689" s="1">
        <v>1618.597</v>
      </c>
    </row>
    <row r="3690" ht="15.75" customHeight="1">
      <c r="A3690" s="80">
        <v>40044.0</v>
      </c>
      <c r="B3690" s="1">
        <v>1629.917</v>
      </c>
    </row>
    <row r="3691" ht="15.75" customHeight="1">
      <c r="A3691" s="80">
        <v>40045.0</v>
      </c>
      <c r="B3691" s="1">
        <v>1647.853</v>
      </c>
    </row>
    <row r="3692" ht="15.75" customHeight="1">
      <c r="A3692" s="80">
        <v>40046.0</v>
      </c>
      <c r="B3692" s="1">
        <v>1678.836</v>
      </c>
    </row>
    <row r="3693" ht="15.75" customHeight="1">
      <c r="A3693" s="80">
        <v>40049.0</v>
      </c>
      <c r="B3693" s="1">
        <v>1677.943</v>
      </c>
    </row>
    <row r="3694" ht="15.75" customHeight="1">
      <c r="A3694" s="80">
        <v>40050.0</v>
      </c>
      <c r="B3694" s="1">
        <v>1681.924</v>
      </c>
    </row>
    <row r="3695" ht="15.75" customHeight="1">
      <c r="A3695" s="80">
        <v>40051.0</v>
      </c>
      <c r="B3695" s="1">
        <v>1682.294</v>
      </c>
    </row>
    <row r="3696" ht="15.75" customHeight="1">
      <c r="A3696" s="80">
        <v>40052.0</v>
      </c>
      <c r="B3696" s="1">
        <v>1687.164</v>
      </c>
    </row>
    <row r="3697" ht="15.75" customHeight="1">
      <c r="A3697" s="80">
        <v>40053.0</v>
      </c>
      <c r="B3697" s="1">
        <v>1684.05</v>
      </c>
    </row>
    <row r="3698" ht="15.75" customHeight="1">
      <c r="A3698" s="80">
        <v>40056.0</v>
      </c>
      <c r="B3698" s="1">
        <v>1670.523</v>
      </c>
    </row>
    <row r="3699" ht="15.75" customHeight="1">
      <c r="A3699" s="80">
        <v>40057.0</v>
      </c>
      <c r="B3699" s="1">
        <v>1633.633</v>
      </c>
    </row>
    <row r="3700" ht="15.75" customHeight="1">
      <c r="A3700" s="80">
        <v>40058.0</v>
      </c>
      <c r="B3700" s="1">
        <v>1628.661</v>
      </c>
    </row>
    <row r="3701" ht="15.75" customHeight="1">
      <c r="A3701" s="80">
        <v>40059.0</v>
      </c>
      <c r="B3701" s="1">
        <v>1642.68</v>
      </c>
    </row>
    <row r="3702" ht="15.75" customHeight="1">
      <c r="A3702" s="80">
        <v>40060.0</v>
      </c>
      <c r="B3702" s="1">
        <v>1664.336</v>
      </c>
    </row>
    <row r="3703" ht="15.75" customHeight="1">
      <c r="A3703" s="80">
        <v>40064.0</v>
      </c>
      <c r="B3703" s="1">
        <v>1679.323</v>
      </c>
    </row>
    <row r="3704" ht="15.75" customHeight="1">
      <c r="A3704" s="80">
        <v>40065.0</v>
      </c>
      <c r="B3704" s="1">
        <v>1692.48</v>
      </c>
    </row>
    <row r="3705" ht="15.75" customHeight="1">
      <c r="A3705" s="80">
        <v>40066.0</v>
      </c>
      <c r="B3705" s="1">
        <v>1710.136</v>
      </c>
    </row>
    <row r="3706" ht="15.75" customHeight="1">
      <c r="A3706" s="80">
        <v>40067.0</v>
      </c>
      <c r="B3706" s="1">
        <v>1708.187</v>
      </c>
    </row>
    <row r="3707" ht="15.75" customHeight="1">
      <c r="A3707" s="80">
        <v>40070.0</v>
      </c>
      <c r="B3707" s="1">
        <v>1719.044</v>
      </c>
    </row>
    <row r="3708" ht="15.75" customHeight="1">
      <c r="A3708" s="80">
        <v>40071.0</v>
      </c>
      <c r="B3708" s="1">
        <v>1724.448</v>
      </c>
    </row>
    <row r="3709" ht="15.75" customHeight="1">
      <c r="A3709" s="80">
        <v>40072.0</v>
      </c>
      <c r="B3709" s="1">
        <v>1750.914</v>
      </c>
    </row>
    <row r="3710" ht="15.75" customHeight="1">
      <c r="A3710" s="80">
        <v>40073.0</v>
      </c>
      <c r="B3710" s="1">
        <v>1745.798</v>
      </c>
    </row>
    <row r="3711" ht="15.75" customHeight="1">
      <c r="A3711" s="80">
        <v>40074.0</v>
      </c>
      <c r="B3711" s="1">
        <v>1750.427</v>
      </c>
    </row>
    <row r="3712" ht="15.75" customHeight="1">
      <c r="A3712" s="80">
        <v>40077.0</v>
      </c>
      <c r="B3712" s="1">
        <v>1744.47</v>
      </c>
    </row>
    <row r="3713" ht="15.75" customHeight="1">
      <c r="A3713" s="80">
        <v>40078.0</v>
      </c>
      <c r="B3713" s="1">
        <v>1755.993</v>
      </c>
    </row>
    <row r="3714" ht="15.75" customHeight="1">
      <c r="A3714" s="80">
        <v>40079.0</v>
      </c>
      <c r="B3714" s="1">
        <v>1738.316</v>
      </c>
    </row>
    <row r="3715" ht="15.75" customHeight="1">
      <c r="A3715" s="80">
        <v>40080.0</v>
      </c>
      <c r="B3715" s="1">
        <v>1722.019</v>
      </c>
    </row>
    <row r="3716" ht="15.75" customHeight="1">
      <c r="A3716" s="80">
        <v>40081.0</v>
      </c>
      <c r="B3716" s="1">
        <v>1711.531</v>
      </c>
    </row>
    <row r="3717" ht="15.75" customHeight="1">
      <c r="A3717" s="80">
        <v>40084.0</v>
      </c>
      <c r="B3717" s="1">
        <v>1742.317</v>
      </c>
    </row>
    <row r="3718" ht="15.75" customHeight="1">
      <c r="A3718" s="80">
        <v>40085.0</v>
      </c>
      <c r="B3718" s="1">
        <v>1738.476</v>
      </c>
    </row>
    <row r="3719" ht="15.75" customHeight="1">
      <c r="A3719" s="80">
        <v>40086.0</v>
      </c>
      <c r="B3719" s="1">
        <v>1732.859</v>
      </c>
    </row>
    <row r="3720" ht="15.75" customHeight="1">
      <c r="A3720" s="80">
        <v>40087.0</v>
      </c>
      <c r="B3720" s="1">
        <v>1688.236</v>
      </c>
    </row>
    <row r="3721" ht="15.75" customHeight="1">
      <c r="A3721" s="80">
        <v>40088.0</v>
      </c>
      <c r="B3721" s="1">
        <v>1680.705</v>
      </c>
    </row>
    <row r="3722" ht="15.75" customHeight="1">
      <c r="A3722" s="80">
        <v>40091.0</v>
      </c>
      <c r="B3722" s="1">
        <v>1705.733</v>
      </c>
    </row>
    <row r="3723" ht="15.75" customHeight="1">
      <c r="A3723" s="80">
        <v>40092.0</v>
      </c>
      <c r="B3723" s="1">
        <v>1729.144</v>
      </c>
    </row>
    <row r="3724" ht="15.75" customHeight="1">
      <c r="A3724" s="80">
        <v>40093.0</v>
      </c>
      <c r="B3724" s="1">
        <v>1734.744</v>
      </c>
    </row>
    <row r="3725" ht="15.75" customHeight="1">
      <c r="A3725" s="80">
        <v>40094.0</v>
      </c>
      <c r="B3725" s="1">
        <v>1747.704</v>
      </c>
    </row>
    <row r="3726" ht="15.75" customHeight="1">
      <c r="A3726" s="80">
        <v>40095.0</v>
      </c>
      <c r="B3726" s="1">
        <v>1757.604</v>
      </c>
    </row>
    <row r="3727" ht="15.75" customHeight="1">
      <c r="A3727" s="80">
        <v>40098.0</v>
      </c>
      <c r="B3727" s="1">
        <v>1765.313</v>
      </c>
    </row>
    <row r="3728" ht="15.75" customHeight="1">
      <c r="A3728" s="80">
        <v>40099.0</v>
      </c>
      <c r="B3728" s="1">
        <v>1760.51</v>
      </c>
    </row>
    <row r="3729" ht="15.75" customHeight="1">
      <c r="A3729" s="80">
        <v>40100.0</v>
      </c>
      <c r="B3729" s="1">
        <v>1791.47</v>
      </c>
    </row>
    <row r="3730" ht="15.75" customHeight="1">
      <c r="A3730" s="80">
        <v>40101.0</v>
      </c>
      <c r="B3730" s="1">
        <v>1798.911</v>
      </c>
    </row>
    <row r="3731" ht="15.75" customHeight="1">
      <c r="A3731" s="80">
        <v>40102.0</v>
      </c>
      <c r="B3731" s="1">
        <v>1784.351</v>
      </c>
    </row>
    <row r="3732" ht="15.75" customHeight="1">
      <c r="A3732" s="80">
        <v>40105.0</v>
      </c>
      <c r="B3732" s="1">
        <v>1801.125</v>
      </c>
    </row>
    <row r="3733" ht="15.75" customHeight="1">
      <c r="A3733" s="80">
        <v>40106.0</v>
      </c>
      <c r="B3733" s="1">
        <v>1789.928</v>
      </c>
    </row>
    <row r="3734" ht="15.75" customHeight="1">
      <c r="A3734" s="80">
        <v>40107.0</v>
      </c>
      <c r="B3734" s="1">
        <v>1774.334</v>
      </c>
    </row>
    <row r="3735" ht="15.75" customHeight="1">
      <c r="A3735" s="80">
        <v>40108.0</v>
      </c>
      <c r="B3735" s="1">
        <v>1793.337</v>
      </c>
    </row>
    <row r="3736" ht="15.75" customHeight="1">
      <c r="A3736" s="80">
        <v>40109.0</v>
      </c>
      <c r="B3736" s="1">
        <v>1771.502</v>
      </c>
    </row>
    <row r="3737" ht="15.75" customHeight="1">
      <c r="A3737" s="80">
        <v>40112.0</v>
      </c>
      <c r="B3737" s="1">
        <v>1750.754</v>
      </c>
    </row>
    <row r="3738" ht="15.75" customHeight="1">
      <c r="A3738" s="80">
        <v>40113.0</v>
      </c>
      <c r="B3738" s="1">
        <v>1744.953</v>
      </c>
    </row>
    <row r="3739" ht="15.75" customHeight="1">
      <c r="A3739" s="80">
        <v>40114.0</v>
      </c>
      <c r="B3739" s="1">
        <v>1711.087</v>
      </c>
    </row>
    <row r="3740" ht="15.75" customHeight="1">
      <c r="A3740" s="80">
        <v>40115.0</v>
      </c>
      <c r="B3740" s="1">
        <v>1749.763</v>
      </c>
    </row>
    <row r="3741" ht="15.75" customHeight="1">
      <c r="A3741" s="80">
        <v>40116.0</v>
      </c>
      <c r="B3741" s="1">
        <v>1700.668</v>
      </c>
    </row>
    <row r="3742" ht="15.75" customHeight="1">
      <c r="A3742" s="80">
        <v>40119.0</v>
      </c>
      <c r="B3742" s="1">
        <v>1711.652</v>
      </c>
    </row>
    <row r="3743" ht="15.75" customHeight="1">
      <c r="A3743" s="80">
        <v>40120.0</v>
      </c>
      <c r="B3743" s="1">
        <v>1715.812</v>
      </c>
    </row>
    <row r="3744" ht="15.75" customHeight="1">
      <c r="A3744" s="80">
        <v>40121.0</v>
      </c>
      <c r="B3744" s="1">
        <v>1718.206</v>
      </c>
    </row>
    <row r="3745" ht="15.75" customHeight="1">
      <c r="A3745" s="80">
        <v>40122.0</v>
      </c>
      <c r="B3745" s="1">
        <v>1751.445</v>
      </c>
    </row>
    <row r="3746" ht="15.75" customHeight="1">
      <c r="A3746" s="80">
        <v>40123.0</v>
      </c>
      <c r="B3746" s="1">
        <v>1756.067</v>
      </c>
    </row>
    <row r="3747" ht="15.75" customHeight="1">
      <c r="A3747" s="80">
        <v>40126.0</v>
      </c>
      <c r="B3747" s="1">
        <v>1795.558</v>
      </c>
    </row>
    <row r="3748" ht="15.75" customHeight="1">
      <c r="A3748" s="80">
        <v>40127.0</v>
      </c>
      <c r="B3748" s="1">
        <v>1795.903</v>
      </c>
    </row>
    <row r="3749" ht="15.75" customHeight="1">
      <c r="A3749" s="80">
        <v>40128.0</v>
      </c>
      <c r="B3749" s="1">
        <v>1804.928</v>
      </c>
    </row>
    <row r="3750" ht="15.75" customHeight="1">
      <c r="A3750" s="80">
        <v>40129.0</v>
      </c>
      <c r="B3750" s="1">
        <v>1786.661</v>
      </c>
    </row>
    <row r="3751" ht="15.75" customHeight="1">
      <c r="A3751" s="80">
        <v>40130.0</v>
      </c>
      <c r="B3751" s="1">
        <v>1796.931</v>
      </c>
    </row>
    <row r="3752" ht="15.75" customHeight="1">
      <c r="A3752" s="80">
        <v>40133.0</v>
      </c>
      <c r="B3752" s="1">
        <v>1823.291</v>
      </c>
    </row>
    <row r="3753" ht="15.75" customHeight="1">
      <c r="A3753" s="80">
        <v>40134.0</v>
      </c>
      <c r="B3753" s="1">
        <v>1825.184</v>
      </c>
    </row>
    <row r="3754" ht="15.75" customHeight="1">
      <c r="A3754" s="80">
        <v>40135.0</v>
      </c>
      <c r="B3754" s="1">
        <v>1824.609</v>
      </c>
    </row>
    <row r="3755" ht="15.75" customHeight="1">
      <c r="A3755" s="80">
        <v>40136.0</v>
      </c>
      <c r="B3755" s="1">
        <v>1800.117</v>
      </c>
    </row>
    <row r="3756" ht="15.75" customHeight="1">
      <c r="A3756" s="80">
        <v>40137.0</v>
      </c>
      <c r="B3756" s="1">
        <v>1794.645</v>
      </c>
    </row>
    <row r="3757" ht="15.75" customHeight="1">
      <c r="A3757" s="80">
        <v>40140.0</v>
      </c>
      <c r="B3757" s="1">
        <v>1819.173</v>
      </c>
    </row>
    <row r="3758" ht="15.75" customHeight="1">
      <c r="A3758" s="80">
        <v>40141.0</v>
      </c>
      <c r="B3758" s="1">
        <v>1818.315</v>
      </c>
    </row>
    <row r="3759" ht="15.75" customHeight="1">
      <c r="A3759" s="80">
        <v>40142.0</v>
      </c>
      <c r="B3759" s="1">
        <v>1826.742</v>
      </c>
    </row>
    <row r="3760" ht="15.75" customHeight="1">
      <c r="A3760" s="80">
        <v>40144.0</v>
      </c>
      <c r="B3760" s="1">
        <v>1795.695</v>
      </c>
    </row>
    <row r="3761" ht="15.75" customHeight="1">
      <c r="A3761" s="80">
        <v>40147.0</v>
      </c>
      <c r="B3761" s="1">
        <v>1802.68</v>
      </c>
    </row>
    <row r="3762" ht="15.75" customHeight="1">
      <c r="A3762" s="80">
        <v>40148.0</v>
      </c>
      <c r="B3762" s="1">
        <v>1824.541</v>
      </c>
    </row>
    <row r="3763" ht="15.75" customHeight="1">
      <c r="A3763" s="80">
        <v>40149.0</v>
      </c>
      <c r="B3763" s="1">
        <v>1825.398</v>
      </c>
    </row>
    <row r="3764" ht="15.75" customHeight="1">
      <c r="A3764" s="80">
        <v>40150.0</v>
      </c>
      <c r="B3764" s="1">
        <v>1810.126</v>
      </c>
    </row>
    <row r="3765" ht="15.75" customHeight="1">
      <c r="A3765" s="80">
        <v>40151.0</v>
      </c>
      <c r="B3765" s="1">
        <v>1820.107</v>
      </c>
    </row>
    <row r="3766" ht="15.75" customHeight="1">
      <c r="A3766" s="80">
        <v>40154.0</v>
      </c>
      <c r="B3766" s="1">
        <v>1815.697</v>
      </c>
    </row>
    <row r="3767" ht="15.75" customHeight="1">
      <c r="A3767" s="80">
        <v>40155.0</v>
      </c>
      <c r="B3767" s="1">
        <v>1797.306</v>
      </c>
    </row>
    <row r="3768" ht="15.75" customHeight="1">
      <c r="A3768" s="80">
        <v>40156.0</v>
      </c>
      <c r="B3768" s="1">
        <v>1804.099</v>
      </c>
    </row>
    <row r="3769" ht="15.75" customHeight="1">
      <c r="A3769" s="80">
        <v>40157.0</v>
      </c>
      <c r="B3769" s="1">
        <v>1814.814</v>
      </c>
    </row>
    <row r="3770" ht="15.75" customHeight="1">
      <c r="A3770" s="80">
        <v>40158.0</v>
      </c>
      <c r="B3770" s="1">
        <v>1821.803</v>
      </c>
    </row>
    <row r="3771" ht="15.75" customHeight="1">
      <c r="A3771" s="80">
        <v>40161.0</v>
      </c>
      <c r="B3771" s="1">
        <v>1834.553</v>
      </c>
    </row>
    <row r="3772" ht="15.75" customHeight="1">
      <c r="A3772" s="80">
        <v>40162.0</v>
      </c>
      <c r="B3772" s="1">
        <v>1824.366</v>
      </c>
    </row>
    <row r="3773" ht="15.75" customHeight="1">
      <c r="A3773" s="80">
        <v>40163.0</v>
      </c>
      <c r="B3773" s="1">
        <v>1826.452</v>
      </c>
    </row>
    <row r="3774" ht="15.75" customHeight="1">
      <c r="A3774" s="80">
        <v>40164.0</v>
      </c>
      <c r="B3774" s="1">
        <v>1804.961</v>
      </c>
    </row>
    <row r="3775" ht="15.75" customHeight="1">
      <c r="A3775" s="80">
        <v>40165.0</v>
      </c>
      <c r="B3775" s="1">
        <v>1815.495</v>
      </c>
    </row>
    <row r="3776" ht="15.75" customHeight="1">
      <c r="A3776" s="80">
        <v>40168.0</v>
      </c>
      <c r="B3776" s="1">
        <v>1834.594</v>
      </c>
    </row>
    <row r="3777" ht="15.75" customHeight="1">
      <c r="A3777" s="80">
        <v>40169.0</v>
      </c>
      <c r="B3777" s="1">
        <v>1841.175</v>
      </c>
    </row>
    <row r="3778" ht="15.75" customHeight="1">
      <c r="A3778" s="80">
        <v>40170.0</v>
      </c>
      <c r="B3778" s="1">
        <v>1845.804</v>
      </c>
    </row>
    <row r="3779" ht="15.75" customHeight="1">
      <c r="A3779" s="80">
        <v>40171.0</v>
      </c>
      <c r="B3779" s="1">
        <v>1855.501</v>
      </c>
    </row>
    <row r="3780" ht="15.75" customHeight="1">
      <c r="A3780" s="80">
        <v>40175.0</v>
      </c>
      <c r="B3780" s="1">
        <v>1857.888</v>
      </c>
    </row>
    <row r="3781" ht="15.75" customHeight="1">
      <c r="A3781" s="80">
        <v>40176.0</v>
      </c>
      <c r="B3781" s="1">
        <v>1855.609</v>
      </c>
    </row>
    <row r="3782" ht="15.75" customHeight="1">
      <c r="A3782" s="80">
        <v>40177.0</v>
      </c>
      <c r="B3782" s="1">
        <v>1856.141</v>
      </c>
    </row>
    <row r="3783" ht="15.75" customHeight="1">
      <c r="A3783" s="80">
        <v>40178.0</v>
      </c>
      <c r="B3783" s="1">
        <v>1837.499</v>
      </c>
    </row>
    <row r="3784" ht="15.75" customHeight="1">
      <c r="A3784" s="80">
        <v>40182.0</v>
      </c>
      <c r="B3784" s="1">
        <v>1867.063</v>
      </c>
    </row>
    <row r="3785" ht="15.75" customHeight="1">
      <c r="A3785" s="80">
        <v>40183.0</v>
      </c>
      <c r="B3785" s="1">
        <v>1872.896</v>
      </c>
    </row>
    <row r="3786" ht="15.75" customHeight="1">
      <c r="A3786" s="80">
        <v>40184.0</v>
      </c>
      <c r="B3786" s="1">
        <v>1874.729</v>
      </c>
    </row>
    <row r="3787" ht="15.75" customHeight="1">
      <c r="A3787" s="80">
        <v>40185.0</v>
      </c>
      <c r="B3787" s="1">
        <v>1882.344</v>
      </c>
    </row>
    <row r="3788" ht="15.75" customHeight="1">
      <c r="A3788" s="80">
        <v>40186.0</v>
      </c>
      <c r="B3788" s="1">
        <v>1887.766</v>
      </c>
    </row>
    <row r="3789" ht="15.75" customHeight="1">
      <c r="A3789" s="80">
        <v>40189.0</v>
      </c>
      <c r="B3789" s="1">
        <v>1891.056</v>
      </c>
    </row>
    <row r="3790" ht="15.75" customHeight="1">
      <c r="A3790" s="80">
        <v>40190.0</v>
      </c>
      <c r="B3790" s="1">
        <v>1873.32</v>
      </c>
    </row>
    <row r="3791" ht="15.75" customHeight="1">
      <c r="A3791" s="80">
        <v>40191.0</v>
      </c>
      <c r="B3791" s="1">
        <v>1889.095</v>
      </c>
    </row>
    <row r="3792" ht="15.75" customHeight="1">
      <c r="A3792" s="80">
        <v>40192.0</v>
      </c>
      <c r="B3792" s="1">
        <v>1893.723</v>
      </c>
    </row>
    <row r="3793" ht="15.75" customHeight="1">
      <c r="A3793" s="80">
        <v>40193.0</v>
      </c>
      <c r="B3793" s="1">
        <v>1873.297</v>
      </c>
    </row>
    <row r="3794" ht="15.75" customHeight="1">
      <c r="A3794" s="80">
        <v>40197.0</v>
      </c>
      <c r="B3794" s="1">
        <v>1896.718</v>
      </c>
    </row>
    <row r="3795" ht="15.75" customHeight="1">
      <c r="A3795" s="80">
        <v>40198.0</v>
      </c>
      <c r="B3795" s="1">
        <v>1876.898</v>
      </c>
    </row>
    <row r="3796" ht="15.75" customHeight="1">
      <c r="A3796" s="80">
        <v>40199.0</v>
      </c>
      <c r="B3796" s="1">
        <v>1841.386</v>
      </c>
    </row>
    <row r="3797" ht="15.75" customHeight="1">
      <c r="A3797" s="80">
        <v>40200.0</v>
      </c>
      <c r="B3797" s="1">
        <v>1800.612</v>
      </c>
    </row>
    <row r="3798" ht="15.75" customHeight="1">
      <c r="A3798" s="80">
        <v>40203.0</v>
      </c>
      <c r="B3798" s="1">
        <v>1808.93</v>
      </c>
    </row>
    <row r="3799" ht="15.75" customHeight="1">
      <c r="A3799" s="80">
        <v>40204.0</v>
      </c>
      <c r="B3799" s="1">
        <v>1801.344</v>
      </c>
    </row>
    <row r="3800" ht="15.75" customHeight="1">
      <c r="A3800" s="80">
        <v>40205.0</v>
      </c>
      <c r="B3800" s="1">
        <v>1810.21</v>
      </c>
    </row>
    <row r="3801" ht="15.75" customHeight="1">
      <c r="A3801" s="80">
        <v>40206.0</v>
      </c>
      <c r="B3801" s="1">
        <v>1788.972</v>
      </c>
    </row>
    <row r="3802" ht="15.75" customHeight="1">
      <c r="A3802" s="80">
        <v>40207.0</v>
      </c>
      <c r="B3802" s="1">
        <v>1771.398</v>
      </c>
    </row>
    <row r="3803" ht="15.75" customHeight="1">
      <c r="A3803" s="80">
        <v>40210.0</v>
      </c>
      <c r="B3803" s="1">
        <v>1796.668</v>
      </c>
    </row>
    <row r="3804" ht="15.75" customHeight="1">
      <c r="A3804" s="80">
        <v>40211.0</v>
      </c>
      <c r="B3804" s="1">
        <v>1819.991</v>
      </c>
    </row>
    <row r="3805" ht="15.75" customHeight="1">
      <c r="A3805" s="80">
        <v>40212.0</v>
      </c>
      <c r="B3805" s="1">
        <v>1810.636</v>
      </c>
    </row>
    <row r="3806" ht="15.75" customHeight="1">
      <c r="A3806" s="80">
        <v>40213.0</v>
      </c>
      <c r="B3806" s="1">
        <v>1754.297</v>
      </c>
    </row>
    <row r="3807" ht="15.75" customHeight="1">
      <c r="A3807" s="80">
        <v>40214.0</v>
      </c>
      <c r="B3807" s="1">
        <v>1759.381</v>
      </c>
    </row>
    <row r="3808" ht="15.75" customHeight="1">
      <c r="A3808" s="80">
        <v>40217.0</v>
      </c>
      <c r="B3808" s="1">
        <v>1744.373</v>
      </c>
    </row>
    <row r="3809" ht="15.75" customHeight="1">
      <c r="A3809" s="80">
        <v>40218.0</v>
      </c>
      <c r="B3809" s="1">
        <v>1767.179</v>
      </c>
    </row>
    <row r="3810" ht="15.75" customHeight="1">
      <c r="A3810" s="80">
        <v>40219.0</v>
      </c>
      <c r="B3810" s="1">
        <v>1763.691</v>
      </c>
    </row>
    <row r="3811" ht="15.75" customHeight="1">
      <c r="A3811" s="80">
        <v>40220.0</v>
      </c>
      <c r="B3811" s="1">
        <v>1781.009</v>
      </c>
    </row>
    <row r="3812" ht="15.75" customHeight="1">
      <c r="A3812" s="80">
        <v>40221.0</v>
      </c>
      <c r="B3812" s="1">
        <v>1776.502</v>
      </c>
    </row>
    <row r="3813" ht="15.75" customHeight="1">
      <c r="A3813" s="80">
        <v>40225.0</v>
      </c>
      <c r="B3813" s="1">
        <v>1808.725</v>
      </c>
    </row>
    <row r="3814" ht="15.75" customHeight="1">
      <c r="A3814" s="80">
        <v>40226.0</v>
      </c>
      <c r="B3814" s="1">
        <v>1816.702</v>
      </c>
    </row>
    <row r="3815" ht="15.75" customHeight="1">
      <c r="A3815" s="80">
        <v>40227.0</v>
      </c>
      <c r="B3815" s="1">
        <v>1828.811</v>
      </c>
    </row>
    <row r="3816" ht="15.75" customHeight="1">
      <c r="A3816" s="80">
        <v>40228.0</v>
      </c>
      <c r="B3816" s="1">
        <v>1833.091</v>
      </c>
    </row>
    <row r="3817" ht="15.75" customHeight="1">
      <c r="A3817" s="80">
        <v>40231.0</v>
      </c>
      <c r="B3817" s="1">
        <v>1831.205</v>
      </c>
    </row>
    <row r="3818" ht="15.75" customHeight="1">
      <c r="A3818" s="80">
        <v>40232.0</v>
      </c>
      <c r="B3818" s="1">
        <v>1809.054</v>
      </c>
    </row>
    <row r="3819" ht="15.75" customHeight="1">
      <c r="A3819" s="80">
        <v>40233.0</v>
      </c>
      <c r="B3819" s="1">
        <v>1826.985</v>
      </c>
    </row>
    <row r="3820" ht="15.75" customHeight="1">
      <c r="A3820" s="80">
        <v>40234.0</v>
      </c>
      <c r="B3820" s="1">
        <v>1823.639</v>
      </c>
    </row>
    <row r="3821" ht="15.75" customHeight="1">
      <c r="A3821" s="80">
        <v>40235.0</v>
      </c>
      <c r="B3821" s="1">
        <v>1826.271</v>
      </c>
    </row>
    <row r="3822" ht="15.75" customHeight="1">
      <c r="A3822" s="80">
        <v>40238.0</v>
      </c>
      <c r="B3822" s="1">
        <v>1844.871</v>
      </c>
    </row>
    <row r="3823" ht="15.75" customHeight="1">
      <c r="A3823" s="80">
        <v>40239.0</v>
      </c>
      <c r="B3823" s="1">
        <v>1849.168</v>
      </c>
    </row>
    <row r="3824" ht="15.75" customHeight="1">
      <c r="A3824" s="80">
        <v>40240.0</v>
      </c>
      <c r="B3824" s="1">
        <v>1850.242</v>
      </c>
    </row>
    <row r="3825" ht="15.75" customHeight="1">
      <c r="A3825" s="80">
        <v>40241.0</v>
      </c>
      <c r="B3825" s="1">
        <v>1857.204</v>
      </c>
    </row>
    <row r="3826" ht="15.75" customHeight="1">
      <c r="A3826" s="80">
        <v>40242.0</v>
      </c>
      <c r="B3826" s="1">
        <v>1883.28</v>
      </c>
    </row>
    <row r="3827" ht="15.75" customHeight="1">
      <c r="A3827" s="80">
        <v>40245.0</v>
      </c>
      <c r="B3827" s="1">
        <v>1883.287</v>
      </c>
    </row>
    <row r="3828" ht="15.75" customHeight="1">
      <c r="A3828" s="80">
        <v>40246.0</v>
      </c>
      <c r="B3828" s="1">
        <v>1886.603</v>
      </c>
    </row>
    <row r="3829" ht="15.75" customHeight="1">
      <c r="A3829" s="80">
        <v>40247.0</v>
      </c>
      <c r="B3829" s="1">
        <v>1895.384</v>
      </c>
    </row>
    <row r="3830" ht="15.75" customHeight="1">
      <c r="A3830" s="80">
        <v>40248.0</v>
      </c>
      <c r="B3830" s="1">
        <v>1903.683</v>
      </c>
    </row>
    <row r="3831" ht="15.75" customHeight="1">
      <c r="A3831" s="80">
        <v>40249.0</v>
      </c>
      <c r="B3831" s="1">
        <v>1903.287</v>
      </c>
    </row>
    <row r="3832" ht="15.75" customHeight="1">
      <c r="A3832" s="80">
        <v>40252.0</v>
      </c>
      <c r="B3832" s="1">
        <v>1904.187</v>
      </c>
    </row>
    <row r="3833" ht="15.75" customHeight="1">
      <c r="A3833" s="80">
        <v>40253.0</v>
      </c>
      <c r="B3833" s="1">
        <v>1919.023</v>
      </c>
    </row>
    <row r="3834" ht="15.75" customHeight="1">
      <c r="A3834" s="80">
        <v>40254.0</v>
      </c>
      <c r="B3834" s="1">
        <v>1930.22</v>
      </c>
    </row>
    <row r="3835" ht="15.75" customHeight="1">
      <c r="A3835" s="80">
        <v>40255.0</v>
      </c>
      <c r="B3835" s="1">
        <v>1929.627</v>
      </c>
    </row>
    <row r="3836" ht="15.75" customHeight="1">
      <c r="A3836" s="80">
        <v>40256.0</v>
      </c>
      <c r="B3836" s="1">
        <v>1919.802</v>
      </c>
    </row>
    <row r="3837" ht="15.75" customHeight="1">
      <c r="A3837" s="80">
        <v>40259.0</v>
      </c>
      <c r="B3837" s="1">
        <v>1929.636</v>
      </c>
    </row>
    <row r="3838" ht="15.75" customHeight="1">
      <c r="A3838" s="80">
        <v>40260.0</v>
      </c>
      <c r="B3838" s="1">
        <v>1943.701</v>
      </c>
    </row>
    <row r="3839" ht="15.75" customHeight="1">
      <c r="A3839" s="80">
        <v>40261.0</v>
      </c>
      <c r="B3839" s="1">
        <v>1933.041</v>
      </c>
    </row>
    <row r="3840" ht="15.75" customHeight="1">
      <c r="A3840" s="80">
        <v>40262.0</v>
      </c>
      <c r="B3840" s="1">
        <v>1929.746</v>
      </c>
    </row>
    <row r="3841" ht="15.75" customHeight="1">
      <c r="A3841" s="80">
        <v>40263.0</v>
      </c>
      <c r="B3841" s="1">
        <v>1931.18</v>
      </c>
    </row>
    <row r="3842" ht="15.75" customHeight="1">
      <c r="A3842" s="80">
        <v>40266.0</v>
      </c>
      <c r="B3842" s="1">
        <v>1942.507</v>
      </c>
    </row>
    <row r="3843" ht="15.75" customHeight="1">
      <c r="A3843" s="80">
        <v>40267.0</v>
      </c>
      <c r="B3843" s="1">
        <v>1942.814</v>
      </c>
    </row>
    <row r="3844" ht="15.75" customHeight="1">
      <c r="A3844" s="80">
        <v>40268.0</v>
      </c>
      <c r="B3844" s="1">
        <v>1936.477</v>
      </c>
    </row>
    <row r="3845" ht="15.75" customHeight="1">
      <c r="A3845" s="80">
        <v>40269.0</v>
      </c>
      <c r="B3845" s="1">
        <v>1950.907</v>
      </c>
    </row>
    <row r="3846" ht="15.75" customHeight="1">
      <c r="A3846" s="80">
        <v>40273.0</v>
      </c>
      <c r="B3846" s="1">
        <v>1966.44</v>
      </c>
    </row>
    <row r="3847" ht="15.75" customHeight="1">
      <c r="A3847" s="80">
        <v>40274.0</v>
      </c>
      <c r="B3847" s="1">
        <v>1969.755</v>
      </c>
    </row>
    <row r="3848" ht="15.75" customHeight="1">
      <c r="A3848" s="80">
        <v>40275.0</v>
      </c>
      <c r="B3848" s="1">
        <v>1959.041</v>
      </c>
    </row>
    <row r="3849" ht="15.75" customHeight="1">
      <c r="A3849" s="80">
        <v>40276.0</v>
      </c>
      <c r="B3849" s="1">
        <v>1965.721</v>
      </c>
    </row>
    <row r="3850" ht="15.75" customHeight="1">
      <c r="A3850" s="80">
        <v>40277.0</v>
      </c>
      <c r="B3850" s="1">
        <v>1978.863</v>
      </c>
    </row>
    <row r="3851" ht="15.75" customHeight="1">
      <c r="A3851" s="80">
        <v>40280.0</v>
      </c>
      <c r="B3851" s="1">
        <v>1982.396</v>
      </c>
    </row>
    <row r="3852" ht="15.75" customHeight="1">
      <c r="A3852" s="80">
        <v>40281.0</v>
      </c>
      <c r="B3852" s="1">
        <v>1983.906</v>
      </c>
    </row>
    <row r="3853" ht="15.75" customHeight="1">
      <c r="A3853" s="80">
        <v>40282.0</v>
      </c>
      <c r="B3853" s="1">
        <v>2006.056</v>
      </c>
    </row>
    <row r="3854" ht="15.75" customHeight="1">
      <c r="A3854" s="80">
        <v>40283.0</v>
      </c>
      <c r="B3854" s="1">
        <v>2007.74</v>
      </c>
    </row>
    <row r="3855" ht="15.75" customHeight="1">
      <c r="A3855" s="80">
        <v>40284.0</v>
      </c>
      <c r="B3855" s="1">
        <v>1975.364</v>
      </c>
    </row>
    <row r="3856" ht="15.75" customHeight="1">
      <c r="A3856" s="80">
        <v>40287.0</v>
      </c>
      <c r="B3856" s="1">
        <v>1984.318</v>
      </c>
    </row>
    <row r="3857" ht="15.75" customHeight="1">
      <c r="A3857" s="80">
        <v>40288.0</v>
      </c>
      <c r="B3857" s="1">
        <v>2000.328</v>
      </c>
    </row>
    <row r="3858" ht="15.75" customHeight="1">
      <c r="A3858" s="80">
        <v>40289.0</v>
      </c>
      <c r="B3858" s="1">
        <v>1998.313</v>
      </c>
    </row>
    <row r="3859" ht="15.75" customHeight="1">
      <c r="A3859" s="80">
        <v>40290.0</v>
      </c>
      <c r="B3859" s="1">
        <v>2002.932</v>
      </c>
    </row>
    <row r="3860" ht="15.75" customHeight="1">
      <c r="A3860" s="80">
        <v>40291.0</v>
      </c>
      <c r="B3860" s="1">
        <v>2017.193</v>
      </c>
    </row>
    <row r="3861" ht="15.75" customHeight="1">
      <c r="A3861" s="80">
        <v>40294.0</v>
      </c>
      <c r="B3861" s="1">
        <v>2008.553</v>
      </c>
    </row>
    <row r="3862" ht="15.75" customHeight="1">
      <c r="A3862" s="80">
        <v>40295.0</v>
      </c>
      <c r="B3862" s="1">
        <v>1961.598</v>
      </c>
    </row>
    <row r="3863" ht="15.75" customHeight="1">
      <c r="A3863" s="80">
        <v>40296.0</v>
      </c>
      <c r="B3863" s="1">
        <v>1974.629</v>
      </c>
    </row>
    <row r="3864" ht="15.75" customHeight="1">
      <c r="A3864" s="80">
        <v>40297.0</v>
      </c>
      <c r="B3864" s="1">
        <v>2000.345</v>
      </c>
    </row>
    <row r="3865" ht="15.75" customHeight="1">
      <c r="A3865" s="80">
        <v>40298.0</v>
      </c>
      <c r="B3865" s="1">
        <v>1967.049</v>
      </c>
    </row>
    <row r="3866" ht="15.75" customHeight="1">
      <c r="A3866" s="80">
        <v>40301.0</v>
      </c>
      <c r="B3866" s="1">
        <v>1992.873</v>
      </c>
    </row>
    <row r="3867" ht="15.75" customHeight="1">
      <c r="A3867" s="80">
        <v>40302.0</v>
      </c>
      <c r="B3867" s="1">
        <v>1945.372</v>
      </c>
    </row>
    <row r="3868" ht="15.75" customHeight="1">
      <c r="A3868" s="80">
        <v>40303.0</v>
      </c>
      <c r="B3868" s="1">
        <v>1933.251</v>
      </c>
    </row>
    <row r="3869" ht="15.75" customHeight="1">
      <c r="A3869" s="80">
        <v>40304.0</v>
      </c>
      <c r="B3869" s="1">
        <v>1870.949</v>
      </c>
    </row>
    <row r="3870" ht="15.75" customHeight="1">
      <c r="A3870" s="80">
        <v>40305.0</v>
      </c>
      <c r="B3870" s="1">
        <v>1842.32</v>
      </c>
    </row>
    <row r="3871" ht="15.75" customHeight="1">
      <c r="A3871" s="80">
        <v>40308.0</v>
      </c>
      <c r="B3871" s="1">
        <v>1923.39</v>
      </c>
    </row>
    <row r="3872" ht="15.75" customHeight="1">
      <c r="A3872" s="80">
        <v>40309.0</v>
      </c>
      <c r="B3872" s="1">
        <v>1917.249</v>
      </c>
    </row>
    <row r="3873" ht="15.75" customHeight="1">
      <c r="A3873" s="80">
        <v>40310.0</v>
      </c>
      <c r="B3873" s="1">
        <v>1944.253</v>
      </c>
    </row>
    <row r="3874" ht="15.75" customHeight="1">
      <c r="A3874" s="80">
        <v>40311.0</v>
      </c>
      <c r="B3874" s="1">
        <v>1920.762</v>
      </c>
    </row>
    <row r="3875" ht="15.75" customHeight="1">
      <c r="A3875" s="80">
        <v>40312.0</v>
      </c>
      <c r="B3875" s="1">
        <v>1884.666</v>
      </c>
    </row>
    <row r="3876" ht="15.75" customHeight="1">
      <c r="A3876" s="80">
        <v>40315.0</v>
      </c>
      <c r="B3876" s="1">
        <v>1887.113</v>
      </c>
    </row>
    <row r="3877" ht="15.75" customHeight="1">
      <c r="A3877" s="80">
        <v>40316.0</v>
      </c>
      <c r="B3877" s="1">
        <v>1860.647</v>
      </c>
    </row>
    <row r="3878" ht="15.75" customHeight="1">
      <c r="A3878" s="80">
        <v>40317.0</v>
      </c>
      <c r="B3878" s="1">
        <v>1851.282</v>
      </c>
    </row>
    <row r="3879" ht="15.75" customHeight="1">
      <c r="A3879" s="80">
        <v>40318.0</v>
      </c>
      <c r="B3879" s="1">
        <v>1779.301</v>
      </c>
    </row>
    <row r="3880" ht="15.75" customHeight="1">
      <c r="A3880" s="80">
        <v>40319.0</v>
      </c>
      <c r="B3880" s="1">
        <v>1806.049</v>
      </c>
    </row>
    <row r="3881" ht="15.75" customHeight="1">
      <c r="A3881" s="80">
        <v>40322.0</v>
      </c>
      <c r="B3881" s="1">
        <v>1782.766</v>
      </c>
    </row>
    <row r="3882" ht="15.75" customHeight="1">
      <c r="A3882" s="80">
        <v>40323.0</v>
      </c>
      <c r="B3882" s="1">
        <v>1783.398</v>
      </c>
    </row>
    <row r="3883" ht="15.75" customHeight="1">
      <c r="A3883" s="80">
        <v>40324.0</v>
      </c>
      <c r="B3883" s="1">
        <v>1773.647</v>
      </c>
    </row>
    <row r="3884" ht="15.75" customHeight="1">
      <c r="A3884" s="80">
        <v>40325.0</v>
      </c>
      <c r="B3884" s="1">
        <v>1832.607</v>
      </c>
    </row>
    <row r="3885" ht="15.75" customHeight="1">
      <c r="A3885" s="80">
        <v>40326.0</v>
      </c>
      <c r="B3885" s="1">
        <v>1809.979</v>
      </c>
    </row>
    <row r="3886" ht="15.75" customHeight="1">
      <c r="A3886" s="80">
        <v>40330.0</v>
      </c>
      <c r="B3886" s="1">
        <v>1778.99</v>
      </c>
    </row>
    <row r="3887" ht="15.75" customHeight="1">
      <c r="A3887" s="80">
        <v>40331.0</v>
      </c>
      <c r="B3887" s="1">
        <v>1825.253</v>
      </c>
    </row>
    <row r="3888" ht="15.75" customHeight="1">
      <c r="A3888" s="80">
        <v>40332.0</v>
      </c>
      <c r="B3888" s="1">
        <v>1832.725</v>
      </c>
    </row>
    <row r="3889" ht="15.75" customHeight="1">
      <c r="A3889" s="80">
        <v>40333.0</v>
      </c>
      <c r="B3889" s="1">
        <v>1769.716</v>
      </c>
    </row>
    <row r="3890" ht="15.75" customHeight="1">
      <c r="A3890" s="80">
        <v>40336.0</v>
      </c>
      <c r="B3890" s="1">
        <v>1745.872</v>
      </c>
    </row>
    <row r="3891" ht="15.75" customHeight="1">
      <c r="A3891" s="80">
        <v>40337.0</v>
      </c>
      <c r="B3891" s="1">
        <v>1765.289</v>
      </c>
    </row>
    <row r="3892" ht="15.75" customHeight="1">
      <c r="A3892" s="80">
        <v>40338.0</v>
      </c>
      <c r="B3892" s="1">
        <v>1754.908</v>
      </c>
    </row>
    <row r="3893" ht="15.75" customHeight="1">
      <c r="A3893" s="80">
        <v>40339.0</v>
      </c>
      <c r="B3893" s="1">
        <v>1806.694</v>
      </c>
    </row>
    <row r="3894" ht="15.75" customHeight="1">
      <c r="A3894" s="80">
        <v>40340.0</v>
      </c>
      <c r="B3894" s="1">
        <v>1815.26</v>
      </c>
    </row>
    <row r="3895" ht="15.75" customHeight="1">
      <c r="A3895" s="80">
        <v>40343.0</v>
      </c>
      <c r="B3895" s="1">
        <v>1812.022</v>
      </c>
    </row>
    <row r="3896" ht="15.75" customHeight="1">
      <c r="A3896" s="80">
        <v>40344.0</v>
      </c>
      <c r="B3896" s="1">
        <v>1854.611</v>
      </c>
    </row>
    <row r="3897" ht="15.75" customHeight="1">
      <c r="A3897" s="80">
        <v>40345.0</v>
      </c>
      <c r="B3897" s="1">
        <v>1853.624</v>
      </c>
    </row>
    <row r="3898" ht="15.75" customHeight="1">
      <c r="A3898" s="80">
        <v>40346.0</v>
      </c>
      <c r="B3898" s="1">
        <v>1856.246</v>
      </c>
    </row>
    <row r="3899" ht="15.75" customHeight="1">
      <c r="A3899" s="80">
        <v>40347.0</v>
      </c>
      <c r="B3899" s="1">
        <v>1858.703</v>
      </c>
    </row>
    <row r="3900" ht="15.75" customHeight="1">
      <c r="A3900" s="80">
        <v>40350.0</v>
      </c>
      <c r="B3900" s="1">
        <v>1851.547</v>
      </c>
    </row>
    <row r="3901" ht="15.75" customHeight="1">
      <c r="A3901" s="80">
        <v>40351.0</v>
      </c>
      <c r="B3901" s="1">
        <v>1822.048</v>
      </c>
    </row>
    <row r="3902" ht="15.75" customHeight="1">
      <c r="A3902" s="80">
        <v>40352.0</v>
      </c>
      <c r="B3902" s="1">
        <v>1816.647</v>
      </c>
    </row>
    <row r="3903" ht="15.75" customHeight="1">
      <c r="A3903" s="80">
        <v>40353.0</v>
      </c>
      <c r="B3903" s="1">
        <v>1786.13</v>
      </c>
    </row>
    <row r="3904" ht="15.75" customHeight="1">
      <c r="A3904" s="80">
        <v>40354.0</v>
      </c>
      <c r="B3904" s="1">
        <v>1791.244</v>
      </c>
    </row>
    <row r="3905" ht="15.75" customHeight="1">
      <c r="A3905" s="80">
        <v>40357.0</v>
      </c>
      <c r="B3905" s="1">
        <v>1787.94</v>
      </c>
    </row>
    <row r="3906" ht="15.75" customHeight="1">
      <c r="A3906" s="80">
        <v>40358.0</v>
      </c>
      <c r="B3906" s="1">
        <v>1732.553</v>
      </c>
    </row>
    <row r="3907" ht="15.75" customHeight="1">
      <c r="A3907" s="80">
        <v>40359.0</v>
      </c>
      <c r="B3907" s="1">
        <v>1715.229</v>
      </c>
    </row>
    <row r="3908" ht="15.75" customHeight="1">
      <c r="A3908" s="80">
        <v>40360.0</v>
      </c>
      <c r="B3908" s="1">
        <v>1709.771</v>
      </c>
    </row>
    <row r="3909" ht="15.75" customHeight="1">
      <c r="A3909" s="80">
        <v>40361.0</v>
      </c>
      <c r="B3909" s="1">
        <v>1701.857</v>
      </c>
    </row>
    <row r="3910" ht="15.75" customHeight="1">
      <c r="A3910" s="80">
        <v>40365.0</v>
      </c>
      <c r="B3910" s="1">
        <v>1710.973</v>
      </c>
    </row>
    <row r="3911" ht="15.75" customHeight="1">
      <c r="A3911" s="80">
        <v>40366.0</v>
      </c>
      <c r="B3911" s="1">
        <v>1765.424</v>
      </c>
    </row>
    <row r="3912" ht="15.75" customHeight="1">
      <c r="A3912" s="80">
        <v>40367.0</v>
      </c>
      <c r="B3912" s="1">
        <v>1782.096</v>
      </c>
    </row>
    <row r="3913" ht="15.75" customHeight="1">
      <c r="A3913" s="80">
        <v>40368.0</v>
      </c>
      <c r="B3913" s="1">
        <v>1794.938</v>
      </c>
    </row>
    <row r="3914" ht="15.75" customHeight="1">
      <c r="A3914" s="80">
        <v>40371.0</v>
      </c>
      <c r="B3914" s="1">
        <v>1796.298</v>
      </c>
    </row>
    <row r="3915" ht="15.75" customHeight="1">
      <c r="A3915" s="80">
        <v>40372.0</v>
      </c>
      <c r="B3915" s="1">
        <v>1824.073</v>
      </c>
    </row>
    <row r="3916" ht="15.75" customHeight="1">
      <c r="A3916" s="80">
        <v>40373.0</v>
      </c>
      <c r="B3916" s="1">
        <v>1823.824</v>
      </c>
    </row>
    <row r="3917" ht="15.75" customHeight="1">
      <c r="A3917" s="80">
        <v>40374.0</v>
      </c>
      <c r="B3917" s="1">
        <v>1825.996</v>
      </c>
    </row>
    <row r="3918" ht="15.75" customHeight="1">
      <c r="A3918" s="80">
        <v>40375.0</v>
      </c>
      <c r="B3918" s="1">
        <v>1773.425</v>
      </c>
    </row>
    <row r="3919" ht="15.75" customHeight="1">
      <c r="A3919" s="80">
        <v>40378.0</v>
      </c>
      <c r="B3919" s="1">
        <v>1784.064</v>
      </c>
    </row>
    <row r="3920" ht="15.75" customHeight="1">
      <c r="A3920" s="80">
        <v>40379.0</v>
      </c>
      <c r="B3920" s="1">
        <v>1804.476</v>
      </c>
    </row>
    <row r="3921" ht="15.75" customHeight="1">
      <c r="A3921" s="80">
        <v>40380.0</v>
      </c>
      <c r="B3921" s="1">
        <v>1781.598</v>
      </c>
    </row>
    <row r="3922" ht="15.75" customHeight="1">
      <c r="A3922" s="80">
        <v>40381.0</v>
      </c>
      <c r="B3922" s="1">
        <v>1821.76</v>
      </c>
    </row>
    <row r="3923" ht="15.75" customHeight="1">
      <c r="A3923" s="80">
        <v>40382.0</v>
      </c>
      <c r="B3923" s="1">
        <v>1836.751</v>
      </c>
    </row>
    <row r="3924" ht="15.75" customHeight="1">
      <c r="A3924" s="80">
        <v>40385.0</v>
      </c>
      <c r="B3924" s="1">
        <v>1857.339</v>
      </c>
    </row>
    <row r="3925" ht="15.75" customHeight="1">
      <c r="A3925" s="80">
        <v>40386.0</v>
      </c>
      <c r="B3925" s="1">
        <v>1855.389</v>
      </c>
    </row>
    <row r="3926" ht="15.75" customHeight="1">
      <c r="A3926" s="80">
        <v>40387.0</v>
      </c>
      <c r="B3926" s="1">
        <v>1842.657</v>
      </c>
    </row>
    <row r="3927" ht="15.75" customHeight="1">
      <c r="A3927" s="80">
        <v>40388.0</v>
      </c>
      <c r="B3927" s="1">
        <v>1835.293</v>
      </c>
    </row>
    <row r="3928" ht="15.75" customHeight="1">
      <c r="A3928" s="80">
        <v>40389.0</v>
      </c>
      <c r="B3928" s="1">
        <v>1835.404</v>
      </c>
    </row>
    <row r="3929" ht="15.75" customHeight="1">
      <c r="A3929" s="80">
        <v>40392.0</v>
      </c>
      <c r="B3929" s="1">
        <v>1875.845</v>
      </c>
    </row>
    <row r="3930" ht="15.75" customHeight="1">
      <c r="A3930" s="80">
        <v>40393.0</v>
      </c>
      <c r="B3930" s="1">
        <v>1866.868</v>
      </c>
    </row>
    <row r="3931" ht="15.75" customHeight="1">
      <c r="A3931" s="80">
        <v>40394.0</v>
      </c>
      <c r="B3931" s="1">
        <v>1878.812</v>
      </c>
    </row>
    <row r="3932" ht="15.75" customHeight="1">
      <c r="A3932" s="80">
        <v>40395.0</v>
      </c>
      <c r="B3932" s="1">
        <v>1876.512</v>
      </c>
    </row>
    <row r="3933" ht="15.75" customHeight="1">
      <c r="A3933" s="80">
        <v>40396.0</v>
      </c>
      <c r="B3933" s="1">
        <v>1869.768</v>
      </c>
    </row>
    <row r="3934" ht="15.75" customHeight="1">
      <c r="A3934" s="80">
        <v>40399.0</v>
      </c>
      <c r="B3934" s="1">
        <v>1880.056</v>
      </c>
    </row>
    <row r="3935" ht="15.75" customHeight="1">
      <c r="A3935" s="80">
        <v>40400.0</v>
      </c>
      <c r="B3935" s="1">
        <v>1868.88</v>
      </c>
    </row>
    <row r="3936" ht="15.75" customHeight="1">
      <c r="A3936" s="80">
        <v>40401.0</v>
      </c>
      <c r="B3936" s="1">
        <v>1817.126</v>
      </c>
    </row>
    <row r="3937" ht="15.75" customHeight="1">
      <c r="A3937" s="80">
        <v>40402.0</v>
      </c>
      <c r="B3937" s="1">
        <v>1807.605</v>
      </c>
    </row>
    <row r="3938" ht="15.75" customHeight="1">
      <c r="A3938" s="80">
        <v>40403.0</v>
      </c>
      <c r="B3938" s="1">
        <v>1800.388</v>
      </c>
    </row>
    <row r="3939" ht="15.75" customHeight="1">
      <c r="A3939" s="80">
        <v>40406.0</v>
      </c>
      <c r="B3939" s="1">
        <v>1800.7</v>
      </c>
    </row>
    <row r="3940" ht="15.75" customHeight="1">
      <c r="A3940" s="80">
        <v>40407.0</v>
      </c>
      <c r="B3940" s="1">
        <v>1823.183</v>
      </c>
    </row>
    <row r="3941" ht="15.75" customHeight="1">
      <c r="A3941" s="80">
        <v>40408.0</v>
      </c>
      <c r="B3941" s="1">
        <v>1826.142</v>
      </c>
    </row>
    <row r="3942" ht="15.75" customHeight="1">
      <c r="A3942" s="80">
        <v>40409.0</v>
      </c>
      <c r="B3942" s="1">
        <v>1795.244</v>
      </c>
    </row>
    <row r="3943" ht="15.75" customHeight="1">
      <c r="A3943" s="80">
        <v>40410.0</v>
      </c>
      <c r="B3943" s="1">
        <v>1788.672</v>
      </c>
    </row>
    <row r="3944" ht="15.75" customHeight="1">
      <c r="A3944" s="80">
        <v>40413.0</v>
      </c>
      <c r="B3944" s="1">
        <v>1781.47</v>
      </c>
    </row>
    <row r="3945" ht="15.75" customHeight="1">
      <c r="A3945" s="80">
        <v>40414.0</v>
      </c>
      <c r="B3945" s="1">
        <v>1755.649</v>
      </c>
    </row>
    <row r="3946" ht="15.75" customHeight="1">
      <c r="A3946" s="80">
        <v>40415.0</v>
      </c>
      <c r="B3946" s="1">
        <v>1761.621</v>
      </c>
    </row>
    <row r="3947" ht="15.75" customHeight="1">
      <c r="A3947" s="80">
        <v>40416.0</v>
      </c>
      <c r="B3947" s="1">
        <v>1748.136</v>
      </c>
    </row>
    <row r="3948" ht="15.75" customHeight="1">
      <c r="A3948" s="80">
        <v>40417.0</v>
      </c>
      <c r="B3948" s="1">
        <v>1777.6</v>
      </c>
    </row>
    <row r="3949" ht="15.75" customHeight="1">
      <c r="A3949" s="80">
        <v>40420.0</v>
      </c>
      <c r="B3949" s="1">
        <v>1751.793</v>
      </c>
    </row>
    <row r="3950" ht="15.75" customHeight="1">
      <c r="A3950" s="80">
        <v>40421.0</v>
      </c>
      <c r="B3950" s="1">
        <v>1752.546</v>
      </c>
    </row>
    <row r="3951" ht="15.75" customHeight="1">
      <c r="A3951" s="80">
        <v>40422.0</v>
      </c>
      <c r="B3951" s="1">
        <v>1804.455</v>
      </c>
    </row>
    <row r="3952" ht="15.75" customHeight="1">
      <c r="A3952" s="80">
        <v>40423.0</v>
      </c>
      <c r="B3952" s="1">
        <v>1820.979</v>
      </c>
    </row>
    <row r="3953" ht="15.75" customHeight="1">
      <c r="A3953" s="80">
        <v>40424.0</v>
      </c>
      <c r="B3953" s="1">
        <v>1845.104</v>
      </c>
    </row>
    <row r="3954" ht="15.75" customHeight="1">
      <c r="A3954" s="80">
        <v>40428.0</v>
      </c>
      <c r="B3954" s="1">
        <v>1824.047</v>
      </c>
    </row>
    <row r="3955" ht="15.75" customHeight="1">
      <c r="A3955" s="80">
        <v>40429.0</v>
      </c>
      <c r="B3955" s="1">
        <v>1836.206</v>
      </c>
    </row>
    <row r="3956" ht="15.75" customHeight="1">
      <c r="A3956" s="80">
        <v>40430.0</v>
      </c>
      <c r="B3956" s="1">
        <v>1845.094</v>
      </c>
    </row>
    <row r="3957" ht="15.75" customHeight="1">
      <c r="A3957" s="80">
        <v>40431.0</v>
      </c>
      <c r="B3957" s="1">
        <v>1854.105</v>
      </c>
    </row>
    <row r="3958" ht="15.75" customHeight="1">
      <c r="A3958" s="80">
        <v>40434.0</v>
      </c>
      <c r="B3958" s="1">
        <v>1875.406</v>
      </c>
    </row>
    <row r="3959" ht="15.75" customHeight="1">
      <c r="A3959" s="80">
        <v>40435.0</v>
      </c>
      <c r="B3959" s="1">
        <v>1874.071</v>
      </c>
    </row>
    <row r="3960" ht="15.75" customHeight="1">
      <c r="A3960" s="80">
        <v>40436.0</v>
      </c>
      <c r="B3960" s="1">
        <v>1880.743</v>
      </c>
    </row>
    <row r="3961" ht="15.75" customHeight="1">
      <c r="A3961" s="80">
        <v>40437.0</v>
      </c>
      <c r="B3961" s="1">
        <v>1880.368</v>
      </c>
    </row>
    <row r="3962" ht="15.75" customHeight="1">
      <c r="A3962" s="80">
        <v>40438.0</v>
      </c>
      <c r="B3962" s="1">
        <v>1881.929</v>
      </c>
    </row>
    <row r="3963" ht="15.75" customHeight="1">
      <c r="A3963" s="80">
        <v>40441.0</v>
      </c>
      <c r="B3963" s="1">
        <v>1910.6</v>
      </c>
    </row>
    <row r="3964" ht="15.75" customHeight="1">
      <c r="A3964" s="80">
        <v>40442.0</v>
      </c>
      <c r="B3964" s="1">
        <v>1905.736</v>
      </c>
    </row>
    <row r="3965" ht="15.75" customHeight="1">
      <c r="A3965" s="80">
        <v>40443.0</v>
      </c>
      <c r="B3965" s="1">
        <v>1896.772</v>
      </c>
    </row>
    <row r="3966" ht="15.75" customHeight="1">
      <c r="A3966" s="80">
        <v>40444.0</v>
      </c>
      <c r="B3966" s="1">
        <v>1880.972</v>
      </c>
    </row>
    <row r="3967" ht="15.75" customHeight="1">
      <c r="A3967" s="80">
        <v>40445.0</v>
      </c>
      <c r="B3967" s="1">
        <v>1920.843</v>
      </c>
    </row>
    <row r="3968" ht="15.75" customHeight="1">
      <c r="A3968" s="80">
        <v>40448.0</v>
      </c>
      <c r="B3968" s="1">
        <v>1909.98</v>
      </c>
    </row>
    <row r="3969" ht="15.75" customHeight="1">
      <c r="A3969" s="80">
        <v>40449.0</v>
      </c>
      <c r="B3969" s="1">
        <v>1919.585</v>
      </c>
    </row>
    <row r="3970" ht="15.75" customHeight="1">
      <c r="A3970" s="80">
        <v>40450.0</v>
      </c>
      <c r="B3970" s="1">
        <v>1914.838</v>
      </c>
    </row>
    <row r="3971" ht="15.75" customHeight="1">
      <c r="A3971" s="80">
        <v>40451.0</v>
      </c>
      <c r="B3971" s="1">
        <v>1908.951</v>
      </c>
    </row>
    <row r="3972" ht="15.75" customHeight="1">
      <c r="A3972" s="80">
        <v>40452.0</v>
      </c>
      <c r="B3972" s="1">
        <v>1917.422</v>
      </c>
    </row>
    <row r="3973" ht="15.75" customHeight="1">
      <c r="A3973" s="80">
        <v>40455.0</v>
      </c>
      <c r="B3973" s="1">
        <v>1902.149</v>
      </c>
    </row>
    <row r="3974" ht="15.75" customHeight="1">
      <c r="A3974" s="80">
        <v>40456.0</v>
      </c>
      <c r="B3974" s="1">
        <v>1941.819</v>
      </c>
    </row>
    <row r="3975" ht="15.75" customHeight="1">
      <c r="A3975" s="80">
        <v>40457.0</v>
      </c>
      <c r="B3975" s="1">
        <v>1941.502</v>
      </c>
    </row>
    <row r="3976" ht="15.75" customHeight="1">
      <c r="A3976" s="80">
        <v>40458.0</v>
      </c>
      <c r="B3976" s="1">
        <v>1938.307</v>
      </c>
    </row>
    <row r="3977" ht="15.75" customHeight="1">
      <c r="A3977" s="80">
        <v>40459.0</v>
      </c>
      <c r="B3977" s="1">
        <v>1950.18</v>
      </c>
    </row>
    <row r="3978" ht="15.75" customHeight="1">
      <c r="A3978" s="80">
        <v>40462.0</v>
      </c>
      <c r="B3978" s="1">
        <v>1950.468</v>
      </c>
    </row>
    <row r="3979" ht="15.75" customHeight="1">
      <c r="A3979" s="80">
        <v>40463.0</v>
      </c>
      <c r="B3979" s="1">
        <v>1957.922</v>
      </c>
    </row>
    <row r="3980" ht="15.75" customHeight="1">
      <c r="A3980" s="80">
        <v>40464.0</v>
      </c>
      <c r="B3980" s="1">
        <v>1972.076</v>
      </c>
    </row>
    <row r="3981" ht="15.75" customHeight="1">
      <c r="A3981" s="80">
        <v>40465.0</v>
      </c>
      <c r="B3981" s="1">
        <v>1964.897</v>
      </c>
    </row>
    <row r="3982" ht="15.75" customHeight="1">
      <c r="A3982" s="80">
        <v>40466.0</v>
      </c>
      <c r="B3982" s="1">
        <v>1968.872</v>
      </c>
    </row>
    <row r="3983" ht="15.75" customHeight="1">
      <c r="A3983" s="80">
        <v>40469.0</v>
      </c>
      <c r="B3983" s="1">
        <v>1983.168</v>
      </c>
    </row>
    <row r="3984" ht="15.75" customHeight="1">
      <c r="A3984" s="80">
        <v>40470.0</v>
      </c>
      <c r="B3984" s="1">
        <v>1951.671</v>
      </c>
    </row>
    <row r="3985" ht="15.75" customHeight="1">
      <c r="A3985" s="80">
        <v>40471.0</v>
      </c>
      <c r="B3985" s="1">
        <v>1972.512</v>
      </c>
    </row>
    <row r="3986" ht="15.75" customHeight="1">
      <c r="A3986" s="80">
        <v>40472.0</v>
      </c>
      <c r="B3986" s="1">
        <v>1976.123</v>
      </c>
    </row>
    <row r="3987" ht="15.75" customHeight="1">
      <c r="A3987" s="80">
        <v>40473.0</v>
      </c>
      <c r="B3987" s="1">
        <v>1980.832</v>
      </c>
    </row>
    <row r="3988" ht="15.75" customHeight="1">
      <c r="A3988" s="80">
        <v>40476.0</v>
      </c>
      <c r="B3988" s="1">
        <v>1985.105</v>
      </c>
    </row>
    <row r="3989" ht="15.75" customHeight="1">
      <c r="A3989" s="80">
        <v>40477.0</v>
      </c>
      <c r="B3989" s="1">
        <v>1985.131</v>
      </c>
    </row>
    <row r="3990" ht="15.75" customHeight="1">
      <c r="A3990" s="80">
        <v>40478.0</v>
      </c>
      <c r="B3990" s="1">
        <v>1980.053</v>
      </c>
    </row>
    <row r="3991" ht="15.75" customHeight="1">
      <c r="A3991" s="80">
        <v>40479.0</v>
      </c>
      <c r="B3991" s="1">
        <v>1982.453</v>
      </c>
    </row>
    <row r="3992" ht="15.75" customHeight="1">
      <c r="A3992" s="80">
        <v>40480.0</v>
      </c>
      <c r="B3992" s="1">
        <v>1981.585</v>
      </c>
    </row>
    <row r="3993" ht="15.75" customHeight="1">
      <c r="A3993" s="80">
        <v>40483.0</v>
      </c>
      <c r="B3993" s="1">
        <v>1983.473</v>
      </c>
    </row>
    <row r="3994" ht="15.75" customHeight="1">
      <c r="A3994" s="80">
        <v>40484.0</v>
      </c>
      <c r="B3994" s="1">
        <v>1998.861</v>
      </c>
    </row>
    <row r="3995" ht="15.75" customHeight="1">
      <c r="A3995" s="80">
        <v>40485.0</v>
      </c>
      <c r="B3995" s="1">
        <v>2006.582</v>
      </c>
    </row>
    <row r="3996" ht="15.75" customHeight="1">
      <c r="A3996" s="80">
        <v>40486.0</v>
      </c>
      <c r="B3996" s="1">
        <v>2045.618</v>
      </c>
    </row>
    <row r="3997" ht="15.75" customHeight="1">
      <c r="A3997" s="80">
        <v>40487.0</v>
      </c>
      <c r="B3997" s="1">
        <v>2053.771</v>
      </c>
    </row>
    <row r="3998" ht="15.75" customHeight="1">
      <c r="A3998" s="80">
        <v>40490.0</v>
      </c>
      <c r="B3998" s="1">
        <v>2049.692</v>
      </c>
    </row>
    <row r="3999" ht="15.75" customHeight="1">
      <c r="A3999" s="80">
        <v>40491.0</v>
      </c>
      <c r="B3999" s="1">
        <v>2033.847</v>
      </c>
    </row>
    <row r="4000" ht="15.75" customHeight="1">
      <c r="A4000" s="80">
        <v>40492.0</v>
      </c>
      <c r="B4000" s="1">
        <v>2043.157</v>
      </c>
    </row>
    <row r="4001" ht="15.75" customHeight="1">
      <c r="A4001" s="80">
        <v>40493.0</v>
      </c>
      <c r="B4001" s="1">
        <v>2034.484</v>
      </c>
    </row>
    <row r="4002" ht="15.75" customHeight="1">
      <c r="A4002" s="80">
        <v>40494.0</v>
      </c>
      <c r="B4002" s="1">
        <v>2010.569</v>
      </c>
    </row>
    <row r="4003" ht="15.75" customHeight="1">
      <c r="A4003" s="80">
        <v>40497.0</v>
      </c>
      <c r="B4003" s="1">
        <v>2008.247</v>
      </c>
    </row>
    <row r="4004" ht="15.75" customHeight="1">
      <c r="A4004" s="80">
        <v>40498.0</v>
      </c>
      <c r="B4004" s="1">
        <v>1976.255</v>
      </c>
    </row>
    <row r="4005" ht="15.75" customHeight="1">
      <c r="A4005" s="80">
        <v>40499.0</v>
      </c>
      <c r="B4005" s="1">
        <v>1976.999</v>
      </c>
    </row>
    <row r="4006" ht="15.75" customHeight="1">
      <c r="A4006" s="80">
        <v>40500.0</v>
      </c>
      <c r="B4006" s="1">
        <v>2007.381</v>
      </c>
    </row>
    <row r="4007" ht="15.75" customHeight="1">
      <c r="A4007" s="80">
        <v>40501.0</v>
      </c>
      <c r="B4007" s="1">
        <v>2012.588</v>
      </c>
    </row>
    <row r="4008" ht="15.75" customHeight="1">
      <c r="A4008" s="80">
        <v>40504.0</v>
      </c>
      <c r="B4008" s="1">
        <v>2009.519</v>
      </c>
    </row>
    <row r="4009" ht="15.75" customHeight="1">
      <c r="A4009" s="80">
        <v>40505.0</v>
      </c>
      <c r="B4009" s="1">
        <v>1980.894</v>
      </c>
    </row>
    <row r="4010" ht="15.75" customHeight="1">
      <c r="A4010" s="80">
        <v>40506.0</v>
      </c>
      <c r="B4010" s="1">
        <v>2010.563</v>
      </c>
    </row>
    <row r="4011" ht="15.75" customHeight="1">
      <c r="A4011" s="80">
        <v>40508.0</v>
      </c>
      <c r="B4011" s="1">
        <v>1996.028</v>
      </c>
    </row>
    <row r="4012" ht="15.75" customHeight="1">
      <c r="A4012" s="80">
        <v>40511.0</v>
      </c>
      <c r="B4012" s="1">
        <v>1993.834</v>
      </c>
    </row>
    <row r="4013" ht="15.75" customHeight="1">
      <c r="A4013" s="80">
        <v>40512.0</v>
      </c>
      <c r="B4013" s="1">
        <v>1981.839</v>
      </c>
    </row>
    <row r="4014" ht="15.75" customHeight="1">
      <c r="A4014" s="80">
        <v>40513.0</v>
      </c>
      <c r="B4014" s="1">
        <v>2024.969</v>
      </c>
    </row>
    <row r="4015" ht="15.75" customHeight="1">
      <c r="A4015" s="80">
        <v>40514.0</v>
      </c>
      <c r="B4015" s="1">
        <v>2050.963</v>
      </c>
    </row>
    <row r="4016" ht="15.75" customHeight="1">
      <c r="A4016" s="80">
        <v>40515.0</v>
      </c>
      <c r="B4016" s="1">
        <v>2056.397</v>
      </c>
    </row>
    <row r="4017" ht="15.75" customHeight="1">
      <c r="A4017" s="80">
        <v>40518.0</v>
      </c>
      <c r="B4017" s="1">
        <v>2053.805</v>
      </c>
    </row>
    <row r="4018" ht="15.75" customHeight="1">
      <c r="A4018" s="80">
        <v>40519.0</v>
      </c>
      <c r="B4018" s="1">
        <v>2054.889</v>
      </c>
    </row>
    <row r="4019" ht="15.75" customHeight="1">
      <c r="A4019" s="80">
        <v>40520.0</v>
      </c>
      <c r="B4019" s="1">
        <v>2063.027</v>
      </c>
    </row>
    <row r="4020" ht="15.75" customHeight="1">
      <c r="A4020" s="80">
        <v>40521.0</v>
      </c>
      <c r="B4020" s="1">
        <v>2071.119</v>
      </c>
    </row>
    <row r="4021" ht="15.75" customHeight="1">
      <c r="A4021" s="80">
        <v>40522.0</v>
      </c>
      <c r="B4021" s="1">
        <v>2083.566</v>
      </c>
    </row>
    <row r="4022" ht="15.75" customHeight="1">
      <c r="A4022" s="80">
        <v>40525.0</v>
      </c>
      <c r="B4022" s="1">
        <v>2083.999</v>
      </c>
    </row>
    <row r="4023" ht="15.75" customHeight="1">
      <c r="A4023" s="80">
        <v>40526.0</v>
      </c>
      <c r="B4023" s="1">
        <v>2085.93</v>
      </c>
    </row>
    <row r="4024" ht="15.75" customHeight="1">
      <c r="A4024" s="80">
        <v>40527.0</v>
      </c>
      <c r="B4024" s="1">
        <v>2075.29</v>
      </c>
    </row>
    <row r="4025" ht="15.75" customHeight="1">
      <c r="A4025" s="80">
        <v>40528.0</v>
      </c>
      <c r="B4025" s="1">
        <v>2088.19</v>
      </c>
    </row>
    <row r="4026" ht="15.75" customHeight="1">
      <c r="A4026" s="80">
        <v>40529.0</v>
      </c>
      <c r="B4026" s="1">
        <v>2089.948</v>
      </c>
    </row>
    <row r="4027" ht="15.75" customHeight="1">
      <c r="A4027" s="80">
        <v>40532.0</v>
      </c>
      <c r="B4027" s="1">
        <v>2095.324</v>
      </c>
    </row>
    <row r="4028" ht="15.75" customHeight="1">
      <c r="A4028" s="80">
        <v>40533.0</v>
      </c>
      <c r="B4028" s="1">
        <v>2108.264</v>
      </c>
    </row>
    <row r="4029" ht="15.75" customHeight="1">
      <c r="A4029" s="80">
        <v>40534.0</v>
      </c>
      <c r="B4029" s="1">
        <v>2115.694</v>
      </c>
    </row>
    <row r="4030" ht="15.75" customHeight="1">
      <c r="A4030" s="80">
        <v>40535.0</v>
      </c>
      <c r="B4030" s="1">
        <v>2112.373</v>
      </c>
    </row>
    <row r="4031" ht="15.75" customHeight="1">
      <c r="A4031" s="80">
        <v>40539.0</v>
      </c>
      <c r="B4031" s="1">
        <v>2113.666</v>
      </c>
    </row>
    <row r="4032" ht="15.75" customHeight="1">
      <c r="A4032" s="80">
        <v>40540.0</v>
      </c>
      <c r="B4032" s="1">
        <v>2115.323</v>
      </c>
    </row>
    <row r="4033" ht="15.75" customHeight="1">
      <c r="A4033" s="80">
        <v>40541.0</v>
      </c>
      <c r="B4033" s="1">
        <v>2117.834</v>
      </c>
    </row>
    <row r="4034" ht="15.75" customHeight="1">
      <c r="A4034" s="80">
        <v>40542.0</v>
      </c>
      <c r="B4034" s="1">
        <v>2114.697</v>
      </c>
    </row>
    <row r="4035" ht="15.75" customHeight="1">
      <c r="A4035" s="80">
        <v>40543.0</v>
      </c>
      <c r="B4035" s="1">
        <v>2114.289</v>
      </c>
    </row>
    <row r="4036" ht="15.75" customHeight="1">
      <c r="A4036" s="80">
        <v>40546.0</v>
      </c>
      <c r="B4036" s="1">
        <v>2138.3</v>
      </c>
    </row>
    <row r="4037" ht="15.75" customHeight="1">
      <c r="A4037" s="80">
        <v>40547.0</v>
      </c>
      <c r="B4037" s="1">
        <v>2135.525</v>
      </c>
    </row>
    <row r="4038" ht="15.75" customHeight="1">
      <c r="A4038" s="80">
        <v>40548.0</v>
      </c>
      <c r="B4038" s="1">
        <v>2146.496</v>
      </c>
    </row>
    <row r="4039" ht="15.75" customHeight="1">
      <c r="A4039" s="80">
        <v>40549.0</v>
      </c>
      <c r="B4039" s="1">
        <v>2142.757</v>
      </c>
    </row>
    <row r="4040" ht="15.75" customHeight="1">
      <c r="A4040" s="80">
        <v>40550.0</v>
      </c>
      <c r="B4040" s="1">
        <v>2138.807</v>
      </c>
    </row>
    <row r="4041" ht="15.75" customHeight="1">
      <c r="A4041" s="80">
        <v>40553.0</v>
      </c>
      <c r="B4041" s="1">
        <v>2135.864</v>
      </c>
    </row>
    <row r="4042" ht="15.75" customHeight="1">
      <c r="A4042" s="80">
        <v>40554.0</v>
      </c>
      <c r="B4042" s="1">
        <v>2143.819</v>
      </c>
    </row>
    <row r="4043" ht="15.75" customHeight="1">
      <c r="A4043" s="80">
        <v>40555.0</v>
      </c>
      <c r="B4043" s="1">
        <v>2163.355</v>
      </c>
    </row>
    <row r="4044" ht="15.75" customHeight="1">
      <c r="A4044" s="80">
        <v>40556.0</v>
      </c>
      <c r="B4044" s="1">
        <v>2159.66</v>
      </c>
    </row>
    <row r="4045" ht="15.75" customHeight="1">
      <c r="A4045" s="80">
        <v>40557.0</v>
      </c>
      <c r="B4045" s="1">
        <v>2175.683</v>
      </c>
    </row>
    <row r="4046" ht="15.75" customHeight="1">
      <c r="A4046" s="80">
        <v>40561.0</v>
      </c>
      <c r="B4046" s="1">
        <v>2178.72</v>
      </c>
    </row>
    <row r="4047" ht="15.75" customHeight="1">
      <c r="A4047" s="80">
        <v>40562.0</v>
      </c>
      <c r="B4047" s="1">
        <v>2156.974</v>
      </c>
    </row>
    <row r="4048" ht="15.75" customHeight="1">
      <c r="A4048" s="80">
        <v>40563.0</v>
      </c>
      <c r="B4048" s="1">
        <v>2154.182</v>
      </c>
    </row>
    <row r="4049" ht="15.75" customHeight="1">
      <c r="A4049" s="80">
        <v>40564.0</v>
      </c>
      <c r="B4049" s="1">
        <v>2159.43</v>
      </c>
    </row>
    <row r="4050" ht="15.75" customHeight="1">
      <c r="A4050" s="80">
        <v>40567.0</v>
      </c>
      <c r="B4050" s="1">
        <v>2172.031</v>
      </c>
    </row>
    <row r="4051" ht="15.75" customHeight="1">
      <c r="A4051" s="80">
        <v>40568.0</v>
      </c>
      <c r="B4051" s="1">
        <v>2172.674</v>
      </c>
    </row>
    <row r="4052" ht="15.75" customHeight="1">
      <c r="A4052" s="80">
        <v>40569.0</v>
      </c>
      <c r="B4052" s="1">
        <v>2181.924</v>
      </c>
    </row>
    <row r="4053" ht="15.75" customHeight="1">
      <c r="A4053" s="80">
        <v>40570.0</v>
      </c>
      <c r="B4053" s="1">
        <v>2186.929</v>
      </c>
    </row>
    <row r="4054" ht="15.75" customHeight="1">
      <c r="A4054" s="80">
        <v>40571.0</v>
      </c>
      <c r="B4054" s="1">
        <v>2147.946</v>
      </c>
    </row>
    <row r="4055" ht="15.75" customHeight="1">
      <c r="A4055" s="80">
        <v>40574.0</v>
      </c>
      <c r="B4055" s="1">
        <v>2164.401</v>
      </c>
    </row>
    <row r="4056" ht="15.75" customHeight="1">
      <c r="A4056" s="80">
        <v>40575.0</v>
      </c>
      <c r="B4056" s="1">
        <v>2200.542</v>
      </c>
    </row>
    <row r="4057" ht="15.75" customHeight="1">
      <c r="A4057" s="80">
        <v>40576.0</v>
      </c>
      <c r="B4057" s="1">
        <v>2194.944</v>
      </c>
    </row>
    <row r="4058" ht="15.75" customHeight="1">
      <c r="A4058" s="80">
        <v>40577.0</v>
      </c>
      <c r="B4058" s="1">
        <v>2200.423</v>
      </c>
    </row>
    <row r="4059" ht="15.75" customHeight="1">
      <c r="A4059" s="80">
        <v>40578.0</v>
      </c>
      <c r="B4059" s="1">
        <v>2206.797</v>
      </c>
    </row>
    <row r="4060" ht="15.75" customHeight="1">
      <c r="A4060" s="80">
        <v>40581.0</v>
      </c>
      <c r="B4060" s="1">
        <v>2220.603</v>
      </c>
    </row>
    <row r="4061" ht="15.75" customHeight="1">
      <c r="A4061" s="80">
        <v>40582.0</v>
      </c>
      <c r="B4061" s="1">
        <v>2230.589</v>
      </c>
    </row>
    <row r="4062" ht="15.75" customHeight="1">
      <c r="A4062" s="80">
        <v>40583.0</v>
      </c>
      <c r="B4062" s="1">
        <v>2224.641</v>
      </c>
    </row>
    <row r="4063" ht="15.75" customHeight="1">
      <c r="A4063" s="80">
        <v>40584.0</v>
      </c>
      <c r="B4063" s="1">
        <v>2226.51</v>
      </c>
    </row>
    <row r="4064" ht="15.75" customHeight="1">
      <c r="A4064" s="80">
        <v>40585.0</v>
      </c>
      <c r="B4064" s="1">
        <v>2239.083</v>
      </c>
    </row>
    <row r="4065" ht="15.75" customHeight="1">
      <c r="A4065" s="80">
        <v>40588.0</v>
      </c>
      <c r="B4065" s="1">
        <v>2244.887</v>
      </c>
    </row>
    <row r="4066" ht="15.75" customHeight="1">
      <c r="A4066" s="80">
        <v>40589.0</v>
      </c>
      <c r="B4066" s="1">
        <v>2237.896</v>
      </c>
    </row>
    <row r="4067" ht="15.75" customHeight="1">
      <c r="A4067" s="80">
        <v>40590.0</v>
      </c>
      <c r="B4067" s="1">
        <v>2252.298</v>
      </c>
    </row>
    <row r="4068" ht="15.75" customHeight="1">
      <c r="A4068" s="80">
        <v>40591.0</v>
      </c>
      <c r="B4068" s="1">
        <v>2259.416</v>
      </c>
    </row>
    <row r="4069" ht="15.75" customHeight="1">
      <c r="A4069" s="80">
        <v>40592.0</v>
      </c>
      <c r="B4069" s="1">
        <v>2263.786</v>
      </c>
    </row>
    <row r="4070" ht="15.75" customHeight="1">
      <c r="A4070" s="80">
        <v>40596.0</v>
      </c>
      <c r="B4070" s="1">
        <v>2217.348</v>
      </c>
    </row>
    <row r="4071" ht="15.75" customHeight="1">
      <c r="A4071" s="80">
        <v>40597.0</v>
      </c>
      <c r="B4071" s="1">
        <v>2203.891</v>
      </c>
    </row>
    <row r="4072" ht="15.75" customHeight="1">
      <c r="A4072" s="80">
        <v>40598.0</v>
      </c>
      <c r="B4072" s="1">
        <v>2202.228</v>
      </c>
    </row>
    <row r="4073" ht="15.75" customHeight="1">
      <c r="A4073" s="80">
        <v>40599.0</v>
      </c>
      <c r="B4073" s="1">
        <v>2226.048</v>
      </c>
    </row>
    <row r="4074" ht="15.75" customHeight="1">
      <c r="A4074" s="80">
        <v>40602.0</v>
      </c>
      <c r="B4074" s="1">
        <v>2238.551</v>
      </c>
    </row>
    <row r="4075" ht="15.75" customHeight="1">
      <c r="A4075" s="80">
        <v>40603.0</v>
      </c>
      <c r="B4075" s="1">
        <v>2203.315</v>
      </c>
    </row>
    <row r="4076" ht="15.75" customHeight="1">
      <c r="A4076" s="80">
        <v>40604.0</v>
      </c>
      <c r="B4076" s="1">
        <v>2207.236</v>
      </c>
    </row>
    <row r="4077" ht="15.75" customHeight="1">
      <c r="A4077" s="80">
        <v>40605.0</v>
      </c>
      <c r="B4077" s="1">
        <v>2245.33</v>
      </c>
    </row>
    <row r="4078" ht="15.75" customHeight="1">
      <c r="A4078" s="80">
        <v>40606.0</v>
      </c>
      <c r="B4078" s="1">
        <v>2228.779</v>
      </c>
    </row>
    <row r="4079" ht="15.75" customHeight="1">
      <c r="A4079" s="80">
        <v>40609.0</v>
      </c>
      <c r="B4079" s="1">
        <v>2210.264</v>
      </c>
    </row>
    <row r="4080" ht="15.75" customHeight="1">
      <c r="A4080" s="80">
        <v>40610.0</v>
      </c>
      <c r="B4080" s="1">
        <v>2230.396</v>
      </c>
    </row>
    <row r="4081" ht="15.75" customHeight="1">
      <c r="A4081" s="80">
        <v>40611.0</v>
      </c>
      <c r="B4081" s="1">
        <v>2227.701</v>
      </c>
    </row>
    <row r="4082" ht="15.75" customHeight="1">
      <c r="A4082" s="80">
        <v>40612.0</v>
      </c>
      <c r="B4082" s="1">
        <v>2185.653</v>
      </c>
    </row>
    <row r="4083" ht="15.75" customHeight="1">
      <c r="A4083" s="80">
        <v>40613.0</v>
      </c>
      <c r="B4083" s="1">
        <v>2201.807</v>
      </c>
    </row>
    <row r="4084" ht="15.75" customHeight="1">
      <c r="A4084" s="80">
        <v>40616.0</v>
      </c>
      <c r="B4084" s="1">
        <v>2188.562</v>
      </c>
    </row>
    <row r="4085" ht="15.75" customHeight="1">
      <c r="A4085" s="80">
        <v>40617.0</v>
      </c>
      <c r="B4085" s="1">
        <v>2164.062</v>
      </c>
    </row>
    <row r="4086" ht="15.75" customHeight="1">
      <c r="A4086" s="80">
        <v>40618.0</v>
      </c>
      <c r="B4086" s="1">
        <v>2121.937</v>
      </c>
    </row>
    <row r="4087" ht="15.75" customHeight="1">
      <c r="A4087" s="80">
        <v>40619.0</v>
      </c>
      <c r="B4087" s="1">
        <v>2150.425</v>
      </c>
    </row>
    <row r="4088" ht="15.75" customHeight="1">
      <c r="A4088" s="80">
        <v>40620.0</v>
      </c>
      <c r="B4088" s="1">
        <v>2159.693</v>
      </c>
    </row>
    <row r="4089" ht="15.75" customHeight="1">
      <c r="A4089" s="80">
        <v>40623.0</v>
      </c>
      <c r="B4089" s="1">
        <v>2192.088</v>
      </c>
    </row>
    <row r="4090" ht="15.75" customHeight="1">
      <c r="A4090" s="80">
        <v>40624.0</v>
      </c>
      <c r="B4090" s="1">
        <v>2184.57</v>
      </c>
    </row>
    <row r="4091" ht="15.75" customHeight="1">
      <c r="A4091" s="80">
        <v>40625.0</v>
      </c>
      <c r="B4091" s="1">
        <v>2190.964</v>
      </c>
    </row>
    <row r="4092" ht="15.75" customHeight="1">
      <c r="A4092" s="80">
        <v>40626.0</v>
      </c>
      <c r="B4092" s="1">
        <v>2211.425</v>
      </c>
    </row>
    <row r="4093" ht="15.75" customHeight="1">
      <c r="A4093" s="80">
        <v>40627.0</v>
      </c>
      <c r="B4093" s="1">
        <v>2218.418</v>
      </c>
    </row>
    <row r="4094" ht="15.75" customHeight="1">
      <c r="A4094" s="80">
        <v>40630.0</v>
      </c>
      <c r="B4094" s="1">
        <v>2212.324</v>
      </c>
    </row>
    <row r="4095" ht="15.75" customHeight="1">
      <c r="A4095" s="80">
        <v>40631.0</v>
      </c>
      <c r="B4095" s="1">
        <v>2228.406</v>
      </c>
    </row>
    <row r="4096" ht="15.75" customHeight="1">
      <c r="A4096" s="80">
        <v>40632.0</v>
      </c>
      <c r="B4096" s="1">
        <v>2243.552</v>
      </c>
    </row>
    <row r="4097" ht="15.75" customHeight="1">
      <c r="A4097" s="80">
        <v>40633.0</v>
      </c>
      <c r="B4097" s="1">
        <v>2239.441</v>
      </c>
    </row>
    <row r="4098" ht="15.75" customHeight="1">
      <c r="A4098" s="80">
        <v>40634.0</v>
      </c>
      <c r="B4098" s="1">
        <v>2250.583</v>
      </c>
    </row>
    <row r="4099" ht="15.75" customHeight="1">
      <c r="A4099" s="80">
        <v>40637.0</v>
      </c>
      <c r="B4099" s="1">
        <v>2251.642</v>
      </c>
    </row>
    <row r="4100" ht="15.75" customHeight="1">
      <c r="A4100" s="80">
        <v>40638.0</v>
      </c>
      <c r="B4100" s="1">
        <v>2251.26</v>
      </c>
    </row>
    <row r="4101" ht="15.75" customHeight="1">
      <c r="A4101" s="80">
        <v>40639.0</v>
      </c>
      <c r="B4101" s="1">
        <v>2257.105</v>
      </c>
    </row>
    <row r="4102" ht="15.75" customHeight="1">
      <c r="A4102" s="80">
        <v>40640.0</v>
      </c>
      <c r="B4102" s="1">
        <v>2253.761</v>
      </c>
    </row>
    <row r="4103" ht="15.75" customHeight="1">
      <c r="A4103" s="80">
        <v>40641.0</v>
      </c>
      <c r="B4103" s="1">
        <v>2244.735</v>
      </c>
    </row>
    <row r="4104" ht="15.75" customHeight="1">
      <c r="A4104" s="80">
        <v>40644.0</v>
      </c>
      <c r="B4104" s="1">
        <v>2238.507</v>
      </c>
    </row>
    <row r="4105" ht="15.75" customHeight="1">
      <c r="A4105" s="80">
        <v>40645.0</v>
      </c>
      <c r="B4105" s="1">
        <v>2221.121</v>
      </c>
    </row>
    <row r="4106" ht="15.75" customHeight="1">
      <c r="A4106" s="80">
        <v>40646.0</v>
      </c>
      <c r="B4106" s="1">
        <v>2221.772</v>
      </c>
    </row>
    <row r="4107" ht="15.75" customHeight="1">
      <c r="A4107" s="80">
        <v>40647.0</v>
      </c>
      <c r="B4107" s="1">
        <v>2221.987</v>
      </c>
    </row>
    <row r="4108" ht="15.75" customHeight="1">
      <c r="A4108" s="80">
        <v>40648.0</v>
      </c>
      <c r="B4108" s="1">
        <v>2230.705</v>
      </c>
    </row>
    <row r="4109" ht="15.75" customHeight="1">
      <c r="A4109" s="80">
        <v>40651.0</v>
      </c>
      <c r="B4109" s="1">
        <v>2206.152</v>
      </c>
    </row>
    <row r="4110" ht="15.75" customHeight="1">
      <c r="A4110" s="80">
        <v>40652.0</v>
      </c>
      <c r="B4110" s="1">
        <v>2218.863</v>
      </c>
    </row>
    <row r="4111" ht="15.75" customHeight="1">
      <c r="A4111" s="80">
        <v>40653.0</v>
      </c>
      <c r="B4111" s="1">
        <v>2248.904</v>
      </c>
    </row>
    <row r="4112" ht="15.75" customHeight="1">
      <c r="A4112" s="80">
        <v>40654.0</v>
      </c>
      <c r="B4112" s="1">
        <v>2260.836</v>
      </c>
    </row>
    <row r="4113" ht="15.75" customHeight="1">
      <c r="A4113" s="80">
        <v>40658.0</v>
      </c>
      <c r="B4113" s="1">
        <v>2257.239</v>
      </c>
    </row>
    <row r="4114" ht="15.75" customHeight="1">
      <c r="A4114" s="80">
        <v>40659.0</v>
      </c>
      <c r="B4114" s="1">
        <v>2277.511</v>
      </c>
    </row>
    <row r="4115" ht="15.75" customHeight="1">
      <c r="A4115" s="80">
        <v>40660.0</v>
      </c>
      <c r="B4115" s="1">
        <v>2292.135</v>
      </c>
    </row>
    <row r="4116" ht="15.75" customHeight="1">
      <c r="A4116" s="80">
        <v>40661.0</v>
      </c>
      <c r="B4116" s="1">
        <v>2300.461</v>
      </c>
    </row>
    <row r="4117" ht="15.75" customHeight="1">
      <c r="A4117" s="80">
        <v>40662.0</v>
      </c>
      <c r="B4117" s="1">
        <v>2305.763</v>
      </c>
    </row>
    <row r="4118" ht="15.75" customHeight="1">
      <c r="A4118" s="80">
        <v>40665.0</v>
      </c>
      <c r="B4118" s="1">
        <v>2301.721</v>
      </c>
    </row>
    <row r="4119" ht="15.75" customHeight="1">
      <c r="A4119" s="80">
        <v>40666.0</v>
      </c>
      <c r="B4119" s="1">
        <v>2293.951</v>
      </c>
    </row>
    <row r="4120" ht="15.75" customHeight="1">
      <c r="A4120" s="80">
        <v>40667.0</v>
      </c>
      <c r="B4120" s="1">
        <v>2278.634</v>
      </c>
    </row>
    <row r="4121" ht="15.75" customHeight="1">
      <c r="A4121" s="80">
        <v>40668.0</v>
      </c>
      <c r="B4121" s="1">
        <v>2258.076</v>
      </c>
    </row>
    <row r="4122" ht="15.75" customHeight="1">
      <c r="A4122" s="80">
        <v>40669.0</v>
      </c>
      <c r="B4122" s="1">
        <v>2266.972</v>
      </c>
    </row>
    <row r="4123" ht="15.75" customHeight="1">
      <c r="A4123" s="80">
        <v>40672.0</v>
      </c>
      <c r="B4123" s="1">
        <v>2277.302</v>
      </c>
    </row>
    <row r="4124" ht="15.75" customHeight="1">
      <c r="A4124" s="80">
        <v>40673.0</v>
      </c>
      <c r="B4124" s="1">
        <v>2295.724</v>
      </c>
    </row>
    <row r="4125" ht="15.75" customHeight="1">
      <c r="A4125" s="80">
        <v>40674.0</v>
      </c>
      <c r="B4125" s="1">
        <v>2271.47</v>
      </c>
    </row>
    <row r="4126" ht="15.75" customHeight="1">
      <c r="A4126" s="80">
        <v>40675.0</v>
      </c>
      <c r="B4126" s="1">
        <v>2282.845</v>
      </c>
    </row>
    <row r="4127" ht="15.75" customHeight="1">
      <c r="A4127" s="80">
        <v>40676.0</v>
      </c>
      <c r="B4127" s="1">
        <v>2264.517</v>
      </c>
    </row>
    <row r="4128" ht="15.75" customHeight="1">
      <c r="A4128" s="80">
        <v>40679.0</v>
      </c>
      <c r="B4128" s="1">
        <v>2250.607</v>
      </c>
    </row>
    <row r="4129" ht="15.75" customHeight="1">
      <c r="A4129" s="80">
        <v>40680.0</v>
      </c>
      <c r="B4129" s="1">
        <v>2250.348</v>
      </c>
    </row>
    <row r="4130" ht="15.75" customHeight="1">
      <c r="A4130" s="80">
        <v>40681.0</v>
      </c>
      <c r="B4130" s="1">
        <v>2270.565</v>
      </c>
    </row>
    <row r="4131" ht="15.75" customHeight="1">
      <c r="A4131" s="80">
        <v>40682.0</v>
      </c>
      <c r="B4131" s="1">
        <v>2275.707</v>
      </c>
    </row>
    <row r="4132" ht="15.75" customHeight="1">
      <c r="A4132" s="80">
        <v>40683.0</v>
      </c>
      <c r="B4132" s="1">
        <v>2258.213</v>
      </c>
    </row>
    <row r="4133" ht="15.75" customHeight="1">
      <c r="A4133" s="80">
        <v>40686.0</v>
      </c>
      <c r="B4133" s="1">
        <v>2231.309</v>
      </c>
    </row>
    <row r="4134" ht="15.75" customHeight="1">
      <c r="A4134" s="80">
        <v>40687.0</v>
      </c>
      <c r="B4134" s="1">
        <v>2229.494</v>
      </c>
    </row>
    <row r="4135" ht="15.75" customHeight="1">
      <c r="A4135" s="80">
        <v>40688.0</v>
      </c>
      <c r="B4135" s="1">
        <v>2236.749</v>
      </c>
    </row>
    <row r="4136" ht="15.75" customHeight="1">
      <c r="A4136" s="80">
        <v>40689.0</v>
      </c>
      <c r="B4136" s="1">
        <v>2246.126</v>
      </c>
    </row>
    <row r="4137" ht="15.75" customHeight="1">
      <c r="A4137" s="80">
        <v>40690.0</v>
      </c>
      <c r="B4137" s="1">
        <v>2255.744</v>
      </c>
    </row>
    <row r="4138" ht="15.75" customHeight="1">
      <c r="A4138" s="80">
        <v>40694.0</v>
      </c>
      <c r="B4138" s="1">
        <v>2279.663</v>
      </c>
    </row>
    <row r="4139" ht="15.75" customHeight="1">
      <c r="A4139" s="80">
        <v>40695.0</v>
      </c>
      <c r="B4139" s="1">
        <v>2227.962</v>
      </c>
    </row>
    <row r="4140" ht="15.75" customHeight="1">
      <c r="A4140" s="80">
        <v>40696.0</v>
      </c>
      <c r="B4140" s="1">
        <v>2225.363</v>
      </c>
    </row>
    <row r="4141" ht="15.75" customHeight="1">
      <c r="A4141" s="80">
        <v>40697.0</v>
      </c>
      <c r="B4141" s="1">
        <v>2203.811</v>
      </c>
    </row>
    <row r="4142" ht="15.75" customHeight="1">
      <c r="A4142" s="80">
        <v>40700.0</v>
      </c>
      <c r="B4142" s="1">
        <v>2180.136</v>
      </c>
    </row>
    <row r="4143" ht="15.75" customHeight="1">
      <c r="A4143" s="80">
        <v>40701.0</v>
      </c>
      <c r="B4143" s="1">
        <v>2178.145</v>
      </c>
    </row>
    <row r="4144" ht="15.75" customHeight="1">
      <c r="A4144" s="80">
        <v>40702.0</v>
      </c>
      <c r="B4144" s="1">
        <v>2169.501</v>
      </c>
    </row>
    <row r="4145" ht="15.75" customHeight="1">
      <c r="A4145" s="80">
        <v>40703.0</v>
      </c>
      <c r="B4145" s="1">
        <v>2185.519</v>
      </c>
    </row>
    <row r="4146" ht="15.75" customHeight="1">
      <c r="A4146" s="80">
        <v>40704.0</v>
      </c>
      <c r="B4146" s="1">
        <v>2154.996</v>
      </c>
    </row>
    <row r="4147" ht="15.75" customHeight="1">
      <c r="A4147" s="80">
        <v>40707.0</v>
      </c>
      <c r="B4147" s="1">
        <v>2157.152</v>
      </c>
    </row>
    <row r="4148" ht="15.75" customHeight="1">
      <c r="A4148" s="80">
        <v>40708.0</v>
      </c>
      <c r="B4148" s="1">
        <v>2184.479</v>
      </c>
    </row>
    <row r="4149" ht="15.75" customHeight="1">
      <c r="A4149" s="80">
        <v>40709.0</v>
      </c>
      <c r="B4149" s="1">
        <v>2146.447</v>
      </c>
    </row>
    <row r="4150" ht="15.75" customHeight="1">
      <c r="A4150" s="80">
        <v>40710.0</v>
      </c>
      <c r="B4150" s="1">
        <v>2150.578</v>
      </c>
    </row>
    <row r="4151" ht="15.75" customHeight="1">
      <c r="A4151" s="80">
        <v>40711.0</v>
      </c>
      <c r="B4151" s="1">
        <v>2157.145</v>
      </c>
    </row>
    <row r="4152" ht="15.75" customHeight="1">
      <c r="A4152" s="80">
        <v>40714.0</v>
      </c>
      <c r="B4152" s="1">
        <v>2168.799</v>
      </c>
    </row>
    <row r="4153" ht="15.75" customHeight="1">
      <c r="A4153" s="80">
        <v>40715.0</v>
      </c>
      <c r="B4153" s="1">
        <v>2198.15</v>
      </c>
    </row>
    <row r="4154" ht="15.75" customHeight="1">
      <c r="A4154" s="80">
        <v>40716.0</v>
      </c>
      <c r="B4154" s="1">
        <v>2184.026</v>
      </c>
    </row>
    <row r="4155" ht="15.75" customHeight="1">
      <c r="A4155" s="80">
        <v>40717.0</v>
      </c>
      <c r="B4155" s="1">
        <v>2177.854</v>
      </c>
    </row>
    <row r="4156" ht="15.75" customHeight="1">
      <c r="A4156" s="80">
        <v>40718.0</v>
      </c>
      <c r="B4156" s="1">
        <v>2152.31</v>
      </c>
    </row>
    <row r="4157" ht="15.75" customHeight="1">
      <c r="A4157" s="80">
        <v>40721.0</v>
      </c>
      <c r="B4157" s="1">
        <v>2172.079</v>
      </c>
    </row>
    <row r="4158" ht="15.75" customHeight="1">
      <c r="A4158" s="80">
        <v>40722.0</v>
      </c>
      <c r="B4158" s="1">
        <v>2200.684</v>
      </c>
    </row>
    <row r="4159" ht="15.75" customHeight="1">
      <c r="A4159" s="80">
        <v>40723.0</v>
      </c>
      <c r="B4159" s="1">
        <v>2219.198</v>
      </c>
    </row>
    <row r="4160" ht="15.75" customHeight="1">
      <c r="A4160" s="80">
        <v>40724.0</v>
      </c>
      <c r="B4160" s="1">
        <v>2241.663</v>
      </c>
    </row>
    <row r="4161" ht="15.75" customHeight="1">
      <c r="A4161" s="80">
        <v>40725.0</v>
      </c>
      <c r="B4161" s="1">
        <v>2274.258</v>
      </c>
    </row>
    <row r="4162" ht="15.75" customHeight="1">
      <c r="A4162" s="80">
        <v>40729.0</v>
      </c>
      <c r="B4162" s="1">
        <v>2271.289</v>
      </c>
    </row>
    <row r="4163" ht="15.75" customHeight="1">
      <c r="A4163" s="80">
        <v>40730.0</v>
      </c>
      <c r="B4163" s="1">
        <v>2274.421</v>
      </c>
    </row>
    <row r="4164" ht="15.75" customHeight="1">
      <c r="A4164" s="80">
        <v>40731.0</v>
      </c>
      <c r="B4164" s="1">
        <v>2298.311</v>
      </c>
    </row>
    <row r="4165" ht="15.75" customHeight="1">
      <c r="A4165" s="80">
        <v>40732.0</v>
      </c>
      <c r="B4165" s="1">
        <v>2282.323</v>
      </c>
    </row>
    <row r="4166" ht="15.75" customHeight="1">
      <c r="A4166" s="80">
        <v>40735.0</v>
      </c>
      <c r="B4166" s="1">
        <v>2241.072</v>
      </c>
    </row>
    <row r="4167" ht="15.75" customHeight="1">
      <c r="A4167" s="80">
        <v>40736.0</v>
      </c>
      <c r="B4167" s="1">
        <v>2231.153</v>
      </c>
    </row>
    <row r="4168" ht="15.75" customHeight="1">
      <c r="A4168" s="80">
        <v>40737.0</v>
      </c>
      <c r="B4168" s="1">
        <v>2238.288</v>
      </c>
    </row>
    <row r="4169" ht="15.75" customHeight="1">
      <c r="A4169" s="80">
        <v>40738.0</v>
      </c>
      <c r="B4169" s="1">
        <v>2223.286</v>
      </c>
    </row>
    <row r="4170" ht="15.75" customHeight="1">
      <c r="A4170" s="80">
        <v>40739.0</v>
      </c>
      <c r="B4170" s="1">
        <v>2235.646</v>
      </c>
    </row>
    <row r="4171" ht="15.75" customHeight="1">
      <c r="A4171" s="80">
        <v>40742.0</v>
      </c>
      <c r="B4171" s="1">
        <v>2217.545</v>
      </c>
    </row>
    <row r="4172" ht="15.75" customHeight="1">
      <c r="A4172" s="80">
        <v>40743.0</v>
      </c>
      <c r="B4172" s="1">
        <v>2253.711</v>
      </c>
    </row>
    <row r="4173" ht="15.75" customHeight="1">
      <c r="A4173" s="80">
        <v>40744.0</v>
      </c>
      <c r="B4173" s="1">
        <v>2252.525</v>
      </c>
    </row>
    <row r="4174" ht="15.75" customHeight="1">
      <c r="A4174" s="80">
        <v>40745.0</v>
      </c>
      <c r="B4174" s="1">
        <v>2283.227</v>
      </c>
    </row>
    <row r="4175" ht="15.75" customHeight="1">
      <c r="A4175" s="80">
        <v>40746.0</v>
      </c>
      <c r="B4175" s="1">
        <v>2285.343</v>
      </c>
    </row>
    <row r="4176" ht="15.75" customHeight="1">
      <c r="A4176" s="80">
        <v>40749.0</v>
      </c>
      <c r="B4176" s="1">
        <v>2272.474</v>
      </c>
    </row>
    <row r="4177" ht="15.75" customHeight="1">
      <c r="A4177" s="80">
        <v>40750.0</v>
      </c>
      <c r="B4177" s="1">
        <v>2263.145</v>
      </c>
    </row>
    <row r="4178" ht="15.75" customHeight="1">
      <c r="A4178" s="80">
        <v>40751.0</v>
      </c>
      <c r="B4178" s="1">
        <v>2217.288</v>
      </c>
    </row>
    <row r="4179" ht="15.75" customHeight="1">
      <c r="A4179" s="80">
        <v>40752.0</v>
      </c>
      <c r="B4179" s="1">
        <v>2210.329</v>
      </c>
    </row>
    <row r="4180" ht="15.75" customHeight="1">
      <c r="A4180" s="80">
        <v>40753.0</v>
      </c>
      <c r="B4180" s="1">
        <v>2196.079</v>
      </c>
    </row>
    <row r="4181" ht="15.75" customHeight="1">
      <c r="A4181" s="80">
        <v>40756.0</v>
      </c>
      <c r="B4181" s="1">
        <v>2187.003</v>
      </c>
    </row>
    <row r="4182" ht="15.75" customHeight="1">
      <c r="A4182" s="80">
        <v>40757.0</v>
      </c>
      <c r="B4182" s="1">
        <v>2131.103</v>
      </c>
    </row>
    <row r="4183" ht="15.75" customHeight="1">
      <c r="A4183" s="80">
        <v>40758.0</v>
      </c>
      <c r="B4183" s="1">
        <v>2142.565</v>
      </c>
    </row>
    <row r="4184" ht="15.75" customHeight="1">
      <c r="A4184" s="80">
        <v>40759.0</v>
      </c>
      <c r="B4184" s="1">
        <v>2040.203</v>
      </c>
    </row>
    <row r="4185" ht="15.75" customHeight="1">
      <c r="A4185" s="80">
        <v>40760.0</v>
      </c>
      <c r="B4185" s="1">
        <v>2039.044</v>
      </c>
    </row>
    <row r="4186" ht="15.75" customHeight="1">
      <c r="A4186" s="80">
        <v>40763.0</v>
      </c>
      <c r="B4186" s="1">
        <v>1903.474</v>
      </c>
    </row>
    <row r="4187" ht="15.75" customHeight="1">
      <c r="A4187" s="80">
        <v>40764.0</v>
      </c>
      <c r="B4187" s="1">
        <v>1993.761</v>
      </c>
    </row>
    <row r="4188" ht="15.75" customHeight="1">
      <c r="A4188" s="80">
        <v>40765.0</v>
      </c>
      <c r="B4188" s="1">
        <v>1906.535</v>
      </c>
    </row>
    <row r="4189" ht="15.75" customHeight="1">
      <c r="A4189" s="80">
        <v>40766.0</v>
      </c>
      <c r="B4189" s="1">
        <v>1995.137</v>
      </c>
    </row>
    <row r="4190" ht="15.75" customHeight="1">
      <c r="A4190" s="80">
        <v>40767.0</v>
      </c>
      <c r="B4190" s="1">
        <v>2005.674</v>
      </c>
    </row>
    <row r="4191" ht="15.75" customHeight="1">
      <c r="A4191" s="80">
        <v>40770.0</v>
      </c>
      <c r="B4191" s="1">
        <v>2049.513</v>
      </c>
    </row>
    <row r="4192" ht="15.75" customHeight="1">
      <c r="A4192" s="80">
        <v>40771.0</v>
      </c>
      <c r="B4192" s="1">
        <v>2029.923</v>
      </c>
    </row>
    <row r="4193" ht="15.75" customHeight="1">
      <c r="A4193" s="80">
        <v>40772.0</v>
      </c>
      <c r="B4193" s="1">
        <v>2032.414</v>
      </c>
    </row>
    <row r="4194" ht="15.75" customHeight="1">
      <c r="A4194" s="80">
        <v>40773.0</v>
      </c>
      <c r="B4194" s="1">
        <v>1941.92</v>
      </c>
    </row>
    <row r="4195" ht="15.75" customHeight="1">
      <c r="A4195" s="80">
        <v>40774.0</v>
      </c>
      <c r="B4195" s="1">
        <v>1912.773</v>
      </c>
    </row>
    <row r="4196" ht="15.75" customHeight="1">
      <c r="A4196" s="80">
        <v>40777.0</v>
      </c>
      <c r="B4196" s="1">
        <v>1913.272</v>
      </c>
    </row>
    <row r="4197" ht="15.75" customHeight="1">
      <c r="A4197" s="80">
        <v>40778.0</v>
      </c>
      <c r="B4197" s="1">
        <v>1978.895</v>
      </c>
    </row>
    <row r="4198" ht="15.75" customHeight="1">
      <c r="A4198" s="80">
        <v>40779.0</v>
      </c>
      <c r="B4198" s="1">
        <v>2005.133</v>
      </c>
    </row>
    <row r="4199" ht="15.75" customHeight="1">
      <c r="A4199" s="80">
        <v>40780.0</v>
      </c>
      <c r="B4199" s="1">
        <v>1973.962</v>
      </c>
    </row>
    <row r="4200" ht="15.75" customHeight="1">
      <c r="A4200" s="80">
        <v>40781.0</v>
      </c>
      <c r="B4200" s="1">
        <v>2004.109</v>
      </c>
    </row>
    <row r="4201" ht="15.75" customHeight="1">
      <c r="A4201" s="80">
        <v>40784.0</v>
      </c>
      <c r="B4201" s="1">
        <v>2061.047</v>
      </c>
    </row>
    <row r="4202" ht="15.75" customHeight="1">
      <c r="A4202" s="80">
        <v>40785.0</v>
      </c>
      <c r="B4202" s="1">
        <v>2066.366</v>
      </c>
    </row>
    <row r="4203" ht="15.75" customHeight="1">
      <c r="A4203" s="80">
        <v>40786.0</v>
      </c>
      <c r="B4203" s="1">
        <v>2076.784</v>
      </c>
    </row>
    <row r="4204" ht="15.75" customHeight="1">
      <c r="A4204" s="80">
        <v>40787.0</v>
      </c>
      <c r="B4204" s="1">
        <v>2052.297</v>
      </c>
    </row>
    <row r="4205" ht="15.75" customHeight="1">
      <c r="A4205" s="80">
        <v>40788.0</v>
      </c>
      <c r="B4205" s="1">
        <v>2000.496</v>
      </c>
    </row>
    <row r="4206" ht="15.75" customHeight="1">
      <c r="A4206" s="80">
        <v>40792.0</v>
      </c>
      <c r="B4206" s="1">
        <v>1985.671</v>
      </c>
    </row>
    <row r="4207" ht="15.75" customHeight="1">
      <c r="A4207" s="80">
        <v>40793.0</v>
      </c>
      <c r="B4207" s="1">
        <v>2043.046</v>
      </c>
    </row>
    <row r="4208" ht="15.75" customHeight="1">
      <c r="A4208" s="80">
        <v>40794.0</v>
      </c>
      <c r="B4208" s="1">
        <v>2021.418</v>
      </c>
    </row>
    <row r="4209" ht="15.75" customHeight="1">
      <c r="A4209" s="80">
        <v>40795.0</v>
      </c>
      <c r="B4209" s="1">
        <v>1967.473</v>
      </c>
    </row>
    <row r="4210" ht="15.75" customHeight="1">
      <c r="A4210" s="80">
        <v>40798.0</v>
      </c>
      <c r="B4210" s="1">
        <v>1981.3</v>
      </c>
    </row>
    <row r="4211" ht="15.75" customHeight="1">
      <c r="A4211" s="80">
        <v>40799.0</v>
      </c>
      <c r="B4211" s="1">
        <v>2000.08</v>
      </c>
    </row>
    <row r="4212" ht="15.75" customHeight="1">
      <c r="A4212" s="80">
        <v>40800.0</v>
      </c>
      <c r="B4212" s="1">
        <v>2027.037</v>
      </c>
    </row>
    <row r="4213" ht="15.75" customHeight="1">
      <c r="A4213" s="80">
        <v>40801.0</v>
      </c>
      <c r="B4213" s="1">
        <v>2062.255</v>
      </c>
    </row>
    <row r="4214" ht="15.75" customHeight="1">
      <c r="A4214" s="80">
        <v>40802.0</v>
      </c>
      <c r="B4214" s="1">
        <v>2074.064</v>
      </c>
    </row>
    <row r="4215" ht="15.75" customHeight="1">
      <c r="A4215" s="80">
        <v>40805.0</v>
      </c>
      <c r="B4215" s="1">
        <v>2053.743</v>
      </c>
    </row>
    <row r="4216" ht="15.75" customHeight="1">
      <c r="A4216" s="80">
        <v>40806.0</v>
      </c>
      <c r="B4216" s="1">
        <v>2050.394</v>
      </c>
    </row>
    <row r="4217" ht="15.75" customHeight="1">
      <c r="A4217" s="80">
        <v>40807.0</v>
      </c>
      <c r="B4217" s="1">
        <v>1990.205</v>
      </c>
    </row>
    <row r="4218" ht="15.75" customHeight="1">
      <c r="A4218" s="80">
        <v>40808.0</v>
      </c>
      <c r="B4218" s="1">
        <v>1926.757</v>
      </c>
    </row>
    <row r="4219" ht="15.75" customHeight="1">
      <c r="A4219" s="80">
        <v>40809.0</v>
      </c>
      <c r="B4219" s="1">
        <v>1938.73</v>
      </c>
    </row>
    <row r="4220" ht="15.75" customHeight="1">
      <c r="A4220" s="80">
        <v>40812.0</v>
      </c>
      <c r="B4220" s="1">
        <v>1983.968</v>
      </c>
    </row>
    <row r="4221" ht="15.75" customHeight="1">
      <c r="A4221" s="80">
        <v>40813.0</v>
      </c>
      <c r="B4221" s="1">
        <v>2005.192</v>
      </c>
    </row>
    <row r="4222" ht="15.75" customHeight="1">
      <c r="A4222" s="80">
        <v>40814.0</v>
      </c>
      <c r="B4222" s="1">
        <v>1964.198</v>
      </c>
    </row>
    <row r="4223" ht="15.75" customHeight="1">
      <c r="A4223" s="80">
        <v>40815.0</v>
      </c>
      <c r="B4223" s="1">
        <v>1980.229</v>
      </c>
    </row>
    <row r="4224" ht="15.75" customHeight="1">
      <c r="A4224" s="80">
        <v>40816.0</v>
      </c>
      <c r="B4224" s="1">
        <v>1930.789</v>
      </c>
    </row>
    <row r="4225" ht="15.75" customHeight="1">
      <c r="A4225" s="80">
        <v>40819.0</v>
      </c>
      <c r="B4225" s="1">
        <v>1875.951</v>
      </c>
    </row>
    <row r="4226" ht="15.75" customHeight="1">
      <c r="A4226" s="80">
        <v>40820.0</v>
      </c>
      <c r="B4226" s="1">
        <v>1918.39</v>
      </c>
    </row>
    <row r="4227" ht="15.75" customHeight="1">
      <c r="A4227" s="80">
        <v>40821.0</v>
      </c>
      <c r="B4227" s="1">
        <v>1953.666</v>
      </c>
    </row>
    <row r="4228" ht="15.75" customHeight="1">
      <c r="A4228" s="80">
        <v>40822.0</v>
      </c>
      <c r="B4228" s="1">
        <v>1989.611</v>
      </c>
    </row>
    <row r="4229" ht="15.75" customHeight="1">
      <c r="A4229" s="80">
        <v>40823.0</v>
      </c>
      <c r="B4229" s="1">
        <v>1973.423</v>
      </c>
    </row>
    <row r="4230" ht="15.75" customHeight="1">
      <c r="A4230" s="80">
        <v>40826.0</v>
      </c>
      <c r="B4230" s="1">
        <v>2040.756</v>
      </c>
    </row>
    <row r="4231" ht="15.75" customHeight="1">
      <c r="A4231" s="80">
        <v>40827.0</v>
      </c>
      <c r="B4231" s="1">
        <v>2041.896</v>
      </c>
    </row>
    <row r="4232" ht="15.75" customHeight="1">
      <c r="A4232" s="80">
        <v>40828.0</v>
      </c>
      <c r="B4232" s="1">
        <v>2062.223</v>
      </c>
    </row>
    <row r="4233" ht="15.75" customHeight="1">
      <c r="A4233" s="80">
        <v>40829.0</v>
      </c>
      <c r="B4233" s="1">
        <v>2056.259</v>
      </c>
    </row>
    <row r="4234" ht="15.75" customHeight="1">
      <c r="A4234" s="80">
        <v>40830.0</v>
      </c>
      <c r="B4234" s="1">
        <v>2091.995</v>
      </c>
    </row>
    <row r="4235" ht="15.75" customHeight="1">
      <c r="A4235" s="80">
        <v>40833.0</v>
      </c>
      <c r="B4235" s="1">
        <v>2051.544</v>
      </c>
    </row>
    <row r="4236" ht="15.75" customHeight="1">
      <c r="A4236" s="80">
        <v>40834.0</v>
      </c>
      <c r="B4236" s="1">
        <v>2093.434</v>
      </c>
    </row>
    <row r="4237" ht="15.75" customHeight="1">
      <c r="A4237" s="80">
        <v>40835.0</v>
      </c>
      <c r="B4237" s="1">
        <v>2067.276</v>
      </c>
    </row>
    <row r="4238" ht="15.75" customHeight="1">
      <c r="A4238" s="80">
        <v>40836.0</v>
      </c>
      <c r="B4238" s="1">
        <v>2076.75</v>
      </c>
    </row>
    <row r="4239" ht="15.75" customHeight="1">
      <c r="A4239" s="80">
        <v>40837.0</v>
      </c>
      <c r="B4239" s="1">
        <v>2115.864</v>
      </c>
    </row>
    <row r="4240" ht="15.75" customHeight="1">
      <c r="A4240" s="80">
        <v>40840.0</v>
      </c>
      <c r="B4240" s="1">
        <v>2143.132</v>
      </c>
    </row>
    <row r="4241" ht="15.75" customHeight="1">
      <c r="A4241" s="80">
        <v>40841.0</v>
      </c>
      <c r="B4241" s="1">
        <v>2100.166</v>
      </c>
    </row>
    <row r="4242" ht="15.75" customHeight="1">
      <c r="A4242" s="80">
        <v>40842.0</v>
      </c>
      <c r="B4242" s="1">
        <v>2122.316</v>
      </c>
    </row>
    <row r="4243" ht="15.75" customHeight="1">
      <c r="A4243" s="80">
        <v>40843.0</v>
      </c>
      <c r="B4243" s="1">
        <v>2195.215</v>
      </c>
    </row>
    <row r="4244" ht="15.75" customHeight="1">
      <c r="A4244" s="80">
        <v>40844.0</v>
      </c>
      <c r="B4244" s="1">
        <v>2196.13</v>
      </c>
    </row>
    <row r="4245" ht="15.75" customHeight="1">
      <c r="A4245" s="80">
        <v>40847.0</v>
      </c>
      <c r="B4245" s="1">
        <v>2141.811</v>
      </c>
    </row>
    <row r="4246" ht="15.75" customHeight="1">
      <c r="A4246" s="80">
        <v>40848.0</v>
      </c>
      <c r="B4246" s="1">
        <v>2081.972</v>
      </c>
    </row>
    <row r="4247" ht="15.75" customHeight="1">
      <c r="A4247" s="80">
        <v>40849.0</v>
      </c>
      <c r="B4247" s="1">
        <v>2115.699</v>
      </c>
    </row>
    <row r="4248" ht="15.75" customHeight="1">
      <c r="A4248" s="80">
        <v>40850.0</v>
      </c>
      <c r="B4248" s="1">
        <v>2155.867</v>
      </c>
    </row>
    <row r="4249" ht="15.75" customHeight="1">
      <c r="A4249" s="80">
        <v>40851.0</v>
      </c>
      <c r="B4249" s="1">
        <v>2142.343</v>
      </c>
    </row>
    <row r="4250" ht="15.75" customHeight="1">
      <c r="A4250" s="80">
        <v>40854.0</v>
      </c>
      <c r="B4250" s="1">
        <v>2156.0</v>
      </c>
    </row>
    <row r="4251" ht="15.75" customHeight="1">
      <c r="A4251" s="80">
        <v>40855.0</v>
      </c>
      <c r="B4251" s="1">
        <v>2182.609</v>
      </c>
    </row>
    <row r="4252" ht="15.75" customHeight="1">
      <c r="A4252" s="80">
        <v>40856.0</v>
      </c>
      <c r="B4252" s="1">
        <v>2102.724</v>
      </c>
    </row>
    <row r="4253" ht="15.75" customHeight="1">
      <c r="A4253" s="80">
        <v>40857.0</v>
      </c>
      <c r="B4253" s="1">
        <v>2121.136</v>
      </c>
    </row>
    <row r="4254" ht="15.75" customHeight="1">
      <c r="A4254" s="80">
        <v>40858.0</v>
      </c>
      <c r="B4254" s="1">
        <v>2162.484</v>
      </c>
    </row>
    <row r="4255" ht="15.75" customHeight="1">
      <c r="A4255" s="80">
        <v>40861.0</v>
      </c>
      <c r="B4255" s="1">
        <v>2142.093</v>
      </c>
    </row>
    <row r="4256" ht="15.75" customHeight="1">
      <c r="A4256" s="80">
        <v>40862.0</v>
      </c>
      <c r="B4256" s="1">
        <v>2152.797</v>
      </c>
    </row>
    <row r="4257" ht="15.75" customHeight="1">
      <c r="A4257" s="80">
        <v>40863.0</v>
      </c>
      <c r="B4257" s="1">
        <v>2117.643</v>
      </c>
    </row>
    <row r="4258" ht="15.75" customHeight="1">
      <c r="A4258" s="80">
        <v>40864.0</v>
      </c>
      <c r="B4258" s="1">
        <v>2082.095</v>
      </c>
    </row>
    <row r="4259" ht="15.75" customHeight="1">
      <c r="A4259" s="80">
        <v>40865.0</v>
      </c>
      <c r="B4259" s="1">
        <v>2081.423</v>
      </c>
    </row>
    <row r="4260" ht="15.75" customHeight="1">
      <c r="A4260" s="80">
        <v>40868.0</v>
      </c>
      <c r="B4260" s="1">
        <v>2042.707</v>
      </c>
    </row>
    <row r="4261" ht="15.75" customHeight="1">
      <c r="A4261" s="80">
        <v>40869.0</v>
      </c>
      <c r="B4261" s="1">
        <v>2034.41</v>
      </c>
    </row>
    <row r="4262" ht="15.75" customHeight="1">
      <c r="A4262" s="80">
        <v>40870.0</v>
      </c>
      <c r="B4262" s="1">
        <v>1989.538</v>
      </c>
    </row>
    <row r="4263" ht="15.75" customHeight="1">
      <c r="A4263" s="80">
        <v>40872.0</v>
      </c>
      <c r="B4263" s="1">
        <v>1984.501</v>
      </c>
    </row>
    <row r="4264" ht="15.75" customHeight="1">
      <c r="A4264" s="80">
        <v>40875.0</v>
      </c>
      <c r="B4264" s="1">
        <v>2042.802</v>
      </c>
    </row>
    <row r="4265" ht="15.75" customHeight="1">
      <c r="A4265" s="80">
        <v>40876.0</v>
      </c>
      <c r="B4265" s="1">
        <v>2048.064</v>
      </c>
    </row>
    <row r="4266" ht="15.75" customHeight="1">
      <c r="A4266" s="80">
        <v>40877.0</v>
      </c>
      <c r="B4266" s="1">
        <v>2137.077</v>
      </c>
    </row>
    <row r="4267" ht="15.75" customHeight="1">
      <c r="A4267" s="80">
        <v>40878.0</v>
      </c>
      <c r="B4267" s="1">
        <v>2133.071</v>
      </c>
    </row>
    <row r="4268" ht="15.75" customHeight="1">
      <c r="A4268" s="80">
        <v>40879.0</v>
      </c>
      <c r="B4268" s="1">
        <v>2132.639</v>
      </c>
    </row>
    <row r="4269" ht="15.75" customHeight="1">
      <c r="A4269" s="80">
        <v>40882.0</v>
      </c>
      <c r="B4269" s="1">
        <v>2154.68</v>
      </c>
    </row>
    <row r="4270" ht="15.75" customHeight="1">
      <c r="A4270" s="80">
        <v>40883.0</v>
      </c>
      <c r="B4270" s="1">
        <v>2157.096</v>
      </c>
    </row>
    <row r="4271" ht="15.75" customHeight="1">
      <c r="A4271" s="80">
        <v>40884.0</v>
      </c>
      <c r="B4271" s="1">
        <v>2162.071</v>
      </c>
    </row>
    <row r="4272" ht="15.75" customHeight="1">
      <c r="A4272" s="80">
        <v>40885.0</v>
      </c>
      <c r="B4272" s="1">
        <v>2116.407</v>
      </c>
    </row>
    <row r="4273" ht="15.75" customHeight="1">
      <c r="A4273" s="80">
        <v>40886.0</v>
      </c>
      <c r="B4273" s="1">
        <v>2152.145</v>
      </c>
    </row>
    <row r="4274" ht="15.75" customHeight="1">
      <c r="A4274" s="80">
        <v>40889.0</v>
      </c>
      <c r="B4274" s="1">
        <v>2120.154</v>
      </c>
    </row>
    <row r="4275" ht="15.75" customHeight="1">
      <c r="A4275" s="80">
        <v>40890.0</v>
      </c>
      <c r="B4275" s="1">
        <v>2102.147</v>
      </c>
    </row>
    <row r="4276" ht="15.75" customHeight="1">
      <c r="A4276" s="80">
        <v>40891.0</v>
      </c>
      <c r="B4276" s="1">
        <v>2078.508</v>
      </c>
    </row>
    <row r="4277" ht="15.75" customHeight="1">
      <c r="A4277" s="80">
        <v>40892.0</v>
      </c>
      <c r="B4277" s="1">
        <v>2085.436</v>
      </c>
    </row>
    <row r="4278" ht="15.75" customHeight="1">
      <c r="A4278" s="80">
        <v>40893.0</v>
      </c>
      <c r="B4278" s="1">
        <v>2092.184</v>
      </c>
    </row>
    <row r="4279" ht="15.75" customHeight="1">
      <c r="A4279" s="80">
        <v>40896.0</v>
      </c>
      <c r="B4279" s="1">
        <v>2067.669</v>
      </c>
    </row>
    <row r="4280" ht="15.75" customHeight="1">
      <c r="A4280" s="80">
        <v>40897.0</v>
      </c>
      <c r="B4280" s="1">
        <v>2129.672</v>
      </c>
    </row>
    <row r="4281" ht="15.75" customHeight="1">
      <c r="A4281" s="80">
        <v>40898.0</v>
      </c>
      <c r="B4281" s="1">
        <v>2133.857</v>
      </c>
    </row>
    <row r="4282" ht="15.75" customHeight="1">
      <c r="A4282" s="80">
        <v>40899.0</v>
      </c>
      <c r="B4282" s="1">
        <v>2152.036</v>
      </c>
    </row>
    <row r="4283" ht="15.75" customHeight="1">
      <c r="A4283" s="80">
        <v>40900.0</v>
      </c>
      <c r="B4283" s="1">
        <v>2171.503</v>
      </c>
    </row>
    <row r="4284" ht="15.75" customHeight="1">
      <c r="A4284" s="80">
        <v>40904.0</v>
      </c>
      <c r="B4284" s="1">
        <v>2171.707</v>
      </c>
    </row>
    <row r="4285" ht="15.75" customHeight="1">
      <c r="A4285" s="80">
        <v>40905.0</v>
      </c>
      <c r="B4285" s="1">
        <v>2145.094</v>
      </c>
    </row>
    <row r="4286" ht="15.75" customHeight="1">
      <c r="A4286" s="80">
        <v>40906.0</v>
      </c>
      <c r="B4286" s="1">
        <v>2168.117</v>
      </c>
    </row>
    <row r="4287" ht="15.75" customHeight="1">
      <c r="A4287" s="80">
        <v>40907.0</v>
      </c>
      <c r="B4287" s="1">
        <v>2158.938</v>
      </c>
    </row>
    <row r="4288" ht="15.75" customHeight="1">
      <c r="A4288" s="80">
        <v>40911.0</v>
      </c>
      <c r="B4288" s="1">
        <v>2192.399</v>
      </c>
    </row>
    <row r="4289" ht="15.75" customHeight="1">
      <c r="A4289" s="80">
        <v>40912.0</v>
      </c>
      <c r="B4289" s="1">
        <v>2193.275</v>
      </c>
    </row>
    <row r="4290" ht="15.75" customHeight="1">
      <c r="A4290" s="80">
        <v>40913.0</v>
      </c>
      <c r="B4290" s="1">
        <v>2199.732</v>
      </c>
    </row>
    <row r="4291" ht="15.75" customHeight="1">
      <c r="A4291" s="80">
        <v>40914.0</v>
      </c>
      <c r="B4291" s="1">
        <v>2194.983</v>
      </c>
    </row>
    <row r="4292" ht="15.75" customHeight="1">
      <c r="A4292" s="80">
        <v>40917.0</v>
      </c>
      <c r="B4292" s="1">
        <v>2200.001</v>
      </c>
    </row>
    <row r="4293" ht="15.75" customHeight="1">
      <c r="A4293" s="80">
        <v>40918.0</v>
      </c>
      <c r="B4293" s="1">
        <v>2219.575</v>
      </c>
    </row>
    <row r="4294" ht="15.75" customHeight="1">
      <c r="A4294" s="80">
        <v>40919.0</v>
      </c>
      <c r="B4294" s="1">
        <v>2220.485</v>
      </c>
    </row>
    <row r="4295" ht="15.75" customHeight="1">
      <c r="A4295" s="80">
        <v>40920.0</v>
      </c>
      <c r="B4295" s="1">
        <v>2225.742</v>
      </c>
    </row>
    <row r="4296" ht="15.75" customHeight="1">
      <c r="A4296" s="80">
        <v>40921.0</v>
      </c>
      <c r="B4296" s="1">
        <v>2214.727</v>
      </c>
    </row>
    <row r="4297" ht="15.75" customHeight="1">
      <c r="A4297" s="80">
        <v>40925.0</v>
      </c>
      <c r="B4297" s="1">
        <v>2222.588</v>
      </c>
    </row>
    <row r="4298" ht="15.75" customHeight="1">
      <c r="A4298" s="80">
        <v>40926.0</v>
      </c>
      <c r="B4298" s="1">
        <v>2247.639</v>
      </c>
    </row>
    <row r="4299" ht="15.75" customHeight="1">
      <c r="A4299" s="80">
        <v>40927.0</v>
      </c>
      <c r="B4299" s="1">
        <v>2258.804</v>
      </c>
    </row>
    <row r="4300" ht="15.75" customHeight="1">
      <c r="A4300" s="80">
        <v>40928.0</v>
      </c>
      <c r="B4300" s="1">
        <v>2260.374</v>
      </c>
    </row>
    <row r="4301" ht="15.75" customHeight="1">
      <c r="A4301" s="80">
        <v>40931.0</v>
      </c>
      <c r="B4301" s="1">
        <v>2261.474</v>
      </c>
    </row>
    <row r="4302" ht="15.75" customHeight="1">
      <c r="A4302" s="80">
        <v>40932.0</v>
      </c>
      <c r="B4302" s="1">
        <v>2259.217</v>
      </c>
    </row>
    <row r="4303" ht="15.75" customHeight="1">
      <c r="A4303" s="80">
        <v>40933.0</v>
      </c>
      <c r="B4303" s="1">
        <v>2278.827</v>
      </c>
    </row>
    <row r="4304" ht="15.75" customHeight="1">
      <c r="A4304" s="80">
        <v>40934.0</v>
      </c>
      <c r="B4304" s="1">
        <v>2265.843</v>
      </c>
    </row>
    <row r="4305" ht="15.75" customHeight="1">
      <c r="A4305" s="80">
        <v>40935.0</v>
      </c>
      <c r="B4305" s="1">
        <v>2262.348</v>
      </c>
    </row>
    <row r="4306" ht="15.75" customHeight="1">
      <c r="A4306" s="80">
        <v>40938.0</v>
      </c>
      <c r="B4306" s="1">
        <v>2256.719</v>
      </c>
    </row>
    <row r="4307" ht="15.75" customHeight="1">
      <c r="A4307" s="80">
        <v>40939.0</v>
      </c>
      <c r="B4307" s="1">
        <v>2255.691</v>
      </c>
    </row>
    <row r="4308" ht="15.75" customHeight="1">
      <c r="A4308" s="80">
        <v>40940.0</v>
      </c>
      <c r="B4308" s="1">
        <v>2276.243</v>
      </c>
    </row>
    <row r="4309" ht="15.75" customHeight="1">
      <c r="A4309" s="80">
        <v>40941.0</v>
      </c>
      <c r="B4309" s="1">
        <v>2278.917</v>
      </c>
    </row>
    <row r="4310" ht="15.75" customHeight="1">
      <c r="A4310" s="80">
        <v>40942.0</v>
      </c>
      <c r="B4310" s="1">
        <v>2312.486</v>
      </c>
    </row>
    <row r="4311" ht="15.75" customHeight="1">
      <c r="A4311" s="80">
        <v>40945.0</v>
      </c>
      <c r="B4311" s="1">
        <v>2311.553</v>
      </c>
    </row>
    <row r="4312" ht="15.75" customHeight="1">
      <c r="A4312" s="80">
        <v>40946.0</v>
      </c>
      <c r="B4312" s="1">
        <v>2316.266</v>
      </c>
    </row>
    <row r="4313" ht="15.75" customHeight="1">
      <c r="A4313" s="80">
        <v>40947.0</v>
      </c>
      <c r="B4313" s="1">
        <v>2322.106</v>
      </c>
    </row>
    <row r="4314" ht="15.75" customHeight="1">
      <c r="A4314" s="80">
        <v>40948.0</v>
      </c>
      <c r="B4314" s="1">
        <v>2325.561</v>
      </c>
    </row>
    <row r="4315" ht="15.75" customHeight="1">
      <c r="A4315" s="80">
        <v>40949.0</v>
      </c>
      <c r="B4315" s="1">
        <v>2309.597</v>
      </c>
    </row>
    <row r="4316" ht="15.75" customHeight="1">
      <c r="A4316" s="80">
        <v>40952.0</v>
      </c>
      <c r="B4316" s="1">
        <v>2325.814</v>
      </c>
    </row>
    <row r="4317" ht="15.75" customHeight="1">
      <c r="A4317" s="80">
        <v>40953.0</v>
      </c>
      <c r="B4317" s="1">
        <v>2323.998</v>
      </c>
    </row>
    <row r="4318" ht="15.75" customHeight="1">
      <c r="A4318" s="80">
        <v>40954.0</v>
      </c>
      <c r="B4318" s="1">
        <v>2312.278</v>
      </c>
    </row>
    <row r="4319" ht="15.75" customHeight="1">
      <c r="A4319" s="80">
        <v>40955.0</v>
      </c>
      <c r="B4319" s="1">
        <v>2338.115</v>
      </c>
    </row>
    <row r="4320" ht="15.75" customHeight="1">
      <c r="A4320" s="80">
        <v>40956.0</v>
      </c>
      <c r="B4320" s="1">
        <v>2343.666</v>
      </c>
    </row>
    <row r="4321" ht="15.75" customHeight="1">
      <c r="A4321" s="80">
        <v>40960.0</v>
      </c>
      <c r="B4321" s="1">
        <v>2345.405</v>
      </c>
    </row>
    <row r="4322" ht="15.75" customHeight="1">
      <c r="A4322" s="80">
        <v>40961.0</v>
      </c>
      <c r="B4322" s="1">
        <v>2337.666</v>
      </c>
    </row>
    <row r="4323" ht="15.75" customHeight="1">
      <c r="A4323" s="80">
        <v>40962.0</v>
      </c>
      <c r="B4323" s="1">
        <v>2348.107</v>
      </c>
    </row>
    <row r="4324" ht="15.75" customHeight="1">
      <c r="A4324" s="80">
        <v>40963.0</v>
      </c>
      <c r="B4324" s="1">
        <v>2352.344</v>
      </c>
    </row>
    <row r="4325" ht="15.75" customHeight="1">
      <c r="A4325" s="80">
        <v>40966.0</v>
      </c>
      <c r="B4325" s="1">
        <v>2355.741</v>
      </c>
    </row>
    <row r="4326" ht="15.75" customHeight="1">
      <c r="A4326" s="80">
        <v>40967.0</v>
      </c>
      <c r="B4326" s="1">
        <v>2364.028</v>
      </c>
    </row>
    <row r="4327" ht="15.75" customHeight="1">
      <c r="A4327" s="80">
        <v>40968.0</v>
      </c>
      <c r="B4327" s="1">
        <v>2353.232</v>
      </c>
    </row>
    <row r="4328" ht="15.75" customHeight="1">
      <c r="A4328" s="80">
        <v>40969.0</v>
      </c>
      <c r="B4328" s="1">
        <v>2367.866</v>
      </c>
    </row>
    <row r="4329" ht="15.75" customHeight="1">
      <c r="A4329" s="80">
        <v>40970.0</v>
      </c>
      <c r="B4329" s="1">
        <v>2360.28</v>
      </c>
    </row>
    <row r="4330" ht="15.75" customHeight="1">
      <c r="A4330" s="80">
        <v>40973.0</v>
      </c>
      <c r="B4330" s="1">
        <v>2351.276</v>
      </c>
    </row>
    <row r="4331" ht="15.75" customHeight="1">
      <c r="A4331" s="80">
        <v>40974.0</v>
      </c>
      <c r="B4331" s="1">
        <v>2315.213</v>
      </c>
    </row>
    <row r="4332" ht="15.75" customHeight="1">
      <c r="A4332" s="80">
        <v>40975.0</v>
      </c>
      <c r="B4332" s="1">
        <v>2331.89</v>
      </c>
    </row>
    <row r="4333" ht="15.75" customHeight="1">
      <c r="A4333" s="80">
        <v>40976.0</v>
      </c>
      <c r="B4333" s="1">
        <v>2355.012</v>
      </c>
    </row>
    <row r="4334" ht="15.75" customHeight="1">
      <c r="A4334" s="80">
        <v>40977.0</v>
      </c>
      <c r="B4334" s="1">
        <v>2363.558</v>
      </c>
    </row>
    <row r="4335" ht="15.75" customHeight="1">
      <c r="A4335" s="80">
        <v>40980.0</v>
      </c>
      <c r="B4335" s="1">
        <v>2364.097</v>
      </c>
    </row>
    <row r="4336" ht="15.75" customHeight="1">
      <c r="A4336" s="80">
        <v>40981.0</v>
      </c>
      <c r="B4336" s="1">
        <v>2407.788</v>
      </c>
    </row>
    <row r="4337" ht="15.75" customHeight="1">
      <c r="A4337" s="80">
        <v>40982.0</v>
      </c>
      <c r="B4337" s="1">
        <v>2404.981</v>
      </c>
    </row>
    <row r="4338" ht="15.75" customHeight="1">
      <c r="A4338" s="80">
        <v>40983.0</v>
      </c>
      <c r="B4338" s="1">
        <v>2419.372</v>
      </c>
    </row>
    <row r="4339" ht="15.75" customHeight="1">
      <c r="A4339" s="80">
        <v>40984.0</v>
      </c>
      <c r="B4339" s="1">
        <v>2422.095</v>
      </c>
    </row>
    <row r="4340" ht="15.75" customHeight="1">
      <c r="A4340" s="80">
        <v>40987.0</v>
      </c>
      <c r="B4340" s="1">
        <v>2431.726</v>
      </c>
    </row>
    <row r="4341" ht="15.75" customHeight="1">
      <c r="A4341" s="80">
        <v>40988.0</v>
      </c>
      <c r="B4341" s="1">
        <v>2424.462</v>
      </c>
    </row>
    <row r="4342" ht="15.75" customHeight="1">
      <c r="A4342" s="80">
        <v>40989.0</v>
      </c>
      <c r="B4342" s="1">
        <v>2420.019</v>
      </c>
    </row>
    <row r="4343" ht="15.75" customHeight="1">
      <c r="A4343" s="80">
        <v>40990.0</v>
      </c>
      <c r="B4343" s="1">
        <v>2402.707</v>
      </c>
    </row>
    <row r="4344" ht="15.75" customHeight="1">
      <c r="A4344" s="80">
        <v>40991.0</v>
      </c>
      <c r="B4344" s="1">
        <v>2410.165</v>
      </c>
    </row>
    <row r="4345" ht="15.75" customHeight="1">
      <c r="A4345" s="80">
        <v>40994.0</v>
      </c>
      <c r="B4345" s="1">
        <v>2443.64</v>
      </c>
    </row>
    <row r="4346" ht="15.75" customHeight="1">
      <c r="A4346" s="80">
        <v>40995.0</v>
      </c>
      <c r="B4346" s="1">
        <v>2437.006</v>
      </c>
    </row>
    <row r="4347" ht="15.75" customHeight="1">
      <c r="A4347" s="80">
        <v>40996.0</v>
      </c>
      <c r="B4347" s="1">
        <v>2425.553</v>
      </c>
    </row>
    <row r="4348" ht="15.75" customHeight="1">
      <c r="A4348" s="80">
        <v>40997.0</v>
      </c>
      <c r="B4348" s="1">
        <v>2421.705</v>
      </c>
    </row>
    <row r="4349" ht="15.75" customHeight="1">
      <c r="A4349" s="80">
        <v>40998.0</v>
      </c>
      <c r="B4349" s="1">
        <v>2430.675</v>
      </c>
    </row>
    <row r="4350" ht="15.75" customHeight="1">
      <c r="A4350" s="80">
        <v>41001.0</v>
      </c>
      <c r="B4350" s="1">
        <v>2449.078</v>
      </c>
    </row>
    <row r="4351" ht="15.75" customHeight="1">
      <c r="A4351" s="80">
        <v>41002.0</v>
      </c>
      <c r="B4351" s="1">
        <v>2439.888</v>
      </c>
    </row>
    <row r="4352" ht="15.75" customHeight="1">
      <c r="A4352" s="80">
        <v>41003.0</v>
      </c>
      <c r="B4352" s="1">
        <v>2415.051</v>
      </c>
    </row>
    <row r="4353" ht="15.75" customHeight="1">
      <c r="A4353" s="80">
        <v>41004.0</v>
      </c>
      <c r="B4353" s="1">
        <v>2414.396</v>
      </c>
    </row>
    <row r="4354" ht="15.75" customHeight="1">
      <c r="A4354" s="80">
        <v>41008.0</v>
      </c>
      <c r="B4354" s="1">
        <v>2387.032</v>
      </c>
    </row>
    <row r="4355" ht="15.75" customHeight="1">
      <c r="A4355" s="80">
        <v>41009.0</v>
      </c>
      <c r="B4355" s="1">
        <v>2346.273</v>
      </c>
    </row>
    <row r="4356" ht="15.75" customHeight="1">
      <c r="A4356" s="80">
        <v>41010.0</v>
      </c>
      <c r="B4356" s="1">
        <v>2364.091</v>
      </c>
    </row>
    <row r="4357" ht="15.75" customHeight="1">
      <c r="A4357" s="80">
        <v>41011.0</v>
      </c>
      <c r="B4357" s="1">
        <v>2396.693</v>
      </c>
    </row>
    <row r="4358" ht="15.75" customHeight="1">
      <c r="A4358" s="80">
        <v>41012.0</v>
      </c>
      <c r="B4358" s="1">
        <v>2366.845</v>
      </c>
    </row>
    <row r="4359" ht="15.75" customHeight="1">
      <c r="A4359" s="80">
        <v>41015.0</v>
      </c>
      <c r="B4359" s="1">
        <v>2365.648</v>
      </c>
    </row>
    <row r="4360" ht="15.75" customHeight="1">
      <c r="A4360" s="80">
        <v>41016.0</v>
      </c>
      <c r="B4360" s="1">
        <v>2402.294</v>
      </c>
    </row>
    <row r="4361" ht="15.75" customHeight="1">
      <c r="A4361" s="80">
        <v>41017.0</v>
      </c>
      <c r="B4361" s="1">
        <v>2392.567</v>
      </c>
    </row>
    <row r="4362" ht="15.75" customHeight="1">
      <c r="A4362" s="80">
        <v>41018.0</v>
      </c>
      <c r="B4362" s="1">
        <v>2378.48</v>
      </c>
    </row>
    <row r="4363" ht="15.75" customHeight="1">
      <c r="A4363" s="80">
        <v>41019.0</v>
      </c>
      <c r="B4363" s="1">
        <v>2381.324</v>
      </c>
    </row>
    <row r="4364" ht="15.75" customHeight="1">
      <c r="A4364" s="80">
        <v>41022.0</v>
      </c>
      <c r="B4364" s="1">
        <v>2361.353</v>
      </c>
    </row>
    <row r="4365" ht="15.75" customHeight="1">
      <c r="A4365" s="80">
        <v>41023.0</v>
      </c>
      <c r="B4365" s="1">
        <v>2370.038</v>
      </c>
    </row>
    <row r="4366" ht="15.75" customHeight="1">
      <c r="A4366" s="80">
        <v>41024.0</v>
      </c>
      <c r="B4366" s="1">
        <v>2402.715</v>
      </c>
    </row>
    <row r="4367" ht="15.75" customHeight="1">
      <c r="A4367" s="80">
        <v>41025.0</v>
      </c>
      <c r="B4367" s="1">
        <v>2418.895</v>
      </c>
    </row>
    <row r="4368" ht="15.75" customHeight="1">
      <c r="A4368" s="80">
        <v>41026.0</v>
      </c>
      <c r="B4368" s="1">
        <v>2424.782</v>
      </c>
    </row>
    <row r="4369" ht="15.75" customHeight="1">
      <c r="A4369" s="80">
        <v>41029.0</v>
      </c>
      <c r="B4369" s="1">
        <v>2415.418</v>
      </c>
    </row>
    <row r="4370" ht="15.75" customHeight="1">
      <c r="A4370" s="80">
        <v>41030.0</v>
      </c>
      <c r="B4370" s="1">
        <v>2429.095</v>
      </c>
    </row>
    <row r="4371" ht="15.75" customHeight="1">
      <c r="A4371" s="80">
        <v>41031.0</v>
      </c>
      <c r="B4371" s="1">
        <v>2423.294</v>
      </c>
    </row>
    <row r="4372" ht="15.75" customHeight="1">
      <c r="A4372" s="80">
        <v>41032.0</v>
      </c>
      <c r="B4372" s="1">
        <v>2405.166</v>
      </c>
    </row>
    <row r="4373" ht="15.75" customHeight="1">
      <c r="A4373" s="80">
        <v>41033.0</v>
      </c>
      <c r="B4373" s="1">
        <v>2366.385</v>
      </c>
    </row>
    <row r="4374" ht="15.75" customHeight="1">
      <c r="A4374" s="80">
        <v>41036.0</v>
      </c>
      <c r="B4374" s="1">
        <v>2367.264</v>
      </c>
    </row>
    <row r="4375" ht="15.75" customHeight="1">
      <c r="A4375" s="80">
        <v>41037.0</v>
      </c>
      <c r="B4375" s="1">
        <v>2357.452</v>
      </c>
    </row>
    <row r="4376" ht="15.75" customHeight="1">
      <c r="A4376" s="80">
        <v>41038.0</v>
      </c>
      <c r="B4376" s="1">
        <v>2342.309</v>
      </c>
    </row>
    <row r="4377" ht="15.75" customHeight="1">
      <c r="A4377" s="80">
        <v>41039.0</v>
      </c>
      <c r="B4377" s="1">
        <v>2348.928</v>
      </c>
    </row>
    <row r="4378" ht="15.75" customHeight="1">
      <c r="A4378" s="80">
        <v>41040.0</v>
      </c>
      <c r="B4378" s="1">
        <v>2341.232</v>
      </c>
    </row>
    <row r="4379" ht="15.75" customHeight="1">
      <c r="A4379" s="80">
        <v>41043.0</v>
      </c>
      <c r="B4379" s="1">
        <v>2315.447</v>
      </c>
    </row>
    <row r="4380" ht="15.75" customHeight="1">
      <c r="A4380" s="80">
        <v>41044.0</v>
      </c>
      <c r="B4380" s="1">
        <v>2302.565</v>
      </c>
    </row>
    <row r="4381" ht="15.75" customHeight="1">
      <c r="A4381" s="80">
        <v>41045.0</v>
      </c>
      <c r="B4381" s="1">
        <v>2293.215</v>
      </c>
    </row>
    <row r="4382" ht="15.75" customHeight="1">
      <c r="A4382" s="80">
        <v>41046.0</v>
      </c>
      <c r="B4382" s="1">
        <v>2258.93</v>
      </c>
    </row>
    <row r="4383" ht="15.75" customHeight="1">
      <c r="A4383" s="80">
        <v>41047.0</v>
      </c>
      <c r="B4383" s="1">
        <v>2242.254</v>
      </c>
    </row>
    <row r="4384" ht="15.75" customHeight="1">
      <c r="A4384" s="80">
        <v>41050.0</v>
      </c>
      <c r="B4384" s="1">
        <v>2278.244</v>
      </c>
    </row>
    <row r="4385" ht="15.75" customHeight="1">
      <c r="A4385" s="80">
        <v>41051.0</v>
      </c>
      <c r="B4385" s="1">
        <v>2279.404</v>
      </c>
    </row>
    <row r="4386" ht="15.75" customHeight="1">
      <c r="A4386" s="80">
        <v>41052.0</v>
      </c>
      <c r="B4386" s="1">
        <v>2283.356</v>
      </c>
    </row>
    <row r="4387" ht="15.75" customHeight="1">
      <c r="A4387" s="80">
        <v>41053.0</v>
      </c>
      <c r="B4387" s="1">
        <v>2286.867</v>
      </c>
    </row>
    <row r="4388" ht="15.75" customHeight="1">
      <c r="A4388" s="80">
        <v>41054.0</v>
      </c>
      <c r="B4388" s="1">
        <v>2281.924</v>
      </c>
    </row>
    <row r="4389" ht="15.75" customHeight="1">
      <c r="A4389" s="80">
        <v>41058.0</v>
      </c>
      <c r="B4389" s="1">
        <v>2307.571</v>
      </c>
    </row>
    <row r="4390" ht="15.75" customHeight="1">
      <c r="A4390" s="80">
        <v>41059.0</v>
      </c>
      <c r="B4390" s="1">
        <v>2275.186</v>
      </c>
    </row>
    <row r="4391" ht="15.75" customHeight="1">
      <c r="A4391" s="80">
        <v>41060.0</v>
      </c>
      <c r="B4391" s="1">
        <v>2270.25</v>
      </c>
    </row>
    <row r="4392" ht="15.75" customHeight="1">
      <c r="A4392" s="80">
        <v>41061.0</v>
      </c>
      <c r="B4392" s="1">
        <v>2214.406</v>
      </c>
    </row>
    <row r="4393" ht="15.75" customHeight="1">
      <c r="A4393" s="80">
        <v>41064.0</v>
      </c>
      <c r="B4393" s="1">
        <v>2214.701</v>
      </c>
    </row>
    <row r="4394" ht="15.75" customHeight="1">
      <c r="A4394" s="80">
        <v>41065.0</v>
      </c>
      <c r="B4394" s="1">
        <v>2227.453</v>
      </c>
    </row>
    <row r="4395" ht="15.75" customHeight="1">
      <c r="A4395" s="80">
        <v>41066.0</v>
      </c>
      <c r="B4395" s="1">
        <v>2279.418</v>
      </c>
    </row>
    <row r="4396" ht="15.75" customHeight="1">
      <c r="A4396" s="80">
        <v>41067.0</v>
      </c>
      <c r="B4396" s="1">
        <v>2279.277</v>
      </c>
    </row>
    <row r="4397" ht="15.75" customHeight="1">
      <c r="A4397" s="80">
        <v>41068.0</v>
      </c>
      <c r="B4397" s="1">
        <v>2297.815</v>
      </c>
    </row>
    <row r="4398" ht="15.75" customHeight="1">
      <c r="A4398" s="80">
        <v>41071.0</v>
      </c>
      <c r="B4398" s="1">
        <v>2268.939</v>
      </c>
    </row>
    <row r="4399" ht="15.75" customHeight="1">
      <c r="A4399" s="80">
        <v>41072.0</v>
      </c>
      <c r="B4399" s="1">
        <v>2295.401</v>
      </c>
    </row>
    <row r="4400" ht="15.75" customHeight="1">
      <c r="A4400" s="80">
        <v>41073.0</v>
      </c>
      <c r="B4400" s="1">
        <v>2280.129</v>
      </c>
    </row>
    <row r="4401" ht="15.75" customHeight="1">
      <c r="A4401" s="80">
        <v>41074.0</v>
      </c>
      <c r="B4401" s="1">
        <v>2304.829</v>
      </c>
    </row>
    <row r="4402" ht="15.75" customHeight="1">
      <c r="A4402" s="80">
        <v>41075.0</v>
      </c>
      <c r="B4402" s="1">
        <v>2328.66</v>
      </c>
    </row>
    <row r="4403" ht="15.75" customHeight="1">
      <c r="A4403" s="80">
        <v>41078.0</v>
      </c>
      <c r="B4403" s="1">
        <v>2332.066</v>
      </c>
    </row>
    <row r="4404" ht="15.75" customHeight="1">
      <c r="A4404" s="80">
        <v>41079.0</v>
      </c>
      <c r="B4404" s="1">
        <v>2355.014</v>
      </c>
    </row>
    <row r="4405" ht="15.75" customHeight="1">
      <c r="A4405" s="80">
        <v>41080.0</v>
      </c>
      <c r="B4405" s="1">
        <v>2351.14</v>
      </c>
    </row>
    <row r="4406" ht="15.75" customHeight="1">
      <c r="A4406" s="80">
        <v>41081.0</v>
      </c>
      <c r="B4406" s="1">
        <v>2299.156</v>
      </c>
    </row>
    <row r="4407" ht="15.75" customHeight="1">
      <c r="A4407" s="80">
        <v>41082.0</v>
      </c>
      <c r="B4407" s="1">
        <v>2315.651</v>
      </c>
    </row>
    <row r="4408" ht="15.75" customHeight="1">
      <c r="A4408" s="80">
        <v>41085.0</v>
      </c>
      <c r="B4408" s="1">
        <v>2278.981</v>
      </c>
    </row>
    <row r="4409" ht="15.75" customHeight="1">
      <c r="A4409" s="80">
        <v>41086.0</v>
      </c>
      <c r="B4409" s="1">
        <v>2289.859</v>
      </c>
    </row>
    <row r="4410" ht="15.75" customHeight="1">
      <c r="A4410" s="80">
        <v>41087.0</v>
      </c>
      <c r="B4410" s="1">
        <v>2310.981</v>
      </c>
    </row>
    <row r="4411" ht="15.75" customHeight="1">
      <c r="A4411" s="80">
        <v>41088.0</v>
      </c>
      <c r="B4411" s="1">
        <v>2306.223</v>
      </c>
    </row>
    <row r="4412" ht="15.75" customHeight="1">
      <c r="A4412" s="80">
        <v>41089.0</v>
      </c>
      <c r="B4412" s="1">
        <v>2363.789</v>
      </c>
    </row>
    <row r="4413" ht="15.75" customHeight="1">
      <c r="A4413" s="80">
        <v>41092.0</v>
      </c>
      <c r="B4413" s="1">
        <v>2369.75</v>
      </c>
    </row>
    <row r="4414" ht="15.75" customHeight="1">
      <c r="A4414" s="80">
        <v>41093.0</v>
      </c>
      <c r="B4414" s="1">
        <v>2385.056</v>
      </c>
    </row>
    <row r="4415" ht="15.75" customHeight="1">
      <c r="A4415" s="80">
        <v>41095.0</v>
      </c>
      <c r="B4415" s="1">
        <v>2373.912</v>
      </c>
    </row>
    <row r="4416" ht="15.75" customHeight="1">
      <c r="A4416" s="80">
        <v>41096.0</v>
      </c>
      <c r="B4416" s="1">
        <v>2352.344</v>
      </c>
    </row>
    <row r="4417" ht="15.75" customHeight="1">
      <c r="A4417" s="80">
        <v>41099.0</v>
      </c>
      <c r="B4417" s="1">
        <v>2348.517</v>
      </c>
    </row>
    <row r="4418" ht="15.75" customHeight="1">
      <c r="A4418" s="80">
        <v>41100.0</v>
      </c>
      <c r="B4418" s="1">
        <v>2329.459</v>
      </c>
    </row>
    <row r="4419" ht="15.75" customHeight="1">
      <c r="A4419" s="80">
        <v>41101.0</v>
      </c>
      <c r="B4419" s="1">
        <v>2329.708</v>
      </c>
    </row>
    <row r="4420" ht="15.75" customHeight="1">
      <c r="A4420" s="80">
        <v>41102.0</v>
      </c>
      <c r="B4420" s="1">
        <v>2318.093</v>
      </c>
    </row>
    <row r="4421" ht="15.75" customHeight="1">
      <c r="A4421" s="80">
        <v>41103.0</v>
      </c>
      <c r="B4421" s="1">
        <v>2356.398</v>
      </c>
    </row>
    <row r="4422" ht="15.75" customHeight="1">
      <c r="A4422" s="80">
        <v>41106.0</v>
      </c>
      <c r="B4422" s="1">
        <v>2350.944</v>
      </c>
    </row>
    <row r="4423" ht="15.75" customHeight="1">
      <c r="A4423" s="80">
        <v>41107.0</v>
      </c>
      <c r="B4423" s="1">
        <v>2368.364</v>
      </c>
    </row>
    <row r="4424" ht="15.75" customHeight="1">
      <c r="A4424" s="80">
        <v>41108.0</v>
      </c>
      <c r="B4424" s="1">
        <v>2384.544</v>
      </c>
    </row>
    <row r="4425" ht="15.75" customHeight="1">
      <c r="A4425" s="80">
        <v>41109.0</v>
      </c>
      <c r="B4425" s="1">
        <v>2391.273</v>
      </c>
    </row>
    <row r="4426" ht="15.75" customHeight="1">
      <c r="A4426" s="80">
        <v>41110.0</v>
      </c>
      <c r="B4426" s="1">
        <v>2367.263</v>
      </c>
    </row>
    <row r="4427" ht="15.75" customHeight="1">
      <c r="A4427" s="80">
        <v>41113.0</v>
      </c>
      <c r="B4427" s="1">
        <v>2346.221</v>
      </c>
    </row>
    <row r="4428" ht="15.75" customHeight="1">
      <c r="A4428" s="80">
        <v>41114.0</v>
      </c>
      <c r="B4428" s="1">
        <v>2325.021</v>
      </c>
    </row>
    <row r="4429" ht="15.75" customHeight="1">
      <c r="A4429" s="80">
        <v>41115.0</v>
      </c>
      <c r="B4429" s="1">
        <v>2324.333</v>
      </c>
    </row>
    <row r="4430" ht="15.75" customHeight="1">
      <c r="A4430" s="80">
        <v>41116.0</v>
      </c>
      <c r="B4430" s="1">
        <v>2362.847</v>
      </c>
    </row>
    <row r="4431" ht="15.75" customHeight="1">
      <c r="A4431" s="80">
        <v>41117.0</v>
      </c>
      <c r="B4431" s="1">
        <v>2408.068</v>
      </c>
    </row>
    <row r="4432" ht="15.75" customHeight="1">
      <c r="A4432" s="80">
        <v>41120.0</v>
      </c>
      <c r="B4432" s="1">
        <v>2406.989</v>
      </c>
    </row>
    <row r="4433" ht="15.75" customHeight="1">
      <c r="A4433" s="80">
        <v>41121.0</v>
      </c>
      <c r="B4433" s="1">
        <v>2396.62</v>
      </c>
    </row>
    <row r="4434" ht="15.75" customHeight="1">
      <c r="A4434" s="80">
        <v>41122.0</v>
      </c>
      <c r="B4434" s="1">
        <v>2389.734</v>
      </c>
    </row>
    <row r="4435" ht="15.75" customHeight="1">
      <c r="A4435" s="80">
        <v>41123.0</v>
      </c>
      <c r="B4435" s="1">
        <v>2372.308</v>
      </c>
    </row>
    <row r="4436" ht="15.75" customHeight="1">
      <c r="A4436" s="80">
        <v>41124.0</v>
      </c>
      <c r="B4436" s="1">
        <v>2417.772</v>
      </c>
    </row>
    <row r="4437" ht="15.75" customHeight="1">
      <c r="A4437" s="80">
        <v>41127.0</v>
      </c>
      <c r="B4437" s="1">
        <v>2423.459</v>
      </c>
    </row>
    <row r="4438" ht="15.75" customHeight="1">
      <c r="A4438" s="80">
        <v>41128.0</v>
      </c>
      <c r="B4438" s="1">
        <v>2435.878</v>
      </c>
    </row>
    <row r="4439" ht="15.75" customHeight="1">
      <c r="A4439" s="80">
        <v>41129.0</v>
      </c>
      <c r="B4439" s="1">
        <v>2438.159</v>
      </c>
    </row>
    <row r="4440" ht="15.75" customHeight="1">
      <c r="A4440" s="80">
        <v>41130.0</v>
      </c>
      <c r="B4440" s="1">
        <v>2440.226</v>
      </c>
    </row>
    <row r="4441" ht="15.75" customHeight="1">
      <c r="A4441" s="80">
        <v>41131.0</v>
      </c>
      <c r="B4441" s="1">
        <v>2445.643</v>
      </c>
    </row>
    <row r="4442" ht="15.75" customHeight="1">
      <c r="A4442" s="80">
        <v>41134.0</v>
      </c>
      <c r="B4442" s="1">
        <v>2443.047</v>
      </c>
    </row>
    <row r="4443" ht="15.75" customHeight="1">
      <c r="A4443" s="80">
        <v>41135.0</v>
      </c>
      <c r="B4443" s="1">
        <v>2443.159</v>
      </c>
    </row>
    <row r="4444" ht="15.75" customHeight="1">
      <c r="A4444" s="80">
        <v>41136.0</v>
      </c>
      <c r="B4444" s="1">
        <v>2446.817</v>
      </c>
    </row>
    <row r="4445" ht="15.75" customHeight="1">
      <c r="A4445" s="80">
        <v>41137.0</v>
      </c>
      <c r="B4445" s="1">
        <v>2464.381</v>
      </c>
    </row>
    <row r="4446" ht="15.75" customHeight="1">
      <c r="A4446" s="80">
        <v>41138.0</v>
      </c>
      <c r="B4446" s="1">
        <v>2468.999</v>
      </c>
    </row>
    <row r="4447" ht="15.75" customHeight="1">
      <c r="A4447" s="80">
        <v>41141.0</v>
      </c>
      <c r="B4447" s="1">
        <v>2468.994</v>
      </c>
    </row>
    <row r="4448" ht="15.75" customHeight="1">
      <c r="A4448" s="80">
        <v>41142.0</v>
      </c>
      <c r="B4448" s="1">
        <v>2460.405</v>
      </c>
    </row>
    <row r="4449" ht="15.75" customHeight="1">
      <c r="A4449" s="80">
        <v>41143.0</v>
      </c>
      <c r="B4449" s="1">
        <v>2461.119</v>
      </c>
    </row>
    <row r="4450" ht="15.75" customHeight="1">
      <c r="A4450" s="80">
        <v>41144.0</v>
      </c>
      <c r="B4450" s="1">
        <v>2441.289</v>
      </c>
    </row>
    <row r="4451" ht="15.75" customHeight="1">
      <c r="A4451" s="80">
        <v>41145.0</v>
      </c>
      <c r="B4451" s="1">
        <v>2457.402</v>
      </c>
    </row>
    <row r="4452" ht="15.75" customHeight="1">
      <c r="A4452" s="80">
        <v>41148.0</v>
      </c>
      <c r="B4452" s="1">
        <v>2456.218</v>
      </c>
    </row>
    <row r="4453" ht="15.75" customHeight="1">
      <c r="A4453" s="80">
        <v>41149.0</v>
      </c>
      <c r="B4453" s="1">
        <v>2454.389</v>
      </c>
    </row>
    <row r="4454" ht="15.75" customHeight="1">
      <c r="A4454" s="80">
        <v>41150.0</v>
      </c>
      <c r="B4454" s="1">
        <v>2457.045</v>
      </c>
    </row>
    <row r="4455" ht="15.75" customHeight="1">
      <c r="A4455" s="80">
        <v>41151.0</v>
      </c>
      <c r="B4455" s="1">
        <v>2438.199</v>
      </c>
    </row>
    <row r="4456" ht="15.75" customHeight="1">
      <c r="A4456" s="80">
        <v>41152.0</v>
      </c>
      <c r="B4456" s="1">
        <v>2450.598</v>
      </c>
    </row>
    <row r="4457" ht="15.75" customHeight="1">
      <c r="A4457" s="80">
        <v>41156.0</v>
      </c>
      <c r="B4457" s="1">
        <v>2447.798</v>
      </c>
    </row>
    <row r="4458" ht="15.75" customHeight="1">
      <c r="A4458" s="80">
        <v>41157.0</v>
      </c>
      <c r="B4458" s="1">
        <v>2445.805</v>
      </c>
    </row>
    <row r="4459" ht="15.75" customHeight="1">
      <c r="A4459" s="80">
        <v>41158.0</v>
      </c>
      <c r="B4459" s="1">
        <v>2496.123</v>
      </c>
    </row>
    <row r="4460" ht="15.75" customHeight="1">
      <c r="A4460" s="80">
        <v>41159.0</v>
      </c>
      <c r="B4460" s="1">
        <v>2506.367</v>
      </c>
    </row>
    <row r="4461" ht="15.75" customHeight="1">
      <c r="A4461" s="80">
        <v>41162.0</v>
      </c>
      <c r="B4461" s="1">
        <v>2491.115</v>
      </c>
    </row>
    <row r="4462" ht="15.75" customHeight="1">
      <c r="A4462" s="80">
        <v>41163.0</v>
      </c>
      <c r="B4462" s="1">
        <v>2498.952</v>
      </c>
    </row>
    <row r="4463" ht="15.75" customHeight="1">
      <c r="A4463" s="80">
        <v>41164.0</v>
      </c>
      <c r="B4463" s="1">
        <v>2504.841</v>
      </c>
    </row>
    <row r="4464" ht="15.75" customHeight="1">
      <c r="A4464" s="80">
        <v>41165.0</v>
      </c>
      <c r="B4464" s="1">
        <v>2546.031</v>
      </c>
    </row>
    <row r="4465" ht="15.75" customHeight="1">
      <c r="A4465" s="80">
        <v>41166.0</v>
      </c>
      <c r="B4465" s="1">
        <v>2556.132</v>
      </c>
    </row>
    <row r="4466" ht="15.75" customHeight="1">
      <c r="A4466" s="80">
        <v>41169.0</v>
      </c>
      <c r="B4466" s="1">
        <v>2548.257</v>
      </c>
    </row>
    <row r="4467" ht="15.75" customHeight="1">
      <c r="A4467" s="80">
        <v>41170.0</v>
      </c>
      <c r="B4467" s="1">
        <v>2545.045</v>
      </c>
    </row>
    <row r="4468" ht="15.75" customHeight="1">
      <c r="A4468" s="80">
        <v>41171.0</v>
      </c>
      <c r="B4468" s="1">
        <v>2548.112</v>
      </c>
    </row>
    <row r="4469" ht="15.75" customHeight="1">
      <c r="A4469" s="80">
        <v>41172.0</v>
      </c>
      <c r="B4469" s="1">
        <v>2547.107</v>
      </c>
    </row>
    <row r="4470" ht="15.75" customHeight="1">
      <c r="A4470" s="80">
        <v>41173.0</v>
      </c>
      <c r="B4470" s="1">
        <v>2546.923</v>
      </c>
    </row>
    <row r="4471" ht="15.75" customHeight="1">
      <c r="A4471" s="80">
        <v>41176.0</v>
      </c>
      <c r="B4471" s="1">
        <v>2541.227</v>
      </c>
    </row>
    <row r="4472" ht="15.75" customHeight="1">
      <c r="A4472" s="80">
        <v>41177.0</v>
      </c>
      <c r="B4472" s="1">
        <v>2514.832</v>
      </c>
    </row>
    <row r="4473" ht="15.75" customHeight="1">
      <c r="A4473" s="80">
        <v>41178.0</v>
      </c>
      <c r="B4473" s="1">
        <v>2500.918</v>
      </c>
    </row>
    <row r="4474" ht="15.75" customHeight="1">
      <c r="A4474" s="80">
        <v>41179.0</v>
      </c>
      <c r="B4474" s="1">
        <v>2525.226</v>
      </c>
    </row>
    <row r="4475" ht="15.75" customHeight="1">
      <c r="A4475" s="80">
        <v>41180.0</v>
      </c>
      <c r="B4475" s="1">
        <v>2513.926</v>
      </c>
    </row>
    <row r="4476" ht="15.75" customHeight="1">
      <c r="A4476" s="80">
        <v>41183.0</v>
      </c>
      <c r="B4476" s="1">
        <v>2520.711</v>
      </c>
    </row>
    <row r="4477" ht="15.75" customHeight="1">
      <c r="A4477" s="80">
        <v>41184.0</v>
      </c>
      <c r="B4477" s="1">
        <v>2523.079</v>
      </c>
    </row>
    <row r="4478" ht="15.75" customHeight="1">
      <c r="A4478" s="80">
        <v>41185.0</v>
      </c>
      <c r="B4478" s="1">
        <v>2532.79</v>
      </c>
    </row>
    <row r="4479" ht="15.75" customHeight="1">
      <c r="A4479" s="80">
        <v>41186.0</v>
      </c>
      <c r="B4479" s="1">
        <v>2550.984</v>
      </c>
    </row>
    <row r="4480" ht="15.75" customHeight="1">
      <c r="A4480" s="80">
        <v>41187.0</v>
      </c>
      <c r="B4480" s="1">
        <v>2551.025</v>
      </c>
    </row>
    <row r="4481" ht="15.75" customHeight="1">
      <c r="A4481" s="80">
        <v>41190.0</v>
      </c>
      <c r="B4481" s="1">
        <v>2542.206</v>
      </c>
    </row>
    <row r="4482" ht="15.75" customHeight="1">
      <c r="A4482" s="80">
        <v>41191.0</v>
      </c>
      <c r="B4482" s="1">
        <v>2517.138</v>
      </c>
    </row>
    <row r="4483" ht="15.75" customHeight="1">
      <c r="A4483" s="80">
        <v>41192.0</v>
      </c>
      <c r="B4483" s="1">
        <v>2501.747</v>
      </c>
    </row>
    <row r="4484" ht="15.75" customHeight="1">
      <c r="A4484" s="80">
        <v>41193.0</v>
      </c>
      <c r="B4484" s="1">
        <v>2502.656</v>
      </c>
    </row>
    <row r="4485" ht="15.75" customHeight="1">
      <c r="A4485" s="80">
        <v>41194.0</v>
      </c>
      <c r="B4485" s="1">
        <v>2495.28</v>
      </c>
    </row>
    <row r="4486" ht="15.75" customHeight="1">
      <c r="A4486" s="80">
        <v>41197.0</v>
      </c>
      <c r="B4486" s="1">
        <v>2515.441</v>
      </c>
    </row>
    <row r="4487" ht="15.75" customHeight="1">
      <c r="A4487" s="80">
        <v>41198.0</v>
      </c>
      <c r="B4487" s="1">
        <v>2541.283</v>
      </c>
    </row>
    <row r="4488" ht="15.75" customHeight="1">
      <c r="A4488" s="80">
        <v>41199.0</v>
      </c>
      <c r="B4488" s="1">
        <v>2552.048</v>
      </c>
    </row>
    <row r="4489" ht="15.75" customHeight="1">
      <c r="A4489" s="80">
        <v>41200.0</v>
      </c>
      <c r="B4489" s="1">
        <v>2545.947</v>
      </c>
    </row>
    <row r="4490" ht="15.75" customHeight="1">
      <c r="A4490" s="80">
        <v>41201.0</v>
      </c>
      <c r="B4490" s="1">
        <v>2503.803</v>
      </c>
    </row>
    <row r="4491" ht="15.75" customHeight="1">
      <c r="A4491" s="80">
        <v>41204.0</v>
      </c>
      <c r="B4491" s="1">
        <v>2504.959</v>
      </c>
    </row>
    <row r="4492" ht="15.75" customHeight="1">
      <c r="A4492" s="80">
        <v>41205.0</v>
      </c>
      <c r="B4492" s="1">
        <v>2468.777</v>
      </c>
    </row>
    <row r="4493" ht="15.75" customHeight="1">
      <c r="A4493" s="80">
        <v>41206.0</v>
      </c>
      <c r="B4493" s="1">
        <v>2461.177</v>
      </c>
    </row>
    <row r="4494" ht="15.75" customHeight="1">
      <c r="A4494" s="80">
        <v>41207.0</v>
      </c>
      <c r="B4494" s="1">
        <v>2468.596</v>
      </c>
    </row>
    <row r="4495" ht="15.75" customHeight="1">
      <c r="A4495" s="80">
        <v>41208.0</v>
      </c>
      <c r="B4495" s="1">
        <v>2466.801</v>
      </c>
    </row>
    <row r="4496" ht="15.75" customHeight="1">
      <c r="A4496" s="80">
        <v>41213.0</v>
      </c>
      <c r="B4496" s="1">
        <v>2467.508</v>
      </c>
    </row>
    <row r="4497" ht="15.75" customHeight="1">
      <c r="A4497" s="80">
        <v>41214.0</v>
      </c>
      <c r="B4497" s="1">
        <v>2494.665</v>
      </c>
    </row>
    <row r="4498" ht="15.75" customHeight="1">
      <c r="A4498" s="80">
        <v>41215.0</v>
      </c>
      <c r="B4498" s="1">
        <v>2471.3</v>
      </c>
    </row>
    <row r="4499" ht="15.75" customHeight="1">
      <c r="A4499" s="80">
        <v>41218.0</v>
      </c>
      <c r="B4499" s="1">
        <v>2476.94</v>
      </c>
    </row>
    <row r="4500" ht="15.75" customHeight="1">
      <c r="A4500" s="80">
        <v>41219.0</v>
      </c>
      <c r="B4500" s="1">
        <v>2496.458</v>
      </c>
    </row>
    <row r="4501" ht="15.75" customHeight="1">
      <c r="A4501" s="80">
        <v>41220.0</v>
      </c>
      <c r="B4501" s="1">
        <v>2439.476</v>
      </c>
    </row>
    <row r="4502" ht="15.75" customHeight="1">
      <c r="A4502" s="80">
        <v>41221.0</v>
      </c>
      <c r="B4502" s="1">
        <v>2409.721</v>
      </c>
    </row>
    <row r="4503" ht="15.75" customHeight="1">
      <c r="A4503" s="80">
        <v>41222.0</v>
      </c>
      <c r="B4503" s="1">
        <v>2413.925</v>
      </c>
    </row>
    <row r="4504" ht="15.75" customHeight="1">
      <c r="A4504" s="80">
        <v>41225.0</v>
      </c>
      <c r="B4504" s="1">
        <v>2414.239</v>
      </c>
    </row>
    <row r="4505" ht="15.75" customHeight="1">
      <c r="A4505" s="80">
        <v>41226.0</v>
      </c>
      <c r="B4505" s="1">
        <v>2405.379</v>
      </c>
    </row>
    <row r="4506" ht="15.75" customHeight="1">
      <c r="A4506" s="80">
        <v>41227.0</v>
      </c>
      <c r="B4506" s="1">
        <v>2372.938</v>
      </c>
    </row>
    <row r="4507" ht="15.75" customHeight="1">
      <c r="A4507" s="80">
        <v>41228.0</v>
      </c>
      <c r="B4507" s="1">
        <v>2369.32</v>
      </c>
    </row>
    <row r="4508" ht="15.75" customHeight="1">
      <c r="A4508" s="80">
        <v>41229.0</v>
      </c>
      <c r="B4508" s="1">
        <v>2381.019</v>
      </c>
    </row>
    <row r="4509" ht="15.75" customHeight="1">
      <c r="A4509" s="80">
        <v>41232.0</v>
      </c>
      <c r="B4509" s="1">
        <v>2428.473</v>
      </c>
    </row>
    <row r="4510" ht="15.75" customHeight="1">
      <c r="A4510" s="80">
        <v>41233.0</v>
      </c>
      <c r="B4510" s="1">
        <v>2430.294</v>
      </c>
    </row>
    <row r="4511" ht="15.75" customHeight="1">
      <c r="A4511" s="80">
        <v>41234.0</v>
      </c>
      <c r="B4511" s="1">
        <v>2435.971</v>
      </c>
    </row>
    <row r="4512" ht="15.75" customHeight="1">
      <c r="A4512" s="80">
        <v>41236.0</v>
      </c>
      <c r="B4512" s="1">
        <v>2468.057</v>
      </c>
    </row>
    <row r="4513" ht="15.75" customHeight="1">
      <c r="A4513" s="80">
        <v>41239.0</v>
      </c>
      <c r="B4513" s="1">
        <v>2463.119</v>
      </c>
    </row>
    <row r="4514" ht="15.75" customHeight="1">
      <c r="A4514" s="80">
        <v>41240.0</v>
      </c>
      <c r="B4514" s="1">
        <v>2450.477</v>
      </c>
    </row>
    <row r="4515" ht="15.75" customHeight="1">
      <c r="A4515" s="80">
        <v>41241.0</v>
      </c>
      <c r="B4515" s="1">
        <v>2470.468</v>
      </c>
    </row>
    <row r="4516" ht="15.75" customHeight="1">
      <c r="A4516" s="80">
        <v>41242.0</v>
      </c>
      <c r="B4516" s="1">
        <v>2481.421</v>
      </c>
    </row>
    <row r="4517" ht="15.75" customHeight="1">
      <c r="A4517" s="80">
        <v>41243.0</v>
      </c>
      <c r="B4517" s="1">
        <v>2481.822</v>
      </c>
    </row>
    <row r="4518" ht="15.75" customHeight="1">
      <c r="A4518" s="80">
        <v>41246.0</v>
      </c>
      <c r="B4518" s="1">
        <v>2470.072</v>
      </c>
    </row>
    <row r="4519" ht="15.75" customHeight="1">
      <c r="A4519" s="80">
        <v>41247.0</v>
      </c>
      <c r="B4519" s="1">
        <v>2465.899</v>
      </c>
    </row>
    <row r="4520" ht="15.75" customHeight="1">
      <c r="A4520" s="80">
        <v>41248.0</v>
      </c>
      <c r="B4520" s="1">
        <v>2470.592</v>
      </c>
    </row>
    <row r="4521" ht="15.75" customHeight="1">
      <c r="A4521" s="80">
        <v>41249.0</v>
      </c>
      <c r="B4521" s="1">
        <v>2479.403</v>
      </c>
    </row>
    <row r="4522" ht="15.75" customHeight="1">
      <c r="A4522" s="80">
        <v>41250.0</v>
      </c>
      <c r="B4522" s="1">
        <v>2486.836</v>
      </c>
    </row>
    <row r="4523" ht="15.75" customHeight="1">
      <c r="A4523" s="80">
        <v>41253.0</v>
      </c>
      <c r="B4523" s="1">
        <v>2487.777</v>
      </c>
    </row>
    <row r="4524" ht="15.75" customHeight="1">
      <c r="A4524" s="80">
        <v>41254.0</v>
      </c>
      <c r="B4524" s="1">
        <v>2504.076</v>
      </c>
    </row>
    <row r="4525" ht="15.75" customHeight="1">
      <c r="A4525" s="80">
        <v>41255.0</v>
      </c>
      <c r="B4525" s="1">
        <v>2505.756</v>
      </c>
    </row>
    <row r="4526" ht="15.75" customHeight="1">
      <c r="A4526" s="80">
        <v>41256.0</v>
      </c>
      <c r="B4526" s="1">
        <v>2490.563</v>
      </c>
    </row>
    <row r="4527" ht="15.75" customHeight="1">
      <c r="A4527" s="80">
        <v>41257.0</v>
      </c>
      <c r="B4527" s="1">
        <v>2480.357</v>
      </c>
    </row>
    <row r="4528" ht="15.75" customHeight="1">
      <c r="A4528" s="80">
        <v>41260.0</v>
      </c>
      <c r="B4528" s="1">
        <v>2509.843</v>
      </c>
    </row>
    <row r="4529" ht="15.75" customHeight="1">
      <c r="A4529" s="80">
        <v>41261.0</v>
      </c>
      <c r="B4529" s="1">
        <v>2538.716</v>
      </c>
    </row>
    <row r="4530" ht="15.75" customHeight="1">
      <c r="A4530" s="80">
        <v>41262.0</v>
      </c>
      <c r="B4530" s="1">
        <v>2519.541</v>
      </c>
    </row>
    <row r="4531" ht="15.75" customHeight="1">
      <c r="A4531" s="80">
        <v>41263.0</v>
      </c>
      <c r="B4531" s="1">
        <v>2533.907</v>
      </c>
    </row>
    <row r="4532" ht="15.75" customHeight="1">
      <c r="A4532" s="80">
        <v>41264.0</v>
      </c>
      <c r="B4532" s="1">
        <v>2510.319</v>
      </c>
    </row>
    <row r="4533" ht="15.75" customHeight="1">
      <c r="A4533" s="80">
        <v>41267.0</v>
      </c>
      <c r="B4533" s="1">
        <v>2504.511</v>
      </c>
    </row>
    <row r="4534" ht="15.75" customHeight="1">
      <c r="A4534" s="80">
        <v>41269.0</v>
      </c>
      <c r="B4534" s="1">
        <v>2492.544</v>
      </c>
    </row>
    <row r="4535" ht="15.75" customHeight="1">
      <c r="A4535" s="80">
        <v>41270.0</v>
      </c>
      <c r="B4535" s="1">
        <v>2489.972</v>
      </c>
    </row>
    <row r="4536" ht="15.75" customHeight="1">
      <c r="A4536" s="80">
        <v>41271.0</v>
      </c>
      <c r="B4536" s="1">
        <v>2462.707</v>
      </c>
    </row>
    <row r="4537" ht="15.75" customHeight="1">
      <c r="A4537" s="80">
        <v>41274.0</v>
      </c>
      <c r="B4537" s="1">
        <v>2504.443</v>
      </c>
    </row>
    <row r="4538" ht="15.75" customHeight="1">
      <c r="A4538" s="80">
        <v>41276.0</v>
      </c>
      <c r="B4538" s="1">
        <v>2568.553</v>
      </c>
    </row>
    <row r="4539" ht="15.75" customHeight="1">
      <c r="A4539" s="80">
        <v>41277.0</v>
      </c>
      <c r="B4539" s="1">
        <v>2563.187</v>
      </c>
    </row>
    <row r="4540" ht="15.75" customHeight="1">
      <c r="A4540" s="80">
        <v>41278.0</v>
      </c>
      <c r="B4540" s="1">
        <v>2575.659</v>
      </c>
    </row>
    <row r="4541" ht="15.75" customHeight="1">
      <c r="A4541" s="80">
        <v>41281.0</v>
      </c>
      <c r="B4541" s="1">
        <v>2567.629</v>
      </c>
    </row>
    <row r="4542" ht="15.75" customHeight="1">
      <c r="A4542" s="80">
        <v>41282.0</v>
      </c>
      <c r="B4542" s="1">
        <v>2560.172</v>
      </c>
    </row>
    <row r="4543" ht="15.75" customHeight="1">
      <c r="A4543" s="80">
        <v>41283.0</v>
      </c>
      <c r="B4543" s="1">
        <v>2567.018</v>
      </c>
    </row>
    <row r="4544" ht="15.75" customHeight="1">
      <c r="A4544" s="80">
        <v>41284.0</v>
      </c>
      <c r="B4544" s="1">
        <v>2586.522</v>
      </c>
    </row>
    <row r="4545" ht="15.75" customHeight="1">
      <c r="A4545" s="80">
        <v>41285.0</v>
      </c>
      <c r="B4545" s="1">
        <v>2586.685</v>
      </c>
    </row>
    <row r="4546" ht="15.75" customHeight="1">
      <c r="A4546" s="80">
        <v>41288.0</v>
      </c>
      <c r="B4546" s="1">
        <v>2584.268</v>
      </c>
    </row>
    <row r="4547" ht="15.75" customHeight="1">
      <c r="A4547" s="80">
        <v>41289.0</v>
      </c>
      <c r="B4547" s="1">
        <v>2587.2</v>
      </c>
    </row>
    <row r="4548" ht="15.75" customHeight="1">
      <c r="A4548" s="80">
        <v>41290.0</v>
      </c>
      <c r="B4548" s="1">
        <v>2588.017</v>
      </c>
    </row>
    <row r="4549" ht="15.75" customHeight="1">
      <c r="A4549" s="80">
        <v>41291.0</v>
      </c>
      <c r="B4549" s="1">
        <v>2602.64</v>
      </c>
    </row>
    <row r="4550" ht="15.75" customHeight="1">
      <c r="A4550" s="80">
        <v>41292.0</v>
      </c>
      <c r="B4550" s="1">
        <v>2611.545</v>
      </c>
    </row>
    <row r="4551" ht="15.75" customHeight="1">
      <c r="A4551" s="80">
        <v>41296.0</v>
      </c>
      <c r="B4551" s="1">
        <v>2623.221</v>
      </c>
    </row>
    <row r="4552" ht="15.75" customHeight="1">
      <c r="A4552" s="80">
        <v>41297.0</v>
      </c>
      <c r="B4552" s="1">
        <v>2627.229</v>
      </c>
    </row>
    <row r="4553" ht="15.75" customHeight="1">
      <c r="A4553" s="80">
        <v>41298.0</v>
      </c>
      <c r="B4553" s="1">
        <v>2627.329</v>
      </c>
    </row>
    <row r="4554" ht="15.75" customHeight="1">
      <c r="A4554" s="80">
        <v>41299.0</v>
      </c>
      <c r="B4554" s="1">
        <v>2641.641</v>
      </c>
    </row>
    <row r="4555" ht="15.75" customHeight="1">
      <c r="A4555" s="80">
        <v>41302.0</v>
      </c>
      <c r="B4555" s="1">
        <v>2636.831</v>
      </c>
    </row>
    <row r="4556" ht="15.75" customHeight="1">
      <c r="A4556" s="80">
        <v>41303.0</v>
      </c>
      <c r="B4556" s="1">
        <v>2650.43</v>
      </c>
    </row>
    <row r="4557" ht="15.75" customHeight="1">
      <c r="A4557" s="80">
        <v>41304.0</v>
      </c>
      <c r="B4557" s="1">
        <v>2640.77</v>
      </c>
    </row>
    <row r="4558" ht="15.75" customHeight="1">
      <c r="A4558" s="80">
        <v>41305.0</v>
      </c>
      <c r="B4558" s="1">
        <v>2634.161</v>
      </c>
    </row>
    <row r="4559" ht="15.75" customHeight="1">
      <c r="A4559" s="80">
        <v>41306.0</v>
      </c>
      <c r="B4559" s="1">
        <v>2660.699</v>
      </c>
    </row>
    <row r="4560" ht="15.75" customHeight="1">
      <c r="A4560" s="80">
        <v>41309.0</v>
      </c>
      <c r="B4560" s="1">
        <v>2630.051</v>
      </c>
    </row>
    <row r="4561" ht="15.75" customHeight="1">
      <c r="A4561" s="80">
        <v>41310.0</v>
      </c>
      <c r="B4561" s="1">
        <v>2657.764</v>
      </c>
    </row>
    <row r="4562" ht="15.75" customHeight="1">
      <c r="A4562" s="80">
        <v>41311.0</v>
      </c>
      <c r="B4562" s="1">
        <v>2659.553</v>
      </c>
    </row>
    <row r="4563" ht="15.75" customHeight="1">
      <c r="A4563" s="80">
        <v>41312.0</v>
      </c>
      <c r="B4563" s="1">
        <v>2655.836</v>
      </c>
    </row>
    <row r="4564" ht="15.75" customHeight="1">
      <c r="A4564" s="80">
        <v>41313.0</v>
      </c>
      <c r="B4564" s="1">
        <v>2670.852</v>
      </c>
    </row>
    <row r="4565" ht="15.75" customHeight="1">
      <c r="A4565" s="80">
        <v>41316.0</v>
      </c>
      <c r="B4565" s="1">
        <v>2669.366</v>
      </c>
    </row>
    <row r="4566" ht="15.75" customHeight="1">
      <c r="A4566" s="80">
        <v>41317.0</v>
      </c>
      <c r="B4566" s="1">
        <v>2673.768</v>
      </c>
    </row>
    <row r="4567" ht="15.75" customHeight="1">
      <c r="A4567" s="80">
        <v>41318.0</v>
      </c>
      <c r="B4567" s="1">
        <v>2676.601</v>
      </c>
    </row>
    <row r="4568" ht="15.75" customHeight="1">
      <c r="A4568" s="80">
        <v>41319.0</v>
      </c>
      <c r="B4568" s="1">
        <v>2678.769</v>
      </c>
    </row>
    <row r="4569" ht="15.75" customHeight="1">
      <c r="A4569" s="80">
        <v>41320.0</v>
      </c>
      <c r="B4569" s="1">
        <v>2676.208</v>
      </c>
    </row>
    <row r="4570" ht="15.75" customHeight="1">
      <c r="A4570" s="80">
        <v>41324.0</v>
      </c>
      <c r="B4570" s="1">
        <v>2696.265</v>
      </c>
    </row>
    <row r="4571" ht="15.75" customHeight="1">
      <c r="A4571" s="80">
        <v>41325.0</v>
      </c>
      <c r="B4571" s="1">
        <v>2662.936</v>
      </c>
    </row>
    <row r="4572" ht="15.75" customHeight="1">
      <c r="A4572" s="80">
        <v>41326.0</v>
      </c>
      <c r="B4572" s="1">
        <v>2646.746</v>
      </c>
    </row>
    <row r="4573" ht="15.75" customHeight="1">
      <c r="A4573" s="80">
        <v>41327.0</v>
      </c>
      <c r="B4573" s="1">
        <v>2670.356</v>
      </c>
    </row>
    <row r="4574" ht="15.75" customHeight="1">
      <c r="A4574" s="80">
        <v>41330.0</v>
      </c>
      <c r="B4574" s="1">
        <v>2621.462</v>
      </c>
    </row>
    <row r="4575" ht="15.75" customHeight="1">
      <c r="A4575" s="80">
        <v>41331.0</v>
      </c>
      <c r="B4575" s="1">
        <v>2637.894</v>
      </c>
    </row>
    <row r="4576" ht="15.75" customHeight="1">
      <c r="A4576" s="80">
        <v>41332.0</v>
      </c>
      <c r="B4576" s="1">
        <v>2672.106</v>
      </c>
    </row>
    <row r="4577" ht="15.75" customHeight="1">
      <c r="A4577" s="80">
        <v>41333.0</v>
      </c>
      <c r="B4577" s="1">
        <v>2669.919</v>
      </c>
    </row>
    <row r="4578" ht="15.75" customHeight="1">
      <c r="A4578" s="80">
        <v>41334.0</v>
      </c>
      <c r="B4578" s="1">
        <v>2676.175</v>
      </c>
    </row>
    <row r="4579" ht="15.75" customHeight="1">
      <c r="A4579" s="80">
        <v>41337.0</v>
      </c>
      <c r="B4579" s="1">
        <v>2688.544</v>
      </c>
    </row>
    <row r="4580" ht="15.75" customHeight="1">
      <c r="A4580" s="80">
        <v>41338.0</v>
      </c>
      <c r="B4580" s="1">
        <v>2714.352</v>
      </c>
    </row>
    <row r="4581" ht="15.75" customHeight="1">
      <c r="A4581" s="80">
        <v>41339.0</v>
      </c>
      <c r="B4581" s="1">
        <v>2718.071</v>
      </c>
    </row>
    <row r="4582" ht="15.75" customHeight="1">
      <c r="A4582" s="80">
        <v>41340.0</v>
      </c>
      <c r="B4582" s="1">
        <v>2723.272</v>
      </c>
    </row>
    <row r="4583" ht="15.75" customHeight="1">
      <c r="A4583" s="80">
        <v>41341.0</v>
      </c>
      <c r="B4583" s="1">
        <v>2735.669</v>
      </c>
    </row>
    <row r="4584" ht="15.75" customHeight="1">
      <c r="A4584" s="80">
        <v>41344.0</v>
      </c>
      <c r="B4584" s="1">
        <v>2744.812</v>
      </c>
    </row>
    <row r="4585" ht="15.75" customHeight="1">
      <c r="A4585" s="80">
        <v>41345.0</v>
      </c>
      <c r="B4585" s="1">
        <v>2738.354</v>
      </c>
    </row>
    <row r="4586" ht="15.75" customHeight="1">
      <c r="A4586" s="80">
        <v>41346.0</v>
      </c>
      <c r="B4586" s="1">
        <v>2742.873</v>
      </c>
    </row>
    <row r="4587" ht="15.75" customHeight="1">
      <c r="A4587" s="80">
        <v>41347.0</v>
      </c>
      <c r="B4587" s="1">
        <v>2758.299</v>
      </c>
    </row>
    <row r="4588" ht="15.75" customHeight="1">
      <c r="A4588" s="80">
        <v>41348.0</v>
      </c>
      <c r="B4588" s="1">
        <v>2753.822</v>
      </c>
    </row>
    <row r="4589" ht="15.75" customHeight="1">
      <c r="A4589" s="80">
        <v>41351.0</v>
      </c>
      <c r="B4589" s="1">
        <v>2738.678</v>
      </c>
    </row>
    <row r="4590" ht="15.75" customHeight="1">
      <c r="A4590" s="80">
        <v>41352.0</v>
      </c>
      <c r="B4590" s="1">
        <v>2732.09</v>
      </c>
    </row>
    <row r="4591" ht="15.75" customHeight="1">
      <c r="A4591" s="80">
        <v>41353.0</v>
      </c>
      <c r="B4591" s="1">
        <v>2750.417</v>
      </c>
    </row>
    <row r="4592" ht="15.75" customHeight="1">
      <c r="A4592" s="80">
        <v>41354.0</v>
      </c>
      <c r="B4592" s="1">
        <v>2727.689</v>
      </c>
    </row>
    <row r="4593" ht="15.75" customHeight="1">
      <c r="A4593" s="80">
        <v>41355.0</v>
      </c>
      <c r="B4593" s="1">
        <v>2747.246</v>
      </c>
    </row>
    <row r="4594" ht="15.75" customHeight="1">
      <c r="A4594" s="80">
        <v>41358.0</v>
      </c>
      <c r="B4594" s="1">
        <v>2738.08</v>
      </c>
    </row>
    <row r="4595" ht="15.75" customHeight="1">
      <c r="A4595" s="80">
        <v>41359.0</v>
      </c>
      <c r="B4595" s="1">
        <v>2760.321</v>
      </c>
    </row>
    <row r="4596" ht="15.75" customHeight="1">
      <c r="A4596" s="80">
        <v>41360.0</v>
      </c>
      <c r="B4596" s="1">
        <v>2758.852</v>
      </c>
    </row>
    <row r="4597" ht="15.75" customHeight="1">
      <c r="A4597" s="80">
        <v>41361.0</v>
      </c>
      <c r="B4597" s="1">
        <v>2770.05</v>
      </c>
    </row>
    <row r="4598" ht="15.75" customHeight="1">
      <c r="A4598" s="80">
        <v>41365.0</v>
      </c>
      <c r="B4598" s="1">
        <v>2757.826</v>
      </c>
    </row>
    <row r="4599" ht="15.75" customHeight="1">
      <c r="A4599" s="80">
        <v>41366.0</v>
      </c>
      <c r="B4599" s="1">
        <v>2772.112</v>
      </c>
    </row>
    <row r="4600" ht="15.75" customHeight="1">
      <c r="A4600" s="80">
        <v>41367.0</v>
      </c>
      <c r="B4600" s="1">
        <v>2743.38</v>
      </c>
    </row>
    <row r="4601" ht="15.75" customHeight="1">
      <c r="A4601" s="80">
        <v>41368.0</v>
      </c>
      <c r="B4601" s="1">
        <v>2754.67</v>
      </c>
    </row>
    <row r="4602" ht="15.75" customHeight="1">
      <c r="A4602" s="80">
        <v>41369.0</v>
      </c>
      <c r="B4602" s="1">
        <v>2742.857</v>
      </c>
    </row>
    <row r="4603" ht="15.75" customHeight="1">
      <c r="A4603" s="80">
        <v>41372.0</v>
      </c>
      <c r="B4603" s="1">
        <v>2761.049</v>
      </c>
    </row>
    <row r="4604" ht="15.75" customHeight="1">
      <c r="A4604" s="80">
        <v>41373.0</v>
      </c>
      <c r="B4604" s="1">
        <v>2770.842</v>
      </c>
    </row>
    <row r="4605" ht="15.75" customHeight="1">
      <c r="A4605" s="80">
        <v>41374.0</v>
      </c>
      <c r="B4605" s="1">
        <v>2804.806</v>
      </c>
    </row>
    <row r="4606" ht="15.75" customHeight="1">
      <c r="A4606" s="80">
        <v>41375.0</v>
      </c>
      <c r="B4606" s="1">
        <v>2815.019</v>
      </c>
    </row>
    <row r="4607" ht="15.75" customHeight="1">
      <c r="A4607" s="80">
        <v>41376.0</v>
      </c>
      <c r="B4607" s="1">
        <v>2807.098</v>
      </c>
    </row>
    <row r="4608" ht="15.75" customHeight="1">
      <c r="A4608" s="80">
        <v>41379.0</v>
      </c>
      <c r="B4608" s="1">
        <v>2742.627</v>
      </c>
    </row>
    <row r="4609" ht="15.75" customHeight="1">
      <c r="A4609" s="80">
        <v>41380.0</v>
      </c>
      <c r="B4609" s="1">
        <v>2781.855</v>
      </c>
    </row>
    <row r="4610" ht="15.75" customHeight="1">
      <c r="A4610" s="80">
        <v>41381.0</v>
      </c>
      <c r="B4610" s="1">
        <v>2742.013</v>
      </c>
    </row>
    <row r="4611" ht="15.75" customHeight="1">
      <c r="A4611" s="80">
        <v>41382.0</v>
      </c>
      <c r="B4611" s="1">
        <v>2723.724</v>
      </c>
    </row>
    <row r="4612" ht="15.75" customHeight="1">
      <c r="A4612" s="80">
        <v>41383.0</v>
      </c>
      <c r="B4612" s="1">
        <v>2747.939</v>
      </c>
    </row>
    <row r="4613" ht="15.75" customHeight="1">
      <c r="A4613" s="80">
        <v>41386.0</v>
      </c>
      <c r="B4613" s="1">
        <v>2760.799</v>
      </c>
    </row>
    <row r="4614" ht="15.75" customHeight="1">
      <c r="A4614" s="80">
        <v>41387.0</v>
      </c>
      <c r="B4614" s="1">
        <v>2789.557</v>
      </c>
    </row>
    <row r="4615" ht="15.75" customHeight="1">
      <c r="A4615" s="80">
        <v>41388.0</v>
      </c>
      <c r="B4615" s="1">
        <v>2789.932</v>
      </c>
    </row>
    <row r="4616" ht="15.75" customHeight="1">
      <c r="A4616" s="80">
        <v>41389.0</v>
      </c>
      <c r="B4616" s="1">
        <v>2801.278</v>
      </c>
    </row>
    <row r="4617" ht="15.75" customHeight="1">
      <c r="A4617" s="80">
        <v>41390.0</v>
      </c>
      <c r="B4617" s="1">
        <v>2796.239</v>
      </c>
    </row>
    <row r="4618" ht="15.75" customHeight="1">
      <c r="A4618" s="80">
        <v>41393.0</v>
      </c>
      <c r="B4618" s="1">
        <v>2816.39</v>
      </c>
    </row>
    <row r="4619" ht="15.75" customHeight="1">
      <c r="A4619" s="80">
        <v>41394.0</v>
      </c>
      <c r="B4619" s="1">
        <v>2823.419</v>
      </c>
    </row>
    <row r="4620" ht="15.75" customHeight="1">
      <c r="A4620" s="80">
        <v>41395.0</v>
      </c>
      <c r="B4620" s="1">
        <v>2797.279</v>
      </c>
    </row>
    <row r="4621" ht="15.75" customHeight="1">
      <c r="A4621" s="80">
        <v>41396.0</v>
      </c>
      <c r="B4621" s="1">
        <v>2823.821</v>
      </c>
    </row>
    <row r="4622" ht="15.75" customHeight="1">
      <c r="A4622" s="80">
        <v>41397.0</v>
      </c>
      <c r="B4622" s="1">
        <v>2853.884</v>
      </c>
    </row>
    <row r="4623" ht="15.75" customHeight="1">
      <c r="A4623" s="80">
        <v>41400.0</v>
      </c>
      <c r="B4623" s="1">
        <v>2859.344</v>
      </c>
    </row>
    <row r="4624" ht="15.75" customHeight="1">
      <c r="A4624" s="80">
        <v>41401.0</v>
      </c>
      <c r="B4624" s="1">
        <v>2874.462</v>
      </c>
    </row>
    <row r="4625" ht="15.75" customHeight="1">
      <c r="A4625" s="80">
        <v>41402.0</v>
      </c>
      <c r="B4625" s="1">
        <v>2887.608</v>
      </c>
    </row>
    <row r="4626" ht="15.75" customHeight="1">
      <c r="A4626" s="80">
        <v>41403.0</v>
      </c>
      <c r="B4626" s="1">
        <v>2878.301</v>
      </c>
    </row>
    <row r="4627" ht="15.75" customHeight="1">
      <c r="A4627" s="80">
        <v>41404.0</v>
      </c>
      <c r="B4627" s="1">
        <v>2890.771</v>
      </c>
    </row>
    <row r="4628" ht="15.75" customHeight="1">
      <c r="A4628" s="80">
        <v>41407.0</v>
      </c>
      <c r="B4628" s="1">
        <v>2891.172</v>
      </c>
    </row>
    <row r="4629" ht="15.75" customHeight="1">
      <c r="A4629" s="80">
        <v>41408.0</v>
      </c>
      <c r="B4629" s="1">
        <v>2921.123</v>
      </c>
    </row>
    <row r="4630" ht="15.75" customHeight="1">
      <c r="A4630" s="80">
        <v>41409.0</v>
      </c>
      <c r="B4630" s="1">
        <v>2936.982</v>
      </c>
    </row>
    <row r="4631" ht="15.75" customHeight="1">
      <c r="A4631" s="80">
        <v>41410.0</v>
      </c>
      <c r="B4631" s="1">
        <v>2922.397</v>
      </c>
    </row>
    <row r="4632" ht="15.75" customHeight="1">
      <c r="A4632" s="80">
        <v>41411.0</v>
      </c>
      <c r="B4632" s="1">
        <v>2952.56</v>
      </c>
    </row>
    <row r="4633" ht="15.75" customHeight="1">
      <c r="A4633" s="80">
        <v>41414.0</v>
      </c>
      <c r="B4633" s="1">
        <v>2950.531</v>
      </c>
    </row>
    <row r="4634" ht="15.75" customHeight="1">
      <c r="A4634" s="80">
        <v>41415.0</v>
      </c>
      <c r="B4634" s="1">
        <v>2955.695</v>
      </c>
    </row>
    <row r="4635" ht="15.75" customHeight="1">
      <c r="A4635" s="80">
        <v>41416.0</v>
      </c>
      <c r="B4635" s="1">
        <v>2931.576</v>
      </c>
    </row>
    <row r="4636" ht="15.75" customHeight="1">
      <c r="A4636" s="80">
        <v>41417.0</v>
      </c>
      <c r="B4636" s="1">
        <v>2923.426</v>
      </c>
    </row>
    <row r="4637" ht="15.75" customHeight="1">
      <c r="A4637" s="80">
        <v>41418.0</v>
      </c>
      <c r="B4637" s="1">
        <v>2921.878</v>
      </c>
    </row>
    <row r="4638" ht="15.75" customHeight="1">
      <c r="A4638" s="80">
        <v>41422.0</v>
      </c>
      <c r="B4638" s="1">
        <v>2940.451</v>
      </c>
    </row>
    <row r="4639" ht="15.75" customHeight="1">
      <c r="A4639" s="80">
        <v>41423.0</v>
      </c>
      <c r="B4639" s="1">
        <v>2920.185</v>
      </c>
    </row>
    <row r="4640" ht="15.75" customHeight="1">
      <c r="A4640" s="80">
        <v>41424.0</v>
      </c>
      <c r="B4640" s="1">
        <v>2931.393</v>
      </c>
    </row>
    <row r="4641" ht="15.75" customHeight="1">
      <c r="A4641" s="80">
        <v>41425.0</v>
      </c>
      <c r="B4641" s="1">
        <v>2889.464</v>
      </c>
    </row>
    <row r="4642" ht="15.75" customHeight="1">
      <c r="A4642" s="80">
        <v>41428.0</v>
      </c>
      <c r="B4642" s="1">
        <v>2906.912</v>
      </c>
    </row>
    <row r="4643" ht="15.75" customHeight="1">
      <c r="A4643" s="80">
        <v>41429.0</v>
      </c>
      <c r="B4643" s="1">
        <v>2891.015</v>
      </c>
    </row>
    <row r="4644" ht="15.75" customHeight="1">
      <c r="A4644" s="80">
        <v>41430.0</v>
      </c>
      <c r="B4644" s="1">
        <v>2851.889</v>
      </c>
    </row>
    <row r="4645" ht="15.75" customHeight="1">
      <c r="A4645" s="80">
        <v>41431.0</v>
      </c>
      <c r="B4645" s="1">
        <v>2876.501</v>
      </c>
    </row>
    <row r="4646" ht="15.75" customHeight="1">
      <c r="A4646" s="80">
        <v>41432.0</v>
      </c>
      <c r="B4646" s="1">
        <v>2913.459</v>
      </c>
    </row>
    <row r="4647" ht="15.75" customHeight="1">
      <c r="A4647" s="80">
        <v>41435.0</v>
      </c>
      <c r="B4647" s="1">
        <v>2912.628</v>
      </c>
    </row>
    <row r="4648" ht="15.75" customHeight="1">
      <c r="A4648" s="80">
        <v>41436.0</v>
      </c>
      <c r="B4648" s="1">
        <v>2883.073</v>
      </c>
    </row>
    <row r="4649" ht="15.75" customHeight="1">
      <c r="A4649" s="80">
        <v>41437.0</v>
      </c>
      <c r="B4649" s="1">
        <v>2859.617</v>
      </c>
    </row>
    <row r="4650" ht="15.75" customHeight="1">
      <c r="A4650" s="80">
        <v>41438.0</v>
      </c>
      <c r="B4650" s="1">
        <v>2902.317</v>
      </c>
    </row>
    <row r="4651" ht="15.75" customHeight="1">
      <c r="A4651" s="80">
        <v>41439.0</v>
      </c>
      <c r="B4651" s="1">
        <v>2885.244</v>
      </c>
    </row>
    <row r="4652" ht="15.75" customHeight="1">
      <c r="A4652" s="80">
        <v>41442.0</v>
      </c>
      <c r="B4652" s="1">
        <v>2907.115</v>
      </c>
    </row>
    <row r="4653" ht="15.75" customHeight="1">
      <c r="A4653" s="80">
        <v>41443.0</v>
      </c>
      <c r="B4653" s="1">
        <v>2929.813</v>
      </c>
    </row>
    <row r="4654" ht="15.75" customHeight="1">
      <c r="A4654" s="80">
        <v>41444.0</v>
      </c>
      <c r="B4654" s="1">
        <v>2889.252</v>
      </c>
    </row>
    <row r="4655" ht="15.75" customHeight="1">
      <c r="A4655" s="80">
        <v>41445.0</v>
      </c>
      <c r="B4655" s="1">
        <v>2817.435</v>
      </c>
    </row>
    <row r="4656" ht="15.75" customHeight="1">
      <c r="A4656" s="80">
        <v>41446.0</v>
      </c>
      <c r="B4656" s="1">
        <v>2824.965</v>
      </c>
    </row>
    <row r="4657" ht="15.75" customHeight="1">
      <c r="A4657" s="80">
        <v>41449.0</v>
      </c>
      <c r="B4657" s="1">
        <v>2790.66</v>
      </c>
    </row>
    <row r="4658" ht="15.75" customHeight="1">
      <c r="A4658" s="80">
        <v>41450.0</v>
      </c>
      <c r="B4658" s="1">
        <v>2817.437</v>
      </c>
    </row>
    <row r="4659" ht="15.75" customHeight="1">
      <c r="A4659" s="80">
        <v>41451.0</v>
      </c>
      <c r="B4659" s="1">
        <v>2845.037</v>
      </c>
    </row>
    <row r="4660" ht="15.75" customHeight="1">
      <c r="A4660" s="80">
        <v>41452.0</v>
      </c>
      <c r="B4660" s="1">
        <v>2862.918</v>
      </c>
    </row>
    <row r="4661" ht="15.75" customHeight="1">
      <c r="A4661" s="80">
        <v>41453.0</v>
      </c>
      <c r="B4661" s="1">
        <v>2850.662</v>
      </c>
    </row>
    <row r="4662" ht="15.75" customHeight="1">
      <c r="A4662" s="80">
        <v>41456.0</v>
      </c>
      <c r="B4662" s="1">
        <v>2866.411</v>
      </c>
    </row>
    <row r="4663" ht="15.75" customHeight="1">
      <c r="A4663" s="80">
        <v>41457.0</v>
      </c>
      <c r="B4663" s="1">
        <v>2865.476</v>
      </c>
    </row>
    <row r="4664" ht="15.75" customHeight="1">
      <c r="A4664" s="80">
        <v>41458.0</v>
      </c>
      <c r="B4664" s="1">
        <v>2867.854</v>
      </c>
    </row>
    <row r="4665" ht="15.75" customHeight="1">
      <c r="A4665" s="80">
        <v>41460.0</v>
      </c>
      <c r="B4665" s="1">
        <v>2897.116</v>
      </c>
    </row>
    <row r="4666" ht="15.75" customHeight="1">
      <c r="A4666" s="80">
        <v>41463.0</v>
      </c>
      <c r="B4666" s="1">
        <v>2913.203</v>
      </c>
    </row>
    <row r="4667" ht="15.75" customHeight="1">
      <c r="A4667" s="80">
        <v>41464.0</v>
      </c>
      <c r="B4667" s="1">
        <v>2934.31</v>
      </c>
    </row>
    <row r="4668" ht="15.75" customHeight="1">
      <c r="A4668" s="80">
        <v>41465.0</v>
      </c>
      <c r="B4668" s="1">
        <v>2934.968</v>
      </c>
    </row>
    <row r="4669" ht="15.75" customHeight="1">
      <c r="A4669" s="80">
        <v>41466.0</v>
      </c>
      <c r="B4669" s="1">
        <v>2975.058</v>
      </c>
    </row>
    <row r="4670" ht="15.75" customHeight="1">
      <c r="A4670" s="80">
        <v>41467.0</v>
      </c>
      <c r="B4670" s="1">
        <v>2984.236</v>
      </c>
    </row>
    <row r="4671" ht="15.75" customHeight="1">
      <c r="A4671" s="80">
        <v>41470.0</v>
      </c>
      <c r="B4671" s="1">
        <v>2988.347</v>
      </c>
    </row>
    <row r="4672" ht="15.75" customHeight="1">
      <c r="A4672" s="80">
        <v>41471.0</v>
      </c>
      <c r="B4672" s="1">
        <v>2977.261</v>
      </c>
    </row>
    <row r="4673" ht="15.75" customHeight="1">
      <c r="A4673" s="80">
        <v>41472.0</v>
      </c>
      <c r="B4673" s="1">
        <v>2985.852</v>
      </c>
    </row>
    <row r="4674" ht="15.75" customHeight="1">
      <c r="A4674" s="80">
        <v>41473.0</v>
      </c>
      <c r="B4674" s="1">
        <v>3001.21</v>
      </c>
    </row>
    <row r="4675" ht="15.75" customHeight="1">
      <c r="A4675" s="80">
        <v>41474.0</v>
      </c>
      <c r="B4675" s="1">
        <v>3006.129</v>
      </c>
    </row>
    <row r="4676" ht="15.75" customHeight="1">
      <c r="A4676" s="80">
        <v>41477.0</v>
      </c>
      <c r="B4676" s="1">
        <v>3012.297</v>
      </c>
    </row>
    <row r="4677" ht="15.75" customHeight="1">
      <c r="A4677" s="80">
        <v>41478.0</v>
      </c>
      <c r="B4677" s="1">
        <v>3006.718</v>
      </c>
    </row>
    <row r="4678" ht="15.75" customHeight="1">
      <c r="A4678" s="80">
        <v>41479.0</v>
      </c>
      <c r="B4678" s="1">
        <v>2995.296</v>
      </c>
    </row>
    <row r="4679" ht="15.75" customHeight="1">
      <c r="A4679" s="80">
        <v>41480.0</v>
      </c>
      <c r="B4679" s="1">
        <v>3003.008</v>
      </c>
    </row>
    <row r="4680" ht="15.75" customHeight="1">
      <c r="A4680" s="80">
        <v>41481.0</v>
      </c>
      <c r="B4680" s="1">
        <v>3005.507</v>
      </c>
    </row>
    <row r="4681" ht="15.75" customHeight="1">
      <c r="A4681" s="80">
        <v>41484.0</v>
      </c>
      <c r="B4681" s="1">
        <v>2994.455</v>
      </c>
    </row>
    <row r="4682" ht="15.75" customHeight="1">
      <c r="A4682" s="80">
        <v>41485.0</v>
      </c>
      <c r="B4682" s="1">
        <v>2995.678</v>
      </c>
    </row>
    <row r="4683" ht="15.75" customHeight="1">
      <c r="A4683" s="80">
        <v>41486.0</v>
      </c>
      <c r="B4683" s="1">
        <v>2995.716</v>
      </c>
    </row>
    <row r="4684" ht="15.75" customHeight="1">
      <c r="A4684" s="80">
        <v>41487.0</v>
      </c>
      <c r="B4684" s="1">
        <v>3033.588</v>
      </c>
    </row>
    <row r="4685" ht="15.75" customHeight="1">
      <c r="A4685" s="80">
        <v>41488.0</v>
      </c>
      <c r="B4685" s="1">
        <v>3038.63</v>
      </c>
    </row>
    <row r="4686" ht="15.75" customHeight="1">
      <c r="A4686" s="80">
        <v>41491.0</v>
      </c>
      <c r="B4686" s="1">
        <v>3034.43</v>
      </c>
    </row>
    <row r="4687" ht="15.75" customHeight="1">
      <c r="A4687" s="80">
        <v>41492.0</v>
      </c>
      <c r="B4687" s="1">
        <v>3017.155</v>
      </c>
    </row>
    <row r="4688" ht="15.75" customHeight="1">
      <c r="A4688" s="80">
        <v>41493.0</v>
      </c>
      <c r="B4688" s="1">
        <v>3006.631</v>
      </c>
    </row>
    <row r="4689" ht="15.75" customHeight="1">
      <c r="A4689" s="80">
        <v>41494.0</v>
      </c>
      <c r="B4689" s="1">
        <v>3019.004</v>
      </c>
    </row>
    <row r="4690" ht="15.75" customHeight="1">
      <c r="A4690" s="80">
        <v>41495.0</v>
      </c>
      <c r="B4690" s="1">
        <v>3008.79</v>
      </c>
    </row>
    <row r="4691" ht="15.75" customHeight="1">
      <c r="A4691" s="80">
        <v>41498.0</v>
      </c>
      <c r="B4691" s="1">
        <v>3005.417</v>
      </c>
    </row>
    <row r="4692" ht="15.75" customHeight="1">
      <c r="A4692" s="80">
        <v>41499.0</v>
      </c>
      <c r="B4692" s="1">
        <v>3014.431</v>
      </c>
    </row>
    <row r="4693" ht="15.75" customHeight="1">
      <c r="A4693" s="80">
        <v>41500.0</v>
      </c>
      <c r="B4693" s="1">
        <v>2999.423</v>
      </c>
    </row>
    <row r="4694" ht="15.75" customHeight="1">
      <c r="A4694" s="80">
        <v>41501.0</v>
      </c>
      <c r="B4694" s="1">
        <v>2957.083</v>
      </c>
    </row>
    <row r="4695" ht="15.75" customHeight="1">
      <c r="A4695" s="80">
        <v>41502.0</v>
      </c>
      <c r="B4695" s="1">
        <v>2947.463</v>
      </c>
    </row>
    <row r="4696" ht="15.75" customHeight="1">
      <c r="A4696" s="80">
        <v>41505.0</v>
      </c>
      <c r="B4696" s="1">
        <v>2930.266</v>
      </c>
    </row>
    <row r="4697" ht="15.75" customHeight="1">
      <c r="A4697" s="80">
        <v>41506.0</v>
      </c>
      <c r="B4697" s="1">
        <v>2941.58</v>
      </c>
    </row>
    <row r="4698" ht="15.75" customHeight="1">
      <c r="A4698" s="80">
        <v>41507.0</v>
      </c>
      <c r="B4698" s="1">
        <v>2924.727</v>
      </c>
    </row>
    <row r="4699" ht="15.75" customHeight="1">
      <c r="A4699" s="80">
        <v>41508.0</v>
      </c>
      <c r="B4699" s="1">
        <v>2949.957</v>
      </c>
    </row>
    <row r="4700" ht="15.75" customHeight="1">
      <c r="A4700" s="80">
        <v>41509.0</v>
      </c>
      <c r="B4700" s="1">
        <v>2962.059</v>
      </c>
    </row>
    <row r="4701" ht="15.75" customHeight="1">
      <c r="A4701" s="80">
        <v>41512.0</v>
      </c>
      <c r="B4701" s="1">
        <v>2950.132</v>
      </c>
    </row>
    <row r="4702" ht="15.75" customHeight="1">
      <c r="A4702" s="80">
        <v>41513.0</v>
      </c>
      <c r="B4702" s="1">
        <v>2903.288</v>
      </c>
    </row>
    <row r="4703" ht="15.75" customHeight="1">
      <c r="A4703" s="80">
        <v>41514.0</v>
      </c>
      <c r="B4703" s="1">
        <v>2911.827</v>
      </c>
    </row>
    <row r="4704" ht="15.75" customHeight="1">
      <c r="A4704" s="80">
        <v>41515.0</v>
      </c>
      <c r="B4704" s="1">
        <v>2917.964</v>
      </c>
    </row>
    <row r="4705" ht="15.75" customHeight="1">
      <c r="A4705" s="80">
        <v>41516.0</v>
      </c>
      <c r="B4705" s="1">
        <v>2908.955</v>
      </c>
    </row>
    <row r="4706" ht="15.75" customHeight="1">
      <c r="A4706" s="80">
        <v>41520.0</v>
      </c>
      <c r="B4706" s="1">
        <v>2921.228</v>
      </c>
    </row>
    <row r="4707" ht="15.75" customHeight="1">
      <c r="A4707" s="80">
        <v>41521.0</v>
      </c>
      <c r="B4707" s="1">
        <v>2945.617</v>
      </c>
    </row>
    <row r="4708" ht="15.75" customHeight="1">
      <c r="A4708" s="80">
        <v>41522.0</v>
      </c>
      <c r="B4708" s="1">
        <v>2949.268</v>
      </c>
    </row>
    <row r="4709" ht="15.75" customHeight="1">
      <c r="A4709" s="80">
        <v>41523.0</v>
      </c>
      <c r="B4709" s="1">
        <v>2949.798</v>
      </c>
    </row>
    <row r="4710" ht="15.75" customHeight="1">
      <c r="A4710" s="80">
        <v>41526.0</v>
      </c>
      <c r="B4710" s="1">
        <v>2979.454</v>
      </c>
    </row>
    <row r="4711" ht="15.75" customHeight="1">
      <c r="A4711" s="80">
        <v>41527.0</v>
      </c>
      <c r="B4711" s="1">
        <v>3001.359</v>
      </c>
    </row>
    <row r="4712" ht="15.75" customHeight="1">
      <c r="A4712" s="80">
        <v>41528.0</v>
      </c>
      <c r="B4712" s="1">
        <v>3010.936</v>
      </c>
    </row>
    <row r="4713" ht="15.75" customHeight="1">
      <c r="A4713" s="80">
        <v>41529.0</v>
      </c>
      <c r="B4713" s="1">
        <v>3001.617</v>
      </c>
    </row>
    <row r="4714" ht="15.75" customHeight="1">
      <c r="A4714" s="80">
        <v>41530.0</v>
      </c>
      <c r="B4714" s="1">
        <v>3009.789</v>
      </c>
    </row>
    <row r="4715" ht="15.75" customHeight="1">
      <c r="A4715" s="80">
        <v>41533.0</v>
      </c>
      <c r="B4715" s="1">
        <v>3026.939</v>
      </c>
    </row>
    <row r="4716" ht="15.75" customHeight="1">
      <c r="A4716" s="80">
        <v>41534.0</v>
      </c>
      <c r="B4716" s="1">
        <v>3039.755</v>
      </c>
    </row>
    <row r="4717" ht="15.75" customHeight="1">
      <c r="A4717" s="80">
        <v>41535.0</v>
      </c>
      <c r="B4717" s="1">
        <v>3076.807</v>
      </c>
    </row>
    <row r="4718" ht="15.75" customHeight="1">
      <c r="A4718" s="80">
        <v>41536.0</v>
      </c>
      <c r="B4718" s="1">
        <v>3071.614</v>
      </c>
    </row>
    <row r="4719" ht="15.75" customHeight="1">
      <c r="A4719" s="80">
        <v>41537.0</v>
      </c>
      <c r="B4719" s="1">
        <v>3049.471</v>
      </c>
    </row>
    <row r="4720" ht="15.75" customHeight="1">
      <c r="A4720" s="80">
        <v>41540.0</v>
      </c>
      <c r="B4720" s="1">
        <v>3035.085</v>
      </c>
    </row>
    <row r="4721" ht="15.75" customHeight="1">
      <c r="A4721" s="80">
        <v>41541.0</v>
      </c>
      <c r="B4721" s="1">
        <v>3027.517</v>
      </c>
    </row>
    <row r="4722" ht="15.75" customHeight="1">
      <c r="A4722" s="80">
        <v>41542.0</v>
      </c>
      <c r="B4722" s="1">
        <v>3019.308</v>
      </c>
    </row>
    <row r="4723" ht="15.75" customHeight="1">
      <c r="A4723" s="80">
        <v>41543.0</v>
      </c>
      <c r="B4723" s="1">
        <v>3030.412</v>
      </c>
    </row>
    <row r="4724" ht="15.75" customHeight="1">
      <c r="A4724" s="80">
        <v>41544.0</v>
      </c>
      <c r="B4724" s="1">
        <v>3018.236</v>
      </c>
    </row>
    <row r="4725" ht="15.75" customHeight="1">
      <c r="A4725" s="80">
        <v>41547.0</v>
      </c>
      <c r="B4725" s="1">
        <v>3000.179</v>
      </c>
    </row>
    <row r="4726" ht="15.75" customHeight="1">
      <c r="A4726" s="80">
        <v>41548.0</v>
      </c>
      <c r="B4726" s="1">
        <v>3024.38</v>
      </c>
    </row>
    <row r="4727" ht="15.75" customHeight="1">
      <c r="A4727" s="80">
        <v>41549.0</v>
      </c>
      <c r="B4727" s="1">
        <v>3022.951</v>
      </c>
    </row>
    <row r="4728" ht="15.75" customHeight="1">
      <c r="A4728" s="80">
        <v>41550.0</v>
      </c>
      <c r="B4728" s="1">
        <v>2995.812</v>
      </c>
    </row>
    <row r="4729" ht="15.75" customHeight="1">
      <c r="A4729" s="80">
        <v>41551.0</v>
      </c>
      <c r="B4729" s="1">
        <v>3017.05</v>
      </c>
    </row>
    <row r="4730" ht="15.75" customHeight="1">
      <c r="A4730" s="80">
        <v>41554.0</v>
      </c>
      <c r="B4730" s="1">
        <v>2991.385</v>
      </c>
    </row>
    <row r="4731" ht="15.75" customHeight="1">
      <c r="A4731" s="80">
        <v>41555.0</v>
      </c>
      <c r="B4731" s="1">
        <v>2955.411</v>
      </c>
    </row>
    <row r="4732" ht="15.75" customHeight="1">
      <c r="A4732" s="80">
        <v>41556.0</v>
      </c>
      <c r="B4732" s="1">
        <v>2957.399</v>
      </c>
    </row>
    <row r="4733" ht="15.75" customHeight="1">
      <c r="A4733" s="80">
        <v>41557.0</v>
      </c>
      <c r="B4733" s="1">
        <v>3022.428</v>
      </c>
    </row>
    <row r="4734" ht="15.75" customHeight="1">
      <c r="A4734" s="80">
        <v>41558.0</v>
      </c>
      <c r="B4734" s="1">
        <v>3041.426</v>
      </c>
    </row>
    <row r="4735" ht="15.75" customHeight="1">
      <c r="A4735" s="80">
        <v>41561.0</v>
      </c>
      <c r="B4735" s="1">
        <v>3053.835</v>
      </c>
    </row>
    <row r="4736" ht="15.75" customHeight="1">
      <c r="A4736" s="80">
        <v>41562.0</v>
      </c>
      <c r="B4736" s="1">
        <v>3032.273</v>
      </c>
    </row>
    <row r="4737" ht="15.75" customHeight="1">
      <c r="A4737" s="80">
        <v>41563.0</v>
      </c>
      <c r="B4737" s="1">
        <v>3074.542</v>
      </c>
    </row>
    <row r="4738" ht="15.75" customHeight="1">
      <c r="A4738" s="80">
        <v>41564.0</v>
      </c>
      <c r="B4738" s="1">
        <v>3095.42</v>
      </c>
    </row>
    <row r="4739" ht="15.75" customHeight="1">
      <c r="A4739" s="80">
        <v>41565.0</v>
      </c>
      <c r="B4739" s="1">
        <v>3115.771</v>
      </c>
    </row>
    <row r="4740" ht="15.75" customHeight="1">
      <c r="A4740" s="80">
        <v>41568.0</v>
      </c>
      <c r="B4740" s="1">
        <v>3116.089</v>
      </c>
    </row>
    <row r="4741" ht="15.75" customHeight="1">
      <c r="A4741" s="80">
        <v>41569.0</v>
      </c>
      <c r="B4741" s="1">
        <v>3133.976</v>
      </c>
    </row>
    <row r="4742" ht="15.75" customHeight="1">
      <c r="A4742" s="80">
        <v>41570.0</v>
      </c>
      <c r="B4742" s="1">
        <v>3119.197</v>
      </c>
    </row>
    <row r="4743" ht="15.75" customHeight="1">
      <c r="A4743" s="80">
        <v>41571.0</v>
      </c>
      <c r="B4743" s="1">
        <v>3129.409</v>
      </c>
    </row>
    <row r="4744" ht="15.75" customHeight="1">
      <c r="A4744" s="80">
        <v>41572.0</v>
      </c>
      <c r="B4744" s="1">
        <v>3143.156</v>
      </c>
    </row>
    <row r="4745" ht="15.75" customHeight="1">
      <c r="A4745" s="80">
        <v>41575.0</v>
      </c>
      <c r="B4745" s="1">
        <v>3147.359</v>
      </c>
    </row>
    <row r="4746" ht="15.75" customHeight="1">
      <c r="A4746" s="80">
        <v>41576.0</v>
      </c>
      <c r="B4746" s="1">
        <v>3165.107</v>
      </c>
    </row>
    <row r="4747" ht="15.75" customHeight="1">
      <c r="A4747" s="80">
        <v>41577.0</v>
      </c>
      <c r="B4747" s="1">
        <v>3149.925</v>
      </c>
    </row>
    <row r="4748" ht="15.75" customHeight="1">
      <c r="A4748" s="80">
        <v>41578.0</v>
      </c>
      <c r="B4748" s="1">
        <v>3138.09</v>
      </c>
    </row>
    <row r="4749" ht="15.75" customHeight="1">
      <c r="A4749" s="80">
        <v>41579.0</v>
      </c>
      <c r="B4749" s="1">
        <v>3147.213</v>
      </c>
    </row>
    <row r="4750" ht="15.75" customHeight="1">
      <c r="A4750" s="80">
        <v>41582.0</v>
      </c>
      <c r="B4750" s="1">
        <v>3158.474</v>
      </c>
    </row>
    <row r="4751" ht="15.75" customHeight="1">
      <c r="A4751" s="80">
        <v>41583.0</v>
      </c>
      <c r="B4751" s="1">
        <v>3149.958</v>
      </c>
    </row>
    <row r="4752" ht="15.75" customHeight="1">
      <c r="A4752" s="80">
        <v>41584.0</v>
      </c>
      <c r="B4752" s="1">
        <v>3165.125</v>
      </c>
    </row>
    <row r="4753" ht="15.75" customHeight="1">
      <c r="A4753" s="80">
        <v>41585.0</v>
      </c>
      <c r="B4753" s="1">
        <v>3124.119</v>
      </c>
    </row>
    <row r="4754" ht="15.75" customHeight="1">
      <c r="A4754" s="80">
        <v>41586.0</v>
      </c>
      <c r="B4754" s="1">
        <v>3166.105</v>
      </c>
    </row>
    <row r="4755" ht="15.75" customHeight="1">
      <c r="A4755" s="80">
        <v>41589.0</v>
      </c>
      <c r="B4755" s="1">
        <v>3168.406</v>
      </c>
    </row>
    <row r="4756" ht="15.75" customHeight="1">
      <c r="A4756" s="80">
        <v>41590.0</v>
      </c>
      <c r="B4756" s="1">
        <v>3161.103</v>
      </c>
    </row>
    <row r="4757" ht="15.75" customHeight="1">
      <c r="A4757" s="80">
        <v>41591.0</v>
      </c>
      <c r="B4757" s="1">
        <v>3187.641</v>
      </c>
    </row>
    <row r="4758" ht="15.75" customHeight="1">
      <c r="A4758" s="80">
        <v>41592.0</v>
      </c>
      <c r="B4758" s="1">
        <v>3203.65</v>
      </c>
    </row>
    <row r="4759" ht="15.75" customHeight="1">
      <c r="A4759" s="80">
        <v>41593.0</v>
      </c>
      <c r="B4759" s="1">
        <v>3217.198</v>
      </c>
    </row>
    <row r="4760" ht="15.75" customHeight="1">
      <c r="A4760" s="80">
        <v>41596.0</v>
      </c>
      <c r="B4760" s="1">
        <v>3205.464</v>
      </c>
    </row>
    <row r="4761" ht="15.75" customHeight="1">
      <c r="A4761" s="80">
        <v>41597.0</v>
      </c>
      <c r="B4761" s="1">
        <v>3199.51</v>
      </c>
    </row>
    <row r="4762" ht="15.75" customHeight="1">
      <c r="A4762" s="80">
        <v>41598.0</v>
      </c>
      <c r="B4762" s="1">
        <v>3188.035</v>
      </c>
    </row>
    <row r="4763" ht="15.75" customHeight="1">
      <c r="A4763" s="80">
        <v>41599.0</v>
      </c>
      <c r="B4763" s="1">
        <v>3214.162</v>
      </c>
    </row>
    <row r="4764" ht="15.75" customHeight="1">
      <c r="A4764" s="80">
        <v>41600.0</v>
      </c>
      <c r="B4764" s="1">
        <v>3230.543</v>
      </c>
    </row>
    <row r="4765" ht="15.75" customHeight="1">
      <c r="A4765" s="80">
        <v>41603.0</v>
      </c>
      <c r="B4765" s="1">
        <v>3226.532</v>
      </c>
    </row>
    <row r="4766" ht="15.75" customHeight="1">
      <c r="A4766" s="80">
        <v>41604.0</v>
      </c>
      <c r="B4766" s="1">
        <v>3227.36</v>
      </c>
    </row>
    <row r="4767" ht="15.75" customHeight="1">
      <c r="A4767" s="80">
        <v>41605.0</v>
      </c>
      <c r="B4767" s="1">
        <v>3236.138</v>
      </c>
    </row>
    <row r="4768" ht="15.75" customHeight="1">
      <c r="A4768" s="80">
        <v>41607.0</v>
      </c>
      <c r="B4768" s="1">
        <v>3233.72</v>
      </c>
    </row>
    <row r="4769" ht="15.75" customHeight="1">
      <c r="A4769" s="80">
        <v>41610.0</v>
      </c>
      <c r="B4769" s="1">
        <v>3225.059</v>
      </c>
    </row>
    <row r="4770" ht="15.75" customHeight="1">
      <c r="A4770" s="80">
        <v>41611.0</v>
      </c>
      <c r="B4770" s="1">
        <v>3214.954</v>
      </c>
    </row>
    <row r="4771" ht="15.75" customHeight="1">
      <c r="A4771" s="80">
        <v>41612.0</v>
      </c>
      <c r="B4771" s="1">
        <v>3211.588</v>
      </c>
    </row>
    <row r="4772" ht="15.75" customHeight="1">
      <c r="A4772" s="80">
        <v>41613.0</v>
      </c>
      <c r="B4772" s="1">
        <v>3197.759</v>
      </c>
    </row>
    <row r="4773" ht="15.75" customHeight="1">
      <c r="A4773" s="80">
        <v>41614.0</v>
      </c>
      <c r="B4773" s="1">
        <v>3233.993</v>
      </c>
    </row>
    <row r="4774" ht="15.75" customHeight="1">
      <c r="A4774" s="80">
        <v>41617.0</v>
      </c>
      <c r="B4774" s="1">
        <v>3239.992</v>
      </c>
    </row>
    <row r="4775" ht="15.75" customHeight="1">
      <c r="A4775" s="80">
        <v>41618.0</v>
      </c>
      <c r="B4775" s="1">
        <v>3229.715</v>
      </c>
    </row>
    <row r="4776" ht="15.75" customHeight="1">
      <c r="A4776" s="80">
        <v>41619.0</v>
      </c>
      <c r="B4776" s="1">
        <v>3193.52</v>
      </c>
    </row>
    <row r="4777" ht="15.75" customHeight="1">
      <c r="A4777" s="80">
        <v>41620.0</v>
      </c>
      <c r="B4777" s="1">
        <v>3182.33</v>
      </c>
    </row>
    <row r="4778" ht="15.75" customHeight="1">
      <c r="A4778" s="80">
        <v>41621.0</v>
      </c>
      <c r="B4778" s="1">
        <v>3182.073</v>
      </c>
    </row>
    <row r="4779" ht="15.75" customHeight="1">
      <c r="A4779" s="80">
        <v>41624.0</v>
      </c>
      <c r="B4779" s="1">
        <v>3202.221</v>
      </c>
    </row>
    <row r="4780" ht="15.75" customHeight="1">
      <c r="A4780" s="80">
        <v>41625.0</v>
      </c>
      <c r="B4780" s="1">
        <v>3192.329</v>
      </c>
    </row>
    <row r="4781" ht="15.75" customHeight="1">
      <c r="A4781" s="80">
        <v>41626.0</v>
      </c>
      <c r="B4781" s="1">
        <v>3245.588</v>
      </c>
    </row>
    <row r="4782" ht="15.75" customHeight="1">
      <c r="A4782" s="80">
        <v>41627.0</v>
      </c>
      <c r="B4782" s="1">
        <v>3244.154</v>
      </c>
    </row>
    <row r="4783" ht="15.75" customHeight="1">
      <c r="A4783" s="80">
        <v>41628.0</v>
      </c>
      <c r="B4783" s="1">
        <v>3259.794</v>
      </c>
    </row>
    <row r="4784" ht="15.75" customHeight="1">
      <c r="A4784" s="80">
        <v>41631.0</v>
      </c>
      <c r="B4784" s="1">
        <v>3277.622</v>
      </c>
    </row>
    <row r="4785" ht="15.75" customHeight="1">
      <c r="A4785" s="80">
        <v>41632.0</v>
      </c>
      <c r="B4785" s="1">
        <v>3287.548</v>
      </c>
    </row>
    <row r="4786" ht="15.75" customHeight="1">
      <c r="A4786" s="80">
        <v>41634.0</v>
      </c>
      <c r="B4786" s="1">
        <v>3303.151</v>
      </c>
    </row>
    <row r="4787" ht="15.75" customHeight="1">
      <c r="A4787" s="80">
        <v>41635.0</v>
      </c>
      <c r="B4787" s="1">
        <v>3302.656</v>
      </c>
    </row>
    <row r="4788" ht="15.75" customHeight="1">
      <c r="A4788" s="80">
        <v>41638.0</v>
      </c>
      <c r="B4788" s="1">
        <v>3302.304</v>
      </c>
    </row>
    <row r="4789" ht="15.75" customHeight="1">
      <c r="A4789" s="80">
        <v>41639.0</v>
      </c>
      <c r="B4789" s="1">
        <v>3315.585</v>
      </c>
    </row>
    <row r="4790" ht="15.75" customHeight="1">
      <c r="A4790" s="80">
        <v>41641.0</v>
      </c>
      <c r="B4790" s="1">
        <v>3286.687</v>
      </c>
    </row>
    <row r="4791" ht="15.75" customHeight="1">
      <c r="A4791" s="80">
        <v>41642.0</v>
      </c>
      <c r="B4791" s="1">
        <v>3285.683</v>
      </c>
    </row>
    <row r="4792" ht="15.75" customHeight="1">
      <c r="A4792" s="80">
        <v>41645.0</v>
      </c>
      <c r="B4792" s="1">
        <v>3277.483</v>
      </c>
    </row>
    <row r="4793" ht="15.75" customHeight="1">
      <c r="A4793" s="80">
        <v>41646.0</v>
      </c>
      <c r="B4793" s="1">
        <v>3297.449</v>
      </c>
    </row>
    <row r="4794" ht="15.75" customHeight="1">
      <c r="A4794" s="80">
        <v>41647.0</v>
      </c>
      <c r="B4794" s="1">
        <v>3297.737</v>
      </c>
    </row>
    <row r="4795" ht="15.75" customHeight="1">
      <c r="A4795" s="80">
        <v>41648.0</v>
      </c>
      <c r="B4795" s="1">
        <v>3298.869</v>
      </c>
    </row>
    <row r="4796" ht="15.75" customHeight="1">
      <c r="A4796" s="80">
        <v>41649.0</v>
      </c>
      <c r="B4796" s="1">
        <v>3306.491</v>
      </c>
    </row>
    <row r="4797" ht="15.75" customHeight="1">
      <c r="A4797" s="80">
        <v>41652.0</v>
      </c>
      <c r="B4797" s="1">
        <v>3265.27</v>
      </c>
    </row>
    <row r="4798" ht="15.75" customHeight="1">
      <c r="A4798" s="80">
        <v>41653.0</v>
      </c>
      <c r="B4798" s="1">
        <v>3300.61</v>
      </c>
    </row>
    <row r="4799" ht="15.75" customHeight="1">
      <c r="A4799" s="80">
        <v>41654.0</v>
      </c>
      <c r="B4799" s="1">
        <v>3317.746</v>
      </c>
    </row>
    <row r="4800" ht="15.75" customHeight="1">
      <c r="A4800" s="80">
        <v>41655.0</v>
      </c>
      <c r="B4800" s="1">
        <v>3313.361</v>
      </c>
    </row>
    <row r="4801" ht="15.75" customHeight="1">
      <c r="A4801" s="80">
        <v>41656.0</v>
      </c>
      <c r="B4801" s="1">
        <v>3300.511</v>
      </c>
    </row>
    <row r="4802" ht="15.75" customHeight="1">
      <c r="A4802" s="80">
        <v>41660.0</v>
      </c>
      <c r="B4802" s="1">
        <v>3309.741</v>
      </c>
    </row>
    <row r="4803" ht="15.75" customHeight="1">
      <c r="A4803" s="80">
        <v>41661.0</v>
      </c>
      <c r="B4803" s="1">
        <v>3312.042</v>
      </c>
    </row>
    <row r="4804" ht="15.75" customHeight="1">
      <c r="A4804" s="80">
        <v>41662.0</v>
      </c>
      <c r="B4804" s="1">
        <v>3282.64</v>
      </c>
    </row>
    <row r="4805" ht="15.75" customHeight="1">
      <c r="A4805" s="80">
        <v>41663.0</v>
      </c>
      <c r="B4805" s="1">
        <v>3214.127</v>
      </c>
    </row>
    <row r="4806" ht="15.75" customHeight="1">
      <c r="A4806" s="80">
        <v>41666.0</v>
      </c>
      <c r="B4806" s="1">
        <v>3198.571</v>
      </c>
    </row>
    <row r="4807" ht="15.75" customHeight="1">
      <c r="A4807" s="80">
        <v>41667.0</v>
      </c>
      <c r="B4807" s="1">
        <v>3218.215</v>
      </c>
    </row>
    <row r="4808" ht="15.75" customHeight="1">
      <c r="A4808" s="80">
        <v>41668.0</v>
      </c>
      <c r="B4808" s="1">
        <v>3185.701</v>
      </c>
    </row>
    <row r="4809" ht="15.75" customHeight="1">
      <c r="A4809" s="80">
        <v>41669.0</v>
      </c>
      <c r="B4809" s="1">
        <v>3221.778</v>
      </c>
    </row>
    <row r="4810" ht="15.75" customHeight="1">
      <c r="A4810" s="80">
        <v>41670.0</v>
      </c>
      <c r="B4810" s="1">
        <v>3200.952</v>
      </c>
    </row>
    <row r="4811" ht="15.75" customHeight="1">
      <c r="A4811" s="80">
        <v>41673.0</v>
      </c>
      <c r="B4811" s="1">
        <v>3127.865</v>
      </c>
    </row>
    <row r="4812" ht="15.75" customHeight="1">
      <c r="A4812" s="80">
        <v>41674.0</v>
      </c>
      <c r="B4812" s="1">
        <v>3151.937</v>
      </c>
    </row>
    <row r="4813" ht="15.75" customHeight="1">
      <c r="A4813" s="80">
        <v>41675.0</v>
      </c>
      <c r="B4813" s="1">
        <v>3146.494</v>
      </c>
    </row>
    <row r="4814" ht="15.75" customHeight="1">
      <c r="A4814" s="80">
        <v>41676.0</v>
      </c>
      <c r="B4814" s="1">
        <v>3187.252</v>
      </c>
    </row>
    <row r="4815" ht="15.75" customHeight="1">
      <c r="A4815" s="80">
        <v>41677.0</v>
      </c>
      <c r="B4815" s="1">
        <v>3229.644</v>
      </c>
    </row>
    <row r="4816" ht="15.75" customHeight="1">
      <c r="A4816" s="80">
        <v>41680.0</v>
      </c>
      <c r="B4816" s="1">
        <v>3234.786</v>
      </c>
    </row>
    <row r="4817" ht="15.75" customHeight="1">
      <c r="A4817" s="80">
        <v>41681.0</v>
      </c>
      <c r="B4817" s="1">
        <v>3270.739</v>
      </c>
    </row>
    <row r="4818" ht="15.75" customHeight="1">
      <c r="A4818" s="80">
        <v>41682.0</v>
      </c>
      <c r="B4818" s="1">
        <v>3271.47</v>
      </c>
    </row>
    <row r="4819" ht="15.75" customHeight="1">
      <c r="A4819" s="80">
        <v>41683.0</v>
      </c>
      <c r="B4819" s="1">
        <v>3290.819</v>
      </c>
    </row>
    <row r="4820" ht="15.75" customHeight="1">
      <c r="A4820" s="80">
        <v>41684.0</v>
      </c>
      <c r="B4820" s="1">
        <v>3306.92</v>
      </c>
    </row>
    <row r="4821" ht="15.75" customHeight="1">
      <c r="A4821" s="80">
        <v>41688.0</v>
      </c>
      <c r="B4821" s="1">
        <v>3311.275</v>
      </c>
    </row>
    <row r="4822" ht="15.75" customHeight="1">
      <c r="A4822" s="80">
        <v>41689.0</v>
      </c>
      <c r="B4822" s="1">
        <v>3289.834</v>
      </c>
    </row>
    <row r="4823" ht="15.75" customHeight="1">
      <c r="A4823" s="80">
        <v>41690.0</v>
      </c>
      <c r="B4823" s="1">
        <v>3310.267</v>
      </c>
    </row>
    <row r="4824" ht="15.75" customHeight="1">
      <c r="A4824" s="80">
        <v>41691.0</v>
      </c>
      <c r="B4824" s="1">
        <v>3304.364</v>
      </c>
    </row>
    <row r="4825" ht="15.75" customHeight="1">
      <c r="A4825" s="80">
        <v>41694.0</v>
      </c>
      <c r="B4825" s="1">
        <v>3324.839</v>
      </c>
    </row>
    <row r="4826" ht="15.75" customHeight="1">
      <c r="A4826" s="80">
        <v>41695.0</v>
      </c>
      <c r="B4826" s="1">
        <v>3320.43</v>
      </c>
    </row>
    <row r="4827" ht="15.75" customHeight="1">
      <c r="A4827" s="80">
        <v>41696.0</v>
      </c>
      <c r="B4827" s="1">
        <v>3321.149</v>
      </c>
    </row>
    <row r="4828" ht="15.75" customHeight="1">
      <c r="A4828" s="80">
        <v>41697.0</v>
      </c>
      <c r="B4828" s="1">
        <v>3338.051</v>
      </c>
    </row>
    <row r="4829" ht="15.75" customHeight="1">
      <c r="A4829" s="80">
        <v>41698.0</v>
      </c>
      <c r="B4829" s="1">
        <v>3347.376</v>
      </c>
    </row>
    <row r="4830" ht="15.75" customHeight="1">
      <c r="A4830" s="80">
        <v>41701.0</v>
      </c>
      <c r="B4830" s="1">
        <v>3322.852</v>
      </c>
    </row>
    <row r="4831" ht="15.75" customHeight="1">
      <c r="A4831" s="80">
        <v>41702.0</v>
      </c>
      <c r="B4831" s="1">
        <v>3373.639</v>
      </c>
    </row>
    <row r="4832" ht="15.75" customHeight="1">
      <c r="A4832" s="80">
        <v>41703.0</v>
      </c>
      <c r="B4832" s="1">
        <v>3374.1</v>
      </c>
    </row>
    <row r="4833" ht="15.75" customHeight="1">
      <c r="A4833" s="80">
        <v>41704.0</v>
      </c>
      <c r="B4833" s="1">
        <v>3380.492</v>
      </c>
    </row>
    <row r="4834" ht="15.75" customHeight="1">
      <c r="A4834" s="80">
        <v>41705.0</v>
      </c>
      <c r="B4834" s="1">
        <v>3382.573</v>
      </c>
    </row>
    <row r="4835" ht="15.75" customHeight="1">
      <c r="A4835" s="80">
        <v>41708.0</v>
      </c>
      <c r="B4835" s="1">
        <v>3381.219</v>
      </c>
    </row>
    <row r="4836" ht="15.75" customHeight="1">
      <c r="A4836" s="80">
        <v>41709.0</v>
      </c>
      <c r="B4836" s="1">
        <v>3364.172</v>
      </c>
    </row>
    <row r="4837" ht="15.75" customHeight="1">
      <c r="A4837" s="80">
        <v>41710.0</v>
      </c>
      <c r="B4837" s="1">
        <v>3366.072</v>
      </c>
    </row>
    <row r="4838" ht="15.75" customHeight="1">
      <c r="A4838" s="80">
        <v>41711.0</v>
      </c>
      <c r="B4838" s="1">
        <v>3327.109</v>
      </c>
    </row>
    <row r="4839" ht="15.75" customHeight="1">
      <c r="A4839" s="80">
        <v>41712.0</v>
      </c>
      <c r="B4839" s="1">
        <v>3317.805</v>
      </c>
    </row>
    <row r="4840" ht="15.75" customHeight="1">
      <c r="A4840" s="80">
        <v>41715.0</v>
      </c>
      <c r="B4840" s="1">
        <v>3349.712</v>
      </c>
    </row>
    <row r="4841" ht="15.75" customHeight="1">
      <c r="A4841" s="80">
        <v>41716.0</v>
      </c>
      <c r="B4841" s="1">
        <v>3373.983</v>
      </c>
    </row>
    <row r="4842" ht="15.75" customHeight="1">
      <c r="A4842" s="80">
        <v>41717.0</v>
      </c>
      <c r="B4842" s="1">
        <v>3353.294</v>
      </c>
    </row>
    <row r="4843" ht="15.75" customHeight="1">
      <c r="A4843" s="80">
        <v>41718.0</v>
      </c>
      <c r="B4843" s="1">
        <v>3373.599</v>
      </c>
    </row>
    <row r="4844" ht="15.75" customHeight="1">
      <c r="A4844" s="80">
        <v>41719.0</v>
      </c>
      <c r="B4844" s="1">
        <v>3363.719</v>
      </c>
    </row>
    <row r="4845" ht="15.75" customHeight="1">
      <c r="A4845" s="80">
        <v>41722.0</v>
      </c>
      <c r="B4845" s="1">
        <v>3347.362</v>
      </c>
    </row>
    <row r="4846" ht="15.75" customHeight="1">
      <c r="A4846" s="80">
        <v>41723.0</v>
      </c>
      <c r="B4846" s="1">
        <v>3362.441</v>
      </c>
    </row>
    <row r="4847" ht="15.75" customHeight="1">
      <c r="A4847" s="80">
        <v>41724.0</v>
      </c>
      <c r="B4847" s="1">
        <v>3339.0</v>
      </c>
    </row>
    <row r="4848" ht="15.75" customHeight="1">
      <c r="A4848" s="80">
        <v>41725.0</v>
      </c>
      <c r="B4848" s="1">
        <v>3333.234</v>
      </c>
    </row>
    <row r="4849" ht="15.75" customHeight="1">
      <c r="A4849" s="80">
        <v>41726.0</v>
      </c>
      <c r="B4849" s="1">
        <v>3348.83</v>
      </c>
    </row>
    <row r="4850" ht="15.75" customHeight="1">
      <c r="A4850" s="80">
        <v>41729.0</v>
      </c>
      <c r="B4850" s="1">
        <v>3375.513</v>
      </c>
    </row>
    <row r="4851" ht="15.75" customHeight="1">
      <c r="A4851" s="80">
        <v>41730.0</v>
      </c>
      <c r="B4851" s="1">
        <v>3399.508</v>
      </c>
    </row>
    <row r="4852" ht="15.75" customHeight="1">
      <c r="A4852" s="80">
        <v>41731.0</v>
      </c>
      <c r="B4852" s="1">
        <v>3409.796</v>
      </c>
    </row>
    <row r="4853" ht="15.75" customHeight="1">
      <c r="A4853" s="80">
        <v>41732.0</v>
      </c>
      <c r="B4853" s="1">
        <v>3405.998</v>
      </c>
    </row>
    <row r="4854" ht="15.75" customHeight="1">
      <c r="A4854" s="80">
        <v>41733.0</v>
      </c>
      <c r="B4854" s="1">
        <v>3363.406</v>
      </c>
    </row>
    <row r="4855" ht="15.75" customHeight="1">
      <c r="A4855" s="80">
        <v>41736.0</v>
      </c>
      <c r="B4855" s="1">
        <v>3327.269</v>
      </c>
    </row>
    <row r="4856" ht="15.75" customHeight="1">
      <c r="A4856" s="80">
        <v>41737.0</v>
      </c>
      <c r="B4856" s="1">
        <v>3340.844</v>
      </c>
    </row>
    <row r="4857" ht="15.75" customHeight="1">
      <c r="A4857" s="80">
        <v>41738.0</v>
      </c>
      <c r="B4857" s="1">
        <v>3377.611</v>
      </c>
    </row>
    <row r="4858" ht="15.75" customHeight="1">
      <c r="A4858" s="80">
        <v>41739.0</v>
      </c>
      <c r="B4858" s="1">
        <v>3307.078</v>
      </c>
    </row>
    <row r="4859" ht="15.75" customHeight="1">
      <c r="A4859" s="80">
        <v>41740.0</v>
      </c>
      <c r="B4859" s="1">
        <v>3276.036</v>
      </c>
    </row>
    <row r="4860" ht="15.75" customHeight="1">
      <c r="A4860" s="80">
        <v>41743.0</v>
      </c>
      <c r="B4860" s="1">
        <v>3302.979</v>
      </c>
    </row>
    <row r="4861" ht="15.75" customHeight="1">
      <c r="A4861" s="80">
        <v>41744.0</v>
      </c>
      <c r="B4861" s="1">
        <v>3325.304</v>
      </c>
    </row>
    <row r="4862" ht="15.75" customHeight="1">
      <c r="A4862" s="80">
        <v>41745.0</v>
      </c>
      <c r="B4862" s="1">
        <v>3360.265</v>
      </c>
    </row>
    <row r="4863" ht="15.75" customHeight="1">
      <c r="A4863" s="80">
        <v>41746.0</v>
      </c>
      <c r="B4863" s="1">
        <v>3364.997</v>
      </c>
    </row>
    <row r="4864" ht="15.75" customHeight="1">
      <c r="A4864" s="80">
        <v>41750.0</v>
      </c>
      <c r="B4864" s="1">
        <v>3377.751</v>
      </c>
    </row>
    <row r="4865" ht="15.75" customHeight="1">
      <c r="A4865" s="80">
        <v>41751.0</v>
      </c>
      <c r="B4865" s="1">
        <v>3391.58</v>
      </c>
    </row>
    <row r="4866" ht="15.75" customHeight="1">
      <c r="A4866" s="80">
        <v>41752.0</v>
      </c>
      <c r="B4866" s="1">
        <v>3384.499</v>
      </c>
    </row>
    <row r="4867" ht="15.75" customHeight="1">
      <c r="A4867" s="80">
        <v>41753.0</v>
      </c>
      <c r="B4867" s="1">
        <v>3390.395</v>
      </c>
    </row>
    <row r="4868" ht="15.75" customHeight="1">
      <c r="A4868" s="80">
        <v>41754.0</v>
      </c>
      <c r="B4868" s="1">
        <v>3362.945</v>
      </c>
    </row>
    <row r="4869" ht="15.75" customHeight="1">
      <c r="A4869" s="80">
        <v>41757.0</v>
      </c>
      <c r="B4869" s="1">
        <v>3374.037</v>
      </c>
    </row>
    <row r="4870" ht="15.75" customHeight="1">
      <c r="A4870" s="80">
        <v>41758.0</v>
      </c>
      <c r="B4870" s="1">
        <v>3390.163</v>
      </c>
    </row>
    <row r="4871" ht="15.75" customHeight="1">
      <c r="A4871" s="80">
        <v>41759.0</v>
      </c>
      <c r="B4871" s="1">
        <v>3400.465</v>
      </c>
    </row>
    <row r="4872" ht="15.75" customHeight="1">
      <c r="A4872" s="80">
        <v>41760.0</v>
      </c>
      <c r="B4872" s="1">
        <v>3400.202</v>
      </c>
    </row>
    <row r="4873" ht="15.75" customHeight="1">
      <c r="A4873" s="80">
        <v>41761.0</v>
      </c>
      <c r="B4873" s="1">
        <v>3395.608</v>
      </c>
    </row>
    <row r="4874" ht="15.75" customHeight="1">
      <c r="A4874" s="80">
        <v>41764.0</v>
      </c>
      <c r="B4874" s="1">
        <v>3402.227</v>
      </c>
    </row>
    <row r="4875" ht="15.75" customHeight="1">
      <c r="A4875" s="80">
        <v>41765.0</v>
      </c>
      <c r="B4875" s="1">
        <v>3371.724</v>
      </c>
    </row>
    <row r="4876" ht="15.75" customHeight="1">
      <c r="A4876" s="80">
        <v>41766.0</v>
      </c>
      <c r="B4876" s="1">
        <v>3392.095</v>
      </c>
    </row>
    <row r="4877" ht="15.75" customHeight="1">
      <c r="A4877" s="80">
        <v>41767.0</v>
      </c>
      <c r="B4877" s="1">
        <v>3388.293</v>
      </c>
    </row>
    <row r="4878" ht="15.75" customHeight="1">
      <c r="A4878" s="80">
        <v>41768.0</v>
      </c>
      <c r="B4878" s="1">
        <v>3394.052</v>
      </c>
    </row>
    <row r="4879" ht="15.75" customHeight="1">
      <c r="A4879" s="80">
        <v>41771.0</v>
      </c>
      <c r="B4879" s="1">
        <v>3427.013</v>
      </c>
    </row>
    <row r="4880" ht="15.75" customHeight="1">
      <c r="A4880" s="80">
        <v>41772.0</v>
      </c>
      <c r="B4880" s="1">
        <v>3429.298</v>
      </c>
    </row>
    <row r="4881" ht="15.75" customHeight="1">
      <c r="A4881" s="80">
        <v>41773.0</v>
      </c>
      <c r="B4881" s="1">
        <v>3413.841</v>
      </c>
    </row>
    <row r="4882" ht="15.75" customHeight="1">
      <c r="A4882" s="80">
        <v>41774.0</v>
      </c>
      <c r="B4882" s="1">
        <v>3382.522</v>
      </c>
    </row>
    <row r="4883" ht="15.75" customHeight="1">
      <c r="A4883" s="80">
        <v>41775.0</v>
      </c>
      <c r="B4883" s="1">
        <v>3395.209</v>
      </c>
    </row>
    <row r="4884" ht="15.75" customHeight="1">
      <c r="A4884" s="80">
        <v>41778.0</v>
      </c>
      <c r="B4884" s="1">
        <v>3408.523</v>
      </c>
    </row>
    <row r="4885" ht="15.75" customHeight="1">
      <c r="A4885" s="80">
        <v>41779.0</v>
      </c>
      <c r="B4885" s="1">
        <v>3386.484</v>
      </c>
    </row>
    <row r="4886" ht="15.75" customHeight="1">
      <c r="A4886" s="80">
        <v>41780.0</v>
      </c>
      <c r="B4886" s="1">
        <v>3414.447</v>
      </c>
    </row>
    <row r="4887" ht="15.75" customHeight="1">
      <c r="A4887" s="80">
        <v>41781.0</v>
      </c>
      <c r="B4887" s="1">
        <v>3422.992</v>
      </c>
    </row>
    <row r="4888" ht="15.75" customHeight="1">
      <c r="A4888" s="80">
        <v>41782.0</v>
      </c>
      <c r="B4888" s="1">
        <v>3437.582</v>
      </c>
    </row>
    <row r="4889" ht="15.75" customHeight="1">
      <c r="A4889" s="80">
        <v>41786.0</v>
      </c>
      <c r="B4889" s="1">
        <v>3458.193</v>
      </c>
    </row>
    <row r="4890" ht="15.75" customHeight="1">
      <c r="A4890" s="80">
        <v>41787.0</v>
      </c>
      <c r="B4890" s="1">
        <v>3454.877</v>
      </c>
    </row>
    <row r="4891" ht="15.75" customHeight="1">
      <c r="A4891" s="80">
        <v>41788.0</v>
      </c>
      <c r="B4891" s="1">
        <v>3473.857</v>
      </c>
    </row>
    <row r="4892" ht="15.75" customHeight="1">
      <c r="A4892" s="80">
        <v>41789.0</v>
      </c>
      <c r="B4892" s="1">
        <v>3480.288</v>
      </c>
    </row>
    <row r="4893" ht="15.75" customHeight="1">
      <c r="A4893" s="80">
        <v>41792.0</v>
      </c>
      <c r="B4893" s="1">
        <v>3483.136</v>
      </c>
    </row>
    <row r="4894" ht="15.75" customHeight="1">
      <c r="A4894" s="80">
        <v>41793.0</v>
      </c>
      <c r="B4894" s="1">
        <v>3482.002</v>
      </c>
    </row>
    <row r="4895" ht="15.75" customHeight="1">
      <c r="A4895" s="80">
        <v>41794.0</v>
      </c>
      <c r="B4895" s="1">
        <v>3489.211</v>
      </c>
    </row>
    <row r="4896" ht="15.75" customHeight="1">
      <c r="A4896" s="80">
        <v>41795.0</v>
      </c>
      <c r="B4896" s="1">
        <v>3512.212</v>
      </c>
    </row>
    <row r="4897" ht="15.75" customHeight="1">
      <c r="A4897" s="80">
        <v>41796.0</v>
      </c>
      <c r="B4897" s="1">
        <v>3528.979</v>
      </c>
    </row>
    <row r="4898" ht="15.75" customHeight="1">
      <c r="A4898" s="80">
        <v>41799.0</v>
      </c>
      <c r="B4898" s="1">
        <v>3532.465</v>
      </c>
    </row>
    <row r="4899" ht="15.75" customHeight="1">
      <c r="A4899" s="80">
        <v>41800.0</v>
      </c>
      <c r="B4899" s="1">
        <v>3531.619</v>
      </c>
    </row>
    <row r="4900" ht="15.75" customHeight="1">
      <c r="A4900" s="80">
        <v>41801.0</v>
      </c>
      <c r="B4900" s="1">
        <v>3519.521</v>
      </c>
    </row>
    <row r="4901" ht="15.75" customHeight="1">
      <c r="A4901" s="80">
        <v>41802.0</v>
      </c>
      <c r="B4901" s="1">
        <v>3495.568</v>
      </c>
    </row>
    <row r="4902" ht="15.75" customHeight="1">
      <c r="A4902" s="80">
        <v>41803.0</v>
      </c>
      <c r="B4902" s="1">
        <v>3506.582</v>
      </c>
    </row>
    <row r="4903" ht="15.75" customHeight="1">
      <c r="A4903" s="80">
        <v>41806.0</v>
      </c>
      <c r="B4903" s="1">
        <v>3509.537</v>
      </c>
    </row>
    <row r="4904" ht="15.75" customHeight="1">
      <c r="A4904" s="80">
        <v>41807.0</v>
      </c>
      <c r="B4904" s="1">
        <v>3517.232</v>
      </c>
    </row>
    <row r="4905" ht="15.75" customHeight="1">
      <c r="A4905" s="80">
        <v>41808.0</v>
      </c>
      <c r="B4905" s="1">
        <v>3544.417</v>
      </c>
    </row>
    <row r="4906" ht="15.75" customHeight="1">
      <c r="A4906" s="80">
        <v>41809.0</v>
      </c>
      <c r="B4906" s="1">
        <v>3549.444</v>
      </c>
    </row>
    <row r="4907" ht="15.75" customHeight="1">
      <c r="A4907" s="80">
        <v>41810.0</v>
      </c>
      <c r="B4907" s="1">
        <v>3555.604</v>
      </c>
    </row>
    <row r="4908" ht="15.75" customHeight="1">
      <c r="A4908" s="80">
        <v>41813.0</v>
      </c>
      <c r="B4908" s="1">
        <v>3555.138</v>
      </c>
    </row>
    <row r="4909" ht="15.75" customHeight="1">
      <c r="A4909" s="80">
        <v>41814.0</v>
      </c>
      <c r="B4909" s="1">
        <v>3532.57</v>
      </c>
    </row>
    <row r="4910" ht="15.75" customHeight="1">
      <c r="A4910" s="80">
        <v>41815.0</v>
      </c>
      <c r="B4910" s="1">
        <v>3549.958</v>
      </c>
    </row>
    <row r="4911" ht="15.75" customHeight="1">
      <c r="A4911" s="80">
        <v>41816.0</v>
      </c>
      <c r="B4911" s="1">
        <v>3546.382</v>
      </c>
    </row>
    <row r="4912" ht="15.75" customHeight="1">
      <c r="A4912" s="80">
        <v>41817.0</v>
      </c>
      <c r="B4912" s="1">
        <v>3553.345</v>
      </c>
    </row>
    <row r="4913" ht="15.75" customHeight="1">
      <c r="A4913" s="80">
        <v>41820.0</v>
      </c>
      <c r="B4913" s="1">
        <v>3552.182</v>
      </c>
    </row>
    <row r="4914" ht="15.75" customHeight="1">
      <c r="A4914" s="80">
        <v>41821.0</v>
      </c>
      <c r="B4914" s="1">
        <v>3576.546</v>
      </c>
    </row>
    <row r="4915" ht="15.75" customHeight="1">
      <c r="A4915" s="80">
        <v>41822.0</v>
      </c>
      <c r="B4915" s="1">
        <v>3579.11</v>
      </c>
    </row>
    <row r="4916" ht="15.75" customHeight="1">
      <c r="A4916" s="80">
        <v>41823.0</v>
      </c>
      <c r="B4916" s="1">
        <v>3598.732</v>
      </c>
    </row>
    <row r="4917" ht="15.75" customHeight="1">
      <c r="A4917" s="80">
        <v>41827.0</v>
      </c>
      <c r="B4917" s="1">
        <v>3584.747</v>
      </c>
    </row>
    <row r="4918" ht="15.75" customHeight="1">
      <c r="A4918" s="80">
        <v>41828.0</v>
      </c>
      <c r="B4918" s="1">
        <v>3560.53</v>
      </c>
    </row>
    <row r="4919" ht="15.75" customHeight="1">
      <c r="A4919" s="80">
        <v>41829.0</v>
      </c>
      <c r="B4919" s="1">
        <v>3577.285</v>
      </c>
    </row>
    <row r="4920" ht="15.75" customHeight="1">
      <c r="A4920" s="80">
        <v>41830.0</v>
      </c>
      <c r="B4920" s="1">
        <v>3562.495</v>
      </c>
    </row>
    <row r="4921" ht="15.75" customHeight="1">
      <c r="A4921" s="80">
        <v>41831.0</v>
      </c>
      <c r="B4921" s="1">
        <v>3568.078</v>
      </c>
    </row>
    <row r="4922" ht="15.75" customHeight="1">
      <c r="A4922" s="80">
        <v>41834.0</v>
      </c>
      <c r="B4922" s="1">
        <v>3585.369</v>
      </c>
    </row>
    <row r="4923" ht="15.75" customHeight="1">
      <c r="A4923" s="80">
        <v>41835.0</v>
      </c>
      <c r="B4923" s="1">
        <v>3578.461</v>
      </c>
    </row>
    <row r="4924" ht="15.75" customHeight="1">
      <c r="A4924" s="80">
        <v>41836.0</v>
      </c>
      <c r="B4924" s="1">
        <v>3593.909</v>
      </c>
    </row>
    <row r="4925" ht="15.75" customHeight="1">
      <c r="A4925" s="80">
        <v>41837.0</v>
      </c>
      <c r="B4925" s="1">
        <v>3551.729</v>
      </c>
    </row>
    <row r="4926" ht="15.75" customHeight="1">
      <c r="A4926" s="80">
        <v>41838.0</v>
      </c>
      <c r="B4926" s="1">
        <v>3588.206</v>
      </c>
    </row>
    <row r="4927" ht="15.75" customHeight="1">
      <c r="A4927" s="80">
        <v>41841.0</v>
      </c>
      <c r="B4927" s="1">
        <v>3579.99</v>
      </c>
    </row>
    <row r="4928" ht="15.75" customHeight="1">
      <c r="A4928" s="80">
        <v>41842.0</v>
      </c>
      <c r="B4928" s="1">
        <v>3597.948</v>
      </c>
    </row>
    <row r="4929" ht="15.75" customHeight="1">
      <c r="A4929" s="80">
        <v>41843.0</v>
      </c>
      <c r="B4929" s="1">
        <v>3604.298</v>
      </c>
    </row>
    <row r="4930" ht="15.75" customHeight="1">
      <c r="A4930" s="80">
        <v>41844.0</v>
      </c>
      <c r="B4930" s="1">
        <v>3606.104</v>
      </c>
    </row>
    <row r="4931" ht="15.75" customHeight="1">
      <c r="A4931" s="80">
        <v>41845.0</v>
      </c>
      <c r="B4931" s="1">
        <v>3588.683</v>
      </c>
    </row>
    <row r="4932" ht="15.75" customHeight="1">
      <c r="A4932" s="80">
        <v>41848.0</v>
      </c>
      <c r="B4932" s="1">
        <v>3589.729</v>
      </c>
    </row>
    <row r="4933" ht="15.75" customHeight="1">
      <c r="A4933" s="80">
        <v>41849.0</v>
      </c>
      <c r="B4933" s="1">
        <v>3573.647</v>
      </c>
    </row>
    <row r="4934" ht="15.75" customHeight="1">
      <c r="A4934" s="80">
        <v>41850.0</v>
      </c>
      <c r="B4934" s="1">
        <v>3574.454</v>
      </c>
    </row>
    <row r="4935" ht="15.75" customHeight="1">
      <c r="A4935" s="80">
        <v>41851.0</v>
      </c>
      <c r="B4935" s="1">
        <v>3503.194</v>
      </c>
    </row>
    <row r="4936" ht="15.75" customHeight="1">
      <c r="A4936" s="80">
        <v>41852.0</v>
      </c>
      <c r="B4936" s="1">
        <v>3493.176</v>
      </c>
    </row>
    <row r="4937" ht="15.75" customHeight="1">
      <c r="A4937" s="80">
        <v>41855.0</v>
      </c>
      <c r="B4937" s="1">
        <v>3518.306</v>
      </c>
    </row>
    <row r="4938" ht="15.75" customHeight="1">
      <c r="A4938" s="80">
        <v>41856.0</v>
      </c>
      <c r="B4938" s="1">
        <v>3484.562</v>
      </c>
    </row>
    <row r="4939" ht="15.75" customHeight="1">
      <c r="A4939" s="80">
        <v>41857.0</v>
      </c>
      <c r="B4939" s="1">
        <v>3485.665</v>
      </c>
    </row>
    <row r="4940" ht="15.75" customHeight="1">
      <c r="A4940" s="80">
        <v>41858.0</v>
      </c>
      <c r="B4940" s="1">
        <v>3467.14</v>
      </c>
    </row>
    <row r="4941" ht="15.75" customHeight="1">
      <c r="A4941" s="80">
        <v>41859.0</v>
      </c>
      <c r="B4941" s="1">
        <v>3507.211</v>
      </c>
    </row>
    <row r="4942" ht="15.75" customHeight="1">
      <c r="A4942" s="80">
        <v>41862.0</v>
      </c>
      <c r="B4942" s="1">
        <v>3517.533</v>
      </c>
    </row>
    <row r="4943" ht="15.75" customHeight="1">
      <c r="A4943" s="80">
        <v>41863.0</v>
      </c>
      <c r="B4943" s="1">
        <v>3511.962</v>
      </c>
    </row>
    <row r="4944" ht="15.75" customHeight="1">
      <c r="A4944" s="80">
        <v>41864.0</v>
      </c>
      <c r="B4944" s="1">
        <v>3536.42</v>
      </c>
    </row>
    <row r="4945" ht="15.75" customHeight="1">
      <c r="A4945" s="80">
        <v>41865.0</v>
      </c>
      <c r="B4945" s="1">
        <v>3551.966</v>
      </c>
    </row>
    <row r="4946" ht="15.75" customHeight="1">
      <c r="A4946" s="80">
        <v>41866.0</v>
      </c>
      <c r="B4946" s="1">
        <v>3552.173</v>
      </c>
    </row>
    <row r="4947" ht="15.75" customHeight="1">
      <c r="A4947" s="80">
        <v>41869.0</v>
      </c>
      <c r="B4947" s="1">
        <v>3582.705</v>
      </c>
    </row>
    <row r="4948" ht="15.75" customHeight="1">
      <c r="A4948" s="80">
        <v>41870.0</v>
      </c>
      <c r="B4948" s="1">
        <v>3601.333</v>
      </c>
    </row>
    <row r="4949" ht="15.75" customHeight="1">
      <c r="A4949" s="80">
        <v>41871.0</v>
      </c>
      <c r="B4949" s="1">
        <v>3610.49</v>
      </c>
    </row>
    <row r="4950" ht="15.75" customHeight="1">
      <c r="A4950" s="80">
        <v>41872.0</v>
      </c>
      <c r="B4950" s="1">
        <v>3621.23</v>
      </c>
    </row>
    <row r="4951" ht="15.75" customHeight="1">
      <c r="A4951" s="80">
        <v>41873.0</v>
      </c>
      <c r="B4951" s="1">
        <v>3614.503</v>
      </c>
    </row>
    <row r="4952" ht="15.75" customHeight="1">
      <c r="A4952" s="80">
        <v>41876.0</v>
      </c>
      <c r="B4952" s="1">
        <v>3631.863</v>
      </c>
    </row>
    <row r="4953" ht="15.75" customHeight="1">
      <c r="A4953" s="80">
        <v>41877.0</v>
      </c>
      <c r="B4953" s="1">
        <v>3635.708</v>
      </c>
    </row>
    <row r="4954" ht="15.75" customHeight="1">
      <c r="A4954" s="80">
        <v>41878.0</v>
      </c>
      <c r="B4954" s="1">
        <v>3636.644</v>
      </c>
    </row>
    <row r="4955" ht="15.75" customHeight="1">
      <c r="A4955" s="80">
        <v>41879.0</v>
      </c>
      <c r="B4955" s="1">
        <v>3630.982</v>
      </c>
    </row>
    <row r="4956" ht="15.75" customHeight="1">
      <c r="A4956" s="80">
        <v>41880.0</v>
      </c>
      <c r="B4956" s="1">
        <v>3643.339</v>
      </c>
    </row>
    <row r="4957" ht="15.75" customHeight="1">
      <c r="A4957" s="80">
        <v>41884.0</v>
      </c>
      <c r="B4957" s="1">
        <v>3641.521</v>
      </c>
    </row>
    <row r="4958" ht="15.75" customHeight="1">
      <c r="A4958" s="80">
        <v>41885.0</v>
      </c>
      <c r="B4958" s="1">
        <v>3639.352</v>
      </c>
    </row>
    <row r="4959" ht="15.75" customHeight="1">
      <c r="A4959" s="80">
        <v>41886.0</v>
      </c>
      <c r="B4959" s="1">
        <v>3633.872</v>
      </c>
    </row>
    <row r="4960" ht="15.75" customHeight="1">
      <c r="A4960" s="80">
        <v>41887.0</v>
      </c>
      <c r="B4960" s="1">
        <v>3652.258</v>
      </c>
    </row>
    <row r="4961" ht="15.75" customHeight="1">
      <c r="A4961" s="80">
        <v>41890.0</v>
      </c>
      <c r="B4961" s="1">
        <v>3641.664</v>
      </c>
    </row>
    <row r="4962" ht="15.75" customHeight="1">
      <c r="A4962" s="80">
        <v>41891.0</v>
      </c>
      <c r="B4962" s="1">
        <v>3617.887</v>
      </c>
    </row>
    <row r="4963" ht="15.75" customHeight="1">
      <c r="A4963" s="80">
        <v>41892.0</v>
      </c>
      <c r="B4963" s="1">
        <v>3631.449</v>
      </c>
    </row>
    <row r="4964" ht="15.75" customHeight="1">
      <c r="A4964" s="80">
        <v>41893.0</v>
      </c>
      <c r="B4964" s="1">
        <v>3635.657</v>
      </c>
    </row>
    <row r="4965" ht="15.75" customHeight="1">
      <c r="A4965" s="80">
        <v>41894.0</v>
      </c>
      <c r="B4965" s="1">
        <v>3614.056</v>
      </c>
    </row>
    <row r="4966" ht="15.75" customHeight="1">
      <c r="A4966" s="80">
        <v>41897.0</v>
      </c>
      <c r="B4966" s="1">
        <v>3611.522</v>
      </c>
    </row>
    <row r="4967" ht="15.75" customHeight="1">
      <c r="A4967" s="80">
        <v>41898.0</v>
      </c>
      <c r="B4967" s="1">
        <v>3638.596</v>
      </c>
    </row>
    <row r="4968" ht="15.75" customHeight="1">
      <c r="A4968" s="80">
        <v>41899.0</v>
      </c>
      <c r="B4968" s="1">
        <v>3643.398</v>
      </c>
    </row>
    <row r="4969" ht="15.75" customHeight="1">
      <c r="A4969" s="80">
        <v>41900.0</v>
      </c>
      <c r="B4969" s="1">
        <v>3661.733</v>
      </c>
    </row>
    <row r="4970" ht="15.75" customHeight="1">
      <c r="A4970" s="80">
        <v>41901.0</v>
      </c>
      <c r="B4970" s="1">
        <v>3660.028</v>
      </c>
    </row>
    <row r="4971" ht="15.75" customHeight="1">
      <c r="A4971" s="80">
        <v>41904.0</v>
      </c>
      <c r="B4971" s="1">
        <v>3630.702</v>
      </c>
    </row>
    <row r="4972" ht="15.75" customHeight="1">
      <c r="A4972" s="80">
        <v>41905.0</v>
      </c>
      <c r="B4972" s="1">
        <v>3610.1</v>
      </c>
    </row>
    <row r="4973" ht="15.75" customHeight="1">
      <c r="A4973" s="80">
        <v>41906.0</v>
      </c>
      <c r="B4973" s="1">
        <v>3638.445</v>
      </c>
    </row>
    <row r="4974" ht="15.75" customHeight="1">
      <c r="A4974" s="80">
        <v>41907.0</v>
      </c>
      <c r="B4974" s="1">
        <v>3579.611</v>
      </c>
    </row>
    <row r="4975" ht="15.75" customHeight="1">
      <c r="A4975" s="80">
        <v>41908.0</v>
      </c>
      <c r="B4975" s="1">
        <v>3610.981</v>
      </c>
    </row>
    <row r="4976" ht="15.75" customHeight="1">
      <c r="A4976" s="80">
        <v>41911.0</v>
      </c>
      <c r="B4976" s="1">
        <v>3602.094</v>
      </c>
    </row>
    <row r="4977" ht="15.75" customHeight="1">
      <c r="A4977" s="80">
        <v>41912.0</v>
      </c>
      <c r="B4977" s="1">
        <v>3592.246</v>
      </c>
    </row>
    <row r="4978" ht="15.75" customHeight="1">
      <c r="A4978" s="80">
        <v>41913.0</v>
      </c>
      <c r="B4978" s="1">
        <v>3544.978</v>
      </c>
    </row>
    <row r="4979" ht="15.75" customHeight="1">
      <c r="A4979" s="80">
        <v>41914.0</v>
      </c>
      <c r="B4979" s="1">
        <v>3545.297</v>
      </c>
    </row>
    <row r="4980" ht="15.75" customHeight="1">
      <c r="A4980" s="80">
        <v>41915.0</v>
      </c>
      <c r="B4980" s="1">
        <v>3584.935</v>
      </c>
    </row>
    <row r="4981" ht="15.75" customHeight="1">
      <c r="A4981" s="80">
        <v>41918.0</v>
      </c>
      <c r="B4981" s="1">
        <v>3579.421</v>
      </c>
    </row>
    <row r="4982" ht="15.75" customHeight="1">
      <c r="A4982" s="80">
        <v>41919.0</v>
      </c>
      <c r="B4982" s="1">
        <v>3525.294</v>
      </c>
    </row>
    <row r="4983" ht="15.75" customHeight="1">
      <c r="A4983" s="80">
        <v>41920.0</v>
      </c>
      <c r="B4983" s="1">
        <v>3588.07</v>
      </c>
    </row>
    <row r="4984" ht="15.75" customHeight="1">
      <c r="A4984" s="80">
        <v>41921.0</v>
      </c>
      <c r="B4984" s="1">
        <v>3514.116</v>
      </c>
    </row>
    <row r="4985" ht="15.75" customHeight="1">
      <c r="A4985" s="80">
        <v>41922.0</v>
      </c>
      <c r="B4985" s="1">
        <v>3474.235</v>
      </c>
    </row>
    <row r="4986" ht="15.75" customHeight="1">
      <c r="A4986" s="80">
        <v>41925.0</v>
      </c>
      <c r="B4986" s="1">
        <v>3417.014</v>
      </c>
    </row>
    <row r="4987" ht="15.75" customHeight="1">
      <c r="A4987" s="80">
        <v>41926.0</v>
      </c>
      <c r="B4987" s="1">
        <v>3422.43</v>
      </c>
    </row>
    <row r="4988" ht="15.75" customHeight="1">
      <c r="A4988" s="80">
        <v>41927.0</v>
      </c>
      <c r="B4988" s="1">
        <v>3395.034</v>
      </c>
    </row>
    <row r="4989" ht="15.75" customHeight="1">
      <c r="A4989" s="80">
        <v>41928.0</v>
      </c>
      <c r="B4989" s="1">
        <v>3395.637</v>
      </c>
    </row>
    <row r="4990" ht="15.75" customHeight="1">
      <c r="A4990" s="80">
        <v>41929.0</v>
      </c>
      <c r="B4990" s="1">
        <v>3439.387</v>
      </c>
    </row>
    <row r="4991" ht="15.75" customHeight="1">
      <c r="A4991" s="80">
        <v>41932.0</v>
      </c>
      <c r="B4991" s="1">
        <v>3470.894</v>
      </c>
    </row>
    <row r="4992" ht="15.75" customHeight="1">
      <c r="A4992" s="80">
        <v>41933.0</v>
      </c>
      <c r="B4992" s="1">
        <v>3538.902</v>
      </c>
    </row>
    <row r="4993" ht="15.75" customHeight="1">
      <c r="A4993" s="80">
        <v>41934.0</v>
      </c>
      <c r="B4993" s="1">
        <v>3513.466</v>
      </c>
    </row>
    <row r="4994" ht="15.75" customHeight="1">
      <c r="A4994" s="80">
        <v>41935.0</v>
      </c>
      <c r="B4994" s="1">
        <v>3556.697</v>
      </c>
    </row>
    <row r="4995" ht="15.75" customHeight="1">
      <c r="A4995" s="80">
        <v>41936.0</v>
      </c>
      <c r="B4995" s="1">
        <v>3581.82</v>
      </c>
    </row>
    <row r="4996" ht="15.75" customHeight="1">
      <c r="A4996" s="80">
        <v>41939.0</v>
      </c>
      <c r="B4996" s="1">
        <v>3576.473</v>
      </c>
    </row>
    <row r="4997" ht="15.75" customHeight="1">
      <c r="A4997" s="80">
        <v>41940.0</v>
      </c>
      <c r="B4997" s="1">
        <v>3619.164</v>
      </c>
    </row>
    <row r="4998" ht="15.75" customHeight="1">
      <c r="A4998" s="80">
        <v>41941.0</v>
      </c>
      <c r="B4998" s="1">
        <v>3614.525</v>
      </c>
    </row>
    <row r="4999" ht="15.75" customHeight="1">
      <c r="A4999" s="80">
        <v>41942.0</v>
      </c>
      <c r="B4999" s="1">
        <v>3637.304</v>
      </c>
    </row>
    <row r="5000" ht="15.75" customHeight="1">
      <c r="A5000" s="80">
        <v>41943.0</v>
      </c>
      <c r="B5000" s="1">
        <v>3679.988</v>
      </c>
    </row>
    <row r="5001" ht="15.75" customHeight="1">
      <c r="A5001" s="80">
        <v>41946.0</v>
      </c>
      <c r="B5001" s="1">
        <v>3679.58</v>
      </c>
    </row>
    <row r="5002" ht="15.75" customHeight="1">
      <c r="A5002" s="80">
        <v>41947.0</v>
      </c>
      <c r="B5002" s="1">
        <v>3669.181</v>
      </c>
    </row>
    <row r="5003" ht="15.75" customHeight="1">
      <c r="A5003" s="80">
        <v>41948.0</v>
      </c>
      <c r="B5003" s="1">
        <v>3691.379</v>
      </c>
    </row>
    <row r="5004" ht="15.75" customHeight="1">
      <c r="A5004" s="80">
        <v>41949.0</v>
      </c>
      <c r="B5004" s="1">
        <v>3706.446</v>
      </c>
    </row>
    <row r="5005" ht="15.75" customHeight="1">
      <c r="A5005" s="80">
        <v>41950.0</v>
      </c>
      <c r="B5005" s="1">
        <v>3708.458</v>
      </c>
    </row>
    <row r="5006" ht="15.75" customHeight="1">
      <c r="A5006" s="80">
        <v>41953.0</v>
      </c>
      <c r="B5006" s="1">
        <v>3720.247</v>
      </c>
    </row>
    <row r="5007" ht="15.75" customHeight="1">
      <c r="A5007" s="80">
        <v>41954.0</v>
      </c>
      <c r="B5007" s="1">
        <v>3722.841</v>
      </c>
    </row>
    <row r="5008" ht="15.75" customHeight="1">
      <c r="A5008" s="80">
        <v>41955.0</v>
      </c>
      <c r="B5008" s="1">
        <v>3721.297</v>
      </c>
    </row>
    <row r="5009" ht="15.75" customHeight="1">
      <c r="A5009" s="80">
        <v>41956.0</v>
      </c>
      <c r="B5009" s="1">
        <v>3723.582</v>
      </c>
    </row>
    <row r="5010" ht="15.75" customHeight="1">
      <c r="A5010" s="80">
        <v>41957.0</v>
      </c>
      <c r="B5010" s="1">
        <v>3724.922</v>
      </c>
    </row>
    <row r="5011" ht="15.75" customHeight="1">
      <c r="A5011" s="80">
        <v>41960.0</v>
      </c>
      <c r="B5011" s="1">
        <v>3727.855</v>
      </c>
    </row>
    <row r="5012" ht="15.75" customHeight="1">
      <c r="A5012" s="80">
        <v>41961.0</v>
      </c>
      <c r="B5012" s="1">
        <v>3747.738</v>
      </c>
    </row>
    <row r="5013" ht="15.75" customHeight="1">
      <c r="A5013" s="80">
        <v>41962.0</v>
      </c>
      <c r="B5013" s="1">
        <v>3742.346</v>
      </c>
    </row>
    <row r="5014" ht="15.75" customHeight="1">
      <c r="A5014" s="80">
        <v>41963.0</v>
      </c>
      <c r="B5014" s="1">
        <v>3749.868</v>
      </c>
    </row>
    <row r="5015" ht="15.75" customHeight="1">
      <c r="A5015" s="80">
        <v>41964.0</v>
      </c>
      <c r="B5015" s="1">
        <v>3770.033</v>
      </c>
    </row>
    <row r="5016" ht="15.75" customHeight="1">
      <c r="A5016" s="80">
        <v>41967.0</v>
      </c>
      <c r="B5016" s="1">
        <v>3780.881</v>
      </c>
    </row>
    <row r="5017" ht="15.75" customHeight="1">
      <c r="A5017" s="80">
        <v>41968.0</v>
      </c>
      <c r="B5017" s="1">
        <v>3776.944</v>
      </c>
    </row>
    <row r="5018" ht="15.75" customHeight="1">
      <c r="A5018" s="80">
        <v>41969.0</v>
      </c>
      <c r="B5018" s="1">
        <v>3788.416</v>
      </c>
    </row>
    <row r="5019" ht="15.75" customHeight="1">
      <c r="A5019" s="80">
        <v>41971.0</v>
      </c>
      <c r="B5019" s="1">
        <v>3778.96</v>
      </c>
    </row>
    <row r="5020" ht="15.75" customHeight="1">
      <c r="A5020" s="80">
        <v>41974.0</v>
      </c>
      <c r="B5020" s="1">
        <v>3753.312</v>
      </c>
    </row>
    <row r="5021" ht="15.75" customHeight="1">
      <c r="A5021" s="80">
        <v>41975.0</v>
      </c>
      <c r="B5021" s="1">
        <v>3777.469</v>
      </c>
    </row>
    <row r="5022" ht="15.75" customHeight="1">
      <c r="A5022" s="80">
        <v>41976.0</v>
      </c>
      <c r="B5022" s="1">
        <v>3792.688</v>
      </c>
    </row>
    <row r="5023" ht="15.75" customHeight="1">
      <c r="A5023" s="80">
        <v>41977.0</v>
      </c>
      <c r="B5023" s="1">
        <v>3788.344</v>
      </c>
    </row>
    <row r="5024" ht="15.75" customHeight="1">
      <c r="A5024" s="80">
        <v>41978.0</v>
      </c>
      <c r="B5024" s="1">
        <v>3794.68</v>
      </c>
    </row>
    <row r="5025" ht="15.75" customHeight="1">
      <c r="A5025" s="80">
        <v>41981.0</v>
      </c>
      <c r="B5025" s="1">
        <v>3767.701</v>
      </c>
    </row>
    <row r="5026" ht="15.75" customHeight="1">
      <c r="A5026" s="80">
        <v>41982.0</v>
      </c>
      <c r="B5026" s="1">
        <v>3766.832</v>
      </c>
    </row>
    <row r="5027" ht="15.75" customHeight="1">
      <c r="A5027" s="80">
        <v>41983.0</v>
      </c>
      <c r="B5027" s="1">
        <v>3705.507</v>
      </c>
    </row>
    <row r="5028" ht="15.75" customHeight="1">
      <c r="A5028" s="80">
        <v>41984.0</v>
      </c>
      <c r="B5028" s="1">
        <v>3723.318</v>
      </c>
    </row>
    <row r="5029" ht="15.75" customHeight="1">
      <c r="A5029" s="80">
        <v>41985.0</v>
      </c>
      <c r="B5029" s="1">
        <v>3663.097</v>
      </c>
    </row>
    <row r="5030" ht="15.75" customHeight="1">
      <c r="A5030" s="80">
        <v>41988.0</v>
      </c>
      <c r="B5030" s="1">
        <v>3639.969</v>
      </c>
    </row>
    <row r="5031" ht="15.75" customHeight="1">
      <c r="A5031" s="80">
        <v>41989.0</v>
      </c>
      <c r="B5031" s="1">
        <v>3609.062</v>
      </c>
    </row>
    <row r="5032" ht="15.75" customHeight="1">
      <c r="A5032" s="80">
        <v>41990.0</v>
      </c>
      <c r="B5032" s="1">
        <v>3682.696</v>
      </c>
    </row>
    <row r="5033" ht="15.75" customHeight="1">
      <c r="A5033" s="80">
        <v>41991.0</v>
      </c>
      <c r="B5033" s="1">
        <v>3771.717</v>
      </c>
    </row>
    <row r="5034" ht="15.75" customHeight="1">
      <c r="A5034" s="80">
        <v>41992.0</v>
      </c>
      <c r="B5034" s="1">
        <v>3788.974</v>
      </c>
    </row>
    <row r="5035" ht="15.75" customHeight="1">
      <c r="A5035" s="80">
        <v>41995.0</v>
      </c>
      <c r="B5035" s="1">
        <v>3803.943</v>
      </c>
    </row>
    <row r="5036" ht="15.75" customHeight="1">
      <c r="A5036" s="80">
        <v>41996.0</v>
      </c>
      <c r="B5036" s="1">
        <v>3810.776</v>
      </c>
    </row>
    <row r="5037" ht="15.75" customHeight="1">
      <c r="A5037" s="80">
        <v>41997.0</v>
      </c>
      <c r="B5037" s="1">
        <v>3810.391</v>
      </c>
    </row>
    <row r="5038" ht="15.75" customHeight="1">
      <c r="A5038" s="80">
        <v>41999.0</v>
      </c>
      <c r="B5038" s="1">
        <v>3823.0</v>
      </c>
    </row>
    <row r="5039" ht="15.75" customHeight="1">
      <c r="A5039" s="80">
        <v>42002.0</v>
      </c>
      <c r="B5039" s="1">
        <v>3826.955</v>
      </c>
    </row>
    <row r="5040" ht="15.75" customHeight="1">
      <c r="A5040" s="80">
        <v>42003.0</v>
      </c>
      <c r="B5040" s="1">
        <v>3808.689</v>
      </c>
    </row>
    <row r="5041" ht="15.75" customHeight="1">
      <c r="A5041" s="80">
        <v>42004.0</v>
      </c>
      <c r="B5041" s="1">
        <v>3769.44</v>
      </c>
    </row>
    <row r="5042" ht="15.75" customHeight="1">
      <c r="A5042" s="80">
        <v>42006.0</v>
      </c>
      <c r="B5042" s="1">
        <v>3768.68</v>
      </c>
    </row>
    <row r="5043" ht="15.75" customHeight="1">
      <c r="A5043" s="80">
        <v>42009.0</v>
      </c>
      <c r="B5043" s="1">
        <v>3700.033</v>
      </c>
    </row>
    <row r="5044" ht="15.75" customHeight="1">
      <c r="A5044" s="80">
        <v>42010.0</v>
      </c>
      <c r="B5044" s="1">
        <v>3667.138</v>
      </c>
    </row>
    <row r="5045" ht="15.75" customHeight="1">
      <c r="A5045" s="80">
        <v>42011.0</v>
      </c>
      <c r="B5045" s="1">
        <v>3710.942</v>
      </c>
    </row>
    <row r="5046" ht="15.75" customHeight="1">
      <c r="A5046" s="80">
        <v>42012.0</v>
      </c>
      <c r="B5046" s="1">
        <v>3777.402</v>
      </c>
    </row>
    <row r="5047" ht="15.75" customHeight="1">
      <c r="A5047" s="80">
        <v>42013.0</v>
      </c>
      <c r="B5047" s="1">
        <v>3745.668</v>
      </c>
    </row>
    <row r="5048" ht="15.75" customHeight="1">
      <c r="A5048" s="80">
        <v>42016.0</v>
      </c>
      <c r="B5048" s="1">
        <v>3715.359</v>
      </c>
    </row>
    <row r="5049" ht="15.75" customHeight="1">
      <c r="A5049" s="80">
        <v>42017.0</v>
      </c>
      <c r="B5049" s="1">
        <v>3706.153</v>
      </c>
    </row>
    <row r="5050" ht="15.75" customHeight="1">
      <c r="A5050" s="80">
        <v>42018.0</v>
      </c>
      <c r="B5050" s="1">
        <v>3684.723</v>
      </c>
    </row>
    <row r="5051" ht="15.75" customHeight="1">
      <c r="A5051" s="80">
        <v>42019.0</v>
      </c>
      <c r="B5051" s="1">
        <v>3650.737</v>
      </c>
    </row>
    <row r="5052" ht="15.75" customHeight="1">
      <c r="A5052" s="80">
        <v>42020.0</v>
      </c>
      <c r="B5052" s="1">
        <v>3699.789</v>
      </c>
    </row>
    <row r="5053" ht="15.75" customHeight="1">
      <c r="A5053" s="80">
        <v>42024.0</v>
      </c>
      <c r="B5053" s="1">
        <v>3705.645</v>
      </c>
    </row>
    <row r="5054" ht="15.75" customHeight="1">
      <c r="A5054" s="80">
        <v>42025.0</v>
      </c>
      <c r="B5054" s="1">
        <v>3723.624</v>
      </c>
    </row>
    <row r="5055" ht="15.75" customHeight="1">
      <c r="A5055" s="80">
        <v>42026.0</v>
      </c>
      <c r="B5055" s="1">
        <v>3780.509</v>
      </c>
    </row>
    <row r="5056" ht="15.75" customHeight="1">
      <c r="A5056" s="80">
        <v>42027.0</v>
      </c>
      <c r="B5056" s="1">
        <v>3759.759</v>
      </c>
    </row>
    <row r="5057" ht="15.75" customHeight="1">
      <c r="A5057" s="80">
        <v>42030.0</v>
      </c>
      <c r="B5057" s="1">
        <v>3769.448</v>
      </c>
    </row>
    <row r="5058" ht="15.75" customHeight="1">
      <c r="A5058" s="80">
        <v>42031.0</v>
      </c>
      <c r="B5058" s="1">
        <v>3718.985</v>
      </c>
    </row>
    <row r="5059" ht="15.75" customHeight="1">
      <c r="A5059" s="80">
        <v>42032.0</v>
      </c>
      <c r="B5059" s="1">
        <v>3669.103</v>
      </c>
    </row>
    <row r="5060" ht="15.75" customHeight="1">
      <c r="A5060" s="80">
        <v>42033.0</v>
      </c>
      <c r="B5060" s="1">
        <v>3704.35</v>
      </c>
    </row>
    <row r="5061" ht="15.75" customHeight="1">
      <c r="A5061" s="80">
        <v>42034.0</v>
      </c>
      <c r="B5061" s="1">
        <v>3656.284</v>
      </c>
    </row>
    <row r="5062" ht="15.75" customHeight="1">
      <c r="A5062" s="80">
        <v>42037.0</v>
      </c>
      <c r="B5062" s="1">
        <v>3703.769</v>
      </c>
    </row>
    <row r="5063" ht="15.75" customHeight="1">
      <c r="A5063" s="80">
        <v>42038.0</v>
      </c>
      <c r="B5063" s="1">
        <v>3757.336</v>
      </c>
    </row>
    <row r="5064" ht="15.75" customHeight="1">
      <c r="A5064" s="80">
        <v>42039.0</v>
      </c>
      <c r="B5064" s="1">
        <v>3742.84</v>
      </c>
    </row>
    <row r="5065" ht="15.75" customHeight="1">
      <c r="A5065" s="80">
        <v>42040.0</v>
      </c>
      <c r="B5065" s="1">
        <v>3782.113</v>
      </c>
    </row>
    <row r="5066" ht="15.75" customHeight="1">
      <c r="A5066" s="80">
        <v>42041.0</v>
      </c>
      <c r="B5066" s="1">
        <v>3770.196</v>
      </c>
    </row>
    <row r="5067" ht="15.75" customHeight="1">
      <c r="A5067" s="80">
        <v>42044.0</v>
      </c>
      <c r="B5067" s="1">
        <v>3754.362</v>
      </c>
    </row>
    <row r="5068" ht="15.75" customHeight="1">
      <c r="A5068" s="80">
        <v>42045.0</v>
      </c>
      <c r="B5068" s="1">
        <v>3794.62</v>
      </c>
    </row>
    <row r="5069" ht="15.75" customHeight="1">
      <c r="A5069" s="80">
        <v>42046.0</v>
      </c>
      <c r="B5069" s="1">
        <v>3795.82</v>
      </c>
    </row>
    <row r="5070" ht="15.75" customHeight="1">
      <c r="A5070" s="80">
        <v>42047.0</v>
      </c>
      <c r="B5070" s="1">
        <v>3833.354</v>
      </c>
    </row>
    <row r="5071" ht="15.75" customHeight="1">
      <c r="A5071" s="80">
        <v>42048.0</v>
      </c>
      <c r="B5071" s="1">
        <v>3849.286</v>
      </c>
    </row>
    <row r="5072" ht="15.75" customHeight="1">
      <c r="A5072" s="80">
        <v>42052.0</v>
      </c>
      <c r="B5072" s="1">
        <v>3856.042</v>
      </c>
    </row>
    <row r="5073" ht="15.75" customHeight="1">
      <c r="A5073" s="80">
        <v>42053.0</v>
      </c>
      <c r="B5073" s="1">
        <v>3854.996</v>
      </c>
    </row>
    <row r="5074" ht="15.75" customHeight="1">
      <c r="A5074" s="80">
        <v>42054.0</v>
      </c>
      <c r="B5074" s="1">
        <v>3851.526</v>
      </c>
    </row>
    <row r="5075" ht="15.75" customHeight="1">
      <c r="A5075" s="80">
        <v>42055.0</v>
      </c>
      <c r="B5075" s="1">
        <v>3875.601</v>
      </c>
    </row>
    <row r="5076" ht="15.75" customHeight="1">
      <c r="A5076" s="80">
        <v>42058.0</v>
      </c>
      <c r="B5076" s="1">
        <v>3874.458</v>
      </c>
    </row>
    <row r="5077" ht="15.75" customHeight="1">
      <c r="A5077" s="80">
        <v>42059.0</v>
      </c>
      <c r="B5077" s="1">
        <v>3885.275</v>
      </c>
    </row>
    <row r="5078" ht="15.75" customHeight="1">
      <c r="A5078" s="80">
        <v>42060.0</v>
      </c>
      <c r="B5078" s="1">
        <v>3882.945</v>
      </c>
    </row>
    <row r="5079" ht="15.75" customHeight="1">
      <c r="A5079" s="80">
        <v>42061.0</v>
      </c>
      <c r="B5079" s="1">
        <v>3877.852</v>
      </c>
    </row>
    <row r="5080" ht="15.75" customHeight="1">
      <c r="A5080" s="80">
        <v>42062.0</v>
      </c>
      <c r="B5080" s="1">
        <v>3866.417</v>
      </c>
    </row>
    <row r="5081" ht="15.75" customHeight="1">
      <c r="A5081" s="80">
        <v>42065.0</v>
      </c>
      <c r="B5081" s="1">
        <v>3890.325</v>
      </c>
    </row>
    <row r="5082" ht="15.75" customHeight="1">
      <c r="A5082" s="80">
        <v>42066.0</v>
      </c>
      <c r="B5082" s="1">
        <v>3872.715</v>
      </c>
    </row>
    <row r="5083" ht="15.75" customHeight="1">
      <c r="A5083" s="80">
        <v>42067.0</v>
      </c>
      <c r="B5083" s="1">
        <v>3856.506</v>
      </c>
    </row>
    <row r="5084" ht="15.75" customHeight="1">
      <c r="A5084" s="80">
        <v>42068.0</v>
      </c>
      <c r="B5084" s="1">
        <v>3861.292</v>
      </c>
    </row>
    <row r="5085" ht="15.75" customHeight="1">
      <c r="A5085" s="80">
        <v>42069.0</v>
      </c>
      <c r="B5085" s="1">
        <v>3807.042</v>
      </c>
    </row>
    <row r="5086" ht="15.75" customHeight="1">
      <c r="A5086" s="80">
        <v>42072.0</v>
      </c>
      <c r="B5086" s="1">
        <v>3822.42</v>
      </c>
    </row>
    <row r="5087" ht="15.75" customHeight="1">
      <c r="A5087" s="80">
        <v>42073.0</v>
      </c>
      <c r="B5087" s="1">
        <v>3757.832</v>
      </c>
    </row>
    <row r="5088" ht="15.75" customHeight="1">
      <c r="A5088" s="80">
        <v>42074.0</v>
      </c>
      <c r="B5088" s="1">
        <v>3751.205</v>
      </c>
    </row>
    <row r="5089" ht="15.75" customHeight="1">
      <c r="A5089" s="80">
        <v>42075.0</v>
      </c>
      <c r="B5089" s="1">
        <v>3799.433</v>
      </c>
    </row>
    <row r="5090" ht="15.75" customHeight="1">
      <c r="A5090" s="80">
        <v>42076.0</v>
      </c>
      <c r="B5090" s="1">
        <v>3776.437</v>
      </c>
    </row>
    <row r="5091" ht="15.75" customHeight="1">
      <c r="A5091" s="80">
        <v>42079.0</v>
      </c>
      <c r="B5091" s="1">
        <v>3827.615</v>
      </c>
    </row>
    <row r="5092" ht="15.75" customHeight="1">
      <c r="A5092" s="80">
        <v>42080.0</v>
      </c>
      <c r="B5092" s="1">
        <v>3814.912</v>
      </c>
    </row>
    <row r="5093" ht="15.75" customHeight="1">
      <c r="A5093" s="80">
        <v>42081.0</v>
      </c>
      <c r="B5093" s="1">
        <v>3861.389</v>
      </c>
    </row>
    <row r="5094" ht="15.75" customHeight="1">
      <c r="A5094" s="80">
        <v>42082.0</v>
      </c>
      <c r="B5094" s="1">
        <v>3842.622</v>
      </c>
    </row>
    <row r="5095" ht="15.75" customHeight="1">
      <c r="A5095" s="80">
        <v>42083.0</v>
      </c>
      <c r="B5095" s="1">
        <v>3877.255</v>
      </c>
    </row>
    <row r="5096" ht="15.75" customHeight="1">
      <c r="A5096" s="80">
        <v>42086.0</v>
      </c>
      <c r="B5096" s="1">
        <v>3870.492</v>
      </c>
    </row>
    <row r="5097" ht="15.75" customHeight="1">
      <c r="A5097" s="80">
        <v>42087.0</v>
      </c>
      <c r="B5097" s="1">
        <v>3847.054</v>
      </c>
    </row>
    <row r="5098" ht="15.75" customHeight="1">
      <c r="A5098" s="80">
        <v>42088.0</v>
      </c>
      <c r="B5098" s="1">
        <v>3791.125</v>
      </c>
    </row>
    <row r="5099" ht="15.75" customHeight="1">
      <c r="A5099" s="80">
        <v>42089.0</v>
      </c>
      <c r="B5099" s="1">
        <v>3782.212</v>
      </c>
    </row>
    <row r="5100" ht="15.75" customHeight="1">
      <c r="A5100" s="80">
        <v>42090.0</v>
      </c>
      <c r="B5100" s="1">
        <v>3791.899</v>
      </c>
    </row>
    <row r="5101" ht="15.75" customHeight="1">
      <c r="A5101" s="80">
        <v>42093.0</v>
      </c>
      <c r="B5101" s="1">
        <v>3838.653</v>
      </c>
    </row>
    <row r="5102" ht="15.75" customHeight="1">
      <c r="A5102" s="80">
        <v>42094.0</v>
      </c>
      <c r="B5102" s="1">
        <v>3805.271</v>
      </c>
    </row>
    <row r="5103" ht="15.75" customHeight="1">
      <c r="A5103" s="80">
        <v>42095.0</v>
      </c>
      <c r="B5103" s="1">
        <v>3790.658</v>
      </c>
    </row>
    <row r="5104" ht="15.75" customHeight="1">
      <c r="A5104" s="80">
        <v>42096.0</v>
      </c>
      <c r="B5104" s="1">
        <v>3804.145</v>
      </c>
    </row>
    <row r="5105" ht="15.75" customHeight="1">
      <c r="A5105" s="80">
        <v>42100.0</v>
      </c>
      <c r="B5105" s="1">
        <v>3829.31</v>
      </c>
    </row>
    <row r="5106" ht="15.75" customHeight="1">
      <c r="A5106" s="80">
        <v>42101.0</v>
      </c>
      <c r="B5106" s="1">
        <v>3821.485</v>
      </c>
    </row>
    <row r="5107" ht="15.75" customHeight="1">
      <c r="A5107" s="80">
        <v>42102.0</v>
      </c>
      <c r="B5107" s="1">
        <v>3833.2</v>
      </c>
    </row>
    <row r="5108" ht="15.75" customHeight="1">
      <c r="A5108" s="80">
        <v>42103.0</v>
      </c>
      <c r="B5108" s="1">
        <v>3850.293</v>
      </c>
    </row>
    <row r="5109" ht="15.75" customHeight="1">
      <c r="A5109" s="80">
        <v>42104.0</v>
      </c>
      <c r="B5109" s="1">
        <v>3870.315</v>
      </c>
    </row>
    <row r="5110" ht="15.75" customHeight="1">
      <c r="A5110" s="80">
        <v>42107.0</v>
      </c>
      <c r="B5110" s="1">
        <v>3852.934</v>
      </c>
    </row>
    <row r="5111" ht="15.75" customHeight="1">
      <c r="A5111" s="80">
        <v>42108.0</v>
      </c>
      <c r="B5111" s="1">
        <v>3859.224</v>
      </c>
    </row>
    <row r="5112" ht="15.75" customHeight="1">
      <c r="A5112" s="80">
        <v>42109.0</v>
      </c>
      <c r="B5112" s="1">
        <v>3879.096</v>
      </c>
    </row>
    <row r="5113" ht="15.75" customHeight="1">
      <c r="A5113" s="80">
        <v>42110.0</v>
      </c>
      <c r="B5113" s="1">
        <v>3876.17</v>
      </c>
    </row>
    <row r="5114" ht="15.75" customHeight="1">
      <c r="A5114" s="80">
        <v>42111.0</v>
      </c>
      <c r="B5114" s="1">
        <v>3832.33</v>
      </c>
    </row>
    <row r="5115" ht="15.75" customHeight="1">
      <c r="A5115" s="80">
        <v>42114.0</v>
      </c>
      <c r="B5115" s="1">
        <v>3867.815</v>
      </c>
    </row>
    <row r="5116" ht="15.75" customHeight="1">
      <c r="A5116" s="80">
        <v>42115.0</v>
      </c>
      <c r="B5116" s="1">
        <v>3862.152</v>
      </c>
    </row>
    <row r="5117" ht="15.75" customHeight="1">
      <c r="A5117" s="80">
        <v>42116.0</v>
      </c>
      <c r="B5117" s="1">
        <v>3881.929</v>
      </c>
    </row>
    <row r="5118" ht="15.75" customHeight="1">
      <c r="A5118" s="80">
        <v>42117.0</v>
      </c>
      <c r="B5118" s="1">
        <v>3891.457</v>
      </c>
    </row>
    <row r="5119" ht="15.75" customHeight="1">
      <c r="A5119" s="80">
        <v>42118.0</v>
      </c>
      <c r="B5119" s="1">
        <v>3900.241</v>
      </c>
    </row>
    <row r="5120" ht="15.75" customHeight="1">
      <c r="A5120" s="80">
        <v>42121.0</v>
      </c>
      <c r="B5120" s="1">
        <v>3884.098</v>
      </c>
    </row>
    <row r="5121" ht="15.75" customHeight="1">
      <c r="A5121" s="80">
        <v>42122.0</v>
      </c>
      <c r="B5121" s="1">
        <v>3895.213</v>
      </c>
    </row>
    <row r="5122" ht="15.75" customHeight="1">
      <c r="A5122" s="80">
        <v>42123.0</v>
      </c>
      <c r="B5122" s="1">
        <v>3880.9</v>
      </c>
    </row>
    <row r="5123" ht="15.75" customHeight="1">
      <c r="A5123" s="80">
        <v>42124.0</v>
      </c>
      <c r="B5123" s="1">
        <v>3841.776</v>
      </c>
    </row>
    <row r="5124" ht="15.75" customHeight="1">
      <c r="A5124" s="80">
        <v>42125.0</v>
      </c>
      <c r="B5124" s="1">
        <v>3883.747</v>
      </c>
    </row>
    <row r="5125" ht="15.75" customHeight="1">
      <c r="A5125" s="80">
        <v>42128.0</v>
      </c>
      <c r="B5125" s="1">
        <v>3895.161</v>
      </c>
    </row>
    <row r="5126" ht="15.75" customHeight="1">
      <c r="A5126" s="80">
        <v>42129.0</v>
      </c>
      <c r="B5126" s="1">
        <v>3849.414</v>
      </c>
    </row>
    <row r="5127" ht="15.75" customHeight="1">
      <c r="A5127" s="80">
        <v>42130.0</v>
      </c>
      <c r="B5127" s="1">
        <v>3833.696</v>
      </c>
    </row>
    <row r="5128" ht="15.75" customHeight="1">
      <c r="A5128" s="80">
        <v>42131.0</v>
      </c>
      <c r="B5128" s="1">
        <v>3849.127</v>
      </c>
    </row>
    <row r="5129" ht="15.75" customHeight="1">
      <c r="A5129" s="80">
        <v>42132.0</v>
      </c>
      <c r="B5129" s="1">
        <v>3901.007</v>
      </c>
    </row>
    <row r="5130" ht="15.75" customHeight="1">
      <c r="A5130" s="80">
        <v>42135.0</v>
      </c>
      <c r="B5130" s="1">
        <v>3881.932</v>
      </c>
    </row>
    <row r="5131" ht="15.75" customHeight="1">
      <c r="A5131" s="80">
        <v>42136.0</v>
      </c>
      <c r="B5131" s="1">
        <v>3870.689</v>
      </c>
    </row>
    <row r="5132" ht="15.75" customHeight="1">
      <c r="A5132" s="80">
        <v>42137.0</v>
      </c>
      <c r="B5132" s="1">
        <v>3870.358</v>
      </c>
    </row>
    <row r="5133" ht="15.75" customHeight="1">
      <c r="A5133" s="80">
        <v>42138.0</v>
      </c>
      <c r="B5133" s="1">
        <v>3912.516</v>
      </c>
    </row>
    <row r="5134" ht="15.75" customHeight="1">
      <c r="A5134" s="80">
        <v>42139.0</v>
      </c>
      <c r="B5134" s="1">
        <v>3915.994</v>
      </c>
    </row>
    <row r="5135" ht="15.75" customHeight="1">
      <c r="A5135" s="80">
        <v>42142.0</v>
      </c>
      <c r="B5135" s="1">
        <v>3928.15</v>
      </c>
    </row>
    <row r="5136" ht="15.75" customHeight="1">
      <c r="A5136" s="80">
        <v>42143.0</v>
      </c>
      <c r="B5136" s="1">
        <v>3926.409</v>
      </c>
    </row>
    <row r="5137" ht="15.75" customHeight="1">
      <c r="A5137" s="80">
        <v>42144.0</v>
      </c>
      <c r="B5137" s="1">
        <v>3923.179</v>
      </c>
    </row>
    <row r="5138" ht="15.75" customHeight="1">
      <c r="A5138" s="80">
        <v>42145.0</v>
      </c>
      <c r="B5138" s="1">
        <v>3932.896</v>
      </c>
    </row>
    <row r="5139" ht="15.75" customHeight="1">
      <c r="A5139" s="80">
        <v>42146.0</v>
      </c>
      <c r="B5139" s="1">
        <v>3924.162</v>
      </c>
    </row>
    <row r="5140" ht="15.75" customHeight="1">
      <c r="A5140" s="80">
        <v>42150.0</v>
      </c>
      <c r="B5140" s="1">
        <v>3883.875</v>
      </c>
    </row>
    <row r="5141" ht="15.75" customHeight="1">
      <c r="A5141" s="80">
        <v>42151.0</v>
      </c>
      <c r="B5141" s="1">
        <v>3920.105</v>
      </c>
    </row>
    <row r="5142" ht="15.75" customHeight="1">
      <c r="A5142" s="80">
        <v>42152.0</v>
      </c>
      <c r="B5142" s="1">
        <v>3915.819</v>
      </c>
    </row>
    <row r="5143" ht="15.75" customHeight="1">
      <c r="A5143" s="80">
        <v>42153.0</v>
      </c>
      <c r="B5143" s="1">
        <v>3891.178</v>
      </c>
    </row>
    <row r="5144" ht="15.75" customHeight="1">
      <c r="A5144" s="80">
        <v>42156.0</v>
      </c>
      <c r="B5144" s="1">
        <v>3899.586</v>
      </c>
    </row>
    <row r="5145" ht="15.75" customHeight="1">
      <c r="A5145" s="80">
        <v>42157.0</v>
      </c>
      <c r="B5145" s="1">
        <v>3895.85</v>
      </c>
    </row>
    <row r="5146" ht="15.75" customHeight="1">
      <c r="A5146" s="80">
        <v>42158.0</v>
      </c>
      <c r="B5146" s="1">
        <v>3904.833</v>
      </c>
    </row>
    <row r="5147" ht="15.75" customHeight="1">
      <c r="A5147" s="80">
        <v>42159.0</v>
      </c>
      <c r="B5147" s="1">
        <v>3871.235</v>
      </c>
    </row>
    <row r="5148" ht="15.75" customHeight="1">
      <c r="A5148" s="80">
        <v>42160.0</v>
      </c>
      <c r="B5148" s="1">
        <v>3865.827</v>
      </c>
    </row>
    <row r="5149" ht="15.75" customHeight="1">
      <c r="A5149" s="80">
        <v>42163.0</v>
      </c>
      <c r="B5149" s="1">
        <v>3841.449</v>
      </c>
    </row>
    <row r="5150" ht="15.75" customHeight="1">
      <c r="A5150" s="80">
        <v>42164.0</v>
      </c>
      <c r="B5150" s="1">
        <v>3843.156</v>
      </c>
    </row>
    <row r="5151" ht="15.75" customHeight="1">
      <c r="A5151" s="80">
        <v>42165.0</v>
      </c>
      <c r="B5151" s="1">
        <v>3889.697</v>
      </c>
    </row>
    <row r="5152" ht="15.75" customHeight="1">
      <c r="A5152" s="80">
        <v>42166.0</v>
      </c>
      <c r="B5152" s="1">
        <v>3897.587</v>
      </c>
    </row>
    <row r="5153" ht="15.75" customHeight="1">
      <c r="A5153" s="80">
        <v>42167.0</v>
      </c>
      <c r="B5153" s="1">
        <v>3870.564</v>
      </c>
    </row>
    <row r="5154" ht="15.75" customHeight="1">
      <c r="A5154" s="80">
        <v>42170.0</v>
      </c>
      <c r="B5154" s="1">
        <v>3852.749</v>
      </c>
    </row>
    <row r="5155" ht="15.75" customHeight="1">
      <c r="A5155" s="80">
        <v>42171.0</v>
      </c>
      <c r="B5155" s="1">
        <v>3874.734</v>
      </c>
    </row>
    <row r="5156" ht="15.75" customHeight="1">
      <c r="A5156" s="80">
        <v>42172.0</v>
      </c>
      <c r="B5156" s="1">
        <v>3882.486</v>
      </c>
    </row>
    <row r="5157" ht="15.75" customHeight="1">
      <c r="A5157" s="80">
        <v>42173.0</v>
      </c>
      <c r="B5157" s="1">
        <v>3921.428</v>
      </c>
    </row>
    <row r="5158" ht="15.75" customHeight="1">
      <c r="A5158" s="80">
        <v>42174.0</v>
      </c>
      <c r="B5158" s="1">
        <v>3900.636</v>
      </c>
    </row>
    <row r="5159" ht="15.75" customHeight="1">
      <c r="A5159" s="80">
        <v>42177.0</v>
      </c>
      <c r="B5159" s="1">
        <v>3924.406</v>
      </c>
    </row>
    <row r="5160" ht="15.75" customHeight="1">
      <c r="A5160" s="80">
        <v>42178.0</v>
      </c>
      <c r="B5160" s="1">
        <v>3927.229</v>
      </c>
    </row>
    <row r="5161" ht="15.75" customHeight="1">
      <c r="A5161" s="80">
        <v>42179.0</v>
      </c>
      <c r="B5161" s="1">
        <v>3898.475</v>
      </c>
    </row>
    <row r="5162" ht="15.75" customHeight="1">
      <c r="A5162" s="80">
        <v>42180.0</v>
      </c>
      <c r="B5162" s="1">
        <v>3887.037</v>
      </c>
    </row>
    <row r="5163" ht="15.75" customHeight="1">
      <c r="A5163" s="80">
        <v>42181.0</v>
      </c>
      <c r="B5163" s="1">
        <v>3886.21</v>
      </c>
    </row>
    <row r="5164" ht="15.75" customHeight="1">
      <c r="A5164" s="80">
        <v>42184.0</v>
      </c>
      <c r="B5164" s="1">
        <v>3805.505</v>
      </c>
    </row>
    <row r="5165" ht="15.75" customHeight="1">
      <c r="A5165" s="80">
        <v>42185.0</v>
      </c>
      <c r="B5165" s="1">
        <v>3815.853</v>
      </c>
    </row>
    <row r="5166" ht="15.75" customHeight="1">
      <c r="A5166" s="80">
        <v>42186.0</v>
      </c>
      <c r="B5166" s="1">
        <v>3843.256</v>
      </c>
    </row>
    <row r="5167" ht="15.75" customHeight="1">
      <c r="A5167" s="80">
        <v>42187.0</v>
      </c>
      <c r="B5167" s="1">
        <v>3842.056</v>
      </c>
    </row>
    <row r="5168" ht="15.75" customHeight="1">
      <c r="A5168" s="80">
        <v>42191.0</v>
      </c>
      <c r="B5168" s="1">
        <v>3827.346</v>
      </c>
    </row>
    <row r="5169" ht="15.75" customHeight="1">
      <c r="A5169" s="80">
        <v>42192.0</v>
      </c>
      <c r="B5169" s="1">
        <v>3850.661</v>
      </c>
    </row>
    <row r="5170" ht="15.75" customHeight="1">
      <c r="A5170" s="80">
        <v>42193.0</v>
      </c>
      <c r="B5170" s="1">
        <v>3787.67</v>
      </c>
    </row>
    <row r="5171" ht="15.75" customHeight="1">
      <c r="A5171" s="80">
        <v>42194.0</v>
      </c>
      <c r="B5171" s="1">
        <v>3796.263</v>
      </c>
    </row>
    <row r="5172" ht="15.75" customHeight="1">
      <c r="A5172" s="80">
        <v>42195.0</v>
      </c>
      <c r="B5172" s="1">
        <v>3843.097</v>
      </c>
    </row>
    <row r="5173" ht="15.75" customHeight="1">
      <c r="A5173" s="80">
        <v>42198.0</v>
      </c>
      <c r="B5173" s="1">
        <v>3885.974</v>
      </c>
    </row>
    <row r="5174" ht="15.75" customHeight="1">
      <c r="A5174" s="80">
        <v>42199.0</v>
      </c>
      <c r="B5174" s="1">
        <v>3903.308</v>
      </c>
    </row>
    <row r="5175" ht="15.75" customHeight="1">
      <c r="A5175" s="80">
        <v>42200.0</v>
      </c>
      <c r="B5175" s="1">
        <v>3900.498</v>
      </c>
    </row>
    <row r="5176" ht="15.75" customHeight="1">
      <c r="A5176" s="80">
        <v>42201.0</v>
      </c>
      <c r="B5176" s="1">
        <v>3931.855</v>
      </c>
    </row>
    <row r="5177" ht="15.75" customHeight="1">
      <c r="A5177" s="80">
        <v>42202.0</v>
      </c>
      <c r="B5177" s="1">
        <v>3936.219</v>
      </c>
    </row>
    <row r="5178" ht="15.75" customHeight="1">
      <c r="A5178" s="80">
        <v>42205.0</v>
      </c>
      <c r="B5178" s="1">
        <v>3939.349</v>
      </c>
    </row>
    <row r="5179" ht="15.75" customHeight="1">
      <c r="A5179" s="80">
        <v>42206.0</v>
      </c>
      <c r="B5179" s="1">
        <v>3922.705</v>
      </c>
    </row>
    <row r="5180" ht="15.75" customHeight="1">
      <c r="A5180" s="80">
        <v>42207.0</v>
      </c>
      <c r="B5180" s="1">
        <v>3913.748</v>
      </c>
    </row>
    <row r="5181" ht="15.75" customHeight="1">
      <c r="A5181" s="80">
        <v>42208.0</v>
      </c>
      <c r="B5181" s="1">
        <v>3891.787</v>
      </c>
    </row>
    <row r="5182" ht="15.75" customHeight="1">
      <c r="A5182" s="80">
        <v>42209.0</v>
      </c>
      <c r="B5182" s="1">
        <v>3850.15</v>
      </c>
    </row>
    <row r="5183" ht="15.75" customHeight="1">
      <c r="A5183" s="80">
        <v>42212.0</v>
      </c>
      <c r="B5183" s="1">
        <v>3827.928</v>
      </c>
    </row>
    <row r="5184" ht="15.75" customHeight="1">
      <c r="A5184" s="80">
        <v>42213.0</v>
      </c>
      <c r="B5184" s="1">
        <v>3875.366</v>
      </c>
    </row>
    <row r="5185" ht="15.75" customHeight="1">
      <c r="A5185" s="80">
        <v>42214.0</v>
      </c>
      <c r="B5185" s="1">
        <v>3904.206</v>
      </c>
    </row>
    <row r="5186" ht="15.75" customHeight="1">
      <c r="A5186" s="80">
        <v>42215.0</v>
      </c>
      <c r="B5186" s="1">
        <v>3904.635</v>
      </c>
    </row>
    <row r="5187" ht="15.75" customHeight="1">
      <c r="A5187" s="80">
        <v>42216.0</v>
      </c>
      <c r="B5187" s="1">
        <v>3895.8</v>
      </c>
    </row>
    <row r="5188" ht="15.75" customHeight="1">
      <c r="A5188" s="80">
        <v>42219.0</v>
      </c>
      <c r="B5188" s="1">
        <v>3885.069</v>
      </c>
    </row>
    <row r="5189" ht="15.75" customHeight="1">
      <c r="A5189" s="80">
        <v>42220.0</v>
      </c>
      <c r="B5189" s="1">
        <v>3876.44</v>
      </c>
    </row>
    <row r="5190" ht="15.75" customHeight="1">
      <c r="A5190" s="80">
        <v>42221.0</v>
      </c>
      <c r="B5190" s="1">
        <v>3889.99</v>
      </c>
    </row>
    <row r="5191" ht="15.75" customHeight="1">
      <c r="A5191" s="80">
        <v>42222.0</v>
      </c>
      <c r="B5191" s="1">
        <v>3860.918</v>
      </c>
    </row>
    <row r="5192" ht="15.75" customHeight="1">
      <c r="A5192" s="80">
        <v>42223.0</v>
      </c>
      <c r="B5192" s="1">
        <v>3849.958</v>
      </c>
    </row>
    <row r="5193" ht="15.75" customHeight="1">
      <c r="A5193" s="80">
        <v>42226.0</v>
      </c>
      <c r="B5193" s="1">
        <v>3899.365</v>
      </c>
    </row>
    <row r="5194" ht="15.75" customHeight="1">
      <c r="A5194" s="80">
        <v>42227.0</v>
      </c>
      <c r="B5194" s="1">
        <v>3862.814</v>
      </c>
    </row>
    <row r="5195" ht="15.75" customHeight="1">
      <c r="A5195" s="80">
        <v>42228.0</v>
      </c>
      <c r="B5195" s="1">
        <v>3867.373</v>
      </c>
    </row>
    <row r="5196" ht="15.75" customHeight="1">
      <c r="A5196" s="80">
        <v>42229.0</v>
      </c>
      <c r="B5196" s="1">
        <v>3863.031</v>
      </c>
    </row>
    <row r="5197" ht="15.75" customHeight="1">
      <c r="A5197" s="80">
        <v>42230.0</v>
      </c>
      <c r="B5197" s="1">
        <v>3878.163</v>
      </c>
    </row>
    <row r="5198" ht="15.75" customHeight="1">
      <c r="A5198" s="80">
        <v>42233.0</v>
      </c>
      <c r="B5198" s="1">
        <v>3899.103</v>
      </c>
    </row>
    <row r="5199" ht="15.75" customHeight="1">
      <c r="A5199" s="80">
        <v>42234.0</v>
      </c>
      <c r="B5199" s="1">
        <v>3889.6</v>
      </c>
    </row>
    <row r="5200" ht="15.75" customHeight="1">
      <c r="A5200" s="80">
        <v>42235.0</v>
      </c>
      <c r="B5200" s="1">
        <v>3857.744</v>
      </c>
    </row>
    <row r="5201" ht="15.75" customHeight="1">
      <c r="A5201" s="80">
        <v>42236.0</v>
      </c>
      <c r="B5201" s="1">
        <v>3776.357</v>
      </c>
    </row>
    <row r="5202" ht="15.75" customHeight="1">
      <c r="A5202" s="80">
        <v>42237.0</v>
      </c>
      <c r="B5202" s="1">
        <v>3656.667</v>
      </c>
    </row>
    <row r="5203" ht="15.75" customHeight="1">
      <c r="A5203" s="80">
        <v>42240.0</v>
      </c>
      <c r="B5203" s="1">
        <v>3512.646</v>
      </c>
    </row>
    <row r="5204" ht="15.75" customHeight="1">
      <c r="A5204" s="80">
        <v>42241.0</v>
      </c>
      <c r="B5204" s="1">
        <v>3465.185</v>
      </c>
    </row>
    <row r="5205" ht="15.75" customHeight="1">
      <c r="A5205" s="80">
        <v>42242.0</v>
      </c>
      <c r="B5205" s="1">
        <v>3600.729</v>
      </c>
    </row>
    <row r="5206" ht="15.75" customHeight="1">
      <c r="A5206" s="80">
        <v>42243.0</v>
      </c>
      <c r="B5206" s="1">
        <v>3688.597</v>
      </c>
    </row>
    <row r="5207" ht="15.75" customHeight="1">
      <c r="A5207" s="80">
        <v>42244.0</v>
      </c>
      <c r="B5207" s="1">
        <v>3691.298</v>
      </c>
    </row>
    <row r="5208" ht="15.75" customHeight="1">
      <c r="A5208" s="80">
        <v>42247.0</v>
      </c>
      <c r="B5208" s="1">
        <v>3660.751</v>
      </c>
    </row>
    <row r="5209" ht="15.75" customHeight="1">
      <c r="A5209" s="80">
        <v>42248.0</v>
      </c>
      <c r="B5209" s="1">
        <v>3552.655</v>
      </c>
    </row>
    <row r="5210" ht="15.75" customHeight="1">
      <c r="A5210" s="80">
        <v>42249.0</v>
      </c>
      <c r="B5210" s="1">
        <v>3618.251</v>
      </c>
    </row>
    <row r="5211" ht="15.75" customHeight="1">
      <c r="A5211" s="80">
        <v>42250.0</v>
      </c>
      <c r="B5211" s="1">
        <v>3622.658</v>
      </c>
    </row>
    <row r="5212" ht="15.75" customHeight="1">
      <c r="A5212" s="80">
        <v>42251.0</v>
      </c>
      <c r="B5212" s="1">
        <v>3567.413</v>
      </c>
    </row>
    <row r="5213" ht="15.75" customHeight="1">
      <c r="A5213" s="80">
        <v>42255.0</v>
      </c>
      <c r="B5213" s="1">
        <v>3657.323</v>
      </c>
    </row>
    <row r="5214" ht="15.75" customHeight="1">
      <c r="A5214" s="80">
        <v>42256.0</v>
      </c>
      <c r="B5214" s="1">
        <v>3606.804</v>
      </c>
    </row>
    <row r="5215" ht="15.75" customHeight="1">
      <c r="A5215" s="80">
        <v>42257.0</v>
      </c>
      <c r="B5215" s="1">
        <v>3626.144</v>
      </c>
    </row>
    <row r="5216" ht="15.75" customHeight="1">
      <c r="A5216" s="80">
        <v>42258.0</v>
      </c>
      <c r="B5216" s="1">
        <v>3643.541</v>
      </c>
    </row>
    <row r="5217" ht="15.75" customHeight="1">
      <c r="A5217" s="80">
        <v>42261.0</v>
      </c>
      <c r="B5217" s="1">
        <v>3628.869</v>
      </c>
    </row>
    <row r="5218" ht="15.75" customHeight="1">
      <c r="A5218" s="80">
        <v>42262.0</v>
      </c>
      <c r="B5218" s="1">
        <v>3675.481</v>
      </c>
    </row>
    <row r="5219" ht="15.75" customHeight="1">
      <c r="A5219" s="80">
        <v>42263.0</v>
      </c>
      <c r="B5219" s="1">
        <v>3707.625</v>
      </c>
    </row>
    <row r="5220" ht="15.75" customHeight="1">
      <c r="A5220" s="80">
        <v>42264.0</v>
      </c>
      <c r="B5220" s="1">
        <v>3698.744</v>
      </c>
    </row>
    <row r="5221" ht="15.75" customHeight="1">
      <c r="A5221" s="80">
        <v>42265.0</v>
      </c>
      <c r="B5221" s="1">
        <v>3638.985</v>
      </c>
    </row>
    <row r="5222" ht="15.75" customHeight="1">
      <c r="A5222" s="80">
        <v>42268.0</v>
      </c>
      <c r="B5222" s="1">
        <v>3655.636</v>
      </c>
    </row>
    <row r="5223" ht="15.75" customHeight="1">
      <c r="A5223" s="80">
        <v>42269.0</v>
      </c>
      <c r="B5223" s="1">
        <v>3610.704</v>
      </c>
    </row>
    <row r="5224" ht="15.75" customHeight="1">
      <c r="A5224" s="80">
        <v>42270.0</v>
      </c>
      <c r="B5224" s="1">
        <v>3603.485</v>
      </c>
    </row>
    <row r="5225" ht="15.75" customHeight="1">
      <c r="A5225" s="80">
        <v>42271.0</v>
      </c>
      <c r="B5225" s="1">
        <v>3591.37</v>
      </c>
    </row>
    <row r="5226" ht="15.75" customHeight="1">
      <c r="A5226" s="80">
        <v>42272.0</v>
      </c>
      <c r="B5226" s="1">
        <v>3589.709</v>
      </c>
    </row>
    <row r="5227" ht="15.75" customHeight="1">
      <c r="A5227" s="80">
        <v>42275.0</v>
      </c>
      <c r="B5227" s="1">
        <v>3498.614</v>
      </c>
    </row>
    <row r="5228" ht="15.75" customHeight="1">
      <c r="A5228" s="80">
        <v>42276.0</v>
      </c>
      <c r="B5228" s="1">
        <v>3503.125</v>
      </c>
    </row>
    <row r="5229" ht="15.75" customHeight="1">
      <c r="A5229" s="80">
        <v>42277.0</v>
      </c>
      <c r="B5229" s="1">
        <v>3570.171</v>
      </c>
    </row>
    <row r="5230" ht="15.75" customHeight="1">
      <c r="A5230" s="80">
        <v>42278.0</v>
      </c>
      <c r="B5230" s="1">
        <v>3577.471</v>
      </c>
    </row>
    <row r="5231" ht="15.75" customHeight="1">
      <c r="A5231" s="80">
        <v>42279.0</v>
      </c>
      <c r="B5231" s="1">
        <v>3629.038</v>
      </c>
    </row>
    <row r="5232" ht="15.75" customHeight="1">
      <c r="A5232" s="80">
        <v>42282.0</v>
      </c>
      <c r="B5232" s="1">
        <v>3695.606</v>
      </c>
    </row>
    <row r="5233" ht="15.75" customHeight="1">
      <c r="A5233" s="80">
        <v>42283.0</v>
      </c>
      <c r="B5233" s="1">
        <v>3682.333</v>
      </c>
    </row>
    <row r="5234" ht="15.75" customHeight="1">
      <c r="A5234" s="80">
        <v>42284.0</v>
      </c>
      <c r="B5234" s="1">
        <v>3713.36</v>
      </c>
    </row>
    <row r="5235" ht="15.75" customHeight="1">
      <c r="A5235" s="80">
        <v>42285.0</v>
      </c>
      <c r="B5235" s="1">
        <v>3746.124</v>
      </c>
    </row>
    <row r="5236" ht="15.75" customHeight="1">
      <c r="A5236" s="80">
        <v>42286.0</v>
      </c>
      <c r="B5236" s="1">
        <v>3748.958</v>
      </c>
    </row>
    <row r="5237" ht="15.75" customHeight="1">
      <c r="A5237" s="80">
        <v>42289.0</v>
      </c>
      <c r="B5237" s="1">
        <v>3753.728</v>
      </c>
    </row>
    <row r="5238" ht="15.75" customHeight="1">
      <c r="A5238" s="80">
        <v>42290.0</v>
      </c>
      <c r="B5238" s="1">
        <v>3728.477</v>
      </c>
    </row>
    <row r="5239" ht="15.75" customHeight="1">
      <c r="A5239" s="80">
        <v>42291.0</v>
      </c>
      <c r="B5239" s="1">
        <v>3711.108</v>
      </c>
    </row>
    <row r="5240" ht="15.75" customHeight="1">
      <c r="A5240" s="80">
        <v>42292.0</v>
      </c>
      <c r="B5240" s="1">
        <v>3766.427</v>
      </c>
    </row>
    <row r="5241" ht="15.75" customHeight="1">
      <c r="A5241" s="80">
        <v>42293.0</v>
      </c>
      <c r="B5241" s="1">
        <v>3783.638</v>
      </c>
    </row>
    <row r="5242" ht="15.75" customHeight="1">
      <c r="A5242" s="80">
        <v>42296.0</v>
      </c>
      <c r="B5242" s="1">
        <v>3784.724</v>
      </c>
    </row>
    <row r="5243" ht="15.75" customHeight="1">
      <c r="A5243" s="80">
        <v>42297.0</v>
      </c>
      <c r="B5243" s="1">
        <v>3779.436</v>
      </c>
    </row>
    <row r="5244" ht="15.75" customHeight="1">
      <c r="A5244" s="80">
        <v>42298.0</v>
      </c>
      <c r="B5244" s="1">
        <v>3757.909</v>
      </c>
    </row>
    <row r="5245" ht="15.75" customHeight="1">
      <c r="A5245" s="80">
        <v>42299.0</v>
      </c>
      <c r="B5245" s="1">
        <v>3820.491</v>
      </c>
    </row>
    <row r="5246" ht="15.75" customHeight="1">
      <c r="A5246" s="80">
        <v>42300.0</v>
      </c>
      <c r="B5246" s="1">
        <v>3862.655</v>
      </c>
    </row>
    <row r="5247" ht="15.75" customHeight="1">
      <c r="A5247" s="80">
        <v>42303.0</v>
      </c>
      <c r="B5247" s="1">
        <v>3855.294</v>
      </c>
    </row>
    <row r="5248" ht="15.75" customHeight="1">
      <c r="A5248" s="80">
        <v>42304.0</v>
      </c>
      <c r="B5248" s="1">
        <v>3845.448</v>
      </c>
    </row>
    <row r="5249" ht="15.75" customHeight="1">
      <c r="A5249" s="80">
        <v>42305.0</v>
      </c>
      <c r="B5249" s="1">
        <v>3891.351</v>
      </c>
    </row>
    <row r="5250" ht="15.75" customHeight="1">
      <c r="A5250" s="80">
        <v>42306.0</v>
      </c>
      <c r="B5250" s="1">
        <v>3890.036</v>
      </c>
    </row>
    <row r="5251" ht="15.75" customHeight="1">
      <c r="A5251" s="80">
        <v>42307.0</v>
      </c>
      <c r="B5251" s="1">
        <v>3871.33</v>
      </c>
    </row>
    <row r="5252" ht="15.75" customHeight="1">
      <c r="A5252" s="80">
        <v>42310.0</v>
      </c>
      <c r="B5252" s="1">
        <v>3917.303</v>
      </c>
    </row>
    <row r="5253" ht="15.75" customHeight="1">
      <c r="A5253" s="80">
        <v>42311.0</v>
      </c>
      <c r="B5253" s="1">
        <v>3928.052</v>
      </c>
    </row>
    <row r="5254" ht="15.75" customHeight="1">
      <c r="A5254" s="80">
        <v>42312.0</v>
      </c>
      <c r="B5254" s="1">
        <v>3915.521</v>
      </c>
    </row>
    <row r="5255" ht="15.75" customHeight="1">
      <c r="A5255" s="80">
        <v>42313.0</v>
      </c>
      <c r="B5255" s="1">
        <v>3911.893</v>
      </c>
    </row>
    <row r="5256" ht="15.75" customHeight="1">
      <c r="A5256" s="80">
        <v>42314.0</v>
      </c>
      <c r="B5256" s="1">
        <v>3910.983</v>
      </c>
    </row>
    <row r="5257" ht="15.75" customHeight="1">
      <c r="A5257" s="80">
        <v>42317.0</v>
      </c>
      <c r="B5257" s="1">
        <v>3873.372</v>
      </c>
    </row>
    <row r="5258" ht="15.75" customHeight="1">
      <c r="A5258" s="80">
        <v>42318.0</v>
      </c>
      <c r="B5258" s="1">
        <v>3880.226</v>
      </c>
    </row>
    <row r="5259" ht="15.75" customHeight="1">
      <c r="A5259" s="80">
        <v>42319.0</v>
      </c>
      <c r="B5259" s="1">
        <v>3867.712</v>
      </c>
    </row>
    <row r="5260" ht="15.75" customHeight="1">
      <c r="A5260" s="80">
        <v>42320.0</v>
      </c>
      <c r="B5260" s="1">
        <v>3814.293</v>
      </c>
    </row>
    <row r="5261" ht="15.75" customHeight="1">
      <c r="A5261" s="80">
        <v>42321.0</v>
      </c>
      <c r="B5261" s="1">
        <v>3771.585</v>
      </c>
    </row>
    <row r="5262" ht="15.75" customHeight="1">
      <c r="A5262" s="80">
        <v>42324.0</v>
      </c>
      <c r="B5262" s="1">
        <v>3828.456</v>
      </c>
    </row>
    <row r="5263" ht="15.75" customHeight="1">
      <c r="A5263" s="80">
        <v>42325.0</v>
      </c>
      <c r="B5263" s="1">
        <v>3824.14</v>
      </c>
    </row>
    <row r="5264" ht="15.75" customHeight="1">
      <c r="A5264" s="80">
        <v>42326.0</v>
      </c>
      <c r="B5264" s="1">
        <v>3886.264</v>
      </c>
    </row>
    <row r="5265" ht="15.75" customHeight="1">
      <c r="A5265" s="80">
        <v>42327.0</v>
      </c>
      <c r="B5265" s="1">
        <v>3882.061</v>
      </c>
    </row>
    <row r="5266" ht="15.75" customHeight="1">
      <c r="A5266" s="80">
        <v>42328.0</v>
      </c>
      <c r="B5266" s="1">
        <v>3897.453</v>
      </c>
    </row>
    <row r="5267" ht="15.75" customHeight="1">
      <c r="A5267" s="80">
        <v>42331.0</v>
      </c>
      <c r="B5267" s="1">
        <v>3892.801</v>
      </c>
    </row>
    <row r="5268" ht="15.75" customHeight="1">
      <c r="A5268" s="80">
        <v>42332.0</v>
      </c>
      <c r="B5268" s="1">
        <v>3897.666</v>
      </c>
    </row>
    <row r="5269" ht="15.75" customHeight="1">
      <c r="A5269" s="80">
        <v>42333.0</v>
      </c>
      <c r="B5269" s="1">
        <v>3897.574</v>
      </c>
    </row>
    <row r="5270" ht="15.75" customHeight="1">
      <c r="A5270" s="80">
        <v>42335.0</v>
      </c>
      <c r="B5270" s="1">
        <v>3900.742</v>
      </c>
    </row>
    <row r="5271" ht="15.75" customHeight="1">
      <c r="A5271" s="80">
        <v>42338.0</v>
      </c>
      <c r="B5271" s="1">
        <v>3882.843</v>
      </c>
    </row>
    <row r="5272" ht="15.75" customHeight="1">
      <c r="A5272" s="80">
        <v>42339.0</v>
      </c>
      <c r="B5272" s="1">
        <v>3924.628</v>
      </c>
    </row>
    <row r="5273" ht="15.75" customHeight="1">
      <c r="A5273" s="80">
        <v>42340.0</v>
      </c>
      <c r="B5273" s="1">
        <v>3882.383</v>
      </c>
    </row>
    <row r="5274" ht="15.75" customHeight="1">
      <c r="A5274" s="80">
        <v>42341.0</v>
      </c>
      <c r="B5274" s="1">
        <v>3826.738</v>
      </c>
    </row>
    <row r="5275" ht="15.75" customHeight="1">
      <c r="A5275" s="80">
        <v>42342.0</v>
      </c>
      <c r="B5275" s="1">
        <v>3905.314</v>
      </c>
    </row>
    <row r="5276" ht="15.75" customHeight="1">
      <c r="A5276" s="80">
        <v>42345.0</v>
      </c>
      <c r="B5276" s="1">
        <v>3878.307</v>
      </c>
    </row>
    <row r="5277" ht="15.75" customHeight="1">
      <c r="A5277" s="80">
        <v>42346.0</v>
      </c>
      <c r="B5277" s="1">
        <v>3853.478</v>
      </c>
    </row>
    <row r="5278" ht="15.75" customHeight="1">
      <c r="A5278" s="80">
        <v>42347.0</v>
      </c>
      <c r="B5278" s="1">
        <v>3823.904</v>
      </c>
    </row>
    <row r="5279" ht="15.75" customHeight="1">
      <c r="A5279" s="80">
        <v>42348.0</v>
      </c>
      <c r="B5279" s="1">
        <v>3832.934</v>
      </c>
    </row>
    <row r="5280" ht="15.75" customHeight="1">
      <c r="A5280" s="80">
        <v>42349.0</v>
      </c>
      <c r="B5280" s="1">
        <v>3759.091</v>
      </c>
    </row>
    <row r="5281" ht="15.75" customHeight="1">
      <c r="A5281" s="80">
        <v>42352.0</v>
      </c>
      <c r="B5281" s="1">
        <v>3777.22</v>
      </c>
    </row>
    <row r="5282" ht="15.75" customHeight="1">
      <c r="A5282" s="80">
        <v>42353.0</v>
      </c>
      <c r="B5282" s="1">
        <v>3817.36</v>
      </c>
    </row>
    <row r="5283" ht="15.75" customHeight="1">
      <c r="A5283" s="80">
        <v>42354.0</v>
      </c>
      <c r="B5283" s="1">
        <v>3873.119</v>
      </c>
    </row>
    <row r="5284" ht="15.75" customHeight="1">
      <c r="A5284" s="80">
        <v>42355.0</v>
      </c>
      <c r="B5284" s="1">
        <v>3815.46</v>
      </c>
    </row>
    <row r="5285" ht="15.75" customHeight="1">
      <c r="A5285" s="80">
        <v>42356.0</v>
      </c>
      <c r="B5285" s="1">
        <v>3747.558</v>
      </c>
    </row>
    <row r="5286" ht="15.75" customHeight="1">
      <c r="A5286" s="80">
        <v>42359.0</v>
      </c>
      <c r="B5286" s="1">
        <v>3777.154</v>
      </c>
    </row>
    <row r="5287" ht="15.75" customHeight="1">
      <c r="A5287" s="80">
        <v>42360.0</v>
      </c>
      <c r="B5287" s="1">
        <v>3810.846</v>
      </c>
    </row>
    <row r="5288" ht="15.75" customHeight="1">
      <c r="A5288" s="80">
        <v>42361.0</v>
      </c>
      <c r="B5288" s="1">
        <v>3858.475</v>
      </c>
    </row>
    <row r="5289" ht="15.75" customHeight="1">
      <c r="A5289" s="80">
        <v>42362.0</v>
      </c>
      <c r="B5289" s="1">
        <v>3852.314</v>
      </c>
    </row>
    <row r="5290" ht="15.75" customHeight="1">
      <c r="A5290" s="80">
        <v>42366.0</v>
      </c>
      <c r="B5290" s="1">
        <v>3843.935</v>
      </c>
    </row>
    <row r="5291" ht="15.75" customHeight="1">
      <c r="A5291" s="80">
        <v>42367.0</v>
      </c>
      <c r="B5291" s="1">
        <v>3885.552</v>
      </c>
    </row>
    <row r="5292" ht="15.75" customHeight="1">
      <c r="A5292" s="80">
        <v>42368.0</v>
      </c>
      <c r="B5292" s="1">
        <v>3857.899</v>
      </c>
    </row>
    <row r="5293" ht="15.75" customHeight="1">
      <c r="A5293" s="80">
        <v>42369.0</v>
      </c>
      <c r="B5293" s="1">
        <v>3821.603</v>
      </c>
    </row>
    <row r="5294" ht="15.75" customHeight="1">
      <c r="A5294" s="80">
        <v>42373.0</v>
      </c>
      <c r="B5294" s="1">
        <v>3763.986</v>
      </c>
    </row>
    <row r="5295" ht="15.75" customHeight="1">
      <c r="A5295" s="80">
        <v>42374.0</v>
      </c>
      <c r="B5295" s="1">
        <v>3771.57</v>
      </c>
    </row>
    <row r="5296" ht="15.75" customHeight="1">
      <c r="A5296" s="80">
        <v>42375.0</v>
      </c>
      <c r="B5296" s="1">
        <v>3723.439</v>
      </c>
    </row>
    <row r="5297" ht="15.75" customHeight="1">
      <c r="A5297" s="80">
        <v>42376.0</v>
      </c>
      <c r="B5297" s="1">
        <v>3635.293</v>
      </c>
    </row>
    <row r="5298" ht="15.75" customHeight="1">
      <c r="A5298" s="80">
        <v>42377.0</v>
      </c>
      <c r="B5298" s="1">
        <v>3595.906</v>
      </c>
    </row>
    <row r="5299" ht="15.75" customHeight="1">
      <c r="A5299" s="80">
        <v>42380.0</v>
      </c>
      <c r="B5299" s="1">
        <v>3598.974</v>
      </c>
    </row>
    <row r="5300" ht="15.75" customHeight="1">
      <c r="A5300" s="80">
        <v>42381.0</v>
      </c>
      <c r="B5300" s="1">
        <v>3627.063</v>
      </c>
    </row>
    <row r="5301" ht="15.75" customHeight="1">
      <c r="A5301" s="80">
        <v>42382.0</v>
      </c>
      <c r="B5301" s="1">
        <v>3536.919</v>
      </c>
    </row>
    <row r="5302" ht="15.75" customHeight="1">
      <c r="A5302" s="80">
        <v>42383.0</v>
      </c>
      <c r="B5302" s="1">
        <v>3596.029</v>
      </c>
    </row>
    <row r="5303" ht="15.75" customHeight="1">
      <c r="A5303" s="80">
        <v>42384.0</v>
      </c>
      <c r="B5303" s="1">
        <v>3518.512</v>
      </c>
    </row>
    <row r="5304" ht="15.75" customHeight="1">
      <c r="A5304" s="80">
        <v>42388.0</v>
      </c>
      <c r="B5304" s="1">
        <v>3520.403</v>
      </c>
    </row>
    <row r="5305" ht="15.75" customHeight="1">
      <c r="A5305" s="80">
        <v>42389.0</v>
      </c>
      <c r="B5305" s="1">
        <v>3479.751</v>
      </c>
    </row>
    <row r="5306" ht="15.75" customHeight="1">
      <c r="A5306" s="80">
        <v>42390.0</v>
      </c>
      <c r="B5306" s="1">
        <v>3497.937</v>
      </c>
    </row>
    <row r="5307" ht="15.75" customHeight="1">
      <c r="A5307" s="80">
        <v>42391.0</v>
      </c>
      <c r="B5307" s="1">
        <v>3568.902</v>
      </c>
    </row>
    <row r="5308" ht="15.75" customHeight="1">
      <c r="A5308" s="80">
        <v>42394.0</v>
      </c>
      <c r="B5308" s="1">
        <v>3513.109</v>
      </c>
    </row>
    <row r="5309" ht="15.75" customHeight="1">
      <c r="A5309" s="80">
        <v>42395.0</v>
      </c>
      <c r="B5309" s="1">
        <v>3562.807</v>
      </c>
    </row>
    <row r="5310" ht="15.75" customHeight="1">
      <c r="A5310" s="80">
        <v>42396.0</v>
      </c>
      <c r="B5310" s="1">
        <v>3524.333</v>
      </c>
    </row>
    <row r="5311" ht="15.75" customHeight="1">
      <c r="A5311" s="80">
        <v>42397.0</v>
      </c>
      <c r="B5311" s="1">
        <v>3544.133</v>
      </c>
    </row>
    <row r="5312" ht="15.75" customHeight="1">
      <c r="A5312" s="80">
        <v>42398.0</v>
      </c>
      <c r="B5312" s="1">
        <v>3631.959</v>
      </c>
    </row>
    <row r="5313" ht="15.75" customHeight="1">
      <c r="A5313" s="80">
        <v>42401.0</v>
      </c>
      <c r="B5313" s="1">
        <v>3630.459</v>
      </c>
    </row>
    <row r="5314" ht="15.75" customHeight="1">
      <c r="A5314" s="80">
        <v>42402.0</v>
      </c>
      <c r="B5314" s="1">
        <v>3562.518</v>
      </c>
    </row>
    <row r="5315" ht="15.75" customHeight="1">
      <c r="A5315" s="80">
        <v>42403.0</v>
      </c>
      <c r="B5315" s="1">
        <v>3581.529</v>
      </c>
    </row>
    <row r="5316" ht="15.75" customHeight="1">
      <c r="A5316" s="80">
        <v>42404.0</v>
      </c>
      <c r="B5316" s="1">
        <v>3587.712</v>
      </c>
    </row>
    <row r="5317" ht="15.75" customHeight="1">
      <c r="A5317" s="80">
        <v>42405.0</v>
      </c>
      <c r="B5317" s="1">
        <v>3521.598</v>
      </c>
    </row>
    <row r="5318" ht="15.75" customHeight="1">
      <c r="A5318" s="80">
        <v>42408.0</v>
      </c>
      <c r="B5318" s="1">
        <v>3472.076</v>
      </c>
    </row>
    <row r="5319" ht="15.75" customHeight="1">
      <c r="A5319" s="80">
        <v>42409.0</v>
      </c>
      <c r="B5319" s="1">
        <v>3470.504</v>
      </c>
    </row>
    <row r="5320" ht="15.75" customHeight="1">
      <c r="A5320" s="80">
        <v>42410.0</v>
      </c>
      <c r="B5320" s="1">
        <v>3471.039</v>
      </c>
    </row>
    <row r="5321" ht="15.75" customHeight="1">
      <c r="A5321" s="80">
        <v>42411.0</v>
      </c>
      <c r="B5321" s="1">
        <v>3428.985</v>
      </c>
    </row>
    <row r="5322" ht="15.75" customHeight="1">
      <c r="A5322" s="80">
        <v>42412.0</v>
      </c>
      <c r="B5322" s="1">
        <v>3496.285</v>
      </c>
    </row>
    <row r="5323" ht="15.75" customHeight="1">
      <c r="A5323" s="80">
        <v>42416.0</v>
      </c>
      <c r="B5323" s="1">
        <v>3555.199</v>
      </c>
    </row>
    <row r="5324" ht="15.75" customHeight="1">
      <c r="A5324" s="80">
        <v>42417.0</v>
      </c>
      <c r="B5324" s="1">
        <v>3614.163</v>
      </c>
    </row>
    <row r="5325" ht="15.75" customHeight="1">
      <c r="A5325" s="80">
        <v>42418.0</v>
      </c>
      <c r="B5325" s="1">
        <v>3597.49</v>
      </c>
    </row>
    <row r="5326" ht="15.75" customHeight="1">
      <c r="A5326" s="80">
        <v>42419.0</v>
      </c>
      <c r="B5326" s="1">
        <v>3597.916</v>
      </c>
    </row>
    <row r="5327" ht="15.75" customHeight="1">
      <c r="A5327" s="80">
        <v>42422.0</v>
      </c>
      <c r="B5327" s="1">
        <v>3649.92</v>
      </c>
    </row>
    <row r="5328" ht="15.75" customHeight="1">
      <c r="A5328" s="80">
        <v>42423.0</v>
      </c>
      <c r="B5328" s="1">
        <v>3604.684</v>
      </c>
    </row>
    <row r="5329" ht="15.75" customHeight="1">
      <c r="A5329" s="80">
        <v>42424.0</v>
      </c>
      <c r="B5329" s="1">
        <v>3620.874</v>
      </c>
    </row>
    <row r="5330" ht="15.75" customHeight="1">
      <c r="A5330" s="80">
        <v>42425.0</v>
      </c>
      <c r="B5330" s="1">
        <v>3662.839</v>
      </c>
    </row>
    <row r="5331" ht="15.75" customHeight="1">
      <c r="A5331" s="80">
        <v>42426.0</v>
      </c>
      <c r="B5331" s="1">
        <v>3656.416</v>
      </c>
    </row>
    <row r="5332" ht="15.75" customHeight="1">
      <c r="A5332" s="80">
        <v>42429.0</v>
      </c>
      <c r="B5332" s="1">
        <v>3627.059</v>
      </c>
    </row>
    <row r="5333" ht="15.75" customHeight="1">
      <c r="A5333" s="80">
        <v>42430.0</v>
      </c>
      <c r="B5333" s="1">
        <v>3713.696</v>
      </c>
    </row>
    <row r="5334" ht="15.75" customHeight="1">
      <c r="A5334" s="80">
        <v>42431.0</v>
      </c>
      <c r="B5334" s="1">
        <v>3729.591</v>
      </c>
    </row>
    <row r="5335" ht="15.75" customHeight="1">
      <c r="A5335" s="80">
        <v>42432.0</v>
      </c>
      <c r="B5335" s="1">
        <v>3743.022</v>
      </c>
    </row>
    <row r="5336" ht="15.75" customHeight="1">
      <c r="A5336" s="80">
        <v>42433.0</v>
      </c>
      <c r="B5336" s="1">
        <v>3755.475</v>
      </c>
    </row>
    <row r="5337" ht="15.75" customHeight="1">
      <c r="A5337" s="80">
        <v>42436.0</v>
      </c>
      <c r="B5337" s="1">
        <v>3759.05</v>
      </c>
    </row>
    <row r="5338" ht="15.75" customHeight="1">
      <c r="A5338" s="80">
        <v>42437.0</v>
      </c>
      <c r="B5338" s="1">
        <v>3717.494</v>
      </c>
    </row>
    <row r="5339" ht="15.75" customHeight="1">
      <c r="A5339" s="80">
        <v>42438.0</v>
      </c>
      <c r="B5339" s="1">
        <v>3736.921</v>
      </c>
    </row>
    <row r="5340" ht="15.75" customHeight="1">
      <c r="A5340" s="80">
        <v>42439.0</v>
      </c>
      <c r="B5340" s="1">
        <v>3737.737</v>
      </c>
    </row>
    <row r="5341" ht="15.75" customHeight="1">
      <c r="A5341" s="80">
        <v>42440.0</v>
      </c>
      <c r="B5341" s="1">
        <v>3800.073</v>
      </c>
    </row>
    <row r="5342" ht="15.75" customHeight="1">
      <c r="A5342" s="80">
        <v>42443.0</v>
      </c>
      <c r="B5342" s="1">
        <v>3795.529</v>
      </c>
    </row>
    <row r="5343" ht="15.75" customHeight="1">
      <c r="A5343" s="80">
        <v>42444.0</v>
      </c>
      <c r="B5343" s="1">
        <v>3788.622</v>
      </c>
    </row>
    <row r="5344" ht="15.75" customHeight="1">
      <c r="A5344" s="80">
        <v>42445.0</v>
      </c>
      <c r="B5344" s="1">
        <v>3810.09</v>
      </c>
    </row>
    <row r="5345" ht="15.75" customHeight="1">
      <c r="A5345" s="80">
        <v>42446.0</v>
      </c>
      <c r="B5345" s="1">
        <v>3835.263</v>
      </c>
    </row>
    <row r="5346" ht="15.75" customHeight="1">
      <c r="A5346" s="80">
        <v>42447.0</v>
      </c>
      <c r="B5346" s="1">
        <v>3852.152</v>
      </c>
    </row>
    <row r="5347" ht="15.75" customHeight="1">
      <c r="A5347" s="80">
        <v>42450.0</v>
      </c>
      <c r="B5347" s="1">
        <v>3855.97</v>
      </c>
    </row>
    <row r="5348" ht="15.75" customHeight="1">
      <c r="A5348" s="80">
        <v>42451.0</v>
      </c>
      <c r="B5348" s="1">
        <v>3853.178</v>
      </c>
    </row>
    <row r="5349" ht="15.75" customHeight="1">
      <c r="A5349" s="80">
        <v>42452.0</v>
      </c>
      <c r="B5349" s="1">
        <v>3828.58</v>
      </c>
    </row>
    <row r="5350" ht="15.75" customHeight="1">
      <c r="A5350" s="80">
        <v>42453.0</v>
      </c>
      <c r="B5350" s="1">
        <v>3827.135</v>
      </c>
    </row>
    <row r="5351" ht="15.75" customHeight="1">
      <c r="A5351" s="80">
        <v>42457.0</v>
      </c>
      <c r="B5351" s="1">
        <v>3829.257</v>
      </c>
    </row>
    <row r="5352" ht="15.75" customHeight="1">
      <c r="A5352" s="80">
        <v>42458.0</v>
      </c>
      <c r="B5352" s="1">
        <v>3863.804</v>
      </c>
    </row>
    <row r="5353" ht="15.75" customHeight="1">
      <c r="A5353" s="80">
        <v>42459.0</v>
      </c>
      <c r="B5353" s="1">
        <v>3881.014</v>
      </c>
    </row>
    <row r="5354" ht="15.75" customHeight="1">
      <c r="A5354" s="80">
        <v>42460.0</v>
      </c>
      <c r="B5354" s="1">
        <v>3873.112</v>
      </c>
    </row>
    <row r="5355" ht="15.75" customHeight="1">
      <c r="A5355" s="80">
        <v>42461.0</v>
      </c>
      <c r="B5355" s="1">
        <v>3897.662</v>
      </c>
    </row>
    <row r="5356" ht="15.75" customHeight="1">
      <c r="A5356" s="80">
        <v>42464.0</v>
      </c>
      <c r="B5356" s="1">
        <v>3886.003</v>
      </c>
    </row>
    <row r="5357" ht="15.75" customHeight="1">
      <c r="A5357" s="80">
        <v>42465.0</v>
      </c>
      <c r="B5357" s="1">
        <v>3846.586</v>
      </c>
    </row>
    <row r="5358" ht="15.75" customHeight="1">
      <c r="A5358" s="80">
        <v>42466.0</v>
      </c>
      <c r="B5358" s="1">
        <v>3888.412</v>
      </c>
    </row>
    <row r="5359" ht="15.75" customHeight="1">
      <c r="A5359" s="80">
        <v>42467.0</v>
      </c>
      <c r="B5359" s="1">
        <v>3841.981</v>
      </c>
    </row>
    <row r="5360" ht="15.75" customHeight="1">
      <c r="A5360" s="80">
        <v>42468.0</v>
      </c>
      <c r="B5360" s="1">
        <v>3852.724</v>
      </c>
    </row>
    <row r="5361" ht="15.75" customHeight="1">
      <c r="A5361" s="80">
        <v>42471.0</v>
      </c>
      <c r="B5361" s="1">
        <v>3842.167</v>
      </c>
    </row>
    <row r="5362" ht="15.75" customHeight="1">
      <c r="A5362" s="80">
        <v>42472.0</v>
      </c>
      <c r="B5362" s="1">
        <v>3879.416</v>
      </c>
    </row>
    <row r="5363" ht="15.75" customHeight="1">
      <c r="A5363" s="80">
        <v>42473.0</v>
      </c>
      <c r="B5363" s="1">
        <v>3918.953</v>
      </c>
    </row>
    <row r="5364" ht="15.75" customHeight="1">
      <c r="A5364" s="80">
        <v>42474.0</v>
      </c>
      <c r="B5364" s="1">
        <v>3920.027</v>
      </c>
    </row>
    <row r="5365" ht="15.75" customHeight="1">
      <c r="A5365" s="80">
        <v>42475.0</v>
      </c>
      <c r="B5365" s="1">
        <v>3916.168</v>
      </c>
    </row>
    <row r="5366" ht="15.75" customHeight="1">
      <c r="A5366" s="80">
        <v>42478.0</v>
      </c>
      <c r="B5366" s="1">
        <v>3941.856</v>
      </c>
    </row>
    <row r="5367" ht="15.75" customHeight="1">
      <c r="A5367" s="80">
        <v>42479.0</v>
      </c>
      <c r="B5367" s="1">
        <v>3954.011</v>
      </c>
    </row>
    <row r="5368" ht="15.75" customHeight="1">
      <c r="A5368" s="80">
        <v>42480.0</v>
      </c>
      <c r="B5368" s="1">
        <v>3957.247</v>
      </c>
    </row>
    <row r="5369" ht="15.75" customHeight="1">
      <c r="A5369" s="80">
        <v>42481.0</v>
      </c>
      <c r="B5369" s="1">
        <v>3936.802</v>
      </c>
    </row>
    <row r="5370" ht="15.75" customHeight="1">
      <c r="A5370" s="80">
        <v>42482.0</v>
      </c>
      <c r="B5370" s="1">
        <v>3937.003</v>
      </c>
    </row>
    <row r="5371" ht="15.75" customHeight="1">
      <c r="A5371" s="80">
        <v>42485.0</v>
      </c>
      <c r="B5371" s="1">
        <v>3929.878</v>
      </c>
    </row>
    <row r="5372" ht="15.75" customHeight="1">
      <c r="A5372" s="80">
        <v>42486.0</v>
      </c>
      <c r="B5372" s="1">
        <v>3937.227</v>
      </c>
    </row>
    <row r="5373" ht="15.75" customHeight="1">
      <c r="A5373" s="80">
        <v>42487.0</v>
      </c>
      <c r="B5373" s="1">
        <v>3944.021</v>
      </c>
    </row>
    <row r="5374" ht="15.75" customHeight="1">
      <c r="A5374" s="80">
        <v>42488.0</v>
      </c>
      <c r="B5374" s="1">
        <v>3907.882</v>
      </c>
    </row>
    <row r="5375" ht="15.75" customHeight="1">
      <c r="A5375" s="80">
        <v>42489.0</v>
      </c>
      <c r="B5375" s="1">
        <v>3888.127</v>
      </c>
    </row>
    <row r="5376" ht="15.75" customHeight="1">
      <c r="A5376" s="80">
        <v>42492.0</v>
      </c>
      <c r="B5376" s="1">
        <v>3918.527</v>
      </c>
    </row>
    <row r="5377" ht="15.75" customHeight="1">
      <c r="A5377" s="80">
        <v>42493.0</v>
      </c>
      <c r="B5377" s="1">
        <v>3884.628</v>
      </c>
    </row>
    <row r="5378" ht="15.75" customHeight="1">
      <c r="A5378" s="80">
        <v>42494.0</v>
      </c>
      <c r="B5378" s="1">
        <v>3862.396</v>
      </c>
    </row>
    <row r="5379" ht="15.75" customHeight="1">
      <c r="A5379" s="80">
        <v>42495.0</v>
      </c>
      <c r="B5379" s="1">
        <v>3862.402</v>
      </c>
    </row>
    <row r="5380" ht="15.75" customHeight="1">
      <c r="A5380" s="80">
        <v>42496.0</v>
      </c>
      <c r="B5380" s="1">
        <v>3875.184</v>
      </c>
    </row>
    <row r="5381" ht="15.75" customHeight="1">
      <c r="A5381" s="80">
        <v>42499.0</v>
      </c>
      <c r="B5381" s="1">
        <v>3878.141</v>
      </c>
    </row>
    <row r="5382" ht="15.75" customHeight="1">
      <c r="A5382" s="80">
        <v>42500.0</v>
      </c>
      <c r="B5382" s="1">
        <v>3926.626</v>
      </c>
    </row>
    <row r="5383" ht="15.75" customHeight="1">
      <c r="A5383" s="80">
        <v>42501.0</v>
      </c>
      <c r="B5383" s="1">
        <v>3891.13</v>
      </c>
    </row>
    <row r="5384" ht="15.75" customHeight="1">
      <c r="A5384" s="80">
        <v>42502.0</v>
      </c>
      <c r="B5384" s="1">
        <v>3890.848</v>
      </c>
    </row>
    <row r="5385" ht="15.75" customHeight="1">
      <c r="A5385" s="80">
        <v>42503.0</v>
      </c>
      <c r="B5385" s="1">
        <v>3858.17</v>
      </c>
    </row>
    <row r="5386" ht="15.75" customHeight="1">
      <c r="A5386" s="80">
        <v>42506.0</v>
      </c>
      <c r="B5386" s="1">
        <v>3896.355</v>
      </c>
    </row>
    <row r="5387" ht="15.75" customHeight="1">
      <c r="A5387" s="80">
        <v>42507.0</v>
      </c>
      <c r="B5387" s="1">
        <v>3860.881</v>
      </c>
    </row>
    <row r="5388" ht="15.75" customHeight="1">
      <c r="A5388" s="80">
        <v>42508.0</v>
      </c>
      <c r="B5388" s="1">
        <v>3862.25</v>
      </c>
    </row>
    <row r="5389" ht="15.75" customHeight="1">
      <c r="A5389" s="80">
        <v>42509.0</v>
      </c>
      <c r="B5389" s="1">
        <v>3847.974</v>
      </c>
    </row>
    <row r="5390" ht="15.75" customHeight="1">
      <c r="A5390" s="80">
        <v>42510.0</v>
      </c>
      <c r="B5390" s="1">
        <v>3871.75</v>
      </c>
    </row>
    <row r="5391" ht="15.75" customHeight="1">
      <c r="A5391" s="80">
        <v>42513.0</v>
      </c>
      <c r="B5391" s="1">
        <v>3863.815</v>
      </c>
    </row>
    <row r="5392" ht="15.75" customHeight="1">
      <c r="A5392" s="80">
        <v>42514.0</v>
      </c>
      <c r="B5392" s="1">
        <v>3916.767</v>
      </c>
    </row>
    <row r="5393" ht="15.75" customHeight="1">
      <c r="A5393" s="80">
        <v>42515.0</v>
      </c>
      <c r="B5393" s="1">
        <v>3944.325</v>
      </c>
    </row>
    <row r="5394" ht="15.75" customHeight="1">
      <c r="A5394" s="80">
        <v>42516.0</v>
      </c>
      <c r="B5394" s="1">
        <v>3944.051</v>
      </c>
    </row>
    <row r="5395" ht="15.75" customHeight="1">
      <c r="A5395" s="80">
        <v>42517.0</v>
      </c>
      <c r="B5395" s="1">
        <v>3961.666</v>
      </c>
    </row>
    <row r="5396" ht="15.75" customHeight="1">
      <c r="A5396" s="80">
        <v>42521.0</v>
      </c>
      <c r="B5396" s="1">
        <v>3957.95</v>
      </c>
    </row>
    <row r="5397" ht="15.75" customHeight="1">
      <c r="A5397" s="80">
        <v>42522.0</v>
      </c>
      <c r="B5397" s="1">
        <v>3963.099</v>
      </c>
    </row>
    <row r="5398" ht="15.75" customHeight="1">
      <c r="A5398" s="80">
        <v>42523.0</v>
      </c>
      <c r="B5398" s="1">
        <v>3974.76</v>
      </c>
    </row>
    <row r="5399" ht="15.75" customHeight="1">
      <c r="A5399" s="80">
        <v>42524.0</v>
      </c>
      <c r="B5399" s="1">
        <v>3963.233</v>
      </c>
    </row>
    <row r="5400" ht="15.75" customHeight="1">
      <c r="A5400" s="80">
        <v>42527.0</v>
      </c>
      <c r="B5400" s="1">
        <v>3982.742</v>
      </c>
    </row>
    <row r="5401" ht="15.75" customHeight="1">
      <c r="A5401" s="80">
        <v>42528.0</v>
      </c>
      <c r="B5401" s="1">
        <v>3987.963</v>
      </c>
    </row>
    <row r="5402" ht="15.75" customHeight="1">
      <c r="A5402" s="80">
        <v>42529.0</v>
      </c>
      <c r="B5402" s="1">
        <v>4001.982</v>
      </c>
    </row>
    <row r="5403" ht="15.75" customHeight="1">
      <c r="A5403" s="80">
        <v>42530.0</v>
      </c>
      <c r="B5403" s="1">
        <v>3995.28</v>
      </c>
    </row>
    <row r="5404" ht="15.75" customHeight="1">
      <c r="A5404" s="80">
        <v>42531.0</v>
      </c>
      <c r="B5404" s="1">
        <v>3958.68</v>
      </c>
    </row>
    <row r="5405" ht="15.75" customHeight="1">
      <c r="A5405" s="80">
        <v>42534.0</v>
      </c>
      <c r="B5405" s="1">
        <v>3927.727</v>
      </c>
    </row>
    <row r="5406" ht="15.75" customHeight="1">
      <c r="A5406" s="80">
        <v>42535.0</v>
      </c>
      <c r="B5406" s="1">
        <v>3920.929</v>
      </c>
    </row>
    <row r="5407" ht="15.75" customHeight="1">
      <c r="A5407" s="80">
        <v>42536.0</v>
      </c>
      <c r="B5407" s="1">
        <v>3914.023</v>
      </c>
    </row>
    <row r="5408" ht="15.75" customHeight="1">
      <c r="A5408" s="80">
        <v>42537.0</v>
      </c>
      <c r="B5408" s="1">
        <v>3926.93</v>
      </c>
    </row>
    <row r="5409" ht="15.75" customHeight="1">
      <c r="A5409" s="80">
        <v>42538.0</v>
      </c>
      <c r="B5409" s="1">
        <v>3914.149</v>
      </c>
    </row>
    <row r="5410" ht="15.75" customHeight="1">
      <c r="A5410" s="80">
        <v>42541.0</v>
      </c>
      <c r="B5410" s="1">
        <v>3936.912</v>
      </c>
    </row>
    <row r="5411" ht="15.75" customHeight="1">
      <c r="A5411" s="80">
        <v>42542.0</v>
      </c>
      <c r="B5411" s="1">
        <v>3947.939</v>
      </c>
    </row>
    <row r="5412" ht="15.75" customHeight="1">
      <c r="A5412" s="80">
        <v>42543.0</v>
      </c>
      <c r="B5412" s="1">
        <v>3941.454</v>
      </c>
    </row>
    <row r="5413" ht="15.75" customHeight="1">
      <c r="A5413" s="80">
        <v>42544.0</v>
      </c>
      <c r="B5413" s="1">
        <v>3994.18</v>
      </c>
    </row>
    <row r="5414" ht="15.75" customHeight="1">
      <c r="A5414" s="80">
        <v>42545.0</v>
      </c>
      <c r="B5414" s="1">
        <v>3850.699</v>
      </c>
    </row>
    <row r="5415" ht="15.75" customHeight="1">
      <c r="A5415" s="80">
        <v>42548.0</v>
      </c>
      <c r="B5415" s="1">
        <v>3781.015</v>
      </c>
    </row>
    <row r="5416" ht="15.75" customHeight="1">
      <c r="A5416" s="80">
        <v>42549.0</v>
      </c>
      <c r="B5416" s="1">
        <v>3849.045</v>
      </c>
    </row>
    <row r="5417" ht="15.75" customHeight="1">
      <c r="A5417" s="80">
        <v>42550.0</v>
      </c>
      <c r="B5417" s="1">
        <v>3915.101</v>
      </c>
    </row>
    <row r="5418" ht="15.75" customHeight="1">
      <c r="A5418" s="80">
        <v>42551.0</v>
      </c>
      <c r="B5418" s="1">
        <v>3968.206</v>
      </c>
    </row>
    <row r="5419" ht="15.75" customHeight="1">
      <c r="A5419" s="80">
        <v>42552.0</v>
      </c>
      <c r="B5419" s="1">
        <v>3976.678</v>
      </c>
    </row>
    <row r="5420" ht="15.75" customHeight="1">
      <c r="A5420" s="80">
        <v>42556.0</v>
      </c>
      <c r="B5420" s="1">
        <v>3949.719</v>
      </c>
    </row>
    <row r="5421" ht="15.75" customHeight="1">
      <c r="A5421" s="80">
        <v>42557.0</v>
      </c>
      <c r="B5421" s="1">
        <v>3972.264</v>
      </c>
    </row>
    <row r="5422" ht="15.75" customHeight="1">
      <c r="A5422" s="80">
        <v>42558.0</v>
      </c>
      <c r="B5422" s="1">
        <v>3969.193</v>
      </c>
    </row>
    <row r="5423" ht="15.75" customHeight="1">
      <c r="A5423" s="80">
        <v>42559.0</v>
      </c>
      <c r="B5423" s="1">
        <v>4029.75</v>
      </c>
    </row>
    <row r="5424" ht="15.75" customHeight="1">
      <c r="A5424" s="80">
        <v>42562.0</v>
      </c>
      <c r="B5424" s="1">
        <v>4043.489</v>
      </c>
    </row>
    <row r="5425" ht="15.75" customHeight="1">
      <c r="A5425" s="80">
        <v>42563.0</v>
      </c>
      <c r="B5425" s="1">
        <v>4071.853</v>
      </c>
    </row>
    <row r="5426" ht="15.75" customHeight="1">
      <c r="A5426" s="80">
        <v>42564.0</v>
      </c>
      <c r="B5426" s="1">
        <v>4072.775</v>
      </c>
    </row>
    <row r="5427" ht="15.75" customHeight="1">
      <c r="A5427" s="80">
        <v>42565.0</v>
      </c>
      <c r="B5427" s="1">
        <v>4094.284</v>
      </c>
    </row>
    <row r="5428" ht="15.75" customHeight="1">
      <c r="A5428" s="80">
        <v>42566.0</v>
      </c>
      <c r="B5428" s="1">
        <v>4090.488</v>
      </c>
    </row>
    <row r="5429" ht="15.75" customHeight="1">
      <c r="A5429" s="80">
        <v>42569.0</v>
      </c>
      <c r="B5429" s="1">
        <v>4100.397</v>
      </c>
    </row>
    <row r="5430" ht="15.75" customHeight="1">
      <c r="A5430" s="80">
        <v>42570.0</v>
      </c>
      <c r="B5430" s="1">
        <v>4094.613</v>
      </c>
    </row>
    <row r="5431" ht="15.75" customHeight="1">
      <c r="A5431" s="80">
        <v>42571.0</v>
      </c>
      <c r="B5431" s="1">
        <v>4112.609</v>
      </c>
    </row>
    <row r="5432" ht="15.75" customHeight="1">
      <c r="A5432" s="80">
        <v>42572.0</v>
      </c>
      <c r="B5432" s="1">
        <v>4097.822</v>
      </c>
    </row>
    <row r="5433" ht="15.75" customHeight="1">
      <c r="A5433" s="80">
        <v>42573.0</v>
      </c>
      <c r="B5433" s="1">
        <v>4116.503</v>
      </c>
    </row>
    <row r="5434" ht="15.75" customHeight="1">
      <c r="A5434" s="80">
        <v>42576.0</v>
      </c>
      <c r="B5434" s="1">
        <v>4104.129</v>
      </c>
    </row>
    <row r="5435" ht="15.75" customHeight="1">
      <c r="A5435" s="80">
        <v>42577.0</v>
      </c>
      <c r="B5435" s="1">
        <v>4105.575</v>
      </c>
    </row>
    <row r="5436" ht="15.75" customHeight="1">
      <c r="A5436" s="80">
        <v>42578.0</v>
      </c>
      <c r="B5436" s="1">
        <v>4100.81</v>
      </c>
    </row>
    <row r="5437" ht="15.75" customHeight="1">
      <c r="A5437" s="80">
        <v>42579.0</v>
      </c>
      <c r="B5437" s="1">
        <v>4107.749</v>
      </c>
    </row>
    <row r="5438" ht="15.75" customHeight="1">
      <c r="A5438" s="80">
        <v>42580.0</v>
      </c>
      <c r="B5438" s="1">
        <v>4114.508</v>
      </c>
    </row>
    <row r="5439" ht="15.75" customHeight="1">
      <c r="A5439" s="80">
        <v>42583.0</v>
      </c>
      <c r="B5439" s="1">
        <v>4109.284</v>
      </c>
    </row>
    <row r="5440" ht="15.75" customHeight="1">
      <c r="A5440" s="80">
        <v>42584.0</v>
      </c>
      <c r="B5440" s="1">
        <v>4083.249</v>
      </c>
    </row>
    <row r="5441" ht="15.75" customHeight="1">
      <c r="A5441" s="80">
        <v>42585.0</v>
      </c>
      <c r="B5441" s="1">
        <v>4097.301</v>
      </c>
    </row>
    <row r="5442" ht="15.75" customHeight="1">
      <c r="A5442" s="80">
        <v>42586.0</v>
      </c>
      <c r="B5442" s="1">
        <v>4099.206</v>
      </c>
    </row>
    <row r="5443" ht="15.75" customHeight="1">
      <c r="A5443" s="80">
        <v>42587.0</v>
      </c>
      <c r="B5443" s="1">
        <v>4134.557</v>
      </c>
    </row>
    <row r="5444" ht="15.75" customHeight="1">
      <c r="A5444" s="80">
        <v>42590.0</v>
      </c>
      <c r="B5444" s="1">
        <v>4131.189</v>
      </c>
    </row>
    <row r="5445" ht="15.75" customHeight="1">
      <c r="A5445" s="80">
        <v>42591.0</v>
      </c>
      <c r="B5445" s="1">
        <v>4132.96</v>
      </c>
    </row>
    <row r="5446" ht="15.75" customHeight="1">
      <c r="A5446" s="80">
        <v>42592.0</v>
      </c>
      <c r="B5446" s="1">
        <v>4122.651</v>
      </c>
    </row>
    <row r="5447" ht="15.75" customHeight="1">
      <c r="A5447" s="80">
        <v>42593.0</v>
      </c>
      <c r="B5447" s="1">
        <v>4142.72</v>
      </c>
    </row>
    <row r="5448" ht="15.75" customHeight="1">
      <c r="A5448" s="80">
        <v>42594.0</v>
      </c>
      <c r="B5448" s="1">
        <v>4139.632</v>
      </c>
    </row>
    <row r="5449" ht="15.75" customHeight="1">
      <c r="A5449" s="80">
        <v>42597.0</v>
      </c>
      <c r="B5449" s="1">
        <v>4151.69</v>
      </c>
    </row>
    <row r="5450" ht="15.75" customHeight="1">
      <c r="A5450" s="80">
        <v>42598.0</v>
      </c>
      <c r="B5450" s="1">
        <v>4129.677</v>
      </c>
    </row>
    <row r="5451" ht="15.75" customHeight="1">
      <c r="A5451" s="80">
        <v>42599.0</v>
      </c>
      <c r="B5451" s="1">
        <v>4138.419</v>
      </c>
    </row>
    <row r="5452" ht="15.75" customHeight="1">
      <c r="A5452" s="80">
        <v>42600.0</v>
      </c>
      <c r="B5452" s="1">
        <v>4147.636</v>
      </c>
    </row>
    <row r="5453" ht="15.75" customHeight="1">
      <c r="A5453" s="80">
        <v>42601.0</v>
      </c>
      <c r="B5453" s="1">
        <v>4142.227</v>
      </c>
    </row>
    <row r="5454" ht="15.75" customHeight="1">
      <c r="A5454" s="80">
        <v>42604.0</v>
      </c>
      <c r="B5454" s="1">
        <v>4139.971</v>
      </c>
    </row>
    <row r="5455" ht="15.75" customHeight="1">
      <c r="A5455" s="80">
        <v>42605.0</v>
      </c>
      <c r="B5455" s="1">
        <v>4148.165</v>
      </c>
    </row>
    <row r="5456" ht="15.75" customHeight="1">
      <c r="A5456" s="80">
        <v>42606.0</v>
      </c>
      <c r="B5456" s="1">
        <v>4126.651</v>
      </c>
    </row>
    <row r="5457" ht="15.75" customHeight="1">
      <c r="A5457" s="80">
        <v>42607.0</v>
      </c>
      <c r="B5457" s="1">
        <v>4121.086</v>
      </c>
    </row>
    <row r="5458" ht="15.75" customHeight="1">
      <c r="A5458" s="80">
        <v>42608.0</v>
      </c>
      <c r="B5458" s="1">
        <v>4114.676</v>
      </c>
    </row>
    <row r="5459" ht="15.75" customHeight="1">
      <c r="A5459" s="80">
        <v>42611.0</v>
      </c>
      <c r="B5459" s="1">
        <v>4136.747</v>
      </c>
    </row>
    <row r="5460" ht="15.75" customHeight="1">
      <c r="A5460" s="80">
        <v>42612.0</v>
      </c>
      <c r="B5460" s="1">
        <v>4129.336</v>
      </c>
    </row>
    <row r="5461" ht="15.75" customHeight="1">
      <c r="A5461" s="80">
        <v>42613.0</v>
      </c>
      <c r="B5461" s="1">
        <v>4120.285</v>
      </c>
    </row>
    <row r="5462" ht="15.75" customHeight="1">
      <c r="A5462" s="80">
        <v>42614.0</v>
      </c>
      <c r="B5462" s="1">
        <v>4120.173</v>
      </c>
    </row>
    <row r="5463" ht="15.75" customHeight="1">
      <c r="A5463" s="80">
        <v>42615.0</v>
      </c>
      <c r="B5463" s="1">
        <v>4137.698</v>
      </c>
    </row>
    <row r="5464" ht="15.75" customHeight="1">
      <c r="A5464" s="80">
        <v>42619.0</v>
      </c>
      <c r="B5464" s="1">
        <v>4150.112</v>
      </c>
    </row>
    <row r="5465" ht="15.75" customHeight="1">
      <c r="A5465" s="80">
        <v>42620.0</v>
      </c>
      <c r="B5465" s="1">
        <v>4150.505</v>
      </c>
    </row>
    <row r="5466" ht="15.75" customHeight="1">
      <c r="A5466" s="80">
        <v>42621.0</v>
      </c>
      <c r="B5466" s="1">
        <v>4141.457</v>
      </c>
    </row>
    <row r="5467" ht="15.75" customHeight="1">
      <c r="A5467" s="80">
        <v>42622.0</v>
      </c>
      <c r="B5467" s="1">
        <v>4039.954</v>
      </c>
    </row>
    <row r="5468" ht="15.75" customHeight="1">
      <c r="A5468" s="80">
        <v>42625.0</v>
      </c>
      <c r="B5468" s="1">
        <v>4099.475</v>
      </c>
    </row>
    <row r="5469" ht="15.75" customHeight="1">
      <c r="A5469" s="80">
        <v>42626.0</v>
      </c>
      <c r="B5469" s="1">
        <v>4039.924</v>
      </c>
    </row>
    <row r="5470" ht="15.75" customHeight="1">
      <c r="A5470" s="80">
        <v>42627.0</v>
      </c>
      <c r="B5470" s="1">
        <v>4037.828</v>
      </c>
    </row>
    <row r="5471" ht="15.75" customHeight="1">
      <c r="A5471" s="80">
        <v>42628.0</v>
      </c>
      <c r="B5471" s="1">
        <v>4079.319</v>
      </c>
    </row>
    <row r="5472" ht="15.75" customHeight="1">
      <c r="A5472" s="80">
        <v>42629.0</v>
      </c>
      <c r="B5472" s="1">
        <v>4063.973</v>
      </c>
    </row>
    <row r="5473" ht="15.75" customHeight="1">
      <c r="A5473" s="80">
        <v>42632.0</v>
      </c>
      <c r="B5473" s="1">
        <v>4063.936</v>
      </c>
    </row>
    <row r="5474" ht="15.75" customHeight="1">
      <c r="A5474" s="80">
        <v>42633.0</v>
      </c>
      <c r="B5474" s="1">
        <v>4065.202</v>
      </c>
    </row>
    <row r="5475" ht="15.75" customHeight="1">
      <c r="A5475" s="80">
        <v>42634.0</v>
      </c>
      <c r="B5475" s="1">
        <v>4109.625</v>
      </c>
    </row>
    <row r="5476" ht="15.75" customHeight="1">
      <c r="A5476" s="80">
        <v>42635.0</v>
      </c>
      <c r="B5476" s="1">
        <v>4136.413</v>
      </c>
    </row>
    <row r="5477" ht="15.75" customHeight="1">
      <c r="A5477" s="80">
        <v>42636.0</v>
      </c>
      <c r="B5477" s="1">
        <v>4112.688</v>
      </c>
    </row>
    <row r="5478" ht="15.75" customHeight="1">
      <c r="A5478" s="80">
        <v>42639.0</v>
      </c>
      <c r="B5478" s="1">
        <v>4077.71</v>
      </c>
    </row>
    <row r="5479" ht="15.75" customHeight="1">
      <c r="A5479" s="80">
        <v>42640.0</v>
      </c>
      <c r="B5479" s="1">
        <v>4104.179</v>
      </c>
    </row>
    <row r="5480" ht="15.75" customHeight="1">
      <c r="A5480" s="80">
        <v>42641.0</v>
      </c>
      <c r="B5480" s="1">
        <v>4126.83</v>
      </c>
    </row>
    <row r="5481" ht="15.75" customHeight="1">
      <c r="A5481" s="80">
        <v>42642.0</v>
      </c>
      <c r="B5481" s="1">
        <v>4088.466</v>
      </c>
    </row>
    <row r="5482" ht="15.75" customHeight="1">
      <c r="A5482" s="80">
        <v>42643.0</v>
      </c>
      <c r="B5482" s="1">
        <v>4121.064</v>
      </c>
    </row>
    <row r="5483" ht="15.75" customHeight="1">
      <c r="A5483" s="80">
        <v>42646.0</v>
      </c>
      <c r="B5483" s="1">
        <v>4108.133</v>
      </c>
    </row>
    <row r="5484" ht="15.75" customHeight="1">
      <c r="A5484" s="80">
        <v>42647.0</v>
      </c>
      <c r="B5484" s="1">
        <v>4088.167</v>
      </c>
    </row>
    <row r="5485" ht="15.75" customHeight="1">
      <c r="A5485" s="80">
        <v>42648.0</v>
      </c>
      <c r="B5485" s="1">
        <v>4107.397</v>
      </c>
    </row>
    <row r="5486" ht="15.75" customHeight="1">
      <c r="A5486" s="80">
        <v>42649.0</v>
      </c>
      <c r="B5486" s="1">
        <v>4109.49</v>
      </c>
    </row>
    <row r="5487" ht="15.75" customHeight="1">
      <c r="A5487" s="80">
        <v>42650.0</v>
      </c>
      <c r="B5487" s="1">
        <v>4096.25</v>
      </c>
    </row>
    <row r="5488" ht="15.75" customHeight="1">
      <c r="A5488" s="80">
        <v>42653.0</v>
      </c>
      <c r="B5488" s="1">
        <v>4115.12</v>
      </c>
    </row>
    <row r="5489" ht="15.75" customHeight="1">
      <c r="A5489" s="80">
        <v>42654.0</v>
      </c>
      <c r="B5489" s="1">
        <v>4063.921</v>
      </c>
    </row>
    <row r="5490" ht="15.75" customHeight="1">
      <c r="A5490" s="80">
        <v>42655.0</v>
      </c>
      <c r="B5490" s="1">
        <v>4068.917</v>
      </c>
    </row>
    <row r="5491" ht="15.75" customHeight="1">
      <c r="A5491" s="80">
        <v>42656.0</v>
      </c>
      <c r="B5491" s="1">
        <v>4056.454</v>
      </c>
    </row>
    <row r="5492" ht="15.75" customHeight="1">
      <c r="A5492" s="80">
        <v>42657.0</v>
      </c>
      <c r="B5492" s="1">
        <v>4057.277</v>
      </c>
    </row>
    <row r="5493" ht="15.75" customHeight="1">
      <c r="A5493" s="80">
        <v>42660.0</v>
      </c>
      <c r="B5493" s="1">
        <v>4045.069</v>
      </c>
    </row>
    <row r="5494" ht="15.75" customHeight="1">
      <c r="A5494" s="80">
        <v>42661.0</v>
      </c>
      <c r="B5494" s="1">
        <v>4069.989</v>
      </c>
    </row>
    <row r="5495" ht="15.75" customHeight="1">
      <c r="A5495" s="80">
        <v>42662.0</v>
      </c>
      <c r="B5495" s="1">
        <v>4079.496</v>
      </c>
    </row>
    <row r="5496" ht="15.75" customHeight="1">
      <c r="A5496" s="80">
        <v>42663.0</v>
      </c>
      <c r="B5496" s="1">
        <v>4074.178</v>
      </c>
    </row>
    <row r="5497" ht="15.75" customHeight="1">
      <c r="A5497" s="80">
        <v>42664.0</v>
      </c>
      <c r="B5497" s="1">
        <v>4073.851</v>
      </c>
    </row>
    <row r="5498" ht="15.75" customHeight="1">
      <c r="A5498" s="80">
        <v>42667.0</v>
      </c>
      <c r="B5498" s="1">
        <v>4093.225</v>
      </c>
    </row>
    <row r="5499" ht="15.75" customHeight="1">
      <c r="A5499" s="80">
        <v>42668.0</v>
      </c>
      <c r="B5499" s="1">
        <v>4077.803</v>
      </c>
    </row>
    <row r="5500" ht="15.75" customHeight="1">
      <c r="A5500" s="80">
        <v>42669.0</v>
      </c>
      <c r="B5500" s="1">
        <v>4070.757</v>
      </c>
    </row>
    <row r="5501" ht="15.75" customHeight="1">
      <c r="A5501" s="80">
        <v>42670.0</v>
      </c>
      <c r="B5501" s="1">
        <v>4058.748</v>
      </c>
    </row>
    <row r="5502" ht="15.75" customHeight="1">
      <c r="A5502" s="80">
        <v>42671.0</v>
      </c>
      <c r="B5502" s="1">
        <v>4046.362</v>
      </c>
    </row>
    <row r="5503" ht="15.75" customHeight="1">
      <c r="A5503" s="80">
        <v>42674.0</v>
      </c>
      <c r="B5503" s="1">
        <v>4045.891</v>
      </c>
    </row>
    <row r="5504" ht="15.75" customHeight="1">
      <c r="A5504" s="80">
        <v>42675.0</v>
      </c>
      <c r="B5504" s="1">
        <v>4018.475</v>
      </c>
    </row>
    <row r="5505" ht="15.75" customHeight="1">
      <c r="A5505" s="80">
        <v>42676.0</v>
      </c>
      <c r="B5505" s="1">
        <v>3992.765</v>
      </c>
    </row>
    <row r="5506" ht="15.75" customHeight="1">
      <c r="A5506" s="80">
        <v>42677.0</v>
      </c>
      <c r="B5506" s="1">
        <v>3976.562</v>
      </c>
    </row>
    <row r="5507" ht="15.75" customHeight="1">
      <c r="A5507" s="80">
        <v>42678.0</v>
      </c>
      <c r="B5507" s="1">
        <v>3970.024</v>
      </c>
    </row>
    <row r="5508" ht="15.75" customHeight="1">
      <c r="A5508" s="80">
        <v>42681.0</v>
      </c>
      <c r="B5508" s="1">
        <v>4058.304</v>
      </c>
    </row>
    <row r="5509" ht="15.75" customHeight="1">
      <c r="A5509" s="80">
        <v>42682.0</v>
      </c>
      <c r="B5509" s="1">
        <v>4075.607</v>
      </c>
    </row>
    <row r="5510" ht="15.75" customHeight="1">
      <c r="A5510" s="80">
        <v>42683.0</v>
      </c>
      <c r="B5510" s="1">
        <v>4121.027</v>
      </c>
    </row>
    <row r="5511" ht="15.75" customHeight="1">
      <c r="A5511" s="80">
        <v>42684.0</v>
      </c>
      <c r="B5511" s="1">
        <v>4129.458</v>
      </c>
    </row>
    <row r="5512" ht="15.75" customHeight="1">
      <c r="A5512" s="80">
        <v>42685.0</v>
      </c>
      <c r="B5512" s="1">
        <v>4123.691</v>
      </c>
    </row>
    <row r="5513" ht="15.75" customHeight="1">
      <c r="A5513" s="80">
        <v>42688.0</v>
      </c>
      <c r="B5513" s="1">
        <v>4123.814</v>
      </c>
    </row>
    <row r="5514" ht="15.75" customHeight="1">
      <c r="A5514" s="80">
        <v>42689.0</v>
      </c>
      <c r="B5514" s="1">
        <v>4155.625</v>
      </c>
    </row>
    <row r="5515" ht="15.75" customHeight="1">
      <c r="A5515" s="80">
        <v>42690.0</v>
      </c>
      <c r="B5515" s="1">
        <v>4150.212</v>
      </c>
    </row>
    <row r="5516" ht="15.75" customHeight="1">
      <c r="A5516" s="80">
        <v>42691.0</v>
      </c>
      <c r="B5516" s="1">
        <v>4169.866</v>
      </c>
    </row>
    <row r="5517" ht="15.75" customHeight="1">
      <c r="A5517" s="80">
        <v>42692.0</v>
      </c>
      <c r="B5517" s="1">
        <v>4160.578</v>
      </c>
    </row>
    <row r="5518" ht="15.75" customHeight="1">
      <c r="A5518" s="80">
        <v>42695.0</v>
      </c>
      <c r="B5518" s="1">
        <v>4191.683</v>
      </c>
    </row>
    <row r="5519" ht="15.75" customHeight="1">
      <c r="A5519" s="80">
        <v>42696.0</v>
      </c>
      <c r="B5519" s="1">
        <v>4200.946</v>
      </c>
    </row>
    <row r="5520" ht="15.75" customHeight="1">
      <c r="A5520" s="80">
        <v>42697.0</v>
      </c>
      <c r="B5520" s="1">
        <v>4204.49</v>
      </c>
    </row>
    <row r="5521" ht="15.75" customHeight="1">
      <c r="A5521" s="80">
        <v>42699.0</v>
      </c>
      <c r="B5521" s="1">
        <v>4221.024</v>
      </c>
    </row>
    <row r="5522" ht="15.75" customHeight="1">
      <c r="A5522" s="80">
        <v>42702.0</v>
      </c>
      <c r="B5522" s="1">
        <v>4199.387</v>
      </c>
    </row>
    <row r="5523" ht="15.75" customHeight="1">
      <c r="A5523" s="80">
        <v>42703.0</v>
      </c>
      <c r="B5523" s="1">
        <v>4205.985</v>
      </c>
    </row>
    <row r="5524" ht="15.75" customHeight="1">
      <c r="A5524" s="80">
        <v>42704.0</v>
      </c>
      <c r="B5524" s="1">
        <v>4195.73</v>
      </c>
    </row>
    <row r="5525" ht="15.75" customHeight="1">
      <c r="A5525" s="80">
        <v>42705.0</v>
      </c>
      <c r="B5525" s="1">
        <v>4181.148</v>
      </c>
    </row>
    <row r="5526" ht="15.75" customHeight="1">
      <c r="A5526" s="80">
        <v>42706.0</v>
      </c>
      <c r="B5526" s="1">
        <v>4182.81</v>
      </c>
    </row>
    <row r="5527" ht="15.75" customHeight="1">
      <c r="A5527" s="80">
        <v>42709.0</v>
      </c>
      <c r="B5527" s="1">
        <v>4207.565</v>
      </c>
    </row>
    <row r="5528" ht="15.75" customHeight="1">
      <c r="A5528" s="80">
        <v>42710.0</v>
      </c>
      <c r="B5528" s="1">
        <v>4222.036</v>
      </c>
    </row>
    <row r="5529" ht="15.75" customHeight="1">
      <c r="A5529" s="80">
        <v>42711.0</v>
      </c>
      <c r="B5529" s="1">
        <v>4278.438</v>
      </c>
    </row>
    <row r="5530" ht="15.75" customHeight="1">
      <c r="A5530" s="80">
        <v>42712.0</v>
      </c>
      <c r="B5530" s="1">
        <v>4288.104</v>
      </c>
    </row>
    <row r="5531" ht="15.75" customHeight="1">
      <c r="A5531" s="80">
        <v>42713.0</v>
      </c>
      <c r="B5531" s="1">
        <v>4313.605</v>
      </c>
    </row>
    <row r="5532" ht="15.75" customHeight="1">
      <c r="A5532" s="80">
        <v>42716.0</v>
      </c>
      <c r="B5532" s="1">
        <v>4308.939</v>
      </c>
    </row>
    <row r="5533" ht="15.75" customHeight="1">
      <c r="A5533" s="80">
        <v>42717.0</v>
      </c>
      <c r="B5533" s="1">
        <v>4337.861</v>
      </c>
    </row>
    <row r="5534" ht="15.75" customHeight="1">
      <c r="A5534" s="80">
        <v>42718.0</v>
      </c>
      <c r="B5534" s="1">
        <v>4302.934</v>
      </c>
    </row>
    <row r="5535" ht="15.75" customHeight="1">
      <c r="A5535" s="80">
        <v>42719.0</v>
      </c>
      <c r="B5535" s="1">
        <v>4319.84</v>
      </c>
    </row>
    <row r="5536" ht="15.75" customHeight="1">
      <c r="A5536" s="80">
        <v>42720.0</v>
      </c>
      <c r="B5536" s="1">
        <v>4312.397</v>
      </c>
    </row>
    <row r="5537" ht="15.75" customHeight="1">
      <c r="A5537" s="80">
        <v>42723.0</v>
      </c>
      <c r="B5537" s="1">
        <v>4321.021</v>
      </c>
    </row>
    <row r="5538" ht="15.75" customHeight="1">
      <c r="A5538" s="80">
        <v>42724.0</v>
      </c>
      <c r="B5538" s="1">
        <v>4337.359</v>
      </c>
    </row>
    <row r="5539" ht="15.75" customHeight="1">
      <c r="A5539" s="80">
        <v>42725.0</v>
      </c>
      <c r="B5539" s="1">
        <v>4326.847</v>
      </c>
    </row>
    <row r="5540" ht="15.75" customHeight="1">
      <c r="A5540" s="80">
        <v>42726.0</v>
      </c>
      <c r="B5540" s="1">
        <v>4319.331</v>
      </c>
    </row>
    <row r="5541" ht="15.75" customHeight="1">
      <c r="A5541" s="80">
        <v>42727.0</v>
      </c>
      <c r="B5541" s="1">
        <v>4325.166</v>
      </c>
    </row>
    <row r="5542" ht="15.75" customHeight="1">
      <c r="A5542" s="80">
        <v>42731.0</v>
      </c>
      <c r="B5542" s="1">
        <v>4334.927</v>
      </c>
    </row>
    <row r="5543" ht="15.75" customHeight="1">
      <c r="A5543" s="80">
        <v>42732.0</v>
      </c>
      <c r="B5543" s="1">
        <v>4299.455</v>
      </c>
    </row>
    <row r="5544" ht="15.75" customHeight="1">
      <c r="A5544" s="80">
        <v>42733.0</v>
      </c>
      <c r="B5544" s="1">
        <v>4298.391</v>
      </c>
    </row>
    <row r="5545" ht="15.75" customHeight="1">
      <c r="A5545" s="80">
        <v>42734.0</v>
      </c>
      <c r="B5545" s="1">
        <v>4278.664</v>
      </c>
    </row>
    <row r="5546" ht="15.75" customHeight="1">
      <c r="A5546" s="80">
        <v>42738.0</v>
      </c>
      <c r="B5546" s="1">
        <v>4315.077</v>
      </c>
    </row>
    <row r="5547" ht="15.75" customHeight="1">
      <c r="A5547" s="80">
        <v>42739.0</v>
      </c>
      <c r="B5547" s="1">
        <v>4340.753</v>
      </c>
    </row>
    <row r="5548" ht="15.75" customHeight="1">
      <c r="A5548" s="80">
        <v>42740.0</v>
      </c>
      <c r="B5548" s="1">
        <v>4337.455</v>
      </c>
    </row>
    <row r="5549" ht="15.75" customHeight="1">
      <c r="A5549" s="80">
        <v>42741.0</v>
      </c>
      <c r="B5549" s="1">
        <v>4354.05</v>
      </c>
    </row>
    <row r="5550" ht="15.75" customHeight="1">
      <c r="A5550" s="80">
        <v>42744.0</v>
      </c>
      <c r="B5550" s="1">
        <v>4338.62</v>
      </c>
    </row>
    <row r="5551" ht="15.75" customHeight="1">
      <c r="A5551" s="80">
        <v>42745.0</v>
      </c>
      <c r="B5551" s="1">
        <v>4338.64</v>
      </c>
    </row>
    <row r="5552" ht="15.75" customHeight="1">
      <c r="A5552" s="80">
        <v>42746.0</v>
      </c>
      <c r="B5552" s="1">
        <v>4351.317</v>
      </c>
    </row>
    <row r="5553" ht="15.75" customHeight="1">
      <c r="A5553" s="80">
        <v>42747.0</v>
      </c>
      <c r="B5553" s="1">
        <v>4342.089</v>
      </c>
    </row>
    <row r="5554" ht="15.75" customHeight="1">
      <c r="A5554" s="80">
        <v>42748.0</v>
      </c>
      <c r="B5554" s="1">
        <v>4350.111</v>
      </c>
    </row>
    <row r="5555" ht="15.75" customHeight="1">
      <c r="A5555" s="80">
        <v>42752.0</v>
      </c>
      <c r="B5555" s="1">
        <v>4337.204</v>
      </c>
    </row>
    <row r="5556" ht="15.75" customHeight="1">
      <c r="A5556" s="80">
        <v>42753.0</v>
      </c>
      <c r="B5556" s="1">
        <v>4345.566</v>
      </c>
    </row>
    <row r="5557" ht="15.75" customHeight="1">
      <c r="A5557" s="80">
        <v>42754.0</v>
      </c>
      <c r="B5557" s="1">
        <v>4329.959</v>
      </c>
    </row>
    <row r="5558" ht="15.75" customHeight="1">
      <c r="A5558" s="80">
        <v>42755.0</v>
      </c>
      <c r="B5558" s="1">
        <v>4344.668</v>
      </c>
    </row>
    <row r="5559" ht="15.75" customHeight="1">
      <c r="A5559" s="80">
        <v>42758.0</v>
      </c>
      <c r="B5559" s="1">
        <v>4333.102</v>
      </c>
    </row>
    <row r="5560" ht="15.75" customHeight="1">
      <c r="A5560" s="80">
        <v>42759.0</v>
      </c>
      <c r="B5560" s="1">
        <v>4361.556</v>
      </c>
    </row>
    <row r="5561" ht="15.75" customHeight="1">
      <c r="A5561" s="80">
        <v>42760.0</v>
      </c>
      <c r="B5561" s="1">
        <v>4396.568</v>
      </c>
    </row>
    <row r="5562" ht="15.75" customHeight="1">
      <c r="A5562" s="80">
        <v>42761.0</v>
      </c>
      <c r="B5562" s="1">
        <v>4393.426</v>
      </c>
    </row>
    <row r="5563" ht="15.75" customHeight="1">
      <c r="A5563" s="80">
        <v>42762.0</v>
      </c>
      <c r="B5563" s="1">
        <v>4389.853</v>
      </c>
    </row>
    <row r="5564" ht="15.75" customHeight="1">
      <c r="A5564" s="80">
        <v>42765.0</v>
      </c>
      <c r="B5564" s="1">
        <v>4363.67</v>
      </c>
    </row>
    <row r="5565" ht="15.75" customHeight="1">
      <c r="A5565" s="80">
        <v>42766.0</v>
      </c>
      <c r="B5565" s="1">
        <v>4359.815</v>
      </c>
    </row>
    <row r="5566" ht="15.75" customHeight="1">
      <c r="A5566" s="80">
        <v>42767.0</v>
      </c>
      <c r="B5566" s="1">
        <v>4362.105</v>
      </c>
    </row>
    <row r="5567" ht="15.75" customHeight="1">
      <c r="A5567" s="80">
        <v>42768.0</v>
      </c>
      <c r="B5567" s="1">
        <v>4364.855</v>
      </c>
    </row>
    <row r="5568" ht="15.75" customHeight="1">
      <c r="A5568" s="80">
        <v>42769.0</v>
      </c>
      <c r="B5568" s="1">
        <v>4396.949</v>
      </c>
    </row>
    <row r="5569" ht="15.75" customHeight="1">
      <c r="A5569" s="80">
        <v>42772.0</v>
      </c>
      <c r="B5569" s="1">
        <v>4387.671</v>
      </c>
    </row>
    <row r="5570" ht="15.75" customHeight="1">
      <c r="A5570" s="80">
        <v>42773.0</v>
      </c>
      <c r="B5570" s="1">
        <v>4388.87</v>
      </c>
    </row>
    <row r="5571" ht="15.75" customHeight="1">
      <c r="A5571" s="80">
        <v>42774.0</v>
      </c>
      <c r="B5571" s="1">
        <v>4393.313</v>
      </c>
    </row>
    <row r="5572" ht="15.75" customHeight="1">
      <c r="A5572" s="80">
        <v>42775.0</v>
      </c>
      <c r="B5572" s="1">
        <v>4419.404</v>
      </c>
    </row>
    <row r="5573" ht="15.75" customHeight="1">
      <c r="A5573" s="80">
        <v>42776.0</v>
      </c>
      <c r="B5573" s="1">
        <v>4435.422</v>
      </c>
    </row>
    <row r="5574" ht="15.75" customHeight="1">
      <c r="A5574" s="80">
        <v>42779.0</v>
      </c>
      <c r="B5574" s="1">
        <v>4459.828</v>
      </c>
    </row>
    <row r="5575" ht="15.75" customHeight="1">
      <c r="A5575" s="80">
        <v>42780.0</v>
      </c>
      <c r="B5575" s="1">
        <v>4478.982</v>
      </c>
    </row>
    <row r="5576" ht="15.75" customHeight="1">
      <c r="A5576" s="80">
        <v>42781.0</v>
      </c>
      <c r="B5576" s="1">
        <v>4501.989</v>
      </c>
    </row>
    <row r="5577" ht="15.75" customHeight="1">
      <c r="A5577" s="80">
        <v>42782.0</v>
      </c>
      <c r="B5577" s="1">
        <v>4498.559</v>
      </c>
    </row>
    <row r="5578" ht="15.75" customHeight="1">
      <c r="A5578" s="80">
        <v>42783.0</v>
      </c>
      <c r="B5578" s="1">
        <v>4506.203</v>
      </c>
    </row>
    <row r="5579" ht="15.75" customHeight="1">
      <c r="A5579" s="80">
        <v>42787.0</v>
      </c>
      <c r="B5579" s="1">
        <v>4533.463</v>
      </c>
    </row>
    <row r="5580" ht="15.75" customHeight="1">
      <c r="A5580" s="80">
        <v>42788.0</v>
      </c>
      <c r="B5580" s="1">
        <v>4528.966</v>
      </c>
    </row>
    <row r="5581" ht="15.75" customHeight="1">
      <c r="A5581" s="80">
        <v>42789.0</v>
      </c>
      <c r="B5581" s="1">
        <v>4531.388</v>
      </c>
    </row>
    <row r="5582" ht="15.75" customHeight="1">
      <c r="A5582" s="80">
        <v>42790.0</v>
      </c>
      <c r="B5582" s="1">
        <v>4539.249</v>
      </c>
    </row>
    <row r="5583" ht="15.75" customHeight="1">
      <c r="A5583" s="80">
        <v>42793.0</v>
      </c>
      <c r="B5583" s="1">
        <v>4544.508</v>
      </c>
    </row>
    <row r="5584" ht="15.75" customHeight="1">
      <c r="A5584" s="80">
        <v>42794.0</v>
      </c>
      <c r="B5584" s="1">
        <v>4532.925</v>
      </c>
    </row>
    <row r="5585" ht="15.75" customHeight="1">
      <c r="A5585" s="80">
        <v>42795.0</v>
      </c>
      <c r="B5585" s="1">
        <v>4595.735</v>
      </c>
    </row>
    <row r="5586" ht="15.75" customHeight="1">
      <c r="A5586" s="80">
        <v>42796.0</v>
      </c>
      <c r="B5586" s="1">
        <v>4569.172</v>
      </c>
    </row>
    <row r="5587" ht="15.75" customHeight="1">
      <c r="A5587" s="80">
        <v>42797.0</v>
      </c>
      <c r="B5587" s="1">
        <v>4571.601</v>
      </c>
    </row>
    <row r="5588" ht="15.75" customHeight="1">
      <c r="A5588" s="80">
        <v>42800.0</v>
      </c>
      <c r="B5588" s="1">
        <v>4556.722</v>
      </c>
    </row>
    <row r="5589" ht="15.75" customHeight="1">
      <c r="A5589" s="80">
        <v>42801.0</v>
      </c>
      <c r="B5589" s="1">
        <v>4543.75</v>
      </c>
    </row>
    <row r="5590" ht="15.75" customHeight="1">
      <c r="A5590" s="80">
        <v>42802.0</v>
      </c>
      <c r="B5590" s="1">
        <v>4534.683</v>
      </c>
    </row>
    <row r="5591" ht="15.75" customHeight="1">
      <c r="A5591" s="80">
        <v>42803.0</v>
      </c>
      <c r="B5591" s="1">
        <v>4538.362</v>
      </c>
    </row>
    <row r="5592" ht="15.75" customHeight="1">
      <c r="A5592" s="80">
        <v>42804.0</v>
      </c>
      <c r="B5592" s="1">
        <v>4553.281</v>
      </c>
    </row>
    <row r="5593" ht="15.75" customHeight="1">
      <c r="A5593" s="80">
        <v>42807.0</v>
      </c>
      <c r="B5593" s="1">
        <v>4556.442</v>
      </c>
    </row>
    <row r="5594" ht="15.75" customHeight="1">
      <c r="A5594" s="80">
        <v>42808.0</v>
      </c>
      <c r="B5594" s="1">
        <v>4541.26</v>
      </c>
    </row>
    <row r="5595" ht="15.75" customHeight="1">
      <c r="A5595" s="80">
        <v>42809.0</v>
      </c>
      <c r="B5595" s="1">
        <v>4579.442</v>
      </c>
    </row>
    <row r="5596" ht="15.75" customHeight="1">
      <c r="A5596" s="80">
        <v>42810.0</v>
      </c>
      <c r="B5596" s="1">
        <v>4572.158</v>
      </c>
    </row>
    <row r="5597" ht="15.75" customHeight="1">
      <c r="A5597" s="80">
        <v>42811.0</v>
      </c>
      <c r="B5597" s="1">
        <v>4566.172</v>
      </c>
    </row>
    <row r="5598" ht="15.75" customHeight="1">
      <c r="A5598" s="80">
        <v>42814.0</v>
      </c>
      <c r="B5598" s="1">
        <v>4557.123</v>
      </c>
    </row>
    <row r="5599" ht="15.75" customHeight="1">
      <c r="A5599" s="80">
        <v>42815.0</v>
      </c>
      <c r="B5599" s="1">
        <v>4500.98</v>
      </c>
    </row>
    <row r="5600" ht="15.75" customHeight="1">
      <c r="A5600" s="80">
        <v>42816.0</v>
      </c>
      <c r="B5600" s="1">
        <v>4509.646</v>
      </c>
    </row>
    <row r="5601" ht="15.75" customHeight="1">
      <c r="A5601" s="80">
        <v>42817.0</v>
      </c>
      <c r="B5601" s="1">
        <v>4504.924</v>
      </c>
    </row>
    <row r="5602" ht="15.75" customHeight="1">
      <c r="A5602" s="80">
        <v>42818.0</v>
      </c>
      <c r="B5602" s="1">
        <v>4501.114</v>
      </c>
    </row>
    <row r="5603" ht="15.75" customHeight="1">
      <c r="A5603" s="80">
        <v>42821.0</v>
      </c>
      <c r="B5603" s="1">
        <v>4496.529</v>
      </c>
    </row>
    <row r="5604" ht="15.75" customHeight="1">
      <c r="A5604" s="80">
        <v>42822.0</v>
      </c>
      <c r="B5604" s="1">
        <v>4529.174</v>
      </c>
    </row>
    <row r="5605" ht="15.75" customHeight="1">
      <c r="A5605" s="80">
        <v>42823.0</v>
      </c>
      <c r="B5605" s="1">
        <v>4535.011</v>
      </c>
    </row>
    <row r="5606" ht="15.75" customHeight="1">
      <c r="A5606" s="80">
        <v>42824.0</v>
      </c>
      <c r="B5606" s="1">
        <v>4548.465</v>
      </c>
    </row>
    <row r="5607" ht="15.75" customHeight="1">
      <c r="A5607" s="80">
        <v>42825.0</v>
      </c>
      <c r="B5607" s="1">
        <v>4538.213</v>
      </c>
    </row>
    <row r="5608" ht="15.75" customHeight="1">
      <c r="A5608" s="80">
        <v>42828.0</v>
      </c>
      <c r="B5608" s="1">
        <v>4530.975</v>
      </c>
    </row>
    <row r="5609" ht="15.75" customHeight="1">
      <c r="A5609" s="80">
        <v>42829.0</v>
      </c>
      <c r="B5609" s="1">
        <v>4534.248</v>
      </c>
    </row>
    <row r="5610" ht="15.75" customHeight="1">
      <c r="A5610" s="80">
        <v>42830.0</v>
      </c>
      <c r="B5610" s="1">
        <v>4520.86</v>
      </c>
    </row>
    <row r="5611" ht="15.75" customHeight="1">
      <c r="A5611" s="80">
        <v>42831.0</v>
      </c>
      <c r="B5611" s="1">
        <v>4530.926</v>
      </c>
    </row>
    <row r="5612" ht="15.75" customHeight="1">
      <c r="A5612" s="80">
        <v>42832.0</v>
      </c>
      <c r="B5612" s="1">
        <v>4527.204</v>
      </c>
    </row>
    <row r="5613" ht="15.75" customHeight="1">
      <c r="A5613" s="80">
        <v>42835.0</v>
      </c>
      <c r="B5613" s="1">
        <v>4530.569</v>
      </c>
    </row>
    <row r="5614" ht="15.75" customHeight="1">
      <c r="A5614" s="80">
        <v>42836.0</v>
      </c>
      <c r="B5614" s="1">
        <v>4524.71</v>
      </c>
    </row>
    <row r="5615" ht="15.75" customHeight="1">
      <c r="A5615" s="80">
        <v>42837.0</v>
      </c>
      <c r="B5615" s="1">
        <v>4507.764</v>
      </c>
    </row>
    <row r="5616" ht="15.75" customHeight="1">
      <c r="A5616" s="80">
        <v>42838.0</v>
      </c>
      <c r="B5616" s="1">
        <v>4477.069</v>
      </c>
    </row>
    <row r="5617" ht="15.75" customHeight="1">
      <c r="A5617" s="80">
        <v>42842.0</v>
      </c>
      <c r="B5617" s="1">
        <v>4515.648</v>
      </c>
    </row>
    <row r="5618" ht="15.75" customHeight="1">
      <c r="A5618" s="80">
        <v>42843.0</v>
      </c>
      <c r="B5618" s="1">
        <v>4502.664</v>
      </c>
    </row>
    <row r="5619" ht="15.75" customHeight="1">
      <c r="A5619" s="80">
        <v>42844.0</v>
      </c>
      <c r="B5619" s="1">
        <v>4495.555</v>
      </c>
    </row>
    <row r="5620" ht="15.75" customHeight="1">
      <c r="A5620" s="80">
        <v>42845.0</v>
      </c>
      <c r="B5620" s="1">
        <v>4529.646</v>
      </c>
    </row>
    <row r="5621" ht="15.75" customHeight="1">
      <c r="A5621" s="80">
        <v>42846.0</v>
      </c>
      <c r="B5621" s="1">
        <v>4515.9</v>
      </c>
    </row>
    <row r="5622" ht="15.75" customHeight="1">
      <c r="A5622" s="80">
        <v>42849.0</v>
      </c>
      <c r="B5622" s="1">
        <v>4564.933</v>
      </c>
    </row>
    <row r="5623" ht="15.75" customHeight="1">
      <c r="A5623" s="80">
        <v>42850.0</v>
      </c>
      <c r="B5623" s="1">
        <v>4592.744</v>
      </c>
    </row>
    <row r="5624" ht="15.75" customHeight="1">
      <c r="A5624" s="80">
        <v>42851.0</v>
      </c>
      <c r="B5624" s="1">
        <v>4590.563</v>
      </c>
    </row>
    <row r="5625" ht="15.75" customHeight="1">
      <c r="A5625" s="80">
        <v>42852.0</v>
      </c>
      <c r="B5625" s="1">
        <v>4593.568</v>
      </c>
    </row>
    <row r="5626" ht="15.75" customHeight="1">
      <c r="A5626" s="80">
        <v>42853.0</v>
      </c>
      <c r="B5626" s="1">
        <v>4584.82</v>
      </c>
    </row>
    <row r="5627" ht="15.75" customHeight="1">
      <c r="A5627" s="80">
        <v>42856.0</v>
      </c>
      <c r="B5627" s="1">
        <v>4592.781</v>
      </c>
    </row>
    <row r="5628" ht="15.75" customHeight="1">
      <c r="A5628" s="80">
        <v>42857.0</v>
      </c>
      <c r="B5628" s="1">
        <v>4598.24</v>
      </c>
    </row>
    <row r="5629" ht="15.75" customHeight="1">
      <c r="A5629" s="80">
        <v>42858.0</v>
      </c>
      <c r="B5629" s="1">
        <v>4593.316</v>
      </c>
    </row>
    <row r="5630" ht="15.75" customHeight="1">
      <c r="A5630" s="80">
        <v>42859.0</v>
      </c>
      <c r="B5630" s="1">
        <v>4596.24</v>
      </c>
    </row>
    <row r="5631" ht="15.75" customHeight="1">
      <c r="A5631" s="80">
        <v>42860.0</v>
      </c>
      <c r="B5631" s="1">
        <v>4615.091</v>
      </c>
    </row>
    <row r="5632" ht="15.75" customHeight="1">
      <c r="A5632" s="80">
        <v>42863.0</v>
      </c>
      <c r="B5632" s="1">
        <v>4615.734</v>
      </c>
    </row>
    <row r="5633" ht="15.75" customHeight="1">
      <c r="A5633" s="80">
        <v>42864.0</v>
      </c>
      <c r="B5633" s="1">
        <v>4611.206</v>
      </c>
    </row>
    <row r="5634" ht="15.75" customHeight="1">
      <c r="A5634" s="80">
        <v>42865.0</v>
      </c>
      <c r="B5634" s="1">
        <v>4618.194</v>
      </c>
    </row>
    <row r="5635" ht="15.75" customHeight="1">
      <c r="A5635" s="80">
        <v>42866.0</v>
      </c>
      <c r="B5635" s="1">
        <v>4609.686</v>
      </c>
    </row>
    <row r="5636" ht="15.75" customHeight="1">
      <c r="A5636" s="80">
        <v>42867.0</v>
      </c>
      <c r="B5636" s="1">
        <v>4602.957</v>
      </c>
    </row>
    <row r="5637" ht="15.75" customHeight="1">
      <c r="A5637" s="80">
        <v>42870.0</v>
      </c>
      <c r="B5637" s="1">
        <v>4625.515</v>
      </c>
    </row>
    <row r="5638" ht="15.75" customHeight="1">
      <c r="A5638" s="80">
        <v>42871.0</v>
      </c>
      <c r="B5638" s="1">
        <v>4623.26</v>
      </c>
    </row>
    <row r="5639" ht="15.75" customHeight="1">
      <c r="A5639" s="80">
        <v>42872.0</v>
      </c>
      <c r="B5639" s="1">
        <v>4540.582</v>
      </c>
    </row>
    <row r="5640" ht="15.75" customHeight="1">
      <c r="A5640" s="80">
        <v>42873.0</v>
      </c>
      <c r="B5640" s="1">
        <v>4557.405</v>
      </c>
    </row>
    <row r="5641" ht="15.75" customHeight="1">
      <c r="A5641" s="80">
        <v>42874.0</v>
      </c>
      <c r="B5641" s="1">
        <v>4588.35</v>
      </c>
    </row>
    <row r="5642" ht="15.75" customHeight="1">
      <c r="A5642" s="80">
        <v>42877.0</v>
      </c>
      <c r="B5642" s="1">
        <v>4612.122</v>
      </c>
    </row>
    <row r="5643" ht="15.75" customHeight="1">
      <c r="A5643" s="80">
        <v>42878.0</v>
      </c>
      <c r="B5643" s="1">
        <v>4620.696</v>
      </c>
    </row>
    <row r="5644" ht="15.75" customHeight="1">
      <c r="A5644" s="80">
        <v>42879.0</v>
      </c>
      <c r="B5644" s="1">
        <v>4632.374</v>
      </c>
    </row>
    <row r="5645" ht="15.75" customHeight="1">
      <c r="A5645" s="80">
        <v>42880.0</v>
      </c>
      <c r="B5645" s="1">
        <v>4653.592</v>
      </c>
    </row>
    <row r="5646" ht="15.75" customHeight="1">
      <c r="A5646" s="80">
        <v>42881.0</v>
      </c>
      <c r="B5646" s="1">
        <v>4655.654</v>
      </c>
    </row>
    <row r="5647" ht="15.75" customHeight="1">
      <c r="A5647" s="80">
        <v>42885.0</v>
      </c>
      <c r="B5647" s="1">
        <v>4650.76</v>
      </c>
    </row>
    <row r="5648" ht="15.75" customHeight="1">
      <c r="A5648" s="80">
        <v>42886.0</v>
      </c>
      <c r="B5648" s="1">
        <v>4649.341</v>
      </c>
    </row>
    <row r="5649" ht="15.75" customHeight="1">
      <c r="A5649" s="80">
        <v>42887.0</v>
      </c>
      <c r="B5649" s="1">
        <v>4685.11</v>
      </c>
    </row>
    <row r="5650" ht="15.75" customHeight="1">
      <c r="A5650" s="80">
        <v>42888.0</v>
      </c>
      <c r="B5650" s="1">
        <v>4702.556</v>
      </c>
    </row>
    <row r="5651" ht="15.75" customHeight="1">
      <c r="A5651" s="80">
        <v>42891.0</v>
      </c>
      <c r="B5651" s="1">
        <v>4697.002</v>
      </c>
    </row>
    <row r="5652" ht="15.75" customHeight="1">
      <c r="A5652" s="80">
        <v>42892.0</v>
      </c>
      <c r="B5652" s="1">
        <v>4683.962</v>
      </c>
    </row>
    <row r="5653" ht="15.75" customHeight="1">
      <c r="A5653" s="80">
        <v>42893.0</v>
      </c>
      <c r="B5653" s="1">
        <v>4692.288</v>
      </c>
    </row>
    <row r="5654" ht="15.75" customHeight="1">
      <c r="A5654" s="80">
        <v>42894.0</v>
      </c>
      <c r="B5654" s="1">
        <v>4693.67</v>
      </c>
    </row>
    <row r="5655" ht="15.75" customHeight="1">
      <c r="A5655" s="80">
        <v>42895.0</v>
      </c>
      <c r="B5655" s="1">
        <v>4689.789</v>
      </c>
    </row>
    <row r="5656" ht="15.75" customHeight="1">
      <c r="A5656" s="80">
        <v>42898.0</v>
      </c>
      <c r="B5656" s="1">
        <v>4685.537</v>
      </c>
    </row>
    <row r="5657" ht="15.75" customHeight="1">
      <c r="A5657" s="80">
        <v>42899.0</v>
      </c>
      <c r="B5657" s="1">
        <v>4707.88</v>
      </c>
    </row>
    <row r="5658" ht="15.75" customHeight="1">
      <c r="A5658" s="80">
        <v>42900.0</v>
      </c>
      <c r="B5658" s="1">
        <v>4703.533</v>
      </c>
    </row>
    <row r="5659" ht="15.75" customHeight="1">
      <c r="A5659" s="80">
        <v>42901.0</v>
      </c>
      <c r="B5659" s="1">
        <v>4693.864</v>
      </c>
    </row>
    <row r="5660" ht="15.75" customHeight="1">
      <c r="A5660" s="80">
        <v>42902.0</v>
      </c>
      <c r="B5660" s="1">
        <v>4695.232</v>
      </c>
    </row>
    <row r="5661" ht="15.75" customHeight="1">
      <c r="A5661" s="80">
        <v>42905.0</v>
      </c>
      <c r="B5661" s="1">
        <v>4734.479</v>
      </c>
    </row>
    <row r="5662" ht="15.75" customHeight="1">
      <c r="A5662" s="80">
        <v>42906.0</v>
      </c>
      <c r="B5662" s="1">
        <v>4702.82</v>
      </c>
    </row>
    <row r="5663" ht="15.75" customHeight="1">
      <c r="A5663" s="80">
        <v>42907.0</v>
      </c>
      <c r="B5663" s="1">
        <v>4700.497</v>
      </c>
    </row>
    <row r="5664" ht="15.75" customHeight="1">
      <c r="A5664" s="80">
        <v>42908.0</v>
      </c>
      <c r="B5664" s="1">
        <v>4698.399</v>
      </c>
    </row>
    <row r="5665" ht="15.75" customHeight="1">
      <c r="A5665" s="80">
        <v>42909.0</v>
      </c>
      <c r="B5665" s="1">
        <v>4705.732</v>
      </c>
    </row>
    <row r="5666" ht="15.75" customHeight="1">
      <c r="A5666" s="80">
        <v>42912.0</v>
      </c>
      <c r="B5666" s="1">
        <v>4707.269</v>
      </c>
    </row>
    <row r="5667" ht="15.75" customHeight="1">
      <c r="A5667" s="80">
        <v>42913.0</v>
      </c>
      <c r="B5667" s="1">
        <v>4669.269</v>
      </c>
    </row>
    <row r="5668" ht="15.75" customHeight="1">
      <c r="A5668" s="80">
        <v>42914.0</v>
      </c>
      <c r="B5668" s="1">
        <v>4711.328</v>
      </c>
    </row>
    <row r="5669" ht="15.75" customHeight="1">
      <c r="A5669" s="80">
        <v>42915.0</v>
      </c>
      <c r="B5669" s="1">
        <v>4670.959</v>
      </c>
    </row>
    <row r="5670" ht="15.75" customHeight="1">
      <c r="A5670" s="80">
        <v>42916.0</v>
      </c>
      <c r="B5670" s="1">
        <v>4678.36</v>
      </c>
    </row>
    <row r="5671" ht="15.75" customHeight="1">
      <c r="A5671" s="80">
        <v>42919.0</v>
      </c>
      <c r="B5671" s="1">
        <v>4689.608</v>
      </c>
    </row>
    <row r="5672" ht="15.75" customHeight="1">
      <c r="A5672" s="80">
        <v>42921.0</v>
      </c>
      <c r="B5672" s="1">
        <v>4697.343</v>
      </c>
    </row>
    <row r="5673" ht="15.75" customHeight="1">
      <c r="A5673" s="80">
        <v>42922.0</v>
      </c>
      <c r="B5673" s="1">
        <v>4655.025</v>
      </c>
    </row>
    <row r="5674" ht="15.75" customHeight="1">
      <c r="A5674" s="80">
        <v>42923.0</v>
      </c>
      <c r="B5674" s="1">
        <v>4684.885</v>
      </c>
    </row>
    <row r="5675" ht="15.75" customHeight="1">
      <c r="A5675" s="80">
        <v>42926.0</v>
      </c>
      <c r="B5675" s="1">
        <v>4689.246</v>
      </c>
    </row>
    <row r="5676" ht="15.75" customHeight="1">
      <c r="A5676" s="80">
        <v>42927.0</v>
      </c>
      <c r="B5676" s="1">
        <v>4685.643</v>
      </c>
    </row>
    <row r="5677" ht="15.75" customHeight="1">
      <c r="A5677" s="80">
        <v>42928.0</v>
      </c>
      <c r="B5677" s="1">
        <v>4720.283</v>
      </c>
    </row>
    <row r="5678" ht="15.75" customHeight="1">
      <c r="A5678" s="80">
        <v>42929.0</v>
      </c>
      <c r="B5678" s="1">
        <v>4729.251</v>
      </c>
    </row>
    <row r="5679" ht="15.75" customHeight="1">
      <c r="A5679" s="80">
        <v>42930.0</v>
      </c>
      <c r="B5679" s="1">
        <v>4751.428</v>
      </c>
    </row>
    <row r="5680" ht="15.75" customHeight="1">
      <c r="A5680" s="80">
        <v>42933.0</v>
      </c>
      <c r="B5680" s="1">
        <v>4751.33</v>
      </c>
    </row>
    <row r="5681" ht="15.75" customHeight="1">
      <c r="A5681" s="80">
        <v>42934.0</v>
      </c>
      <c r="B5681" s="1">
        <v>4754.273</v>
      </c>
    </row>
    <row r="5682" ht="15.75" customHeight="1">
      <c r="A5682" s="80">
        <v>42935.0</v>
      </c>
      <c r="B5682" s="1">
        <v>4780.245</v>
      </c>
    </row>
    <row r="5683" ht="15.75" customHeight="1">
      <c r="A5683" s="80">
        <v>42936.0</v>
      </c>
      <c r="B5683" s="1">
        <v>4779.839</v>
      </c>
    </row>
    <row r="5684" ht="15.75" customHeight="1">
      <c r="A5684" s="80">
        <v>42937.0</v>
      </c>
      <c r="B5684" s="1">
        <v>4778.074</v>
      </c>
    </row>
    <row r="5685" ht="15.75" customHeight="1">
      <c r="A5685" s="80">
        <v>42940.0</v>
      </c>
      <c r="B5685" s="1">
        <v>4773.104</v>
      </c>
    </row>
    <row r="5686" ht="15.75" customHeight="1">
      <c r="A5686" s="80">
        <v>42941.0</v>
      </c>
      <c r="B5686" s="1">
        <v>4787.044</v>
      </c>
    </row>
    <row r="5687" ht="15.75" customHeight="1">
      <c r="A5687" s="80">
        <v>42942.0</v>
      </c>
      <c r="B5687" s="1">
        <v>4788.411</v>
      </c>
    </row>
    <row r="5688" ht="15.75" customHeight="1">
      <c r="A5688" s="80">
        <v>42943.0</v>
      </c>
      <c r="B5688" s="1">
        <v>4784.257</v>
      </c>
    </row>
    <row r="5689" ht="15.75" customHeight="1">
      <c r="A5689" s="80">
        <v>42944.0</v>
      </c>
      <c r="B5689" s="1">
        <v>4778.015</v>
      </c>
    </row>
    <row r="5690" ht="15.75" customHeight="1">
      <c r="A5690" s="80">
        <v>42947.0</v>
      </c>
      <c r="B5690" s="1">
        <v>4774.56</v>
      </c>
    </row>
    <row r="5691" ht="15.75" customHeight="1">
      <c r="A5691" s="80">
        <v>42948.0</v>
      </c>
      <c r="B5691" s="1">
        <v>4786.266</v>
      </c>
    </row>
    <row r="5692" ht="15.75" customHeight="1">
      <c r="A5692" s="80">
        <v>42949.0</v>
      </c>
      <c r="B5692" s="1">
        <v>4789.544</v>
      </c>
    </row>
    <row r="5693" ht="15.75" customHeight="1">
      <c r="A5693" s="80">
        <v>42950.0</v>
      </c>
      <c r="B5693" s="1">
        <v>4779.986</v>
      </c>
    </row>
    <row r="5694" ht="15.75" customHeight="1">
      <c r="A5694" s="80">
        <v>42951.0</v>
      </c>
      <c r="B5694" s="1">
        <v>4789.107</v>
      </c>
    </row>
    <row r="5695" ht="15.75" customHeight="1">
      <c r="A5695" s="80">
        <v>42954.0</v>
      </c>
      <c r="B5695" s="1">
        <v>4797.131</v>
      </c>
    </row>
    <row r="5696" ht="15.75" customHeight="1">
      <c r="A5696" s="80">
        <v>42955.0</v>
      </c>
      <c r="B5696" s="1">
        <v>4786.123</v>
      </c>
    </row>
    <row r="5697" ht="15.75" customHeight="1">
      <c r="A5697" s="80">
        <v>42956.0</v>
      </c>
      <c r="B5697" s="1">
        <v>4784.942</v>
      </c>
    </row>
    <row r="5698" ht="15.75" customHeight="1">
      <c r="A5698" s="80">
        <v>42957.0</v>
      </c>
      <c r="B5698" s="1">
        <v>4717.401</v>
      </c>
    </row>
    <row r="5699" ht="15.75" customHeight="1">
      <c r="A5699" s="80">
        <v>42958.0</v>
      </c>
      <c r="B5699" s="1">
        <v>4723.732</v>
      </c>
    </row>
    <row r="5700" ht="15.75" customHeight="1">
      <c r="A5700" s="80">
        <v>42961.0</v>
      </c>
      <c r="B5700" s="1">
        <v>4771.428</v>
      </c>
    </row>
    <row r="5701" ht="15.75" customHeight="1">
      <c r="A5701" s="80">
        <v>42962.0</v>
      </c>
      <c r="B5701" s="1">
        <v>4770.153</v>
      </c>
    </row>
    <row r="5702" ht="15.75" customHeight="1">
      <c r="A5702" s="80">
        <v>42963.0</v>
      </c>
      <c r="B5702" s="1">
        <v>4778.278</v>
      </c>
    </row>
    <row r="5703" ht="15.75" customHeight="1">
      <c r="A5703" s="80">
        <v>42964.0</v>
      </c>
      <c r="B5703" s="1">
        <v>4704.732</v>
      </c>
    </row>
    <row r="5704" ht="15.75" customHeight="1">
      <c r="A5704" s="80">
        <v>42965.0</v>
      </c>
      <c r="B5704" s="1">
        <v>4696.22</v>
      </c>
    </row>
    <row r="5705" ht="15.75" customHeight="1">
      <c r="A5705" s="80">
        <v>42968.0</v>
      </c>
      <c r="B5705" s="1">
        <v>4701.816</v>
      </c>
    </row>
    <row r="5706" ht="15.75" customHeight="1">
      <c r="A5706" s="80">
        <v>42969.0</v>
      </c>
      <c r="B5706" s="1">
        <v>4748.727</v>
      </c>
    </row>
    <row r="5707" ht="15.75" customHeight="1">
      <c r="A5707" s="80">
        <v>42970.0</v>
      </c>
      <c r="B5707" s="1">
        <v>4732.756</v>
      </c>
    </row>
    <row r="5708" ht="15.75" customHeight="1">
      <c r="A5708" s="80">
        <v>42971.0</v>
      </c>
      <c r="B5708" s="1">
        <v>4723.028</v>
      </c>
    </row>
    <row r="5709" ht="15.75" customHeight="1">
      <c r="A5709" s="80">
        <v>42972.0</v>
      </c>
      <c r="B5709" s="1">
        <v>4731.463</v>
      </c>
    </row>
    <row r="5710" ht="15.75" customHeight="1">
      <c r="A5710" s="80">
        <v>42975.0</v>
      </c>
      <c r="B5710" s="1">
        <v>4733.971</v>
      </c>
    </row>
    <row r="5711" ht="15.75" customHeight="1">
      <c r="A5711" s="80">
        <v>42976.0</v>
      </c>
      <c r="B5711" s="1">
        <v>4738.623</v>
      </c>
    </row>
    <row r="5712" ht="15.75" customHeight="1">
      <c r="A5712" s="80">
        <v>42977.0</v>
      </c>
      <c r="B5712" s="1">
        <v>4761.723</v>
      </c>
    </row>
    <row r="5713" ht="15.75" customHeight="1">
      <c r="A5713" s="80">
        <v>42978.0</v>
      </c>
      <c r="B5713" s="1">
        <v>4789.176</v>
      </c>
    </row>
    <row r="5714" ht="15.75" customHeight="1">
      <c r="A5714" s="80">
        <v>42979.0</v>
      </c>
      <c r="B5714" s="1">
        <v>4798.987</v>
      </c>
    </row>
    <row r="5715" ht="15.75" customHeight="1">
      <c r="A5715" s="80">
        <v>42983.0</v>
      </c>
      <c r="B5715" s="1">
        <v>4762.746</v>
      </c>
    </row>
    <row r="5716" ht="15.75" customHeight="1">
      <c r="A5716" s="80">
        <v>42984.0</v>
      </c>
      <c r="B5716" s="1">
        <v>4777.688</v>
      </c>
    </row>
    <row r="5717" ht="15.75" customHeight="1">
      <c r="A5717" s="80">
        <v>42985.0</v>
      </c>
      <c r="B5717" s="1">
        <v>4777.928</v>
      </c>
    </row>
    <row r="5718" ht="15.75" customHeight="1">
      <c r="A5718" s="80">
        <v>42986.0</v>
      </c>
      <c r="B5718" s="1">
        <v>4771.019</v>
      </c>
    </row>
    <row r="5719" ht="15.75" customHeight="1">
      <c r="A5719" s="80">
        <v>42989.0</v>
      </c>
      <c r="B5719" s="1">
        <v>4822.799</v>
      </c>
    </row>
    <row r="5720" ht="15.75" customHeight="1">
      <c r="A5720" s="80">
        <v>42990.0</v>
      </c>
      <c r="B5720" s="1">
        <v>4839.309</v>
      </c>
    </row>
    <row r="5721" ht="15.75" customHeight="1">
      <c r="A5721" s="80">
        <v>42991.0</v>
      </c>
      <c r="B5721" s="1">
        <v>4843.044</v>
      </c>
    </row>
    <row r="5722" ht="15.75" customHeight="1">
      <c r="A5722" s="80">
        <v>42992.0</v>
      </c>
      <c r="B5722" s="1">
        <v>4839.286</v>
      </c>
    </row>
    <row r="5723" ht="15.75" customHeight="1">
      <c r="A5723" s="80">
        <v>42993.0</v>
      </c>
      <c r="B5723" s="1">
        <v>4848.837</v>
      </c>
    </row>
    <row r="5724" ht="15.75" customHeight="1">
      <c r="A5724" s="80">
        <v>42996.0</v>
      </c>
      <c r="B5724" s="1">
        <v>4856.079</v>
      </c>
    </row>
    <row r="5725" ht="15.75" customHeight="1">
      <c r="A5725" s="80">
        <v>42997.0</v>
      </c>
      <c r="B5725" s="1">
        <v>4861.521</v>
      </c>
    </row>
    <row r="5726" ht="15.75" customHeight="1">
      <c r="A5726" s="80">
        <v>42998.0</v>
      </c>
      <c r="B5726" s="1">
        <v>4864.605</v>
      </c>
    </row>
    <row r="5727" ht="15.75" customHeight="1">
      <c r="A5727" s="80">
        <v>42999.0</v>
      </c>
      <c r="B5727" s="1">
        <v>4849.95</v>
      </c>
    </row>
    <row r="5728" ht="15.75" customHeight="1">
      <c r="A5728" s="80">
        <v>43000.0</v>
      </c>
      <c r="B5728" s="1">
        <v>4853.199</v>
      </c>
    </row>
    <row r="5729" ht="15.75" customHeight="1">
      <c r="A5729" s="80">
        <v>43003.0</v>
      </c>
      <c r="B5729" s="1">
        <v>4842.412</v>
      </c>
    </row>
    <row r="5730" ht="15.75" customHeight="1">
      <c r="A5730" s="80">
        <v>43004.0</v>
      </c>
      <c r="B5730" s="1">
        <v>4843.138</v>
      </c>
    </row>
    <row r="5731" ht="15.75" customHeight="1">
      <c r="A5731" s="80">
        <v>43005.0</v>
      </c>
      <c r="B5731" s="1">
        <v>4862.927</v>
      </c>
    </row>
    <row r="5732" ht="15.75" customHeight="1">
      <c r="A5732" s="80">
        <v>43006.0</v>
      </c>
      <c r="B5732" s="1">
        <v>4869.806</v>
      </c>
    </row>
    <row r="5733" ht="15.75" customHeight="1">
      <c r="A5733" s="80">
        <v>43007.0</v>
      </c>
      <c r="B5733" s="1">
        <v>4887.967</v>
      </c>
    </row>
    <row r="5734" ht="15.75" customHeight="1">
      <c r="A5734" s="80">
        <v>43010.0</v>
      </c>
      <c r="B5734" s="1">
        <v>4906.918</v>
      </c>
    </row>
    <row r="5735" ht="15.75" customHeight="1">
      <c r="A5735" s="80">
        <v>43011.0</v>
      </c>
      <c r="B5735" s="1">
        <v>4917.726</v>
      </c>
    </row>
    <row r="5736" ht="15.75" customHeight="1">
      <c r="A5736" s="80">
        <v>43012.0</v>
      </c>
      <c r="B5736" s="1">
        <v>4924.188</v>
      </c>
    </row>
    <row r="5737" ht="15.75" customHeight="1">
      <c r="A5737" s="80">
        <v>43013.0</v>
      </c>
      <c r="B5737" s="1">
        <v>4952.846</v>
      </c>
    </row>
    <row r="5738" ht="15.75" customHeight="1">
      <c r="A5738" s="80">
        <v>43014.0</v>
      </c>
      <c r="B5738" s="1">
        <v>4949.093</v>
      </c>
    </row>
    <row r="5739" ht="15.75" customHeight="1">
      <c r="A5739" s="80">
        <v>43017.0</v>
      </c>
      <c r="B5739" s="1">
        <v>4940.158</v>
      </c>
    </row>
    <row r="5740" ht="15.75" customHeight="1">
      <c r="A5740" s="80">
        <v>43018.0</v>
      </c>
      <c r="B5740" s="1">
        <v>4951.769</v>
      </c>
    </row>
    <row r="5741" ht="15.75" customHeight="1">
      <c r="A5741" s="80">
        <v>43019.0</v>
      </c>
      <c r="B5741" s="1">
        <v>4960.786</v>
      </c>
    </row>
    <row r="5742" ht="15.75" customHeight="1">
      <c r="A5742" s="80">
        <v>43020.0</v>
      </c>
      <c r="B5742" s="1">
        <v>4952.852</v>
      </c>
    </row>
    <row r="5743" ht="15.75" customHeight="1">
      <c r="A5743" s="80">
        <v>43021.0</v>
      </c>
      <c r="B5743" s="1">
        <v>4957.268</v>
      </c>
    </row>
    <row r="5744" ht="15.75" customHeight="1">
      <c r="A5744" s="80">
        <v>43024.0</v>
      </c>
      <c r="B5744" s="1">
        <v>4966.05</v>
      </c>
    </row>
    <row r="5745" ht="15.75" customHeight="1">
      <c r="A5745" s="80">
        <v>43025.0</v>
      </c>
      <c r="B5745" s="1">
        <v>4969.385</v>
      </c>
    </row>
    <row r="5746" ht="15.75" customHeight="1">
      <c r="A5746" s="80">
        <v>43026.0</v>
      </c>
      <c r="B5746" s="1">
        <v>4973.278</v>
      </c>
    </row>
    <row r="5747" ht="15.75" customHeight="1">
      <c r="A5747" s="80">
        <v>43027.0</v>
      </c>
      <c r="B5747" s="1">
        <v>4975.321</v>
      </c>
    </row>
    <row r="5748" ht="15.75" customHeight="1">
      <c r="A5748" s="80">
        <v>43028.0</v>
      </c>
      <c r="B5748" s="1">
        <v>5001.113</v>
      </c>
    </row>
    <row r="5749" ht="15.75" customHeight="1">
      <c r="A5749" s="80">
        <v>43031.0</v>
      </c>
      <c r="B5749" s="1">
        <v>4981.366</v>
      </c>
    </row>
    <row r="5750" ht="15.75" customHeight="1">
      <c r="A5750" s="80">
        <v>43032.0</v>
      </c>
      <c r="B5750" s="1">
        <v>4989.561</v>
      </c>
    </row>
    <row r="5751" ht="15.75" customHeight="1">
      <c r="A5751" s="80">
        <v>43033.0</v>
      </c>
      <c r="B5751" s="1">
        <v>4966.288</v>
      </c>
    </row>
    <row r="5752" ht="15.75" customHeight="1">
      <c r="A5752" s="80">
        <v>43034.0</v>
      </c>
      <c r="B5752" s="1">
        <v>4972.601</v>
      </c>
    </row>
    <row r="5753" ht="15.75" customHeight="1">
      <c r="A5753" s="80">
        <v>43035.0</v>
      </c>
      <c r="B5753" s="1">
        <v>5012.749</v>
      </c>
    </row>
    <row r="5754" ht="15.75" customHeight="1">
      <c r="A5754" s="80">
        <v>43038.0</v>
      </c>
      <c r="B5754" s="1">
        <v>4997.146</v>
      </c>
    </row>
    <row r="5755" ht="15.75" customHeight="1">
      <c r="A5755" s="80">
        <v>43039.0</v>
      </c>
      <c r="B5755" s="1">
        <v>5002.03</v>
      </c>
    </row>
    <row r="5756" ht="15.75" customHeight="1">
      <c r="A5756" s="80">
        <v>43040.0</v>
      </c>
      <c r="B5756" s="1">
        <v>5009.986</v>
      </c>
    </row>
    <row r="5757" ht="15.75" customHeight="1">
      <c r="A5757" s="80">
        <v>43041.0</v>
      </c>
      <c r="B5757" s="1">
        <v>5011.476</v>
      </c>
    </row>
    <row r="5758" ht="15.75" customHeight="1">
      <c r="A5758" s="80">
        <v>43042.0</v>
      </c>
      <c r="B5758" s="1">
        <v>5027.489</v>
      </c>
    </row>
    <row r="5759" ht="15.75" customHeight="1">
      <c r="A5759" s="80">
        <v>43045.0</v>
      </c>
      <c r="B5759" s="1">
        <v>5034.305</v>
      </c>
    </row>
    <row r="5760" ht="15.75" customHeight="1">
      <c r="A5760" s="80">
        <v>43046.0</v>
      </c>
      <c r="B5760" s="1">
        <v>5033.382</v>
      </c>
    </row>
    <row r="5761" ht="15.75" customHeight="1">
      <c r="A5761" s="80">
        <v>43047.0</v>
      </c>
      <c r="B5761" s="1">
        <v>5040.743</v>
      </c>
    </row>
    <row r="5762" ht="15.75" customHeight="1">
      <c r="A5762" s="80">
        <v>43048.0</v>
      </c>
      <c r="B5762" s="1">
        <v>5023.008</v>
      </c>
    </row>
    <row r="5763" ht="15.75" customHeight="1">
      <c r="A5763" s="80">
        <v>43049.0</v>
      </c>
      <c r="B5763" s="1">
        <v>5020.307</v>
      </c>
    </row>
    <row r="5764" ht="15.75" customHeight="1">
      <c r="A5764" s="80">
        <v>43052.0</v>
      </c>
      <c r="B5764" s="1">
        <v>5025.356</v>
      </c>
    </row>
    <row r="5765" ht="15.75" customHeight="1">
      <c r="A5765" s="80">
        <v>43053.0</v>
      </c>
      <c r="B5765" s="1">
        <v>5014.529</v>
      </c>
    </row>
    <row r="5766" ht="15.75" customHeight="1">
      <c r="A5766" s="80">
        <v>43054.0</v>
      </c>
      <c r="B5766" s="1">
        <v>4987.959</v>
      </c>
    </row>
    <row r="5767" ht="15.75" customHeight="1">
      <c r="A5767" s="80">
        <v>43055.0</v>
      </c>
      <c r="B5767" s="1">
        <v>5030.476</v>
      </c>
    </row>
    <row r="5768" ht="15.75" customHeight="1">
      <c r="A5768" s="80">
        <v>43056.0</v>
      </c>
      <c r="B5768" s="1">
        <v>5017.452</v>
      </c>
    </row>
    <row r="5769" ht="15.75" customHeight="1">
      <c r="A5769" s="80">
        <v>43059.0</v>
      </c>
      <c r="B5769" s="1">
        <v>5024.012</v>
      </c>
    </row>
    <row r="5770" ht="15.75" customHeight="1">
      <c r="A5770" s="80">
        <v>43060.0</v>
      </c>
      <c r="B5770" s="1">
        <v>5056.952</v>
      </c>
    </row>
    <row r="5771" ht="15.75" customHeight="1">
      <c r="A5771" s="80">
        <v>43061.0</v>
      </c>
      <c r="B5771" s="1">
        <v>5053.603</v>
      </c>
    </row>
    <row r="5772" ht="15.75" customHeight="1">
      <c r="A5772" s="80">
        <v>43063.0</v>
      </c>
      <c r="B5772" s="1">
        <v>5064.231</v>
      </c>
    </row>
    <row r="5773" ht="15.75" customHeight="1">
      <c r="A5773" s="80">
        <v>43066.0</v>
      </c>
      <c r="B5773" s="1">
        <v>5062.846</v>
      </c>
    </row>
    <row r="5774" ht="15.75" customHeight="1">
      <c r="A5774" s="80">
        <v>43067.0</v>
      </c>
      <c r="B5774" s="1">
        <v>5112.914</v>
      </c>
    </row>
    <row r="5775" ht="15.75" customHeight="1">
      <c r="A5775" s="80">
        <v>43068.0</v>
      </c>
      <c r="B5775" s="1">
        <v>5111.684</v>
      </c>
    </row>
    <row r="5776" ht="15.75" customHeight="1">
      <c r="A5776" s="80">
        <v>43069.0</v>
      </c>
      <c r="B5776" s="1">
        <v>5155.441</v>
      </c>
    </row>
    <row r="5777" ht="15.75" customHeight="1">
      <c r="A5777" s="80">
        <v>43070.0</v>
      </c>
      <c r="B5777" s="1">
        <v>5145.207</v>
      </c>
    </row>
    <row r="5778" ht="15.75" customHeight="1">
      <c r="A5778" s="80">
        <v>43073.0</v>
      </c>
      <c r="B5778" s="1">
        <v>5139.911</v>
      </c>
    </row>
    <row r="5779" ht="15.75" customHeight="1">
      <c r="A5779" s="80">
        <v>43074.0</v>
      </c>
      <c r="B5779" s="1">
        <v>5120.921</v>
      </c>
    </row>
    <row r="5780" ht="15.75" customHeight="1">
      <c r="A5780" s="80">
        <v>43075.0</v>
      </c>
      <c r="B5780" s="1">
        <v>5120.463</v>
      </c>
    </row>
    <row r="5781" ht="15.75" customHeight="1">
      <c r="A5781" s="80">
        <v>43076.0</v>
      </c>
      <c r="B5781" s="1">
        <v>5136.371</v>
      </c>
    </row>
    <row r="5782" ht="15.75" customHeight="1">
      <c r="A5782" s="80">
        <v>43077.0</v>
      </c>
      <c r="B5782" s="1">
        <v>5165.192</v>
      </c>
    </row>
    <row r="5783" ht="15.75" customHeight="1">
      <c r="A5783" s="80">
        <v>43080.0</v>
      </c>
      <c r="B5783" s="1">
        <v>5181.754</v>
      </c>
    </row>
    <row r="5784" ht="15.75" customHeight="1">
      <c r="A5784" s="80">
        <v>43081.0</v>
      </c>
      <c r="B5784" s="1">
        <v>5189.96</v>
      </c>
    </row>
    <row r="5785" ht="15.75" customHeight="1">
      <c r="A5785" s="80">
        <v>43082.0</v>
      </c>
      <c r="B5785" s="1">
        <v>5187.682</v>
      </c>
    </row>
    <row r="5786" ht="15.75" customHeight="1">
      <c r="A5786" s="80">
        <v>43083.0</v>
      </c>
      <c r="B5786" s="1">
        <v>5167.448</v>
      </c>
    </row>
    <row r="5787" ht="15.75" customHeight="1">
      <c r="A5787" s="80">
        <v>43084.0</v>
      </c>
      <c r="B5787" s="1">
        <v>5214.103</v>
      </c>
    </row>
    <row r="5788" ht="15.75" customHeight="1">
      <c r="A5788" s="80">
        <v>43087.0</v>
      </c>
      <c r="B5788" s="1">
        <v>5242.285</v>
      </c>
    </row>
    <row r="5789" ht="15.75" customHeight="1">
      <c r="A5789" s="80">
        <v>43088.0</v>
      </c>
      <c r="B5789" s="1">
        <v>5225.431</v>
      </c>
    </row>
    <row r="5790" ht="15.75" customHeight="1">
      <c r="A5790" s="80">
        <v>43089.0</v>
      </c>
      <c r="B5790" s="1">
        <v>5221.79</v>
      </c>
    </row>
    <row r="5791" ht="15.75" customHeight="1">
      <c r="A5791" s="80">
        <v>43090.0</v>
      </c>
      <c r="B5791" s="1">
        <v>5232.162</v>
      </c>
    </row>
    <row r="5792" ht="15.75" customHeight="1">
      <c r="A5792" s="80">
        <v>43091.0</v>
      </c>
      <c r="B5792" s="1">
        <v>5229.791</v>
      </c>
    </row>
    <row r="5793" ht="15.75" customHeight="1">
      <c r="A5793" s="80">
        <v>43095.0</v>
      </c>
      <c r="B5793" s="1">
        <v>5224.508</v>
      </c>
    </row>
    <row r="5794" ht="15.75" customHeight="1">
      <c r="A5794" s="80">
        <v>43096.0</v>
      </c>
      <c r="B5794" s="1">
        <v>5229.013</v>
      </c>
    </row>
    <row r="5795" ht="15.75" customHeight="1">
      <c r="A5795" s="80">
        <v>43097.0</v>
      </c>
      <c r="B5795" s="1">
        <v>5239.588</v>
      </c>
    </row>
    <row r="5796" ht="15.75" customHeight="1">
      <c r="A5796" s="80">
        <v>43098.0</v>
      </c>
      <c r="B5796" s="1">
        <v>5212.763</v>
      </c>
    </row>
    <row r="5797" ht="15.75" customHeight="1">
      <c r="A5797" s="80">
        <v>43102.0</v>
      </c>
      <c r="B5797" s="1">
        <v>5256.284</v>
      </c>
    </row>
    <row r="5798" ht="15.75" customHeight="1">
      <c r="A5798" s="80">
        <v>43103.0</v>
      </c>
      <c r="B5798" s="1">
        <v>5289.924</v>
      </c>
    </row>
    <row r="5799" ht="15.75" customHeight="1">
      <c r="A5799" s="80">
        <v>43104.0</v>
      </c>
      <c r="B5799" s="1">
        <v>5312.333</v>
      </c>
    </row>
    <row r="5800" ht="15.75" customHeight="1">
      <c r="A5800" s="80">
        <v>43105.0</v>
      </c>
      <c r="B5800" s="1">
        <v>5349.689</v>
      </c>
    </row>
    <row r="5801" ht="15.75" customHeight="1">
      <c r="A5801" s="80">
        <v>43108.0</v>
      </c>
      <c r="B5801" s="1">
        <v>5358.679</v>
      </c>
    </row>
    <row r="5802" ht="15.75" customHeight="1">
      <c r="A5802" s="80">
        <v>43109.0</v>
      </c>
      <c r="B5802" s="1">
        <v>5367.261</v>
      </c>
    </row>
    <row r="5803" ht="15.75" customHeight="1">
      <c r="A5803" s="80">
        <v>43110.0</v>
      </c>
      <c r="B5803" s="1">
        <v>5361.329</v>
      </c>
    </row>
    <row r="5804" ht="15.75" customHeight="1">
      <c r="A5804" s="80">
        <v>43111.0</v>
      </c>
      <c r="B5804" s="1">
        <v>5399.462</v>
      </c>
    </row>
    <row r="5805" ht="15.75" customHeight="1">
      <c r="A5805" s="80">
        <v>43112.0</v>
      </c>
      <c r="B5805" s="1">
        <v>5435.918</v>
      </c>
    </row>
    <row r="5806" ht="15.75" customHeight="1">
      <c r="A5806" s="80">
        <v>43116.0</v>
      </c>
      <c r="B5806" s="1">
        <v>5416.855</v>
      </c>
    </row>
    <row r="5807" ht="15.75" customHeight="1">
      <c r="A5807" s="80">
        <v>43117.0</v>
      </c>
      <c r="B5807" s="1">
        <v>5467.846</v>
      </c>
    </row>
    <row r="5808" ht="15.75" customHeight="1">
      <c r="A5808" s="80">
        <v>43118.0</v>
      </c>
      <c r="B5808" s="1">
        <v>5459.497</v>
      </c>
    </row>
    <row r="5809" ht="15.75" customHeight="1">
      <c r="A5809" s="80">
        <v>43119.0</v>
      </c>
      <c r="B5809" s="1">
        <v>5483.572</v>
      </c>
    </row>
    <row r="5810" ht="15.75" customHeight="1">
      <c r="A5810" s="80">
        <v>43122.0</v>
      </c>
      <c r="B5810" s="1">
        <v>5527.89</v>
      </c>
    </row>
    <row r="5811" ht="15.75" customHeight="1">
      <c r="A5811" s="80">
        <v>43123.0</v>
      </c>
      <c r="B5811" s="1">
        <v>5540.127</v>
      </c>
    </row>
    <row r="5812" ht="15.75" customHeight="1">
      <c r="A5812" s="80">
        <v>43124.0</v>
      </c>
      <c r="B5812" s="1">
        <v>5537.032</v>
      </c>
    </row>
    <row r="5813" ht="15.75" customHeight="1">
      <c r="A5813" s="80">
        <v>43125.0</v>
      </c>
      <c r="B5813" s="1">
        <v>5540.382</v>
      </c>
    </row>
    <row r="5814" ht="15.75" customHeight="1">
      <c r="A5814" s="80">
        <v>43126.0</v>
      </c>
      <c r="B5814" s="1">
        <v>5606.085</v>
      </c>
    </row>
    <row r="5815" ht="15.75" customHeight="1">
      <c r="A5815" s="80">
        <v>43129.0</v>
      </c>
      <c r="B5815" s="1">
        <v>5568.672</v>
      </c>
    </row>
    <row r="5816" ht="15.75" customHeight="1">
      <c r="A5816" s="80">
        <v>43130.0</v>
      </c>
      <c r="B5816" s="1">
        <v>5508.357</v>
      </c>
    </row>
    <row r="5817" ht="15.75" customHeight="1">
      <c r="A5817" s="80">
        <v>43131.0</v>
      </c>
      <c r="B5817" s="1">
        <v>5511.214</v>
      </c>
    </row>
    <row r="5818" ht="15.75" customHeight="1">
      <c r="A5818" s="80">
        <v>43132.0</v>
      </c>
      <c r="B5818" s="1">
        <v>5508.7</v>
      </c>
    </row>
    <row r="5819" ht="15.75" customHeight="1">
      <c r="A5819" s="80">
        <v>43133.0</v>
      </c>
      <c r="B5819" s="1">
        <v>5392.214</v>
      </c>
    </row>
    <row r="5820" ht="15.75" customHeight="1">
      <c r="A5820" s="80">
        <v>43136.0</v>
      </c>
      <c r="B5820" s="1">
        <v>5171.262</v>
      </c>
    </row>
    <row r="5821" ht="15.75" customHeight="1">
      <c r="A5821" s="80">
        <v>43137.0</v>
      </c>
      <c r="B5821" s="1">
        <v>5262.017</v>
      </c>
    </row>
    <row r="5822" ht="15.75" customHeight="1">
      <c r="A5822" s="80">
        <v>43138.0</v>
      </c>
      <c r="B5822" s="1">
        <v>5235.84</v>
      </c>
    </row>
    <row r="5823" ht="15.75" customHeight="1">
      <c r="A5823" s="80">
        <v>43139.0</v>
      </c>
      <c r="B5823" s="1">
        <v>5040.055</v>
      </c>
    </row>
    <row r="5824" ht="15.75" customHeight="1">
      <c r="A5824" s="80">
        <v>43140.0</v>
      </c>
      <c r="B5824" s="1">
        <v>5116.991</v>
      </c>
    </row>
    <row r="5825" ht="15.75" customHeight="1">
      <c r="A5825" s="80">
        <v>43143.0</v>
      </c>
      <c r="B5825" s="1">
        <v>5188.37</v>
      </c>
    </row>
    <row r="5826" ht="15.75" customHeight="1">
      <c r="A5826" s="80">
        <v>43144.0</v>
      </c>
      <c r="B5826" s="1">
        <v>5202.217</v>
      </c>
    </row>
    <row r="5827" ht="15.75" customHeight="1">
      <c r="A5827" s="80">
        <v>43145.0</v>
      </c>
      <c r="B5827" s="1">
        <v>5273.426</v>
      </c>
    </row>
    <row r="5828" ht="15.75" customHeight="1">
      <c r="A5828" s="80">
        <v>43146.0</v>
      </c>
      <c r="B5828" s="1">
        <v>5338.351</v>
      </c>
    </row>
    <row r="5829" ht="15.75" customHeight="1">
      <c r="A5829" s="80">
        <v>43147.0</v>
      </c>
      <c r="B5829" s="1">
        <v>5340.82</v>
      </c>
    </row>
    <row r="5830" ht="15.75" customHeight="1">
      <c r="A5830" s="80">
        <v>43151.0</v>
      </c>
      <c r="B5830" s="1">
        <v>5309.994</v>
      </c>
    </row>
    <row r="5831" ht="15.75" customHeight="1">
      <c r="A5831" s="80">
        <v>43152.0</v>
      </c>
      <c r="B5831" s="1">
        <v>5280.912</v>
      </c>
    </row>
    <row r="5832" ht="15.75" customHeight="1">
      <c r="A5832" s="80">
        <v>43153.0</v>
      </c>
      <c r="B5832" s="1">
        <v>5286.497</v>
      </c>
    </row>
    <row r="5833" ht="15.75" customHeight="1">
      <c r="A5833" s="80">
        <v>43154.0</v>
      </c>
      <c r="B5833" s="1">
        <v>5371.565</v>
      </c>
    </row>
    <row r="5834" ht="15.75" customHeight="1">
      <c r="A5834" s="80">
        <v>43157.0</v>
      </c>
      <c r="B5834" s="1">
        <v>5435.376</v>
      </c>
    </row>
    <row r="5835" ht="15.75" customHeight="1">
      <c r="A5835" s="80">
        <v>43158.0</v>
      </c>
      <c r="B5835" s="1">
        <v>5367.087</v>
      </c>
    </row>
    <row r="5836" ht="15.75" customHeight="1">
      <c r="A5836" s="80">
        <v>43159.0</v>
      </c>
      <c r="B5836" s="1">
        <v>5308.087</v>
      </c>
    </row>
    <row r="5837" ht="15.75" customHeight="1">
      <c r="A5837" s="80">
        <v>43160.0</v>
      </c>
      <c r="B5837" s="1">
        <v>5238.183</v>
      </c>
    </row>
    <row r="5838" ht="15.75" customHeight="1">
      <c r="A5838" s="80">
        <v>43161.0</v>
      </c>
      <c r="B5838" s="1">
        <v>5265.24</v>
      </c>
    </row>
    <row r="5839" ht="15.75" customHeight="1">
      <c r="A5839" s="80">
        <v>43164.0</v>
      </c>
      <c r="B5839" s="1">
        <v>5323.36</v>
      </c>
    </row>
    <row r="5840" ht="15.75" customHeight="1">
      <c r="A5840" s="80">
        <v>43165.0</v>
      </c>
      <c r="B5840" s="1">
        <v>5337.686</v>
      </c>
    </row>
    <row r="5841" ht="15.75" customHeight="1">
      <c r="A5841" s="80">
        <v>43166.0</v>
      </c>
      <c r="B5841" s="1">
        <v>5335.471</v>
      </c>
    </row>
    <row r="5842" ht="15.75" customHeight="1">
      <c r="A5842" s="80">
        <v>43167.0</v>
      </c>
      <c r="B5842" s="1">
        <v>5360.733</v>
      </c>
    </row>
    <row r="5843" ht="15.75" customHeight="1">
      <c r="A5843" s="80">
        <v>43168.0</v>
      </c>
      <c r="B5843" s="1">
        <v>5454.025</v>
      </c>
    </row>
    <row r="5844" ht="15.75" customHeight="1">
      <c r="A5844" s="80">
        <v>43171.0</v>
      </c>
      <c r="B5844" s="1">
        <v>5447.097</v>
      </c>
    </row>
    <row r="5845" ht="15.75" customHeight="1">
      <c r="A5845" s="80">
        <v>43172.0</v>
      </c>
      <c r="B5845" s="1">
        <v>5412.753</v>
      </c>
    </row>
    <row r="5846" ht="15.75" customHeight="1">
      <c r="A5846" s="80">
        <v>43173.0</v>
      </c>
      <c r="B5846" s="1">
        <v>5383.266</v>
      </c>
    </row>
    <row r="5847" ht="15.75" customHeight="1">
      <c r="A5847" s="80">
        <v>43174.0</v>
      </c>
      <c r="B5847" s="1">
        <v>5379.393</v>
      </c>
    </row>
    <row r="5848" ht="15.75" customHeight="1">
      <c r="A5848" s="80">
        <v>43175.0</v>
      </c>
      <c r="B5848" s="1">
        <v>5388.735</v>
      </c>
    </row>
    <row r="5849" ht="15.75" customHeight="1">
      <c r="A5849" s="80">
        <v>43178.0</v>
      </c>
      <c r="B5849" s="1">
        <v>5312.234</v>
      </c>
    </row>
    <row r="5850" ht="15.75" customHeight="1">
      <c r="A5850" s="80">
        <v>43179.0</v>
      </c>
      <c r="B5850" s="1">
        <v>5320.198</v>
      </c>
    </row>
    <row r="5851" ht="15.75" customHeight="1">
      <c r="A5851" s="80">
        <v>43180.0</v>
      </c>
      <c r="B5851" s="1">
        <v>5310.958</v>
      </c>
    </row>
    <row r="5852" ht="15.75" customHeight="1">
      <c r="A5852" s="80">
        <v>43181.0</v>
      </c>
      <c r="B5852" s="1">
        <v>5177.524</v>
      </c>
    </row>
    <row r="5853" ht="15.75" customHeight="1">
      <c r="A5853" s="80">
        <v>43182.0</v>
      </c>
      <c r="B5853" s="1">
        <v>5069.027</v>
      </c>
    </row>
    <row r="5854" ht="15.75" customHeight="1">
      <c r="A5854" s="80">
        <v>43185.0</v>
      </c>
      <c r="B5854" s="1">
        <v>5206.69</v>
      </c>
    </row>
    <row r="5855" ht="15.75" customHeight="1">
      <c r="A5855" s="80">
        <v>43186.0</v>
      </c>
      <c r="B5855" s="1">
        <v>5116.75</v>
      </c>
    </row>
    <row r="5856" ht="15.75" customHeight="1">
      <c r="A5856" s="80">
        <v>43187.0</v>
      </c>
      <c r="B5856" s="1">
        <v>5102.686</v>
      </c>
    </row>
    <row r="5857" ht="15.75" customHeight="1">
      <c r="A5857" s="80">
        <v>43188.0</v>
      </c>
      <c r="B5857" s="1">
        <v>5173.191</v>
      </c>
    </row>
    <row r="5858" ht="15.75" customHeight="1">
      <c r="A5858" s="80">
        <v>43192.0</v>
      </c>
      <c r="B5858" s="1">
        <v>5057.689</v>
      </c>
    </row>
    <row r="5859" ht="15.75" customHeight="1">
      <c r="A5859" s="80">
        <v>43193.0</v>
      </c>
      <c r="B5859" s="1">
        <v>5121.697</v>
      </c>
    </row>
    <row r="5860" ht="15.75" customHeight="1">
      <c r="A5860" s="80">
        <v>43194.0</v>
      </c>
      <c r="B5860" s="1">
        <v>5181.307</v>
      </c>
    </row>
    <row r="5861" ht="15.75" customHeight="1">
      <c r="A5861" s="80">
        <v>43195.0</v>
      </c>
      <c r="B5861" s="1">
        <v>5217.619</v>
      </c>
    </row>
    <row r="5862" ht="15.75" customHeight="1">
      <c r="A5862" s="80">
        <v>43196.0</v>
      </c>
      <c r="B5862" s="1">
        <v>5103.351</v>
      </c>
    </row>
    <row r="5863" ht="15.75" customHeight="1">
      <c r="A5863" s="80">
        <v>43199.0</v>
      </c>
      <c r="B5863" s="1">
        <v>5121.897</v>
      </c>
    </row>
    <row r="5864" ht="15.75" customHeight="1">
      <c r="A5864" s="80">
        <v>43200.0</v>
      </c>
      <c r="B5864" s="1">
        <v>5207.73</v>
      </c>
    </row>
    <row r="5865" ht="15.75" customHeight="1">
      <c r="A5865" s="80">
        <v>43201.0</v>
      </c>
      <c r="B5865" s="1">
        <v>5179.187</v>
      </c>
    </row>
    <row r="5866" ht="15.75" customHeight="1">
      <c r="A5866" s="80">
        <v>43202.0</v>
      </c>
      <c r="B5866" s="1">
        <v>5222.545</v>
      </c>
    </row>
    <row r="5867" ht="15.75" customHeight="1">
      <c r="A5867" s="80">
        <v>43203.0</v>
      </c>
      <c r="B5867" s="1">
        <v>5207.572</v>
      </c>
    </row>
    <row r="5868" ht="15.75" customHeight="1">
      <c r="A5868" s="80">
        <v>43206.0</v>
      </c>
      <c r="B5868" s="1">
        <v>5249.939</v>
      </c>
    </row>
    <row r="5869" ht="15.75" customHeight="1">
      <c r="A5869" s="80">
        <v>43207.0</v>
      </c>
      <c r="B5869" s="1">
        <v>5305.902</v>
      </c>
    </row>
    <row r="5870" ht="15.75" customHeight="1">
      <c r="A5870" s="80">
        <v>43208.0</v>
      </c>
      <c r="B5870" s="1">
        <v>5310.321</v>
      </c>
    </row>
    <row r="5871" ht="15.75" customHeight="1">
      <c r="A5871" s="80">
        <v>43209.0</v>
      </c>
      <c r="B5871" s="1">
        <v>5280.566</v>
      </c>
    </row>
    <row r="5872" ht="15.75" customHeight="1">
      <c r="A5872" s="80">
        <v>43210.0</v>
      </c>
      <c r="B5872" s="1">
        <v>5235.746</v>
      </c>
    </row>
    <row r="5873" ht="15.75" customHeight="1">
      <c r="A5873" s="80">
        <v>43213.0</v>
      </c>
      <c r="B5873" s="1">
        <v>5236.038</v>
      </c>
    </row>
    <row r="5874" ht="15.75" customHeight="1">
      <c r="A5874" s="80">
        <v>43214.0</v>
      </c>
      <c r="B5874" s="1">
        <v>5166.102</v>
      </c>
    </row>
    <row r="5875" ht="15.75" customHeight="1">
      <c r="A5875" s="80">
        <v>43215.0</v>
      </c>
      <c r="B5875" s="1">
        <v>5175.59</v>
      </c>
    </row>
    <row r="5876" ht="15.75" customHeight="1">
      <c r="A5876" s="80">
        <v>43216.0</v>
      </c>
      <c r="B5876" s="1">
        <v>5229.609</v>
      </c>
    </row>
    <row r="5877" ht="15.75" customHeight="1">
      <c r="A5877" s="80">
        <v>43217.0</v>
      </c>
      <c r="B5877" s="1">
        <v>5235.732</v>
      </c>
    </row>
    <row r="5878" ht="15.75" customHeight="1">
      <c r="A5878" s="80">
        <v>43220.0</v>
      </c>
      <c r="B5878" s="1">
        <v>5193.041</v>
      </c>
    </row>
    <row r="5879" ht="15.75" customHeight="1">
      <c r="A5879" s="80">
        <v>43221.0</v>
      </c>
      <c r="B5879" s="1">
        <v>5206.305</v>
      </c>
    </row>
    <row r="5880" ht="15.75" customHeight="1">
      <c r="A5880" s="80">
        <v>43222.0</v>
      </c>
      <c r="B5880" s="1">
        <v>5168.786</v>
      </c>
    </row>
    <row r="5881" ht="15.75" customHeight="1">
      <c r="A5881" s="80">
        <v>43223.0</v>
      </c>
      <c r="B5881" s="1">
        <v>5157.698</v>
      </c>
    </row>
    <row r="5882" ht="15.75" customHeight="1">
      <c r="A5882" s="80">
        <v>43224.0</v>
      </c>
      <c r="B5882" s="1">
        <v>5224.706</v>
      </c>
    </row>
    <row r="5883" ht="15.75" customHeight="1">
      <c r="A5883" s="80">
        <v>43227.0</v>
      </c>
      <c r="B5883" s="1">
        <v>5242.871</v>
      </c>
    </row>
    <row r="5884" ht="15.75" customHeight="1">
      <c r="A5884" s="80">
        <v>43228.0</v>
      </c>
      <c r="B5884" s="1">
        <v>5241.533</v>
      </c>
    </row>
    <row r="5885" ht="15.75" customHeight="1">
      <c r="A5885" s="80">
        <v>43229.0</v>
      </c>
      <c r="B5885" s="1">
        <v>5292.897</v>
      </c>
    </row>
    <row r="5886" ht="15.75" customHeight="1">
      <c r="A5886" s="80">
        <v>43230.0</v>
      </c>
      <c r="B5886" s="1">
        <v>5343.704</v>
      </c>
    </row>
    <row r="5887" ht="15.75" customHeight="1">
      <c r="A5887" s="80">
        <v>43231.0</v>
      </c>
      <c r="B5887" s="1">
        <v>5354.688</v>
      </c>
    </row>
    <row r="5888" ht="15.75" customHeight="1">
      <c r="A5888" s="80">
        <v>43234.0</v>
      </c>
      <c r="B5888" s="1">
        <v>5359.662</v>
      </c>
    </row>
    <row r="5889" ht="15.75" customHeight="1">
      <c r="A5889" s="80">
        <v>43235.0</v>
      </c>
      <c r="B5889" s="1">
        <v>5323.234</v>
      </c>
    </row>
    <row r="5890" ht="15.75" customHeight="1">
      <c r="A5890" s="80">
        <v>43236.0</v>
      </c>
      <c r="B5890" s="1">
        <v>5346.328</v>
      </c>
    </row>
    <row r="5891" ht="15.75" customHeight="1">
      <c r="A5891" s="80">
        <v>43237.0</v>
      </c>
      <c r="B5891" s="1">
        <v>5343.291</v>
      </c>
    </row>
    <row r="5892" ht="15.75" customHeight="1">
      <c r="A5892" s="80">
        <v>43238.0</v>
      </c>
      <c r="B5892" s="1">
        <v>5329.664</v>
      </c>
    </row>
    <row r="5893" ht="15.75" customHeight="1">
      <c r="A5893" s="80">
        <v>43241.0</v>
      </c>
      <c r="B5893" s="1">
        <v>5369.193</v>
      </c>
    </row>
    <row r="5894" ht="15.75" customHeight="1">
      <c r="A5894" s="80">
        <v>43242.0</v>
      </c>
      <c r="B5894" s="1">
        <v>5352.451</v>
      </c>
    </row>
    <row r="5895" ht="15.75" customHeight="1">
      <c r="A5895" s="80">
        <v>43243.0</v>
      </c>
      <c r="B5895" s="1">
        <v>5369.989</v>
      </c>
    </row>
    <row r="5896" ht="15.75" customHeight="1">
      <c r="A5896" s="80">
        <v>43244.0</v>
      </c>
      <c r="B5896" s="1">
        <v>5359.325</v>
      </c>
    </row>
    <row r="5897" ht="15.75" customHeight="1">
      <c r="A5897" s="80">
        <v>43245.0</v>
      </c>
      <c r="B5897" s="1">
        <v>5347.312</v>
      </c>
    </row>
    <row r="5898" ht="15.75" customHeight="1">
      <c r="A5898" s="80">
        <v>43249.0</v>
      </c>
      <c r="B5898" s="1">
        <v>5285.701</v>
      </c>
    </row>
    <row r="5899" ht="15.75" customHeight="1">
      <c r="A5899" s="80">
        <v>43250.0</v>
      </c>
      <c r="B5899" s="1">
        <v>5353.764</v>
      </c>
    </row>
    <row r="5900" ht="15.75" customHeight="1">
      <c r="A5900" s="80">
        <v>43251.0</v>
      </c>
      <c r="B5900" s="1">
        <v>5318.099</v>
      </c>
    </row>
    <row r="5901" ht="15.75" customHeight="1">
      <c r="A5901" s="80">
        <v>43252.0</v>
      </c>
      <c r="B5901" s="1">
        <v>5376.292</v>
      </c>
    </row>
    <row r="5902" ht="15.75" customHeight="1">
      <c r="A5902" s="80">
        <v>43255.0</v>
      </c>
      <c r="B5902" s="1">
        <v>5400.5</v>
      </c>
    </row>
    <row r="5903" ht="15.75" customHeight="1">
      <c r="A5903" s="80">
        <v>43256.0</v>
      </c>
      <c r="B5903" s="1">
        <v>5404.622</v>
      </c>
    </row>
    <row r="5904" ht="15.75" customHeight="1">
      <c r="A5904" s="80">
        <v>43257.0</v>
      </c>
      <c r="B5904" s="1">
        <v>5451.088</v>
      </c>
    </row>
    <row r="5905" ht="15.75" customHeight="1">
      <c r="A5905" s="80">
        <v>43258.0</v>
      </c>
      <c r="B5905" s="1">
        <v>5448.177</v>
      </c>
    </row>
    <row r="5906" ht="15.75" customHeight="1">
      <c r="A5906" s="80">
        <v>43259.0</v>
      </c>
      <c r="B5906" s="1">
        <v>5465.42</v>
      </c>
    </row>
    <row r="5907" ht="15.75" customHeight="1">
      <c r="A5907" s="80">
        <v>43262.0</v>
      </c>
      <c r="B5907" s="1">
        <v>5471.294</v>
      </c>
    </row>
    <row r="5908" ht="15.75" customHeight="1">
      <c r="A5908" s="80">
        <v>43263.0</v>
      </c>
      <c r="B5908" s="1">
        <v>5481.069</v>
      </c>
    </row>
    <row r="5909" ht="15.75" customHeight="1">
      <c r="A5909" s="80">
        <v>43264.0</v>
      </c>
      <c r="B5909" s="1">
        <v>5459.207</v>
      </c>
    </row>
    <row r="5910" ht="15.75" customHeight="1">
      <c r="A5910" s="80">
        <v>43265.0</v>
      </c>
      <c r="B5910" s="1">
        <v>5474.371</v>
      </c>
    </row>
    <row r="5911" ht="15.75" customHeight="1">
      <c r="A5911" s="80">
        <v>43266.0</v>
      </c>
      <c r="B5911" s="1">
        <v>5469.369</v>
      </c>
    </row>
    <row r="5912" ht="15.75" customHeight="1">
      <c r="A5912" s="80">
        <v>43269.0</v>
      </c>
      <c r="B5912" s="1">
        <v>5457.828</v>
      </c>
    </row>
    <row r="5913" ht="15.75" customHeight="1">
      <c r="A5913" s="80">
        <v>43270.0</v>
      </c>
      <c r="B5913" s="1">
        <v>5436.128</v>
      </c>
    </row>
    <row r="5914" ht="15.75" customHeight="1">
      <c r="A5914" s="80">
        <v>43271.0</v>
      </c>
      <c r="B5914" s="1">
        <v>5445.427</v>
      </c>
    </row>
    <row r="5915" ht="15.75" customHeight="1">
      <c r="A5915" s="80">
        <v>43272.0</v>
      </c>
      <c r="B5915" s="1">
        <v>5411.4</v>
      </c>
    </row>
    <row r="5916" ht="15.75" customHeight="1">
      <c r="A5916" s="80">
        <v>43273.0</v>
      </c>
      <c r="B5916" s="1">
        <v>5421.626</v>
      </c>
    </row>
    <row r="5917" ht="15.75" customHeight="1">
      <c r="A5917" s="80">
        <v>43276.0</v>
      </c>
      <c r="B5917" s="1">
        <v>5347.23</v>
      </c>
    </row>
    <row r="5918" ht="15.75" customHeight="1">
      <c r="A5918" s="80">
        <v>43277.0</v>
      </c>
      <c r="B5918" s="1">
        <v>5359.007</v>
      </c>
    </row>
    <row r="5919" ht="15.75" customHeight="1">
      <c r="A5919" s="80">
        <v>43278.0</v>
      </c>
      <c r="B5919" s="1">
        <v>5312.892</v>
      </c>
    </row>
    <row r="5920" ht="15.75" customHeight="1">
      <c r="A5920" s="80">
        <v>43279.0</v>
      </c>
      <c r="B5920" s="1">
        <v>5346.437</v>
      </c>
    </row>
    <row r="5921" ht="15.75" customHeight="1">
      <c r="A5921" s="80">
        <v>43280.0</v>
      </c>
      <c r="B5921" s="1">
        <v>5350.832</v>
      </c>
    </row>
    <row r="5922" ht="15.75" customHeight="1">
      <c r="A5922" s="80">
        <v>43283.0</v>
      </c>
      <c r="B5922" s="1">
        <v>5367.49</v>
      </c>
    </row>
    <row r="5923" ht="15.75" customHeight="1">
      <c r="A5923" s="80">
        <v>43284.0</v>
      </c>
      <c r="B5923" s="1">
        <v>5340.934</v>
      </c>
    </row>
    <row r="5924" ht="15.75" customHeight="1">
      <c r="A5924" s="80">
        <v>43286.0</v>
      </c>
      <c r="B5924" s="1">
        <v>5388.276</v>
      </c>
    </row>
    <row r="5925" ht="15.75" customHeight="1">
      <c r="A5925" s="80">
        <v>43287.0</v>
      </c>
      <c r="B5925" s="1">
        <v>5434.358</v>
      </c>
    </row>
    <row r="5926" ht="15.75" customHeight="1">
      <c r="A5926" s="80">
        <v>43290.0</v>
      </c>
      <c r="B5926" s="1">
        <v>5483.889</v>
      </c>
    </row>
    <row r="5927" ht="15.75" customHeight="1">
      <c r="A5927" s="80">
        <v>43291.0</v>
      </c>
      <c r="B5927" s="1">
        <v>5503.046</v>
      </c>
    </row>
    <row r="5928" ht="15.75" customHeight="1">
      <c r="A5928" s="80">
        <v>43292.0</v>
      </c>
      <c r="B5928" s="1">
        <v>5464.006</v>
      </c>
    </row>
    <row r="5929" ht="15.75" customHeight="1">
      <c r="A5929" s="80">
        <v>43293.0</v>
      </c>
      <c r="B5929" s="1">
        <v>5512.358</v>
      </c>
    </row>
    <row r="5930" ht="15.75" customHeight="1">
      <c r="A5930" s="80">
        <v>43294.0</v>
      </c>
      <c r="B5930" s="1">
        <v>5518.328</v>
      </c>
    </row>
    <row r="5931" ht="15.75" customHeight="1">
      <c r="A5931" s="80">
        <v>43297.0</v>
      </c>
      <c r="B5931" s="1">
        <v>5512.921</v>
      </c>
    </row>
    <row r="5932" ht="15.75" customHeight="1">
      <c r="A5932" s="80">
        <v>43298.0</v>
      </c>
      <c r="B5932" s="1">
        <v>5534.907</v>
      </c>
    </row>
    <row r="5933" ht="15.75" customHeight="1">
      <c r="A5933" s="80">
        <v>43299.0</v>
      </c>
      <c r="B5933" s="1">
        <v>5546.861</v>
      </c>
    </row>
    <row r="5934" ht="15.75" customHeight="1">
      <c r="A5934" s="80">
        <v>43300.0</v>
      </c>
      <c r="B5934" s="1">
        <v>5525.513</v>
      </c>
    </row>
    <row r="5935" ht="15.75" customHeight="1">
      <c r="A5935" s="80">
        <v>43301.0</v>
      </c>
      <c r="B5935" s="1">
        <v>5520.498</v>
      </c>
    </row>
    <row r="5936" ht="15.75" customHeight="1">
      <c r="A5936" s="80">
        <v>43304.0</v>
      </c>
      <c r="B5936" s="1">
        <v>5530.655</v>
      </c>
    </row>
    <row r="5937" ht="15.75" customHeight="1">
      <c r="A5937" s="80">
        <v>43305.0</v>
      </c>
      <c r="B5937" s="1">
        <v>5557.374</v>
      </c>
    </row>
    <row r="5938" ht="15.75" customHeight="1">
      <c r="A5938" s="80">
        <v>43306.0</v>
      </c>
      <c r="B5938" s="1">
        <v>5607.993</v>
      </c>
    </row>
    <row r="5939" ht="15.75" customHeight="1">
      <c r="A5939" s="80">
        <v>43307.0</v>
      </c>
      <c r="B5939" s="1">
        <v>5590.994</v>
      </c>
    </row>
    <row r="5940" ht="15.75" customHeight="1">
      <c r="A5940" s="80">
        <v>43308.0</v>
      </c>
      <c r="B5940" s="1">
        <v>5554.313</v>
      </c>
    </row>
    <row r="5941" ht="15.75" customHeight="1">
      <c r="A5941" s="80">
        <v>43311.0</v>
      </c>
      <c r="B5941" s="1">
        <v>5522.809</v>
      </c>
    </row>
    <row r="5942" ht="15.75" customHeight="1">
      <c r="A5942" s="80">
        <v>43312.0</v>
      </c>
      <c r="B5942" s="1">
        <v>5549.956</v>
      </c>
    </row>
    <row r="5943" ht="15.75" customHeight="1">
      <c r="A5943" s="80">
        <v>43313.0</v>
      </c>
      <c r="B5943" s="1">
        <v>5544.194</v>
      </c>
    </row>
    <row r="5944" ht="15.75" customHeight="1">
      <c r="A5944" s="80">
        <v>43314.0</v>
      </c>
      <c r="B5944" s="1">
        <v>5572.083</v>
      </c>
    </row>
    <row r="5945" ht="15.75" customHeight="1">
      <c r="A5945" s="80">
        <v>43315.0</v>
      </c>
      <c r="B5945" s="1">
        <v>5598.712</v>
      </c>
    </row>
    <row r="5946" ht="15.75" customHeight="1">
      <c r="A5946" s="80">
        <v>43318.0</v>
      </c>
      <c r="B5946" s="1">
        <v>5619.052</v>
      </c>
    </row>
    <row r="5947" ht="15.75" customHeight="1">
      <c r="A5947" s="80">
        <v>43319.0</v>
      </c>
      <c r="B5947" s="1">
        <v>5634.976</v>
      </c>
    </row>
    <row r="5948" ht="15.75" customHeight="1">
      <c r="A5948" s="80">
        <v>43320.0</v>
      </c>
      <c r="B5948" s="1">
        <v>5633.666</v>
      </c>
    </row>
    <row r="5949" ht="15.75" customHeight="1">
      <c r="A5949" s="80">
        <v>43321.0</v>
      </c>
      <c r="B5949" s="1">
        <v>5627.003</v>
      </c>
    </row>
    <row r="5950" ht="15.75" customHeight="1">
      <c r="A5950" s="80">
        <v>43322.0</v>
      </c>
      <c r="B5950" s="1">
        <v>5588.659</v>
      </c>
    </row>
    <row r="5951" ht="15.75" customHeight="1">
      <c r="A5951" s="80">
        <v>43325.0</v>
      </c>
      <c r="B5951" s="1">
        <v>5566.361</v>
      </c>
    </row>
    <row r="5952" ht="15.75" customHeight="1">
      <c r="A5952" s="80">
        <v>43326.0</v>
      </c>
      <c r="B5952" s="1">
        <v>5602.414</v>
      </c>
    </row>
    <row r="5953" ht="15.75" customHeight="1">
      <c r="A5953" s="80">
        <v>43327.0</v>
      </c>
      <c r="B5953" s="1">
        <v>5560.853</v>
      </c>
    </row>
    <row r="5954" ht="15.75" customHeight="1">
      <c r="A5954" s="80">
        <v>43328.0</v>
      </c>
      <c r="B5954" s="1">
        <v>5606.561</v>
      </c>
    </row>
    <row r="5955" ht="15.75" customHeight="1">
      <c r="A5955" s="80">
        <v>43329.0</v>
      </c>
      <c r="B5955" s="1">
        <v>5625.656</v>
      </c>
    </row>
    <row r="5956" ht="15.75" customHeight="1">
      <c r="A5956" s="80">
        <v>43332.0</v>
      </c>
      <c r="B5956" s="1">
        <v>5639.528</v>
      </c>
    </row>
    <row r="5957" ht="15.75" customHeight="1">
      <c r="A5957" s="80">
        <v>43333.0</v>
      </c>
      <c r="B5957" s="1">
        <v>5651.393</v>
      </c>
    </row>
    <row r="5958" ht="15.75" customHeight="1">
      <c r="A5958" s="80">
        <v>43334.0</v>
      </c>
      <c r="B5958" s="1">
        <v>5649.307</v>
      </c>
    </row>
    <row r="5959" ht="15.75" customHeight="1">
      <c r="A5959" s="80">
        <v>43335.0</v>
      </c>
      <c r="B5959" s="1">
        <v>5640.097</v>
      </c>
    </row>
    <row r="5960" ht="15.75" customHeight="1">
      <c r="A5960" s="80">
        <v>43336.0</v>
      </c>
      <c r="B5960" s="1">
        <v>5675.121</v>
      </c>
    </row>
    <row r="5961" ht="15.75" customHeight="1">
      <c r="A5961" s="80">
        <v>43339.0</v>
      </c>
      <c r="B5961" s="1">
        <v>5719.302</v>
      </c>
    </row>
    <row r="5962" ht="15.75" customHeight="1">
      <c r="A5962" s="80">
        <v>43340.0</v>
      </c>
      <c r="B5962" s="1">
        <v>5720.888</v>
      </c>
    </row>
    <row r="5963" ht="15.75" customHeight="1">
      <c r="A5963" s="80">
        <v>43341.0</v>
      </c>
      <c r="B5963" s="1">
        <v>5753.998</v>
      </c>
    </row>
    <row r="5964" ht="15.75" customHeight="1">
      <c r="A5964" s="80">
        <v>43342.0</v>
      </c>
      <c r="B5964" s="1">
        <v>5729.448</v>
      </c>
    </row>
    <row r="5965" ht="15.75" customHeight="1">
      <c r="A5965" s="80">
        <v>43343.0</v>
      </c>
      <c r="B5965" s="1">
        <v>5730.803</v>
      </c>
    </row>
    <row r="5966" ht="15.75" customHeight="1">
      <c r="A5966" s="80">
        <v>43347.0</v>
      </c>
      <c r="B5966" s="1">
        <v>5721.856</v>
      </c>
    </row>
    <row r="5967" ht="15.75" customHeight="1">
      <c r="A5967" s="80">
        <v>43348.0</v>
      </c>
      <c r="B5967" s="1">
        <v>5705.859</v>
      </c>
    </row>
    <row r="5968" ht="15.75" customHeight="1">
      <c r="A5968" s="80">
        <v>43349.0</v>
      </c>
      <c r="B5968" s="1">
        <v>5686.701</v>
      </c>
    </row>
    <row r="5969" ht="15.75" customHeight="1">
      <c r="A5969" s="80">
        <v>43350.0</v>
      </c>
      <c r="B5969" s="1">
        <v>5674.58</v>
      </c>
    </row>
    <row r="5970" ht="15.75" customHeight="1">
      <c r="A5970" s="80">
        <v>43353.0</v>
      </c>
      <c r="B5970" s="1">
        <v>5685.339</v>
      </c>
    </row>
    <row r="5971" ht="15.75" customHeight="1">
      <c r="A5971" s="80">
        <v>43354.0</v>
      </c>
      <c r="B5971" s="1">
        <v>5706.988</v>
      </c>
    </row>
    <row r="5972" ht="15.75" customHeight="1">
      <c r="A5972" s="80">
        <v>43355.0</v>
      </c>
      <c r="B5972" s="1">
        <v>5709.08</v>
      </c>
    </row>
    <row r="5973" ht="15.75" customHeight="1">
      <c r="A5973" s="80">
        <v>43356.0</v>
      </c>
      <c r="B5973" s="1">
        <v>5740.752</v>
      </c>
    </row>
    <row r="5974" ht="15.75" customHeight="1">
      <c r="A5974" s="80">
        <v>43357.0</v>
      </c>
      <c r="B5974" s="1">
        <v>5743.188</v>
      </c>
    </row>
    <row r="5975" ht="15.75" customHeight="1">
      <c r="A5975" s="80">
        <v>43360.0</v>
      </c>
      <c r="B5975" s="1">
        <v>5711.295</v>
      </c>
    </row>
    <row r="5976" ht="15.75" customHeight="1">
      <c r="A5976" s="80">
        <v>43361.0</v>
      </c>
      <c r="B5976" s="1">
        <v>5742.182</v>
      </c>
    </row>
    <row r="5977" ht="15.75" customHeight="1">
      <c r="A5977" s="80">
        <v>43362.0</v>
      </c>
      <c r="B5977" s="1">
        <v>5749.387</v>
      </c>
    </row>
    <row r="5978" ht="15.75" customHeight="1">
      <c r="A5978" s="80">
        <v>43363.0</v>
      </c>
      <c r="B5978" s="1">
        <v>5794.722</v>
      </c>
    </row>
    <row r="5979" ht="15.75" customHeight="1">
      <c r="A5979" s="80">
        <v>43364.0</v>
      </c>
      <c r="B5979" s="1">
        <v>5792.717</v>
      </c>
    </row>
    <row r="5980" ht="15.75" customHeight="1">
      <c r="A5980" s="80">
        <v>43367.0</v>
      </c>
      <c r="B5980" s="1">
        <v>5772.362</v>
      </c>
    </row>
    <row r="5981" ht="15.75" customHeight="1">
      <c r="A5981" s="80">
        <v>43368.0</v>
      </c>
      <c r="B5981" s="1">
        <v>5765.247</v>
      </c>
    </row>
    <row r="5982" ht="15.75" customHeight="1">
      <c r="A5982" s="80">
        <v>43369.0</v>
      </c>
      <c r="B5982" s="1">
        <v>5746.266</v>
      </c>
    </row>
    <row r="5983" ht="15.75" customHeight="1">
      <c r="A5983" s="80">
        <v>43370.0</v>
      </c>
      <c r="B5983" s="1">
        <v>5763.22</v>
      </c>
    </row>
    <row r="5984" ht="15.75" customHeight="1">
      <c r="A5984" s="80">
        <v>43371.0</v>
      </c>
      <c r="B5984" s="1">
        <v>5763.422</v>
      </c>
    </row>
    <row r="5985" ht="15.75" customHeight="1">
      <c r="A5985" s="80">
        <v>43374.0</v>
      </c>
      <c r="B5985" s="1">
        <v>5784.452</v>
      </c>
    </row>
    <row r="5986" ht="15.75" customHeight="1">
      <c r="A5986" s="80">
        <v>43375.0</v>
      </c>
      <c r="B5986" s="1">
        <v>5782.366</v>
      </c>
    </row>
    <row r="5987" ht="15.75" customHeight="1">
      <c r="A5987" s="80">
        <v>43376.0</v>
      </c>
      <c r="B5987" s="1">
        <v>5786.479</v>
      </c>
    </row>
    <row r="5988" ht="15.75" customHeight="1">
      <c r="A5988" s="80">
        <v>43377.0</v>
      </c>
      <c r="B5988" s="1">
        <v>5740.56</v>
      </c>
    </row>
    <row r="5989" ht="15.75" customHeight="1">
      <c r="A5989" s="80">
        <v>43378.0</v>
      </c>
      <c r="B5989" s="1">
        <v>5708.903</v>
      </c>
    </row>
    <row r="5990" ht="15.75" customHeight="1">
      <c r="A5990" s="80">
        <v>43381.0</v>
      </c>
      <c r="B5990" s="1">
        <v>5706.66</v>
      </c>
    </row>
    <row r="5991" ht="15.75" customHeight="1">
      <c r="A5991" s="80">
        <v>43382.0</v>
      </c>
      <c r="B5991" s="1">
        <v>5700.232</v>
      </c>
    </row>
    <row r="5992" ht="15.75" customHeight="1">
      <c r="A5992" s="80">
        <v>43383.0</v>
      </c>
      <c r="B5992" s="1">
        <v>5512.939</v>
      </c>
    </row>
    <row r="5993" ht="15.75" customHeight="1">
      <c r="A5993" s="80">
        <v>43384.0</v>
      </c>
      <c r="B5993" s="1">
        <v>5399.54</v>
      </c>
    </row>
    <row r="5994" ht="15.75" customHeight="1">
      <c r="A5994" s="80">
        <v>43385.0</v>
      </c>
      <c r="B5994" s="1">
        <v>5476.827</v>
      </c>
    </row>
    <row r="5995" ht="15.75" customHeight="1">
      <c r="A5995" s="80">
        <v>43388.0</v>
      </c>
      <c r="B5995" s="1">
        <v>5444.613</v>
      </c>
    </row>
    <row r="5996" ht="15.75" customHeight="1">
      <c r="A5996" s="80">
        <v>43389.0</v>
      </c>
      <c r="B5996" s="1">
        <v>5561.8</v>
      </c>
    </row>
    <row r="5997" ht="15.75" customHeight="1">
      <c r="A5997" s="80">
        <v>43390.0</v>
      </c>
      <c r="B5997" s="1">
        <v>5560.621</v>
      </c>
    </row>
    <row r="5998" ht="15.75" customHeight="1">
      <c r="A5998" s="80">
        <v>43391.0</v>
      </c>
      <c r="B5998" s="1">
        <v>5481.129</v>
      </c>
    </row>
    <row r="5999" ht="15.75" customHeight="1">
      <c r="A5999" s="80">
        <v>43392.0</v>
      </c>
      <c r="B5999" s="1">
        <v>5479.295</v>
      </c>
    </row>
    <row r="6000" ht="15.75" customHeight="1">
      <c r="A6000" s="80">
        <v>43395.0</v>
      </c>
      <c r="B6000" s="1">
        <v>5455.881</v>
      </c>
    </row>
    <row r="6001" ht="15.75" customHeight="1">
      <c r="A6001" s="80">
        <v>43396.0</v>
      </c>
      <c r="B6001" s="1">
        <v>5426.083</v>
      </c>
    </row>
    <row r="6002" ht="15.75" customHeight="1">
      <c r="A6002" s="80">
        <v>43397.0</v>
      </c>
      <c r="B6002" s="1">
        <v>5258.611</v>
      </c>
    </row>
    <row r="6003" ht="15.75" customHeight="1">
      <c r="A6003" s="80">
        <v>43398.0</v>
      </c>
      <c r="B6003" s="1">
        <v>5356.543</v>
      </c>
    </row>
    <row r="6004" ht="15.75" customHeight="1">
      <c r="A6004" s="80">
        <v>43399.0</v>
      </c>
      <c r="B6004" s="1">
        <v>5263.736</v>
      </c>
    </row>
    <row r="6005" ht="15.75" customHeight="1">
      <c r="A6005" s="80">
        <v>43402.0</v>
      </c>
      <c r="B6005" s="1">
        <v>5229.277</v>
      </c>
    </row>
    <row r="6006" ht="15.75" customHeight="1">
      <c r="A6006" s="80">
        <v>43403.0</v>
      </c>
      <c r="B6006" s="1">
        <v>5311.675</v>
      </c>
    </row>
    <row r="6007" ht="15.75" customHeight="1">
      <c r="A6007" s="80">
        <v>43404.0</v>
      </c>
      <c r="B6007" s="1">
        <v>5369.491</v>
      </c>
    </row>
    <row r="6008" ht="15.75" customHeight="1">
      <c r="A6008" s="80">
        <v>43405.0</v>
      </c>
      <c r="B6008" s="1">
        <v>5426.327</v>
      </c>
    </row>
    <row r="6009" ht="15.75" customHeight="1">
      <c r="A6009" s="80">
        <v>43406.0</v>
      </c>
      <c r="B6009" s="1">
        <v>5392.532</v>
      </c>
    </row>
    <row r="6010" ht="15.75" customHeight="1">
      <c r="A6010" s="80">
        <v>43409.0</v>
      </c>
      <c r="B6010" s="1">
        <v>5422.879</v>
      </c>
    </row>
    <row r="6011" ht="15.75" customHeight="1">
      <c r="A6011" s="80">
        <v>43410.0</v>
      </c>
      <c r="B6011" s="1">
        <v>5457.254</v>
      </c>
    </row>
    <row r="6012" ht="15.75" customHeight="1">
      <c r="A6012" s="80">
        <v>43411.0</v>
      </c>
      <c r="B6012" s="1">
        <v>5573.059</v>
      </c>
    </row>
    <row r="6013" ht="15.75" customHeight="1">
      <c r="A6013" s="80">
        <v>43412.0</v>
      </c>
      <c r="B6013" s="1">
        <v>5562.0</v>
      </c>
    </row>
    <row r="6014" ht="15.75" customHeight="1">
      <c r="A6014" s="80">
        <v>43413.0</v>
      </c>
      <c r="B6014" s="1">
        <v>5511.785</v>
      </c>
    </row>
    <row r="6015" ht="15.75" customHeight="1">
      <c r="A6015" s="80">
        <v>43416.0</v>
      </c>
      <c r="B6015" s="1">
        <v>5403.188</v>
      </c>
    </row>
    <row r="6016" ht="15.75" customHeight="1">
      <c r="A6016" s="80">
        <v>43417.0</v>
      </c>
      <c r="B6016" s="1">
        <v>5395.371</v>
      </c>
    </row>
    <row r="6017" ht="15.75" customHeight="1">
      <c r="A6017" s="80">
        <v>43418.0</v>
      </c>
      <c r="B6017" s="1">
        <v>5355.938</v>
      </c>
    </row>
    <row r="6018" ht="15.75" customHeight="1">
      <c r="A6018" s="80">
        <v>43419.0</v>
      </c>
      <c r="B6018" s="1">
        <v>5414.428</v>
      </c>
    </row>
    <row r="6019" ht="15.75" customHeight="1">
      <c r="A6019" s="80">
        <v>43420.0</v>
      </c>
      <c r="B6019" s="1">
        <v>5426.864</v>
      </c>
    </row>
    <row r="6020" ht="15.75" customHeight="1">
      <c r="A6020" s="80">
        <v>43423.0</v>
      </c>
      <c r="B6020" s="1">
        <v>5336.705</v>
      </c>
    </row>
    <row r="6021" ht="15.75" customHeight="1">
      <c r="A6021" s="80">
        <v>43424.0</v>
      </c>
      <c r="B6021" s="1">
        <v>5240.232</v>
      </c>
    </row>
    <row r="6022" ht="15.75" customHeight="1">
      <c r="A6022" s="80">
        <v>43425.0</v>
      </c>
      <c r="B6022" s="1">
        <v>5256.613</v>
      </c>
    </row>
    <row r="6023" ht="15.75" customHeight="1">
      <c r="A6023" s="80">
        <v>43427.0</v>
      </c>
      <c r="B6023" s="1">
        <v>5222.426</v>
      </c>
    </row>
    <row r="6024" ht="15.75" customHeight="1">
      <c r="A6024" s="80">
        <v>43430.0</v>
      </c>
      <c r="B6024" s="1">
        <v>5304.169</v>
      </c>
    </row>
    <row r="6025" ht="15.75" customHeight="1">
      <c r="A6025" s="80">
        <v>43431.0</v>
      </c>
      <c r="B6025" s="1">
        <v>5321.522</v>
      </c>
    </row>
    <row r="6026" ht="15.75" customHeight="1">
      <c r="A6026" s="80">
        <v>43432.0</v>
      </c>
      <c r="B6026" s="1">
        <v>5444.118</v>
      </c>
    </row>
    <row r="6027" ht="15.75" customHeight="1">
      <c r="A6027" s="80">
        <v>43433.0</v>
      </c>
      <c r="B6027" s="1">
        <v>5433.486</v>
      </c>
    </row>
    <row r="6028" ht="15.75" customHeight="1">
      <c r="A6028" s="80">
        <v>43434.0</v>
      </c>
      <c r="B6028" s="1">
        <v>5478.913</v>
      </c>
    </row>
    <row r="6029" ht="15.75" customHeight="1">
      <c r="A6029" s="80">
        <v>43437.0</v>
      </c>
      <c r="B6029" s="1">
        <v>5538.857</v>
      </c>
    </row>
    <row r="6030" ht="15.75" customHeight="1">
      <c r="A6030" s="80">
        <v>43438.0</v>
      </c>
      <c r="B6030" s="1">
        <v>5359.909</v>
      </c>
    </row>
    <row r="6031" ht="15.75" customHeight="1">
      <c r="A6031" s="80">
        <v>43440.0</v>
      </c>
      <c r="B6031" s="1">
        <v>5353.434</v>
      </c>
    </row>
    <row r="6032" ht="15.75" customHeight="1">
      <c r="A6032" s="80">
        <v>43441.0</v>
      </c>
      <c r="B6032" s="1">
        <v>5229.439</v>
      </c>
    </row>
    <row r="6033" ht="15.75" customHeight="1">
      <c r="A6033" s="80">
        <v>43444.0</v>
      </c>
      <c r="B6033" s="1">
        <v>5238.703</v>
      </c>
    </row>
    <row r="6034" ht="15.75" customHeight="1">
      <c r="A6034" s="80">
        <v>43445.0</v>
      </c>
      <c r="B6034" s="1">
        <v>5237.101</v>
      </c>
    </row>
    <row r="6035" ht="15.75" customHeight="1">
      <c r="A6035" s="80">
        <v>43446.0</v>
      </c>
      <c r="B6035" s="1">
        <v>5265.531</v>
      </c>
    </row>
    <row r="6036" ht="15.75" customHeight="1">
      <c r="A6036" s="80">
        <v>43447.0</v>
      </c>
      <c r="B6036" s="1">
        <v>5265.458</v>
      </c>
    </row>
    <row r="6037" ht="15.75" customHeight="1">
      <c r="A6037" s="80">
        <v>43448.0</v>
      </c>
      <c r="B6037" s="1">
        <v>5165.602</v>
      </c>
    </row>
    <row r="6038" ht="15.75" customHeight="1">
      <c r="A6038" s="80">
        <v>43451.0</v>
      </c>
      <c r="B6038" s="1">
        <v>5058.577</v>
      </c>
    </row>
    <row r="6039" ht="15.75" customHeight="1">
      <c r="A6039" s="80">
        <v>43452.0</v>
      </c>
      <c r="B6039" s="1">
        <v>5059.344</v>
      </c>
    </row>
    <row r="6040" ht="15.75" customHeight="1">
      <c r="A6040" s="80">
        <v>43453.0</v>
      </c>
      <c r="B6040" s="1">
        <v>4981.92</v>
      </c>
    </row>
    <row r="6041" ht="15.75" customHeight="1">
      <c r="A6041" s="80">
        <v>43454.0</v>
      </c>
      <c r="B6041" s="1">
        <v>4903.463</v>
      </c>
    </row>
    <row r="6042" ht="15.75" customHeight="1">
      <c r="A6042" s="80">
        <v>43455.0</v>
      </c>
      <c r="B6042" s="1">
        <v>4802.509</v>
      </c>
    </row>
    <row r="6043" ht="15.75" customHeight="1">
      <c r="A6043" s="80">
        <v>43458.0</v>
      </c>
      <c r="B6043" s="1">
        <v>4672.66</v>
      </c>
    </row>
    <row r="6044" ht="15.75" customHeight="1">
      <c r="A6044" s="80">
        <v>43460.0</v>
      </c>
      <c r="B6044" s="1">
        <v>4904.492</v>
      </c>
    </row>
    <row r="6045" ht="15.75" customHeight="1">
      <c r="A6045" s="80">
        <v>43461.0</v>
      </c>
      <c r="B6045" s="1">
        <v>4946.94</v>
      </c>
    </row>
    <row r="6046" ht="15.75" customHeight="1">
      <c r="A6046" s="80">
        <v>43462.0</v>
      </c>
      <c r="B6046" s="1">
        <v>4941.608</v>
      </c>
    </row>
    <row r="6047" ht="15.75" customHeight="1">
      <c r="A6047" s="80">
        <v>43465.0</v>
      </c>
      <c r="B6047" s="1">
        <v>4984.217</v>
      </c>
    </row>
    <row r="6048" ht="15.75" customHeight="1">
      <c r="A6048" s="80">
        <v>43467.0</v>
      </c>
      <c r="B6048" s="1">
        <v>4990.556</v>
      </c>
    </row>
    <row r="6049" ht="15.75" customHeight="1">
      <c r="A6049" s="80">
        <v>43468.0</v>
      </c>
      <c r="B6049" s="1">
        <v>4868.296</v>
      </c>
    </row>
    <row r="6050" ht="15.75" customHeight="1">
      <c r="A6050" s="80">
        <v>43469.0</v>
      </c>
      <c r="B6050" s="1">
        <v>5035.452</v>
      </c>
    </row>
    <row r="6051" ht="15.75" customHeight="1">
      <c r="A6051" s="80">
        <v>43472.0</v>
      </c>
      <c r="B6051" s="1">
        <v>5070.764</v>
      </c>
    </row>
    <row r="6052" ht="15.75" customHeight="1">
      <c r="A6052" s="80">
        <v>43473.0</v>
      </c>
      <c r="B6052" s="1">
        <v>5120.039</v>
      </c>
    </row>
    <row r="6053" ht="15.75" customHeight="1">
      <c r="A6053" s="80">
        <v>43474.0</v>
      </c>
      <c r="B6053" s="1">
        <v>5142.656</v>
      </c>
    </row>
    <row r="6054" ht="15.75" customHeight="1">
      <c r="A6054" s="80">
        <v>43475.0</v>
      </c>
      <c r="B6054" s="1">
        <v>5165.895</v>
      </c>
    </row>
    <row r="6055" ht="15.75" customHeight="1">
      <c r="A6055" s="80">
        <v>43476.0</v>
      </c>
      <c r="B6055" s="1">
        <v>5165.146</v>
      </c>
    </row>
    <row r="6056" ht="15.75" customHeight="1">
      <c r="A6056" s="80">
        <v>43479.0</v>
      </c>
      <c r="B6056" s="1">
        <v>5138.578</v>
      </c>
    </row>
    <row r="6057" ht="15.75" customHeight="1">
      <c r="A6057" s="80">
        <v>43480.0</v>
      </c>
      <c r="B6057" s="1">
        <v>5193.784</v>
      </c>
    </row>
    <row r="6058" ht="15.75" customHeight="1">
      <c r="A6058" s="80">
        <v>43481.0</v>
      </c>
      <c r="B6058" s="1">
        <v>5205.448</v>
      </c>
    </row>
    <row r="6059" ht="15.75" customHeight="1">
      <c r="A6059" s="80">
        <v>43482.0</v>
      </c>
      <c r="B6059" s="1">
        <v>5245.479</v>
      </c>
    </row>
    <row r="6060" ht="15.75" customHeight="1">
      <c r="A6060" s="80">
        <v>43483.0</v>
      </c>
      <c r="B6060" s="1">
        <v>5314.784</v>
      </c>
    </row>
    <row r="6061" ht="15.75" customHeight="1">
      <c r="A6061" s="80">
        <v>43487.0</v>
      </c>
      <c r="B6061" s="1">
        <v>5239.752</v>
      </c>
    </row>
    <row r="6062" ht="15.75" customHeight="1">
      <c r="A6062" s="80">
        <v>43488.0</v>
      </c>
      <c r="B6062" s="1">
        <v>5251.288</v>
      </c>
    </row>
    <row r="6063" ht="15.75" customHeight="1">
      <c r="A6063" s="80">
        <v>43489.0</v>
      </c>
      <c r="B6063" s="1">
        <v>5258.686</v>
      </c>
    </row>
    <row r="6064" ht="15.75" customHeight="1">
      <c r="A6064" s="80">
        <v>43490.0</v>
      </c>
      <c r="B6064" s="1">
        <v>5303.506</v>
      </c>
    </row>
    <row r="6065" ht="15.75" customHeight="1">
      <c r="A6065" s="80">
        <v>43493.0</v>
      </c>
      <c r="B6065" s="1">
        <v>5261.881</v>
      </c>
    </row>
    <row r="6066" ht="15.75" customHeight="1">
      <c r="A6066" s="80">
        <v>43494.0</v>
      </c>
      <c r="B6066" s="1">
        <v>5254.31</v>
      </c>
    </row>
    <row r="6067" ht="15.75" customHeight="1">
      <c r="A6067" s="80">
        <v>43495.0</v>
      </c>
      <c r="B6067" s="1">
        <v>5336.6</v>
      </c>
    </row>
    <row r="6068" ht="15.75" customHeight="1">
      <c r="A6068" s="80">
        <v>43496.0</v>
      </c>
      <c r="B6068" s="1">
        <v>5383.632</v>
      </c>
    </row>
    <row r="6069" ht="15.75" customHeight="1">
      <c r="A6069" s="80">
        <v>43497.0</v>
      </c>
      <c r="B6069" s="1">
        <v>5389.194</v>
      </c>
    </row>
    <row r="6070" ht="15.75" customHeight="1">
      <c r="A6070" s="80">
        <v>43500.0</v>
      </c>
      <c r="B6070" s="1">
        <v>5425.797</v>
      </c>
    </row>
    <row r="6071" ht="15.75" customHeight="1">
      <c r="A6071" s="80">
        <v>43501.0</v>
      </c>
      <c r="B6071" s="1">
        <v>5451.4</v>
      </c>
    </row>
    <row r="6072" ht="15.75" customHeight="1">
      <c r="A6072" s="80">
        <v>43502.0</v>
      </c>
      <c r="B6072" s="1">
        <v>5439.802</v>
      </c>
    </row>
    <row r="6073" ht="15.75" customHeight="1">
      <c r="A6073" s="80">
        <v>43503.0</v>
      </c>
      <c r="B6073" s="1">
        <v>5389.687</v>
      </c>
    </row>
    <row r="6074" ht="15.75" customHeight="1">
      <c r="A6074" s="80">
        <v>43504.0</v>
      </c>
      <c r="B6074" s="1">
        <v>5395.116</v>
      </c>
    </row>
    <row r="6075" ht="15.75" customHeight="1">
      <c r="A6075" s="80">
        <v>43507.0</v>
      </c>
      <c r="B6075" s="1">
        <v>5399.004</v>
      </c>
    </row>
    <row r="6076" ht="15.75" customHeight="1">
      <c r="A6076" s="80">
        <v>43508.0</v>
      </c>
      <c r="B6076" s="1">
        <v>5468.982</v>
      </c>
    </row>
    <row r="6077" ht="15.75" customHeight="1">
      <c r="A6077" s="80">
        <v>43509.0</v>
      </c>
      <c r="B6077" s="1">
        <v>5485.966</v>
      </c>
    </row>
    <row r="6078" ht="15.75" customHeight="1">
      <c r="A6078" s="80">
        <v>43510.0</v>
      </c>
      <c r="B6078" s="1">
        <v>5473.327</v>
      </c>
    </row>
    <row r="6079" ht="15.75" customHeight="1">
      <c r="A6079" s="80">
        <v>43511.0</v>
      </c>
      <c r="B6079" s="1">
        <v>5533.274</v>
      </c>
    </row>
    <row r="6080" ht="15.75" customHeight="1">
      <c r="A6080" s="80">
        <v>43515.0</v>
      </c>
      <c r="B6080" s="1">
        <v>5541.975</v>
      </c>
    </row>
    <row r="6081" ht="15.75" customHeight="1">
      <c r="A6081" s="80">
        <v>43516.0</v>
      </c>
      <c r="B6081" s="1">
        <v>5552.904</v>
      </c>
    </row>
    <row r="6082" ht="15.75" customHeight="1">
      <c r="A6082" s="80">
        <v>43517.0</v>
      </c>
      <c r="B6082" s="1">
        <v>5533.797</v>
      </c>
    </row>
    <row r="6083" ht="15.75" customHeight="1">
      <c r="A6083" s="80">
        <v>43518.0</v>
      </c>
      <c r="B6083" s="1">
        <v>5569.452</v>
      </c>
    </row>
    <row r="6084" ht="15.75" customHeight="1">
      <c r="A6084" s="80">
        <v>43521.0</v>
      </c>
      <c r="B6084" s="1">
        <v>5577.085</v>
      </c>
    </row>
    <row r="6085" ht="15.75" customHeight="1">
      <c r="A6085" s="80">
        <v>43522.0</v>
      </c>
      <c r="B6085" s="1">
        <v>5572.745</v>
      </c>
    </row>
    <row r="6086" ht="15.75" customHeight="1">
      <c r="A6086" s="80">
        <v>43523.0</v>
      </c>
      <c r="B6086" s="1">
        <v>5570.569</v>
      </c>
    </row>
    <row r="6087" ht="15.75" customHeight="1">
      <c r="A6087" s="80">
        <v>43524.0</v>
      </c>
      <c r="B6087" s="1">
        <v>5556.49</v>
      </c>
    </row>
    <row r="6088" ht="15.75" customHeight="1">
      <c r="A6088" s="80">
        <v>43525.0</v>
      </c>
      <c r="B6088" s="1">
        <v>5595.113</v>
      </c>
    </row>
    <row r="6089" ht="15.75" customHeight="1">
      <c r="A6089" s="80">
        <v>43528.0</v>
      </c>
      <c r="B6089" s="1">
        <v>5573.533</v>
      </c>
    </row>
    <row r="6090" ht="15.75" customHeight="1">
      <c r="A6090" s="80">
        <v>43529.0</v>
      </c>
      <c r="B6090" s="1">
        <v>5567.403</v>
      </c>
    </row>
    <row r="6091" ht="15.75" customHeight="1">
      <c r="A6091" s="80">
        <v>43530.0</v>
      </c>
      <c r="B6091" s="1">
        <v>5531.339</v>
      </c>
    </row>
    <row r="6092" ht="15.75" customHeight="1">
      <c r="A6092" s="80">
        <v>43531.0</v>
      </c>
      <c r="B6092" s="1">
        <v>5487.556</v>
      </c>
    </row>
    <row r="6093" ht="15.75" customHeight="1">
      <c r="A6093" s="80">
        <v>43532.0</v>
      </c>
      <c r="B6093" s="1">
        <v>5476.386</v>
      </c>
    </row>
    <row r="6094" ht="15.75" customHeight="1">
      <c r="A6094" s="80">
        <v>43535.0</v>
      </c>
      <c r="B6094" s="1">
        <v>5556.765</v>
      </c>
    </row>
    <row r="6095" ht="15.75" customHeight="1">
      <c r="A6095" s="80">
        <v>43536.0</v>
      </c>
      <c r="B6095" s="1">
        <v>5573.436</v>
      </c>
    </row>
    <row r="6096" ht="15.75" customHeight="1">
      <c r="A6096" s="80">
        <v>43537.0</v>
      </c>
      <c r="B6096" s="1">
        <v>5612.557</v>
      </c>
    </row>
    <row r="6097" ht="15.75" customHeight="1">
      <c r="A6097" s="80">
        <v>43538.0</v>
      </c>
      <c r="B6097" s="1">
        <v>5609.585</v>
      </c>
    </row>
    <row r="6098" ht="15.75" customHeight="1">
      <c r="A6098" s="80">
        <v>43539.0</v>
      </c>
      <c r="B6098" s="1">
        <v>5637.768</v>
      </c>
    </row>
    <row r="6099" ht="15.75" customHeight="1">
      <c r="A6099" s="80">
        <v>43542.0</v>
      </c>
      <c r="B6099" s="1">
        <v>5658.727</v>
      </c>
    </row>
    <row r="6100" ht="15.75" customHeight="1">
      <c r="A6100" s="80">
        <v>43543.0</v>
      </c>
      <c r="B6100" s="1">
        <v>5658.15</v>
      </c>
    </row>
    <row r="6101" ht="15.75" customHeight="1">
      <c r="A6101" s="80">
        <v>43544.0</v>
      </c>
      <c r="B6101" s="1">
        <v>5641.744</v>
      </c>
    </row>
    <row r="6102" ht="15.75" customHeight="1">
      <c r="A6102" s="80">
        <v>43545.0</v>
      </c>
      <c r="B6102" s="1">
        <v>5703.278</v>
      </c>
    </row>
    <row r="6103" ht="15.75" customHeight="1">
      <c r="A6103" s="80">
        <v>43546.0</v>
      </c>
      <c r="B6103" s="1">
        <v>5595.5</v>
      </c>
    </row>
    <row r="6104" ht="15.75" customHeight="1">
      <c r="A6104" s="80">
        <v>43549.0</v>
      </c>
      <c r="B6104" s="1">
        <v>5591.228</v>
      </c>
    </row>
    <row r="6105" ht="15.75" customHeight="1">
      <c r="A6105" s="80">
        <v>43550.0</v>
      </c>
      <c r="B6105" s="1">
        <v>5631.393</v>
      </c>
    </row>
    <row r="6106" ht="15.75" customHeight="1">
      <c r="A6106" s="80">
        <v>43551.0</v>
      </c>
      <c r="B6106" s="1">
        <v>5605.317</v>
      </c>
    </row>
    <row r="6107" ht="15.75" customHeight="1">
      <c r="A6107" s="80">
        <v>43552.0</v>
      </c>
      <c r="B6107" s="1">
        <v>5626.317</v>
      </c>
    </row>
    <row r="6108" ht="15.75" customHeight="1">
      <c r="A6108" s="80">
        <v>43553.0</v>
      </c>
      <c r="B6108" s="1">
        <v>5664.463</v>
      </c>
    </row>
    <row r="6109" ht="15.75" customHeight="1">
      <c r="A6109" s="80">
        <v>43556.0</v>
      </c>
      <c r="B6109" s="1">
        <v>5730.041</v>
      </c>
    </row>
    <row r="6110" ht="15.75" customHeight="1">
      <c r="A6110" s="80">
        <v>43557.0</v>
      </c>
      <c r="B6110" s="1">
        <v>5730.354</v>
      </c>
    </row>
    <row r="6111" ht="15.75" customHeight="1">
      <c r="A6111" s="80">
        <v>43558.0</v>
      </c>
      <c r="B6111" s="1">
        <v>5742.671</v>
      </c>
    </row>
    <row r="6112" ht="15.75" customHeight="1">
      <c r="A6112" s="80">
        <v>43559.0</v>
      </c>
      <c r="B6112" s="1">
        <v>5755.956</v>
      </c>
    </row>
    <row r="6113" ht="15.75" customHeight="1">
      <c r="A6113" s="80">
        <v>43560.0</v>
      </c>
      <c r="B6113" s="1">
        <v>5782.695</v>
      </c>
    </row>
    <row r="6114" ht="15.75" customHeight="1">
      <c r="A6114" s="80">
        <v>43563.0</v>
      </c>
      <c r="B6114" s="1">
        <v>5788.859</v>
      </c>
    </row>
    <row r="6115" ht="15.75" customHeight="1">
      <c r="A6115" s="80">
        <v>43564.0</v>
      </c>
      <c r="B6115" s="1">
        <v>5755.491</v>
      </c>
    </row>
    <row r="6116" ht="15.75" customHeight="1">
      <c r="A6116" s="80">
        <v>43565.0</v>
      </c>
      <c r="B6116" s="1">
        <v>5775.989</v>
      </c>
    </row>
    <row r="6117" ht="15.75" customHeight="1">
      <c r="A6117" s="80">
        <v>43566.0</v>
      </c>
      <c r="B6117" s="1">
        <v>5776.281</v>
      </c>
    </row>
    <row r="6118" ht="15.75" customHeight="1">
      <c r="A6118" s="80">
        <v>43567.0</v>
      </c>
      <c r="B6118" s="1">
        <v>5815.04</v>
      </c>
    </row>
    <row r="6119" ht="15.75" customHeight="1">
      <c r="A6119" s="80">
        <v>43570.0</v>
      </c>
      <c r="B6119" s="1">
        <v>5811.512</v>
      </c>
    </row>
    <row r="6120" ht="15.75" customHeight="1">
      <c r="A6120" s="80">
        <v>43571.0</v>
      </c>
      <c r="B6120" s="1">
        <v>5814.461</v>
      </c>
    </row>
    <row r="6121" ht="15.75" customHeight="1">
      <c r="A6121" s="80">
        <v>43572.0</v>
      </c>
      <c r="B6121" s="1">
        <v>5801.826</v>
      </c>
    </row>
    <row r="6122" ht="15.75" customHeight="1">
      <c r="A6122" s="80">
        <v>43573.0</v>
      </c>
      <c r="B6122" s="1">
        <v>5811.127</v>
      </c>
    </row>
    <row r="6123" ht="15.75" customHeight="1">
      <c r="A6123" s="80">
        <v>43577.0</v>
      </c>
      <c r="B6123" s="1">
        <v>5817.164</v>
      </c>
    </row>
    <row r="6124" ht="15.75" customHeight="1">
      <c r="A6124" s="80">
        <v>43578.0</v>
      </c>
      <c r="B6124" s="1">
        <v>5868.876</v>
      </c>
    </row>
    <row r="6125" ht="15.75" customHeight="1">
      <c r="A6125" s="80">
        <v>43579.0</v>
      </c>
      <c r="B6125" s="1">
        <v>5856.033</v>
      </c>
    </row>
    <row r="6126" ht="15.75" customHeight="1">
      <c r="A6126" s="80">
        <v>43580.0</v>
      </c>
      <c r="B6126" s="1">
        <v>5853.875</v>
      </c>
    </row>
    <row r="6127" ht="15.75" customHeight="1">
      <c r="A6127" s="80">
        <v>43581.0</v>
      </c>
      <c r="B6127" s="1">
        <v>5881.476</v>
      </c>
    </row>
    <row r="6128" ht="15.75" customHeight="1">
      <c r="A6128" s="80">
        <v>43584.0</v>
      </c>
      <c r="B6128" s="1">
        <v>5888.049</v>
      </c>
    </row>
    <row r="6129" ht="15.75" customHeight="1">
      <c r="A6129" s="80">
        <v>43585.0</v>
      </c>
      <c r="B6129" s="1">
        <v>5893.815</v>
      </c>
    </row>
    <row r="6130" ht="15.75" customHeight="1">
      <c r="A6130" s="80">
        <v>43586.0</v>
      </c>
      <c r="B6130" s="1">
        <v>5849.653</v>
      </c>
    </row>
    <row r="6131" ht="15.75" customHeight="1">
      <c r="A6131" s="80">
        <v>43587.0</v>
      </c>
      <c r="B6131" s="1">
        <v>5837.46</v>
      </c>
    </row>
    <row r="6132" ht="15.75" customHeight="1">
      <c r="A6132" s="80">
        <v>43588.0</v>
      </c>
      <c r="B6132" s="1">
        <v>5894.303</v>
      </c>
    </row>
    <row r="6133" ht="15.75" customHeight="1">
      <c r="A6133" s="80">
        <v>43591.0</v>
      </c>
      <c r="B6133" s="1">
        <v>5868.448</v>
      </c>
    </row>
    <row r="6134" ht="15.75" customHeight="1">
      <c r="A6134" s="80">
        <v>43592.0</v>
      </c>
      <c r="B6134" s="1">
        <v>5771.586</v>
      </c>
    </row>
    <row r="6135" ht="15.75" customHeight="1">
      <c r="A6135" s="80">
        <v>43593.0</v>
      </c>
      <c r="B6135" s="1">
        <v>5762.481</v>
      </c>
    </row>
    <row r="6136" ht="15.75" customHeight="1">
      <c r="A6136" s="80">
        <v>43594.0</v>
      </c>
      <c r="B6136" s="1">
        <v>5747.078</v>
      </c>
    </row>
    <row r="6137" ht="15.75" customHeight="1">
      <c r="A6137" s="80">
        <v>43595.0</v>
      </c>
      <c r="B6137" s="1">
        <v>5770.435</v>
      </c>
    </row>
    <row r="6138" ht="15.75" customHeight="1">
      <c r="A6138" s="80">
        <v>43598.0</v>
      </c>
      <c r="B6138" s="1">
        <v>5631.409</v>
      </c>
    </row>
    <row r="6139" ht="15.75" customHeight="1">
      <c r="A6139" s="80">
        <v>43599.0</v>
      </c>
      <c r="B6139" s="1">
        <v>5677.196</v>
      </c>
    </row>
    <row r="6140" ht="15.75" customHeight="1">
      <c r="A6140" s="80">
        <v>43600.0</v>
      </c>
      <c r="B6140" s="1">
        <v>5711.487</v>
      </c>
    </row>
    <row r="6141" ht="15.75" customHeight="1">
      <c r="A6141" s="80">
        <v>43601.0</v>
      </c>
      <c r="B6141" s="1">
        <v>5763.948</v>
      </c>
    </row>
    <row r="6142" ht="15.75" customHeight="1">
      <c r="A6142" s="80">
        <v>43602.0</v>
      </c>
      <c r="B6142" s="1">
        <v>5730.887</v>
      </c>
    </row>
    <row r="6143" ht="15.75" customHeight="1">
      <c r="A6143" s="80">
        <v>43605.0</v>
      </c>
      <c r="B6143" s="1">
        <v>5692.304</v>
      </c>
    </row>
    <row r="6144" ht="15.75" customHeight="1">
      <c r="A6144" s="80">
        <v>43606.0</v>
      </c>
      <c r="B6144" s="1">
        <v>5740.807</v>
      </c>
    </row>
    <row r="6145" ht="15.75" customHeight="1">
      <c r="A6145" s="80">
        <v>43607.0</v>
      </c>
      <c r="B6145" s="1">
        <v>5724.707</v>
      </c>
    </row>
    <row r="6146" ht="15.75" customHeight="1">
      <c r="A6146" s="80">
        <v>43608.0</v>
      </c>
      <c r="B6146" s="1">
        <v>5657.097</v>
      </c>
    </row>
    <row r="6147" ht="15.75" customHeight="1">
      <c r="A6147" s="80">
        <v>43609.0</v>
      </c>
      <c r="B6147" s="1">
        <v>5665.598</v>
      </c>
    </row>
    <row r="6148" ht="15.75" customHeight="1">
      <c r="A6148" s="80">
        <v>43613.0</v>
      </c>
      <c r="B6148" s="1">
        <v>5618.179</v>
      </c>
    </row>
    <row r="6149" ht="15.75" customHeight="1">
      <c r="A6149" s="80">
        <v>43614.0</v>
      </c>
      <c r="B6149" s="1">
        <v>5579.506</v>
      </c>
    </row>
    <row r="6150" ht="15.75" customHeight="1">
      <c r="A6150" s="80">
        <v>43615.0</v>
      </c>
      <c r="B6150" s="1">
        <v>5591.974</v>
      </c>
    </row>
    <row r="6151" ht="15.75" customHeight="1">
      <c r="A6151" s="80">
        <v>43616.0</v>
      </c>
      <c r="B6151" s="1">
        <v>5519.274</v>
      </c>
    </row>
    <row r="6152" ht="15.75" customHeight="1">
      <c r="A6152" s="80">
        <v>43619.0</v>
      </c>
      <c r="B6152" s="1">
        <v>5504.052</v>
      </c>
    </row>
    <row r="6153" ht="15.75" customHeight="1">
      <c r="A6153" s="80">
        <v>43620.0</v>
      </c>
      <c r="B6153" s="1">
        <v>5622.31</v>
      </c>
    </row>
    <row r="6154" ht="15.75" customHeight="1">
      <c r="A6154" s="80">
        <v>43621.0</v>
      </c>
      <c r="B6154" s="1">
        <v>5668.89</v>
      </c>
    </row>
    <row r="6155" ht="15.75" customHeight="1">
      <c r="A6155" s="80">
        <v>43622.0</v>
      </c>
      <c r="B6155" s="1">
        <v>5705.22</v>
      </c>
    </row>
    <row r="6156" ht="15.75" customHeight="1">
      <c r="A6156" s="80">
        <v>43623.0</v>
      </c>
      <c r="B6156" s="1">
        <v>5765.661</v>
      </c>
    </row>
    <row r="6157" ht="15.75" customHeight="1">
      <c r="A6157" s="80">
        <v>43626.0</v>
      </c>
      <c r="B6157" s="1">
        <v>5792.557</v>
      </c>
    </row>
    <row r="6158" ht="15.75" customHeight="1">
      <c r="A6158" s="80">
        <v>43627.0</v>
      </c>
      <c r="B6158" s="1">
        <v>5790.826</v>
      </c>
    </row>
    <row r="6159" ht="15.75" customHeight="1">
      <c r="A6159" s="80">
        <v>43628.0</v>
      </c>
      <c r="B6159" s="1">
        <v>5779.124</v>
      </c>
    </row>
    <row r="6160" ht="15.75" customHeight="1">
      <c r="A6160" s="80">
        <v>43629.0</v>
      </c>
      <c r="B6160" s="1">
        <v>5804.533</v>
      </c>
    </row>
    <row r="6161" ht="15.75" customHeight="1">
      <c r="A6161" s="80">
        <v>43630.0</v>
      </c>
      <c r="B6161" s="1">
        <v>5795.964</v>
      </c>
    </row>
    <row r="6162" ht="15.75" customHeight="1">
      <c r="A6162" s="80">
        <v>43633.0</v>
      </c>
      <c r="B6162" s="1">
        <v>5801.4</v>
      </c>
    </row>
    <row r="6163" ht="15.75" customHeight="1">
      <c r="A6163" s="80">
        <v>43634.0</v>
      </c>
      <c r="B6163" s="1">
        <v>5857.949</v>
      </c>
    </row>
    <row r="6164" ht="15.75" customHeight="1">
      <c r="A6164" s="80">
        <v>43635.0</v>
      </c>
      <c r="B6164" s="1">
        <v>5875.447</v>
      </c>
    </row>
    <row r="6165" ht="15.75" customHeight="1">
      <c r="A6165" s="80">
        <v>43636.0</v>
      </c>
      <c r="B6165" s="1">
        <v>5931.66</v>
      </c>
    </row>
    <row r="6166" ht="15.75" customHeight="1">
      <c r="A6166" s="80">
        <v>43637.0</v>
      </c>
      <c r="B6166" s="1">
        <v>5924.542</v>
      </c>
    </row>
    <row r="6167" ht="15.75" customHeight="1">
      <c r="A6167" s="80">
        <v>43640.0</v>
      </c>
      <c r="B6167" s="1">
        <v>5914.289</v>
      </c>
    </row>
    <row r="6168" ht="15.75" customHeight="1">
      <c r="A6168" s="80">
        <v>43641.0</v>
      </c>
      <c r="B6168" s="1">
        <v>5858.134</v>
      </c>
    </row>
    <row r="6169" ht="15.75" customHeight="1">
      <c r="A6169" s="80">
        <v>43642.0</v>
      </c>
      <c r="B6169" s="1">
        <v>5850.896</v>
      </c>
    </row>
    <row r="6170" ht="15.75" customHeight="1">
      <c r="A6170" s="80">
        <v>43643.0</v>
      </c>
      <c r="B6170" s="1">
        <v>5874.153</v>
      </c>
    </row>
    <row r="6171" ht="15.75" customHeight="1">
      <c r="A6171" s="80">
        <v>43644.0</v>
      </c>
      <c r="B6171" s="1">
        <v>5908.251</v>
      </c>
    </row>
    <row r="6172" ht="15.75" customHeight="1">
      <c r="A6172" s="80">
        <v>43647.0</v>
      </c>
      <c r="B6172" s="1">
        <v>5953.627</v>
      </c>
    </row>
    <row r="6173" ht="15.75" customHeight="1">
      <c r="A6173" s="80">
        <v>43648.0</v>
      </c>
      <c r="B6173" s="1">
        <v>5971.288</v>
      </c>
    </row>
    <row r="6174" ht="15.75" customHeight="1">
      <c r="A6174" s="80">
        <v>43649.0</v>
      </c>
      <c r="B6174" s="1">
        <v>6018.542</v>
      </c>
    </row>
    <row r="6175" ht="15.75" customHeight="1">
      <c r="A6175" s="80">
        <v>43651.0</v>
      </c>
      <c r="B6175" s="1">
        <v>6008.308</v>
      </c>
    </row>
    <row r="6176" ht="15.75" customHeight="1">
      <c r="A6176" s="80">
        <v>43654.0</v>
      </c>
      <c r="B6176" s="1">
        <v>5979.339</v>
      </c>
    </row>
    <row r="6177" ht="15.75" customHeight="1">
      <c r="A6177" s="80">
        <v>43655.0</v>
      </c>
      <c r="B6177" s="1">
        <v>5988.481</v>
      </c>
    </row>
    <row r="6178" ht="15.75" customHeight="1">
      <c r="A6178" s="80">
        <v>43656.0</v>
      </c>
      <c r="B6178" s="1">
        <v>6015.56</v>
      </c>
    </row>
    <row r="6179" ht="15.75" customHeight="1">
      <c r="A6179" s="80">
        <v>43657.0</v>
      </c>
      <c r="B6179" s="1">
        <v>6029.326</v>
      </c>
    </row>
    <row r="6180" ht="15.75" customHeight="1">
      <c r="A6180" s="80">
        <v>43658.0</v>
      </c>
      <c r="B6180" s="1">
        <v>6057.771</v>
      </c>
    </row>
    <row r="6181" ht="15.75" customHeight="1">
      <c r="A6181" s="80">
        <v>43661.0</v>
      </c>
      <c r="B6181" s="1">
        <v>6058.827</v>
      </c>
    </row>
    <row r="6182" ht="15.75" customHeight="1">
      <c r="A6182" s="80">
        <v>43662.0</v>
      </c>
      <c r="B6182" s="1">
        <v>6038.396</v>
      </c>
    </row>
    <row r="6183" ht="15.75" customHeight="1">
      <c r="A6183" s="80">
        <v>43663.0</v>
      </c>
      <c r="B6183" s="1">
        <v>5999.048</v>
      </c>
    </row>
    <row r="6184" ht="15.75" customHeight="1">
      <c r="A6184" s="80">
        <v>43664.0</v>
      </c>
      <c r="B6184" s="1">
        <v>6021.151</v>
      </c>
    </row>
    <row r="6185" ht="15.75" customHeight="1">
      <c r="A6185" s="80">
        <v>43665.0</v>
      </c>
      <c r="B6185" s="1">
        <v>5984.202</v>
      </c>
    </row>
    <row r="6186" ht="15.75" customHeight="1">
      <c r="A6186" s="80">
        <v>43668.0</v>
      </c>
      <c r="B6186" s="1">
        <v>6001.276</v>
      </c>
    </row>
    <row r="6187" ht="15.75" customHeight="1">
      <c r="A6187" s="80">
        <v>43669.0</v>
      </c>
      <c r="B6187" s="1">
        <v>6042.479</v>
      </c>
    </row>
    <row r="6188" ht="15.75" customHeight="1">
      <c r="A6188" s="80">
        <v>43670.0</v>
      </c>
      <c r="B6188" s="1">
        <v>6071.046</v>
      </c>
    </row>
    <row r="6189" ht="15.75" customHeight="1">
      <c r="A6189" s="80">
        <v>43671.0</v>
      </c>
      <c r="B6189" s="1">
        <v>6039.131</v>
      </c>
    </row>
    <row r="6190" ht="15.75" customHeight="1">
      <c r="A6190" s="80">
        <v>43672.0</v>
      </c>
      <c r="B6190" s="1">
        <v>6083.823</v>
      </c>
    </row>
    <row r="6191" ht="15.75" customHeight="1">
      <c r="A6191" s="80">
        <v>43675.0</v>
      </c>
      <c r="B6191" s="1">
        <v>6074.014</v>
      </c>
    </row>
    <row r="6192" ht="15.75" customHeight="1">
      <c r="A6192" s="80">
        <v>43676.0</v>
      </c>
      <c r="B6192" s="1">
        <v>6058.956</v>
      </c>
    </row>
    <row r="6193" ht="15.75" customHeight="1">
      <c r="A6193" s="80">
        <v>43677.0</v>
      </c>
      <c r="B6193" s="1">
        <v>5993.166</v>
      </c>
    </row>
    <row r="6194" ht="15.75" customHeight="1">
      <c r="A6194" s="80">
        <v>43678.0</v>
      </c>
      <c r="B6194" s="1">
        <v>5939.833</v>
      </c>
    </row>
    <row r="6195" ht="15.75" customHeight="1">
      <c r="A6195" s="80">
        <v>43679.0</v>
      </c>
      <c r="B6195" s="1">
        <v>5897.104</v>
      </c>
    </row>
    <row r="6196" ht="15.75" customHeight="1">
      <c r="A6196" s="80">
        <v>43682.0</v>
      </c>
      <c r="B6196" s="1">
        <v>5721.797</v>
      </c>
    </row>
    <row r="6197" ht="15.75" customHeight="1">
      <c r="A6197" s="80">
        <v>43683.0</v>
      </c>
      <c r="B6197" s="1">
        <v>5796.718</v>
      </c>
    </row>
    <row r="6198" ht="15.75" customHeight="1">
      <c r="A6198" s="80">
        <v>43684.0</v>
      </c>
      <c r="B6198" s="1">
        <v>5801.324</v>
      </c>
    </row>
    <row r="6199" ht="15.75" customHeight="1">
      <c r="A6199" s="80">
        <v>43685.0</v>
      </c>
      <c r="B6199" s="1">
        <v>5911.658</v>
      </c>
    </row>
    <row r="6200" ht="15.75" customHeight="1">
      <c r="A6200" s="80">
        <v>43686.0</v>
      </c>
      <c r="B6200" s="1">
        <v>5873.466</v>
      </c>
    </row>
    <row r="6201" ht="15.75" customHeight="1">
      <c r="A6201" s="80">
        <v>43689.0</v>
      </c>
      <c r="B6201" s="1">
        <v>5804.252</v>
      </c>
    </row>
    <row r="6202" ht="15.75" customHeight="1">
      <c r="A6202" s="80">
        <v>43690.0</v>
      </c>
      <c r="B6202" s="1">
        <v>5890.159</v>
      </c>
    </row>
    <row r="6203" ht="15.75" customHeight="1">
      <c r="A6203" s="80">
        <v>43691.0</v>
      </c>
      <c r="B6203" s="1">
        <v>5719.305</v>
      </c>
    </row>
    <row r="6204" ht="15.75" customHeight="1">
      <c r="A6204" s="80">
        <v>43692.0</v>
      </c>
      <c r="B6204" s="1">
        <v>5734.488</v>
      </c>
    </row>
    <row r="6205" ht="15.75" customHeight="1">
      <c r="A6205" s="80">
        <v>43693.0</v>
      </c>
      <c r="B6205" s="1">
        <v>5818.168</v>
      </c>
    </row>
    <row r="6206" ht="15.75" customHeight="1">
      <c r="A6206" s="80">
        <v>43696.0</v>
      </c>
      <c r="B6206" s="1">
        <v>5888.934</v>
      </c>
    </row>
    <row r="6207" ht="15.75" customHeight="1">
      <c r="A6207" s="80">
        <v>43697.0</v>
      </c>
      <c r="B6207" s="1">
        <v>5842.763</v>
      </c>
    </row>
    <row r="6208" ht="15.75" customHeight="1">
      <c r="A6208" s="80">
        <v>43698.0</v>
      </c>
      <c r="B6208" s="1">
        <v>5891.19</v>
      </c>
    </row>
    <row r="6209" ht="15.75" customHeight="1">
      <c r="A6209" s="80">
        <v>43699.0</v>
      </c>
      <c r="B6209" s="1">
        <v>5888.368</v>
      </c>
    </row>
    <row r="6210" ht="15.75" customHeight="1">
      <c r="A6210" s="80">
        <v>43700.0</v>
      </c>
      <c r="B6210" s="1">
        <v>5735.628</v>
      </c>
    </row>
    <row r="6211" ht="15.75" customHeight="1">
      <c r="A6211" s="80">
        <v>43703.0</v>
      </c>
      <c r="B6211" s="1">
        <v>5799.337</v>
      </c>
    </row>
    <row r="6212" ht="15.75" customHeight="1">
      <c r="A6212" s="80">
        <v>43704.0</v>
      </c>
      <c r="B6212" s="1">
        <v>5780.786</v>
      </c>
    </row>
    <row r="6213" ht="15.75" customHeight="1">
      <c r="A6213" s="80">
        <v>43705.0</v>
      </c>
      <c r="B6213" s="1">
        <v>5818.84</v>
      </c>
    </row>
    <row r="6214" ht="15.75" customHeight="1">
      <c r="A6214" s="80">
        <v>43706.0</v>
      </c>
      <c r="B6214" s="1">
        <v>5893.65</v>
      </c>
    </row>
    <row r="6215" ht="15.75" customHeight="1">
      <c r="A6215" s="80">
        <v>43707.0</v>
      </c>
      <c r="B6215" s="1">
        <v>5898.232</v>
      </c>
    </row>
    <row r="6216" ht="15.75" customHeight="1">
      <c r="A6216" s="80">
        <v>43711.0</v>
      </c>
      <c r="B6216" s="1">
        <v>5857.951</v>
      </c>
    </row>
    <row r="6217" ht="15.75" customHeight="1">
      <c r="A6217" s="80">
        <v>43712.0</v>
      </c>
      <c r="B6217" s="1">
        <v>5921.955</v>
      </c>
    </row>
    <row r="6218" ht="15.75" customHeight="1">
      <c r="A6218" s="80">
        <v>43713.0</v>
      </c>
      <c r="B6218" s="1">
        <v>6000.38</v>
      </c>
    </row>
    <row r="6219" ht="15.75" customHeight="1">
      <c r="A6219" s="80">
        <v>43714.0</v>
      </c>
      <c r="B6219" s="1">
        <v>6006.07</v>
      </c>
    </row>
    <row r="6220" ht="15.75" customHeight="1">
      <c r="A6220" s="80">
        <v>43717.0</v>
      </c>
      <c r="B6220" s="1">
        <v>6005.993</v>
      </c>
    </row>
    <row r="6221" ht="15.75" customHeight="1">
      <c r="A6221" s="80">
        <v>43718.0</v>
      </c>
      <c r="B6221" s="1">
        <v>6008.121</v>
      </c>
    </row>
    <row r="6222" ht="15.75" customHeight="1">
      <c r="A6222" s="80">
        <v>43719.0</v>
      </c>
      <c r="B6222" s="1">
        <v>6051.865</v>
      </c>
    </row>
    <row r="6223" ht="15.75" customHeight="1">
      <c r="A6223" s="80">
        <v>43720.0</v>
      </c>
      <c r="B6223" s="1">
        <v>6070.228</v>
      </c>
    </row>
    <row r="6224" ht="15.75" customHeight="1">
      <c r="A6224" s="80">
        <v>43721.0</v>
      </c>
      <c r="B6224" s="1">
        <v>6067.505</v>
      </c>
    </row>
    <row r="6225" ht="15.75" customHeight="1">
      <c r="A6225" s="80">
        <v>43724.0</v>
      </c>
      <c r="B6225" s="1">
        <v>6048.669</v>
      </c>
    </row>
    <row r="6226" ht="15.75" customHeight="1">
      <c r="A6226" s="80">
        <v>43725.0</v>
      </c>
      <c r="B6226" s="1">
        <v>6064.306</v>
      </c>
    </row>
    <row r="6227" ht="15.75" customHeight="1">
      <c r="A6227" s="80">
        <v>43726.0</v>
      </c>
      <c r="B6227" s="1">
        <v>6066.419</v>
      </c>
    </row>
    <row r="6228" ht="15.75" customHeight="1">
      <c r="A6228" s="80">
        <v>43727.0</v>
      </c>
      <c r="B6228" s="1">
        <v>6066.902</v>
      </c>
    </row>
    <row r="6229" ht="15.75" customHeight="1">
      <c r="A6229" s="80">
        <v>43728.0</v>
      </c>
      <c r="B6229" s="1">
        <v>6037.495</v>
      </c>
    </row>
    <row r="6230" ht="15.75" customHeight="1">
      <c r="A6230" s="80">
        <v>43731.0</v>
      </c>
      <c r="B6230" s="1">
        <v>6036.904</v>
      </c>
    </row>
    <row r="6231" ht="15.75" customHeight="1">
      <c r="A6231" s="80">
        <v>43732.0</v>
      </c>
      <c r="B6231" s="1">
        <v>5986.582</v>
      </c>
    </row>
    <row r="6232" ht="15.75" customHeight="1">
      <c r="A6232" s="80">
        <v>43733.0</v>
      </c>
      <c r="B6232" s="1">
        <v>6023.455</v>
      </c>
    </row>
    <row r="6233" ht="15.75" customHeight="1">
      <c r="A6233" s="80">
        <v>43734.0</v>
      </c>
      <c r="B6233" s="1">
        <v>6009.189</v>
      </c>
    </row>
    <row r="6234" ht="15.75" customHeight="1">
      <c r="A6234" s="80">
        <v>43735.0</v>
      </c>
      <c r="B6234" s="1">
        <v>5978.108</v>
      </c>
    </row>
    <row r="6235" ht="15.75" customHeight="1">
      <c r="A6235" s="80">
        <v>43738.0</v>
      </c>
      <c r="B6235" s="1">
        <v>6008.59</v>
      </c>
    </row>
    <row r="6236" ht="15.75" customHeight="1">
      <c r="A6236" s="80">
        <v>43739.0</v>
      </c>
      <c r="B6236" s="1">
        <v>5935.198</v>
      </c>
    </row>
    <row r="6237" ht="15.75" customHeight="1">
      <c r="A6237" s="80">
        <v>43740.0</v>
      </c>
      <c r="B6237" s="1">
        <v>5828.934</v>
      </c>
    </row>
    <row r="6238" ht="15.75" customHeight="1">
      <c r="A6238" s="80">
        <v>43741.0</v>
      </c>
      <c r="B6238" s="1">
        <v>5876.864</v>
      </c>
    </row>
    <row r="6239" ht="15.75" customHeight="1">
      <c r="A6239" s="80">
        <v>43742.0</v>
      </c>
      <c r="B6239" s="1">
        <v>5960.432</v>
      </c>
    </row>
    <row r="6240" ht="15.75" customHeight="1">
      <c r="A6240" s="80">
        <v>43745.0</v>
      </c>
      <c r="B6240" s="1">
        <v>5933.763</v>
      </c>
    </row>
    <row r="6241" ht="15.75" customHeight="1">
      <c r="A6241" s="80">
        <v>43746.0</v>
      </c>
      <c r="B6241" s="1">
        <v>5841.569</v>
      </c>
    </row>
    <row r="6242" ht="15.75" customHeight="1">
      <c r="A6242" s="80">
        <v>43747.0</v>
      </c>
      <c r="B6242" s="1">
        <v>5896.605</v>
      </c>
    </row>
    <row r="6243" ht="15.75" customHeight="1">
      <c r="A6243" s="80">
        <v>43748.0</v>
      </c>
      <c r="B6243" s="1">
        <v>5934.564</v>
      </c>
    </row>
    <row r="6244" ht="15.75" customHeight="1">
      <c r="A6244" s="80">
        <v>43749.0</v>
      </c>
      <c r="B6244" s="1">
        <v>6000.042</v>
      </c>
    </row>
    <row r="6245" ht="15.75" customHeight="1">
      <c r="A6245" s="80">
        <v>43752.0</v>
      </c>
      <c r="B6245" s="1">
        <v>5991.721</v>
      </c>
    </row>
    <row r="6246" ht="15.75" customHeight="1">
      <c r="A6246" s="80">
        <v>43753.0</v>
      </c>
      <c r="B6246" s="1">
        <v>6051.388</v>
      </c>
    </row>
    <row r="6247" ht="15.75" customHeight="1">
      <c r="A6247" s="80">
        <v>43754.0</v>
      </c>
      <c r="B6247" s="1">
        <v>6039.691</v>
      </c>
    </row>
    <row r="6248" ht="15.75" customHeight="1">
      <c r="A6248" s="80">
        <v>43755.0</v>
      </c>
      <c r="B6248" s="1">
        <v>6056.842</v>
      </c>
    </row>
    <row r="6249" ht="15.75" customHeight="1">
      <c r="A6249" s="80">
        <v>43756.0</v>
      </c>
      <c r="B6249" s="1">
        <v>6033.26</v>
      </c>
    </row>
    <row r="6250" ht="15.75" customHeight="1">
      <c r="A6250" s="80">
        <v>43759.0</v>
      </c>
      <c r="B6250" s="1">
        <v>6074.904</v>
      </c>
    </row>
    <row r="6251" ht="15.75" customHeight="1">
      <c r="A6251" s="80">
        <v>43760.0</v>
      </c>
      <c r="B6251" s="1">
        <v>6053.415</v>
      </c>
    </row>
    <row r="6252" ht="15.75" customHeight="1">
      <c r="A6252" s="80">
        <v>43761.0</v>
      </c>
      <c r="B6252" s="1">
        <v>6070.868</v>
      </c>
    </row>
    <row r="6253" ht="15.75" customHeight="1">
      <c r="A6253" s="80">
        <v>43762.0</v>
      </c>
      <c r="B6253" s="1">
        <v>6082.539</v>
      </c>
    </row>
    <row r="6254" ht="15.75" customHeight="1">
      <c r="A6254" s="80">
        <v>43763.0</v>
      </c>
      <c r="B6254" s="1">
        <v>6107.418</v>
      </c>
    </row>
    <row r="6255" ht="15.75" customHeight="1">
      <c r="A6255" s="80">
        <v>43766.0</v>
      </c>
      <c r="B6255" s="1">
        <v>6141.507</v>
      </c>
    </row>
    <row r="6256" ht="15.75" customHeight="1">
      <c r="A6256" s="80">
        <v>43767.0</v>
      </c>
      <c r="B6256" s="1">
        <v>6136.471</v>
      </c>
    </row>
    <row r="6257" ht="15.75" customHeight="1">
      <c r="A6257" s="80">
        <v>43768.0</v>
      </c>
      <c r="B6257" s="1">
        <v>6156.934</v>
      </c>
    </row>
    <row r="6258" ht="15.75" customHeight="1">
      <c r="A6258" s="80">
        <v>43769.0</v>
      </c>
      <c r="B6258" s="1">
        <v>6138.735</v>
      </c>
    </row>
    <row r="6259" ht="15.75" customHeight="1">
      <c r="A6259" s="80">
        <v>43770.0</v>
      </c>
      <c r="B6259" s="1">
        <v>6198.591</v>
      </c>
    </row>
    <row r="6260" ht="15.75" customHeight="1">
      <c r="A6260" s="80">
        <v>43773.0</v>
      </c>
      <c r="B6260" s="1">
        <v>6221.626</v>
      </c>
    </row>
    <row r="6261" ht="15.75" customHeight="1">
      <c r="A6261" s="80">
        <v>43774.0</v>
      </c>
      <c r="B6261" s="1">
        <v>6214.279</v>
      </c>
    </row>
    <row r="6262" ht="15.75" customHeight="1">
      <c r="A6262" s="80">
        <v>43775.0</v>
      </c>
      <c r="B6262" s="1">
        <v>6219.096</v>
      </c>
    </row>
    <row r="6263" ht="15.75" customHeight="1">
      <c r="A6263" s="80">
        <v>43776.0</v>
      </c>
      <c r="B6263" s="1">
        <v>6238.989</v>
      </c>
    </row>
    <row r="6264" ht="15.75" customHeight="1">
      <c r="A6264" s="80">
        <v>43777.0</v>
      </c>
      <c r="B6264" s="1">
        <v>6256.109</v>
      </c>
    </row>
    <row r="6265" ht="15.75" customHeight="1">
      <c r="A6265" s="80">
        <v>43780.0</v>
      </c>
      <c r="B6265" s="1">
        <v>6243.812</v>
      </c>
    </row>
    <row r="6266" ht="15.75" customHeight="1">
      <c r="A6266" s="80">
        <v>43781.0</v>
      </c>
      <c r="B6266" s="1">
        <v>6253.913</v>
      </c>
    </row>
    <row r="6267" ht="15.75" customHeight="1">
      <c r="A6267" s="80">
        <v>43782.0</v>
      </c>
      <c r="B6267" s="1">
        <v>6258.585</v>
      </c>
    </row>
    <row r="6268" ht="15.75" customHeight="1">
      <c r="A6268" s="80">
        <v>43783.0</v>
      </c>
      <c r="B6268" s="1">
        <v>6265.423</v>
      </c>
    </row>
    <row r="6269" ht="15.75" customHeight="1">
      <c r="A6269" s="80">
        <v>43784.0</v>
      </c>
      <c r="B6269" s="1">
        <v>6314.744</v>
      </c>
    </row>
    <row r="6270" ht="15.75" customHeight="1">
      <c r="A6270" s="80">
        <v>43787.0</v>
      </c>
      <c r="B6270" s="1">
        <v>6318.018</v>
      </c>
    </row>
    <row r="6271" ht="15.75" customHeight="1">
      <c r="A6271" s="80">
        <v>43788.0</v>
      </c>
      <c r="B6271" s="1">
        <v>6314.663</v>
      </c>
    </row>
    <row r="6272" ht="15.75" customHeight="1">
      <c r="A6272" s="80">
        <v>43789.0</v>
      </c>
      <c r="B6272" s="1">
        <v>6292.17</v>
      </c>
    </row>
    <row r="6273" ht="15.75" customHeight="1">
      <c r="A6273" s="80">
        <v>43790.0</v>
      </c>
      <c r="B6273" s="1">
        <v>6282.594</v>
      </c>
    </row>
    <row r="6274" ht="15.75" customHeight="1">
      <c r="A6274" s="80">
        <v>43791.0</v>
      </c>
      <c r="B6274" s="1">
        <v>6296.337</v>
      </c>
    </row>
    <row r="6275" ht="15.75" customHeight="1">
      <c r="A6275" s="80">
        <v>43794.0</v>
      </c>
      <c r="B6275" s="1">
        <v>6344.363</v>
      </c>
    </row>
    <row r="6276" ht="15.75" customHeight="1">
      <c r="A6276" s="80">
        <v>43795.0</v>
      </c>
      <c r="B6276" s="1">
        <v>6358.456</v>
      </c>
    </row>
    <row r="6277" ht="15.75" customHeight="1">
      <c r="A6277" s="80">
        <v>43796.0</v>
      </c>
      <c r="B6277" s="1">
        <v>6385.765</v>
      </c>
    </row>
    <row r="6278" ht="15.75" customHeight="1">
      <c r="A6278" s="80">
        <v>43798.0</v>
      </c>
      <c r="B6278" s="1">
        <v>6361.564</v>
      </c>
    </row>
    <row r="6279" ht="15.75" customHeight="1">
      <c r="A6279" s="80">
        <v>43801.0</v>
      </c>
      <c r="B6279" s="1">
        <v>6306.877</v>
      </c>
    </row>
    <row r="6280" ht="15.75" customHeight="1">
      <c r="A6280" s="80">
        <v>43802.0</v>
      </c>
      <c r="B6280" s="1">
        <v>6265.215</v>
      </c>
    </row>
    <row r="6281" ht="15.75" customHeight="1">
      <c r="A6281" s="80">
        <v>43803.0</v>
      </c>
      <c r="B6281" s="1">
        <v>6305.492</v>
      </c>
    </row>
    <row r="6282" ht="15.75" customHeight="1">
      <c r="A6282" s="80">
        <v>43804.0</v>
      </c>
      <c r="B6282" s="1">
        <v>6316.692</v>
      </c>
    </row>
    <row r="6283" ht="15.75" customHeight="1">
      <c r="A6283" s="80">
        <v>43805.0</v>
      </c>
      <c r="B6283" s="1">
        <v>6374.705</v>
      </c>
    </row>
    <row r="6284" ht="15.75" customHeight="1">
      <c r="A6284" s="80">
        <v>43808.0</v>
      </c>
      <c r="B6284" s="1">
        <v>6355.07</v>
      </c>
    </row>
    <row r="6285" ht="15.75" customHeight="1">
      <c r="A6285" s="80">
        <v>43809.0</v>
      </c>
      <c r="B6285" s="1">
        <v>6348.312</v>
      </c>
    </row>
    <row r="6286" ht="15.75" customHeight="1">
      <c r="A6286" s="80">
        <v>43810.0</v>
      </c>
      <c r="B6286" s="1">
        <v>6366.838</v>
      </c>
    </row>
    <row r="6287" ht="15.75" customHeight="1">
      <c r="A6287" s="80">
        <v>43811.0</v>
      </c>
      <c r="B6287" s="1">
        <v>6422.345</v>
      </c>
    </row>
    <row r="6288" ht="15.75" customHeight="1">
      <c r="A6288" s="80">
        <v>43812.0</v>
      </c>
      <c r="B6288" s="1">
        <v>6423.928</v>
      </c>
    </row>
    <row r="6289" ht="15.75" customHeight="1">
      <c r="A6289" s="80">
        <v>43815.0</v>
      </c>
      <c r="B6289" s="1">
        <v>6470.028</v>
      </c>
    </row>
    <row r="6290" ht="15.75" customHeight="1">
      <c r="A6290" s="80">
        <v>43816.0</v>
      </c>
      <c r="B6290" s="1">
        <v>6472.242</v>
      </c>
    </row>
    <row r="6291" ht="15.75" customHeight="1">
      <c r="A6291" s="80">
        <v>43817.0</v>
      </c>
      <c r="B6291" s="1">
        <v>6469.997</v>
      </c>
    </row>
    <row r="6292" ht="15.75" customHeight="1">
      <c r="A6292" s="80">
        <v>43818.0</v>
      </c>
      <c r="B6292" s="1">
        <v>6499.262</v>
      </c>
    </row>
    <row r="6293" ht="15.75" customHeight="1">
      <c r="A6293" s="80">
        <v>43819.0</v>
      </c>
      <c r="B6293" s="1">
        <v>6531.749</v>
      </c>
    </row>
    <row r="6294" ht="15.75" customHeight="1">
      <c r="A6294" s="80">
        <v>43822.0</v>
      </c>
      <c r="B6294" s="1">
        <v>6537.397</v>
      </c>
    </row>
    <row r="6295" ht="15.75" customHeight="1">
      <c r="A6295" s="80">
        <v>43823.0</v>
      </c>
      <c r="B6295" s="1">
        <v>6536.584</v>
      </c>
    </row>
    <row r="6296" ht="15.75" customHeight="1">
      <c r="A6296" s="80">
        <v>43825.0</v>
      </c>
      <c r="B6296" s="1">
        <v>6570.706</v>
      </c>
    </row>
    <row r="6297" ht="15.75" customHeight="1">
      <c r="A6297" s="80">
        <v>43826.0</v>
      </c>
      <c r="B6297" s="1">
        <v>6571.034</v>
      </c>
    </row>
    <row r="6298" ht="15.75" customHeight="1">
      <c r="A6298" s="80">
        <v>43829.0</v>
      </c>
      <c r="B6298" s="1">
        <v>6533.907</v>
      </c>
    </row>
    <row r="6299" ht="15.75" customHeight="1">
      <c r="A6299" s="80">
        <v>43830.0</v>
      </c>
      <c r="B6299" s="1">
        <v>6553.569</v>
      </c>
    </row>
    <row r="6300" ht="15.75" customHeight="1">
      <c r="A6300" s="80">
        <v>43832.0</v>
      </c>
      <c r="B6300" s="1">
        <v>6609.288</v>
      </c>
    </row>
    <row r="6301" ht="15.75" customHeight="1">
      <c r="A6301" s="80">
        <v>43833.0</v>
      </c>
      <c r="B6301" s="1">
        <v>6563.32</v>
      </c>
    </row>
    <row r="6302" ht="15.75" customHeight="1">
      <c r="A6302" s="80">
        <v>43836.0</v>
      </c>
      <c r="B6302" s="1">
        <v>6586.539</v>
      </c>
    </row>
    <row r="6303" ht="15.75" customHeight="1">
      <c r="A6303" s="80">
        <v>43837.0</v>
      </c>
      <c r="B6303" s="1">
        <v>6568.737</v>
      </c>
    </row>
    <row r="6304" ht="15.75" customHeight="1">
      <c r="A6304" s="80">
        <v>43838.0</v>
      </c>
      <c r="B6304" s="1">
        <v>6601.153</v>
      </c>
    </row>
    <row r="6305" ht="15.75" customHeight="1">
      <c r="A6305" s="80">
        <v>43839.0</v>
      </c>
      <c r="B6305" s="1">
        <v>6646.843</v>
      </c>
    </row>
    <row r="6306" ht="15.75" customHeight="1">
      <c r="A6306" s="80">
        <v>43840.0</v>
      </c>
      <c r="B6306" s="1">
        <v>6627.874</v>
      </c>
    </row>
    <row r="6307" ht="15.75" customHeight="1">
      <c r="A6307" s="80">
        <v>43843.0</v>
      </c>
      <c r="B6307" s="1">
        <v>6674.135</v>
      </c>
    </row>
    <row r="6308" ht="15.75" customHeight="1">
      <c r="A6308" s="80">
        <v>43844.0</v>
      </c>
      <c r="B6308" s="1">
        <v>6664.663</v>
      </c>
    </row>
    <row r="6309" ht="15.75" customHeight="1">
      <c r="A6309" s="80">
        <v>43845.0</v>
      </c>
      <c r="B6309" s="1">
        <v>6677.251</v>
      </c>
    </row>
    <row r="6310" ht="15.75" customHeight="1">
      <c r="A6310" s="80">
        <v>43846.0</v>
      </c>
      <c r="B6310" s="1">
        <v>6733.352</v>
      </c>
    </row>
    <row r="6311" ht="15.75" customHeight="1">
      <c r="A6311" s="80">
        <v>43847.0</v>
      </c>
      <c r="B6311" s="1">
        <v>6759.51</v>
      </c>
    </row>
    <row r="6312" ht="15.75" customHeight="1">
      <c r="A6312" s="80">
        <v>43851.0</v>
      </c>
      <c r="B6312" s="1">
        <v>6741.707</v>
      </c>
    </row>
    <row r="6313" ht="15.75" customHeight="1">
      <c r="A6313" s="80">
        <v>43852.0</v>
      </c>
      <c r="B6313" s="1">
        <v>6743.898</v>
      </c>
    </row>
    <row r="6314" ht="15.75" customHeight="1">
      <c r="A6314" s="80">
        <v>43853.0</v>
      </c>
      <c r="B6314" s="1">
        <v>6752.087</v>
      </c>
    </row>
    <row r="6315" ht="15.75" customHeight="1">
      <c r="A6315" s="80">
        <v>43854.0</v>
      </c>
      <c r="B6315" s="1">
        <v>6691.219</v>
      </c>
    </row>
    <row r="6316" ht="15.75" customHeight="1">
      <c r="A6316" s="80">
        <v>43857.0</v>
      </c>
      <c r="B6316" s="1">
        <v>6585.951</v>
      </c>
    </row>
    <row r="6317" ht="15.75" customHeight="1">
      <c r="A6317" s="80">
        <v>43858.0</v>
      </c>
      <c r="B6317" s="1">
        <v>6652.304</v>
      </c>
    </row>
    <row r="6318" ht="15.75" customHeight="1">
      <c r="A6318" s="80">
        <v>43859.0</v>
      </c>
      <c r="B6318" s="1">
        <v>6646.687</v>
      </c>
    </row>
    <row r="6319" ht="15.75" customHeight="1">
      <c r="A6319" s="80">
        <v>43860.0</v>
      </c>
      <c r="B6319" s="1">
        <v>6668.524</v>
      </c>
    </row>
    <row r="6320" ht="15.75" customHeight="1">
      <c r="A6320" s="80">
        <v>43861.0</v>
      </c>
      <c r="B6320" s="1">
        <v>6550.999</v>
      </c>
    </row>
    <row r="6321" ht="15.75" customHeight="1">
      <c r="A6321" s="80">
        <v>43864.0</v>
      </c>
      <c r="B6321" s="1">
        <v>6598.626</v>
      </c>
    </row>
    <row r="6322" ht="15.75" customHeight="1">
      <c r="A6322" s="80">
        <v>43865.0</v>
      </c>
      <c r="B6322" s="1">
        <v>6697.486</v>
      </c>
    </row>
    <row r="6323" ht="15.75" customHeight="1">
      <c r="A6323" s="80">
        <v>43866.0</v>
      </c>
      <c r="B6323" s="1">
        <v>6772.984</v>
      </c>
    </row>
    <row r="6324" ht="15.75" customHeight="1">
      <c r="A6324" s="80">
        <v>43867.0</v>
      </c>
      <c r="B6324" s="1">
        <v>6796.64</v>
      </c>
    </row>
    <row r="6325" ht="15.75" customHeight="1">
      <c r="A6325" s="80">
        <v>43868.0</v>
      </c>
      <c r="B6325" s="1">
        <v>6761.262</v>
      </c>
    </row>
    <row r="6326" ht="15.75" customHeight="1">
      <c r="A6326" s="80">
        <v>43871.0</v>
      </c>
      <c r="B6326" s="1">
        <v>6811.833</v>
      </c>
    </row>
    <row r="6327" ht="15.75" customHeight="1">
      <c r="A6327" s="80">
        <v>43872.0</v>
      </c>
      <c r="B6327" s="1">
        <v>6823.595</v>
      </c>
    </row>
    <row r="6328" ht="15.75" customHeight="1">
      <c r="A6328" s="80">
        <v>43873.0</v>
      </c>
      <c r="B6328" s="1">
        <v>6867.923</v>
      </c>
    </row>
    <row r="6329" ht="15.75" customHeight="1">
      <c r="A6329" s="80">
        <v>43874.0</v>
      </c>
      <c r="B6329" s="1">
        <v>6858.916</v>
      </c>
    </row>
    <row r="6330" ht="15.75" customHeight="1">
      <c r="A6330" s="80">
        <v>43875.0</v>
      </c>
      <c r="B6330" s="1">
        <v>6872.681</v>
      </c>
    </row>
    <row r="6331" ht="15.75" customHeight="1">
      <c r="A6331" s="80">
        <v>43879.0</v>
      </c>
      <c r="B6331" s="1">
        <v>6853.04</v>
      </c>
    </row>
    <row r="6332" ht="15.75" customHeight="1">
      <c r="A6332" s="80">
        <v>43880.0</v>
      </c>
      <c r="B6332" s="1">
        <v>6886.474</v>
      </c>
    </row>
    <row r="6333" ht="15.75" customHeight="1">
      <c r="A6333" s="80">
        <v>43881.0</v>
      </c>
      <c r="B6333" s="1">
        <v>6860.525</v>
      </c>
    </row>
    <row r="6334" ht="15.75" customHeight="1">
      <c r="A6334" s="80">
        <v>43882.0</v>
      </c>
      <c r="B6334" s="1">
        <v>6788.599</v>
      </c>
    </row>
    <row r="6335" ht="15.75" customHeight="1">
      <c r="A6335" s="80">
        <v>43885.0</v>
      </c>
      <c r="B6335" s="1">
        <v>6561.935</v>
      </c>
    </row>
    <row r="6336" ht="15.75" customHeight="1">
      <c r="A6336" s="80">
        <v>43886.0</v>
      </c>
      <c r="B6336" s="1">
        <v>6363.375</v>
      </c>
    </row>
    <row r="6337" ht="15.75" customHeight="1">
      <c r="A6337" s="80">
        <v>43887.0</v>
      </c>
      <c r="B6337" s="1">
        <v>6339.38</v>
      </c>
    </row>
    <row r="6338" ht="15.75" customHeight="1">
      <c r="A6338" s="80">
        <v>43888.0</v>
      </c>
      <c r="B6338" s="1">
        <v>6060.668</v>
      </c>
    </row>
    <row r="6339" ht="15.75" customHeight="1">
      <c r="A6339" s="80">
        <v>43889.0</v>
      </c>
      <c r="B6339" s="1">
        <v>6011.726</v>
      </c>
    </row>
    <row r="6340" ht="15.75" customHeight="1">
      <c r="A6340" s="80">
        <v>43892.0</v>
      </c>
      <c r="B6340" s="1">
        <v>6288.644</v>
      </c>
    </row>
    <row r="6341" ht="15.75" customHeight="1">
      <c r="A6341" s="80">
        <v>43893.0</v>
      </c>
      <c r="B6341" s="1">
        <v>6112.074</v>
      </c>
    </row>
    <row r="6342" ht="15.75" customHeight="1">
      <c r="A6342" s="80">
        <v>43894.0</v>
      </c>
      <c r="B6342" s="1">
        <v>6370.355</v>
      </c>
    </row>
    <row r="6343" ht="15.75" customHeight="1">
      <c r="A6343" s="80">
        <v>43895.0</v>
      </c>
      <c r="B6343" s="1">
        <v>6155.58</v>
      </c>
    </row>
    <row r="6344" ht="15.75" customHeight="1">
      <c r="A6344" s="80">
        <v>43896.0</v>
      </c>
      <c r="B6344" s="1">
        <v>6050.798</v>
      </c>
    </row>
    <row r="6345" ht="15.75" customHeight="1">
      <c r="A6345" s="80">
        <v>43899.0</v>
      </c>
      <c r="B6345" s="1">
        <v>5591.739</v>
      </c>
    </row>
    <row r="6346" ht="15.75" customHeight="1">
      <c r="A6346" s="80">
        <v>43900.0</v>
      </c>
      <c r="B6346" s="1">
        <v>5868.106</v>
      </c>
    </row>
    <row r="6347" ht="15.75" customHeight="1">
      <c r="A6347" s="80">
        <v>43901.0</v>
      </c>
      <c r="B6347" s="1">
        <v>5581.759</v>
      </c>
    </row>
    <row r="6348" ht="15.75" customHeight="1">
      <c r="A6348" s="80">
        <v>43902.0</v>
      </c>
      <c r="B6348" s="1">
        <v>5051.972</v>
      </c>
    </row>
    <row r="6349" ht="15.75" customHeight="1">
      <c r="A6349" s="80">
        <v>43903.0</v>
      </c>
      <c r="B6349" s="1">
        <v>5522.845</v>
      </c>
    </row>
    <row r="6350" ht="15.75" customHeight="1">
      <c r="A6350" s="80">
        <v>43906.0</v>
      </c>
      <c r="B6350" s="1">
        <v>4861.219</v>
      </c>
    </row>
    <row r="6351" ht="15.75" customHeight="1">
      <c r="A6351" s="80">
        <v>43907.0</v>
      </c>
      <c r="B6351" s="1">
        <v>5152.825</v>
      </c>
    </row>
    <row r="6352" ht="15.75" customHeight="1">
      <c r="A6352" s="80">
        <v>43908.0</v>
      </c>
      <c r="B6352" s="1">
        <v>4885.763</v>
      </c>
    </row>
    <row r="6353" ht="15.75" customHeight="1">
      <c r="A6353" s="80">
        <v>43909.0</v>
      </c>
      <c r="B6353" s="1">
        <v>4909.132</v>
      </c>
    </row>
    <row r="6354" ht="15.75" customHeight="1">
      <c r="A6354" s="80">
        <v>43910.0</v>
      </c>
      <c r="B6354" s="1">
        <v>4697.089</v>
      </c>
    </row>
    <row r="6355" ht="15.75" customHeight="1">
      <c r="A6355" s="80">
        <v>43913.0</v>
      </c>
      <c r="B6355" s="1">
        <v>4559.505</v>
      </c>
    </row>
    <row r="6356" ht="15.75" customHeight="1">
      <c r="A6356" s="80">
        <v>43914.0</v>
      </c>
      <c r="B6356" s="1">
        <v>4987.8</v>
      </c>
    </row>
    <row r="6357" ht="15.75" customHeight="1">
      <c r="A6357" s="80">
        <v>43915.0</v>
      </c>
      <c r="B6357" s="1">
        <v>5045.35</v>
      </c>
    </row>
    <row r="6358" ht="15.75" customHeight="1">
      <c r="A6358" s="80">
        <v>43916.0</v>
      </c>
      <c r="B6358" s="1">
        <v>5360.488</v>
      </c>
    </row>
    <row r="6359" ht="15.75" customHeight="1">
      <c r="A6359" s="80">
        <v>43917.0</v>
      </c>
      <c r="B6359" s="1">
        <v>5179.924</v>
      </c>
    </row>
    <row r="6360" ht="15.75" customHeight="1">
      <c r="A6360" s="80">
        <v>43920.0</v>
      </c>
      <c r="B6360" s="1">
        <v>5354.395</v>
      </c>
    </row>
    <row r="6361" ht="15.75" customHeight="1">
      <c r="A6361" s="80">
        <v>43921.0</v>
      </c>
      <c r="B6361" s="1">
        <v>5269.201</v>
      </c>
    </row>
    <row r="6362" ht="15.75" customHeight="1">
      <c r="A6362" s="80">
        <v>43922.0</v>
      </c>
      <c r="B6362" s="1">
        <v>5036.642</v>
      </c>
    </row>
    <row r="6363" ht="15.75" customHeight="1">
      <c r="A6363" s="80">
        <v>43923.0</v>
      </c>
      <c r="B6363" s="1">
        <v>5152.467</v>
      </c>
    </row>
    <row r="6364" ht="15.75" customHeight="1">
      <c r="A6364" s="80">
        <v>43924.0</v>
      </c>
      <c r="B6364" s="1">
        <v>5075.16</v>
      </c>
    </row>
    <row r="6365" ht="15.75" customHeight="1">
      <c r="A6365" s="80">
        <v>43927.0</v>
      </c>
      <c r="B6365" s="1">
        <v>5432.17</v>
      </c>
    </row>
    <row r="6366" ht="15.75" customHeight="1">
      <c r="A6366" s="80">
        <v>43928.0</v>
      </c>
      <c r="B6366" s="1">
        <v>5423.525</v>
      </c>
    </row>
    <row r="6367" ht="15.75" customHeight="1">
      <c r="A6367" s="80">
        <v>43929.0</v>
      </c>
      <c r="B6367" s="1">
        <v>5609.551</v>
      </c>
    </row>
    <row r="6368" ht="15.75" customHeight="1">
      <c r="A6368" s="80">
        <v>43930.0</v>
      </c>
      <c r="B6368" s="1">
        <v>5691.541</v>
      </c>
    </row>
    <row r="6369" ht="15.75" customHeight="1">
      <c r="A6369" s="80">
        <v>43934.0</v>
      </c>
      <c r="B6369" s="1">
        <v>5634.148</v>
      </c>
    </row>
    <row r="6370" ht="15.75" customHeight="1">
      <c r="A6370" s="80">
        <v>43935.0</v>
      </c>
      <c r="B6370" s="1">
        <v>5807.098</v>
      </c>
    </row>
    <row r="6371" ht="15.75" customHeight="1">
      <c r="A6371" s="80">
        <v>43936.0</v>
      </c>
      <c r="B6371" s="1">
        <v>5679.53</v>
      </c>
    </row>
    <row r="6372" ht="15.75" customHeight="1">
      <c r="A6372" s="80">
        <v>43937.0</v>
      </c>
      <c r="B6372" s="1">
        <v>5712.599</v>
      </c>
    </row>
    <row r="6373" ht="15.75" customHeight="1">
      <c r="A6373" s="80">
        <v>43938.0</v>
      </c>
      <c r="B6373" s="1">
        <v>5865.898</v>
      </c>
    </row>
    <row r="6374" ht="15.75" customHeight="1">
      <c r="A6374" s="80">
        <v>43941.0</v>
      </c>
      <c r="B6374" s="1">
        <v>5761.002</v>
      </c>
    </row>
    <row r="6375" ht="15.75" customHeight="1">
      <c r="A6375" s="80">
        <v>43942.0</v>
      </c>
      <c r="B6375" s="1">
        <v>5584.437</v>
      </c>
    </row>
    <row r="6376" ht="15.75" customHeight="1">
      <c r="A6376" s="80">
        <v>43943.0</v>
      </c>
      <c r="B6376" s="1">
        <v>5712.652</v>
      </c>
    </row>
    <row r="6377" ht="15.75" customHeight="1">
      <c r="A6377" s="80">
        <v>43944.0</v>
      </c>
      <c r="B6377" s="1">
        <v>5710.039</v>
      </c>
    </row>
    <row r="6378" ht="15.75" customHeight="1">
      <c r="A6378" s="80">
        <v>43945.0</v>
      </c>
      <c r="B6378" s="1">
        <v>5789.646</v>
      </c>
    </row>
    <row r="6379" ht="15.75" customHeight="1">
      <c r="A6379" s="80">
        <v>43948.0</v>
      </c>
      <c r="B6379" s="1">
        <v>5874.935</v>
      </c>
    </row>
    <row r="6380" ht="15.75" customHeight="1">
      <c r="A6380" s="80">
        <v>43949.0</v>
      </c>
      <c r="B6380" s="1">
        <v>5844.183</v>
      </c>
    </row>
    <row r="6381" ht="15.75" customHeight="1">
      <c r="A6381" s="80">
        <v>43950.0</v>
      </c>
      <c r="B6381" s="1">
        <v>5999.737</v>
      </c>
    </row>
    <row r="6382" ht="15.75" customHeight="1">
      <c r="A6382" s="80">
        <v>43951.0</v>
      </c>
      <c r="B6382" s="1">
        <v>5944.68</v>
      </c>
    </row>
    <row r="6383" ht="15.75" customHeight="1">
      <c r="A6383" s="80">
        <v>43952.0</v>
      </c>
      <c r="B6383" s="1">
        <v>5778.526</v>
      </c>
    </row>
    <row r="6384" ht="15.75" customHeight="1">
      <c r="A6384" s="80">
        <v>43955.0</v>
      </c>
      <c r="B6384" s="1">
        <v>5803.122</v>
      </c>
    </row>
    <row r="6385" ht="15.75" customHeight="1">
      <c r="A6385" s="80">
        <v>43956.0</v>
      </c>
      <c r="B6385" s="1">
        <v>5855.579</v>
      </c>
    </row>
    <row r="6386" ht="15.75" customHeight="1">
      <c r="A6386" s="80">
        <v>43957.0</v>
      </c>
      <c r="B6386" s="1">
        <v>5815.172</v>
      </c>
    </row>
    <row r="6387" ht="15.75" customHeight="1">
      <c r="A6387" s="80">
        <v>43958.0</v>
      </c>
      <c r="B6387" s="1">
        <v>5884.14</v>
      </c>
    </row>
    <row r="6388" ht="15.75" customHeight="1">
      <c r="A6388" s="80">
        <v>43959.0</v>
      </c>
      <c r="B6388" s="1">
        <v>5984.547</v>
      </c>
    </row>
    <row r="6389" ht="15.75" customHeight="1">
      <c r="A6389" s="80">
        <v>43962.0</v>
      </c>
      <c r="B6389" s="1">
        <v>5985.658</v>
      </c>
    </row>
    <row r="6390" ht="15.75" customHeight="1">
      <c r="A6390" s="80">
        <v>43963.0</v>
      </c>
      <c r="B6390" s="1">
        <v>5863.684</v>
      </c>
    </row>
    <row r="6391" ht="15.75" customHeight="1">
      <c r="A6391" s="80">
        <v>43964.0</v>
      </c>
      <c r="B6391" s="1">
        <v>5761.696</v>
      </c>
    </row>
    <row r="6392" ht="15.75" customHeight="1">
      <c r="A6392" s="80">
        <v>43965.0</v>
      </c>
      <c r="B6392" s="1">
        <v>5829.334</v>
      </c>
    </row>
    <row r="6393" ht="15.75" customHeight="1">
      <c r="A6393" s="80">
        <v>43966.0</v>
      </c>
      <c r="B6393" s="1">
        <v>5852.841</v>
      </c>
    </row>
    <row r="6394" ht="15.75" customHeight="1">
      <c r="A6394" s="80">
        <v>43969.0</v>
      </c>
      <c r="B6394" s="1">
        <v>6037.902</v>
      </c>
    </row>
    <row r="6395" ht="15.75" customHeight="1">
      <c r="A6395" s="80">
        <v>43970.0</v>
      </c>
      <c r="B6395" s="1">
        <v>5975.15</v>
      </c>
    </row>
    <row r="6396" ht="15.75" customHeight="1">
      <c r="A6396" s="80">
        <v>43971.0</v>
      </c>
      <c r="B6396" s="1">
        <v>6075.763</v>
      </c>
    </row>
    <row r="6397" ht="15.75" customHeight="1">
      <c r="A6397" s="80">
        <v>43972.0</v>
      </c>
      <c r="B6397" s="1">
        <v>6028.934</v>
      </c>
    </row>
    <row r="6398" ht="15.75" customHeight="1">
      <c r="A6398" s="80">
        <v>43973.0</v>
      </c>
      <c r="B6398" s="1">
        <v>6044.164</v>
      </c>
    </row>
    <row r="6399" ht="15.75" customHeight="1">
      <c r="A6399" s="80">
        <v>43977.0</v>
      </c>
      <c r="B6399" s="1">
        <v>6118.536</v>
      </c>
    </row>
    <row r="6400" ht="15.75" customHeight="1">
      <c r="A6400" s="80">
        <v>43978.0</v>
      </c>
      <c r="B6400" s="1">
        <v>6209.384</v>
      </c>
    </row>
    <row r="6401" ht="15.75" customHeight="1">
      <c r="A6401" s="80">
        <v>43979.0</v>
      </c>
      <c r="B6401" s="1">
        <v>6197.016</v>
      </c>
    </row>
    <row r="6402" ht="15.75" customHeight="1">
      <c r="A6402" s="80">
        <v>43980.0</v>
      </c>
      <c r="B6402" s="1">
        <v>6227.813</v>
      </c>
    </row>
    <row r="6403" ht="15.75" customHeight="1">
      <c r="A6403" s="80">
        <v>43983.0</v>
      </c>
      <c r="B6403" s="1">
        <v>6251.476</v>
      </c>
    </row>
    <row r="6404" ht="15.75" customHeight="1">
      <c r="A6404" s="80">
        <v>43984.0</v>
      </c>
      <c r="B6404" s="1">
        <v>6303.0</v>
      </c>
    </row>
    <row r="6405" ht="15.75" customHeight="1">
      <c r="A6405" s="80">
        <v>43985.0</v>
      </c>
      <c r="B6405" s="1">
        <v>6389.67</v>
      </c>
    </row>
    <row r="6406" ht="15.75" customHeight="1">
      <c r="A6406" s="80">
        <v>43986.0</v>
      </c>
      <c r="B6406" s="1">
        <v>6369.535</v>
      </c>
    </row>
    <row r="6407" ht="15.75" customHeight="1">
      <c r="A6407" s="80">
        <v>43987.0</v>
      </c>
      <c r="B6407" s="1">
        <v>6536.579</v>
      </c>
    </row>
    <row r="6408" ht="15.75" customHeight="1">
      <c r="A6408" s="80">
        <v>43990.0</v>
      </c>
      <c r="B6408" s="1">
        <v>6615.404</v>
      </c>
    </row>
    <row r="6409" ht="15.75" customHeight="1">
      <c r="A6409" s="80">
        <v>43991.0</v>
      </c>
      <c r="B6409" s="1">
        <v>6564.27</v>
      </c>
    </row>
    <row r="6410" ht="15.75" customHeight="1">
      <c r="A6410" s="80">
        <v>43992.0</v>
      </c>
      <c r="B6410" s="1">
        <v>6529.42</v>
      </c>
    </row>
    <row r="6411" ht="15.75" customHeight="1">
      <c r="A6411" s="80">
        <v>43993.0</v>
      </c>
      <c r="B6411" s="1">
        <v>6145.302</v>
      </c>
    </row>
    <row r="6412" ht="15.75" customHeight="1">
      <c r="A6412" s="80">
        <v>43994.0</v>
      </c>
      <c r="B6412" s="1">
        <v>6227.419</v>
      </c>
    </row>
    <row r="6413" ht="15.75" customHeight="1">
      <c r="A6413" s="80">
        <v>43997.0</v>
      </c>
      <c r="B6413" s="1">
        <v>6279.399</v>
      </c>
    </row>
    <row r="6414" ht="15.75" customHeight="1">
      <c r="A6414" s="80">
        <v>43998.0</v>
      </c>
      <c r="B6414" s="1">
        <v>6398.576</v>
      </c>
    </row>
    <row r="6415" ht="15.75" customHeight="1">
      <c r="A6415" s="80">
        <v>43999.0</v>
      </c>
      <c r="B6415" s="1">
        <v>6375.537</v>
      </c>
    </row>
    <row r="6416" ht="15.75" customHeight="1">
      <c r="A6416" s="80">
        <v>44000.0</v>
      </c>
      <c r="B6416" s="1">
        <v>6379.555</v>
      </c>
    </row>
    <row r="6417" ht="15.75" customHeight="1">
      <c r="A6417" s="80">
        <v>44001.0</v>
      </c>
      <c r="B6417" s="1">
        <v>6344.702</v>
      </c>
    </row>
    <row r="6418" ht="15.75" customHeight="1">
      <c r="A6418" s="80">
        <v>44004.0</v>
      </c>
      <c r="B6418" s="1">
        <v>6385.912</v>
      </c>
    </row>
    <row r="6419" ht="15.75" customHeight="1">
      <c r="A6419" s="80">
        <v>44005.0</v>
      </c>
      <c r="B6419" s="1">
        <v>6413.445</v>
      </c>
    </row>
    <row r="6420" ht="15.75" customHeight="1">
      <c r="A6420" s="80">
        <v>44006.0</v>
      </c>
      <c r="B6420" s="1">
        <v>6247.662</v>
      </c>
    </row>
    <row r="6421" ht="15.75" customHeight="1">
      <c r="A6421" s="80">
        <v>44007.0</v>
      </c>
      <c r="B6421" s="1">
        <v>6316.45</v>
      </c>
    </row>
    <row r="6422" ht="15.75" customHeight="1">
      <c r="A6422" s="80">
        <v>44008.0</v>
      </c>
      <c r="B6422" s="1">
        <v>6163.504</v>
      </c>
    </row>
    <row r="6423" ht="15.75" customHeight="1">
      <c r="A6423" s="80">
        <v>44011.0</v>
      </c>
      <c r="B6423" s="1">
        <v>6254.781</v>
      </c>
    </row>
    <row r="6424" ht="15.75" customHeight="1">
      <c r="A6424" s="80">
        <v>44012.0</v>
      </c>
      <c r="B6424" s="1">
        <v>6351.667</v>
      </c>
    </row>
    <row r="6425" ht="15.75" customHeight="1">
      <c r="A6425" s="80">
        <v>44013.0</v>
      </c>
      <c r="B6425" s="1">
        <v>6383.763</v>
      </c>
    </row>
    <row r="6426" ht="15.75" customHeight="1">
      <c r="A6426" s="80">
        <v>44014.0</v>
      </c>
      <c r="B6426" s="1">
        <v>6414.155</v>
      </c>
    </row>
    <row r="6427" ht="15.75" customHeight="1">
      <c r="A6427" s="80">
        <v>44018.0</v>
      </c>
      <c r="B6427" s="1">
        <v>6516.052</v>
      </c>
    </row>
    <row r="6428" ht="15.75" customHeight="1">
      <c r="A6428" s="80">
        <v>44019.0</v>
      </c>
      <c r="B6428" s="1">
        <v>6445.588</v>
      </c>
    </row>
    <row r="6429" ht="15.75" customHeight="1">
      <c r="A6429" s="80">
        <v>44020.0</v>
      </c>
      <c r="B6429" s="1">
        <v>6496.139</v>
      </c>
    </row>
    <row r="6430" ht="15.75" customHeight="1">
      <c r="A6430" s="80">
        <v>44021.0</v>
      </c>
      <c r="B6430" s="1">
        <v>6461.312</v>
      </c>
    </row>
    <row r="6431" ht="15.75" customHeight="1">
      <c r="A6431" s="80">
        <v>44022.0</v>
      </c>
      <c r="B6431" s="1">
        <v>6528.961</v>
      </c>
    </row>
    <row r="6432" ht="15.75" customHeight="1">
      <c r="A6432" s="80">
        <v>44025.0</v>
      </c>
      <c r="B6432" s="1">
        <v>6467.836</v>
      </c>
    </row>
    <row r="6433" ht="15.75" customHeight="1">
      <c r="A6433" s="80">
        <v>44026.0</v>
      </c>
      <c r="B6433" s="1">
        <v>6555.403</v>
      </c>
    </row>
    <row r="6434" ht="15.75" customHeight="1">
      <c r="A6434" s="80">
        <v>44027.0</v>
      </c>
      <c r="B6434" s="1">
        <v>6615.069</v>
      </c>
    </row>
    <row r="6435" ht="15.75" customHeight="1">
      <c r="A6435" s="80">
        <v>44028.0</v>
      </c>
      <c r="B6435" s="1">
        <v>6592.747</v>
      </c>
    </row>
    <row r="6436" ht="15.75" customHeight="1">
      <c r="A6436" s="80">
        <v>44029.0</v>
      </c>
      <c r="B6436" s="1">
        <v>6611.864</v>
      </c>
    </row>
    <row r="6437" ht="15.75" customHeight="1">
      <c r="A6437" s="80">
        <v>44032.0</v>
      </c>
      <c r="B6437" s="1">
        <v>6667.452</v>
      </c>
    </row>
    <row r="6438" ht="15.75" customHeight="1">
      <c r="A6438" s="80">
        <v>44033.0</v>
      </c>
      <c r="B6438" s="1">
        <v>6678.744</v>
      </c>
    </row>
    <row r="6439" ht="15.75" customHeight="1">
      <c r="A6439" s="80">
        <v>44034.0</v>
      </c>
      <c r="B6439" s="1">
        <v>6717.286</v>
      </c>
    </row>
    <row r="6440" ht="15.75" customHeight="1">
      <c r="A6440" s="80">
        <v>44035.0</v>
      </c>
      <c r="B6440" s="1">
        <v>6635.044</v>
      </c>
    </row>
    <row r="6441" ht="15.75" customHeight="1">
      <c r="A6441" s="80">
        <v>44036.0</v>
      </c>
      <c r="B6441" s="1">
        <v>6594.102</v>
      </c>
    </row>
    <row r="6442" ht="15.75" customHeight="1">
      <c r="A6442" s="80">
        <v>44039.0</v>
      </c>
      <c r="B6442" s="1">
        <v>6642.895</v>
      </c>
    </row>
    <row r="6443" ht="15.75" customHeight="1">
      <c r="A6443" s="80">
        <v>44040.0</v>
      </c>
      <c r="B6443" s="1">
        <v>6599.969</v>
      </c>
    </row>
    <row r="6444" ht="15.75" customHeight="1">
      <c r="A6444" s="80">
        <v>44041.0</v>
      </c>
      <c r="B6444" s="1">
        <v>6682.012</v>
      </c>
    </row>
    <row r="6445" ht="15.75" customHeight="1">
      <c r="A6445" s="80">
        <v>44042.0</v>
      </c>
      <c r="B6445" s="1">
        <v>6658.016</v>
      </c>
    </row>
    <row r="6446" ht="15.75" customHeight="1">
      <c r="A6446" s="80">
        <v>44043.0</v>
      </c>
      <c r="B6446" s="1">
        <v>6709.806</v>
      </c>
    </row>
    <row r="6447" ht="15.75" customHeight="1">
      <c r="A6447" s="80">
        <v>44046.0</v>
      </c>
      <c r="B6447" s="1">
        <v>6758.199</v>
      </c>
    </row>
    <row r="6448" ht="15.75" customHeight="1">
      <c r="A6448" s="80">
        <v>44047.0</v>
      </c>
      <c r="B6448" s="1">
        <v>6782.603</v>
      </c>
    </row>
    <row r="6449" ht="15.75" customHeight="1">
      <c r="A6449" s="80">
        <v>44048.0</v>
      </c>
      <c r="B6449" s="1">
        <v>6826.221</v>
      </c>
    </row>
    <row r="6450" ht="15.75" customHeight="1">
      <c r="A6450" s="80">
        <v>44049.0</v>
      </c>
      <c r="B6450" s="1">
        <v>6870.862</v>
      </c>
    </row>
    <row r="6451" ht="15.75" customHeight="1">
      <c r="A6451" s="80">
        <v>44050.0</v>
      </c>
      <c r="B6451" s="1">
        <v>6876.646</v>
      </c>
    </row>
    <row r="6452" ht="15.75" customHeight="1">
      <c r="A6452" s="80">
        <v>44053.0</v>
      </c>
      <c r="B6452" s="1">
        <v>6895.595</v>
      </c>
    </row>
    <row r="6453" ht="15.75" customHeight="1">
      <c r="A6453" s="80">
        <v>44054.0</v>
      </c>
      <c r="B6453" s="1">
        <v>6840.674</v>
      </c>
    </row>
    <row r="6454" ht="15.75" customHeight="1">
      <c r="A6454" s="80">
        <v>44055.0</v>
      </c>
      <c r="B6454" s="1">
        <v>6937.442</v>
      </c>
    </row>
    <row r="6455" ht="15.75" customHeight="1">
      <c r="A6455" s="80">
        <v>44056.0</v>
      </c>
      <c r="B6455" s="1">
        <v>6924.96</v>
      </c>
    </row>
    <row r="6456" ht="15.75" customHeight="1">
      <c r="A6456" s="80">
        <v>44057.0</v>
      </c>
      <c r="B6456" s="1">
        <v>6924.282</v>
      </c>
    </row>
    <row r="6457" ht="15.75" customHeight="1">
      <c r="A6457" s="80">
        <v>44060.0</v>
      </c>
      <c r="B6457" s="1">
        <v>6943.223</v>
      </c>
    </row>
    <row r="6458" ht="15.75" customHeight="1">
      <c r="A6458" s="80">
        <v>44061.0</v>
      </c>
      <c r="B6458" s="1">
        <v>6960.301</v>
      </c>
    </row>
    <row r="6459" ht="15.75" customHeight="1">
      <c r="A6459" s="80">
        <v>44062.0</v>
      </c>
      <c r="B6459" s="1">
        <v>6930.805</v>
      </c>
    </row>
    <row r="6460" ht="15.75" customHeight="1">
      <c r="A6460" s="80">
        <v>44063.0</v>
      </c>
      <c r="B6460" s="1">
        <v>6952.925</v>
      </c>
    </row>
    <row r="6461" ht="15.75" customHeight="1">
      <c r="A6461" s="80">
        <v>44064.0</v>
      </c>
      <c r="B6461" s="1">
        <v>6977.271</v>
      </c>
    </row>
    <row r="6462" ht="15.75" customHeight="1">
      <c r="A6462" s="80">
        <v>44067.0</v>
      </c>
      <c r="B6462" s="1">
        <v>7048.174</v>
      </c>
    </row>
    <row r="6463" ht="15.75" customHeight="1">
      <c r="A6463" s="80">
        <v>44068.0</v>
      </c>
      <c r="B6463" s="1">
        <v>7073.597</v>
      </c>
    </row>
    <row r="6464" ht="15.75" customHeight="1">
      <c r="A6464" s="80">
        <v>44069.0</v>
      </c>
      <c r="B6464" s="1">
        <v>7145.769</v>
      </c>
    </row>
    <row r="6465" ht="15.75" customHeight="1">
      <c r="A6465" s="80">
        <v>44070.0</v>
      </c>
      <c r="B6465" s="1">
        <v>7158.182</v>
      </c>
    </row>
    <row r="6466" ht="15.75" customHeight="1">
      <c r="A6466" s="80">
        <v>44071.0</v>
      </c>
      <c r="B6466" s="1">
        <v>7207.098</v>
      </c>
    </row>
    <row r="6467" ht="15.75" customHeight="1">
      <c r="A6467" s="80">
        <v>44074.0</v>
      </c>
      <c r="B6467" s="1">
        <v>7192.111</v>
      </c>
    </row>
    <row r="6468" ht="15.75" customHeight="1">
      <c r="A6468" s="80">
        <v>44075.0</v>
      </c>
      <c r="B6468" s="1">
        <v>7246.375</v>
      </c>
    </row>
    <row r="6469" ht="15.75" customHeight="1">
      <c r="A6469" s="80">
        <v>44076.0</v>
      </c>
      <c r="B6469" s="1">
        <v>7358.485</v>
      </c>
    </row>
    <row r="6470" ht="15.75" customHeight="1">
      <c r="A6470" s="80">
        <v>44077.0</v>
      </c>
      <c r="B6470" s="1">
        <v>7101.382</v>
      </c>
    </row>
    <row r="6471" ht="15.75" customHeight="1">
      <c r="A6471" s="80">
        <v>44078.0</v>
      </c>
      <c r="B6471" s="1">
        <v>7043.624</v>
      </c>
    </row>
    <row r="6472" ht="15.75" customHeight="1">
      <c r="A6472" s="80">
        <v>44082.0</v>
      </c>
      <c r="B6472" s="1">
        <v>6848.421</v>
      </c>
    </row>
    <row r="6473" ht="15.75" customHeight="1">
      <c r="A6473" s="80">
        <v>44083.0</v>
      </c>
      <c r="B6473" s="1">
        <v>6986.757</v>
      </c>
    </row>
    <row r="6474" ht="15.75" customHeight="1">
      <c r="A6474" s="80">
        <v>44084.0</v>
      </c>
      <c r="B6474" s="1">
        <v>6864.233</v>
      </c>
    </row>
    <row r="6475" ht="15.75" customHeight="1">
      <c r="A6475" s="80">
        <v>44085.0</v>
      </c>
      <c r="B6475" s="1">
        <v>6868.219</v>
      </c>
    </row>
    <row r="6476" ht="15.75" customHeight="1">
      <c r="A6476" s="80">
        <v>44088.0</v>
      </c>
      <c r="B6476" s="1">
        <v>6957.912</v>
      </c>
    </row>
    <row r="6477" ht="15.75" customHeight="1">
      <c r="A6477" s="80">
        <v>44089.0</v>
      </c>
      <c r="B6477" s="1">
        <v>6994.333</v>
      </c>
    </row>
    <row r="6478" ht="15.75" customHeight="1">
      <c r="A6478" s="80">
        <v>44090.0</v>
      </c>
      <c r="B6478" s="1">
        <v>6962.287</v>
      </c>
    </row>
    <row r="6479" ht="15.75" customHeight="1">
      <c r="A6479" s="80">
        <v>44091.0</v>
      </c>
      <c r="B6479" s="1">
        <v>6903.824</v>
      </c>
    </row>
    <row r="6480" ht="15.75" customHeight="1">
      <c r="A6480" s="80">
        <v>44092.0</v>
      </c>
      <c r="B6480" s="1">
        <v>6826.719</v>
      </c>
    </row>
    <row r="6481" ht="15.75" customHeight="1">
      <c r="A6481" s="80">
        <v>44095.0</v>
      </c>
      <c r="B6481" s="1">
        <v>6748.075</v>
      </c>
    </row>
    <row r="6482" ht="15.75" customHeight="1">
      <c r="A6482" s="80">
        <v>44096.0</v>
      </c>
      <c r="B6482" s="1">
        <v>6819.082</v>
      </c>
    </row>
    <row r="6483" ht="15.75" customHeight="1">
      <c r="A6483" s="80">
        <v>44097.0</v>
      </c>
      <c r="B6483" s="1">
        <v>6657.816</v>
      </c>
    </row>
    <row r="6484" ht="15.75" customHeight="1">
      <c r="A6484" s="80">
        <v>44098.0</v>
      </c>
      <c r="B6484" s="1">
        <v>6678.038</v>
      </c>
    </row>
    <row r="6485" ht="15.75" customHeight="1">
      <c r="A6485" s="80">
        <v>44099.0</v>
      </c>
      <c r="B6485" s="1">
        <v>6784.954</v>
      </c>
    </row>
    <row r="6486" ht="15.75" customHeight="1">
      <c r="A6486" s="80">
        <v>44102.0</v>
      </c>
      <c r="B6486" s="1">
        <v>6894.269</v>
      </c>
    </row>
    <row r="6487" ht="15.75" customHeight="1">
      <c r="A6487" s="80">
        <v>44103.0</v>
      </c>
      <c r="B6487" s="1">
        <v>6861.959</v>
      </c>
    </row>
    <row r="6488" ht="15.75" customHeight="1">
      <c r="A6488" s="80">
        <v>44104.0</v>
      </c>
      <c r="B6488" s="1">
        <v>6918.835</v>
      </c>
    </row>
    <row r="6489" ht="15.75" customHeight="1">
      <c r="A6489" s="80">
        <v>44105.0</v>
      </c>
      <c r="B6489" s="1">
        <v>6956.195</v>
      </c>
    </row>
    <row r="6490" ht="15.75" customHeight="1">
      <c r="A6490" s="80">
        <v>44106.0</v>
      </c>
      <c r="B6490" s="1">
        <v>6889.647</v>
      </c>
    </row>
    <row r="6491" ht="15.75" customHeight="1">
      <c r="A6491" s="80">
        <v>44109.0</v>
      </c>
      <c r="B6491" s="1">
        <v>7014.227</v>
      </c>
    </row>
    <row r="6492" ht="15.75" customHeight="1">
      <c r="A6492" s="80">
        <v>44110.0</v>
      </c>
      <c r="B6492" s="1">
        <v>6916.397</v>
      </c>
    </row>
    <row r="6493" ht="15.75" customHeight="1">
      <c r="A6493" s="80">
        <v>44111.0</v>
      </c>
      <c r="B6493" s="1">
        <v>7036.909</v>
      </c>
    </row>
    <row r="6494" ht="15.75" customHeight="1">
      <c r="A6494" s="80">
        <v>44112.0</v>
      </c>
      <c r="B6494" s="1">
        <v>7095.399</v>
      </c>
    </row>
    <row r="6495" ht="15.75" customHeight="1">
      <c r="A6495" s="80">
        <v>44113.0</v>
      </c>
      <c r="B6495" s="1">
        <v>7157.924</v>
      </c>
    </row>
    <row r="6496" ht="15.75" customHeight="1">
      <c r="A6496" s="80">
        <v>44116.0</v>
      </c>
      <c r="B6496" s="1">
        <v>7275.431</v>
      </c>
    </row>
    <row r="6497" ht="15.75" customHeight="1">
      <c r="A6497" s="80">
        <v>44117.0</v>
      </c>
      <c r="B6497" s="1">
        <v>7229.553</v>
      </c>
    </row>
    <row r="6498" ht="15.75" customHeight="1">
      <c r="A6498" s="80">
        <v>44118.0</v>
      </c>
      <c r="B6498" s="1">
        <v>7182.376</v>
      </c>
    </row>
    <row r="6499" ht="15.75" customHeight="1">
      <c r="A6499" s="80">
        <v>44119.0</v>
      </c>
      <c r="B6499" s="1">
        <v>7171.608</v>
      </c>
    </row>
    <row r="6500" ht="15.75" customHeight="1">
      <c r="A6500" s="80">
        <v>44120.0</v>
      </c>
      <c r="B6500" s="1">
        <v>7172.699</v>
      </c>
    </row>
    <row r="6501" ht="15.75" customHeight="1">
      <c r="A6501" s="80">
        <v>44123.0</v>
      </c>
      <c r="B6501" s="1">
        <v>7055.583</v>
      </c>
    </row>
    <row r="6502" ht="15.75" customHeight="1">
      <c r="A6502" s="80">
        <v>44124.0</v>
      </c>
      <c r="B6502" s="1">
        <v>7089.057</v>
      </c>
    </row>
    <row r="6503" ht="15.75" customHeight="1">
      <c r="A6503" s="80">
        <v>44125.0</v>
      </c>
      <c r="B6503" s="1">
        <v>7073.654</v>
      </c>
    </row>
    <row r="6504" ht="15.75" customHeight="1">
      <c r="A6504" s="80">
        <v>44126.0</v>
      </c>
      <c r="B6504" s="1">
        <v>7111.171</v>
      </c>
    </row>
    <row r="6505" ht="15.75" customHeight="1">
      <c r="A6505" s="80">
        <v>44127.0</v>
      </c>
      <c r="B6505" s="1">
        <v>7135.807</v>
      </c>
    </row>
    <row r="6506" ht="15.75" customHeight="1">
      <c r="A6506" s="80">
        <v>44130.0</v>
      </c>
      <c r="B6506" s="1">
        <v>7003.211</v>
      </c>
    </row>
    <row r="6507" ht="15.75" customHeight="1">
      <c r="A6507" s="80">
        <v>44131.0</v>
      </c>
      <c r="B6507" s="1">
        <v>6982.139</v>
      </c>
    </row>
    <row r="6508" ht="15.75" customHeight="1">
      <c r="A6508" s="80">
        <v>44132.0</v>
      </c>
      <c r="B6508" s="1">
        <v>6735.749</v>
      </c>
    </row>
    <row r="6509" ht="15.75" customHeight="1">
      <c r="A6509" s="80">
        <v>44133.0</v>
      </c>
      <c r="B6509" s="1">
        <v>6816.794</v>
      </c>
    </row>
    <row r="6510" ht="15.75" customHeight="1">
      <c r="A6510" s="80">
        <v>44134.0</v>
      </c>
      <c r="B6510" s="1">
        <v>6734.837</v>
      </c>
    </row>
    <row r="6511" ht="15.75" customHeight="1">
      <c r="A6511" s="80">
        <v>44137.0</v>
      </c>
      <c r="B6511" s="1">
        <v>6817.891</v>
      </c>
    </row>
    <row r="6512" ht="15.75" customHeight="1">
      <c r="A6512" s="80">
        <v>44138.0</v>
      </c>
      <c r="B6512" s="1">
        <v>6939.3</v>
      </c>
    </row>
    <row r="6513" ht="15.75" customHeight="1">
      <c r="A6513" s="80">
        <v>44139.0</v>
      </c>
      <c r="B6513" s="1">
        <v>7092.303</v>
      </c>
    </row>
    <row r="6514" ht="15.75" customHeight="1">
      <c r="A6514" s="80">
        <v>44140.0</v>
      </c>
      <c r="B6514" s="1">
        <v>7231.669</v>
      </c>
    </row>
    <row r="6515" ht="15.75" customHeight="1">
      <c r="A6515" s="80">
        <v>44141.0</v>
      </c>
      <c r="B6515" s="1">
        <v>7230.515</v>
      </c>
    </row>
    <row r="6516" ht="15.75" customHeight="1">
      <c r="A6516" s="80">
        <v>44144.0</v>
      </c>
      <c r="B6516" s="1">
        <v>7315.768</v>
      </c>
    </row>
    <row r="6517" ht="15.75" customHeight="1">
      <c r="A6517" s="80">
        <v>44145.0</v>
      </c>
      <c r="B6517" s="1">
        <v>7306.749</v>
      </c>
    </row>
    <row r="6518" ht="15.75" customHeight="1">
      <c r="A6518" s="80">
        <v>44146.0</v>
      </c>
      <c r="B6518" s="1">
        <v>7362.654</v>
      </c>
    </row>
    <row r="6519" ht="15.75" customHeight="1">
      <c r="A6519" s="80">
        <v>44147.0</v>
      </c>
      <c r="B6519" s="1">
        <v>7290.693</v>
      </c>
    </row>
    <row r="6520" ht="15.75" customHeight="1">
      <c r="A6520" s="80">
        <v>44148.0</v>
      </c>
      <c r="B6520" s="1">
        <v>7390.61</v>
      </c>
    </row>
    <row r="6521" ht="15.75" customHeight="1">
      <c r="A6521" s="80">
        <v>44151.0</v>
      </c>
      <c r="B6521" s="1">
        <v>7476.792</v>
      </c>
    </row>
    <row r="6522" ht="15.75" customHeight="1">
      <c r="A6522" s="80">
        <v>44152.0</v>
      </c>
      <c r="B6522" s="1">
        <v>7442.041</v>
      </c>
    </row>
    <row r="6523" ht="15.75" customHeight="1">
      <c r="A6523" s="80">
        <v>44153.0</v>
      </c>
      <c r="B6523" s="1">
        <v>7357.337</v>
      </c>
    </row>
    <row r="6524" ht="15.75" customHeight="1">
      <c r="A6524" s="80">
        <v>44154.0</v>
      </c>
      <c r="B6524" s="1">
        <v>7386.857</v>
      </c>
    </row>
    <row r="6525" ht="15.75" customHeight="1">
      <c r="A6525" s="80">
        <v>44155.0</v>
      </c>
      <c r="B6525" s="1">
        <v>7336.761</v>
      </c>
    </row>
    <row r="6526" ht="15.75" customHeight="1">
      <c r="A6526" s="80">
        <v>44158.0</v>
      </c>
      <c r="B6526" s="1">
        <v>7378.939</v>
      </c>
    </row>
    <row r="6527" ht="15.75" customHeight="1">
      <c r="A6527" s="80">
        <v>44159.0</v>
      </c>
      <c r="B6527" s="1">
        <v>7498.293</v>
      </c>
    </row>
    <row r="6528" ht="15.75" customHeight="1">
      <c r="A6528" s="80">
        <v>44160.0</v>
      </c>
      <c r="B6528" s="1">
        <v>7486.68</v>
      </c>
    </row>
    <row r="6529" ht="15.75" customHeight="1">
      <c r="A6529" s="80">
        <v>44162.0</v>
      </c>
      <c r="B6529" s="1">
        <v>7505.379</v>
      </c>
    </row>
    <row r="6530" ht="15.75" customHeight="1">
      <c r="A6530" s="80">
        <v>44165.0</v>
      </c>
      <c r="B6530" s="1">
        <v>7472.058</v>
      </c>
    </row>
    <row r="6531" ht="15.75" customHeight="1">
      <c r="A6531" s="80">
        <v>44166.0</v>
      </c>
      <c r="B6531" s="1">
        <v>7556.515</v>
      </c>
    </row>
    <row r="6532" ht="15.75" customHeight="1">
      <c r="A6532" s="80">
        <v>44167.0</v>
      </c>
      <c r="B6532" s="1">
        <v>7570.758</v>
      </c>
    </row>
    <row r="6533" ht="15.75" customHeight="1">
      <c r="A6533" s="80">
        <v>44168.0</v>
      </c>
      <c r="B6533" s="1">
        <v>7567.438</v>
      </c>
    </row>
    <row r="6534" ht="15.75" customHeight="1">
      <c r="A6534" s="80">
        <v>44169.0</v>
      </c>
      <c r="B6534" s="1">
        <v>7634.767</v>
      </c>
    </row>
    <row r="6535" ht="15.75" customHeight="1">
      <c r="A6535" s="80">
        <v>44172.0</v>
      </c>
      <c r="B6535" s="1">
        <v>7620.004</v>
      </c>
    </row>
    <row r="6536" ht="15.75" customHeight="1">
      <c r="A6536" s="80">
        <v>44173.0</v>
      </c>
      <c r="B6536" s="1">
        <v>7641.432</v>
      </c>
    </row>
    <row r="6537" ht="15.75" customHeight="1">
      <c r="A6537" s="80">
        <v>44174.0</v>
      </c>
      <c r="B6537" s="1">
        <v>7581.063</v>
      </c>
    </row>
    <row r="6538" ht="15.75" customHeight="1">
      <c r="A6538" s="80">
        <v>44175.0</v>
      </c>
      <c r="B6538" s="1">
        <v>7571.874</v>
      </c>
    </row>
    <row r="6539" ht="15.75" customHeight="1">
      <c r="A6539" s="80">
        <v>44176.0</v>
      </c>
      <c r="B6539" s="1">
        <v>7562.463</v>
      </c>
    </row>
    <row r="6540" ht="15.75" customHeight="1">
      <c r="A6540" s="80">
        <v>44179.0</v>
      </c>
      <c r="B6540" s="1">
        <v>7530.866</v>
      </c>
    </row>
    <row r="6541" ht="15.75" customHeight="1">
      <c r="A6541" s="80">
        <v>44180.0</v>
      </c>
      <c r="B6541" s="1">
        <v>7628.275</v>
      </c>
    </row>
    <row r="6542" ht="15.75" customHeight="1">
      <c r="A6542" s="80">
        <v>44181.0</v>
      </c>
      <c r="B6542" s="1">
        <v>7641.817</v>
      </c>
    </row>
    <row r="6543" ht="15.75" customHeight="1">
      <c r="A6543" s="80">
        <v>44182.0</v>
      </c>
      <c r="B6543" s="1">
        <v>7686.185</v>
      </c>
    </row>
    <row r="6544" ht="15.75" customHeight="1">
      <c r="A6544" s="80">
        <v>44183.0</v>
      </c>
      <c r="B6544" s="1">
        <v>7659.754</v>
      </c>
    </row>
    <row r="6545" ht="15.75" customHeight="1">
      <c r="A6545" s="80">
        <v>44186.0</v>
      </c>
      <c r="B6545" s="1">
        <v>7630.074</v>
      </c>
    </row>
    <row r="6546" ht="15.75" customHeight="1">
      <c r="A6546" s="80">
        <v>44187.0</v>
      </c>
      <c r="B6546" s="1">
        <v>7614.832</v>
      </c>
    </row>
    <row r="6547" ht="15.75" customHeight="1">
      <c r="A6547" s="80">
        <v>44188.0</v>
      </c>
      <c r="B6547" s="1">
        <v>7620.634</v>
      </c>
    </row>
    <row r="6548" ht="15.75" customHeight="1">
      <c r="A6548" s="80">
        <v>44189.0</v>
      </c>
      <c r="B6548" s="1">
        <v>7648.393</v>
      </c>
    </row>
    <row r="6549" ht="15.75" customHeight="1">
      <c r="A6549" s="80">
        <v>44193.0</v>
      </c>
      <c r="B6549" s="1">
        <v>7715.102</v>
      </c>
    </row>
    <row r="6550" ht="15.75" customHeight="1">
      <c r="A6550" s="80">
        <v>44194.0</v>
      </c>
      <c r="B6550" s="1">
        <v>7697.926</v>
      </c>
    </row>
    <row r="6551" ht="15.75" customHeight="1">
      <c r="A6551" s="80">
        <v>44195.0</v>
      </c>
      <c r="B6551" s="1">
        <v>7709.098</v>
      </c>
    </row>
    <row r="6552" ht="15.75" customHeight="1">
      <c r="A6552" s="80">
        <v>44196.0</v>
      </c>
      <c r="B6552" s="1">
        <v>7759.345</v>
      </c>
    </row>
    <row r="6553" ht="15.75" customHeight="1">
      <c r="A6553" s="80">
        <v>44200.0</v>
      </c>
      <c r="B6553" s="1">
        <v>7645.269</v>
      </c>
    </row>
    <row r="6554" ht="15.75" customHeight="1">
      <c r="A6554" s="80">
        <v>44201.0</v>
      </c>
      <c r="B6554" s="1">
        <v>7700.345</v>
      </c>
    </row>
    <row r="6555" ht="15.75" customHeight="1">
      <c r="A6555" s="80">
        <v>44202.0</v>
      </c>
      <c r="B6555" s="1">
        <v>7744.429</v>
      </c>
    </row>
    <row r="6556" ht="15.75" customHeight="1">
      <c r="A6556" s="80">
        <v>44203.0</v>
      </c>
      <c r="B6556" s="1">
        <v>7861.095</v>
      </c>
    </row>
    <row r="6557" ht="15.75" customHeight="1">
      <c r="A6557" s="80">
        <v>44204.0</v>
      </c>
      <c r="B6557" s="1">
        <v>7905.276</v>
      </c>
    </row>
    <row r="6558" ht="15.75" customHeight="1">
      <c r="A6558" s="80">
        <v>44207.0</v>
      </c>
      <c r="B6558" s="1">
        <v>7853.447</v>
      </c>
    </row>
    <row r="6559" ht="15.75" customHeight="1">
      <c r="A6559" s="80">
        <v>44208.0</v>
      </c>
      <c r="B6559" s="1">
        <v>7856.725</v>
      </c>
    </row>
    <row r="6560" ht="15.75" customHeight="1">
      <c r="A6560" s="80">
        <v>44209.0</v>
      </c>
      <c r="B6560" s="1">
        <v>7874.754</v>
      </c>
    </row>
    <row r="6561" ht="15.75" customHeight="1">
      <c r="A6561" s="80">
        <v>44210.0</v>
      </c>
      <c r="B6561" s="1">
        <v>7846.096</v>
      </c>
    </row>
    <row r="6562" ht="15.75" customHeight="1">
      <c r="A6562" s="80">
        <v>44211.0</v>
      </c>
      <c r="B6562" s="1">
        <v>7789.791</v>
      </c>
    </row>
    <row r="6563" ht="15.75" customHeight="1">
      <c r="A6563" s="80">
        <v>44215.0</v>
      </c>
      <c r="B6563" s="1">
        <v>7853.47</v>
      </c>
    </row>
    <row r="6564" ht="15.75" customHeight="1">
      <c r="A6564" s="80">
        <v>44216.0</v>
      </c>
      <c r="B6564" s="1">
        <v>7962.919</v>
      </c>
    </row>
    <row r="6565" ht="15.75" customHeight="1">
      <c r="A6565" s="80">
        <v>44217.0</v>
      </c>
      <c r="B6565" s="1">
        <v>7966.11</v>
      </c>
    </row>
    <row r="6566" ht="15.75" customHeight="1">
      <c r="A6566" s="80">
        <v>44218.0</v>
      </c>
      <c r="B6566" s="1">
        <v>7942.204</v>
      </c>
    </row>
    <row r="6567" ht="15.75" customHeight="1">
      <c r="A6567" s="80">
        <v>44221.0</v>
      </c>
      <c r="B6567" s="1">
        <v>7970.922</v>
      </c>
    </row>
    <row r="6568" ht="15.75" customHeight="1">
      <c r="A6568" s="80">
        <v>44222.0</v>
      </c>
      <c r="B6568" s="1">
        <v>7959.1</v>
      </c>
    </row>
    <row r="6569" ht="15.75" customHeight="1">
      <c r="A6569" s="80">
        <v>44223.0</v>
      </c>
      <c r="B6569" s="1">
        <v>7754.74</v>
      </c>
    </row>
    <row r="6570" ht="15.75" customHeight="1">
      <c r="A6570" s="80">
        <v>44224.0</v>
      </c>
      <c r="B6570" s="1">
        <v>7831.217</v>
      </c>
    </row>
    <row r="6571" ht="15.75" customHeight="1">
      <c r="A6571" s="80">
        <v>44225.0</v>
      </c>
      <c r="B6571" s="1">
        <v>7681.009</v>
      </c>
    </row>
    <row r="6572" ht="15.75" customHeight="1">
      <c r="A6572" s="80">
        <v>44228.0</v>
      </c>
      <c r="B6572" s="1">
        <v>7804.312</v>
      </c>
    </row>
    <row r="6573" ht="15.75" customHeight="1">
      <c r="A6573" s="80">
        <v>44229.0</v>
      </c>
      <c r="B6573" s="1">
        <v>7912.87</v>
      </c>
    </row>
    <row r="6574" ht="15.75" customHeight="1">
      <c r="A6574" s="80">
        <v>44230.0</v>
      </c>
      <c r="B6574" s="1">
        <v>7920.852</v>
      </c>
    </row>
    <row r="6575" ht="15.75" customHeight="1">
      <c r="A6575" s="80">
        <v>44231.0</v>
      </c>
      <c r="B6575" s="1">
        <v>8007.615</v>
      </c>
    </row>
    <row r="6576" ht="15.75" customHeight="1">
      <c r="A6576" s="80">
        <v>44232.0</v>
      </c>
      <c r="B6576" s="1">
        <v>8039.671</v>
      </c>
    </row>
    <row r="6577" ht="15.75" customHeight="1">
      <c r="A6577" s="80">
        <v>44235.0</v>
      </c>
      <c r="B6577" s="1">
        <v>8099.332</v>
      </c>
    </row>
    <row r="6578" ht="15.75" customHeight="1">
      <c r="A6578" s="80">
        <v>44236.0</v>
      </c>
      <c r="B6578" s="1">
        <v>8091.697</v>
      </c>
    </row>
    <row r="6579" ht="15.75" customHeight="1">
      <c r="A6579" s="80">
        <v>44237.0</v>
      </c>
      <c r="B6579" s="1">
        <v>8089.11</v>
      </c>
    </row>
    <row r="6580" ht="15.75" customHeight="1">
      <c r="A6580" s="80">
        <v>44238.0</v>
      </c>
      <c r="B6580" s="1">
        <v>8104.195</v>
      </c>
    </row>
    <row r="6581" ht="15.75" customHeight="1">
      <c r="A6581" s="80">
        <v>44239.0</v>
      </c>
      <c r="B6581" s="1">
        <v>8142.788</v>
      </c>
    </row>
    <row r="6582" ht="15.75" customHeight="1">
      <c r="A6582" s="80">
        <v>44243.0</v>
      </c>
      <c r="B6582" s="1">
        <v>8139.155</v>
      </c>
    </row>
    <row r="6583" ht="15.75" customHeight="1">
      <c r="A6583" s="80">
        <v>44244.0</v>
      </c>
      <c r="B6583" s="1">
        <v>8137.879</v>
      </c>
    </row>
    <row r="6584" ht="15.75" customHeight="1">
      <c r="A6584" s="80">
        <v>44245.0</v>
      </c>
      <c r="B6584" s="1">
        <v>8102.243</v>
      </c>
    </row>
    <row r="6585" ht="15.75" customHeight="1">
      <c r="A6585" s="80">
        <v>44246.0</v>
      </c>
      <c r="B6585" s="1">
        <v>8087.682</v>
      </c>
    </row>
    <row r="6586" ht="15.75" customHeight="1">
      <c r="A6586" s="80">
        <v>44249.0</v>
      </c>
      <c r="B6586" s="1">
        <v>8025.814</v>
      </c>
    </row>
    <row r="6587" ht="15.75" customHeight="1">
      <c r="A6587" s="80">
        <v>44250.0</v>
      </c>
      <c r="B6587" s="1">
        <v>8036.06</v>
      </c>
    </row>
    <row r="6588" ht="15.75" customHeight="1">
      <c r="A6588" s="80">
        <v>44251.0</v>
      </c>
      <c r="B6588" s="1">
        <v>8127.378</v>
      </c>
    </row>
    <row r="6589" ht="15.75" customHeight="1">
      <c r="A6589" s="80">
        <v>44252.0</v>
      </c>
      <c r="B6589" s="1">
        <v>7929.563</v>
      </c>
    </row>
    <row r="6590" ht="15.75" customHeight="1">
      <c r="A6590" s="80">
        <v>44253.0</v>
      </c>
      <c r="B6590" s="1">
        <v>7892.812</v>
      </c>
    </row>
    <row r="6591" ht="15.75" customHeight="1">
      <c r="A6591" s="80">
        <v>44256.0</v>
      </c>
      <c r="B6591" s="1">
        <v>8080.781</v>
      </c>
    </row>
    <row r="6592" ht="15.75" customHeight="1">
      <c r="A6592" s="80">
        <v>44257.0</v>
      </c>
      <c r="B6592" s="1">
        <v>8015.538</v>
      </c>
    </row>
    <row r="6593" ht="15.75" customHeight="1">
      <c r="A6593" s="80">
        <v>44258.0</v>
      </c>
      <c r="B6593" s="1">
        <v>7911.215</v>
      </c>
    </row>
    <row r="6594" ht="15.75" customHeight="1">
      <c r="A6594" s="80">
        <v>44259.0</v>
      </c>
      <c r="B6594" s="1">
        <v>7806.453</v>
      </c>
    </row>
    <row r="6595" ht="15.75" customHeight="1">
      <c r="A6595" s="80">
        <v>44260.0</v>
      </c>
      <c r="B6595" s="1">
        <v>7958.979</v>
      </c>
    </row>
    <row r="6596" ht="15.75" customHeight="1">
      <c r="A6596" s="80">
        <v>44263.0</v>
      </c>
      <c r="B6596" s="1">
        <v>7916.406</v>
      </c>
    </row>
    <row r="6597" ht="15.75" customHeight="1">
      <c r="A6597" s="80">
        <v>44264.0</v>
      </c>
      <c r="B6597" s="1">
        <v>8029.204</v>
      </c>
    </row>
    <row r="6598" ht="15.75" customHeight="1">
      <c r="A6598" s="80">
        <v>44265.0</v>
      </c>
      <c r="B6598" s="1">
        <v>8078.048</v>
      </c>
    </row>
    <row r="6599" ht="15.75" customHeight="1">
      <c r="A6599" s="80">
        <v>44266.0</v>
      </c>
      <c r="B6599" s="1">
        <v>8162.585</v>
      </c>
    </row>
    <row r="6600" ht="15.75" customHeight="1">
      <c r="A6600" s="80">
        <v>44267.0</v>
      </c>
      <c r="B6600" s="1">
        <v>8172.897</v>
      </c>
    </row>
    <row r="6601" ht="15.75" customHeight="1">
      <c r="A6601" s="80">
        <v>44270.0</v>
      </c>
      <c r="B6601" s="1">
        <v>8226.318</v>
      </c>
    </row>
    <row r="6602" ht="15.75" customHeight="1">
      <c r="A6602" s="80">
        <v>44271.0</v>
      </c>
      <c r="B6602" s="1">
        <v>8213.628</v>
      </c>
    </row>
    <row r="6603" ht="15.75" customHeight="1">
      <c r="A6603" s="80">
        <v>44272.0</v>
      </c>
      <c r="B6603" s="1">
        <v>8237.352</v>
      </c>
    </row>
    <row r="6604" ht="15.75" customHeight="1">
      <c r="A6604" s="80">
        <v>44273.0</v>
      </c>
      <c r="B6604" s="1">
        <v>8116.167</v>
      </c>
    </row>
    <row r="6605" ht="15.75" customHeight="1">
      <c r="A6605" s="80">
        <v>44274.0</v>
      </c>
      <c r="B6605" s="1">
        <v>8112.134</v>
      </c>
    </row>
    <row r="6606" ht="15.75" customHeight="1">
      <c r="A6606" s="80">
        <v>44277.0</v>
      </c>
      <c r="B6606" s="1">
        <v>8169.136</v>
      </c>
    </row>
    <row r="6607" ht="15.75" customHeight="1">
      <c r="A6607" s="80">
        <v>44278.0</v>
      </c>
      <c r="B6607" s="1">
        <v>8106.833</v>
      </c>
    </row>
    <row r="6608" ht="15.75" customHeight="1">
      <c r="A6608" s="80">
        <v>44279.0</v>
      </c>
      <c r="B6608" s="1">
        <v>8062.996</v>
      </c>
    </row>
    <row r="6609" ht="15.75" customHeight="1">
      <c r="A6609" s="80">
        <v>44280.0</v>
      </c>
      <c r="B6609" s="1">
        <v>8105.511</v>
      </c>
    </row>
    <row r="6610" ht="15.75" customHeight="1">
      <c r="A6610" s="80">
        <v>44281.0</v>
      </c>
      <c r="B6610" s="1">
        <v>8240.381</v>
      </c>
    </row>
    <row r="6611" ht="15.75" customHeight="1">
      <c r="A6611" s="80">
        <v>44284.0</v>
      </c>
      <c r="B6611" s="1">
        <v>8233.245</v>
      </c>
    </row>
    <row r="6612" ht="15.75" customHeight="1">
      <c r="A6612" s="80">
        <v>44285.0</v>
      </c>
      <c r="B6612" s="1">
        <v>8208.097</v>
      </c>
    </row>
    <row r="6613" ht="15.75" customHeight="1">
      <c r="A6613" s="80">
        <v>44286.0</v>
      </c>
      <c r="B6613" s="1">
        <v>8238.483</v>
      </c>
    </row>
    <row r="6614" ht="15.75" customHeight="1">
      <c r="A6614" s="80">
        <v>44287.0</v>
      </c>
      <c r="B6614" s="1">
        <v>8335.909</v>
      </c>
    </row>
    <row r="6615" ht="15.75" customHeight="1">
      <c r="A6615" s="80">
        <v>44291.0</v>
      </c>
      <c r="B6615" s="1">
        <v>8457.397</v>
      </c>
    </row>
    <row r="6616" ht="15.75" customHeight="1">
      <c r="A6616" s="80">
        <v>44292.0</v>
      </c>
      <c r="B6616" s="1">
        <v>8449.542</v>
      </c>
    </row>
    <row r="6617" ht="15.75" customHeight="1">
      <c r="A6617" s="80">
        <v>44293.0</v>
      </c>
      <c r="B6617" s="1">
        <v>8462.175</v>
      </c>
    </row>
    <row r="6618" ht="15.75" customHeight="1">
      <c r="A6618" s="80">
        <v>44294.0</v>
      </c>
      <c r="B6618" s="1">
        <v>8499.85</v>
      </c>
    </row>
    <row r="6619" ht="15.75" customHeight="1">
      <c r="A6619" s="80">
        <v>44295.0</v>
      </c>
      <c r="B6619" s="1">
        <v>8565.573</v>
      </c>
    </row>
    <row r="6620" ht="15.75" customHeight="1">
      <c r="A6620" s="80">
        <v>44298.0</v>
      </c>
      <c r="B6620" s="1">
        <v>8564.03</v>
      </c>
    </row>
    <row r="6621" ht="15.75" customHeight="1">
      <c r="A6621" s="80">
        <v>44299.0</v>
      </c>
      <c r="B6621" s="1">
        <v>8592.246</v>
      </c>
    </row>
    <row r="6622" ht="15.75" customHeight="1">
      <c r="A6622" s="80">
        <v>44300.0</v>
      </c>
      <c r="B6622" s="1">
        <v>8558.156</v>
      </c>
    </row>
    <row r="6623" ht="15.75" customHeight="1">
      <c r="A6623" s="80">
        <v>44301.0</v>
      </c>
      <c r="B6623" s="1">
        <v>8653.287</v>
      </c>
    </row>
    <row r="6624" ht="15.75" customHeight="1">
      <c r="A6624" s="80">
        <v>44302.0</v>
      </c>
      <c r="B6624" s="1">
        <v>8684.506</v>
      </c>
    </row>
    <row r="6625" ht="15.75" customHeight="1">
      <c r="A6625" s="80">
        <v>44305.0</v>
      </c>
      <c r="B6625" s="1">
        <v>8638.421</v>
      </c>
    </row>
    <row r="6626" ht="15.75" customHeight="1">
      <c r="A6626" s="80">
        <v>44306.0</v>
      </c>
      <c r="B6626" s="1">
        <v>8579.947</v>
      </c>
    </row>
    <row r="6627" ht="15.75" customHeight="1">
      <c r="A6627" s="80">
        <v>44307.0</v>
      </c>
      <c r="B6627" s="1">
        <v>8659.799</v>
      </c>
    </row>
    <row r="6628" ht="15.75" customHeight="1">
      <c r="A6628" s="80">
        <v>44308.0</v>
      </c>
      <c r="B6628" s="1">
        <v>8580.731</v>
      </c>
    </row>
    <row r="6629" ht="15.75" customHeight="1">
      <c r="A6629" s="80">
        <v>44309.0</v>
      </c>
      <c r="B6629" s="1">
        <v>8674.796</v>
      </c>
    </row>
    <row r="6630" ht="15.75" customHeight="1">
      <c r="A6630" s="80">
        <v>44312.0</v>
      </c>
      <c r="B6630" s="1">
        <v>8690.257</v>
      </c>
    </row>
    <row r="6631" ht="15.75" customHeight="1">
      <c r="A6631" s="80">
        <v>44313.0</v>
      </c>
      <c r="B6631" s="1">
        <v>8688.452</v>
      </c>
    </row>
    <row r="6632" ht="15.75" customHeight="1">
      <c r="A6632" s="80">
        <v>44314.0</v>
      </c>
      <c r="B6632" s="1">
        <v>8681.166</v>
      </c>
    </row>
    <row r="6633" ht="15.75" customHeight="1">
      <c r="A6633" s="80">
        <v>44315.0</v>
      </c>
      <c r="B6633" s="1">
        <v>8740.349</v>
      </c>
    </row>
    <row r="6634" ht="15.75" customHeight="1">
      <c r="A6634" s="80">
        <v>44316.0</v>
      </c>
      <c r="B6634" s="1">
        <v>8678.161</v>
      </c>
    </row>
    <row r="6635" ht="15.75" customHeight="1">
      <c r="A6635" s="80">
        <v>44319.0</v>
      </c>
      <c r="B6635" s="1">
        <v>8702.025</v>
      </c>
    </row>
    <row r="6636" ht="15.75" customHeight="1">
      <c r="A6636" s="80">
        <v>44320.0</v>
      </c>
      <c r="B6636" s="1">
        <v>8643.913</v>
      </c>
    </row>
    <row r="6637" ht="15.75" customHeight="1">
      <c r="A6637" s="80">
        <v>44321.0</v>
      </c>
      <c r="B6637" s="1">
        <v>8650.038</v>
      </c>
    </row>
    <row r="6638" ht="15.75" customHeight="1">
      <c r="A6638" s="80">
        <v>44322.0</v>
      </c>
      <c r="B6638" s="1">
        <v>8722.036</v>
      </c>
    </row>
    <row r="6639" ht="15.75" customHeight="1">
      <c r="A6639" s="80">
        <v>44323.0</v>
      </c>
      <c r="B6639" s="1">
        <v>8787.815</v>
      </c>
    </row>
    <row r="6640" ht="15.75" customHeight="1">
      <c r="A6640" s="80">
        <v>44326.0</v>
      </c>
      <c r="B6640" s="1">
        <v>8696.294</v>
      </c>
    </row>
    <row r="6641" ht="15.75" customHeight="1">
      <c r="A6641" s="80">
        <v>44327.0</v>
      </c>
      <c r="B6641" s="1">
        <v>8620.979</v>
      </c>
    </row>
    <row r="6642" ht="15.75" customHeight="1">
      <c r="A6642" s="80">
        <v>44328.0</v>
      </c>
      <c r="B6642" s="1">
        <v>8437.235</v>
      </c>
    </row>
    <row r="6643" ht="15.75" customHeight="1">
      <c r="A6643" s="80">
        <v>44329.0</v>
      </c>
      <c r="B6643" s="1">
        <v>8541.386</v>
      </c>
    </row>
    <row r="6644" ht="15.75" customHeight="1">
      <c r="A6644" s="80">
        <v>44330.0</v>
      </c>
      <c r="B6644" s="1">
        <v>8669.49</v>
      </c>
    </row>
    <row r="6645" ht="15.75" customHeight="1">
      <c r="A6645" s="80">
        <v>44333.0</v>
      </c>
      <c r="B6645" s="1">
        <v>8647.569</v>
      </c>
    </row>
    <row r="6646" ht="15.75" customHeight="1">
      <c r="A6646" s="80">
        <v>44334.0</v>
      </c>
      <c r="B6646" s="1">
        <v>8574.978</v>
      </c>
    </row>
    <row r="6647" ht="15.75" customHeight="1">
      <c r="A6647" s="80">
        <v>44335.0</v>
      </c>
      <c r="B6647" s="1">
        <v>8550.945</v>
      </c>
    </row>
    <row r="6648" ht="15.75" customHeight="1">
      <c r="A6648" s="80">
        <v>44336.0</v>
      </c>
      <c r="B6648" s="1">
        <v>8641.98</v>
      </c>
    </row>
    <row r="6649" ht="15.75" customHeight="1">
      <c r="A6649" s="80">
        <v>44337.0</v>
      </c>
      <c r="B6649" s="1">
        <v>8635.546</v>
      </c>
    </row>
    <row r="6650" ht="15.75" customHeight="1">
      <c r="A6650" s="80">
        <v>44340.0</v>
      </c>
      <c r="B6650" s="1">
        <v>8721.999</v>
      </c>
    </row>
    <row r="6651" ht="15.75" customHeight="1">
      <c r="A6651" s="80">
        <v>44341.0</v>
      </c>
      <c r="B6651" s="1">
        <v>8703.59</v>
      </c>
    </row>
    <row r="6652" ht="15.75" customHeight="1">
      <c r="A6652" s="80">
        <v>44342.0</v>
      </c>
      <c r="B6652" s="1">
        <v>8720.039</v>
      </c>
    </row>
    <row r="6653" ht="15.75" customHeight="1">
      <c r="A6653" s="80">
        <v>44343.0</v>
      </c>
      <c r="B6653" s="1">
        <v>8730.968</v>
      </c>
    </row>
    <row r="6654" ht="15.75" customHeight="1">
      <c r="A6654" s="80">
        <v>44344.0</v>
      </c>
      <c r="B6654" s="1">
        <v>8738.772</v>
      </c>
    </row>
    <row r="6655" ht="15.75" customHeight="1">
      <c r="A6655" s="80">
        <v>44348.0</v>
      </c>
      <c r="B6655" s="1">
        <v>8734.744</v>
      </c>
    </row>
    <row r="6656" ht="15.75" customHeight="1">
      <c r="A6656" s="80">
        <v>44349.0</v>
      </c>
      <c r="B6656" s="1">
        <v>8748.297</v>
      </c>
    </row>
    <row r="6657" ht="15.75" customHeight="1">
      <c r="A6657" s="80">
        <v>44350.0</v>
      </c>
      <c r="B6657" s="1">
        <v>8717.973</v>
      </c>
    </row>
    <row r="6658" ht="15.75" customHeight="1">
      <c r="A6658" s="80">
        <v>44351.0</v>
      </c>
      <c r="B6658" s="1">
        <v>8795.076</v>
      </c>
    </row>
    <row r="6659" ht="15.75" customHeight="1">
      <c r="A6659" s="80">
        <v>44354.0</v>
      </c>
      <c r="B6659" s="1">
        <v>8788.279</v>
      </c>
    </row>
    <row r="6660" ht="15.75" customHeight="1">
      <c r="A6660" s="80">
        <v>44355.0</v>
      </c>
      <c r="B6660" s="1">
        <v>8789.996</v>
      </c>
    </row>
    <row r="6661" ht="15.75" customHeight="1">
      <c r="A6661" s="80">
        <v>44356.0</v>
      </c>
      <c r="B6661" s="1">
        <v>8774.313</v>
      </c>
    </row>
    <row r="6662" ht="15.75" customHeight="1">
      <c r="A6662" s="80">
        <v>44357.0</v>
      </c>
      <c r="B6662" s="1">
        <v>8815.562</v>
      </c>
    </row>
    <row r="6663" ht="15.75" customHeight="1">
      <c r="A6663" s="80">
        <v>44358.0</v>
      </c>
      <c r="B6663" s="1">
        <v>8832.944</v>
      </c>
    </row>
    <row r="6664" ht="15.75" customHeight="1">
      <c r="A6664" s="80">
        <v>44361.0</v>
      </c>
      <c r="B6664" s="1">
        <v>8851.166</v>
      </c>
    </row>
    <row r="6665" ht="15.75" customHeight="1">
      <c r="A6665" s="80">
        <v>44362.0</v>
      </c>
      <c r="B6665" s="1">
        <v>8833.675</v>
      </c>
    </row>
    <row r="6666" ht="15.75" customHeight="1">
      <c r="A6666" s="80">
        <v>44363.0</v>
      </c>
      <c r="B6666" s="1">
        <v>8786.178</v>
      </c>
    </row>
    <row r="6667" ht="15.75" customHeight="1">
      <c r="A6667" s="80">
        <v>44364.0</v>
      </c>
      <c r="B6667" s="1">
        <v>8782.584</v>
      </c>
    </row>
    <row r="6668" ht="15.75" customHeight="1">
      <c r="A6668" s="80">
        <v>44365.0</v>
      </c>
      <c r="B6668" s="1">
        <v>8667.763</v>
      </c>
    </row>
    <row r="6669" ht="15.75" customHeight="1">
      <c r="A6669" s="80">
        <v>44368.0</v>
      </c>
      <c r="B6669" s="1">
        <v>8789.522</v>
      </c>
    </row>
    <row r="6670" ht="15.75" customHeight="1">
      <c r="A6670" s="80">
        <v>44369.0</v>
      </c>
      <c r="B6670" s="1">
        <v>8834.558</v>
      </c>
    </row>
    <row r="6671" ht="15.75" customHeight="1">
      <c r="A6671" s="80">
        <v>44370.0</v>
      </c>
      <c r="B6671" s="1">
        <v>8825.014</v>
      </c>
    </row>
    <row r="6672" ht="15.75" customHeight="1">
      <c r="A6672" s="80">
        <v>44371.0</v>
      </c>
      <c r="B6672" s="1">
        <v>8877.065</v>
      </c>
    </row>
    <row r="6673" ht="15.75" customHeight="1">
      <c r="A6673" s="80">
        <v>44372.0</v>
      </c>
      <c r="B6673" s="1">
        <v>8906.791</v>
      </c>
    </row>
    <row r="6674" ht="15.75" customHeight="1">
      <c r="A6674" s="80">
        <v>44375.0</v>
      </c>
      <c r="B6674" s="1">
        <v>8927.401</v>
      </c>
    </row>
    <row r="6675" ht="15.75" customHeight="1">
      <c r="A6675" s="80">
        <v>44376.0</v>
      </c>
      <c r="B6675" s="1">
        <v>8930.666</v>
      </c>
    </row>
    <row r="6676" ht="15.75" customHeight="1">
      <c r="A6676" s="80">
        <v>44377.0</v>
      </c>
      <c r="B6676" s="1">
        <v>8942.777</v>
      </c>
    </row>
    <row r="6677" ht="15.75" customHeight="1">
      <c r="A6677" s="80">
        <v>44378.0</v>
      </c>
      <c r="B6677" s="1">
        <v>8990.08</v>
      </c>
    </row>
    <row r="6678" ht="15.75" customHeight="1">
      <c r="A6678" s="80">
        <v>44379.0</v>
      </c>
      <c r="B6678" s="1">
        <v>9058.659</v>
      </c>
    </row>
    <row r="6679" ht="15.75" customHeight="1">
      <c r="A6679" s="80">
        <v>44383.0</v>
      </c>
      <c r="B6679" s="1">
        <v>9040.76</v>
      </c>
    </row>
    <row r="6680" ht="15.75" customHeight="1">
      <c r="A6680" s="80">
        <v>44384.0</v>
      </c>
      <c r="B6680" s="1">
        <v>9071.143</v>
      </c>
    </row>
    <row r="6681" ht="15.75" customHeight="1">
      <c r="A6681" s="80">
        <v>44385.0</v>
      </c>
      <c r="B6681" s="1">
        <v>8995.262</v>
      </c>
    </row>
    <row r="6682" ht="15.75" customHeight="1">
      <c r="A6682" s="80">
        <v>44386.0</v>
      </c>
      <c r="B6682" s="1">
        <v>9096.84</v>
      </c>
    </row>
    <row r="6683" ht="15.75" customHeight="1">
      <c r="A6683" s="80">
        <v>44389.0</v>
      </c>
      <c r="B6683" s="1">
        <v>9128.223</v>
      </c>
    </row>
    <row r="6684" ht="15.75" customHeight="1">
      <c r="A6684" s="80">
        <v>44390.0</v>
      </c>
      <c r="B6684" s="1">
        <v>9096.148</v>
      </c>
    </row>
    <row r="6685" ht="15.75" customHeight="1">
      <c r="A6685" s="80">
        <v>44391.0</v>
      </c>
      <c r="B6685" s="1">
        <v>9107.848</v>
      </c>
    </row>
    <row r="6686" ht="15.75" customHeight="1">
      <c r="A6686" s="80">
        <v>44392.0</v>
      </c>
      <c r="B6686" s="1">
        <v>9078.328</v>
      </c>
    </row>
    <row r="6687" ht="15.75" customHeight="1">
      <c r="A6687" s="80">
        <v>44393.0</v>
      </c>
      <c r="B6687" s="1">
        <v>9009.89</v>
      </c>
    </row>
    <row r="6688" ht="15.75" customHeight="1">
      <c r="A6688" s="80">
        <v>44396.0</v>
      </c>
      <c r="B6688" s="1">
        <v>8867.066</v>
      </c>
    </row>
    <row r="6689" ht="15.75" customHeight="1">
      <c r="A6689" s="80">
        <v>44397.0</v>
      </c>
      <c r="B6689" s="1">
        <v>9001.771</v>
      </c>
    </row>
    <row r="6690" ht="15.75" customHeight="1">
      <c r="A6690" s="80">
        <v>44398.0</v>
      </c>
      <c r="B6690" s="1">
        <v>9075.975</v>
      </c>
    </row>
    <row r="6691" ht="15.75" customHeight="1">
      <c r="A6691" s="80">
        <v>44399.0</v>
      </c>
      <c r="B6691" s="1">
        <v>9094.954</v>
      </c>
    </row>
    <row r="6692" ht="15.75" customHeight="1">
      <c r="A6692" s="80">
        <v>44400.0</v>
      </c>
      <c r="B6692" s="1">
        <v>9187.635</v>
      </c>
    </row>
    <row r="6693" ht="15.75" customHeight="1">
      <c r="A6693" s="80">
        <v>44403.0</v>
      </c>
      <c r="B6693" s="1">
        <v>9209.632</v>
      </c>
    </row>
    <row r="6694" ht="15.75" customHeight="1">
      <c r="A6694" s="80">
        <v>44404.0</v>
      </c>
      <c r="B6694" s="1">
        <v>9166.267</v>
      </c>
    </row>
    <row r="6695" ht="15.75" customHeight="1">
      <c r="A6695" s="80">
        <v>44405.0</v>
      </c>
      <c r="B6695" s="1">
        <v>9164.62</v>
      </c>
    </row>
    <row r="6696" ht="15.75" customHeight="1">
      <c r="A6696" s="80">
        <v>44406.0</v>
      </c>
      <c r="B6696" s="1">
        <v>9204.248</v>
      </c>
    </row>
    <row r="6697" ht="15.75" customHeight="1">
      <c r="A6697" s="80">
        <v>44407.0</v>
      </c>
      <c r="B6697" s="1">
        <v>9155.212</v>
      </c>
    </row>
    <row r="6698" ht="15.75" customHeight="1">
      <c r="A6698" s="80">
        <v>44410.0</v>
      </c>
      <c r="B6698" s="1">
        <v>9138.36</v>
      </c>
    </row>
    <row r="6699" ht="15.75" customHeight="1">
      <c r="A6699" s="80">
        <v>44411.0</v>
      </c>
      <c r="B6699" s="1">
        <v>9213.348</v>
      </c>
    </row>
    <row r="6700" ht="15.75" customHeight="1">
      <c r="A6700" s="80">
        <v>44412.0</v>
      </c>
      <c r="B6700" s="1">
        <v>9170.761</v>
      </c>
    </row>
    <row r="6701" ht="15.75" customHeight="1">
      <c r="A6701" s="80">
        <v>44413.0</v>
      </c>
      <c r="B6701" s="1">
        <v>9226.488</v>
      </c>
    </row>
    <row r="6702" ht="15.75" customHeight="1">
      <c r="A6702" s="80">
        <v>44414.0</v>
      </c>
      <c r="B6702" s="1">
        <v>9243.027</v>
      </c>
    </row>
    <row r="6703" ht="15.75" customHeight="1">
      <c r="A6703" s="80">
        <v>44417.0</v>
      </c>
      <c r="B6703" s="1">
        <v>9235.048</v>
      </c>
    </row>
    <row r="6704" ht="15.75" customHeight="1">
      <c r="A6704" s="80">
        <v>44418.0</v>
      </c>
      <c r="B6704" s="1">
        <v>9244.216</v>
      </c>
    </row>
    <row r="6705" ht="15.75" customHeight="1">
      <c r="A6705" s="80">
        <v>44419.0</v>
      </c>
      <c r="B6705" s="1">
        <v>9267.403</v>
      </c>
    </row>
    <row r="6706" ht="15.75" customHeight="1">
      <c r="A6706" s="80">
        <v>44420.0</v>
      </c>
      <c r="B6706" s="1">
        <v>9297.199</v>
      </c>
    </row>
    <row r="6707" ht="15.75" customHeight="1">
      <c r="A6707" s="80">
        <v>44421.0</v>
      </c>
      <c r="B6707" s="1">
        <v>9312.511</v>
      </c>
    </row>
    <row r="6708" ht="15.75" customHeight="1">
      <c r="A6708" s="80">
        <v>44424.0</v>
      </c>
      <c r="B6708" s="1">
        <v>9337.181</v>
      </c>
    </row>
    <row r="6709" ht="15.75" customHeight="1">
      <c r="A6709" s="80">
        <v>44425.0</v>
      </c>
      <c r="B6709" s="1">
        <v>9271.829</v>
      </c>
    </row>
    <row r="6710" ht="15.75" customHeight="1">
      <c r="A6710" s="80">
        <v>44426.0</v>
      </c>
      <c r="B6710" s="1">
        <v>9173.93</v>
      </c>
    </row>
    <row r="6711" ht="15.75" customHeight="1">
      <c r="A6711" s="80">
        <v>44427.0</v>
      </c>
      <c r="B6711" s="1">
        <v>9186.07</v>
      </c>
    </row>
    <row r="6712" ht="15.75" customHeight="1">
      <c r="A6712" s="80">
        <v>44428.0</v>
      </c>
      <c r="B6712" s="1">
        <v>9261.306</v>
      </c>
    </row>
    <row r="6713" ht="15.75" customHeight="1">
      <c r="A6713" s="80">
        <v>44431.0</v>
      </c>
      <c r="B6713" s="1">
        <v>9341.091</v>
      </c>
    </row>
    <row r="6714" ht="15.75" customHeight="1">
      <c r="A6714" s="80">
        <v>44432.0</v>
      </c>
      <c r="B6714" s="1">
        <v>9355.11</v>
      </c>
    </row>
    <row r="6715" ht="15.75" customHeight="1">
      <c r="A6715" s="80">
        <v>44433.0</v>
      </c>
      <c r="B6715" s="1">
        <v>9376.0</v>
      </c>
    </row>
    <row r="6716" ht="15.75" customHeight="1">
      <c r="A6716" s="80">
        <v>44434.0</v>
      </c>
      <c r="B6716" s="1">
        <v>9321.736</v>
      </c>
    </row>
    <row r="6717" ht="15.75" customHeight="1">
      <c r="A6717" s="80">
        <v>44435.0</v>
      </c>
      <c r="B6717" s="1">
        <v>9404.147</v>
      </c>
    </row>
    <row r="6718" ht="15.75" customHeight="1">
      <c r="A6718" s="80">
        <v>44438.0</v>
      </c>
      <c r="B6718" s="1">
        <v>9445.244</v>
      </c>
    </row>
    <row r="6719" ht="15.75" customHeight="1">
      <c r="A6719" s="80">
        <v>44439.0</v>
      </c>
      <c r="B6719" s="1">
        <v>9433.582</v>
      </c>
    </row>
    <row r="6720" ht="15.75" customHeight="1">
      <c r="A6720" s="80">
        <v>44440.0</v>
      </c>
      <c r="B6720" s="1">
        <v>9437.155</v>
      </c>
    </row>
    <row r="6721" ht="15.75" customHeight="1">
      <c r="A6721" s="80">
        <v>44441.0</v>
      </c>
      <c r="B6721" s="1">
        <v>9465.467</v>
      </c>
    </row>
    <row r="6722" ht="15.75" customHeight="1">
      <c r="A6722" s="80">
        <v>44442.0</v>
      </c>
      <c r="B6722" s="1">
        <v>9462.539</v>
      </c>
    </row>
    <row r="6723" ht="15.75" customHeight="1">
      <c r="A6723" s="80">
        <v>44446.0</v>
      </c>
      <c r="B6723" s="1">
        <v>9430.683</v>
      </c>
    </row>
    <row r="6724" ht="15.75" customHeight="1">
      <c r="A6724" s="80">
        <v>44447.0</v>
      </c>
      <c r="B6724" s="1">
        <v>9418.572</v>
      </c>
    </row>
    <row r="6725" ht="15.75" customHeight="1">
      <c r="A6725" s="80">
        <v>44448.0</v>
      </c>
      <c r="B6725" s="1">
        <v>9375.99</v>
      </c>
    </row>
    <row r="6726" ht="15.75" customHeight="1">
      <c r="A6726" s="80">
        <v>44449.0</v>
      </c>
      <c r="B6726" s="1">
        <v>9304.033</v>
      </c>
    </row>
    <row r="6727" ht="15.75" customHeight="1">
      <c r="A6727" s="80">
        <v>44452.0</v>
      </c>
      <c r="B6727" s="1">
        <v>9325.286</v>
      </c>
    </row>
    <row r="6728" ht="15.75" customHeight="1">
      <c r="A6728" s="80">
        <v>44453.0</v>
      </c>
      <c r="B6728" s="1">
        <v>9273.99</v>
      </c>
    </row>
    <row r="6729" ht="15.75" customHeight="1">
      <c r="A6729" s="80">
        <v>44454.0</v>
      </c>
      <c r="B6729" s="1">
        <v>9352.831</v>
      </c>
    </row>
    <row r="6730" ht="15.75" customHeight="1">
      <c r="A6730" s="80">
        <v>44455.0</v>
      </c>
      <c r="B6730" s="1">
        <v>9338.611</v>
      </c>
    </row>
    <row r="6731" ht="15.75" customHeight="1">
      <c r="A6731" s="80">
        <v>44456.0</v>
      </c>
      <c r="B6731" s="1">
        <v>9253.566</v>
      </c>
    </row>
    <row r="6732" ht="15.75" customHeight="1">
      <c r="A6732" s="80">
        <v>44459.0</v>
      </c>
      <c r="B6732" s="1">
        <v>9096.524</v>
      </c>
    </row>
    <row r="6733" ht="15.75" customHeight="1">
      <c r="A6733" s="80">
        <v>44460.0</v>
      </c>
      <c r="B6733" s="1">
        <v>9089.553</v>
      </c>
    </row>
    <row r="6734" ht="15.75" customHeight="1">
      <c r="A6734" s="80">
        <v>44461.0</v>
      </c>
      <c r="B6734" s="1">
        <v>9176.078</v>
      </c>
    </row>
    <row r="6735" ht="15.75" customHeight="1">
      <c r="A6735" s="80">
        <v>44462.0</v>
      </c>
      <c r="B6735" s="1">
        <v>9287.8</v>
      </c>
    </row>
    <row r="6736" ht="15.75" customHeight="1">
      <c r="A6736" s="80">
        <v>44463.0</v>
      </c>
      <c r="B6736" s="1">
        <v>9301.492</v>
      </c>
    </row>
    <row r="6737" ht="15.75" customHeight="1">
      <c r="A6737" s="80">
        <v>44466.0</v>
      </c>
      <c r="B6737" s="1">
        <v>9275.872</v>
      </c>
    </row>
    <row r="6738" ht="15.75" customHeight="1">
      <c r="A6738" s="80">
        <v>44467.0</v>
      </c>
      <c r="B6738" s="1">
        <v>9087.465</v>
      </c>
    </row>
    <row r="6739" ht="15.75" customHeight="1">
      <c r="A6739" s="80">
        <v>44468.0</v>
      </c>
      <c r="B6739" s="1">
        <v>9102.616</v>
      </c>
    </row>
    <row r="6740" ht="15.75" customHeight="1">
      <c r="A6740" s="80">
        <v>44469.0</v>
      </c>
      <c r="B6740" s="1">
        <v>8994.828</v>
      </c>
    </row>
    <row r="6741" ht="15.75" customHeight="1">
      <c r="A6741" s="80">
        <v>44470.0</v>
      </c>
      <c r="B6741" s="1">
        <v>9098.251</v>
      </c>
    </row>
    <row r="6742" ht="15.75" customHeight="1">
      <c r="A6742" s="80">
        <v>44473.0</v>
      </c>
      <c r="B6742" s="1">
        <v>8980.637</v>
      </c>
    </row>
    <row r="6743" ht="15.75" customHeight="1">
      <c r="A6743" s="80">
        <v>44474.0</v>
      </c>
      <c r="B6743" s="1">
        <v>9076.185</v>
      </c>
    </row>
    <row r="6744" ht="15.75" customHeight="1">
      <c r="A6744" s="80">
        <v>44475.0</v>
      </c>
      <c r="B6744" s="1">
        <v>9113.455</v>
      </c>
    </row>
    <row r="6745" ht="15.75" customHeight="1">
      <c r="A6745" s="80">
        <v>44476.0</v>
      </c>
      <c r="B6745" s="1">
        <v>9191.189</v>
      </c>
    </row>
    <row r="6746" ht="15.75" customHeight="1">
      <c r="A6746" s="80">
        <v>44477.0</v>
      </c>
      <c r="B6746" s="1">
        <v>9173.739</v>
      </c>
    </row>
    <row r="6747" ht="15.75" customHeight="1">
      <c r="A6747" s="80">
        <v>44480.0</v>
      </c>
      <c r="B6747" s="1">
        <v>9110.759</v>
      </c>
    </row>
    <row r="6748" ht="15.75" customHeight="1">
      <c r="A6748" s="80">
        <v>44481.0</v>
      </c>
      <c r="B6748" s="1">
        <v>9088.731</v>
      </c>
    </row>
    <row r="6749" ht="15.75" customHeight="1">
      <c r="A6749" s="80">
        <v>44482.0</v>
      </c>
      <c r="B6749" s="1">
        <v>9116.389</v>
      </c>
    </row>
    <row r="6750" ht="15.75" customHeight="1">
      <c r="A6750" s="80">
        <v>44483.0</v>
      </c>
      <c r="B6750" s="1">
        <v>9272.968</v>
      </c>
    </row>
    <row r="6751" ht="15.75" customHeight="1">
      <c r="A6751" s="80">
        <v>44484.0</v>
      </c>
      <c r="B6751" s="1">
        <v>9342.15</v>
      </c>
    </row>
    <row r="6752" ht="15.75" customHeight="1">
      <c r="A6752" s="80">
        <v>44487.0</v>
      </c>
      <c r="B6752" s="1">
        <v>9373.682</v>
      </c>
    </row>
    <row r="6753" ht="15.75" customHeight="1">
      <c r="A6753" s="80">
        <v>44488.0</v>
      </c>
      <c r="B6753" s="1">
        <v>9443.124</v>
      </c>
    </row>
    <row r="6754" ht="15.75" customHeight="1">
      <c r="A6754" s="80">
        <v>44489.0</v>
      </c>
      <c r="B6754" s="1">
        <v>9477.821</v>
      </c>
    </row>
    <row r="6755" ht="15.75" customHeight="1">
      <c r="A6755" s="80">
        <v>44490.0</v>
      </c>
      <c r="B6755" s="1">
        <v>9506.912</v>
      </c>
    </row>
    <row r="6756" ht="15.75" customHeight="1">
      <c r="A6756" s="80">
        <v>44491.0</v>
      </c>
      <c r="B6756" s="1">
        <v>9496.858</v>
      </c>
    </row>
    <row r="6757" ht="15.75" customHeight="1">
      <c r="A6757" s="80">
        <v>44494.0</v>
      </c>
      <c r="B6757" s="1">
        <v>9541.99</v>
      </c>
    </row>
    <row r="6758" ht="15.75" customHeight="1">
      <c r="A6758" s="80">
        <v>44495.0</v>
      </c>
      <c r="B6758" s="1">
        <v>9559.392</v>
      </c>
    </row>
    <row r="6759" ht="15.75" customHeight="1">
      <c r="A6759" s="80">
        <v>44496.0</v>
      </c>
      <c r="B6759" s="1">
        <v>9511.267</v>
      </c>
    </row>
    <row r="6760" ht="15.75" customHeight="1">
      <c r="A6760" s="80">
        <v>44497.0</v>
      </c>
      <c r="B6760" s="1">
        <v>9605.228</v>
      </c>
    </row>
    <row r="6761" ht="15.75" customHeight="1">
      <c r="A6761" s="80">
        <v>44498.0</v>
      </c>
      <c r="B6761" s="1">
        <v>9625.022</v>
      </c>
    </row>
    <row r="6762" ht="15.75" customHeight="1">
      <c r="A6762" s="80">
        <v>44501.0</v>
      </c>
      <c r="B6762" s="1">
        <v>9642.445</v>
      </c>
    </row>
    <row r="6763" ht="15.75" customHeight="1">
      <c r="A6763" s="80">
        <v>44502.0</v>
      </c>
      <c r="B6763" s="1">
        <v>9677.945</v>
      </c>
    </row>
    <row r="6764" ht="15.75" customHeight="1">
      <c r="A6764" s="80">
        <v>44503.0</v>
      </c>
      <c r="B6764" s="1">
        <v>9740.47</v>
      </c>
    </row>
    <row r="6765" ht="15.75" customHeight="1">
      <c r="A6765" s="80">
        <v>44504.0</v>
      </c>
      <c r="B6765" s="1">
        <v>9782.481</v>
      </c>
    </row>
    <row r="6766" ht="15.75" customHeight="1">
      <c r="A6766" s="80">
        <v>44505.0</v>
      </c>
      <c r="B6766" s="1">
        <v>9819.983</v>
      </c>
    </row>
    <row r="6767" ht="15.75" customHeight="1">
      <c r="A6767" s="80">
        <v>44508.0</v>
      </c>
      <c r="B6767" s="1">
        <v>9828.81</v>
      </c>
    </row>
    <row r="6768" ht="15.75" customHeight="1">
      <c r="A6768" s="80">
        <v>44509.0</v>
      </c>
      <c r="B6768" s="1">
        <v>9795.124</v>
      </c>
    </row>
    <row r="6769" ht="15.75" customHeight="1">
      <c r="A6769" s="80">
        <v>44510.0</v>
      </c>
      <c r="B6769" s="1">
        <v>9716.724</v>
      </c>
    </row>
    <row r="6770" ht="15.75" customHeight="1">
      <c r="A6770" s="80">
        <v>44511.0</v>
      </c>
      <c r="B6770" s="1">
        <v>9722.08</v>
      </c>
    </row>
    <row r="6771" ht="15.75" customHeight="1">
      <c r="A6771" s="80">
        <v>44512.0</v>
      </c>
      <c r="B6771" s="1">
        <v>9793.216</v>
      </c>
    </row>
    <row r="6772" ht="15.75" customHeight="1">
      <c r="A6772" s="80">
        <v>44515.0</v>
      </c>
      <c r="B6772" s="1">
        <v>9793.525</v>
      </c>
    </row>
    <row r="6773" ht="15.75" customHeight="1">
      <c r="A6773" s="80">
        <v>44516.0</v>
      </c>
      <c r="B6773" s="1">
        <v>9831.91</v>
      </c>
    </row>
    <row r="6774" ht="15.75" customHeight="1">
      <c r="A6774" s="80">
        <v>44517.0</v>
      </c>
      <c r="B6774" s="1">
        <v>9808.27</v>
      </c>
    </row>
    <row r="6775" ht="15.75" customHeight="1">
      <c r="A6775" s="80">
        <v>44518.0</v>
      </c>
      <c r="B6775" s="1">
        <v>9842.346</v>
      </c>
    </row>
    <row r="6776" ht="15.75" customHeight="1">
      <c r="A6776" s="80">
        <v>44519.0</v>
      </c>
      <c r="B6776" s="1">
        <v>9828.799</v>
      </c>
    </row>
    <row r="6777" ht="15.75" customHeight="1">
      <c r="A6777" s="80">
        <v>44522.0</v>
      </c>
      <c r="B6777" s="1">
        <v>9798.295</v>
      </c>
    </row>
    <row r="6778" ht="15.75" customHeight="1">
      <c r="A6778" s="80">
        <v>44523.0</v>
      </c>
      <c r="B6778" s="1">
        <v>9814.648</v>
      </c>
    </row>
    <row r="6779" ht="15.75" customHeight="1">
      <c r="A6779" s="80">
        <v>44524.0</v>
      </c>
      <c r="B6779" s="1">
        <v>9837.596</v>
      </c>
    </row>
    <row r="6780" ht="15.75" customHeight="1">
      <c r="A6780" s="80">
        <v>44526.0</v>
      </c>
      <c r="B6780" s="1">
        <v>9614.249</v>
      </c>
    </row>
    <row r="6781" ht="15.75" customHeight="1">
      <c r="A6781" s="80">
        <v>44529.0</v>
      </c>
      <c r="B6781" s="1">
        <v>9741.781</v>
      </c>
    </row>
    <row r="6782" ht="15.75" customHeight="1">
      <c r="A6782" s="80">
        <v>44530.0</v>
      </c>
      <c r="B6782" s="1">
        <v>9558.331</v>
      </c>
    </row>
    <row r="6783" ht="15.75" customHeight="1">
      <c r="A6783" s="80">
        <v>44531.0</v>
      </c>
      <c r="B6783" s="1">
        <v>9446.205</v>
      </c>
    </row>
    <row r="6784" ht="15.75" customHeight="1">
      <c r="A6784" s="80">
        <v>44532.0</v>
      </c>
      <c r="B6784" s="1">
        <v>9581.79</v>
      </c>
    </row>
    <row r="6785" ht="15.75" customHeight="1">
      <c r="A6785" s="80">
        <v>44533.0</v>
      </c>
      <c r="B6785" s="1">
        <v>9501.283</v>
      </c>
    </row>
    <row r="6786" ht="15.75" customHeight="1">
      <c r="A6786" s="80">
        <v>44536.0</v>
      </c>
      <c r="B6786" s="1">
        <v>9613.021</v>
      </c>
    </row>
    <row r="6787" ht="15.75" customHeight="1">
      <c r="A6787" s="80">
        <v>44537.0</v>
      </c>
      <c r="B6787" s="1">
        <v>9812.197</v>
      </c>
    </row>
    <row r="6788" ht="15.75" customHeight="1">
      <c r="A6788" s="80">
        <v>44538.0</v>
      </c>
      <c r="B6788" s="1">
        <v>9842.683</v>
      </c>
    </row>
    <row r="6789" ht="15.75" customHeight="1">
      <c r="A6789" s="80">
        <v>44539.0</v>
      </c>
      <c r="B6789" s="1">
        <v>9773.191</v>
      </c>
    </row>
    <row r="6790" ht="15.75" customHeight="1">
      <c r="A6790" s="80">
        <v>44540.0</v>
      </c>
      <c r="B6790" s="1">
        <v>9866.622</v>
      </c>
    </row>
    <row r="6791" ht="15.75" customHeight="1">
      <c r="A6791" s="80">
        <v>44543.0</v>
      </c>
      <c r="B6791" s="1">
        <v>9776.689</v>
      </c>
    </row>
    <row r="6792" ht="15.75" customHeight="1">
      <c r="A6792" s="80">
        <v>44544.0</v>
      </c>
      <c r="B6792" s="1">
        <v>9705.056</v>
      </c>
    </row>
    <row r="6793" ht="15.75" customHeight="1">
      <c r="A6793" s="80">
        <v>44545.0</v>
      </c>
      <c r="B6793" s="1">
        <v>9863.924</v>
      </c>
    </row>
    <row r="6794" ht="15.75" customHeight="1">
      <c r="A6794" s="80">
        <v>44546.0</v>
      </c>
      <c r="B6794" s="1">
        <v>9778.094</v>
      </c>
    </row>
    <row r="6795" ht="15.75" customHeight="1">
      <c r="A6795" s="80">
        <v>44547.0</v>
      </c>
      <c r="B6795" s="1">
        <v>9678.035</v>
      </c>
    </row>
    <row r="6796" ht="15.75" customHeight="1">
      <c r="A6796" s="80">
        <v>44550.0</v>
      </c>
      <c r="B6796" s="1">
        <v>9567.906</v>
      </c>
    </row>
    <row r="6797" ht="15.75" customHeight="1">
      <c r="A6797" s="80">
        <v>44551.0</v>
      </c>
      <c r="B6797" s="1">
        <v>9738.726</v>
      </c>
    </row>
    <row r="6798" ht="15.75" customHeight="1">
      <c r="A6798" s="80">
        <v>44552.0</v>
      </c>
      <c r="B6798" s="1">
        <v>9838.896</v>
      </c>
    </row>
    <row r="6799" ht="15.75" customHeight="1">
      <c r="A6799" s="80">
        <v>44553.0</v>
      </c>
      <c r="B6799" s="1">
        <v>9900.3</v>
      </c>
    </row>
    <row r="6800" ht="15.75" customHeight="1">
      <c r="A6800" s="80">
        <v>44557.0</v>
      </c>
      <c r="B6800" s="1">
        <v>10037.668</v>
      </c>
    </row>
    <row r="6801" ht="15.75" customHeight="1">
      <c r="A6801" s="80">
        <v>44558.0</v>
      </c>
      <c r="B6801" s="1">
        <v>10027.533</v>
      </c>
    </row>
    <row r="6802" ht="15.75" customHeight="1">
      <c r="A6802" s="80">
        <v>44559.0</v>
      </c>
      <c r="B6802" s="1">
        <v>10041.611</v>
      </c>
    </row>
    <row r="6803" ht="15.75" customHeight="1">
      <c r="A6803" s="80">
        <v>44560.0</v>
      </c>
      <c r="B6803" s="1">
        <v>10012.514</v>
      </c>
    </row>
    <row r="6804" ht="15.75" customHeight="1">
      <c r="A6804" s="80">
        <v>44561.0</v>
      </c>
      <c r="B6804" s="1">
        <v>9986.698</v>
      </c>
    </row>
    <row r="6805" ht="15.75" customHeight="1">
      <c r="A6805" s="80">
        <v>44564.0</v>
      </c>
      <c r="B6805" s="1">
        <v>10050.408</v>
      </c>
    </row>
    <row r="6806" ht="15.75" customHeight="1">
      <c r="A6806" s="80">
        <v>44565.0</v>
      </c>
      <c r="B6806" s="1">
        <v>10044.747</v>
      </c>
    </row>
    <row r="6807" ht="15.75" customHeight="1">
      <c r="A6807" s="80">
        <v>44566.0</v>
      </c>
      <c r="B6807" s="1">
        <v>9850.703</v>
      </c>
    </row>
    <row r="6808" ht="15.75" customHeight="1">
      <c r="A6808" s="80">
        <v>44567.0</v>
      </c>
      <c r="B6808" s="1">
        <v>9841.924</v>
      </c>
    </row>
    <row r="6809" ht="15.75" customHeight="1">
      <c r="A6809" s="80">
        <v>44568.0</v>
      </c>
      <c r="B6809" s="1">
        <v>9803.845</v>
      </c>
    </row>
    <row r="6810" ht="15.75" customHeight="1">
      <c r="A6810" s="80">
        <v>44571.0</v>
      </c>
      <c r="B6810" s="1">
        <v>9789.723</v>
      </c>
    </row>
    <row r="6811" ht="15.75" customHeight="1">
      <c r="A6811" s="80">
        <v>44572.0</v>
      </c>
      <c r="B6811" s="1">
        <v>9879.39</v>
      </c>
    </row>
    <row r="6812" ht="15.75" customHeight="1">
      <c r="A6812" s="80">
        <v>44573.0</v>
      </c>
      <c r="B6812" s="1">
        <v>9907.376</v>
      </c>
    </row>
    <row r="6813" ht="15.75" customHeight="1">
      <c r="A6813" s="80">
        <v>44574.0</v>
      </c>
      <c r="B6813" s="1">
        <v>9767.354</v>
      </c>
    </row>
    <row r="6814" ht="15.75" customHeight="1">
      <c r="A6814" s="80">
        <v>44575.0</v>
      </c>
      <c r="B6814" s="1">
        <v>9775.53</v>
      </c>
    </row>
    <row r="6815" ht="15.75" customHeight="1">
      <c r="A6815" s="80">
        <v>44579.0</v>
      </c>
      <c r="B6815" s="1">
        <v>9595.926</v>
      </c>
    </row>
    <row r="6816" ht="15.75" customHeight="1">
      <c r="A6816" s="80">
        <v>44580.0</v>
      </c>
      <c r="B6816" s="1">
        <v>9503.135</v>
      </c>
    </row>
    <row r="6817" ht="15.75" customHeight="1">
      <c r="A6817" s="80">
        <v>44581.0</v>
      </c>
      <c r="B6817" s="1">
        <v>9398.964</v>
      </c>
    </row>
    <row r="6818" ht="15.75" customHeight="1">
      <c r="A6818" s="80">
        <v>44582.0</v>
      </c>
      <c r="B6818" s="1">
        <v>9221.282</v>
      </c>
    </row>
    <row r="6819" ht="15.75" customHeight="1">
      <c r="A6819" s="80">
        <v>44585.0</v>
      </c>
      <c r="B6819" s="1">
        <v>9246.837</v>
      </c>
    </row>
    <row r="6820" ht="15.75" customHeight="1">
      <c r="A6820" s="80">
        <v>44586.0</v>
      </c>
      <c r="B6820" s="1">
        <v>9134.334</v>
      </c>
    </row>
    <row r="6821" ht="15.75" customHeight="1">
      <c r="A6821" s="80">
        <v>44587.0</v>
      </c>
      <c r="B6821" s="1">
        <v>9120.754</v>
      </c>
    </row>
    <row r="6822" ht="15.75" customHeight="1">
      <c r="A6822" s="80">
        <v>44588.0</v>
      </c>
      <c r="B6822" s="1">
        <v>9072.242</v>
      </c>
    </row>
    <row r="6823" ht="15.75" customHeight="1">
      <c r="A6823" s="80">
        <v>44589.0</v>
      </c>
      <c r="B6823" s="1">
        <v>9294.214</v>
      </c>
    </row>
    <row r="6824" ht="15.75" customHeight="1">
      <c r="A6824" s="80">
        <v>44592.0</v>
      </c>
      <c r="B6824" s="1">
        <v>9469.916</v>
      </c>
    </row>
    <row r="6825" ht="15.75" customHeight="1">
      <c r="A6825" s="80">
        <v>44593.0</v>
      </c>
      <c r="B6825" s="1">
        <v>9534.955</v>
      </c>
    </row>
    <row r="6826" ht="15.75" customHeight="1">
      <c r="A6826" s="80">
        <v>44594.0</v>
      </c>
      <c r="B6826" s="1">
        <v>9624.892</v>
      </c>
    </row>
    <row r="6827" ht="15.75" customHeight="1">
      <c r="A6827" s="80">
        <v>44595.0</v>
      </c>
      <c r="B6827" s="1">
        <v>9390.575</v>
      </c>
    </row>
    <row r="6828" ht="15.75" customHeight="1">
      <c r="A6828" s="80">
        <v>44596.0</v>
      </c>
      <c r="B6828" s="1">
        <v>9440.583</v>
      </c>
    </row>
    <row r="6829" ht="15.75" customHeight="1">
      <c r="A6829" s="80">
        <v>44599.0</v>
      </c>
      <c r="B6829" s="1">
        <v>9405.843</v>
      </c>
    </row>
    <row r="6830" ht="15.75" customHeight="1">
      <c r="A6830" s="80">
        <v>44600.0</v>
      </c>
      <c r="B6830" s="1">
        <v>9484.952</v>
      </c>
    </row>
    <row r="6831" ht="15.75" customHeight="1">
      <c r="A6831" s="80">
        <v>44601.0</v>
      </c>
      <c r="B6831" s="1">
        <v>9623.841</v>
      </c>
    </row>
    <row r="6832" ht="15.75" customHeight="1">
      <c r="A6832" s="80">
        <v>44602.0</v>
      </c>
      <c r="B6832" s="1">
        <v>9450.718</v>
      </c>
    </row>
    <row r="6833" ht="15.75" customHeight="1">
      <c r="A6833" s="80">
        <v>44603.0</v>
      </c>
      <c r="B6833" s="1">
        <v>9271.802</v>
      </c>
    </row>
    <row r="6834" ht="15.75" customHeight="1">
      <c r="A6834" s="80">
        <v>44606.0</v>
      </c>
      <c r="B6834" s="1">
        <v>9236.858</v>
      </c>
    </row>
    <row r="6835" ht="15.75" customHeight="1">
      <c r="A6835" s="80">
        <v>44607.0</v>
      </c>
      <c r="B6835" s="1">
        <v>9383.568</v>
      </c>
    </row>
    <row r="6836" ht="15.75" customHeight="1">
      <c r="A6836" s="80">
        <v>44608.0</v>
      </c>
      <c r="B6836" s="1">
        <v>9393.093</v>
      </c>
    </row>
    <row r="6837" ht="15.75" customHeight="1">
      <c r="A6837" s="80">
        <v>44609.0</v>
      </c>
      <c r="B6837" s="1">
        <v>9195.354</v>
      </c>
    </row>
    <row r="6838" ht="15.75" customHeight="1">
      <c r="A6838" s="80">
        <v>44610.0</v>
      </c>
      <c r="B6838" s="1">
        <v>9130.811</v>
      </c>
    </row>
    <row r="6839" ht="15.75" customHeight="1">
      <c r="A6839" s="80">
        <v>44614.0</v>
      </c>
      <c r="B6839" s="1">
        <v>9038.317</v>
      </c>
    </row>
    <row r="6840" ht="15.75" customHeight="1">
      <c r="A6840" s="80">
        <v>44615.0</v>
      </c>
      <c r="B6840" s="1">
        <v>8871.953</v>
      </c>
    </row>
    <row r="6841" ht="15.75" customHeight="1">
      <c r="A6841" s="80">
        <v>44616.0</v>
      </c>
      <c r="B6841" s="1">
        <v>9005.368</v>
      </c>
    </row>
    <row r="6842" ht="15.75" customHeight="1">
      <c r="A6842" s="80">
        <v>44617.0</v>
      </c>
      <c r="B6842" s="1">
        <v>9207.853</v>
      </c>
    </row>
    <row r="6843" ht="15.75" customHeight="1">
      <c r="A6843" s="80">
        <v>44620.0</v>
      </c>
      <c r="B6843" s="1">
        <v>9186.373</v>
      </c>
    </row>
    <row r="6844" ht="15.75" customHeight="1">
      <c r="A6844" s="80">
        <v>44621.0</v>
      </c>
      <c r="B6844" s="1">
        <v>9044.471</v>
      </c>
    </row>
    <row r="6845" ht="15.75" customHeight="1">
      <c r="A6845" s="80">
        <v>44622.0</v>
      </c>
      <c r="B6845" s="1">
        <v>9213.395</v>
      </c>
    </row>
    <row r="6846" ht="15.75" customHeight="1">
      <c r="A6846" s="80">
        <v>44623.0</v>
      </c>
      <c r="B6846" s="1">
        <v>9166.131</v>
      </c>
    </row>
    <row r="6847" ht="15.75" customHeight="1">
      <c r="A6847" s="80">
        <v>44624.0</v>
      </c>
      <c r="B6847" s="1">
        <v>9094.044</v>
      </c>
    </row>
    <row r="6848" ht="15.75" customHeight="1">
      <c r="A6848" s="80">
        <v>44627.0</v>
      </c>
      <c r="B6848" s="1">
        <v>8825.723</v>
      </c>
    </row>
    <row r="6849" ht="15.75" customHeight="1">
      <c r="A6849" s="80">
        <v>44628.0</v>
      </c>
      <c r="B6849" s="1">
        <v>8762.112</v>
      </c>
    </row>
    <row r="6850" ht="15.75" customHeight="1">
      <c r="A6850" s="80">
        <v>44629.0</v>
      </c>
      <c r="B6850" s="1">
        <v>8988.65</v>
      </c>
    </row>
    <row r="6851" ht="15.75" customHeight="1">
      <c r="A6851" s="80">
        <v>44630.0</v>
      </c>
      <c r="B6851" s="1">
        <v>8950.902</v>
      </c>
    </row>
    <row r="6852" ht="15.75" customHeight="1">
      <c r="A6852" s="80">
        <v>44631.0</v>
      </c>
      <c r="B6852" s="1">
        <v>8835.398</v>
      </c>
    </row>
    <row r="6853" ht="15.75" customHeight="1">
      <c r="A6853" s="80">
        <v>44634.0</v>
      </c>
      <c r="B6853" s="1">
        <v>8771.751</v>
      </c>
    </row>
    <row r="6854" ht="15.75" customHeight="1">
      <c r="A6854" s="80">
        <v>44635.0</v>
      </c>
      <c r="B6854" s="1">
        <v>8959.741</v>
      </c>
    </row>
    <row r="6855" ht="15.75" customHeight="1">
      <c r="A6855" s="80">
        <v>44636.0</v>
      </c>
      <c r="B6855" s="1">
        <v>9160.512</v>
      </c>
    </row>
    <row r="6856" ht="15.75" customHeight="1">
      <c r="A6856" s="80">
        <v>44637.0</v>
      </c>
      <c r="B6856" s="1">
        <v>9274.169</v>
      </c>
    </row>
    <row r="6857" ht="15.75" customHeight="1">
      <c r="A6857" s="80">
        <v>44638.0</v>
      </c>
      <c r="B6857" s="1">
        <v>9382.431</v>
      </c>
    </row>
    <row r="6858" ht="15.75" customHeight="1">
      <c r="A6858" s="80">
        <v>44641.0</v>
      </c>
      <c r="B6858" s="1">
        <v>9378.844</v>
      </c>
    </row>
    <row r="6859" ht="15.75" customHeight="1">
      <c r="A6859" s="80">
        <v>44642.0</v>
      </c>
      <c r="B6859" s="1">
        <v>9484.856</v>
      </c>
    </row>
    <row r="6860" ht="15.75" customHeight="1">
      <c r="A6860" s="80">
        <v>44643.0</v>
      </c>
      <c r="B6860" s="1">
        <v>9368.979</v>
      </c>
    </row>
    <row r="6861" ht="15.75" customHeight="1">
      <c r="A6861" s="80">
        <v>44644.0</v>
      </c>
      <c r="B6861" s="1">
        <v>9504.185</v>
      </c>
    </row>
    <row r="6862" ht="15.75" customHeight="1">
      <c r="A6862" s="80">
        <v>44645.0</v>
      </c>
      <c r="B6862" s="1">
        <v>9552.397</v>
      </c>
    </row>
    <row r="6863" ht="15.75" customHeight="1">
      <c r="A6863" s="80">
        <v>44648.0</v>
      </c>
      <c r="B6863" s="1">
        <v>9620.661</v>
      </c>
    </row>
    <row r="6864" ht="15.75" customHeight="1">
      <c r="A6864" s="80">
        <v>44649.0</v>
      </c>
      <c r="B6864" s="1">
        <v>9738.595</v>
      </c>
    </row>
    <row r="6865" ht="15.75" customHeight="1">
      <c r="A6865" s="80">
        <v>44650.0</v>
      </c>
      <c r="B6865" s="1">
        <v>9678.3</v>
      </c>
    </row>
    <row r="6866" ht="15.75" customHeight="1">
      <c r="A6866" s="80">
        <v>44651.0</v>
      </c>
      <c r="B6866" s="1">
        <v>9527.459</v>
      </c>
    </row>
    <row r="6867" ht="15.75" customHeight="1">
      <c r="A6867" s="80">
        <v>44652.0</v>
      </c>
      <c r="B6867" s="1">
        <v>9559.954</v>
      </c>
    </row>
    <row r="6868" ht="15.75" customHeight="1">
      <c r="A6868" s="80">
        <v>44655.0</v>
      </c>
      <c r="B6868" s="1">
        <v>9637.367</v>
      </c>
    </row>
    <row r="6869" ht="15.75" customHeight="1">
      <c r="A6869" s="80">
        <v>44656.0</v>
      </c>
      <c r="B6869" s="1">
        <v>9517.938</v>
      </c>
    </row>
    <row r="6870" ht="15.75" customHeight="1">
      <c r="A6870" s="80">
        <v>44657.0</v>
      </c>
      <c r="B6870" s="1">
        <v>9425.49</v>
      </c>
    </row>
    <row r="6871" ht="15.75" customHeight="1">
      <c r="A6871" s="80">
        <v>44658.0</v>
      </c>
      <c r="B6871" s="1">
        <v>9466.761</v>
      </c>
    </row>
    <row r="6872" ht="15.75" customHeight="1">
      <c r="A6872" s="80">
        <v>44659.0</v>
      </c>
      <c r="B6872" s="1">
        <v>9441.836</v>
      </c>
    </row>
    <row r="6873" ht="15.75" customHeight="1">
      <c r="A6873" s="80">
        <v>44662.0</v>
      </c>
      <c r="B6873" s="1">
        <v>9282.478</v>
      </c>
    </row>
    <row r="6874" ht="15.75" customHeight="1">
      <c r="A6874" s="80">
        <v>44663.0</v>
      </c>
      <c r="B6874" s="1">
        <v>9251.067</v>
      </c>
    </row>
    <row r="6875" ht="15.75" customHeight="1">
      <c r="A6875" s="80">
        <v>44664.0</v>
      </c>
      <c r="B6875" s="1">
        <v>9356.213</v>
      </c>
    </row>
    <row r="6876" ht="15.75" customHeight="1">
      <c r="A6876" s="80">
        <v>44665.0</v>
      </c>
      <c r="B6876" s="1">
        <v>9242.581</v>
      </c>
    </row>
    <row r="6877" ht="15.75" customHeight="1">
      <c r="A6877" s="80">
        <v>44669.0</v>
      </c>
      <c r="B6877" s="1">
        <v>9240.693</v>
      </c>
    </row>
    <row r="6878" ht="15.75" customHeight="1">
      <c r="A6878" s="80">
        <v>44670.0</v>
      </c>
      <c r="B6878" s="1">
        <v>9389.213</v>
      </c>
    </row>
    <row r="6879" ht="15.75" customHeight="1">
      <c r="A6879" s="80">
        <v>44671.0</v>
      </c>
      <c r="B6879" s="1">
        <v>9383.543</v>
      </c>
    </row>
    <row r="6880" ht="15.75" customHeight="1">
      <c r="A6880" s="80">
        <v>44672.0</v>
      </c>
      <c r="B6880" s="1">
        <v>9245.861</v>
      </c>
    </row>
    <row r="6881" ht="15.75" customHeight="1">
      <c r="A6881" s="80">
        <v>44673.0</v>
      </c>
      <c r="B6881" s="1">
        <v>8989.514</v>
      </c>
    </row>
    <row r="6882" ht="15.75" customHeight="1">
      <c r="A6882" s="80">
        <v>44676.0</v>
      </c>
      <c r="B6882" s="1">
        <v>9040.859</v>
      </c>
    </row>
    <row r="6883" ht="15.75" customHeight="1">
      <c r="A6883" s="80">
        <v>44677.0</v>
      </c>
      <c r="B6883" s="1">
        <v>8786.474</v>
      </c>
    </row>
    <row r="6884" ht="15.75" customHeight="1">
      <c r="A6884" s="80">
        <v>44678.0</v>
      </c>
      <c r="B6884" s="1">
        <v>8804.998</v>
      </c>
    </row>
    <row r="6885" ht="15.75" customHeight="1">
      <c r="A6885" s="80">
        <v>44679.0</v>
      </c>
      <c r="B6885" s="1">
        <v>9023.416</v>
      </c>
    </row>
    <row r="6886" ht="15.75" customHeight="1">
      <c r="A6886" s="80">
        <v>44680.0</v>
      </c>
      <c r="B6886" s="1">
        <v>8696.647</v>
      </c>
    </row>
    <row r="6887" ht="15.75" customHeight="1">
      <c r="A6887" s="80">
        <v>44683.0</v>
      </c>
      <c r="B6887" s="1">
        <v>8746.053</v>
      </c>
    </row>
    <row r="6888" ht="15.75" customHeight="1">
      <c r="A6888" s="80">
        <v>44684.0</v>
      </c>
      <c r="B6888" s="1">
        <v>8788.362</v>
      </c>
    </row>
    <row r="6889" ht="15.75" customHeight="1">
      <c r="A6889" s="80">
        <v>44685.0</v>
      </c>
      <c r="B6889" s="1">
        <v>9050.904</v>
      </c>
    </row>
    <row r="6890" ht="15.75" customHeight="1">
      <c r="A6890" s="80">
        <v>44686.0</v>
      </c>
      <c r="B6890" s="1">
        <v>8729.211</v>
      </c>
    </row>
    <row r="6891" ht="15.75" customHeight="1">
      <c r="A6891" s="80">
        <v>44687.0</v>
      </c>
      <c r="B6891" s="1">
        <v>8680.967</v>
      </c>
    </row>
    <row r="6892" ht="15.75" customHeight="1">
      <c r="A6892" s="80">
        <v>44690.0</v>
      </c>
      <c r="B6892" s="1">
        <v>8403.496</v>
      </c>
    </row>
    <row r="6893" ht="15.75" customHeight="1">
      <c r="A6893" s="80">
        <v>44691.0</v>
      </c>
      <c r="B6893" s="1">
        <v>8424.196</v>
      </c>
    </row>
    <row r="6894" ht="15.75" customHeight="1">
      <c r="A6894" s="80">
        <v>44692.0</v>
      </c>
      <c r="B6894" s="1">
        <v>8285.819</v>
      </c>
    </row>
    <row r="6895" ht="15.75" customHeight="1">
      <c r="A6895" s="80">
        <v>44693.0</v>
      </c>
      <c r="B6895" s="1">
        <v>8278.035</v>
      </c>
    </row>
    <row r="6896" ht="15.75" customHeight="1">
      <c r="A6896" s="80">
        <v>44694.0</v>
      </c>
      <c r="B6896" s="1">
        <v>8476.569</v>
      </c>
    </row>
    <row r="6897" ht="15.75" customHeight="1">
      <c r="A6897" s="80">
        <v>44697.0</v>
      </c>
      <c r="B6897" s="1">
        <v>8443.548</v>
      </c>
    </row>
    <row r="6898" ht="15.75" customHeight="1">
      <c r="A6898" s="80">
        <v>44698.0</v>
      </c>
      <c r="B6898" s="1">
        <v>8614.312</v>
      </c>
    </row>
    <row r="6899" ht="15.75" customHeight="1">
      <c r="A6899" s="80">
        <v>44699.0</v>
      </c>
      <c r="B6899" s="1">
        <v>8268.322</v>
      </c>
    </row>
    <row r="6900" ht="15.75" customHeight="1">
      <c r="A6900" s="80">
        <v>44700.0</v>
      </c>
      <c r="B6900" s="1">
        <v>8220.967</v>
      </c>
    </row>
    <row r="6901" ht="15.75" customHeight="1">
      <c r="A6901" s="80">
        <v>44701.0</v>
      </c>
      <c r="B6901" s="1">
        <v>8222.312</v>
      </c>
    </row>
    <row r="6902" ht="15.75" customHeight="1">
      <c r="A6902" s="80">
        <v>44704.0</v>
      </c>
      <c r="B6902" s="1">
        <v>8375.866</v>
      </c>
    </row>
    <row r="6903" ht="15.75" customHeight="1">
      <c r="A6903" s="80">
        <v>44705.0</v>
      </c>
      <c r="B6903" s="1">
        <v>8307.973</v>
      </c>
    </row>
    <row r="6904" ht="15.75" customHeight="1">
      <c r="A6904" s="80">
        <v>44706.0</v>
      </c>
      <c r="B6904" s="1">
        <v>8386.616</v>
      </c>
    </row>
    <row r="6905" ht="15.75" customHeight="1">
      <c r="A6905" s="80">
        <v>44707.0</v>
      </c>
      <c r="B6905" s="1">
        <v>8553.681</v>
      </c>
    </row>
    <row r="6906" ht="15.75" customHeight="1">
      <c r="A6906" s="80">
        <v>44708.0</v>
      </c>
      <c r="B6906" s="1">
        <v>8766.832</v>
      </c>
    </row>
    <row r="6907" ht="15.75" customHeight="1">
      <c r="A6907" s="80">
        <v>44712.0</v>
      </c>
      <c r="B6907" s="1">
        <v>8712.602</v>
      </c>
    </row>
    <row r="6908" ht="15.75" customHeight="1">
      <c r="A6908" s="80">
        <v>44713.0</v>
      </c>
      <c r="B6908" s="1">
        <v>8648.284</v>
      </c>
    </row>
    <row r="6909" ht="15.75" customHeight="1">
      <c r="A6909" s="80">
        <v>44714.0</v>
      </c>
      <c r="B6909" s="1">
        <v>8809.179</v>
      </c>
    </row>
    <row r="6910" ht="15.75" customHeight="1">
      <c r="A6910" s="80">
        <v>44715.0</v>
      </c>
      <c r="B6910" s="1">
        <v>8665.801</v>
      </c>
    </row>
    <row r="6911" ht="15.75" customHeight="1">
      <c r="A6911" s="80">
        <v>44718.0</v>
      </c>
      <c r="B6911" s="1">
        <v>8693.057</v>
      </c>
    </row>
    <row r="6912" ht="15.75" customHeight="1">
      <c r="A6912" s="80">
        <v>44719.0</v>
      </c>
      <c r="B6912" s="1">
        <v>8776.089</v>
      </c>
    </row>
    <row r="6913" ht="15.75" customHeight="1">
      <c r="A6913" s="80">
        <v>44720.0</v>
      </c>
      <c r="B6913" s="1">
        <v>8681.684</v>
      </c>
    </row>
    <row r="6914" ht="15.75" customHeight="1">
      <c r="A6914" s="80">
        <v>44721.0</v>
      </c>
      <c r="B6914" s="1">
        <v>8475.912</v>
      </c>
    </row>
    <row r="6915" ht="15.75" customHeight="1">
      <c r="A6915" s="80">
        <v>44722.0</v>
      </c>
      <c r="B6915" s="1">
        <v>8229.426</v>
      </c>
    </row>
    <row r="6916" ht="15.75" customHeight="1">
      <c r="A6916" s="80">
        <v>44725.0</v>
      </c>
      <c r="B6916" s="1">
        <v>7910.428</v>
      </c>
    </row>
    <row r="6917" ht="15.75" customHeight="1">
      <c r="A6917" s="80">
        <v>44726.0</v>
      </c>
      <c r="B6917" s="1">
        <v>7883.341</v>
      </c>
    </row>
    <row r="6918" ht="15.75" customHeight="1">
      <c r="A6918" s="80">
        <v>44727.0</v>
      </c>
      <c r="B6918" s="1">
        <v>7998.619</v>
      </c>
    </row>
    <row r="6919" ht="15.75" customHeight="1">
      <c r="A6919" s="80">
        <v>44728.0</v>
      </c>
      <c r="B6919" s="1">
        <v>7739.388</v>
      </c>
    </row>
    <row r="6920" ht="15.75" customHeight="1">
      <c r="A6920" s="80">
        <v>44729.0</v>
      </c>
      <c r="B6920" s="1">
        <v>7756.595</v>
      </c>
    </row>
    <row r="6921" ht="15.75" customHeight="1">
      <c r="A6921" s="80">
        <v>44733.0</v>
      </c>
      <c r="B6921" s="1">
        <v>7946.886</v>
      </c>
    </row>
    <row r="6922" ht="15.75" customHeight="1">
      <c r="A6922" s="80">
        <v>44734.0</v>
      </c>
      <c r="B6922" s="1">
        <v>7936.673</v>
      </c>
    </row>
    <row r="6923" ht="15.75" customHeight="1">
      <c r="A6923" s="80">
        <v>44735.0</v>
      </c>
      <c r="B6923" s="1">
        <v>8012.675</v>
      </c>
    </row>
    <row r="6924" ht="15.75" customHeight="1">
      <c r="A6924" s="80">
        <v>44736.0</v>
      </c>
      <c r="B6924" s="1">
        <v>8257.723</v>
      </c>
    </row>
    <row r="6925" ht="15.75" customHeight="1">
      <c r="A6925" s="80">
        <v>44739.0</v>
      </c>
      <c r="B6925" s="1">
        <v>8233.421</v>
      </c>
    </row>
    <row r="6926" ht="15.75" customHeight="1">
      <c r="A6926" s="80">
        <v>44740.0</v>
      </c>
      <c r="B6926" s="1">
        <v>8067.558</v>
      </c>
    </row>
    <row r="6927" ht="15.75" customHeight="1">
      <c r="A6927" s="80">
        <v>44741.0</v>
      </c>
      <c r="B6927" s="1">
        <v>8062.716</v>
      </c>
    </row>
    <row r="6928" ht="15.75" customHeight="1">
      <c r="A6928" s="80">
        <v>44742.0</v>
      </c>
      <c r="B6928" s="1">
        <v>7993.431</v>
      </c>
    </row>
    <row r="6929" ht="15.75" customHeight="1">
      <c r="A6929" s="80">
        <v>44743.0</v>
      </c>
      <c r="B6929" s="1">
        <v>8077.892</v>
      </c>
    </row>
    <row r="6930" ht="15.75" customHeight="1">
      <c r="A6930" s="80">
        <v>44747.0</v>
      </c>
      <c r="B6930" s="1">
        <v>8092.151</v>
      </c>
    </row>
    <row r="6931" ht="15.75" customHeight="1">
      <c r="A6931" s="80">
        <v>44748.0</v>
      </c>
      <c r="B6931" s="1">
        <v>8121.215</v>
      </c>
    </row>
    <row r="6932" ht="15.75" customHeight="1">
      <c r="A6932" s="80">
        <v>44749.0</v>
      </c>
      <c r="B6932" s="1">
        <v>8243.691</v>
      </c>
    </row>
    <row r="6933" ht="15.75" customHeight="1">
      <c r="A6933" s="80">
        <v>44750.0</v>
      </c>
      <c r="B6933" s="1">
        <v>8237.502</v>
      </c>
    </row>
    <row r="6934" ht="15.75" customHeight="1">
      <c r="A6934" s="80">
        <v>44753.0</v>
      </c>
      <c r="B6934" s="1">
        <v>8142.684</v>
      </c>
    </row>
    <row r="6935" ht="15.75" customHeight="1">
      <c r="A6935" s="80">
        <v>44754.0</v>
      </c>
      <c r="B6935" s="1">
        <v>8067.557</v>
      </c>
    </row>
    <row r="6936" ht="15.75" customHeight="1">
      <c r="A6936" s="80">
        <v>44755.0</v>
      </c>
      <c r="B6936" s="1">
        <v>8031.761</v>
      </c>
    </row>
    <row r="6937" ht="15.75" customHeight="1">
      <c r="A6937" s="80">
        <v>44756.0</v>
      </c>
      <c r="B6937" s="1">
        <v>8008.713</v>
      </c>
    </row>
    <row r="6938" ht="15.75" customHeight="1">
      <c r="A6938" s="80">
        <v>44757.0</v>
      </c>
      <c r="B6938" s="1">
        <v>8162.502</v>
      </c>
    </row>
    <row r="6939" ht="15.75" customHeight="1">
      <c r="A6939" s="80">
        <v>44760.0</v>
      </c>
      <c r="B6939" s="1">
        <v>8094.234</v>
      </c>
    </row>
    <row r="6940" ht="15.75" customHeight="1">
      <c r="A6940" s="80">
        <v>44761.0</v>
      </c>
      <c r="B6940" s="1">
        <v>8318.195</v>
      </c>
    </row>
    <row r="6941" ht="15.75" customHeight="1">
      <c r="A6941" s="80">
        <v>44762.0</v>
      </c>
      <c r="B6941" s="1">
        <v>8367.373</v>
      </c>
    </row>
    <row r="6942" ht="15.75" customHeight="1">
      <c r="A6942" s="80">
        <v>44763.0</v>
      </c>
      <c r="B6942" s="1">
        <v>8450.644</v>
      </c>
    </row>
    <row r="6943" ht="15.75" customHeight="1">
      <c r="A6943" s="80">
        <v>44764.0</v>
      </c>
      <c r="B6943" s="1">
        <v>8371.874</v>
      </c>
    </row>
    <row r="6944" ht="15.75" customHeight="1">
      <c r="A6944" s="80">
        <v>44767.0</v>
      </c>
      <c r="B6944" s="1">
        <v>8382.884</v>
      </c>
    </row>
    <row r="6945" ht="15.75" customHeight="1">
      <c r="A6945" s="80">
        <v>44768.0</v>
      </c>
      <c r="B6945" s="1">
        <v>8286.189</v>
      </c>
    </row>
    <row r="6946" ht="15.75" customHeight="1">
      <c r="A6946" s="80">
        <v>44769.0</v>
      </c>
      <c r="B6946" s="1">
        <v>8503.017</v>
      </c>
    </row>
    <row r="6947" ht="15.75" customHeight="1">
      <c r="A6947" s="80">
        <v>44770.0</v>
      </c>
      <c r="B6947" s="1">
        <v>8607.244</v>
      </c>
    </row>
    <row r="6948" ht="15.75" customHeight="1">
      <c r="A6948" s="80">
        <v>44771.0</v>
      </c>
      <c r="B6948" s="1">
        <v>8730.461</v>
      </c>
    </row>
    <row r="6949" ht="15.75" customHeight="1">
      <c r="A6949" s="80">
        <v>44774.0</v>
      </c>
      <c r="B6949" s="1">
        <v>8705.874</v>
      </c>
    </row>
    <row r="6950" ht="15.75" customHeight="1">
      <c r="A6950" s="80">
        <v>44775.0</v>
      </c>
      <c r="B6950" s="1">
        <v>8647.909</v>
      </c>
    </row>
    <row r="6951" ht="15.75" customHeight="1">
      <c r="A6951" s="80">
        <v>44776.0</v>
      </c>
      <c r="B6951" s="1">
        <v>8783.284</v>
      </c>
    </row>
    <row r="6952" ht="15.75" customHeight="1">
      <c r="A6952" s="80">
        <v>44777.0</v>
      </c>
      <c r="B6952" s="1">
        <v>8777.227</v>
      </c>
    </row>
    <row r="6953" ht="15.75" customHeight="1">
      <c r="A6953" s="80">
        <v>44778.0</v>
      </c>
      <c r="B6953" s="1">
        <v>8764.082</v>
      </c>
    </row>
    <row r="6954" ht="15.75" customHeight="1">
      <c r="A6954" s="80">
        <v>44781.0</v>
      </c>
      <c r="B6954" s="1">
        <v>8753.393</v>
      </c>
    </row>
    <row r="6955" ht="15.75" customHeight="1">
      <c r="A6955" s="80">
        <v>44782.0</v>
      </c>
      <c r="B6955" s="1">
        <v>8716.751</v>
      </c>
    </row>
    <row r="6956" ht="15.75" customHeight="1">
      <c r="A6956" s="80">
        <v>44783.0</v>
      </c>
      <c r="B6956" s="1">
        <v>8902.723</v>
      </c>
    </row>
    <row r="6957" ht="15.75" customHeight="1">
      <c r="A6957" s="80">
        <v>44784.0</v>
      </c>
      <c r="B6957" s="1">
        <v>8898.837</v>
      </c>
    </row>
    <row r="6958" ht="15.75" customHeight="1">
      <c r="A6958" s="80">
        <v>44785.0</v>
      </c>
      <c r="B6958" s="1">
        <v>9054.138</v>
      </c>
    </row>
    <row r="6959" ht="15.75" customHeight="1">
      <c r="A6959" s="80">
        <v>44788.0</v>
      </c>
      <c r="B6959" s="1">
        <v>9090.361</v>
      </c>
    </row>
    <row r="6960" ht="15.75" customHeight="1">
      <c r="A6960" s="80">
        <v>44789.0</v>
      </c>
      <c r="B6960" s="1">
        <v>9107.867</v>
      </c>
    </row>
    <row r="6961" ht="15.75" customHeight="1">
      <c r="A6961" s="80">
        <v>44790.0</v>
      </c>
      <c r="B6961" s="1">
        <v>9043.589</v>
      </c>
    </row>
    <row r="6962" ht="15.75" customHeight="1">
      <c r="A6962" s="80">
        <v>44791.0</v>
      </c>
      <c r="B6962" s="1">
        <v>9065.49</v>
      </c>
    </row>
    <row r="6963" ht="15.75" customHeight="1">
      <c r="A6963" s="80">
        <v>44792.0</v>
      </c>
      <c r="B6963" s="1">
        <v>8948.818</v>
      </c>
    </row>
    <row r="6964" ht="15.75" customHeight="1">
      <c r="A6964" s="80">
        <v>44795.0</v>
      </c>
      <c r="B6964" s="1">
        <v>8758.243</v>
      </c>
    </row>
    <row r="6965" ht="15.75" customHeight="1">
      <c r="A6965" s="80">
        <v>44796.0</v>
      </c>
      <c r="B6965" s="1">
        <v>8738.763</v>
      </c>
    </row>
    <row r="6966" ht="15.75" customHeight="1">
      <c r="A6966" s="80">
        <v>44797.0</v>
      </c>
      <c r="B6966" s="1">
        <v>8764.42</v>
      </c>
    </row>
    <row r="6967" ht="15.75" customHeight="1">
      <c r="A6967" s="80">
        <v>44798.0</v>
      </c>
      <c r="B6967" s="1">
        <v>8888.128</v>
      </c>
    </row>
    <row r="6968" ht="15.75" customHeight="1">
      <c r="A6968" s="80">
        <v>44799.0</v>
      </c>
      <c r="B6968" s="1">
        <v>8588.946</v>
      </c>
    </row>
    <row r="6969" ht="15.75" customHeight="1">
      <c r="A6969" s="80">
        <v>44802.0</v>
      </c>
      <c r="B6969" s="1">
        <v>8532.102</v>
      </c>
    </row>
    <row r="6970" ht="15.75" customHeight="1">
      <c r="A6970" s="80">
        <v>44803.0</v>
      </c>
      <c r="B6970" s="1">
        <v>8438.687</v>
      </c>
    </row>
    <row r="6971" ht="15.75" customHeight="1">
      <c r="A6971" s="80">
        <v>44804.0</v>
      </c>
      <c r="B6971" s="1">
        <v>8374.416</v>
      </c>
    </row>
    <row r="6972" ht="15.75" customHeight="1">
      <c r="A6972" s="80">
        <v>44805.0</v>
      </c>
      <c r="B6972" s="1">
        <v>8400.96</v>
      </c>
    </row>
    <row r="6973" ht="15.75" customHeight="1">
      <c r="A6973" s="80">
        <v>44806.0</v>
      </c>
      <c r="B6973" s="1">
        <v>8311.422</v>
      </c>
    </row>
    <row r="6974" ht="15.75" customHeight="1">
      <c r="A6974" s="80">
        <v>44810.0</v>
      </c>
      <c r="B6974" s="1">
        <v>8277.814</v>
      </c>
    </row>
    <row r="6975" ht="15.75" customHeight="1">
      <c r="A6975" s="80">
        <v>44811.0</v>
      </c>
      <c r="B6975" s="1">
        <v>8429.865</v>
      </c>
    </row>
    <row r="6976" ht="15.75" customHeight="1">
      <c r="A6976" s="80">
        <v>44812.0</v>
      </c>
      <c r="B6976" s="1">
        <v>8486.631</v>
      </c>
    </row>
    <row r="6977" ht="15.75" customHeight="1">
      <c r="A6977" s="80">
        <v>44813.0</v>
      </c>
      <c r="B6977" s="1">
        <v>8616.978</v>
      </c>
    </row>
    <row r="6978" ht="15.75" customHeight="1">
      <c r="A6978" s="80">
        <v>44816.0</v>
      </c>
      <c r="B6978" s="1">
        <v>8708.173</v>
      </c>
    </row>
    <row r="6979" ht="15.75" customHeight="1">
      <c r="A6979" s="80">
        <v>44817.0</v>
      </c>
      <c r="B6979" s="1">
        <v>8331.901</v>
      </c>
    </row>
    <row r="6980" ht="15.75" customHeight="1">
      <c r="A6980" s="80">
        <v>44818.0</v>
      </c>
      <c r="B6980" s="1">
        <v>8362.4</v>
      </c>
    </row>
    <row r="6981" ht="15.75" customHeight="1">
      <c r="A6981" s="80">
        <v>44819.0</v>
      </c>
      <c r="B6981" s="1">
        <v>8268.603</v>
      </c>
    </row>
    <row r="6982" ht="15.75" customHeight="1">
      <c r="A6982" s="80">
        <v>44820.0</v>
      </c>
      <c r="B6982" s="1">
        <v>8209.346</v>
      </c>
    </row>
    <row r="6983" ht="15.75" customHeight="1">
      <c r="A6983" s="80">
        <v>44823.0</v>
      </c>
      <c r="B6983" s="1">
        <v>8265.727</v>
      </c>
    </row>
    <row r="6984" ht="15.75" customHeight="1">
      <c r="A6984" s="80">
        <v>44824.0</v>
      </c>
      <c r="B6984" s="1">
        <v>8172.643</v>
      </c>
    </row>
    <row r="6985" ht="15.75" customHeight="1">
      <c r="A6985" s="80">
        <v>44825.0</v>
      </c>
      <c r="B6985" s="1">
        <v>8033.294</v>
      </c>
    </row>
    <row r="6986" ht="15.75" customHeight="1">
      <c r="A6986" s="80">
        <v>44826.0</v>
      </c>
      <c r="B6986" s="1">
        <v>7965.96</v>
      </c>
    </row>
    <row r="6987" ht="15.75" customHeight="1">
      <c r="A6987" s="80">
        <v>44827.0</v>
      </c>
      <c r="B6987" s="1">
        <v>7828.866</v>
      </c>
    </row>
    <row r="6988" ht="15.75" customHeight="1">
      <c r="A6988" s="80">
        <v>44830.0</v>
      </c>
      <c r="B6988" s="1">
        <v>7747.931</v>
      </c>
    </row>
    <row r="6989" ht="15.75" customHeight="1">
      <c r="A6989" s="80">
        <v>44831.0</v>
      </c>
      <c r="B6989" s="1">
        <v>7731.994</v>
      </c>
    </row>
    <row r="6990" ht="15.75" customHeight="1">
      <c r="A6990" s="80">
        <v>44832.0</v>
      </c>
      <c r="B6990" s="1">
        <v>7884.547</v>
      </c>
    </row>
    <row r="6991" ht="15.75" customHeight="1">
      <c r="A6991" s="80">
        <v>44833.0</v>
      </c>
      <c r="B6991" s="1">
        <v>7719.091</v>
      </c>
    </row>
    <row r="6992" ht="15.75" customHeight="1">
      <c r="A6992" s="80">
        <v>44834.0</v>
      </c>
      <c r="B6992" s="1">
        <v>7603.144</v>
      </c>
    </row>
    <row r="6993" ht="15.75" customHeight="1">
      <c r="A6993" s="80">
        <v>44837.0</v>
      </c>
      <c r="B6993" s="1">
        <v>7799.999</v>
      </c>
    </row>
    <row r="6994" ht="15.75" customHeight="1">
      <c r="A6994" s="80">
        <v>44838.0</v>
      </c>
      <c r="B6994" s="1">
        <v>8039.248</v>
      </c>
    </row>
    <row r="6995" ht="15.75" customHeight="1">
      <c r="A6995" s="80">
        <v>44839.0</v>
      </c>
      <c r="B6995" s="1">
        <v>8023.806</v>
      </c>
    </row>
    <row r="6996" ht="15.75" customHeight="1">
      <c r="A6996" s="80">
        <v>44840.0</v>
      </c>
      <c r="B6996" s="1">
        <v>7943.632</v>
      </c>
    </row>
    <row r="6997" ht="15.75" customHeight="1">
      <c r="A6997" s="80">
        <v>44841.0</v>
      </c>
      <c r="B6997" s="1">
        <v>7721.44</v>
      </c>
    </row>
    <row r="6998" ht="15.75" customHeight="1">
      <c r="A6998" s="80">
        <v>44844.0</v>
      </c>
      <c r="B6998" s="1">
        <v>7663.582</v>
      </c>
    </row>
    <row r="6999" ht="15.75" customHeight="1">
      <c r="A6999" s="80">
        <v>44845.0</v>
      </c>
      <c r="B6999" s="1">
        <v>7613.753</v>
      </c>
    </row>
    <row r="7000" ht="15.75" customHeight="1">
      <c r="A7000" s="80">
        <v>44846.0</v>
      </c>
      <c r="B7000" s="1">
        <v>7588.901</v>
      </c>
    </row>
    <row r="7001" ht="15.75" customHeight="1">
      <c r="A7001" s="80">
        <v>44847.0</v>
      </c>
      <c r="B7001" s="1">
        <v>7786.956</v>
      </c>
    </row>
    <row r="7002" ht="15.75" customHeight="1">
      <c r="A7002" s="80">
        <v>44848.0</v>
      </c>
      <c r="B7002" s="1">
        <v>7602.988</v>
      </c>
    </row>
    <row r="7003" ht="15.75" customHeight="1">
      <c r="A7003" s="80">
        <v>44851.0</v>
      </c>
      <c r="B7003" s="1">
        <v>7804.326</v>
      </c>
    </row>
    <row r="7004" ht="15.75" customHeight="1">
      <c r="A7004" s="80">
        <v>44852.0</v>
      </c>
      <c r="B7004" s="1">
        <v>7893.677</v>
      </c>
    </row>
    <row r="7005" ht="15.75" customHeight="1">
      <c r="A7005" s="80">
        <v>44853.0</v>
      </c>
      <c r="B7005" s="1">
        <v>7840.994</v>
      </c>
    </row>
    <row r="7006" ht="15.75" customHeight="1">
      <c r="A7006" s="80">
        <v>44854.0</v>
      </c>
      <c r="B7006" s="1">
        <v>7779.525</v>
      </c>
    </row>
    <row r="7007" ht="15.75" customHeight="1">
      <c r="A7007" s="80">
        <v>44855.0</v>
      </c>
      <c r="B7007" s="1">
        <v>7964.248</v>
      </c>
    </row>
    <row r="7008" ht="15.75" customHeight="1">
      <c r="A7008" s="80">
        <v>44858.0</v>
      </c>
      <c r="B7008" s="1">
        <v>8058.879</v>
      </c>
    </row>
    <row r="7009" ht="15.75" customHeight="1">
      <c r="A7009" s="80">
        <v>44859.0</v>
      </c>
      <c r="B7009" s="1">
        <v>8190.018</v>
      </c>
    </row>
    <row r="7010" ht="15.75" customHeight="1">
      <c r="A7010" s="80">
        <v>44860.0</v>
      </c>
      <c r="B7010" s="1">
        <v>8129.623</v>
      </c>
    </row>
    <row r="7011" ht="15.75" customHeight="1">
      <c r="A7011" s="80">
        <v>44861.0</v>
      </c>
      <c r="B7011" s="1">
        <v>8080.32</v>
      </c>
    </row>
    <row r="7012" ht="15.75" customHeight="1">
      <c r="A7012" s="80">
        <v>44862.0</v>
      </c>
      <c r="B7012" s="1">
        <v>8280.106</v>
      </c>
    </row>
    <row r="7013" ht="15.75" customHeight="1">
      <c r="A7013" s="80">
        <v>44865.0</v>
      </c>
      <c r="B7013" s="1">
        <v>8218.705</v>
      </c>
    </row>
    <row r="7014" ht="15.75" customHeight="1">
      <c r="A7014" s="80">
        <v>44866.0</v>
      </c>
      <c r="B7014" s="1">
        <v>8185.073</v>
      </c>
    </row>
    <row r="7015" ht="15.75" customHeight="1">
      <c r="A7015" s="80">
        <v>44867.0</v>
      </c>
      <c r="B7015" s="1">
        <v>7980.468</v>
      </c>
    </row>
    <row r="7016" ht="15.75" customHeight="1">
      <c r="A7016" s="80">
        <v>44868.0</v>
      </c>
      <c r="B7016" s="1">
        <v>7897.008</v>
      </c>
    </row>
    <row r="7017" ht="15.75" customHeight="1">
      <c r="A7017" s="80">
        <v>44869.0</v>
      </c>
      <c r="B7017" s="1">
        <v>8006.245</v>
      </c>
    </row>
    <row r="7018" ht="15.75" customHeight="1">
      <c r="A7018" s="80">
        <v>44872.0</v>
      </c>
      <c r="B7018" s="1">
        <v>8083.382</v>
      </c>
    </row>
    <row r="7019" ht="15.75" customHeight="1">
      <c r="A7019" s="80">
        <v>44873.0</v>
      </c>
      <c r="B7019" s="1">
        <v>8128.698</v>
      </c>
    </row>
    <row r="7020" ht="15.75" customHeight="1">
      <c r="A7020" s="80">
        <v>44874.0</v>
      </c>
      <c r="B7020" s="1">
        <v>7961.52</v>
      </c>
    </row>
    <row r="7021" ht="15.75" customHeight="1">
      <c r="A7021" s="80">
        <v>44875.0</v>
      </c>
      <c r="B7021" s="1">
        <v>8403.482</v>
      </c>
    </row>
    <row r="7022" ht="15.75" customHeight="1">
      <c r="A7022" s="80">
        <v>44876.0</v>
      </c>
      <c r="B7022" s="1">
        <v>8481.131</v>
      </c>
    </row>
    <row r="7023" ht="15.75" customHeight="1">
      <c r="A7023" s="80">
        <v>44879.0</v>
      </c>
      <c r="B7023" s="1">
        <v>8407.25</v>
      </c>
    </row>
    <row r="7024" ht="15.75" customHeight="1">
      <c r="A7024" s="80">
        <v>44880.0</v>
      </c>
      <c r="B7024" s="1">
        <v>8481.137</v>
      </c>
    </row>
    <row r="7025" ht="15.75" customHeight="1">
      <c r="A7025" s="80">
        <v>44881.0</v>
      </c>
      <c r="B7025" s="1">
        <v>8413.094</v>
      </c>
    </row>
    <row r="7026" ht="15.75" customHeight="1">
      <c r="A7026" s="80">
        <v>44882.0</v>
      </c>
      <c r="B7026" s="1">
        <v>8388.839</v>
      </c>
    </row>
    <row r="7027" ht="15.75" customHeight="1">
      <c r="A7027" s="80">
        <v>44883.0</v>
      </c>
      <c r="B7027" s="1">
        <v>8429.01</v>
      </c>
    </row>
    <row r="7028" ht="15.75" customHeight="1">
      <c r="A7028" s="80">
        <v>44886.0</v>
      </c>
      <c r="B7028" s="1">
        <v>8397.231</v>
      </c>
    </row>
    <row r="7029" ht="15.75" customHeight="1">
      <c r="A7029" s="80">
        <v>44887.0</v>
      </c>
      <c r="B7029" s="1">
        <v>8511.48</v>
      </c>
    </row>
    <row r="7030" ht="15.75" customHeight="1">
      <c r="A7030" s="80">
        <v>44888.0</v>
      </c>
      <c r="B7030" s="1">
        <v>8562.275</v>
      </c>
    </row>
    <row r="7031" ht="15.75" customHeight="1">
      <c r="A7031" s="80">
        <v>44890.0</v>
      </c>
      <c r="B7031" s="1">
        <v>8560.09</v>
      </c>
    </row>
    <row r="7032" ht="15.75" customHeight="1">
      <c r="A7032" s="80">
        <v>44893.0</v>
      </c>
      <c r="B7032" s="1">
        <v>8427.949</v>
      </c>
    </row>
    <row r="7033" ht="15.75" customHeight="1">
      <c r="A7033" s="80">
        <v>44894.0</v>
      </c>
      <c r="B7033" s="1">
        <v>8415.266</v>
      </c>
    </row>
    <row r="7034" ht="15.75" customHeight="1">
      <c r="A7034" s="80">
        <v>44895.0</v>
      </c>
      <c r="B7034" s="1">
        <v>8677.999</v>
      </c>
    </row>
    <row r="7035" ht="15.75" customHeight="1">
      <c r="A7035" s="80">
        <v>44896.0</v>
      </c>
      <c r="B7035" s="1">
        <v>8671.904</v>
      </c>
    </row>
    <row r="7036" ht="15.75" customHeight="1">
      <c r="A7036" s="80">
        <v>44897.0</v>
      </c>
      <c r="B7036" s="1">
        <v>8662.229</v>
      </c>
    </row>
    <row r="7037" ht="15.75" customHeight="1">
      <c r="A7037" s="80">
        <v>44900.0</v>
      </c>
      <c r="B7037" s="1">
        <v>8507.339</v>
      </c>
    </row>
    <row r="7038" ht="15.75" customHeight="1">
      <c r="A7038" s="80">
        <v>44901.0</v>
      </c>
      <c r="B7038" s="1">
        <v>8385.163</v>
      </c>
    </row>
    <row r="7039" ht="15.75" customHeight="1">
      <c r="A7039" s="80">
        <v>44902.0</v>
      </c>
      <c r="B7039" s="1">
        <v>8369.741</v>
      </c>
    </row>
    <row r="7040" ht="15.75" customHeight="1">
      <c r="A7040" s="80">
        <v>44903.0</v>
      </c>
      <c r="B7040" s="1">
        <v>8433.895</v>
      </c>
    </row>
    <row r="7041" ht="15.75" customHeight="1">
      <c r="A7041" s="80">
        <v>44904.0</v>
      </c>
      <c r="B7041" s="1">
        <v>8372.259</v>
      </c>
    </row>
    <row r="7042" ht="15.75" customHeight="1">
      <c r="A7042" s="80">
        <v>44907.0</v>
      </c>
      <c r="B7042" s="1">
        <v>8491.856</v>
      </c>
    </row>
    <row r="7043" ht="15.75" customHeight="1">
      <c r="A7043" s="80">
        <v>44908.0</v>
      </c>
      <c r="B7043" s="1">
        <v>8554.104</v>
      </c>
    </row>
    <row r="7044" ht="15.75" customHeight="1">
      <c r="A7044" s="80">
        <v>44909.0</v>
      </c>
      <c r="B7044" s="1">
        <v>8503.968</v>
      </c>
    </row>
    <row r="7045" ht="15.75" customHeight="1">
      <c r="A7045" s="80">
        <v>44910.0</v>
      </c>
      <c r="B7045" s="1">
        <v>8292.644</v>
      </c>
    </row>
    <row r="7046" ht="15.75" customHeight="1">
      <c r="A7046" s="80">
        <v>44911.0</v>
      </c>
      <c r="B7046" s="1">
        <v>8200.899</v>
      </c>
    </row>
    <row r="7047" ht="15.75" customHeight="1">
      <c r="A7047" s="80">
        <v>44914.0</v>
      </c>
      <c r="B7047" s="1">
        <v>8127.566</v>
      </c>
    </row>
    <row r="7048" ht="15.75" customHeight="1">
      <c r="A7048" s="80">
        <v>44915.0</v>
      </c>
      <c r="B7048" s="1">
        <v>8136.299</v>
      </c>
    </row>
    <row r="7049" ht="15.75" customHeight="1">
      <c r="A7049" s="80">
        <v>44916.0</v>
      </c>
      <c r="B7049" s="1">
        <v>8258.428</v>
      </c>
    </row>
    <row r="7050" ht="15.75" customHeight="1">
      <c r="A7050" s="80">
        <v>44917.0</v>
      </c>
      <c r="B7050" s="1">
        <v>8139.072</v>
      </c>
    </row>
    <row r="7051" ht="15.75" customHeight="1">
      <c r="A7051" s="80">
        <v>44918.0</v>
      </c>
      <c r="B7051" s="1">
        <v>8187.064</v>
      </c>
    </row>
    <row r="7052" ht="15.75" customHeight="1">
      <c r="A7052" s="80">
        <v>44922.0</v>
      </c>
      <c r="B7052" s="1">
        <v>8154.568</v>
      </c>
    </row>
    <row r="7053" ht="15.75" customHeight="1">
      <c r="A7053" s="80">
        <v>44923.0</v>
      </c>
      <c r="B7053" s="1">
        <v>8056.618</v>
      </c>
    </row>
    <row r="7054" ht="15.75" customHeight="1">
      <c r="A7054" s="80">
        <v>44924.0</v>
      </c>
      <c r="B7054" s="1">
        <v>8198.355</v>
      </c>
    </row>
    <row r="7055" ht="15.75" customHeight="1">
      <c r="A7055" s="80">
        <v>44925.0</v>
      </c>
      <c r="B7055" s="1">
        <v>8178.021</v>
      </c>
    </row>
    <row r="7056" ht="15.75" customHeight="1">
      <c r="A7056" s="80">
        <v>44929.0</v>
      </c>
      <c r="B7056" s="1">
        <v>8145.604</v>
      </c>
    </row>
    <row r="7057" ht="15.75" customHeight="1">
      <c r="A7057" s="80">
        <v>44930.0</v>
      </c>
      <c r="B7057" s="1">
        <v>8207.424</v>
      </c>
    </row>
    <row r="7058" ht="15.75" customHeight="1">
      <c r="A7058" s="80">
        <v>44931.0</v>
      </c>
      <c r="B7058" s="1">
        <v>8113.147</v>
      </c>
    </row>
    <row r="7059" ht="15.75" customHeight="1">
      <c r="A7059" s="80">
        <v>44932.0</v>
      </c>
      <c r="B7059" s="1">
        <v>8298.613</v>
      </c>
    </row>
    <row r="7060" ht="15.75" customHeight="1">
      <c r="A7060" s="80">
        <v>44935.0</v>
      </c>
      <c r="B7060" s="1">
        <v>8293.801</v>
      </c>
    </row>
    <row r="7061" ht="15.75" customHeight="1">
      <c r="A7061" s="80">
        <v>44936.0</v>
      </c>
      <c r="B7061" s="1">
        <v>8351.683</v>
      </c>
    </row>
    <row r="7062" ht="15.75" customHeight="1">
      <c r="A7062" s="80">
        <v>44937.0</v>
      </c>
      <c r="B7062" s="1">
        <v>8459.178</v>
      </c>
    </row>
    <row r="7063" ht="15.75" customHeight="1">
      <c r="A7063" s="80">
        <v>44938.0</v>
      </c>
      <c r="B7063" s="1">
        <v>8489.084</v>
      </c>
    </row>
    <row r="7064" ht="15.75" customHeight="1">
      <c r="A7064" s="80">
        <v>44939.0</v>
      </c>
      <c r="B7064" s="1">
        <v>8523.32</v>
      </c>
    </row>
    <row r="7065" ht="15.75" customHeight="1">
      <c r="A7065" s="80">
        <v>44943.0</v>
      </c>
      <c r="B7065" s="1">
        <v>8506.032</v>
      </c>
    </row>
    <row r="7066" ht="15.75" customHeight="1">
      <c r="A7066" s="80">
        <v>44944.0</v>
      </c>
      <c r="B7066" s="1">
        <v>8373.66</v>
      </c>
    </row>
    <row r="7067" ht="15.75" customHeight="1">
      <c r="A7067" s="80">
        <v>44945.0</v>
      </c>
      <c r="B7067" s="1">
        <v>8310.746</v>
      </c>
    </row>
    <row r="7068" ht="15.75" customHeight="1">
      <c r="A7068" s="80">
        <v>44946.0</v>
      </c>
      <c r="B7068" s="1">
        <v>8468.152</v>
      </c>
    </row>
    <row r="7069" ht="15.75" customHeight="1">
      <c r="A7069" s="80">
        <v>44949.0</v>
      </c>
      <c r="B7069" s="1">
        <v>8568.773</v>
      </c>
    </row>
    <row r="7070" ht="15.75" customHeight="1">
      <c r="A7070" s="80">
        <v>44950.0</v>
      </c>
      <c r="B7070" s="1">
        <v>8562.874</v>
      </c>
    </row>
    <row r="7071" ht="15.75" customHeight="1">
      <c r="A7071" s="80">
        <v>44951.0</v>
      </c>
      <c r="B7071" s="1">
        <v>8561.404</v>
      </c>
    </row>
    <row r="7072" ht="15.75" customHeight="1">
      <c r="A7072" s="80">
        <v>44952.0</v>
      </c>
      <c r="B7072" s="1">
        <v>8656.265</v>
      </c>
    </row>
    <row r="7073" ht="15.75" customHeight="1">
      <c r="A7073" s="80">
        <v>44953.0</v>
      </c>
      <c r="B7073" s="1">
        <v>8678.011</v>
      </c>
    </row>
    <row r="7074" ht="15.75" customHeight="1">
      <c r="A7074" s="80">
        <v>44956.0</v>
      </c>
      <c r="B7074" s="1">
        <v>8566.276</v>
      </c>
    </row>
    <row r="7075" ht="15.75" customHeight="1">
      <c r="A7075" s="80">
        <v>44957.0</v>
      </c>
      <c r="B7075" s="1">
        <v>8691.878</v>
      </c>
    </row>
    <row r="7076" ht="15.75" customHeight="1">
      <c r="A7076" s="80">
        <v>44958.0</v>
      </c>
      <c r="B7076" s="1">
        <v>8782.772</v>
      </c>
    </row>
    <row r="7077" ht="15.75" customHeight="1">
      <c r="A7077" s="80">
        <v>44959.0</v>
      </c>
      <c r="B7077" s="1">
        <v>8912.353</v>
      </c>
    </row>
    <row r="7078" ht="15.75" customHeight="1">
      <c r="A7078" s="80">
        <v>44960.0</v>
      </c>
      <c r="B7078" s="1">
        <v>8820.466</v>
      </c>
    </row>
    <row r="7079" ht="15.75" customHeight="1">
      <c r="A7079" s="80">
        <v>44963.0</v>
      </c>
      <c r="B7079" s="1">
        <v>8766.9</v>
      </c>
    </row>
    <row r="7080" ht="15.75" customHeight="1">
      <c r="A7080" s="80">
        <v>44964.0</v>
      </c>
      <c r="B7080" s="1">
        <v>8879.906</v>
      </c>
    </row>
    <row r="7081" ht="15.75" customHeight="1">
      <c r="A7081" s="80">
        <v>44965.0</v>
      </c>
      <c r="B7081" s="1">
        <v>8781.794</v>
      </c>
    </row>
    <row r="7082" ht="15.75" customHeight="1">
      <c r="A7082" s="80">
        <v>44966.0</v>
      </c>
      <c r="B7082" s="1">
        <v>8705.575</v>
      </c>
    </row>
    <row r="7083" ht="15.75" customHeight="1">
      <c r="A7083" s="80">
        <v>44967.0</v>
      </c>
      <c r="B7083" s="1">
        <v>8726.469</v>
      </c>
    </row>
    <row r="7084" ht="15.75" customHeight="1">
      <c r="A7084" s="80">
        <v>44970.0</v>
      </c>
      <c r="B7084" s="1">
        <v>8827.716</v>
      </c>
    </row>
    <row r="7085" ht="15.75" customHeight="1">
      <c r="A7085" s="80">
        <v>44971.0</v>
      </c>
      <c r="B7085" s="1">
        <v>8826.322</v>
      </c>
    </row>
    <row r="7086" ht="15.75" customHeight="1">
      <c r="A7086" s="80">
        <v>44972.0</v>
      </c>
      <c r="B7086" s="1">
        <v>8853.021</v>
      </c>
    </row>
    <row r="7087" ht="15.75" customHeight="1">
      <c r="A7087" s="80">
        <v>44973.0</v>
      </c>
      <c r="B7087" s="1">
        <v>8731.75</v>
      </c>
    </row>
    <row r="7088" ht="15.75" customHeight="1">
      <c r="A7088" s="80">
        <v>44974.0</v>
      </c>
      <c r="B7088" s="1">
        <v>8709.211</v>
      </c>
    </row>
    <row r="7089" ht="15.75" customHeight="1">
      <c r="A7089" s="80">
        <v>44978.0</v>
      </c>
      <c r="B7089" s="1">
        <v>8534.725</v>
      </c>
    </row>
    <row r="7090" ht="15.75" customHeight="1">
      <c r="A7090" s="80">
        <v>44979.0</v>
      </c>
      <c r="B7090" s="1">
        <v>8521.451</v>
      </c>
    </row>
    <row r="7091" ht="15.75" customHeight="1">
      <c r="A7091" s="80">
        <v>44980.0</v>
      </c>
      <c r="B7091" s="1">
        <v>8567.57</v>
      </c>
    </row>
    <row r="7092" ht="15.75" customHeight="1">
      <c r="A7092" s="80">
        <v>44981.0</v>
      </c>
      <c r="B7092" s="1">
        <v>8477.659</v>
      </c>
    </row>
    <row r="7093" ht="15.75" customHeight="1">
      <c r="A7093" s="80">
        <v>44984.0</v>
      </c>
      <c r="B7093" s="1">
        <v>8504.764</v>
      </c>
    </row>
    <row r="7094" ht="15.75" customHeight="1">
      <c r="A7094" s="80">
        <v>44985.0</v>
      </c>
      <c r="B7094" s="1">
        <v>8479.805</v>
      </c>
    </row>
    <row r="7095" ht="15.75" customHeight="1">
      <c r="A7095" s="80">
        <v>44986.0</v>
      </c>
      <c r="B7095" s="1">
        <v>8440.246</v>
      </c>
    </row>
    <row r="7096" ht="15.75" customHeight="1">
      <c r="A7096" s="80">
        <v>44987.0</v>
      </c>
      <c r="B7096" s="1">
        <v>8505.55</v>
      </c>
    </row>
    <row r="7097" ht="15.75" customHeight="1">
      <c r="A7097" s="80">
        <v>44988.0</v>
      </c>
      <c r="B7097" s="1">
        <v>8643.615</v>
      </c>
    </row>
    <row r="7098" ht="15.75" customHeight="1">
      <c r="A7098" s="80">
        <v>44991.0</v>
      </c>
      <c r="B7098" s="1">
        <v>8649.879</v>
      </c>
    </row>
    <row r="7099" ht="15.75" customHeight="1">
      <c r="A7099" s="80">
        <v>44992.0</v>
      </c>
      <c r="B7099" s="1">
        <v>8517.541</v>
      </c>
    </row>
    <row r="7100" ht="15.75" customHeight="1">
      <c r="A7100" s="80">
        <v>44993.0</v>
      </c>
      <c r="B7100" s="1">
        <v>8530.335</v>
      </c>
    </row>
    <row r="7101" ht="15.75" customHeight="1">
      <c r="A7101" s="80">
        <v>44994.0</v>
      </c>
      <c r="B7101" s="1">
        <v>8374.246</v>
      </c>
    </row>
    <row r="7102" ht="15.75" customHeight="1">
      <c r="A7102" s="80">
        <v>44995.0</v>
      </c>
      <c r="B7102" s="1">
        <v>8253.654</v>
      </c>
    </row>
    <row r="7103" ht="15.75" customHeight="1">
      <c r="A7103" s="80">
        <v>44998.0</v>
      </c>
      <c r="B7103" s="1">
        <v>8241.388</v>
      </c>
    </row>
    <row r="7104" ht="15.75" customHeight="1">
      <c r="A7104" s="80">
        <v>44999.0</v>
      </c>
      <c r="B7104" s="1">
        <v>8379.159</v>
      </c>
    </row>
    <row r="7105" ht="15.75" customHeight="1">
      <c r="A7105" s="80">
        <v>45000.0</v>
      </c>
      <c r="B7105" s="1">
        <v>8320.964</v>
      </c>
    </row>
    <row r="7106" ht="15.75" customHeight="1">
      <c r="A7106" s="80">
        <v>45001.0</v>
      </c>
      <c r="B7106" s="1">
        <v>8468.33</v>
      </c>
    </row>
    <row r="7107" ht="15.75" customHeight="1">
      <c r="A7107" s="80">
        <v>45002.0</v>
      </c>
      <c r="B7107" s="1">
        <v>8375.213</v>
      </c>
    </row>
    <row r="7108" ht="15.75" customHeight="1">
      <c r="A7108" s="80">
        <v>45005.0</v>
      </c>
      <c r="B7108" s="1">
        <v>8449.975</v>
      </c>
    </row>
    <row r="7109" ht="15.75" customHeight="1">
      <c r="A7109" s="80">
        <v>45006.0</v>
      </c>
      <c r="B7109" s="1">
        <v>8560.306</v>
      </c>
    </row>
    <row r="7110" ht="15.75" customHeight="1">
      <c r="A7110" s="80">
        <v>45007.0</v>
      </c>
      <c r="B7110" s="1">
        <v>8420.022</v>
      </c>
    </row>
    <row r="7111" ht="15.75" customHeight="1">
      <c r="A7111" s="80">
        <v>45008.0</v>
      </c>
      <c r="B7111" s="1">
        <v>8445.871</v>
      </c>
    </row>
    <row r="7112" ht="15.75" customHeight="1">
      <c r="A7112" s="80">
        <v>45009.0</v>
      </c>
      <c r="B7112" s="1">
        <v>8493.546</v>
      </c>
    </row>
    <row r="7113" ht="15.75" customHeight="1">
      <c r="A7113" s="80">
        <v>45012.0</v>
      </c>
      <c r="B7113" s="1">
        <v>8507.538</v>
      </c>
    </row>
    <row r="7114" ht="15.75" customHeight="1">
      <c r="A7114" s="80">
        <v>45013.0</v>
      </c>
      <c r="B7114" s="1">
        <v>8494.354</v>
      </c>
    </row>
    <row r="7115" ht="15.75" customHeight="1">
      <c r="A7115" s="80">
        <v>45014.0</v>
      </c>
      <c r="B7115" s="1">
        <v>8615.294</v>
      </c>
    </row>
    <row r="7116" ht="15.75" customHeight="1">
      <c r="A7116" s="80">
        <v>45015.0</v>
      </c>
      <c r="B7116" s="1">
        <v>8665.697</v>
      </c>
    </row>
    <row r="7117" ht="15.75" customHeight="1">
      <c r="A7117" s="80">
        <v>45016.0</v>
      </c>
      <c r="B7117" s="1">
        <v>8791.134</v>
      </c>
    </row>
    <row r="7118" ht="15.75" customHeight="1">
      <c r="A7118" s="80">
        <v>45019.0</v>
      </c>
      <c r="B7118" s="1">
        <v>8823.655</v>
      </c>
    </row>
    <row r="7119" ht="15.75" customHeight="1">
      <c r="A7119" s="80">
        <v>45020.0</v>
      </c>
      <c r="B7119" s="1">
        <v>8773.308</v>
      </c>
    </row>
    <row r="7120" ht="15.75" customHeight="1">
      <c r="A7120" s="80">
        <v>45021.0</v>
      </c>
      <c r="B7120" s="1">
        <v>8752.543</v>
      </c>
    </row>
    <row r="7121" ht="15.75" customHeight="1">
      <c r="A7121" s="80">
        <v>45022.0</v>
      </c>
      <c r="B7121" s="1">
        <v>8785.702</v>
      </c>
    </row>
    <row r="7122" ht="15.75" customHeight="1">
      <c r="A7122" s="80">
        <v>45026.0</v>
      </c>
      <c r="B7122" s="1">
        <v>8794.655</v>
      </c>
    </row>
    <row r="7123" ht="15.75" customHeight="1">
      <c r="A7123" s="80">
        <v>45027.0</v>
      </c>
      <c r="B7123" s="1">
        <v>8794.288</v>
      </c>
    </row>
    <row r="7124" ht="15.75" customHeight="1">
      <c r="A7124" s="80">
        <v>45028.0</v>
      </c>
      <c r="B7124" s="1">
        <v>8758.112</v>
      </c>
    </row>
    <row r="7125" ht="15.75" customHeight="1">
      <c r="A7125" s="80">
        <v>45029.0</v>
      </c>
      <c r="B7125" s="1">
        <v>8875.653</v>
      </c>
    </row>
    <row r="7126" ht="15.75" customHeight="1">
      <c r="A7126" s="80">
        <v>45030.0</v>
      </c>
      <c r="B7126" s="1">
        <v>8857.313</v>
      </c>
    </row>
    <row r="7127" ht="15.75" customHeight="1">
      <c r="A7127" s="80">
        <v>45033.0</v>
      </c>
      <c r="B7127" s="1">
        <v>8886.759</v>
      </c>
    </row>
    <row r="7128" ht="15.75" customHeight="1">
      <c r="A7128" s="80">
        <v>45034.0</v>
      </c>
      <c r="B7128" s="1">
        <v>8894.353</v>
      </c>
    </row>
    <row r="7129" ht="15.75" customHeight="1">
      <c r="A7129" s="80">
        <v>45035.0</v>
      </c>
      <c r="B7129" s="1">
        <v>8893.602</v>
      </c>
    </row>
    <row r="7130" ht="15.75" customHeight="1">
      <c r="A7130" s="80">
        <v>45036.0</v>
      </c>
      <c r="B7130" s="1">
        <v>8841.616</v>
      </c>
    </row>
    <row r="7131" ht="15.75" customHeight="1">
      <c r="A7131" s="80">
        <v>45037.0</v>
      </c>
      <c r="B7131" s="1">
        <v>8849.76</v>
      </c>
    </row>
    <row r="7132" ht="15.75" customHeight="1">
      <c r="A7132" s="80">
        <v>45040.0</v>
      </c>
      <c r="B7132" s="1">
        <v>8857.303</v>
      </c>
    </row>
    <row r="7133" ht="15.75" customHeight="1">
      <c r="A7133" s="80">
        <v>45041.0</v>
      </c>
      <c r="B7133" s="1">
        <v>8717.631</v>
      </c>
    </row>
    <row r="7134" ht="15.75" customHeight="1">
      <c r="A7134" s="80">
        <v>45042.0</v>
      </c>
      <c r="B7134" s="1">
        <v>8684.191</v>
      </c>
    </row>
    <row r="7135" ht="15.75" customHeight="1">
      <c r="A7135" s="80">
        <v>45043.0</v>
      </c>
      <c r="B7135" s="1">
        <v>8854.32</v>
      </c>
    </row>
    <row r="7136" ht="15.75" customHeight="1">
      <c r="A7136" s="80">
        <v>45044.0</v>
      </c>
      <c r="B7136" s="1">
        <v>8928.35</v>
      </c>
    </row>
    <row r="7137" ht="15.75" customHeight="1">
      <c r="A7137" s="80">
        <v>45047.0</v>
      </c>
      <c r="B7137" s="1">
        <v>8924.919</v>
      </c>
    </row>
    <row r="7138" ht="15.75" customHeight="1">
      <c r="A7138" s="80">
        <v>45048.0</v>
      </c>
      <c r="B7138" s="1">
        <v>8821.593</v>
      </c>
    </row>
    <row r="7139" ht="15.75" customHeight="1">
      <c r="A7139" s="80">
        <v>45049.0</v>
      </c>
      <c r="B7139" s="1">
        <v>8759.954</v>
      </c>
    </row>
    <row r="7140" ht="15.75" customHeight="1">
      <c r="A7140" s="80">
        <v>45050.0</v>
      </c>
      <c r="B7140" s="1">
        <v>8697.675</v>
      </c>
    </row>
    <row r="7141" ht="15.75" customHeight="1">
      <c r="A7141" s="80">
        <v>45051.0</v>
      </c>
      <c r="B7141" s="1">
        <v>8858.859</v>
      </c>
    </row>
    <row r="7142" ht="15.75" customHeight="1">
      <c r="A7142" s="80">
        <v>45054.0</v>
      </c>
      <c r="B7142" s="1">
        <v>8863.009</v>
      </c>
    </row>
    <row r="7143" ht="15.75" customHeight="1">
      <c r="A7143" s="80">
        <v>45055.0</v>
      </c>
      <c r="B7143" s="1">
        <v>8823.048</v>
      </c>
    </row>
    <row r="7144" ht="15.75" customHeight="1">
      <c r="A7144" s="80">
        <v>45056.0</v>
      </c>
      <c r="B7144" s="1">
        <v>8862.852</v>
      </c>
    </row>
    <row r="7145" ht="15.75" customHeight="1">
      <c r="A7145" s="80">
        <v>45057.0</v>
      </c>
      <c r="B7145" s="1">
        <v>8849.692</v>
      </c>
    </row>
    <row r="7146" ht="15.75" customHeight="1">
      <c r="A7146" s="80">
        <v>45058.0</v>
      </c>
      <c r="B7146" s="1">
        <v>8837.684</v>
      </c>
    </row>
    <row r="7147" ht="15.75" customHeight="1">
      <c r="A7147" s="80">
        <v>45061.0</v>
      </c>
      <c r="B7147" s="1">
        <v>8865.029</v>
      </c>
    </row>
    <row r="7148" ht="15.75" customHeight="1">
      <c r="A7148" s="80">
        <v>45062.0</v>
      </c>
      <c r="B7148" s="1">
        <v>8808.948</v>
      </c>
    </row>
    <row r="7149" ht="15.75" customHeight="1">
      <c r="A7149" s="80">
        <v>45063.0</v>
      </c>
      <c r="B7149" s="1">
        <v>8915.431</v>
      </c>
    </row>
    <row r="7150" ht="15.75" customHeight="1">
      <c r="A7150" s="80">
        <v>45064.0</v>
      </c>
      <c r="B7150" s="1">
        <v>9001.251</v>
      </c>
    </row>
    <row r="7151" ht="15.75" customHeight="1">
      <c r="A7151" s="80">
        <v>45065.0</v>
      </c>
      <c r="B7151" s="1">
        <v>8988.459</v>
      </c>
    </row>
    <row r="7152" ht="15.75" customHeight="1">
      <c r="A7152" s="80">
        <v>45068.0</v>
      </c>
      <c r="B7152" s="1">
        <v>8990.889</v>
      </c>
    </row>
    <row r="7153" ht="15.75" customHeight="1">
      <c r="A7153" s="80">
        <v>45069.0</v>
      </c>
      <c r="B7153" s="1">
        <v>8890.156</v>
      </c>
    </row>
    <row r="7154" ht="15.75" customHeight="1">
      <c r="A7154" s="80">
        <v>45070.0</v>
      </c>
      <c r="B7154" s="1">
        <v>8825.262</v>
      </c>
    </row>
    <row r="7155" ht="15.75" customHeight="1">
      <c r="A7155" s="80">
        <v>45071.0</v>
      </c>
      <c r="B7155" s="1">
        <v>8902.84</v>
      </c>
    </row>
    <row r="7156" ht="15.75" customHeight="1">
      <c r="A7156" s="80">
        <v>45072.0</v>
      </c>
      <c r="B7156" s="1">
        <v>9019.641</v>
      </c>
    </row>
    <row r="7157" ht="15.75" customHeight="1">
      <c r="A7157" s="80">
        <v>45076.0</v>
      </c>
      <c r="B7157" s="1">
        <v>9020.392</v>
      </c>
    </row>
    <row r="7158" ht="15.75" customHeight="1">
      <c r="A7158" s="80">
        <v>45077.0</v>
      </c>
      <c r="B7158" s="1">
        <v>8967.159</v>
      </c>
    </row>
    <row r="7159" ht="15.75" customHeight="1">
      <c r="A7159" s="80">
        <v>45078.0</v>
      </c>
      <c r="B7159" s="1">
        <v>9057.175</v>
      </c>
    </row>
    <row r="7160" ht="15.75" customHeight="1">
      <c r="A7160" s="80">
        <v>45079.0</v>
      </c>
      <c r="B7160" s="1">
        <v>9189.342</v>
      </c>
    </row>
    <row r="7161" ht="15.75" customHeight="1">
      <c r="A7161" s="80">
        <v>45082.0</v>
      </c>
      <c r="B7161" s="1">
        <v>9171.091</v>
      </c>
    </row>
    <row r="7162" ht="15.75" customHeight="1">
      <c r="A7162" s="80">
        <v>45083.0</v>
      </c>
      <c r="B7162" s="1">
        <v>9192.915</v>
      </c>
    </row>
    <row r="7163" ht="15.75" customHeight="1">
      <c r="A7163" s="80">
        <v>45084.0</v>
      </c>
      <c r="B7163" s="1">
        <v>9158.135</v>
      </c>
    </row>
    <row r="7164" ht="15.75" customHeight="1">
      <c r="A7164" s="80">
        <v>45085.0</v>
      </c>
      <c r="B7164" s="1">
        <v>9215.865</v>
      </c>
    </row>
    <row r="7165" ht="15.75" customHeight="1">
      <c r="A7165" s="80">
        <v>45086.0</v>
      </c>
      <c r="B7165" s="1">
        <v>9226.7</v>
      </c>
    </row>
    <row r="7166" ht="15.75" customHeight="1">
      <c r="A7166" s="80">
        <v>45089.0</v>
      </c>
      <c r="B7166" s="1">
        <v>9312.718</v>
      </c>
    </row>
    <row r="7167" ht="15.75" customHeight="1">
      <c r="A7167" s="80">
        <v>45090.0</v>
      </c>
      <c r="B7167" s="1">
        <v>9377.649</v>
      </c>
    </row>
    <row r="7168" ht="15.75" customHeight="1">
      <c r="A7168" s="80">
        <v>45091.0</v>
      </c>
      <c r="B7168" s="1">
        <v>9387.536</v>
      </c>
    </row>
    <row r="7169" ht="15.75" customHeight="1">
      <c r="A7169" s="80">
        <v>45092.0</v>
      </c>
      <c r="B7169" s="1">
        <v>9503.532</v>
      </c>
    </row>
    <row r="7170" ht="15.75" customHeight="1">
      <c r="A7170" s="80">
        <v>45093.0</v>
      </c>
      <c r="B7170" s="1">
        <v>9468.808</v>
      </c>
    </row>
    <row r="7171" ht="15.75" customHeight="1">
      <c r="A7171" s="80">
        <v>45097.0</v>
      </c>
      <c r="B7171" s="1">
        <v>9424.025</v>
      </c>
    </row>
    <row r="7172" ht="15.75" customHeight="1">
      <c r="A7172" s="80">
        <v>45098.0</v>
      </c>
      <c r="B7172" s="1">
        <v>9375.208</v>
      </c>
    </row>
    <row r="7173" ht="15.75" customHeight="1">
      <c r="A7173" s="80">
        <v>45099.0</v>
      </c>
      <c r="B7173" s="1">
        <v>9410.834</v>
      </c>
    </row>
    <row r="7174" ht="15.75" customHeight="1">
      <c r="A7174" s="80">
        <v>45100.0</v>
      </c>
      <c r="B7174" s="1">
        <v>9338.835</v>
      </c>
    </row>
    <row r="7175" ht="15.75" customHeight="1">
      <c r="A7175" s="80">
        <v>45103.0</v>
      </c>
      <c r="B7175" s="1">
        <v>9297.123</v>
      </c>
    </row>
    <row r="7176" ht="15.75" customHeight="1">
      <c r="A7176" s="80">
        <v>45104.0</v>
      </c>
      <c r="B7176" s="1">
        <v>9403.615</v>
      </c>
    </row>
    <row r="7177" ht="15.75" customHeight="1">
      <c r="A7177" s="80">
        <v>45105.0</v>
      </c>
      <c r="B7177" s="1">
        <v>9400.304</v>
      </c>
    </row>
    <row r="7178" ht="15.75" customHeight="1">
      <c r="A7178" s="80">
        <v>45106.0</v>
      </c>
      <c r="B7178" s="1">
        <v>9443.465</v>
      </c>
    </row>
    <row r="7179" ht="15.75" customHeight="1">
      <c r="A7179" s="80">
        <v>45107.0</v>
      </c>
      <c r="B7179" s="1">
        <v>9559.666</v>
      </c>
    </row>
    <row r="7180" ht="15.75" customHeight="1">
      <c r="A7180" s="80">
        <v>45110.0</v>
      </c>
      <c r="B7180" s="1">
        <v>9571.348</v>
      </c>
    </row>
    <row r="7181" ht="15.75" customHeight="1">
      <c r="A7181" s="80">
        <v>45112.0</v>
      </c>
      <c r="B7181" s="1">
        <v>9553.692</v>
      </c>
    </row>
    <row r="7182" ht="15.75" customHeight="1">
      <c r="A7182" s="80">
        <v>45113.0</v>
      </c>
      <c r="B7182" s="1">
        <v>9478.725</v>
      </c>
    </row>
    <row r="7183" ht="15.75" customHeight="1">
      <c r="A7183" s="80">
        <v>45114.0</v>
      </c>
      <c r="B7183" s="1">
        <v>9453.102</v>
      </c>
    </row>
    <row r="7184" ht="15.75" customHeight="1">
      <c r="A7184" s="80">
        <v>45117.0</v>
      </c>
      <c r="B7184" s="1">
        <v>9475.899</v>
      </c>
    </row>
    <row r="7185" ht="15.75" customHeight="1">
      <c r="A7185" s="80">
        <v>45118.0</v>
      </c>
      <c r="B7185" s="1">
        <v>9539.947</v>
      </c>
    </row>
    <row r="7186" ht="15.75" customHeight="1">
      <c r="A7186" s="80">
        <v>45119.0</v>
      </c>
      <c r="B7186" s="1">
        <v>9610.875</v>
      </c>
    </row>
    <row r="7187" ht="15.75" customHeight="1">
      <c r="A7187" s="80">
        <v>45120.0</v>
      </c>
      <c r="B7187" s="1">
        <v>9693.298</v>
      </c>
    </row>
    <row r="7188" ht="15.75" customHeight="1">
      <c r="A7188" s="80">
        <v>45121.0</v>
      </c>
      <c r="B7188" s="1">
        <v>9683.686</v>
      </c>
    </row>
    <row r="7189" ht="15.75" customHeight="1">
      <c r="A7189" s="80">
        <v>45124.0</v>
      </c>
      <c r="B7189" s="1">
        <v>9721.026</v>
      </c>
    </row>
    <row r="7190" ht="15.75" customHeight="1">
      <c r="A7190" s="80">
        <v>45125.0</v>
      </c>
      <c r="B7190" s="1">
        <v>9790.2</v>
      </c>
    </row>
    <row r="7191" ht="15.75" customHeight="1">
      <c r="A7191" s="80">
        <v>45126.0</v>
      </c>
      <c r="B7191" s="1">
        <v>9813.455</v>
      </c>
    </row>
    <row r="7192" ht="15.75" customHeight="1">
      <c r="A7192" s="80">
        <v>45127.0</v>
      </c>
      <c r="B7192" s="1">
        <v>9748.101</v>
      </c>
    </row>
    <row r="7193" ht="15.75" customHeight="1">
      <c r="A7193" s="80">
        <v>45128.0</v>
      </c>
      <c r="B7193" s="1">
        <v>9751.263</v>
      </c>
    </row>
    <row r="7194" ht="15.75" customHeight="1">
      <c r="A7194" s="80">
        <v>45131.0</v>
      </c>
      <c r="B7194" s="1">
        <v>9790.761</v>
      </c>
    </row>
    <row r="7195" ht="15.75" customHeight="1">
      <c r="A7195" s="80">
        <v>45132.0</v>
      </c>
      <c r="B7195" s="1">
        <v>9818.494</v>
      </c>
    </row>
    <row r="7196" ht="15.75" customHeight="1">
      <c r="A7196" s="80">
        <v>45133.0</v>
      </c>
      <c r="B7196" s="1">
        <v>9817.106</v>
      </c>
    </row>
    <row r="7197" ht="15.75" customHeight="1">
      <c r="A7197" s="80">
        <v>45134.0</v>
      </c>
      <c r="B7197" s="1">
        <v>9754.716</v>
      </c>
    </row>
    <row r="7198" ht="15.75" customHeight="1">
      <c r="A7198" s="80">
        <v>45135.0</v>
      </c>
      <c r="B7198" s="1">
        <v>9852.015</v>
      </c>
    </row>
    <row r="7199" ht="15.75" customHeight="1">
      <c r="A7199" s="80">
        <v>45138.0</v>
      </c>
      <c r="B7199" s="1">
        <v>9866.77</v>
      </c>
    </row>
    <row r="7200" ht="15.75" customHeight="1">
      <c r="A7200" s="80">
        <v>45139.0</v>
      </c>
      <c r="B7200" s="1">
        <v>9840.712</v>
      </c>
    </row>
    <row r="7201" ht="15.75" customHeight="1">
      <c r="A7201" s="80">
        <v>45140.0</v>
      </c>
      <c r="B7201" s="1">
        <v>9704.626</v>
      </c>
    </row>
    <row r="7202" ht="15.75" customHeight="1">
      <c r="A7202" s="80">
        <v>45141.0</v>
      </c>
      <c r="B7202" s="1">
        <v>9680.358</v>
      </c>
    </row>
    <row r="7203" ht="15.75" customHeight="1">
      <c r="A7203" s="80">
        <v>45142.0</v>
      </c>
      <c r="B7203" s="1">
        <v>9629.77</v>
      </c>
    </row>
    <row r="7204" ht="15.75" customHeight="1">
      <c r="A7204" s="80">
        <v>45145.0</v>
      </c>
      <c r="B7204" s="1">
        <v>9716.914</v>
      </c>
    </row>
    <row r="7205" ht="15.75" customHeight="1">
      <c r="A7205" s="80">
        <v>45146.0</v>
      </c>
      <c r="B7205" s="1">
        <v>9675.998</v>
      </c>
    </row>
    <row r="7206" ht="15.75" customHeight="1">
      <c r="A7206" s="80">
        <v>45147.0</v>
      </c>
      <c r="B7206" s="1">
        <v>9608.728</v>
      </c>
    </row>
    <row r="7207" ht="15.75" customHeight="1">
      <c r="A7207" s="80">
        <v>45148.0</v>
      </c>
      <c r="B7207" s="1">
        <v>9612.362</v>
      </c>
    </row>
    <row r="7208" ht="15.75" customHeight="1">
      <c r="A7208" s="80">
        <v>45149.0</v>
      </c>
      <c r="B7208" s="1">
        <v>9603.447</v>
      </c>
    </row>
    <row r="7209" ht="15.75" customHeight="1">
      <c r="A7209" s="80">
        <v>45152.0</v>
      </c>
      <c r="B7209" s="1">
        <v>9659.264</v>
      </c>
    </row>
    <row r="7210" ht="15.75" customHeight="1">
      <c r="A7210" s="80">
        <v>45153.0</v>
      </c>
      <c r="B7210" s="1">
        <v>9549.167</v>
      </c>
    </row>
    <row r="7211" ht="15.75" customHeight="1">
      <c r="A7211" s="80">
        <v>45154.0</v>
      </c>
      <c r="B7211" s="1">
        <v>9478.538</v>
      </c>
    </row>
    <row r="7212" ht="15.75" customHeight="1">
      <c r="A7212" s="80">
        <v>45155.0</v>
      </c>
      <c r="B7212" s="1">
        <v>9407.267</v>
      </c>
    </row>
    <row r="7213" ht="15.75" customHeight="1">
      <c r="A7213" s="80">
        <v>45156.0</v>
      </c>
      <c r="B7213" s="1">
        <v>9406.496</v>
      </c>
    </row>
    <row r="7214" ht="15.75" customHeight="1">
      <c r="A7214" s="80">
        <v>45159.0</v>
      </c>
      <c r="B7214" s="1">
        <v>9471.385</v>
      </c>
    </row>
    <row r="7215" ht="15.75" customHeight="1">
      <c r="A7215" s="80">
        <v>45160.0</v>
      </c>
      <c r="B7215" s="1">
        <v>9445.222</v>
      </c>
    </row>
    <row r="7216" ht="15.75" customHeight="1">
      <c r="A7216" s="80">
        <v>45161.0</v>
      </c>
      <c r="B7216" s="1">
        <v>9549.726</v>
      </c>
    </row>
    <row r="7217" ht="15.75" customHeight="1">
      <c r="A7217" s="80">
        <v>45162.0</v>
      </c>
      <c r="B7217" s="1">
        <v>9421.472</v>
      </c>
    </row>
    <row r="7218" ht="15.75" customHeight="1">
      <c r="A7218" s="80">
        <v>45163.0</v>
      </c>
      <c r="B7218" s="1">
        <v>9485.892</v>
      </c>
    </row>
    <row r="7219" ht="15.75" customHeight="1">
      <c r="A7219" s="80">
        <v>45166.0</v>
      </c>
      <c r="B7219" s="1">
        <v>9545.438</v>
      </c>
    </row>
    <row r="7220" ht="15.75" customHeight="1">
      <c r="A7220" s="80">
        <v>45167.0</v>
      </c>
      <c r="B7220" s="1">
        <v>9684.223</v>
      </c>
    </row>
    <row r="7221" ht="15.75" customHeight="1">
      <c r="A7221" s="80">
        <v>45168.0</v>
      </c>
      <c r="B7221" s="1">
        <v>9722.956</v>
      </c>
    </row>
    <row r="7222" ht="15.75" customHeight="1">
      <c r="A7222" s="80">
        <v>45169.0</v>
      </c>
      <c r="B7222" s="1">
        <v>9709.676</v>
      </c>
    </row>
    <row r="7223" ht="15.75" customHeight="1">
      <c r="A7223" s="80">
        <v>45170.0</v>
      </c>
      <c r="B7223" s="1">
        <v>9727.644</v>
      </c>
    </row>
    <row r="7224" ht="15.75" customHeight="1">
      <c r="A7224" s="80">
        <v>45174.0</v>
      </c>
      <c r="B7224" s="1">
        <v>9687.257</v>
      </c>
    </row>
    <row r="7225" ht="15.75" customHeight="1">
      <c r="A7225" s="80">
        <v>45175.0</v>
      </c>
      <c r="B7225" s="1">
        <v>9619.984</v>
      </c>
    </row>
    <row r="7226" ht="15.75" customHeight="1">
      <c r="A7226" s="80">
        <v>45176.0</v>
      </c>
      <c r="B7226" s="1">
        <v>9590.396</v>
      </c>
    </row>
    <row r="7227" ht="15.75" customHeight="1">
      <c r="A7227" s="80">
        <v>45177.0</v>
      </c>
      <c r="B7227" s="1">
        <v>9604.773</v>
      </c>
    </row>
    <row r="7228" ht="15.75" customHeight="1">
      <c r="A7228" s="80">
        <v>45180.0</v>
      </c>
      <c r="B7228" s="1">
        <v>9669.36</v>
      </c>
    </row>
    <row r="7229" ht="15.75" customHeight="1">
      <c r="A7229" s="80">
        <v>45181.0</v>
      </c>
      <c r="B7229" s="1">
        <v>9614.661</v>
      </c>
    </row>
    <row r="7230" ht="15.75" customHeight="1">
      <c r="A7230" s="80">
        <v>45182.0</v>
      </c>
      <c r="B7230" s="1">
        <v>9626.675</v>
      </c>
    </row>
    <row r="7231" ht="15.75" customHeight="1">
      <c r="A7231" s="80">
        <v>45183.0</v>
      </c>
      <c r="B7231" s="1">
        <v>9710.541</v>
      </c>
    </row>
    <row r="7232" ht="15.75" customHeight="1">
      <c r="A7232" s="80">
        <v>45184.0</v>
      </c>
      <c r="B7232" s="1">
        <v>9592.861</v>
      </c>
    </row>
    <row r="7233" ht="15.75" customHeight="1">
      <c r="A7233" s="80">
        <v>45187.0</v>
      </c>
      <c r="B7233" s="1">
        <v>9599.929</v>
      </c>
    </row>
    <row r="7234" ht="15.75" customHeight="1">
      <c r="A7234" s="80">
        <v>45188.0</v>
      </c>
      <c r="B7234" s="1">
        <v>9579.265</v>
      </c>
    </row>
    <row r="7235" ht="15.75" customHeight="1">
      <c r="A7235" s="80">
        <v>45189.0</v>
      </c>
      <c r="B7235" s="1">
        <v>9489.915</v>
      </c>
    </row>
    <row r="7236" ht="15.75" customHeight="1">
      <c r="A7236" s="80">
        <v>45190.0</v>
      </c>
      <c r="B7236" s="1">
        <v>9334.585</v>
      </c>
    </row>
    <row r="7237" ht="15.75" customHeight="1">
      <c r="A7237" s="80">
        <v>45191.0</v>
      </c>
      <c r="B7237" s="1">
        <v>9313.3</v>
      </c>
    </row>
    <row r="7238" ht="15.75" customHeight="1">
      <c r="A7238" s="80">
        <v>45194.0</v>
      </c>
      <c r="B7238" s="1">
        <v>9350.901</v>
      </c>
    </row>
    <row r="7239" ht="15.75" customHeight="1">
      <c r="A7239" s="80">
        <v>45195.0</v>
      </c>
      <c r="B7239" s="1">
        <v>9213.722</v>
      </c>
    </row>
    <row r="7240" ht="15.75" customHeight="1">
      <c r="A7240" s="80">
        <v>45196.0</v>
      </c>
      <c r="B7240" s="1">
        <v>9216.022</v>
      </c>
    </row>
    <row r="7241" ht="15.75" customHeight="1">
      <c r="A7241" s="80">
        <v>45197.0</v>
      </c>
      <c r="B7241" s="1">
        <v>9271.554</v>
      </c>
    </row>
    <row r="7242" ht="15.75" customHeight="1">
      <c r="A7242" s="80">
        <v>45198.0</v>
      </c>
      <c r="B7242" s="1">
        <v>9246.739</v>
      </c>
    </row>
    <row r="7243" ht="15.75" customHeight="1">
      <c r="A7243" s="80">
        <v>45201.0</v>
      </c>
      <c r="B7243" s="1">
        <v>9247.515</v>
      </c>
    </row>
    <row r="7244" ht="15.75" customHeight="1">
      <c r="A7244" s="80">
        <v>45202.0</v>
      </c>
      <c r="B7244" s="1">
        <v>9121.137</v>
      </c>
    </row>
    <row r="7245" ht="15.75" customHeight="1">
      <c r="A7245" s="80">
        <v>45203.0</v>
      </c>
      <c r="B7245" s="1">
        <v>9195.138</v>
      </c>
    </row>
    <row r="7246" ht="15.75" customHeight="1">
      <c r="A7246" s="80">
        <v>45204.0</v>
      </c>
      <c r="B7246" s="1">
        <v>9184.808</v>
      </c>
    </row>
    <row r="7247" ht="15.75" customHeight="1">
      <c r="A7247" s="80">
        <v>45205.0</v>
      </c>
      <c r="B7247" s="1">
        <v>9294.823</v>
      </c>
    </row>
    <row r="7248" ht="15.75" customHeight="1">
      <c r="A7248" s="80">
        <v>45208.0</v>
      </c>
      <c r="B7248" s="1">
        <v>9353.405</v>
      </c>
    </row>
    <row r="7249" ht="15.75" customHeight="1">
      <c r="A7249" s="80">
        <v>45209.0</v>
      </c>
      <c r="B7249" s="1">
        <v>9402.313</v>
      </c>
    </row>
    <row r="7250" ht="15.75" customHeight="1">
      <c r="A7250" s="80">
        <v>45210.0</v>
      </c>
      <c r="B7250" s="1">
        <v>9443.13</v>
      </c>
    </row>
    <row r="7251" ht="15.75" customHeight="1">
      <c r="A7251" s="80">
        <v>45211.0</v>
      </c>
      <c r="B7251" s="1">
        <v>9385.156</v>
      </c>
    </row>
    <row r="7252" ht="15.75" customHeight="1">
      <c r="A7252" s="80">
        <v>45212.0</v>
      </c>
      <c r="B7252" s="1">
        <v>9338.089</v>
      </c>
    </row>
    <row r="7253" ht="15.75" customHeight="1">
      <c r="A7253" s="80">
        <v>45215.0</v>
      </c>
      <c r="B7253" s="1">
        <v>9437.307</v>
      </c>
    </row>
    <row r="7254" ht="15.75" customHeight="1">
      <c r="A7254" s="80">
        <v>45216.0</v>
      </c>
      <c r="B7254" s="1">
        <v>9436.36</v>
      </c>
    </row>
    <row r="7255" ht="15.75" customHeight="1">
      <c r="A7255" s="80">
        <v>45217.0</v>
      </c>
      <c r="B7255" s="1">
        <v>9309.925</v>
      </c>
    </row>
    <row r="7256" ht="15.75" customHeight="1">
      <c r="A7256" s="80">
        <v>45218.0</v>
      </c>
      <c r="B7256" s="1">
        <v>9231.729</v>
      </c>
    </row>
    <row r="7257" ht="15.75" customHeight="1">
      <c r="A7257" s="80">
        <v>45219.0</v>
      </c>
      <c r="B7257" s="1">
        <v>9115.842</v>
      </c>
    </row>
    <row r="7258" ht="15.75" customHeight="1">
      <c r="A7258" s="80">
        <v>45222.0</v>
      </c>
      <c r="B7258" s="1">
        <v>9100.485</v>
      </c>
    </row>
    <row r="7259" ht="15.75" customHeight="1">
      <c r="A7259" s="80">
        <v>45223.0</v>
      </c>
      <c r="B7259" s="1">
        <v>9166.797</v>
      </c>
    </row>
    <row r="7260" ht="15.75" customHeight="1">
      <c r="A7260" s="80">
        <v>45224.0</v>
      </c>
      <c r="B7260" s="1">
        <v>9035.397</v>
      </c>
    </row>
    <row r="7261" ht="15.75" customHeight="1">
      <c r="A7261" s="80">
        <v>45225.0</v>
      </c>
      <c r="B7261" s="1">
        <v>8928.63</v>
      </c>
    </row>
    <row r="7262" ht="15.75" customHeight="1">
      <c r="A7262" s="80">
        <v>45226.0</v>
      </c>
      <c r="B7262" s="1">
        <v>8885.941</v>
      </c>
    </row>
    <row r="7263" ht="15.75" customHeight="1">
      <c r="A7263" s="80">
        <v>45229.0</v>
      </c>
      <c r="B7263" s="1">
        <v>8993.463</v>
      </c>
    </row>
    <row r="7264" ht="15.75" customHeight="1">
      <c r="A7264" s="80">
        <v>45230.0</v>
      </c>
      <c r="B7264" s="1">
        <v>9052.312</v>
      </c>
    </row>
    <row r="7265" ht="15.75" customHeight="1">
      <c r="A7265" s="80">
        <v>45231.0</v>
      </c>
      <c r="B7265" s="1">
        <v>9147.447</v>
      </c>
    </row>
    <row r="7266" ht="15.75" customHeight="1">
      <c r="A7266" s="80">
        <v>45232.0</v>
      </c>
      <c r="B7266" s="1">
        <v>9320.564</v>
      </c>
    </row>
    <row r="7267" ht="15.75" customHeight="1">
      <c r="A7267" s="80">
        <v>45233.0</v>
      </c>
      <c r="B7267" s="1">
        <v>9408.558</v>
      </c>
    </row>
    <row r="7268" ht="15.75" customHeight="1">
      <c r="A7268" s="80">
        <v>45236.0</v>
      </c>
      <c r="B7268" s="1">
        <v>9425.344</v>
      </c>
    </row>
    <row r="7269" ht="15.75" customHeight="1">
      <c r="A7269" s="80">
        <v>45237.0</v>
      </c>
      <c r="B7269" s="1">
        <v>9452.283</v>
      </c>
    </row>
    <row r="7270" ht="15.75" customHeight="1">
      <c r="A7270" s="80">
        <v>45238.0</v>
      </c>
      <c r="B7270" s="1">
        <v>9462.252</v>
      </c>
    </row>
    <row r="7271" ht="15.75" customHeight="1">
      <c r="A7271" s="80">
        <v>45239.0</v>
      </c>
      <c r="B7271" s="1">
        <v>9387.587</v>
      </c>
    </row>
    <row r="7272" ht="15.75" customHeight="1">
      <c r="A7272" s="80">
        <v>45240.0</v>
      </c>
      <c r="B7272" s="1">
        <v>9535.633</v>
      </c>
    </row>
    <row r="7273" ht="15.75" customHeight="1">
      <c r="A7273" s="80">
        <v>45243.0</v>
      </c>
      <c r="B7273" s="1">
        <v>9528.252</v>
      </c>
    </row>
    <row r="7274" ht="15.75" customHeight="1">
      <c r="A7274" s="80">
        <v>45244.0</v>
      </c>
      <c r="B7274" s="1">
        <v>9712.011</v>
      </c>
    </row>
    <row r="7275" ht="15.75" customHeight="1">
      <c r="A7275" s="80">
        <v>45245.0</v>
      </c>
      <c r="B7275" s="1">
        <v>9729.308</v>
      </c>
    </row>
    <row r="7276" ht="15.75" customHeight="1">
      <c r="A7276" s="80">
        <v>45246.0</v>
      </c>
      <c r="B7276" s="1">
        <v>9743.215</v>
      </c>
    </row>
    <row r="7277" ht="15.75" customHeight="1">
      <c r="A7277" s="80">
        <v>45247.0</v>
      </c>
      <c r="B7277" s="1">
        <v>9755.918</v>
      </c>
    </row>
    <row r="7278" ht="15.75" customHeight="1">
      <c r="A7278" s="80">
        <v>45250.0</v>
      </c>
      <c r="B7278" s="1">
        <v>9829.021</v>
      </c>
    </row>
    <row r="7279" ht="15.75" customHeight="1">
      <c r="A7279" s="80">
        <v>45251.0</v>
      </c>
      <c r="B7279" s="1">
        <v>9809.395</v>
      </c>
    </row>
    <row r="7280" ht="15.75" customHeight="1">
      <c r="A7280" s="80">
        <v>45252.0</v>
      </c>
      <c r="B7280" s="1">
        <v>9849.737</v>
      </c>
    </row>
    <row r="7281" ht="15.75" customHeight="1">
      <c r="A7281" s="80">
        <v>45254.0</v>
      </c>
      <c r="B7281" s="1">
        <v>9855.838</v>
      </c>
    </row>
    <row r="7282" ht="15.75" customHeight="1">
      <c r="A7282" s="80">
        <v>45257.0</v>
      </c>
      <c r="B7282" s="1">
        <v>9836.752</v>
      </c>
    </row>
    <row r="7283" ht="15.75" customHeight="1">
      <c r="A7283" s="80">
        <v>45258.0</v>
      </c>
      <c r="B7283" s="1">
        <v>9846.43</v>
      </c>
    </row>
    <row r="7284" ht="15.75" customHeight="1">
      <c r="A7284" s="80">
        <v>45259.0</v>
      </c>
      <c r="B7284" s="1">
        <v>9838.819</v>
      </c>
    </row>
    <row r="7285" ht="15.75" customHeight="1">
      <c r="A7285" s="80">
        <v>45260.0</v>
      </c>
      <c r="B7285" s="1">
        <v>9879.018</v>
      </c>
    </row>
    <row r="7286" ht="15.75" customHeight="1">
      <c r="A7286" s="80">
        <v>45261.0</v>
      </c>
      <c r="B7286" s="1">
        <v>9937.889</v>
      </c>
    </row>
    <row r="7287" ht="15.75" customHeight="1">
      <c r="A7287" s="80">
        <v>45264.0</v>
      </c>
      <c r="B7287" s="1">
        <v>9884.169</v>
      </c>
    </row>
    <row r="7288" ht="15.75" customHeight="1">
      <c r="A7288" s="80">
        <v>45265.0</v>
      </c>
      <c r="B7288" s="1">
        <v>9878.972</v>
      </c>
    </row>
    <row r="7289" ht="15.75" customHeight="1">
      <c r="A7289" s="80">
        <v>45266.0</v>
      </c>
      <c r="B7289" s="1">
        <v>9840.645</v>
      </c>
    </row>
    <row r="7290" ht="15.75" customHeight="1">
      <c r="A7290" s="80">
        <v>45267.0</v>
      </c>
      <c r="B7290" s="1">
        <v>9920.636</v>
      </c>
    </row>
    <row r="7291" ht="15.75" customHeight="1">
      <c r="A7291" s="80">
        <v>45268.0</v>
      </c>
      <c r="B7291" s="1">
        <v>9961.503</v>
      </c>
    </row>
    <row r="7292" ht="15.75" customHeight="1">
      <c r="A7292" s="80">
        <v>45271.0</v>
      </c>
      <c r="B7292" s="1">
        <v>10000.64</v>
      </c>
    </row>
    <row r="7293" ht="15.75" customHeight="1">
      <c r="A7293" s="80">
        <v>45272.0</v>
      </c>
      <c r="B7293" s="1">
        <v>10047.044</v>
      </c>
    </row>
    <row r="7294" ht="15.75" customHeight="1">
      <c r="A7294" s="80">
        <v>45273.0</v>
      </c>
      <c r="B7294" s="1">
        <v>10184.38</v>
      </c>
    </row>
    <row r="7295" ht="15.75" customHeight="1">
      <c r="A7295" s="80">
        <v>45274.0</v>
      </c>
      <c r="B7295" s="1">
        <v>10213.694</v>
      </c>
    </row>
    <row r="7296" ht="15.75" customHeight="1">
      <c r="A7296" s="80">
        <v>45275.0</v>
      </c>
      <c r="B7296" s="1">
        <v>10213.485</v>
      </c>
    </row>
    <row r="7297" ht="15.75" customHeight="1">
      <c r="A7297" s="80">
        <v>45278.0</v>
      </c>
      <c r="B7297" s="1">
        <v>10259.847</v>
      </c>
    </row>
    <row r="7298" ht="15.75" customHeight="1">
      <c r="A7298" s="80">
        <v>45279.0</v>
      </c>
      <c r="B7298" s="1">
        <v>10320.864</v>
      </c>
    </row>
    <row r="7299" ht="15.75" customHeight="1">
      <c r="A7299" s="80">
        <v>45280.0</v>
      </c>
      <c r="B7299" s="1">
        <v>10170.51</v>
      </c>
    </row>
    <row r="7300" ht="15.75" customHeight="1">
      <c r="A7300" s="80">
        <v>45281.0</v>
      </c>
      <c r="B7300" s="1">
        <v>10275.3</v>
      </c>
    </row>
    <row r="7301" ht="15.75" customHeight="1">
      <c r="A7301" s="80">
        <v>45282.0</v>
      </c>
      <c r="B7301" s="1">
        <v>10292.37</v>
      </c>
    </row>
    <row r="7302" ht="15.75" customHeight="1">
      <c r="A7302" s="80">
        <v>45286.0</v>
      </c>
      <c r="B7302" s="1">
        <v>10335.98</v>
      </c>
    </row>
    <row r="7303" ht="15.75" customHeight="1">
      <c r="A7303" s="80">
        <v>45287.0</v>
      </c>
      <c r="B7303" s="1">
        <v>10351.6</v>
      </c>
    </row>
    <row r="7304" ht="15.75" customHeight="1">
      <c r="A7304" s="80">
        <v>45288.0</v>
      </c>
      <c r="B7304" s="1">
        <v>10356.59</v>
      </c>
    </row>
    <row r="7305" ht="15.75" customHeight="1">
      <c r="A7305" s="80">
        <v>45289.0</v>
      </c>
      <c r="B7305" s="1">
        <v>10327.83</v>
      </c>
    </row>
    <row r="7306" ht="15.75" customHeight="1">
      <c r="A7306" s="80">
        <v>45293.0</v>
      </c>
      <c r="B7306" s="1">
        <v>10269.69</v>
      </c>
    </row>
    <row r="7307" ht="15.75" customHeight="1">
      <c r="A7307" s="80">
        <v>45294.0</v>
      </c>
      <c r="B7307" s="1">
        <v>10187.794</v>
      </c>
    </row>
    <row r="7308" ht="15.75" customHeight="1">
      <c r="A7308" s="80">
        <v>45295.0</v>
      </c>
      <c r="B7308" s="1">
        <v>10154.195</v>
      </c>
    </row>
    <row r="7309" ht="15.75" customHeight="1">
      <c r="A7309" s="80">
        <v>45296.0</v>
      </c>
      <c r="B7309" s="1">
        <v>10172.753</v>
      </c>
    </row>
    <row r="7310" ht="15.75" customHeight="1">
      <c r="A7310" s="80">
        <v>45299.0</v>
      </c>
      <c r="B7310" s="1">
        <v>10316.516</v>
      </c>
    </row>
    <row r="7311" ht="15.75" customHeight="1">
      <c r="A7311" s="80">
        <v>45300.0</v>
      </c>
      <c r="B7311" s="1">
        <v>10302.728</v>
      </c>
    </row>
    <row r="7312" ht="15.75" customHeight="1">
      <c r="A7312" s="80">
        <v>45301.0</v>
      </c>
      <c r="B7312" s="1">
        <v>10361.272</v>
      </c>
    </row>
    <row r="7313" ht="15.75" customHeight="1">
      <c r="A7313" s="80">
        <v>45302.0</v>
      </c>
      <c r="B7313" s="1">
        <v>10354.685</v>
      </c>
    </row>
    <row r="7314" ht="15.75" customHeight="1">
      <c r="A7314" s="80">
        <v>45303.0</v>
      </c>
      <c r="B7314" s="1">
        <v>10363.348</v>
      </c>
    </row>
    <row r="7315" ht="15.75" customHeight="1">
      <c r="A7315" s="80">
        <v>45307.0</v>
      </c>
      <c r="B7315" s="1">
        <v>10324.826</v>
      </c>
    </row>
    <row r="7316" ht="15.75" customHeight="1">
      <c r="A7316" s="80">
        <v>45308.0</v>
      </c>
      <c r="B7316" s="1">
        <v>10267.046</v>
      </c>
    </row>
    <row r="7317" ht="15.75" customHeight="1">
      <c r="A7317" s="80">
        <v>45309.0</v>
      </c>
      <c r="B7317" s="1">
        <v>10358.29</v>
      </c>
    </row>
    <row r="7318" ht="15.75" customHeight="1">
      <c r="A7318" s="80">
        <v>45310.0</v>
      </c>
      <c r="B7318" s="1">
        <v>10486.441</v>
      </c>
    </row>
    <row r="7319" ht="15.75" customHeight="1">
      <c r="A7319" s="80">
        <v>45313.0</v>
      </c>
      <c r="B7319" s="1">
        <v>10509.439</v>
      </c>
    </row>
    <row r="7320" ht="15.75" customHeight="1">
      <c r="A7320" s="80">
        <v>45314.0</v>
      </c>
      <c r="B7320" s="1">
        <v>10540.378</v>
      </c>
    </row>
    <row r="7321" ht="15.75" customHeight="1">
      <c r="A7321" s="80">
        <v>45315.0</v>
      </c>
      <c r="B7321" s="1">
        <v>10549.043</v>
      </c>
    </row>
    <row r="7322" ht="15.75" customHeight="1">
      <c r="A7322" s="80">
        <v>45316.0</v>
      </c>
      <c r="B7322" s="1">
        <v>10605.128</v>
      </c>
    </row>
    <row r="7323" ht="15.75" customHeight="1">
      <c r="A7323" s="80">
        <v>45317.0</v>
      </c>
      <c r="B7323" s="1">
        <v>10598.226</v>
      </c>
    </row>
    <row r="7324" ht="15.75" customHeight="1">
      <c r="A7324" s="80">
        <v>45320.0</v>
      </c>
      <c r="B7324" s="1">
        <v>10678.503</v>
      </c>
    </row>
    <row r="7325" ht="15.75" customHeight="1">
      <c r="A7325" s="80">
        <v>45321.0</v>
      </c>
      <c r="B7325" s="1">
        <v>10672.948</v>
      </c>
    </row>
    <row r="7326" ht="15.75" customHeight="1">
      <c r="A7326" s="80">
        <v>45322.0</v>
      </c>
      <c r="B7326" s="1">
        <v>10501.38</v>
      </c>
    </row>
    <row r="7327" ht="15.75" customHeight="1">
      <c r="A7327" s="80">
        <v>45323.0</v>
      </c>
      <c r="B7327" s="1">
        <v>10633.14</v>
      </c>
    </row>
    <row r="7328" ht="15.75" customHeight="1">
      <c r="A7328" s="80">
        <v>45324.0</v>
      </c>
      <c r="B7328" s="1">
        <v>10747.248</v>
      </c>
    </row>
    <row r="7329" ht="15.75" customHeight="1">
      <c r="A7329" s="80">
        <v>45327.0</v>
      </c>
      <c r="B7329" s="1">
        <v>10713.112</v>
      </c>
    </row>
    <row r="7330" ht="15.75" customHeight="1">
      <c r="A7330" s="80">
        <v>45328.0</v>
      </c>
      <c r="B7330" s="1">
        <v>10738.166</v>
      </c>
    </row>
    <row r="7331" ht="15.75" customHeight="1">
      <c r="A7331" s="80">
        <v>45329.0</v>
      </c>
      <c r="B7331" s="1">
        <v>10826.814</v>
      </c>
    </row>
    <row r="7332" ht="15.75" customHeight="1">
      <c r="A7332" s="80">
        <v>45330.0</v>
      </c>
      <c r="B7332" s="1">
        <v>10834.36</v>
      </c>
    </row>
    <row r="7333" ht="15.75" customHeight="1">
      <c r="A7333" s="80">
        <v>45331.0</v>
      </c>
      <c r="B7333" s="1">
        <v>10897.611</v>
      </c>
    </row>
    <row r="7334" ht="15.75" customHeight="1">
      <c r="A7334" s="80">
        <v>45334.0</v>
      </c>
      <c r="B7334" s="1">
        <v>10887.411</v>
      </c>
    </row>
    <row r="7335" ht="15.75" customHeight="1">
      <c r="A7335" s="80">
        <v>45335.0</v>
      </c>
      <c r="B7335" s="1">
        <v>10739.811</v>
      </c>
    </row>
    <row r="7336" ht="15.75" customHeight="1">
      <c r="A7336" s="80">
        <v>45336.0</v>
      </c>
      <c r="B7336" s="1">
        <v>10844.716</v>
      </c>
    </row>
    <row r="7337" ht="15.75" customHeight="1">
      <c r="A7337" s="80">
        <v>45337.0</v>
      </c>
      <c r="B7337" s="1">
        <v>10910.31</v>
      </c>
    </row>
    <row r="7338" ht="15.75" customHeight="1">
      <c r="A7338" s="80">
        <v>45338.0</v>
      </c>
      <c r="B7338" s="1">
        <v>10859.626</v>
      </c>
    </row>
    <row r="7339" ht="15.75" customHeight="1">
      <c r="A7339" s="80">
        <v>45342.0</v>
      </c>
      <c r="B7339" s="1">
        <v>10794.799</v>
      </c>
    </row>
    <row r="7340" ht="15.75" customHeight="1">
      <c r="A7340" s="80">
        <v>45343.0</v>
      </c>
      <c r="B7340" s="1">
        <v>10808.929</v>
      </c>
    </row>
    <row r="7341" ht="15.75" customHeight="1">
      <c r="A7341" s="80">
        <v>45344.0</v>
      </c>
      <c r="B7341" s="1">
        <v>11037.824</v>
      </c>
    </row>
    <row r="7342" ht="15.75" customHeight="1">
      <c r="A7342" s="80">
        <v>45345.0</v>
      </c>
      <c r="B7342" s="1">
        <v>11041.896</v>
      </c>
    </row>
    <row r="7343" ht="15.75" customHeight="1">
      <c r="A7343" s="80">
        <v>45348.0</v>
      </c>
      <c r="B7343" s="1">
        <v>11000.499</v>
      </c>
    </row>
    <row r="7344" ht="15.75" customHeight="1">
      <c r="A7344" s="80">
        <v>45349.0</v>
      </c>
      <c r="B7344" s="1">
        <v>11019.435</v>
      </c>
    </row>
    <row r="7345" ht="15.75" customHeight="1">
      <c r="A7345" s="80">
        <v>45350.0</v>
      </c>
      <c r="B7345" s="1">
        <v>11002.203</v>
      </c>
    </row>
    <row r="7346" ht="15.75" customHeight="1">
      <c r="A7346" s="80">
        <v>45351.0</v>
      </c>
      <c r="B7346" s="1">
        <v>11062.107</v>
      </c>
    </row>
    <row r="7347" ht="15.75" customHeight="1">
      <c r="A7347" s="80">
        <v>45352.0</v>
      </c>
      <c r="B7347" s="1">
        <v>11151.345</v>
      </c>
    </row>
    <row r="7348" ht="15.75" customHeight="1">
      <c r="A7348" s="80">
        <v>45355.0</v>
      </c>
      <c r="B7348" s="1">
        <v>11138.428</v>
      </c>
    </row>
    <row r="7349" ht="15.75" customHeight="1">
      <c r="A7349" s="80">
        <v>45356.0</v>
      </c>
      <c r="B7349" s="1">
        <v>11025.157</v>
      </c>
    </row>
    <row r="7350" ht="15.75" customHeight="1">
      <c r="A7350" s="80">
        <v>45357.0</v>
      </c>
      <c r="B7350" s="1">
        <v>11082.651</v>
      </c>
    </row>
    <row r="7351" ht="15.75" customHeight="1">
      <c r="A7351" s="80">
        <v>45358.0</v>
      </c>
      <c r="B7351" s="1">
        <v>11198.393</v>
      </c>
    </row>
    <row r="7352" ht="15.75" customHeight="1">
      <c r="A7352" s="80">
        <v>45359.0</v>
      </c>
      <c r="B7352" s="1">
        <v>11126.065</v>
      </c>
    </row>
    <row r="7353" ht="15.75" customHeight="1">
      <c r="A7353" s="80">
        <v>45362.0</v>
      </c>
      <c r="B7353" s="1">
        <v>11113.609</v>
      </c>
    </row>
    <row r="7354" ht="15.75" customHeight="1">
      <c r="A7354" s="80">
        <v>45363.0</v>
      </c>
      <c r="B7354" s="1">
        <v>11238.463</v>
      </c>
    </row>
    <row r="7355" ht="15.75" customHeight="1">
      <c r="A7355" s="80">
        <v>45364.0</v>
      </c>
      <c r="B7355" s="1">
        <v>11217.303</v>
      </c>
    </row>
    <row r="7356" ht="15.75" customHeight="1">
      <c r="A7356" s="80">
        <v>45365.0</v>
      </c>
      <c r="B7356" s="1">
        <v>11187.845</v>
      </c>
    </row>
    <row r="7357" ht="15.75" customHeight="1">
      <c r="A7357" s="80">
        <v>45366.0</v>
      </c>
      <c r="B7357" s="1">
        <v>11115.685</v>
      </c>
    </row>
    <row r="7358" ht="15.75" customHeight="1">
      <c r="A7358" s="80">
        <v>45369.0</v>
      </c>
      <c r="B7358" s="1">
        <v>11186.037</v>
      </c>
    </row>
    <row r="7359" ht="15.75" customHeight="1">
      <c r="A7359" s="80">
        <v>45370.0</v>
      </c>
      <c r="B7359" s="1">
        <v>11249.233</v>
      </c>
    </row>
    <row r="7360" ht="15.75" customHeight="1">
      <c r="A7360" s="80">
        <v>45371.0</v>
      </c>
      <c r="B7360" s="1">
        <v>11350.889</v>
      </c>
    </row>
    <row r="7361" ht="15.75" customHeight="1">
      <c r="A7361" s="80">
        <v>45372.0</v>
      </c>
      <c r="B7361" s="1">
        <v>11387.891</v>
      </c>
    </row>
    <row r="7362" ht="15.75" customHeight="1">
      <c r="A7362" s="80">
        <v>45373.0</v>
      </c>
      <c r="B7362" s="1">
        <v>11372.489</v>
      </c>
    </row>
    <row r="7363" ht="15.75" customHeight="1">
      <c r="A7363" s="80">
        <v>45376.0</v>
      </c>
      <c r="B7363" s="1">
        <v>11337.739</v>
      </c>
    </row>
    <row r="7364" ht="15.75" customHeight="1">
      <c r="A7364" s="80">
        <v>45377.0</v>
      </c>
      <c r="B7364" s="1">
        <v>11306.012</v>
      </c>
    </row>
    <row r="7365" ht="15.75" customHeight="1">
      <c r="A7365" s="80">
        <v>45378.0</v>
      </c>
      <c r="B7365" s="1">
        <v>11404.945</v>
      </c>
    </row>
    <row r="7366" ht="15.75" customHeight="1">
      <c r="A7366" s="80">
        <v>45379.0</v>
      </c>
      <c r="B7366" s="1">
        <v>11418.026</v>
      </c>
    </row>
    <row r="7367" ht="15.75" customHeight="1">
      <c r="A7367" s="80">
        <v>45383.0</v>
      </c>
      <c r="B7367" s="1">
        <v>11395.078</v>
      </c>
    </row>
    <row r="7368" ht="15.75" customHeight="1">
      <c r="A7368" s="80">
        <v>45384.0</v>
      </c>
      <c r="B7368" s="1">
        <v>11312.903</v>
      </c>
    </row>
    <row r="7369" ht="15.75" customHeight="1">
      <c r="A7369" s="80">
        <v>45385.0</v>
      </c>
      <c r="B7369" s="1">
        <v>11325.781</v>
      </c>
    </row>
    <row r="7370" ht="15.75" customHeight="1">
      <c r="A7370" s="80">
        <v>45386.0</v>
      </c>
      <c r="B7370" s="1">
        <v>11187.49</v>
      </c>
    </row>
    <row r="7371" ht="15.75" customHeight="1">
      <c r="A7371" s="80">
        <v>45387.0</v>
      </c>
      <c r="B7371" s="1">
        <v>11311.703</v>
      </c>
    </row>
    <row r="7372" ht="15.75" customHeight="1">
      <c r="A7372" s="80">
        <v>45390.0</v>
      </c>
      <c r="B7372" s="1">
        <v>11307.658</v>
      </c>
    </row>
    <row r="7373" ht="15.75" customHeight="1">
      <c r="A7373" s="80">
        <v>45391.0</v>
      </c>
      <c r="B7373" s="1">
        <v>11325.631</v>
      </c>
    </row>
    <row r="7374" ht="15.75" customHeight="1">
      <c r="A7374" s="80">
        <v>45392.0</v>
      </c>
      <c r="B7374" s="1">
        <v>11218.732</v>
      </c>
    </row>
    <row r="7375" ht="15.75" customHeight="1">
      <c r="A7375" s="80">
        <v>45393.0</v>
      </c>
      <c r="B7375" s="1">
        <v>11302.526</v>
      </c>
    </row>
    <row r="7376" ht="15.75" customHeight="1">
      <c r="A7376" s="80">
        <v>45394.0</v>
      </c>
      <c r="B7376" s="1">
        <v>11139.383</v>
      </c>
    </row>
    <row r="7377" ht="15.75" customHeight="1">
      <c r="A7377" s="80">
        <v>45397.0</v>
      </c>
      <c r="B7377" s="1">
        <v>11005.608</v>
      </c>
    </row>
    <row r="7378" ht="15.75" customHeight="1">
      <c r="A7378" s="80">
        <v>45398.0</v>
      </c>
      <c r="B7378" s="1">
        <v>10982.993</v>
      </c>
    </row>
    <row r="7379" ht="15.75" customHeight="1">
      <c r="A7379" s="80">
        <v>45399.0</v>
      </c>
      <c r="B7379" s="1">
        <v>10919.492</v>
      </c>
    </row>
    <row r="7380" ht="15.75" customHeight="1">
      <c r="A7380" s="80">
        <v>45400.0</v>
      </c>
      <c r="B7380" s="1">
        <v>10896.071</v>
      </c>
    </row>
    <row r="7381" ht="15.75" customHeight="1">
      <c r="A7381" s="80">
        <v>45401.0</v>
      </c>
      <c r="B7381" s="1">
        <v>10801.161</v>
      </c>
    </row>
    <row r="7382" ht="15.75" customHeight="1">
      <c r="A7382" s="80">
        <v>45404.0</v>
      </c>
      <c r="B7382" s="1">
        <v>10895.467</v>
      </c>
    </row>
    <row r="7383" ht="15.75" customHeight="1">
      <c r="A7383" s="80">
        <v>45405.0</v>
      </c>
      <c r="B7383" s="1">
        <v>11026.059</v>
      </c>
    </row>
    <row r="7384" ht="15.75" customHeight="1">
      <c r="A7384" s="80">
        <v>45406.0</v>
      </c>
      <c r="B7384" s="1">
        <v>11028.459</v>
      </c>
    </row>
    <row r="7385" ht="15.75" customHeight="1">
      <c r="A7385" s="80">
        <v>45407.0</v>
      </c>
      <c r="B7385" s="1">
        <v>10978.198</v>
      </c>
    </row>
    <row r="7386" ht="15.75" customHeight="1">
      <c r="A7386" s="80">
        <v>45408.0</v>
      </c>
      <c r="B7386" s="1">
        <v>11090.464</v>
      </c>
    </row>
    <row r="7387" ht="15.75" customHeight="1">
      <c r="A7387" s="80">
        <v>45411.0</v>
      </c>
      <c r="B7387" s="1">
        <v>11126.281</v>
      </c>
    </row>
    <row r="7388" ht="15.75" customHeight="1">
      <c r="A7388" s="80">
        <v>45412.0</v>
      </c>
      <c r="B7388" s="1">
        <v>10951.662</v>
      </c>
    </row>
    <row r="7389" ht="15.75" customHeight="1">
      <c r="A7389" s="80">
        <v>45413.0</v>
      </c>
      <c r="B7389" s="1">
        <v>10914.108</v>
      </c>
    </row>
    <row r="7390" ht="15.75" customHeight="1">
      <c r="A7390" s="80">
        <v>45414.0</v>
      </c>
      <c r="B7390" s="1">
        <v>11013.913</v>
      </c>
    </row>
    <row r="7391" ht="15.75" customHeight="1">
      <c r="A7391" s="80">
        <v>45415.0</v>
      </c>
      <c r="B7391" s="1">
        <v>11152.757</v>
      </c>
    </row>
    <row r="7392" ht="15.75" customHeight="1">
      <c r="A7392" s="80">
        <v>45418.0</v>
      </c>
      <c r="B7392" s="1">
        <v>11268.23</v>
      </c>
    </row>
    <row r="7393" ht="15.75" customHeight="1">
      <c r="A7393" s="80">
        <v>45419.0</v>
      </c>
      <c r="B7393" s="1">
        <v>11283.955</v>
      </c>
    </row>
    <row r="7394" ht="15.75" customHeight="1">
      <c r="A7394" s="80">
        <v>45420.0</v>
      </c>
      <c r="B7394" s="1">
        <v>11283.914</v>
      </c>
    </row>
    <row r="7395" ht="15.75" customHeight="1">
      <c r="A7395" s="80">
        <v>45421.0</v>
      </c>
      <c r="B7395" s="1">
        <v>11343.547</v>
      </c>
    </row>
    <row r="7396" ht="15.75" customHeight="1">
      <c r="A7396" s="80">
        <v>45422.0</v>
      </c>
      <c r="B7396" s="1">
        <v>11364.037</v>
      </c>
    </row>
    <row r="7397" ht="15.75" customHeight="1">
      <c r="A7397" s="80">
        <v>45425.0</v>
      </c>
      <c r="B7397" s="1">
        <v>11361.463</v>
      </c>
    </row>
    <row r="7398" ht="15.75" customHeight="1">
      <c r="A7398" s="80">
        <v>45426.0</v>
      </c>
      <c r="B7398" s="1">
        <v>11418.124</v>
      </c>
    </row>
    <row r="7399" ht="15.75" customHeight="1">
      <c r="A7399" s="80">
        <v>45427.0</v>
      </c>
      <c r="B7399" s="1">
        <v>11554.043</v>
      </c>
    </row>
    <row r="7400" ht="15.75" customHeight="1">
      <c r="A7400" s="80">
        <v>45428.0</v>
      </c>
      <c r="B7400" s="1">
        <v>11532.357</v>
      </c>
    </row>
    <row r="7401" ht="15.75" customHeight="1">
      <c r="A7401" s="80">
        <v>45429.0</v>
      </c>
      <c r="B7401" s="1">
        <v>11546.276</v>
      </c>
    </row>
    <row r="7402" ht="15.75" customHeight="1">
      <c r="A7402" s="80">
        <v>45432.0</v>
      </c>
      <c r="B7402" s="1">
        <v>11557.843</v>
      </c>
    </row>
    <row r="7403" ht="15.75" customHeight="1">
      <c r="A7403" s="80">
        <v>45433.0</v>
      </c>
      <c r="B7403" s="1">
        <v>11587.053</v>
      </c>
    </row>
    <row r="7404" ht="15.75" customHeight="1">
      <c r="A7404" s="80">
        <v>45434.0</v>
      </c>
      <c r="B7404" s="1">
        <v>11555.842</v>
      </c>
    </row>
    <row r="7405" ht="15.75" customHeight="1">
      <c r="A7405" s="80">
        <v>45435.0</v>
      </c>
      <c r="B7405" s="1">
        <v>11470.978</v>
      </c>
    </row>
    <row r="7406" ht="15.75" customHeight="1">
      <c r="A7406" s="80">
        <v>45436.0</v>
      </c>
      <c r="B7406" s="1">
        <v>11551.562</v>
      </c>
    </row>
    <row r="7407" ht="15.75" customHeight="1">
      <c r="A7407" s="80">
        <v>45440.0</v>
      </c>
      <c r="B7407" s="1">
        <v>11554.451</v>
      </c>
    </row>
    <row r="7408" ht="15.75" customHeight="1">
      <c r="A7408" s="80">
        <v>45441.0</v>
      </c>
      <c r="B7408" s="1">
        <v>11469.46</v>
      </c>
    </row>
    <row r="7409" ht="15.75" customHeight="1">
      <c r="A7409" s="80">
        <v>45442.0</v>
      </c>
      <c r="B7409" s="1">
        <v>11402.102</v>
      </c>
    </row>
    <row r="7410" ht="15.75" customHeight="1">
      <c r="A7410" s="80">
        <v>45443.0</v>
      </c>
      <c r="B7410" s="1">
        <v>11494.696</v>
      </c>
    </row>
    <row r="7411" ht="15.75" customHeight="1">
      <c r="A7411" s="80">
        <v>45446.0</v>
      </c>
      <c r="B7411" s="1">
        <v>11508.887</v>
      </c>
    </row>
    <row r="7412" ht="15.75" customHeight="1">
      <c r="A7412" s="80">
        <v>45447.0</v>
      </c>
      <c r="B7412" s="1">
        <v>11526.805</v>
      </c>
    </row>
    <row r="7413" ht="15.75" customHeight="1">
      <c r="A7413" s="80">
        <v>45448.0</v>
      </c>
      <c r="B7413" s="1">
        <v>11663.549</v>
      </c>
    </row>
    <row r="7414" ht="15.75" customHeight="1">
      <c r="A7414" s="80">
        <v>45449.0</v>
      </c>
      <c r="B7414" s="1">
        <v>11661.368</v>
      </c>
    </row>
    <row r="7415" ht="15.75" customHeight="1">
      <c r="A7415" s="80">
        <v>45450.0</v>
      </c>
      <c r="B7415" s="1">
        <v>11650.491</v>
      </c>
    </row>
    <row r="7416" ht="15.75" customHeight="1">
      <c r="A7416" s="80">
        <v>45453.0</v>
      </c>
      <c r="B7416" s="1">
        <v>11681.543</v>
      </c>
    </row>
    <row r="7417" ht="15.75" customHeight="1">
      <c r="A7417" s="80">
        <v>45454.0</v>
      </c>
      <c r="B7417" s="1">
        <v>11713.296</v>
      </c>
    </row>
    <row r="7418" ht="15.75" customHeight="1">
      <c r="A7418" s="80">
        <v>45455.0</v>
      </c>
      <c r="B7418" s="1">
        <v>11813.175</v>
      </c>
    </row>
    <row r="7419" ht="15.75" customHeight="1">
      <c r="A7419" s="80">
        <v>45456.0</v>
      </c>
      <c r="B7419" s="1">
        <v>11841.023</v>
      </c>
    </row>
    <row r="7420" ht="15.75" customHeight="1">
      <c r="A7420" s="80">
        <v>45457.0</v>
      </c>
      <c r="B7420" s="1">
        <v>11839.267</v>
      </c>
    </row>
    <row r="7421" ht="15.75" customHeight="1">
      <c r="A7421" s="80">
        <v>45460.0</v>
      </c>
      <c r="B7421" s="1">
        <v>11931.476</v>
      </c>
    </row>
    <row r="7422" ht="15.75" customHeight="1">
      <c r="A7422" s="80">
        <v>45461.0</v>
      </c>
      <c r="B7422" s="1">
        <v>11961.931</v>
      </c>
    </row>
    <row r="7423" ht="15.75" customHeight="1">
      <c r="A7423" s="80">
        <v>45463.0</v>
      </c>
      <c r="B7423" s="1">
        <v>11931.803</v>
      </c>
    </row>
    <row r="7424" ht="15.75" customHeight="1">
      <c r="A7424" s="80">
        <v>45464.0</v>
      </c>
      <c r="B7424" s="1">
        <v>11913.782</v>
      </c>
    </row>
    <row r="7425" ht="15.75" customHeight="1">
      <c r="A7425" s="80">
        <v>45467.0</v>
      </c>
      <c r="B7425" s="1">
        <v>11878.039</v>
      </c>
    </row>
    <row r="7426" ht="15.75" customHeight="1">
      <c r="A7426" s="80">
        <v>45468.0</v>
      </c>
      <c r="B7426" s="1">
        <v>11924.752</v>
      </c>
    </row>
    <row r="7427" ht="15.75" customHeight="1">
      <c r="A7427" s="80">
        <v>45469.0</v>
      </c>
      <c r="B7427" s="1">
        <v>11943.529</v>
      </c>
    </row>
    <row r="7428" ht="15.75" customHeight="1">
      <c r="A7428" s="80">
        <v>45470.0</v>
      </c>
      <c r="B7428" s="1">
        <v>11954.505</v>
      </c>
    </row>
    <row r="7429" ht="15.75" customHeight="1">
      <c r="A7429" s="80">
        <v>45471.0</v>
      </c>
      <c r="B7429" s="1">
        <v>11907.15</v>
      </c>
    </row>
    <row r="7430" ht="15.75" customHeight="1">
      <c r="A7430" s="80">
        <v>45474.0</v>
      </c>
      <c r="B7430" s="1">
        <v>11939.38</v>
      </c>
    </row>
    <row r="7431" ht="15.75" customHeight="1">
      <c r="A7431" s="80">
        <v>45475.0</v>
      </c>
      <c r="B7431" s="1">
        <v>12013.401</v>
      </c>
    </row>
    <row r="7432" ht="15.75" customHeight="1">
      <c r="A7432" s="80">
        <v>45476.0</v>
      </c>
      <c r="B7432" s="1">
        <v>12074.827</v>
      </c>
    </row>
    <row r="7433" ht="15.75" customHeight="1">
      <c r="A7433" s="80">
        <v>45478.0</v>
      </c>
      <c r="B7433" s="1">
        <v>12142.535</v>
      </c>
    </row>
    <row r="7434" ht="15.75" customHeight="1">
      <c r="A7434" s="80">
        <v>45481.0</v>
      </c>
      <c r="B7434" s="1">
        <v>12155.274</v>
      </c>
    </row>
    <row r="7435" ht="15.75" customHeight="1">
      <c r="A7435" s="80">
        <v>45482.0</v>
      </c>
      <c r="B7435" s="1">
        <v>12164.567</v>
      </c>
    </row>
    <row r="7436" ht="15.75" customHeight="1">
      <c r="A7436" s="80">
        <v>45483.0</v>
      </c>
      <c r="B7436" s="1">
        <v>12290.212</v>
      </c>
    </row>
    <row r="7437" ht="15.75" customHeight="1">
      <c r="A7437" s="80">
        <v>45484.0</v>
      </c>
      <c r="B7437" s="1">
        <v>12182.974</v>
      </c>
    </row>
    <row r="7438" ht="15.75" customHeight="1">
      <c r="A7438" s="80">
        <v>45485.0</v>
      </c>
      <c r="B7438" s="1">
        <v>12250.189</v>
      </c>
    </row>
    <row r="7439" ht="15.75" customHeight="1">
      <c r="A7439" s="80">
        <v>45488.0</v>
      </c>
      <c r="B7439" s="1">
        <v>12286.051</v>
      </c>
    </row>
    <row r="7440" ht="15.75" customHeight="1">
      <c r="A7440" s="80">
        <v>45489.0</v>
      </c>
      <c r="B7440" s="1">
        <v>12364.555</v>
      </c>
    </row>
    <row r="7441" ht="15.75" customHeight="1">
      <c r="A7441" s="80">
        <v>45490.0</v>
      </c>
      <c r="B7441" s="1">
        <v>12192.492</v>
      </c>
    </row>
    <row r="7442" ht="15.75" customHeight="1">
      <c r="A7442" s="80">
        <v>45491.0</v>
      </c>
      <c r="B7442" s="1">
        <v>12097.246</v>
      </c>
    </row>
    <row r="7443" ht="15.75" customHeight="1">
      <c r="A7443" s="80">
        <v>45492.0</v>
      </c>
      <c r="B7443" s="1">
        <v>12011.607</v>
      </c>
    </row>
    <row r="7444" ht="15.75" customHeight="1">
      <c r="A7444" s="80">
        <v>45495.0</v>
      </c>
      <c r="B7444" s="1">
        <v>12141.746</v>
      </c>
    </row>
    <row r="7445" ht="15.75" customHeight="1">
      <c r="A7445" s="80">
        <v>45496.0</v>
      </c>
      <c r="B7445" s="1">
        <v>12122.83</v>
      </c>
    </row>
    <row r="7446" ht="15.75" customHeight="1">
      <c r="A7446" s="80">
        <v>45497.0</v>
      </c>
      <c r="B7446" s="1">
        <v>11842.356</v>
      </c>
    </row>
    <row r="7447" ht="15.75" customHeight="1">
      <c r="A7447" s="80">
        <v>45498.0</v>
      </c>
      <c r="B7447" s="1">
        <v>11781.57</v>
      </c>
    </row>
    <row r="7448" ht="15.75" customHeight="1">
      <c r="A7448" s="80">
        <v>45499.0</v>
      </c>
      <c r="B7448" s="1">
        <v>11913.041</v>
      </c>
    </row>
    <row r="7449" ht="15.75" customHeight="1">
      <c r="A7449" s="80">
        <v>45502.0</v>
      </c>
      <c r="B7449" s="1">
        <v>11922.885</v>
      </c>
    </row>
    <row r="7450" ht="15.75" customHeight="1">
      <c r="A7450" s="80">
        <v>45503.0</v>
      </c>
      <c r="B7450" s="1">
        <v>11863.801</v>
      </c>
    </row>
    <row r="7451" ht="15.75" customHeight="1">
      <c r="A7451" s="80">
        <v>45504.0</v>
      </c>
      <c r="B7451" s="1">
        <v>12052.089</v>
      </c>
    </row>
    <row r="7452" ht="15.75" customHeight="1">
      <c r="A7452" s="80">
        <v>45505.0</v>
      </c>
      <c r="B7452" s="1">
        <v>11887.543</v>
      </c>
    </row>
    <row r="7453" ht="15.75" customHeight="1">
      <c r="A7453" s="80">
        <v>45506.0</v>
      </c>
      <c r="B7453" s="1">
        <v>11669.184</v>
      </c>
    </row>
    <row r="7454" ht="15.75" customHeight="1">
      <c r="A7454" s="80">
        <v>45509.0</v>
      </c>
      <c r="B7454" s="1">
        <v>11319.961</v>
      </c>
    </row>
    <row r="7455" ht="15.75" customHeight="1">
      <c r="A7455" s="80">
        <v>45510.0</v>
      </c>
      <c r="B7455" s="1">
        <v>11437.32</v>
      </c>
    </row>
    <row r="7456" ht="15.75" customHeight="1">
      <c r="A7456" s="80">
        <v>45511.0</v>
      </c>
      <c r="B7456" s="1">
        <v>11349.243</v>
      </c>
    </row>
    <row r="7457" ht="15.75" customHeight="1">
      <c r="A7457" s="80">
        <v>45512.0</v>
      </c>
      <c r="B7457" s="1">
        <v>11610.837</v>
      </c>
    </row>
    <row r="7458" ht="15.75" customHeight="1">
      <c r="A7458" s="80">
        <v>45513.0</v>
      </c>
      <c r="B7458" s="1">
        <v>11666.495</v>
      </c>
    </row>
    <row r="7459" ht="15.75" customHeight="1">
      <c r="A7459" s="80">
        <v>45516.0</v>
      </c>
      <c r="B7459" s="1">
        <v>11668.585</v>
      </c>
    </row>
    <row r="7460" ht="15.75" customHeight="1">
      <c r="A7460" s="80">
        <v>45517.0</v>
      </c>
      <c r="B7460" s="1">
        <v>11865.291</v>
      </c>
    </row>
    <row r="7461" ht="15.75" customHeight="1">
      <c r="A7461" s="80">
        <v>45518.0</v>
      </c>
      <c r="B7461" s="1">
        <v>11911.024</v>
      </c>
    </row>
    <row r="7462" ht="15.75" customHeight="1">
      <c r="A7462" s="80">
        <v>45519.0</v>
      </c>
      <c r="B7462" s="1">
        <v>12106.682</v>
      </c>
    </row>
    <row r="7463" ht="15.75" customHeight="1">
      <c r="A7463" s="80">
        <v>45520.0</v>
      </c>
      <c r="B7463" s="1">
        <v>12132.477</v>
      </c>
    </row>
    <row r="7464" ht="15.75" customHeight="1">
      <c r="A7464" s="80">
        <v>45523.0</v>
      </c>
      <c r="B7464" s="1">
        <v>12251.743</v>
      </c>
    </row>
    <row r="7465" ht="15.75" customHeight="1">
      <c r="A7465" s="80">
        <v>45524.0</v>
      </c>
      <c r="B7465" s="1">
        <v>12227.799</v>
      </c>
    </row>
    <row r="7466" ht="15.75" customHeight="1">
      <c r="A7466" s="80">
        <v>45525.0</v>
      </c>
      <c r="B7466" s="1">
        <v>12280.181</v>
      </c>
    </row>
    <row r="7467" ht="15.75" customHeight="1">
      <c r="A7467" s="80">
        <v>45526.0</v>
      </c>
      <c r="B7467" s="1">
        <v>12170.711</v>
      </c>
    </row>
    <row r="7468" ht="15.75" customHeight="1">
      <c r="A7468" s="80">
        <v>45527.0</v>
      </c>
      <c r="B7468" s="1">
        <v>12310.629</v>
      </c>
    </row>
    <row r="7469" ht="15.75" customHeight="1">
      <c r="A7469" s="80">
        <v>45530.0</v>
      </c>
      <c r="B7469" s="1">
        <v>12272.084</v>
      </c>
    </row>
    <row r="7470" ht="15.75" customHeight="1">
      <c r="A7470" s="80">
        <v>45531.0</v>
      </c>
      <c r="B7470" s="1">
        <v>12292.636</v>
      </c>
    </row>
    <row r="7471" ht="15.75" customHeight="1">
      <c r="A7471" s="80">
        <v>45532.0</v>
      </c>
      <c r="B7471" s="1">
        <v>12219.231</v>
      </c>
    </row>
    <row r="7472" ht="15.75" customHeight="1">
      <c r="A7472" s="80">
        <v>45533.0</v>
      </c>
      <c r="B7472" s="1">
        <v>12219.383</v>
      </c>
    </row>
    <row r="7473" ht="15.75" customHeight="1">
      <c r="A7473" s="80">
        <v>45534.0</v>
      </c>
      <c r="B7473" s="1">
        <v>12344.432</v>
      </c>
    </row>
    <row r="7474" ht="15.75" customHeight="1">
      <c r="A7474" s="80">
        <v>45538.0</v>
      </c>
      <c r="B7474" s="1">
        <v>12084.565</v>
      </c>
    </row>
    <row r="7475" ht="15.75" customHeight="1">
      <c r="A7475" s="80">
        <v>45539.0</v>
      </c>
      <c r="B7475" s="1">
        <v>12065.691</v>
      </c>
    </row>
    <row r="7476" ht="15.75" customHeight="1">
      <c r="A7476" s="80">
        <v>45540.0</v>
      </c>
      <c r="B7476" s="1">
        <v>12029.719</v>
      </c>
    </row>
    <row r="7477" ht="15.75" customHeight="1">
      <c r="A7477" s="80">
        <v>45541.0</v>
      </c>
      <c r="B7477" s="1">
        <v>11823.57</v>
      </c>
    </row>
    <row r="7478" ht="15.75" customHeight="1">
      <c r="A7478" s="80">
        <v>45544.0</v>
      </c>
      <c r="B7478" s="1">
        <v>11961.745</v>
      </c>
    </row>
    <row r="7479" ht="15.75" customHeight="1">
      <c r="A7479" s="80">
        <v>45545.0</v>
      </c>
      <c r="B7479" s="1">
        <v>12015.574</v>
      </c>
    </row>
    <row r="7480" ht="15.75" customHeight="1">
      <c r="A7480" s="80">
        <v>45546.0</v>
      </c>
      <c r="B7480" s="1">
        <v>12143.849</v>
      </c>
    </row>
    <row r="7481" ht="15.75" customHeight="1">
      <c r="A7481" s="80">
        <v>45547.0</v>
      </c>
      <c r="B7481" s="1">
        <v>12235.061</v>
      </c>
    </row>
    <row r="7482" ht="15.75" customHeight="1">
      <c r="A7482" s="80">
        <v>45548.0</v>
      </c>
      <c r="B7482" s="1">
        <v>12303.263</v>
      </c>
    </row>
    <row r="7483" ht="15.75" customHeight="1">
      <c r="A7483" s="80">
        <v>45551.0</v>
      </c>
      <c r="B7483" s="1">
        <v>12321.21</v>
      </c>
    </row>
    <row r="7484" ht="15.75" customHeight="1">
      <c r="A7484" s="80">
        <v>45552.0</v>
      </c>
      <c r="B7484" s="1">
        <v>12324.746</v>
      </c>
    </row>
    <row r="7485" ht="15.75" customHeight="1">
      <c r="A7485" s="80">
        <v>45553.0</v>
      </c>
      <c r="B7485" s="1">
        <v>12289.264</v>
      </c>
    </row>
    <row r="7486" ht="15.75" customHeight="1">
      <c r="A7486" s="80">
        <v>45554.0</v>
      </c>
      <c r="B7486" s="1">
        <v>12498.593</v>
      </c>
    </row>
    <row r="7487" ht="15.75" customHeight="1">
      <c r="A7487" s="80">
        <v>45555.0</v>
      </c>
      <c r="B7487" s="1">
        <v>12474.443</v>
      </c>
    </row>
    <row r="7488" ht="15.75" customHeight="1">
      <c r="A7488" s="80">
        <v>45558.0</v>
      </c>
      <c r="B7488" s="1">
        <v>12509.614</v>
      </c>
    </row>
    <row r="7489" ht="15.75" customHeight="1">
      <c r="A7489" s="80">
        <v>45559.0</v>
      </c>
      <c r="B7489" s="1">
        <v>12541.089</v>
      </c>
    </row>
    <row r="7490" ht="15.75" customHeight="1">
      <c r="A7490" s="80">
        <v>45560.0</v>
      </c>
      <c r="B7490" s="1">
        <v>12517.819</v>
      </c>
    </row>
    <row r="7491" ht="15.75" customHeight="1">
      <c r="A7491" s="80">
        <v>45561.0</v>
      </c>
      <c r="B7491" s="1">
        <v>12569.128</v>
      </c>
    </row>
    <row r="7492" ht="15.75" customHeight="1">
      <c r="A7492" s="80">
        <v>45562.0</v>
      </c>
      <c r="B7492" s="1">
        <v>12553.777</v>
      </c>
    </row>
    <row r="7493" ht="15.75" customHeight="1">
      <c r="A7493" s="80">
        <v>45565.0</v>
      </c>
      <c r="B7493" s="1">
        <v>12608.074</v>
      </c>
    </row>
    <row r="7494" ht="15.75" customHeight="1">
      <c r="A7494" s="80">
        <v>45566.0</v>
      </c>
      <c r="B7494" s="1">
        <v>12490.872</v>
      </c>
    </row>
    <row r="7495" ht="15.75" customHeight="1">
      <c r="A7495" s="80">
        <v>45567.0</v>
      </c>
      <c r="B7495" s="1">
        <v>12493.354</v>
      </c>
    </row>
    <row r="7496" ht="15.75" customHeight="1">
      <c r="A7496" s="80">
        <v>45568.0</v>
      </c>
      <c r="B7496" s="1">
        <v>12472.387</v>
      </c>
    </row>
    <row r="7497" ht="15.75" customHeight="1">
      <c r="A7497" s="80">
        <v>45569.0</v>
      </c>
      <c r="B7497" s="1">
        <v>12586.911</v>
      </c>
    </row>
    <row r="7498" ht="15.75" customHeight="1">
      <c r="A7498" s="80">
        <v>45572.0</v>
      </c>
      <c r="B7498" s="1">
        <v>12466.41</v>
      </c>
    </row>
    <row r="7499" ht="15.75" customHeight="1">
      <c r="A7499" s="80">
        <v>45573.0</v>
      </c>
      <c r="B7499" s="1">
        <v>12587.255</v>
      </c>
    </row>
    <row r="7500" ht="15.75" customHeight="1">
      <c r="A7500" s="80">
        <v>45574.0</v>
      </c>
      <c r="B7500" s="1">
        <v>12677.158</v>
      </c>
    </row>
    <row r="7501" ht="15.75" customHeight="1">
      <c r="A7501" s="80">
        <v>45575.0</v>
      </c>
      <c r="B7501" s="1">
        <v>12652.837</v>
      </c>
    </row>
    <row r="7502" ht="15.75" customHeight="1">
      <c r="A7502" s="80">
        <v>45576.0</v>
      </c>
      <c r="B7502" s="1">
        <v>12729.523</v>
      </c>
    </row>
    <row r="7503" ht="15.75" customHeight="1">
      <c r="A7503" s="80">
        <v>45579.0</v>
      </c>
      <c r="B7503" s="1">
        <v>12827.63</v>
      </c>
    </row>
    <row r="7504" ht="15.75" customHeight="1">
      <c r="A7504" s="80">
        <v>45580.0</v>
      </c>
      <c r="B7504" s="1">
        <v>12731.098</v>
      </c>
    </row>
    <row r="7505" ht="15.75" customHeight="1">
      <c r="A7505" s="80">
        <v>45581.0</v>
      </c>
      <c r="B7505" s="1">
        <v>12790.843</v>
      </c>
    </row>
    <row r="7506" ht="15.75" customHeight="1">
      <c r="A7506" s="80">
        <v>45582.0</v>
      </c>
      <c r="B7506" s="1">
        <v>12788.783</v>
      </c>
    </row>
    <row r="7507" ht="15.75" customHeight="1">
      <c r="A7507" s="80">
        <v>45583.0</v>
      </c>
      <c r="B7507" s="1">
        <v>12840.3</v>
      </c>
    </row>
    <row r="7508" ht="15.75" customHeight="1">
      <c r="A7508" s="80">
        <v>45586.0</v>
      </c>
      <c r="B7508" s="1">
        <v>12817.388</v>
      </c>
    </row>
    <row r="7509" ht="15.75" customHeight="1">
      <c r="A7509" s="80">
        <v>45587.0</v>
      </c>
      <c r="B7509" s="1">
        <v>12811.359</v>
      </c>
    </row>
    <row r="7510" ht="15.75" customHeight="1">
      <c r="A7510" s="80">
        <v>45588.0</v>
      </c>
      <c r="B7510" s="1">
        <v>12693.816</v>
      </c>
    </row>
    <row r="7511" ht="15.75" customHeight="1">
      <c r="A7511" s="80">
        <v>45589.0</v>
      </c>
      <c r="B7511" s="1">
        <v>12721.046</v>
      </c>
    </row>
    <row r="7512" ht="15.75" customHeight="1">
      <c r="A7512" s="80">
        <v>45590.0</v>
      </c>
      <c r="B7512" s="1">
        <v>12717.34</v>
      </c>
    </row>
    <row r="7513" ht="15.75" customHeight="1">
      <c r="A7513" s="80">
        <v>45593.0</v>
      </c>
      <c r="B7513" s="1">
        <v>12751.222</v>
      </c>
    </row>
    <row r="7514" ht="15.75" customHeight="1">
      <c r="A7514" s="80">
        <v>45594.0</v>
      </c>
      <c r="B7514" s="1">
        <v>12771.803</v>
      </c>
    </row>
    <row r="7515" ht="15.75" customHeight="1">
      <c r="A7515" s="80">
        <v>45595.0</v>
      </c>
      <c r="B7515" s="1">
        <v>12729.727</v>
      </c>
    </row>
    <row r="7516" ht="15.75" customHeight="1">
      <c r="A7516" s="80">
        <v>45596.0</v>
      </c>
      <c r="B7516" s="1">
        <v>12493.736</v>
      </c>
    </row>
    <row r="7517" ht="15.75" customHeight="1">
      <c r="A7517" s="80">
        <v>45597.0</v>
      </c>
      <c r="B7517" s="1">
        <v>12545.402</v>
      </c>
    </row>
    <row r="7518" ht="15.75" customHeight="1">
      <c r="A7518" s="80">
        <v>45600.0</v>
      </c>
      <c r="B7518" s="1">
        <v>12510.735</v>
      </c>
    </row>
    <row r="7519" ht="15.75" customHeight="1">
      <c r="A7519" s="80">
        <v>45601.0</v>
      </c>
      <c r="B7519" s="1">
        <v>12664.324</v>
      </c>
    </row>
    <row r="7520" ht="15.75" customHeight="1">
      <c r="A7520" s="80">
        <v>45602.0</v>
      </c>
      <c r="B7520" s="1">
        <v>12984.731</v>
      </c>
    </row>
    <row r="7521" ht="15.75" customHeight="1">
      <c r="A7521" s="80">
        <v>45603.0</v>
      </c>
      <c r="B7521" s="1">
        <v>13081.531</v>
      </c>
    </row>
    <row r="7522" ht="15.75" customHeight="1">
      <c r="A7522" s="80">
        <v>45604.0</v>
      </c>
      <c r="B7522" s="1">
        <v>13133.471</v>
      </c>
    </row>
    <row r="7523" ht="15.75" customHeight="1">
      <c r="A7523" s="80">
        <v>45607.0</v>
      </c>
      <c r="B7523" s="1">
        <v>13146.197</v>
      </c>
    </row>
    <row r="7524" ht="15.75" customHeight="1">
      <c r="A7524" s="80">
        <v>45608.0</v>
      </c>
      <c r="B7524" s="1">
        <v>13108.952</v>
      </c>
    </row>
    <row r="7525" ht="15.75" customHeight="1">
      <c r="A7525" s="80">
        <v>45609.0</v>
      </c>
      <c r="B7525" s="1">
        <v>13112.574</v>
      </c>
    </row>
    <row r="7526" ht="15.75" customHeight="1">
      <c r="A7526" s="80">
        <v>45610.0</v>
      </c>
      <c r="B7526" s="1">
        <v>13034.788</v>
      </c>
    </row>
    <row r="7527" ht="15.75" customHeight="1">
      <c r="A7527" s="80">
        <v>45611.0</v>
      </c>
      <c r="B7527" s="1">
        <v>12864.417</v>
      </c>
    </row>
    <row r="7528" ht="15.75" customHeight="1">
      <c r="A7528" s="80">
        <v>45614.0</v>
      </c>
      <c r="B7528" s="1">
        <v>12916.8</v>
      </c>
    </row>
    <row r="7529" ht="15.75" customHeight="1">
      <c r="A7529" s="80">
        <v>45615.0</v>
      </c>
      <c r="B7529" s="1">
        <v>12968.157</v>
      </c>
    </row>
    <row r="7530" ht="15.75" customHeight="1">
      <c r="A7530" s="80">
        <v>45616.0</v>
      </c>
      <c r="B7530" s="1">
        <v>12968.848</v>
      </c>
    </row>
    <row r="7531" ht="15.75" customHeight="1">
      <c r="A7531" s="80">
        <v>45617.0</v>
      </c>
      <c r="B7531" s="1">
        <v>13040.083</v>
      </c>
    </row>
    <row r="7532" ht="15.75" customHeight="1">
      <c r="A7532" s="80">
        <v>45618.0</v>
      </c>
      <c r="B7532" s="1">
        <v>13085.856</v>
      </c>
    </row>
    <row r="7533" ht="15.75" customHeight="1">
      <c r="A7533" s="80">
        <v>45621.0</v>
      </c>
      <c r="B7533" s="1">
        <v>13125.464</v>
      </c>
    </row>
    <row r="7534" ht="15.75" customHeight="1">
      <c r="A7534" s="80">
        <v>45622.0</v>
      </c>
      <c r="B7534" s="1">
        <v>13201.469</v>
      </c>
    </row>
    <row r="7535" ht="15.75" customHeight="1">
      <c r="A7535" s="80">
        <v>45623.0</v>
      </c>
      <c r="B7535" s="1">
        <v>13152.078</v>
      </c>
    </row>
    <row r="7536" ht="15.75" customHeight="1">
      <c r="A7536" s="80">
        <v>45625.0</v>
      </c>
      <c r="B7536" s="1">
        <v>13227.133</v>
      </c>
    </row>
    <row r="7537" ht="15.75" customHeight="1">
      <c r="A7537" s="80">
        <v>45628.0</v>
      </c>
      <c r="B7537" s="1">
        <v>13261.075</v>
      </c>
    </row>
    <row r="7538" ht="15.75" customHeight="1">
      <c r="A7538" s="80">
        <v>45629.0</v>
      </c>
      <c r="B7538" s="1">
        <v>13267.329</v>
      </c>
    </row>
    <row r="7539" ht="15.75" customHeight="1">
      <c r="A7539" s="80">
        <v>45630.0</v>
      </c>
      <c r="B7539" s="1">
        <v>13347.878</v>
      </c>
    </row>
    <row r="7540" ht="15.75" customHeight="1">
      <c r="A7540" s="80">
        <v>45631.0</v>
      </c>
      <c r="B7540" s="1">
        <v>13323.742</v>
      </c>
    </row>
    <row r="7541" ht="15.75" customHeight="1">
      <c r="A7541" s="80">
        <v>45632.0</v>
      </c>
      <c r="B7541" s="1">
        <v>13358.495</v>
      </c>
    </row>
    <row r="7542" ht="15.75" customHeight="1">
      <c r="A7542" s="80">
        <v>45635.0</v>
      </c>
      <c r="B7542" s="1">
        <v>13278.294</v>
      </c>
    </row>
    <row r="7543" ht="15.75" customHeight="1">
      <c r="A7543" s="80">
        <v>45636.0</v>
      </c>
      <c r="B7543" s="1">
        <v>13239.205</v>
      </c>
    </row>
    <row r="7544" ht="15.75" customHeight="1">
      <c r="A7544" s="80">
        <v>45637.0</v>
      </c>
      <c r="B7544" s="1">
        <v>13347.506</v>
      </c>
    </row>
    <row r="7545" ht="15.75" customHeight="1">
      <c r="A7545" s="80">
        <v>45638.0</v>
      </c>
      <c r="B7545" s="1">
        <v>13275.237</v>
      </c>
    </row>
    <row r="7546" ht="15.75" customHeight="1">
      <c r="A7546" s="80">
        <v>45639.0</v>
      </c>
      <c r="B7546" s="1">
        <v>13276.555</v>
      </c>
    </row>
    <row r="7547" ht="15.75" customHeight="1">
      <c r="A7547" s="80">
        <v>45642.0</v>
      </c>
      <c r="B7547" s="1">
        <v>13328.776</v>
      </c>
    </row>
    <row r="7548" ht="15.75" customHeight="1">
      <c r="A7548" s="80">
        <v>45643.0</v>
      </c>
      <c r="B7548" s="1">
        <v>13277.55</v>
      </c>
    </row>
    <row r="7549" ht="15.75" customHeight="1">
      <c r="A7549" s="80">
        <v>45644.0</v>
      </c>
      <c r="B7549" s="1">
        <v>12886.209</v>
      </c>
    </row>
    <row r="7550" ht="15.75" customHeight="1">
      <c r="A7550" s="80">
        <v>45645.0</v>
      </c>
      <c r="B7550" s="1">
        <v>12875.087</v>
      </c>
    </row>
    <row r="7551" ht="15.75" customHeight="1">
      <c r="A7551" s="80">
        <v>45646.0</v>
      </c>
      <c r="B7551" s="1">
        <v>13015.664</v>
      </c>
    </row>
    <row r="7552" ht="15.75" customHeight="1">
      <c r="A7552" s="80">
        <v>45649.0</v>
      </c>
      <c r="B7552" s="1">
        <v>13111.299</v>
      </c>
    </row>
    <row r="7553" ht="15.75" customHeight="1">
      <c r="A7553" s="80">
        <v>45650.0</v>
      </c>
      <c r="B7553" s="1">
        <v>13256.066</v>
      </c>
    </row>
    <row r="7554" ht="15.75" customHeight="1">
      <c r="A7554" s="80">
        <v>45652.0</v>
      </c>
      <c r="B7554" s="1">
        <v>13251.764</v>
      </c>
    </row>
    <row r="7555" ht="15.75" customHeight="1">
      <c r="A7555" s="80">
        <v>45653.0</v>
      </c>
      <c r="B7555" s="1">
        <v>13106.387</v>
      </c>
    </row>
    <row r="7556" ht="15.75" customHeight="1">
      <c r="A7556" s="80">
        <v>45656.0</v>
      </c>
      <c r="B7556" s="1">
        <v>12966.219</v>
      </c>
    </row>
    <row r="7557" ht="15.75" customHeight="1">
      <c r="A7557" s="80">
        <v>45657.0</v>
      </c>
      <c r="B7557" s="1">
        <v>12911.822</v>
      </c>
    </row>
    <row r="7558" ht="15.75" customHeight="1">
      <c r="A7558" s="80">
        <v>45659.0</v>
      </c>
      <c r="B7558" s="1">
        <v>12883.578</v>
      </c>
    </row>
    <row r="7559" ht="15.75" customHeight="1">
      <c r="A7559" s="80">
        <v>45660.0</v>
      </c>
      <c r="B7559" s="1">
        <v>13046.885</v>
      </c>
    </row>
    <row r="7560" ht="15.75" customHeight="1">
      <c r="A7560" s="80">
        <v>45663.0</v>
      </c>
      <c r="B7560" s="1">
        <v>13120.136</v>
      </c>
    </row>
    <row r="7561" ht="15.75" customHeight="1">
      <c r="A7561" s="80">
        <v>45664.0</v>
      </c>
      <c r="B7561" s="1">
        <v>12974.588</v>
      </c>
    </row>
    <row r="7562" ht="15.75" customHeight="1">
      <c r="A7562" s="80">
        <v>45665.0</v>
      </c>
      <c r="B7562" s="1">
        <v>12995.133</v>
      </c>
    </row>
    <row r="7563" ht="15.75" customHeight="1">
      <c r="A7563" s="80">
        <v>45667.0</v>
      </c>
      <c r="B7563" s="1">
        <v>12797.392</v>
      </c>
    </row>
    <row r="7564" ht="15.75" customHeight="1">
      <c r="A7564" s="80">
        <v>45670.0</v>
      </c>
      <c r="B7564" s="1">
        <v>12817.561</v>
      </c>
    </row>
    <row r="7565" ht="15.75" customHeight="1">
      <c r="A7565" s="80">
        <v>45671.0</v>
      </c>
      <c r="B7565" s="1">
        <v>12832.285</v>
      </c>
    </row>
    <row r="7566" ht="15.75" customHeight="1">
      <c r="A7566" s="80">
        <v>45672.0</v>
      </c>
      <c r="B7566" s="1">
        <v>13068.565</v>
      </c>
    </row>
    <row r="7567" ht="15.75" customHeight="1">
      <c r="A7567" s="80">
        <v>45673.0</v>
      </c>
      <c r="B7567" s="1">
        <v>13041.194</v>
      </c>
    </row>
    <row r="7568" ht="15.75" customHeight="1">
      <c r="A7568" s="80">
        <v>45674.0</v>
      </c>
      <c r="B7568" s="1">
        <v>13171.751</v>
      </c>
    </row>
    <row r="7569" ht="15.75" customHeight="1">
      <c r="A7569" s="80">
        <v>45678.0</v>
      </c>
      <c r="B7569" s="1">
        <v>13287.579</v>
      </c>
    </row>
    <row r="7570" ht="15.75" customHeight="1">
      <c r="A7570" s="80">
        <v>45679.0</v>
      </c>
      <c r="B7570" s="1">
        <v>13369.361</v>
      </c>
    </row>
    <row r="7571" ht="15.75" customHeight="1">
      <c r="A7571" s="80">
        <v>45680.0</v>
      </c>
      <c r="B7571" s="1">
        <v>13440.609</v>
      </c>
    </row>
    <row r="7572" ht="15.75" customHeight="1">
      <c r="A7572" s="80">
        <v>45681.0</v>
      </c>
      <c r="B7572" s="1">
        <v>13403.506</v>
      </c>
    </row>
    <row r="7573" ht="15.75" customHeight="1">
      <c r="A7573" s="80">
        <v>45684.0</v>
      </c>
      <c r="B7573" s="1">
        <v>13208.193</v>
      </c>
    </row>
    <row r="7574" ht="15.75" customHeight="1">
      <c r="A7574" s="80">
        <v>45685.0</v>
      </c>
      <c r="B7574" s="1">
        <v>13329.949</v>
      </c>
    </row>
    <row r="7575" ht="15.75" customHeight="1">
      <c r="A7575" s="80">
        <v>45686.0</v>
      </c>
      <c r="B7575" s="1">
        <v>13267.655</v>
      </c>
    </row>
    <row r="7576" ht="15.75" customHeight="1">
      <c r="A7576" s="80">
        <v>45687.0</v>
      </c>
      <c r="B7576" s="1">
        <v>13337.851</v>
      </c>
    </row>
    <row r="7577" ht="15.75" customHeight="1">
      <c r="A7577" s="80">
        <v>45688.0</v>
      </c>
      <c r="B7577" s="1">
        <v>13271.383</v>
      </c>
    </row>
    <row r="7578" ht="15.75" customHeight="1">
      <c r="A7578" s="80">
        <v>45691.0</v>
      </c>
      <c r="B7578" s="1">
        <v>13171.21</v>
      </c>
    </row>
    <row r="7579" ht="15.75" customHeight="1">
      <c r="A7579" s="80">
        <v>45692.0</v>
      </c>
      <c r="B7579" s="1">
        <v>13266.45</v>
      </c>
    </row>
    <row r="7580" ht="15.75" customHeight="1">
      <c r="A7580" s="80">
        <v>45693.0</v>
      </c>
      <c r="B7580" s="1">
        <v>13318.43</v>
      </c>
    </row>
    <row r="7581" ht="15.75" customHeight="1">
      <c r="A7581" s="80">
        <v>45694.0</v>
      </c>
      <c r="B7581" s="1">
        <v>13366.96</v>
      </c>
    </row>
    <row r="7582" ht="15.75" customHeight="1">
      <c r="A7582" s="80">
        <v>45695.0</v>
      </c>
      <c r="B7582" s="1">
        <v>13241.34</v>
      </c>
    </row>
    <row r="7583" ht="15.75" customHeight="1">
      <c r="A7583" s="80">
        <v>45698.0</v>
      </c>
      <c r="B7583" s="1">
        <v>13332.15</v>
      </c>
    </row>
    <row r="7584" ht="15.75" customHeight="1">
      <c r="A7584" s="80">
        <v>45699.0</v>
      </c>
      <c r="B7584" s="1">
        <v>13337.003</v>
      </c>
    </row>
    <row r="7585" ht="15.75" customHeight="1">
      <c r="A7585" s="80">
        <v>45700.0</v>
      </c>
      <c r="B7585" s="1">
        <v>13302.102</v>
      </c>
    </row>
    <row r="7586" ht="15.75" customHeight="1">
      <c r="A7586" s="80">
        <v>45701.0</v>
      </c>
      <c r="B7586" s="1">
        <v>13440.933</v>
      </c>
    </row>
    <row r="7587" ht="15.75" customHeight="1">
      <c r="A7587" s="80">
        <v>45702.0</v>
      </c>
      <c r="B7587" s="1">
        <v>13443.097</v>
      </c>
    </row>
    <row r="7588" ht="15.75" customHeight="1">
      <c r="A7588" s="80">
        <v>45706.0</v>
      </c>
      <c r="B7588" s="1">
        <v>13478.021</v>
      </c>
    </row>
    <row r="7589" ht="15.75" customHeight="1">
      <c r="A7589" s="80">
        <v>45707.0</v>
      </c>
      <c r="B7589" s="1">
        <v>13510.289</v>
      </c>
    </row>
    <row r="7590" ht="15.75" customHeight="1">
      <c r="A7590" s="80">
        <v>45708.0</v>
      </c>
      <c r="B7590" s="1">
        <v>13453.539</v>
      </c>
    </row>
    <row r="7591" ht="15.75" customHeight="1">
      <c r="A7591" s="80">
        <v>45709.0</v>
      </c>
      <c r="B7591" s="1">
        <v>13224.446</v>
      </c>
    </row>
    <row r="7592" ht="15.75" customHeight="1">
      <c r="A7592" s="80">
        <v>45712.0</v>
      </c>
      <c r="B7592" s="1">
        <v>13159.207</v>
      </c>
    </row>
    <row r="7593" ht="15.75" customHeight="1">
      <c r="A7593" s="80">
        <v>45713.0</v>
      </c>
      <c r="B7593" s="1">
        <v>13097.848</v>
      </c>
    </row>
    <row r="7594" ht="15.75" customHeight="1">
      <c r="A7594" s="80">
        <v>45714.0</v>
      </c>
      <c r="B7594" s="1">
        <v>13099.912</v>
      </c>
    </row>
    <row r="7595" ht="15.75" customHeight="1">
      <c r="A7595" s="80">
        <v>45715.0</v>
      </c>
      <c r="B7595" s="1">
        <v>12892.199</v>
      </c>
    </row>
    <row r="7596" ht="15.75" customHeight="1">
      <c r="A7596" s="80">
        <v>45716.0</v>
      </c>
      <c r="B7596" s="1">
        <v>13098.216</v>
      </c>
    </row>
    <row r="7597" ht="15.75" customHeight="1">
      <c r="A7597" s="80">
        <v>45719.0</v>
      </c>
      <c r="B7597" s="1">
        <v>12868.954</v>
      </c>
    </row>
    <row r="7598" ht="15.75" customHeight="1">
      <c r="A7598" s="80">
        <v>45720.0</v>
      </c>
      <c r="B7598" s="1">
        <v>12711.863</v>
      </c>
    </row>
    <row r="7599" ht="15.75" customHeight="1">
      <c r="A7599" s="80">
        <v>45721.0</v>
      </c>
      <c r="B7599" s="1">
        <v>12853.994</v>
      </c>
    </row>
    <row r="7600" ht="15.75" customHeight="1">
      <c r="A7600" s="80">
        <v>45722.0</v>
      </c>
      <c r="B7600" s="1">
        <v>12625.312</v>
      </c>
    </row>
    <row r="7601" ht="15.75" customHeight="1">
      <c r="A7601" s="80">
        <v>45723.0</v>
      </c>
      <c r="B7601" s="1">
        <v>12696.9</v>
      </c>
    </row>
    <row r="7602" ht="15.75" customHeight="1">
      <c r="A7602" s="80">
        <v>45726.0</v>
      </c>
      <c r="B7602" s="1">
        <v>12356.688</v>
      </c>
    </row>
    <row r="7603" ht="15.75" customHeight="1">
      <c r="A7603" s="80">
        <v>45727.0</v>
      </c>
      <c r="B7603" s="1">
        <v>12263.307</v>
      </c>
    </row>
    <row r="7604" ht="15.75" customHeight="1">
      <c r="A7604" s="80">
        <v>45728.0</v>
      </c>
      <c r="B7604" s="1">
        <v>12323.497</v>
      </c>
    </row>
    <row r="7605" ht="15.75" customHeight="1">
      <c r="A7605" s="80">
        <v>45729.0</v>
      </c>
      <c r="B7605" s="1">
        <v>12153.331</v>
      </c>
    </row>
    <row r="7606" ht="15.75" customHeight="1">
      <c r="A7606" s="80">
        <v>45730.0</v>
      </c>
      <c r="B7606" s="1">
        <v>12414.284</v>
      </c>
    </row>
    <row r="7607" ht="15.75" customHeight="1">
      <c r="A7607" s="80">
        <v>45733.0</v>
      </c>
      <c r="B7607" s="1">
        <v>12494.816</v>
      </c>
    </row>
    <row r="7608" ht="15.75" customHeight="1">
      <c r="A7608" s="80">
        <v>45734.0</v>
      </c>
      <c r="B7608" s="1">
        <v>12362.155</v>
      </c>
    </row>
    <row r="7609" ht="15.75" customHeight="1">
      <c r="A7609" s="80">
        <v>45735.0</v>
      </c>
      <c r="B7609" s="1">
        <v>12495.744</v>
      </c>
    </row>
    <row r="7610" ht="15.75" customHeight="1">
      <c r="A7610" s="80">
        <v>45736.0</v>
      </c>
      <c r="B7610" s="1">
        <v>12469.966</v>
      </c>
    </row>
    <row r="7611" ht="15.75" customHeight="1">
      <c r="A7611" s="80">
        <v>45737.0</v>
      </c>
      <c r="B7611" s="1">
        <v>12480.594</v>
      </c>
    </row>
    <row r="7612" ht="15.75" customHeight="1">
      <c r="A7612" s="80">
        <v>45740.0</v>
      </c>
      <c r="B7612" s="1">
        <v>12700.91</v>
      </c>
    </row>
    <row r="7613" ht="15.75" customHeight="1">
      <c r="A7613" s="80">
        <v>45741.0</v>
      </c>
      <c r="B7613" s="1">
        <v>12721.412</v>
      </c>
    </row>
    <row r="7614" ht="15.75" customHeight="1">
      <c r="A7614" s="80">
        <v>45742.0</v>
      </c>
      <c r="B7614" s="1">
        <v>12579.484</v>
      </c>
    </row>
    <row r="7615" ht="15.75" customHeight="1">
      <c r="A7615" s="80">
        <v>45743.0</v>
      </c>
      <c r="B7615" s="1">
        <v>12537.925</v>
      </c>
    </row>
    <row r="7616" ht="15.75" customHeight="1">
      <c r="A7616" s="80">
        <v>45744.0</v>
      </c>
      <c r="B7616" s="1">
        <v>12290.858</v>
      </c>
    </row>
    <row r="7617" ht="15.75" customHeight="1">
      <c r="A7617" s="80">
        <v>45747.0</v>
      </c>
      <c r="B7617" s="1">
        <v>12360.206</v>
      </c>
    </row>
    <row r="7618" ht="15.75" customHeight="1">
      <c r="A7618" s="80">
        <v>45748.0</v>
      </c>
      <c r="B7618" s="1">
        <v>12407.255</v>
      </c>
    </row>
    <row r="7619" ht="15.75" customHeight="1">
      <c r="A7619" s="80">
        <v>45749.0</v>
      </c>
      <c r="B7619" s="1">
        <v>12491.096</v>
      </c>
    </row>
    <row r="7620" ht="15.75" customHeight="1">
      <c r="A7620" s="80">
        <v>45750.0</v>
      </c>
      <c r="B7620" s="1">
        <v>11887.153</v>
      </c>
    </row>
    <row r="7621" ht="15.75" customHeight="1">
      <c r="A7621" s="80">
        <v>45751.0</v>
      </c>
      <c r="B7621" s="1">
        <v>11178.475</v>
      </c>
    </row>
    <row r="7622" ht="15.75" customHeight="1">
      <c r="A7622" s="80">
        <v>45754.0</v>
      </c>
      <c r="B7622" s="1">
        <v>11152.56</v>
      </c>
    </row>
    <row r="7623" ht="15.75" customHeight="1">
      <c r="A7623" s="80">
        <v>45755.0</v>
      </c>
      <c r="B7623" s="1">
        <v>10977.501</v>
      </c>
    </row>
    <row r="7624" ht="15.75" customHeight="1">
      <c r="A7624" s="80">
        <v>45756.0</v>
      </c>
      <c r="B7624" s="1">
        <v>12022.214</v>
      </c>
    </row>
    <row r="7625" ht="15.75" customHeight="1">
      <c r="A7625" s="80">
        <v>45757.0</v>
      </c>
      <c r="B7625" s="1">
        <v>11608.215</v>
      </c>
    </row>
    <row r="7626" ht="15.75" customHeight="1">
      <c r="A7626" s="80">
        <v>45758.0</v>
      </c>
      <c r="B7626" s="1">
        <v>11818.527</v>
      </c>
    </row>
    <row r="7627" ht="15.75" customHeight="1">
      <c r="A7627" s="80">
        <v>45761.0</v>
      </c>
      <c r="B7627" s="1">
        <v>11912.446</v>
      </c>
    </row>
    <row r="7628" ht="15.75" customHeight="1">
      <c r="A7628" s="80">
        <v>45762.0</v>
      </c>
      <c r="B7628" s="1">
        <v>11892.994</v>
      </c>
    </row>
    <row r="7629" ht="15.75" customHeight="1">
      <c r="A7629" s="80">
        <v>45763.0</v>
      </c>
      <c r="B7629" s="1">
        <v>11626.79</v>
      </c>
    </row>
    <row r="7630" ht="15.75" customHeight="1">
      <c r="A7630" s="80">
        <v>45764.0</v>
      </c>
      <c r="B7630" s="1">
        <v>11642.397</v>
      </c>
    </row>
    <row r="7631" ht="15.75" customHeight="1">
      <c r="A7631" s="80">
        <v>45768.0</v>
      </c>
      <c r="B7631" s="1">
        <v>11368.985</v>
      </c>
    </row>
    <row r="7632" ht="15.75" customHeight="1">
      <c r="A7632" s="80">
        <v>45769.0</v>
      </c>
      <c r="B7632" s="1">
        <v>11654.828</v>
      </c>
    </row>
    <row r="7633" ht="15.75" customHeight="1">
      <c r="A7633" s="80">
        <v>45770.0</v>
      </c>
      <c r="B7633" s="1">
        <v>11849.25</v>
      </c>
    </row>
    <row r="7634" ht="15.75" customHeight="1">
      <c r="A7634" s="80">
        <v>45771.0</v>
      </c>
      <c r="B7634" s="1">
        <v>12089.305</v>
      </c>
    </row>
    <row r="7635" ht="15.75" customHeight="1">
      <c r="A7635" s="80">
        <v>45772.0</v>
      </c>
      <c r="B7635" s="1">
        <v>12178.492</v>
      </c>
    </row>
    <row r="7636" ht="15.75" customHeight="1">
      <c r="A7636" s="80">
        <v>45775.0</v>
      </c>
      <c r="B7636" s="1">
        <v>12186.517</v>
      </c>
    </row>
    <row r="7637" ht="15.75" customHeight="1">
      <c r="A7637" s="80">
        <v>45776.0</v>
      </c>
      <c r="B7637" s="1">
        <v>12257.272</v>
      </c>
    </row>
    <row r="7638" ht="15.75" customHeight="1">
      <c r="A7638" s="80">
        <v>45777.0</v>
      </c>
      <c r="B7638" s="1">
        <v>12276.393</v>
      </c>
    </row>
    <row r="7639" ht="15.75" customHeight="1">
      <c r="A7639" s="80">
        <v>45778.0</v>
      </c>
      <c r="B7639" s="1">
        <v>12353.874</v>
      </c>
    </row>
    <row r="7640" ht="15.75" customHeight="1">
      <c r="A7640" s="80">
        <v>45779.0</v>
      </c>
      <c r="B7640" s="1">
        <v>12536.2</v>
      </c>
    </row>
    <row r="7641" ht="15.75" customHeight="1">
      <c r="A7641" s="80">
        <v>45729.0</v>
      </c>
      <c r="B7641" s="1">
        <v>4.33</v>
      </c>
    </row>
    <row r="7642" ht="15.75" customHeight="1">
      <c r="A7642" s="80">
        <v>45730.0</v>
      </c>
      <c r="B7642" s="1">
        <v>4.33</v>
      </c>
    </row>
    <row r="7643" ht="15.75" customHeight="1">
      <c r="A7643" s="80">
        <v>45733.0</v>
      </c>
      <c r="B7643" s="1">
        <v>4.33</v>
      </c>
    </row>
    <row r="7644" ht="15.75" customHeight="1">
      <c r="A7644" s="80">
        <v>45734.0</v>
      </c>
      <c r="B7644" s="1">
        <v>4.33</v>
      </c>
    </row>
    <row r="7645" ht="15.75" customHeight="1">
      <c r="A7645" s="80">
        <v>45735.0</v>
      </c>
      <c r="B7645" s="1">
        <v>4.33</v>
      </c>
    </row>
    <row r="7646" ht="15.75" customHeight="1">
      <c r="A7646" s="80">
        <v>45736.0</v>
      </c>
      <c r="B7646" s="1">
        <v>4.33</v>
      </c>
    </row>
    <row r="7647" ht="15.75" customHeight="1">
      <c r="A7647" s="80">
        <v>45737.0</v>
      </c>
      <c r="B7647" s="1">
        <v>4.33</v>
      </c>
    </row>
    <row r="7648" ht="15.75" customHeight="1">
      <c r="A7648" s="80">
        <v>45740.0</v>
      </c>
      <c r="B7648" s="1">
        <v>4.33</v>
      </c>
    </row>
    <row r="7649" ht="15.75" customHeight="1">
      <c r="A7649" s="80">
        <v>45741.0</v>
      </c>
      <c r="B7649" s="1">
        <v>4.33</v>
      </c>
    </row>
    <row r="7650" ht="15.75" customHeight="1">
      <c r="A7650" s="80">
        <v>45742.0</v>
      </c>
      <c r="B7650" s="1">
        <v>4.33</v>
      </c>
    </row>
    <row r="7651" ht="15.75" customHeight="1">
      <c r="A7651" s="80">
        <v>45743.0</v>
      </c>
      <c r="B7651" s="1">
        <v>4.33</v>
      </c>
    </row>
    <row r="7652" ht="15.75" customHeight="1">
      <c r="A7652" s="80">
        <v>45744.0</v>
      </c>
      <c r="B7652" s="1">
        <v>4.33</v>
      </c>
    </row>
    <row r="7653" ht="15.75" customHeight="1">
      <c r="A7653" s="80">
        <v>45747.0</v>
      </c>
      <c r="B7653" s="1">
        <v>4.33</v>
      </c>
    </row>
    <row r="7654" ht="15.75" customHeight="1">
      <c r="A7654" s="80">
        <v>45748.0</v>
      </c>
      <c r="B7654" s="1">
        <v>4.33</v>
      </c>
    </row>
    <row r="7655" ht="15.75" customHeight="1">
      <c r="A7655" s="80">
        <v>45749.0</v>
      </c>
      <c r="B7655" s="1">
        <v>4.33</v>
      </c>
    </row>
    <row r="7656" ht="15.75" customHeight="1">
      <c r="A7656" s="80">
        <v>45750.0</v>
      </c>
      <c r="B7656" s="1">
        <v>4.33</v>
      </c>
    </row>
    <row r="7657" ht="15.75" customHeight="1">
      <c r="A7657" s="80">
        <v>45751.0</v>
      </c>
      <c r="B7657" s="1">
        <v>4.33</v>
      </c>
    </row>
    <row r="7658" ht="15.75" customHeight="1">
      <c r="A7658" s="80">
        <v>45754.0</v>
      </c>
      <c r="B7658" s="1">
        <v>4.33</v>
      </c>
    </row>
    <row r="7659" ht="15.75" customHeight="1">
      <c r="A7659" s="80">
        <v>45755.0</v>
      </c>
      <c r="B7659" s="1">
        <v>4.33</v>
      </c>
    </row>
    <row r="7660" ht="15.75" customHeight="1">
      <c r="A7660" s="80">
        <v>45756.0</v>
      </c>
      <c r="B7660" s="1">
        <v>4.33</v>
      </c>
    </row>
    <row r="7661" ht="15.75" customHeight="1">
      <c r="A7661" s="80">
        <v>45757.0</v>
      </c>
      <c r="B7661" s="1">
        <v>4.33</v>
      </c>
    </row>
    <row r="7662" ht="15.75" customHeight="1">
      <c r="A7662" s="80">
        <v>45758.0</v>
      </c>
      <c r="B7662" s="1">
        <v>4.33</v>
      </c>
    </row>
    <row r="7663" ht="15.75" customHeight="1">
      <c r="A7663" s="80">
        <v>45761.0</v>
      </c>
      <c r="B7663" s="1">
        <v>4.33</v>
      </c>
    </row>
    <row r="7664" ht="15.75" customHeight="1">
      <c r="A7664" s="80">
        <v>45762.0</v>
      </c>
      <c r="B7664" s="1">
        <v>4.33</v>
      </c>
    </row>
    <row r="7665" ht="15.75" customHeight="1">
      <c r="A7665" s="80">
        <v>45763.0</v>
      </c>
      <c r="B7665" s="1">
        <v>4.33</v>
      </c>
    </row>
    <row r="7666" ht="15.75" customHeight="1">
      <c r="A7666" s="80">
        <v>45764.0</v>
      </c>
      <c r="B7666" s="1">
        <v>4.33</v>
      </c>
    </row>
    <row r="7667" ht="15.75" customHeight="1">
      <c r="A7667" s="80">
        <v>45765.0</v>
      </c>
      <c r="B7667" s="1">
        <v>4.33</v>
      </c>
    </row>
    <row r="7668" ht="15.75" customHeight="1">
      <c r="A7668" s="80">
        <v>45768.0</v>
      </c>
      <c r="B7668" s="1">
        <v>4.33</v>
      </c>
    </row>
    <row r="7669" ht="15.75" customHeight="1">
      <c r="A7669" s="80">
        <v>45769.0</v>
      </c>
      <c r="B7669" s="1">
        <v>4.33</v>
      </c>
    </row>
    <row r="7670" ht="15.75" customHeight="1">
      <c r="A7670" s="80">
        <v>45770.0</v>
      </c>
      <c r="B7670" s="1">
        <v>4.33</v>
      </c>
    </row>
    <row r="7671" ht="15.75" customHeight="1">
      <c r="A7671" s="80">
        <v>45771.0</v>
      </c>
      <c r="B7671" s="1">
        <v>4.33</v>
      </c>
    </row>
    <row r="7672" ht="15.75" customHeight="1">
      <c r="A7672" s="80">
        <v>45772.0</v>
      </c>
      <c r="B7672" s="1">
        <v>4.33</v>
      </c>
    </row>
    <row r="7673" ht="15.75" customHeight="1">
      <c r="A7673" s="80">
        <v>45775.0</v>
      </c>
      <c r="B7673" s="1">
        <v>4.33</v>
      </c>
    </row>
    <row r="7674" ht="15.75" customHeight="1">
      <c r="A7674" s="80">
        <v>45776.0</v>
      </c>
      <c r="B7674" s="1">
        <v>4.33</v>
      </c>
    </row>
    <row r="7675" ht="15.75" customHeight="1">
      <c r="A7675" s="80">
        <v>45777.0</v>
      </c>
      <c r="B7675" s="1">
        <v>4.33</v>
      </c>
    </row>
    <row r="7676" ht="15.75" customHeight="1">
      <c r="A7676" s="80">
        <v>45778.0</v>
      </c>
      <c r="B7676" s="1">
        <v>4.33</v>
      </c>
    </row>
    <row r="7677" ht="15.75" customHeight="1">
      <c r="A7677" s="80">
        <v>45779.0</v>
      </c>
      <c r="B7677" s="1">
        <v>4.33</v>
      </c>
    </row>
  </sheetData>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71"/>
    <col customWidth="1" min="2" max="26" width="8.71"/>
  </cols>
  <sheetData>
    <row r="1">
      <c r="A1" s="2" t="s">
        <v>9028</v>
      </c>
      <c r="B1" s="2" t="s">
        <v>9019</v>
      </c>
      <c r="C1" s="2"/>
      <c r="D1" s="2"/>
      <c r="E1" s="2"/>
      <c r="F1" s="2"/>
      <c r="G1" s="2"/>
      <c r="H1" s="2"/>
      <c r="I1" s="2"/>
      <c r="J1" s="2"/>
      <c r="K1" s="2"/>
      <c r="L1" s="2"/>
      <c r="M1" s="2"/>
      <c r="N1" s="2"/>
      <c r="O1" s="2"/>
      <c r="P1" s="2"/>
      <c r="Q1" s="2"/>
      <c r="R1" s="2"/>
      <c r="S1" s="2"/>
      <c r="T1" s="2"/>
      <c r="U1" s="2"/>
      <c r="V1" s="2"/>
      <c r="W1" s="2"/>
      <c r="X1" s="2"/>
      <c r="Y1" s="2"/>
      <c r="Z1" s="2"/>
    </row>
    <row r="2">
      <c r="A2" s="98">
        <v>34730.0</v>
      </c>
      <c r="B2" s="1">
        <v>57.4</v>
      </c>
    </row>
    <row r="3">
      <c r="A3" s="80">
        <v>34758.0</v>
      </c>
      <c r="B3" s="1">
        <v>55.1</v>
      </c>
    </row>
    <row r="4">
      <c r="A4" s="80">
        <v>34789.0</v>
      </c>
      <c r="B4" s="1">
        <v>52.1</v>
      </c>
    </row>
    <row r="5">
      <c r="A5" s="80">
        <v>34819.0</v>
      </c>
      <c r="B5" s="1">
        <v>51.5</v>
      </c>
    </row>
    <row r="6">
      <c r="A6" s="80">
        <v>34850.0</v>
      </c>
      <c r="B6" s="1">
        <v>46.7</v>
      </c>
    </row>
    <row r="7">
      <c r="A7" s="80">
        <v>34880.0</v>
      </c>
      <c r="B7" s="1">
        <v>45.9</v>
      </c>
    </row>
    <row r="8">
      <c r="A8" s="80">
        <v>34911.0</v>
      </c>
      <c r="B8" s="1">
        <v>50.7</v>
      </c>
    </row>
    <row r="9">
      <c r="A9" s="80">
        <v>34942.0</v>
      </c>
      <c r="B9" s="1">
        <v>47.1</v>
      </c>
    </row>
    <row r="10">
      <c r="A10" s="80">
        <v>34972.0</v>
      </c>
      <c r="B10" s="1">
        <v>48.1</v>
      </c>
    </row>
    <row r="11">
      <c r="A11" s="80">
        <v>35003.0</v>
      </c>
      <c r="B11" s="1">
        <v>46.7</v>
      </c>
    </row>
    <row r="12">
      <c r="A12" s="80">
        <v>35033.0</v>
      </c>
      <c r="B12" s="1">
        <v>45.9</v>
      </c>
    </row>
    <row r="13">
      <c r="A13" s="80">
        <v>35064.0</v>
      </c>
      <c r="B13" s="1">
        <v>46.2</v>
      </c>
    </row>
    <row r="14">
      <c r="A14" s="80">
        <v>35095.0</v>
      </c>
      <c r="B14" s="1">
        <v>45.5</v>
      </c>
    </row>
    <row r="15">
      <c r="A15" s="80">
        <v>35124.0</v>
      </c>
      <c r="B15" s="1">
        <v>45.9</v>
      </c>
    </row>
    <row r="16">
      <c r="A16" s="80">
        <v>35155.0</v>
      </c>
      <c r="B16" s="1">
        <v>46.9</v>
      </c>
    </row>
    <row r="17">
      <c r="A17" s="80">
        <v>35185.0</v>
      </c>
      <c r="B17" s="1">
        <v>49.3</v>
      </c>
    </row>
    <row r="18">
      <c r="A18" s="80">
        <v>35216.0</v>
      </c>
      <c r="B18" s="1">
        <v>49.1</v>
      </c>
    </row>
    <row r="19">
      <c r="A19" s="80">
        <v>35246.0</v>
      </c>
      <c r="B19" s="1">
        <v>53.6</v>
      </c>
    </row>
    <row r="20">
      <c r="A20" s="80">
        <v>35277.0</v>
      </c>
      <c r="B20" s="1">
        <v>49.7</v>
      </c>
    </row>
    <row r="21" ht="15.75" customHeight="1">
      <c r="A21" s="80">
        <v>35308.0</v>
      </c>
      <c r="B21" s="1">
        <v>51.6</v>
      </c>
    </row>
    <row r="22" ht="15.75" customHeight="1">
      <c r="A22" s="80">
        <v>35338.0</v>
      </c>
      <c r="B22" s="1">
        <v>51.1</v>
      </c>
    </row>
    <row r="23" ht="15.75" customHeight="1">
      <c r="A23" s="80">
        <v>35369.0</v>
      </c>
      <c r="B23" s="1">
        <v>50.5</v>
      </c>
    </row>
    <row r="24" ht="15.75" customHeight="1">
      <c r="A24" s="80">
        <v>35399.0</v>
      </c>
      <c r="B24" s="1">
        <v>53.0</v>
      </c>
    </row>
    <row r="25" ht="15.75" customHeight="1">
      <c r="A25" s="80">
        <v>35430.0</v>
      </c>
      <c r="B25" s="1">
        <v>55.2</v>
      </c>
    </row>
    <row r="26" ht="15.75" customHeight="1">
      <c r="A26" s="80">
        <v>35461.0</v>
      </c>
      <c r="B26" s="1">
        <v>53.8</v>
      </c>
    </row>
    <row r="27" ht="15.75" customHeight="1">
      <c r="A27" s="80">
        <v>35489.0</v>
      </c>
      <c r="B27" s="1">
        <v>53.1</v>
      </c>
    </row>
    <row r="28" ht="15.75" customHeight="1">
      <c r="A28" s="80">
        <v>35520.0</v>
      </c>
      <c r="B28" s="1">
        <v>53.8</v>
      </c>
    </row>
    <row r="29" ht="15.75" customHeight="1">
      <c r="A29" s="80">
        <v>35550.0</v>
      </c>
      <c r="B29" s="1">
        <v>53.7</v>
      </c>
    </row>
    <row r="30" ht="15.75" customHeight="1">
      <c r="A30" s="80">
        <v>35581.0</v>
      </c>
      <c r="B30" s="1">
        <v>56.1</v>
      </c>
    </row>
    <row r="31" ht="15.75" customHeight="1">
      <c r="A31" s="80">
        <v>35611.0</v>
      </c>
      <c r="B31" s="1">
        <v>54.9</v>
      </c>
    </row>
    <row r="32" ht="15.75" customHeight="1">
      <c r="A32" s="80">
        <v>35642.0</v>
      </c>
      <c r="B32" s="1">
        <v>57.7</v>
      </c>
    </row>
    <row r="33" ht="15.75" customHeight="1">
      <c r="A33" s="80">
        <v>35673.0</v>
      </c>
      <c r="B33" s="1">
        <v>56.3</v>
      </c>
    </row>
    <row r="34" ht="15.75" customHeight="1">
      <c r="A34" s="80">
        <v>35703.0</v>
      </c>
      <c r="B34" s="1">
        <v>53.9</v>
      </c>
    </row>
    <row r="35" ht="15.75" customHeight="1">
      <c r="A35" s="80">
        <v>35734.0</v>
      </c>
      <c r="B35" s="1">
        <v>56.4</v>
      </c>
    </row>
    <row r="36" ht="15.75" customHeight="1">
      <c r="A36" s="80">
        <v>35764.0</v>
      </c>
      <c r="B36" s="1">
        <v>55.7</v>
      </c>
    </row>
    <row r="37" ht="15.75" customHeight="1">
      <c r="A37" s="80">
        <v>35795.0</v>
      </c>
      <c r="B37" s="1">
        <v>54.5</v>
      </c>
    </row>
    <row r="38" ht="15.75" customHeight="1">
      <c r="A38" s="80">
        <v>35826.0</v>
      </c>
      <c r="B38" s="1">
        <v>53.8</v>
      </c>
    </row>
    <row r="39" ht="15.75" customHeight="1">
      <c r="A39" s="80">
        <v>35854.0</v>
      </c>
      <c r="B39" s="1">
        <v>52.9</v>
      </c>
    </row>
    <row r="40" ht="15.75" customHeight="1">
      <c r="A40" s="80">
        <v>35885.0</v>
      </c>
      <c r="B40" s="1">
        <v>52.9</v>
      </c>
    </row>
    <row r="41" ht="15.75" customHeight="1">
      <c r="A41" s="80">
        <v>35915.0</v>
      </c>
      <c r="B41" s="1">
        <v>52.2</v>
      </c>
    </row>
    <row r="42" ht="15.75" customHeight="1">
      <c r="A42" s="80">
        <v>35946.0</v>
      </c>
      <c r="B42" s="1">
        <v>50.9</v>
      </c>
    </row>
    <row r="43" ht="15.75" customHeight="1">
      <c r="A43" s="80">
        <v>35976.0</v>
      </c>
      <c r="B43" s="1">
        <v>48.9</v>
      </c>
    </row>
    <row r="44" ht="15.75" customHeight="1">
      <c r="A44" s="80">
        <v>36007.0</v>
      </c>
      <c r="B44" s="1">
        <v>49.2</v>
      </c>
    </row>
    <row r="45" ht="15.75" customHeight="1">
      <c r="A45" s="80">
        <v>36038.0</v>
      </c>
      <c r="B45" s="1">
        <v>49.3</v>
      </c>
    </row>
    <row r="46" ht="15.75" customHeight="1">
      <c r="A46" s="80">
        <v>36068.0</v>
      </c>
      <c r="B46" s="1">
        <v>48.7</v>
      </c>
    </row>
    <row r="47" ht="15.75" customHeight="1">
      <c r="A47" s="80">
        <v>36099.0</v>
      </c>
      <c r="B47" s="1">
        <v>48.7</v>
      </c>
    </row>
    <row r="48" ht="15.75" customHeight="1">
      <c r="A48" s="80">
        <v>36129.0</v>
      </c>
      <c r="B48" s="1">
        <v>48.2</v>
      </c>
    </row>
    <row r="49" ht="15.75" customHeight="1">
      <c r="A49" s="80">
        <v>36160.0</v>
      </c>
      <c r="B49" s="1">
        <v>46.8</v>
      </c>
    </row>
    <row r="50" ht="15.75" customHeight="1">
      <c r="A50" s="80">
        <v>36191.0</v>
      </c>
      <c r="B50" s="1">
        <v>50.6</v>
      </c>
    </row>
    <row r="51" ht="15.75" customHeight="1">
      <c r="A51" s="80">
        <v>36219.0</v>
      </c>
      <c r="B51" s="1">
        <v>51.7</v>
      </c>
    </row>
    <row r="52" ht="15.75" customHeight="1">
      <c r="A52" s="80">
        <v>36250.0</v>
      </c>
      <c r="B52" s="1">
        <v>52.4</v>
      </c>
    </row>
    <row r="53" ht="15.75" customHeight="1">
      <c r="A53" s="80">
        <v>36280.0</v>
      </c>
      <c r="B53" s="1">
        <v>52.3</v>
      </c>
    </row>
    <row r="54" ht="15.75" customHeight="1">
      <c r="A54" s="80">
        <v>36311.0</v>
      </c>
      <c r="B54" s="1">
        <v>54.3</v>
      </c>
    </row>
    <row r="55" ht="15.75" customHeight="1">
      <c r="A55" s="80">
        <v>36341.0</v>
      </c>
      <c r="B55" s="1">
        <v>55.8</v>
      </c>
    </row>
    <row r="56" ht="15.75" customHeight="1">
      <c r="A56" s="80">
        <v>36372.0</v>
      </c>
      <c r="B56" s="1">
        <v>53.6</v>
      </c>
    </row>
    <row r="57" ht="15.75" customHeight="1">
      <c r="A57" s="80">
        <v>36403.0</v>
      </c>
      <c r="B57" s="1">
        <v>54.8</v>
      </c>
    </row>
    <row r="58" ht="15.75" customHeight="1">
      <c r="A58" s="80">
        <v>36433.0</v>
      </c>
      <c r="B58" s="1">
        <v>57.0</v>
      </c>
    </row>
    <row r="59" ht="15.75" customHeight="1">
      <c r="A59" s="80">
        <v>36464.0</v>
      </c>
      <c r="B59" s="1">
        <v>57.2</v>
      </c>
    </row>
    <row r="60" ht="15.75" customHeight="1">
      <c r="A60" s="80">
        <v>36494.0</v>
      </c>
      <c r="B60" s="1">
        <v>58.1</v>
      </c>
    </row>
    <row r="61" ht="15.75" customHeight="1">
      <c r="A61" s="80">
        <v>36525.0</v>
      </c>
      <c r="B61" s="1">
        <v>57.8</v>
      </c>
    </row>
    <row r="62" ht="15.75" customHeight="1">
      <c r="A62" s="80">
        <v>36556.0</v>
      </c>
      <c r="B62" s="1">
        <v>56.7</v>
      </c>
    </row>
    <row r="63" ht="15.75" customHeight="1">
      <c r="A63" s="80">
        <v>36585.0</v>
      </c>
      <c r="B63" s="1">
        <v>55.8</v>
      </c>
    </row>
    <row r="64" ht="15.75" customHeight="1">
      <c r="A64" s="80">
        <v>36616.0</v>
      </c>
      <c r="B64" s="1">
        <v>54.9</v>
      </c>
    </row>
    <row r="65" ht="15.75" customHeight="1">
      <c r="A65" s="80">
        <v>36646.0</v>
      </c>
      <c r="B65" s="1">
        <v>54.7</v>
      </c>
    </row>
    <row r="66" ht="15.75" customHeight="1">
      <c r="A66" s="80">
        <v>36677.0</v>
      </c>
      <c r="B66" s="1">
        <v>53.2</v>
      </c>
    </row>
    <row r="67" ht="15.75" customHeight="1">
      <c r="A67" s="80">
        <v>36707.0</v>
      </c>
      <c r="B67" s="1">
        <v>51.4</v>
      </c>
    </row>
    <row r="68" ht="15.75" customHeight="1">
      <c r="A68" s="80">
        <v>36738.0</v>
      </c>
      <c r="B68" s="1">
        <v>52.5</v>
      </c>
    </row>
    <row r="69" ht="15.75" customHeight="1">
      <c r="A69" s="80">
        <v>36769.0</v>
      </c>
      <c r="B69" s="1">
        <v>49.9</v>
      </c>
    </row>
    <row r="70" ht="15.75" customHeight="1">
      <c r="A70" s="80">
        <v>36799.0</v>
      </c>
      <c r="B70" s="1">
        <v>49.7</v>
      </c>
    </row>
    <row r="71" ht="15.75" customHeight="1">
      <c r="A71" s="80">
        <v>36830.0</v>
      </c>
      <c r="B71" s="1">
        <v>48.7</v>
      </c>
    </row>
    <row r="72" ht="15.75" customHeight="1">
      <c r="A72" s="80">
        <v>36860.0</v>
      </c>
      <c r="B72" s="1">
        <v>48.5</v>
      </c>
    </row>
    <row r="73" ht="15.75" customHeight="1">
      <c r="A73" s="80">
        <v>36891.0</v>
      </c>
      <c r="B73" s="1">
        <v>43.9</v>
      </c>
    </row>
    <row r="74" ht="15.75" customHeight="1">
      <c r="A74" s="80">
        <v>36922.0</v>
      </c>
      <c r="B74" s="1">
        <v>42.3</v>
      </c>
    </row>
    <row r="75" ht="15.75" customHeight="1">
      <c r="A75" s="80">
        <v>36950.0</v>
      </c>
      <c r="B75" s="1">
        <v>42.1</v>
      </c>
    </row>
    <row r="76" ht="15.75" customHeight="1">
      <c r="A76" s="80">
        <v>36981.0</v>
      </c>
      <c r="B76" s="1">
        <v>43.1</v>
      </c>
    </row>
    <row r="77" ht="15.75" customHeight="1">
      <c r="A77" s="80">
        <v>37011.0</v>
      </c>
      <c r="B77" s="1">
        <v>42.7</v>
      </c>
    </row>
    <row r="78" ht="15.75" customHeight="1">
      <c r="A78" s="80">
        <v>37042.0</v>
      </c>
      <c r="B78" s="1">
        <v>41.3</v>
      </c>
    </row>
    <row r="79" ht="15.75" customHeight="1">
      <c r="A79" s="80">
        <v>37072.0</v>
      </c>
      <c r="B79" s="1">
        <v>43.2</v>
      </c>
    </row>
    <row r="80" ht="15.75" customHeight="1">
      <c r="A80" s="80">
        <v>37103.0</v>
      </c>
      <c r="B80" s="1">
        <v>43.5</v>
      </c>
    </row>
    <row r="81" ht="15.75" customHeight="1">
      <c r="A81" s="80">
        <v>37134.0</v>
      </c>
      <c r="B81" s="1">
        <v>46.3</v>
      </c>
    </row>
    <row r="82" ht="15.75" customHeight="1">
      <c r="A82" s="80">
        <v>37164.0</v>
      </c>
      <c r="B82" s="1">
        <v>46.2</v>
      </c>
    </row>
    <row r="83" ht="15.75" customHeight="1">
      <c r="A83" s="80">
        <v>37195.0</v>
      </c>
      <c r="B83" s="1">
        <v>40.8</v>
      </c>
    </row>
    <row r="84" ht="15.75" customHeight="1">
      <c r="A84" s="80">
        <v>37225.0</v>
      </c>
      <c r="B84" s="1">
        <v>44.1</v>
      </c>
    </row>
    <row r="85" ht="15.75" customHeight="1">
      <c r="A85" s="80">
        <v>37256.0</v>
      </c>
      <c r="B85" s="1">
        <v>45.3</v>
      </c>
    </row>
    <row r="86" ht="15.75" customHeight="1">
      <c r="A86" s="80">
        <v>37287.0</v>
      </c>
      <c r="B86" s="1">
        <v>47.5</v>
      </c>
    </row>
    <row r="87" ht="15.75" customHeight="1">
      <c r="A87" s="80">
        <v>37315.0</v>
      </c>
      <c r="B87" s="1">
        <v>50.7</v>
      </c>
    </row>
    <row r="88" ht="15.75" customHeight="1">
      <c r="A88" s="80">
        <v>37346.0</v>
      </c>
      <c r="B88" s="1">
        <v>52.4</v>
      </c>
    </row>
    <row r="89" ht="15.75" customHeight="1">
      <c r="A89" s="80">
        <v>37376.0</v>
      </c>
      <c r="B89" s="1">
        <v>52.4</v>
      </c>
    </row>
    <row r="90" ht="15.75" customHeight="1">
      <c r="A90" s="80">
        <v>37407.0</v>
      </c>
      <c r="B90" s="1">
        <v>53.1</v>
      </c>
    </row>
    <row r="91" ht="15.75" customHeight="1">
      <c r="A91" s="80">
        <v>37437.0</v>
      </c>
      <c r="B91" s="1">
        <v>53.6</v>
      </c>
    </row>
    <row r="92" ht="15.75" customHeight="1">
      <c r="A92" s="80">
        <v>37468.0</v>
      </c>
      <c r="B92" s="1">
        <v>50.2</v>
      </c>
    </row>
    <row r="93" ht="15.75" customHeight="1">
      <c r="A93" s="80">
        <v>37499.0</v>
      </c>
      <c r="B93" s="1">
        <v>50.3</v>
      </c>
    </row>
    <row r="94" ht="15.75" customHeight="1">
      <c r="A94" s="80">
        <v>37529.0</v>
      </c>
      <c r="B94" s="1">
        <v>50.5</v>
      </c>
    </row>
    <row r="95" ht="15.75" customHeight="1">
      <c r="A95" s="80">
        <v>37560.0</v>
      </c>
      <c r="B95" s="1">
        <v>49.0</v>
      </c>
    </row>
    <row r="96" ht="15.75" customHeight="1">
      <c r="A96" s="80">
        <v>37590.0</v>
      </c>
      <c r="B96" s="1">
        <v>48.5</v>
      </c>
    </row>
    <row r="97" ht="15.75" customHeight="1">
      <c r="A97" s="80">
        <v>37621.0</v>
      </c>
      <c r="B97" s="1">
        <v>51.6</v>
      </c>
    </row>
    <row r="98" ht="15.75" customHeight="1">
      <c r="A98" s="80">
        <v>37652.0</v>
      </c>
      <c r="B98" s="1">
        <v>51.3</v>
      </c>
    </row>
    <row r="99" ht="15.75" customHeight="1">
      <c r="A99" s="80">
        <v>37680.0</v>
      </c>
      <c r="B99" s="1">
        <v>48.8</v>
      </c>
    </row>
    <row r="100" ht="15.75" customHeight="1">
      <c r="A100" s="80">
        <v>37711.0</v>
      </c>
      <c r="B100" s="1">
        <v>46.3</v>
      </c>
    </row>
    <row r="101" ht="15.75" customHeight="1">
      <c r="A101" s="80">
        <v>37741.0</v>
      </c>
      <c r="B101" s="1">
        <v>46.1</v>
      </c>
    </row>
    <row r="102" ht="15.75" customHeight="1">
      <c r="A102" s="80">
        <v>37772.0</v>
      </c>
      <c r="B102" s="1">
        <v>49.0</v>
      </c>
    </row>
    <row r="103" ht="15.75" customHeight="1">
      <c r="A103" s="80">
        <v>37802.0</v>
      </c>
      <c r="B103" s="1">
        <v>49.0</v>
      </c>
    </row>
    <row r="104" ht="15.75" customHeight="1">
      <c r="A104" s="80">
        <v>37833.0</v>
      </c>
      <c r="B104" s="1">
        <v>51.0</v>
      </c>
    </row>
    <row r="105" ht="15.75" customHeight="1">
      <c r="A105" s="80">
        <v>37864.0</v>
      </c>
      <c r="B105" s="1">
        <v>53.2</v>
      </c>
    </row>
    <row r="106" ht="15.75" customHeight="1">
      <c r="A106" s="80">
        <v>37894.0</v>
      </c>
      <c r="B106" s="1">
        <v>52.4</v>
      </c>
    </row>
    <row r="107" ht="15.75" customHeight="1">
      <c r="A107" s="80">
        <v>37925.0</v>
      </c>
      <c r="B107" s="1">
        <v>55.2</v>
      </c>
    </row>
    <row r="108" ht="15.75" customHeight="1">
      <c r="A108" s="80">
        <v>37955.0</v>
      </c>
      <c r="B108" s="1">
        <v>58.4</v>
      </c>
    </row>
    <row r="109" ht="15.75" customHeight="1">
      <c r="A109" s="80">
        <v>37986.0</v>
      </c>
      <c r="B109" s="1">
        <v>60.1</v>
      </c>
    </row>
    <row r="110" ht="15.75" customHeight="1">
      <c r="A110" s="80">
        <v>38017.0</v>
      </c>
      <c r="B110" s="1">
        <v>60.8</v>
      </c>
    </row>
    <row r="111" ht="15.75" customHeight="1">
      <c r="A111" s="80">
        <v>38046.0</v>
      </c>
      <c r="B111" s="1">
        <v>59.9</v>
      </c>
    </row>
    <row r="112" ht="15.75" customHeight="1">
      <c r="A112" s="80">
        <v>38077.0</v>
      </c>
      <c r="B112" s="1">
        <v>60.6</v>
      </c>
    </row>
    <row r="113" ht="15.75" customHeight="1">
      <c r="A113" s="80">
        <v>38107.0</v>
      </c>
      <c r="B113" s="1">
        <v>60.6</v>
      </c>
    </row>
    <row r="114" ht="15.75" customHeight="1">
      <c r="A114" s="80">
        <v>38138.0</v>
      </c>
      <c r="B114" s="1">
        <v>61.4</v>
      </c>
    </row>
    <row r="115" ht="15.75" customHeight="1">
      <c r="A115" s="80">
        <v>38168.0</v>
      </c>
      <c r="B115" s="1">
        <v>60.5</v>
      </c>
    </row>
    <row r="116" ht="15.75" customHeight="1">
      <c r="A116" s="80">
        <v>38199.0</v>
      </c>
      <c r="B116" s="1">
        <v>59.9</v>
      </c>
    </row>
    <row r="117" ht="15.75" customHeight="1">
      <c r="A117" s="80">
        <v>38230.0</v>
      </c>
      <c r="B117" s="1">
        <v>58.5</v>
      </c>
    </row>
    <row r="118" ht="15.75" customHeight="1">
      <c r="A118" s="80">
        <v>38260.0</v>
      </c>
      <c r="B118" s="1">
        <v>57.4</v>
      </c>
    </row>
    <row r="119" ht="15.75" customHeight="1">
      <c r="A119" s="80">
        <v>38291.0</v>
      </c>
      <c r="B119" s="1">
        <v>56.3</v>
      </c>
    </row>
    <row r="120" ht="15.75" customHeight="1">
      <c r="A120" s="80">
        <v>38321.0</v>
      </c>
      <c r="B120" s="1">
        <v>56.2</v>
      </c>
    </row>
    <row r="121" ht="15.75" customHeight="1">
      <c r="A121" s="80">
        <v>38352.0</v>
      </c>
      <c r="B121" s="1">
        <v>57.2</v>
      </c>
    </row>
    <row r="122" ht="15.75" customHeight="1">
      <c r="A122" s="80">
        <v>38383.0</v>
      </c>
      <c r="B122" s="1">
        <v>56.8</v>
      </c>
    </row>
    <row r="123" ht="15.75" customHeight="1">
      <c r="A123" s="80">
        <v>38411.0</v>
      </c>
      <c r="B123" s="1">
        <v>55.5</v>
      </c>
    </row>
    <row r="124" ht="15.75" customHeight="1">
      <c r="A124" s="80">
        <v>38442.0</v>
      </c>
      <c r="B124" s="1">
        <v>55.2</v>
      </c>
    </row>
    <row r="125" ht="15.75" customHeight="1">
      <c r="A125" s="80">
        <v>38472.0</v>
      </c>
      <c r="B125" s="1">
        <v>52.2</v>
      </c>
    </row>
    <row r="126" ht="15.75" customHeight="1">
      <c r="A126" s="80">
        <v>38503.0</v>
      </c>
      <c r="B126" s="1">
        <v>50.8</v>
      </c>
    </row>
    <row r="127" ht="15.75" customHeight="1">
      <c r="A127" s="80">
        <v>38533.0</v>
      </c>
      <c r="B127" s="1">
        <v>52.4</v>
      </c>
    </row>
    <row r="128" ht="15.75" customHeight="1">
      <c r="A128" s="80">
        <v>38564.0</v>
      </c>
      <c r="B128" s="1">
        <v>52.8</v>
      </c>
    </row>
    <row r="129" ht="15.75" customHeight="1">
      <c r="A129" s="80">
        <v>38595.0</v>
      </c>
      <c r="B129" s="1">
        <v>52.4</v>
      </c>
    </row>
    <row r="130" ht="15.75" customHeight="1">
      <c r="A130" s="80">
        <v>38625.0</v>
      </c>
      <c r="B130" s="1">
        <v>56.8</v>
      </c>
    </row>
    <row r="131" ht="15.75" customHeight="1">
      <c r="A131" s="80">
        <v>38656.0</v>
      </c>
      <c r="B131" s="1">
        <v>57.2</v>
      </c>
    </row>
    <row r="132" ht="15.75" customHeight="1">
      <c r="A132" s="80">
        <v>38686.0</v>
      </c>
      <c r="B132" s="1">
        <v>56.7</v>
      </c>
    </row>
    <row r="133" ht="15.75" customHeight="1">
      <c r="A133" s="80">
        <v>38717.0</v>
      </c>
      <c r="B133" s="1">
        <v>55.1</v>
      </c>
    </row>
    <row r="134" ht="15.75" customHeight="1">
      <c r="A134" s="80">
        <v>38748.0</v>
      </c>
      <c r="B134" s="1">
        <v>55.0</v>
      </c>
    </row>
    <row r="135" ht="15.75" customHeight="1">
      <c r="A135" s="80">
        <v>38776.0</v>
      </c>
      <c r="B135" s="1">
        <v>55.8</v>
      </c>
    </row>
    <row r="136" ht="15.75" customHeight="1">
      <c r="A136" s="80">
        <v>38807.0</v>
      </c>
      <c r="B136" s="1">
        <v>54.3</v>
      </c>
    </row>
    <row r="137" ht="15.75" customHeight="1">
      <c r="A137" s="80">
        <v>38837.0</v>
      </c>
      <c r="B137" s="1">
        <v>55.2</v>
      </c>
    </row>
    <row r="138" ht="15.75" customHeight="1">
      <c r="A138" s="80">
        <v>38868.0</v>
      </c>
      <c r="B138" s="1">
        <v>53.7</v>
      </c>
    </row>
    <row r="139" ht="15.75" customHeight="1">
      <c r="A139" s="80">
        <v>38898.0</v>
      </c>
      <c r="B139" s="1">
        <v>52.0</v>
      </c>
    </row>
    <row r="140" ht="15.75" customHeight="1">
      <c r="A140" s="80">
        <v>38929.0</v>
      </c>
      <c r="B140" s="1">
        <v>53.0</v>
      </c>
    </row>
    <row r="141" ht="15.75" customHeight="1">
      <c r="A141" s="80">
        <v>38960.0</v>
      </c>
      <c r="B141" s="1">
        <v>53.7</v>
      </c>
    </row>
    <row r="142" ht="15.75" customHeight="1">
      <c r="A142" s="80">
        <v>38990.0</v>
      </c>
      <c r="B142" s="1">
        <v>52.2</v>
      </c>
    </row>
    <row r="143" ht="15.75" customHeight="1">
      <c r="A143" s="80">
        <v>39021.0</v>
      </c>
      <c r="B143" s="1">
        <v>51.4</v>
      </c>
    </row>
    <row r="144" ht="15.75" customHeight="1">
      <c r="A144" s="80">
        <v>39051.0</v>
      </c>
      <c r="B144" s="1">
        <v>50.3</v>
      </c>
    </row>
    <row r="145" ht="15.75" customHeight="1">
      <c r="A145" s="80">
        <v>39082.0</v>
      </c>
      <c r="B145" s="1">
        <v>51.4</v>
      </c>
    </row>
    <row r="146" ht="15.75" customHeight="1">
      <c r="A146" s="80">
        <v>39113.0</v>
      </c>
      <c r="B146" s="1">
        <v>50.4</v>
      </c>
    </row>
    <row r="147" ht="15.75" customHeight="1">
      <c r="A147" s="80">
        <v>39141.0</v>
      </c>
      <c r="B147" s="1">
        <v>54.1</v>
      </c>
    </row>
    <row r="148" ht="15.75" customHeight="1">
      <c r="A148" s="80">
        <v>39172.0</v>
      </c>
      <c r="B148" s="1">
        <v>52.8</v>
      </c>
    </row>
    <row r="149" ht="15.75" customHeight="1">
      <c r="A149" s="80">
        <v>39202.0</v>
      </c>
      <c r="B149" s="1">
        <v>52.7</v>
      </c>
    </row>
    <row r="150" ht="15.75" customHeight="1">
      <c r="A150" s="80">
        <v>39233.0</v>
      </c>
      <c r="B150" s="1">
        <v>53.1</v>
      </c>
    </row>
    <row r="151" ht="15.75" customHeight="1">
      <c r="A151" s="80">
        <v>39263.0</v>
      </c>
      <c r="B151" s="1">
        <v>54.0</v>
      </c>
    </row>
    <row r="152" ht="15.75" customHeight="1">
      <c r="A152" s="80">
        <v>39294.0</v>
      </c>
      <c r="B152" s="1">
        <v>51.8</v>
      </c>
    </row>
    <row r="153" ht="15.75" customHeight="1">
      <c r="A153" s="80">
        <v>39325.0</v>
      </c>
      <c r="B153" s="1">
        <v>52.2</v>
      </c>
    </row>
    <row r="154" ht="15.75" customHeight="1">
      <c r="A154" s="80">
        <v>39355.0</v>
      </c>
      <c r="B154" s="1">
        <v>53.8</v>
      </c>
    </row>
    <row r="155" ht="15.75" customHeight="1">
      <c r="A155" s="80">
        <v>39386.0</v>
      </c>
      <c r="B155" s="1">
        <v>52.8</v>
      </c>
    </row>
    <row r="156" ht="15.75" customHeight="1">
      <c r="A156" s="80">
        <v>39416.0</v>
      </c>
      <c r="B156" s="1">
        <v>51.5</v>
      </c>
    </row>
    <row r="157" ht="15.75" customHeight="1">
      <c r="A157" s="80">
        <v>39447.0</v>
      </c>
      <c r="B157" s="1">
        <v>50.1</v>
      </c>
    </row>
    <row r="158" ht="15.75" customHeight="1">
      <c r="A158" s="80">
        <v>39478.0</v>
      </c>
      <c r="B158" s="1">
        <v>50.9</v>
      </c>
    </row>
    <row r="159" ht="15.75" customHeight="1">
      <c r="A159" s="80">
        <v>39507.0</v>
      </c>
      <c r="B159" s="1">
        <v>48.8</v>
      </c>
    </row>
    <row r="160" ht="15.75" customHeight="1">
      <c r="A160" s="80">
        <v>39538.0</v>
      </c>
      <c r="B160" s="1">
        <v>49.7</v>
      </c>
    </row>
    <row r="161" ht="15.75" customHeight="1">
      <c r="A161" s="80">
        <v>39568.0</v>
      </c>
      <c r="B161" s="1">
        <v>48.5</v>
      </c>
    </row>
    <row r="162" ht="15.75" customHeight="1">
      <c r="A162" s="80">
        <v>39599.0</v>
      </c>
      <c r="B162" s="1">
        <v>48.9</v>
      </c>
    </row>
    <row r="163" ht="15.75" customHeight="1">
      <c r="A163" s="80">
        <v>39629.0</v>
      </c>
      <c r="B163" s="1">
        <v>49.9</v>
      </c>
    </row>
    <row r="164" ht="15.75" customHeight="1">
      <c r="A164" s="80">
        <v>39660.0</v>
      </c>
      <c r="B164" s="1">
        <v>50.8</v>
      </c>
    </row>
    <row r="165" ht="15.75" customHeight="1">
      <c r="A165" s="80">
        <v>39691.0</v>
      </c>
      <c r="B165" s="1">
        <v>50.1</v>
      </c>
    </row>
    <row r="166" ht="15.75" customHeight="1">
      <c r="A166" s="80">
        <v>39721.0</v>
      </c>
      <c r="B166" s="1">
        <v>47.2</v>
      </c>
    </row>
    <row r="167" ht="15.75" customHeight="1">
      <c r="A167" s="80">
        <v>39752.0</v>
      </c>
      <c r="B167" s="1">
        <v>38.2</v>
      </c>
    </row>
    <row r="168" ht="15.75" customHeight="1">
      <c r="A168" s="80">
        <v>39782.0</v>
      </c>
      <c r="B168" s="1">
        <v>39.0</v>
      </c>
    </row>
    <row r="169" ht="15.75" customHeight="1">
      <c r="A169" s="80">
        <v>39813.0</v>
      </c>
      <c r="B169" s="1">
        <v>34.5</v>
      </c>
    </row>
    <row r="170" ht="15.75" customHeight="1">
      <c r="A170" s="80">
        <v>39844.0</v>
      </c>
      <c r="B170" s="1">
        <v>36.4</v>
      </c>
    </row>
    <row r="171" ht="15.75" customHeight="1">
      <c r="A171" s="80">
        <v>39872.0</v>
      </c>
      <c r="B171" s="1">
        <v>36.6</v>
      </c>
    </row>
    <row r="172" ht="15.75" customHeight="1">
      <c r="A172" s="80">
        <v>39903.0</v>
      </c>
      <c r="B172" s="1">
        <v>37.2</v>
      </c>
    </row>
    <row r="173" ht="15.75" customHeight="1">
      <c r="A173" s="80">
        <v>39933.0</v>
      </c>
      <c r="B173" s="1">
        <v>39.9</v>
      </c>
    </row>
    <row r="174" ht="15.75" customHeight="1">
      <c r="A174" s="80">
        <v>39964.0</v>
      </c>
      <c r="B174" s="1">
        <v>44.1</v>
      </c>
    </row>
    <row r="175" ht="15.75" customHeight="1">
      <c r="A175" s="80">
        <v>39994.0</v>
      </c>
      <c r="B175" s="1">
        <v>46.3</v>
      </c>
    </row>
    <row r="176" ht="15.75" customHeight="1">
      <c r="A176" s="80">
        <v>40025.0</v>
      </c>
      <c r="B176" s="1">
        <v>49.7</v>
      </c>
    </row>
    <row r="177" ht="15.75" customHeight="1">
      <c r="A177" s="80">
        <v>40056.0</v>
      </c>
      <c r="B177" s="1">
        <v>53.4</v>
      </c>
    </row>
    <row r="178" ht="15.75" customHeight="1">
      <c r="A178" s="80">
        <v>40086.0</v>
      </c>
      <c r="B178" s="1">
        <v>54.9</v>
      </c>
    </row>
    <row r="179" ht="15.75" customHeight="1">
      <c r="A179" s="80">
        <v>40117.0</v>
      </c>
      <c r="B179" s="1">
        <v>57.6</v>
      </c>
    </row>
    <row r="180" ht="15.75" customHeight="1">
      <c r="A180" s="80">
        <v>40147.0</v>
      </c>
      <c r="B180" s="1">
        <v>55.4</v>
      </c>
    </row>
    <row r="181" ht="15.75" customHeight="1">
      <c r="A181" s="80">
        <v>40178.0</v>
      </c>
      <c r="B181" s="1">
        <v>55.8</v>
      </c>
    </row>
    <row r="182" ht="15.75" customHeight="1">
      <c r="A182" s="80">
        <v>40209.0</v>
      </c>
      <c r="B182" s="1">
        <v>56.3</v>
      </c>
    </row>
    <row r="183" ht="15.75" customHeight="1">
      <c r="A183" s="80">
        <v>40237.0</v>
      </c>
      <c r="B183" s="1">
        <v>55.5</v>
      </c>
    </row>
    <row r="184" ht="15.75" customHeight="1">
      <c r="A184" s="80">
        <v>40268.0</v>
      </c>
      <c r="B184" s="1">
        <v>58.8</v>
      </c>
    </row>
    <row r="185" ht="15.75" customHeight="1">
      <c r="A185" s="80">
        <v>40298.0</v>
      </c>
      <c r="B185" s="1">
        <v>58.1</v>
      </c>
    </row>
    <row r="186" ht="15.75" customHeight="1">
      <c r="A186" s="80">
        <v>40329.0</v>
      </c>
      <c r="B186" s="1">
        <v>57.4</v>
      </c>
    </row>
    <row r="187" ht="15.75" customHeight="1">
      <c r="A187" s="80">
        <v>40359.0</v>
      </c>
      <c r="B187" s="1">
        <v>56.5</v>
      </c>
    </row>
    <row r="188" ht="15.75" customHeight="1">
      <c r="A188" s="80">
        <v>40390.0</v>
      </c>
      <c r="B188" s="1">
        <v>56.1</v>
      </c>
    </row>
    <row r="189" ht="15.75" customHeight="1">
      <c r="A189" s="80">
        <v>40421.0</v>
      </c>
      <c r="B189" s="1">
        <v>56.4</v>
      </c>
    </row>
    <row r="190" ht="15.75" customHeight="1">
      <c r="A190" s="80">
        <v>40451.0</v>
      </c>
      <c r="B190" s="1">
        <v>55.3</v>
      </c>
    </row>
    <row r="191" ht="15.75" customHeight="1">
      <c r="A191" s="80">
        <v>40482.0</v>
      </c>
      <c r="B191" s="1">
        <v>56.9</v>
      </c>
    </row>
    <row r="192" ht="15.75" customHeight="1">
      <c r="A192" s="80">
        <v>40512.0</v>
      </c>
      <c r="B192" s="1">
        <v>57.3</v>
      </c>
    </row>
    <row r="193" ht="15.75" customHeight="1">
      <c r="A193" s="80">
        <v>40543.0</v>
      </c>
      <c r="B193" s="1">
        <v>56.6</v>
      </c>
    </row>
    <row r="194" ht="15.75" customHeight="1">
      <c r="A194" s="80">
        <v>40574.0</v>
      </c>
      <c r="B194" s="1">
        <v>59.1</v>
      </c>
    </row>
    <row r="195" ht="15.75" customHeight="1">
      <c r="A195" s="80">
        <v>40602.0</v>
      </c>
      <c r="B195" s="1">
        <v>59.2</v>
      </c>
    </row>
    <row r="196" ht="15.75" customHeight="1">
      <c r="A196" s="80">
        <v>40633.0</v>
      </c>
      <c r="B196" s="1">
        <v>58.4</v>
      </c>
    </row>
    <row r="197" ht="15.75" customHeight="1">
      <c r="A197" s="80">
        <v>40663.0</v>
      </c>
      <c r="B197" s="1">
        <v>57.9</v>
      </c>
    </row>
    <row r="198" ht="15.75" customHeight="1">
      <c r="A198" s="80">
        <v>40694.0</v>
      </c>
      <c r="B198" s="1">
        <v>54.8</v>
      </c>
    </row>
    <row r="199" ht="15.75" customHeight="1">
      <c r="A199" s="80">
        <v>40724.0</v>
      </c>
      <c r="B199" s="1">
        <v>55.8</v>
      </c>
    </row>
    <row r="200" ht="15.75" customHeight="1">
      <c r="A200" s="80">
        <v>40755.0</v>
      </c>
      <c r="B200" s="1">
        <v>52.9</v>
      </c>
    </row>
    <row r="201" ht="15.75" customHeight="1">
      <c r="A201" s="80">
        <v>40786.0</v>
      </c>
      <c r="B201" s="1">
        <v>52.6</v>
      </c>
    </row>
    <row r="202" ht="15.75" customHeight="1">
      <c r="A202" s="80">
        <v>40816.0</v>
      </c>
      <c r="B202" s="1">
        <v>53.7</v>
      </c>
    </row>
    <row r="203" ht="15.75" customHeight="1">
      <c r="A203" s="80">
        <v>40847.0</v>
      </c>
      <c r="B203" s="1">
        <v>51.4</v>
      </c>
    </row>
    <row r="204" ht="15.75" customHeight="1">
      <c r="A204" s="80">
        <v>40877.0</v>
      </c>
      <c r="B204" s="1">
        <v>51.8</v>
      </c>
    </row>
    <row r="205" ht="15.75" customHeight="1">
      <c r="A205" s="80">
        <v>40908.0</v>
      </c>
      <c r="B205" s="1">
        <v>53.0</v>
      </c>
    </row>
    <row r="206" ht="15.75" customHeight="1">
      <c r="A206" s="80">
        <v>40939.0</v>
      </c>
      <c r="B206" s="1">
        <v>54.2</v>
      </c>
    </row>
    <row r="207" ht="15.75" customHeight="1">
      <c r="A207" s="80">
        <v>40968.0</v>
      </c>
      <c r="B207" s="1">
        <v>53.3</v>
      </c>
    </row>
    <row r="208" ht="15.75" customHeight="1">
      <c r="A208" s="80">
        <v>40999.0</v>
      </c>
      <c r="B208" s="1">
        <v>53.5</v>
      </c>
    </row>
    <row r="209" ht="15.75" customHeight="1">
      <c r="A209" s="80">
        <v>41029.0</v>
      </c>
      <c r="B209" s="1">
        <v>55.2</v>
      </c>
    </row>
    <row r="210" ht="15.75" customHeight="1">
      <c r="A210" s="80">
        <v>41060.0</v>
      </c>
      <c r="B210" s="1">
        <v>53.2</v>
      </c>
    </row>
    <row r="211" ht="15.75" customHeight="1">
      <c r="A211" s="80">
        <v>41090.0</v>
      </c>
      <c r="B211" s="1">
        <v>49.5</v>
      </c>
    </row>
    <row r="212" ht="15.75" customHeight="1">
      <c r="A212" s="80">
        <v>41121.0</v>
      </c>
      <c r="B212" s="1">
        <v>49.6</v>
      </c>
    </row>
    <row r="213" ht="15.75" customHeight="1">
      <c r="A213" s="80">
        <v>41152.0</v>
      </c>
      <c r="B213" s="1">
        <v>49.0</v>
      </c>
    </row>
    <row r="214" ht="15.75" customHeight="1">
      <c r="A214" s="80">
        <v>41182.0</v>
      </c>
      <c r="B214" s="1">
        <v>50.8</v>
      </c>
    </row>
    <row r="215" ht="15.75" customHeight="1">
      <c r="A215" s="80">
        <v>41213.0</v>
      </c>
      <c r="B215" s="1">
        <v>50.5</v>
      </c>
    </row>
    <row r="216" ht="15.75" customHeight="1">
      <c r="A216" s="80">
        <v>41243.0</v>
      </c>
      <c r="B216" s="1">
        <v>48.0</v>
      </c>
    </row>
    <row r="217" ht="15.75" customHeight="1">
      <c r="A217" s="80">
        <v>41274.0</v>
      </c>
      <c r="B217" s="1">
        <v>50.1</v>
      </c>
    </row>
    <row r="218" ht="15.75" customHeight="1">
      <c r="A218" s="80">
        <v>41305.0</v>
      </c>
      <c r="B218" s="1">
        <v>53.3</v>
      </c>
    </row>
    <row r="219" ht="15.75" customHeight="1">
      <c r="A219" s="80">
        <v>41333.0</v>
      </c>
      <c r="B219" s="1">
        <v>54.2</v>
      </c>
    </row>
    <row r="220" ht="15.75" customHeight="1">
      <c r="A220" s="80">
        <v>41364.0</v>
      </c>
      <c r="B220" s="1">
        <v>51.9</v>
      </c>
    </row>
    <row r="221" ht="15.75" customHeight="1">
      <c r="A221" s="80">
        <v>41394.0</v>
      </c>
      <c r="B221" s="1">
        <v>51.0</v>
      </c>
    </row>
    <row r="222" ht="15.75" customHeight="1">
      <c r="A222" s="80">
        <v>41425.0</v>
      </c>
      <c r="B222" s="1">
        <v>50.8</v>
      </c>
    </row>
    <row r="223" ht="15.75" customHeight="1">
      <c r="A223" s="80">
        <v>41455.0</v>
      </c>
      <c r="B223" s="1">
        <v>51.1</v>
      </c>
    </row>
    <row r="224" ht="15.75" customHeight="1">
      <c r="A224" s="80">
        <v>41486.0</v>
      </c>
      <c r="B224" s="1">
        <v>53.8</v>
      </c>
    </row>
    <row r="225" ht="15.75" customHeight="1">
      <c r="A225" s="80">
        <v>41517.0</v>
      </c>
      <c r="B225" s="1">
        <v>54.0</v>
      </c>
    </row>
    <row r="226" ht="15.75" customHeight="1">
      <c r="A226" s="80">
        <v>41547.0</v>
      </c>
      <c r="B226" s="1">
        <v>54.6</v>
      </c>
    </row>
    <row r="227" ht="15.75" customHeight="1">
      <c r="A227" s="80">
        <v>41578.0</v>
      </c>
      <c r="B227" s="1">
        <v>54.6</v>
      </c>
    </row>
    <row r="228" ht="15.75" customHeight="1">
      <c r="A228" s="80">
        <v>41608.0</v>
      </c>
      <c r="B228" s="1">
        <v>55.5</v>
      </c>
    </row>
    <row r="229" ht="15.75" customHeight="1">
      <c r="A229" s="80">
        <v>41639.0</v>
      </c>
      <c r="B229" s="1">
        <v>56.5</v>
      </c>
    </row>
    <row r="230" ht="15.75" customHeight="1">
      <c r="A230" s="80">
        <v>41670.0</v>
      </c>
      <c r="B230" s="1">
        <v>52.5</v>
      </c>
    </row>
    <row r="231" ht="15.75" customHeight="1">
      <c r="A231" s="80">
        <v>41698.0</v>
      </c>
      <c r="B231" s="1">
        <v>55.0</v>
      </c>
    </row>
    <row r="232" ht="15.75" customHeight="1">
      <c r="A232" s="80">
        <v>41729.0</v>
      </c>
      <c r="B232" s="1">
        <v>55.9</v>
      </c>
    </row>
    <row r="233" ht="15.75" customHeight="1">
      <c r="A233" s="80">
        <v>41759.0</v>
      </c>
      <c r="B233" s="1">
        <v>56.6</v>
      </c>
    </row>
    <row r="234" ht="15.75" customHeight="1">
      <c r="A234" s="80">
        <v>41790.0</v>
      </c>
      <c r="B234" s="1">
        <v>55.7</v>
      </c>
    </row>
    <row r="235" ht="15.75" customHeight="1">
      <c r="A235" s="80">
        <v>41820.0</v>
      </c>
      <c r="B235" s="1">
        <v>55.0</v>
      </c>
    </row>
    <row r="236" ht="15.75" customHeight="1">
      <c r="A236" s="80">
        <v>41851.0</v>
      </c>
      <c r="B236" s="1">
        <v>55.1</v>
      </c>
    </row>
    <row r="237" ht="15.75" customHeight="1">
      <c r="A237" s="80">
        <v>41882.0</v>
      </c>
      <c r="B237" s="1">
        <v>56.3</v>
      </c>
    </row>
    <row r="238" ht="15.75" customHeight="1">
      <c r="A238" s="80">
        <v>41912.0</v>
      </c>
      <c r="B238" s="1">
        <v>55.7</v>
      </c>
    </row>
    <row r="239" ht="15.75" customHeight="1">
      <c r="A239" s="80">
        <v>41943.0</v>
      </c>
      <c r="B239" s="1">
        <v>56.2</v>
      </c>
    </row>
    <row r="240" ht="15.75" customHeight="1">
      <c r="A240" s="80">
        <v>41973.0</v>
      </c>
      <c r="B240" s="1">
        <v>56.3</v>
      </c>
    </row>
    <row r="241" ht="15.75" customHeight="1">
      <c r="A241" s="80">
        <v>42004.0</v>
      </c>
      <c r="B241" s="1">
        <v>55.7</v>
      </c>
    </row>
    <row r="242" ht="15.75" customHeight="1">
      <c r="A242" s="80">
        <v>42035.0</v>
      </c>
      <c r="B242" s="1">
        <v>53.9</v>
      </c>
    </row>
    <row r="243" ht="15.75" customHeight="1">
      <c r="A243" s="80">
        <v>42063.0</v>
      </c>
      <c r="B243" s="1">
        <v>53.0</v>
      </c>
    </row>
    <row r="244" ht="15.75" customHeight="1">
      <c r="A244" s="80">
        <v>42094.0</v>
      </c>
      <c r="B244" s="1">
        <v>52.1</v>
      </c>
    </row>
    <row r="245" ht="15.75" customHeight="1">
      <c r="A245" s="80">
        <v>42124.0</v>
      </c>
      <c r="B245" s="1">
        <v>51.9</v>
      </c>
    </row>
    <row r="246" ht="15.75" customHeight="1">
      <c r="A246" s="80">
        <v>42155.0</v>
      </c>
      <c r="B246" s="1">
        <v>52.9</v>
      </c>
    </row>
    <row r="247" ht="15.75" customHeight="1">
      <c r="A247" s="80">
        <v>42185.0</v>
      </c>
      <c r="B247" s="1">
        <v>52.5</v>
      </c>
    </row>
    <row r="248" ht="15.75" customHeight="1">
      <c r="A248" s="80">
        <v>42216.0</v>
      </c>
      <c r="B248" s="1">
        <v>52.0</v>
      </c>
    </row>
    <row r="249" ht="15.75" customHeight="1">
      <c r="A249" s="80">
        <v>42247.0</v>
      </c>
      <c r="B249" s="1">
        <v>50.2</v>
      </c>
    </row>
    <row r="250" ht="15.75" customHeight="1">
      <c r="A250" s="80">
        <v>42277.0</v>
      </c>
      <c r="B250" s="1">
        <v>50.1</v>
      </c>
    </row>
    <row r="251" ht="15.75" customHeight="1">
      <c r="A251" s="80">
        <v>42308.0</v>
      </c>
      <c r="B251" s="1">
        <v>49.1</v>
      </c>
    </row>
    <row r="252" ht="15.75" customHeight="1">
      <c r="A252" s="80">
        <v>42338.0</v>
      </c>
      <c r="B252" s="1">
        <v>49.1</v>
      </c>
    </row>
    <row r="253" ht="15.75" customHeight="1">
      <c r="A253" s="80">
        <v>42369.0</v>
      </c>
      <c r="B253" s="1">
        <v>48.7</v>
      </c>
    </row>
    <row r="254" ht="15.75" customHeight="1">
      <c r="A254" s="80">
        <v>42400.0</v>
      </c>
      <c r="B254" s="1">
        <v>47.6</v>
      </c>
    </row>
    <row r="255" ht="15.75" customHeight="1">
      <c r="A255" s="80">
        <v>42429.0</v>
      </c>
      <c r="B255" s="1">
        <v>49.2</v>
      </c>
    </row>
    <row r="256" ht="15.75" customHeight="1">
      <c r="A256" s="80">
        <v>42460.0</v>
      </c>
      <c r="B256" s="1">
        <v>51.0</v>
      </c>
    </row>
    <row r="257" ht="15.75" customHeight="1">
      <c r="A257" s="80">
        <v>42490.0</v>
      </c>
      <c r="B257" s="1">
        <v>51.3</v>
      </c>
    </row>
    <row r="258" ht="15.75" customHeight="1">
      <c r="A258" s="80">
        <v>42521.0</v>
      </c>
      <c r="B258" s="1">
        <v>51.4</v>
      </c>
    </row>
    <row r="259" ht="15.75" customHeight="1">
      <c r="A259" s="80">
        <v>42551.0</v>
      </c>
      <c r="B259" s="1">
        <v>52.2</v>
      </c>
    </row>
    <row r="260" ht="15.75" customHeight="1">
      <c r="A260" s="80">
        <v>42582.0</v>
      </c>
      <c r="B260" s="1">
        <v>52.7</v>
      </c>
    </row>
    <row r="261" ht="15.75" customHeight="1">
      <c r="A261" s="80">
        <v>42613.0</v>
      </c>
      <c r="B261" s="1">
        <v>49.8</v>
      </c>
    </row>
    <row r="262" ht="15.75" customHeight="1">
      <c r="A262" s="80">
        <v>42643.0</v>
      </c>
      <c r="B262" s="1">
        <v>51.1</v>
      </c>
    </row>
    <row r="263" ht="15.75" customHeight="1">
      <c r="A263" s="80">
        <v>42674.0</v>
      </c>
      <c r="B263" s="1">
        <v>51.8</v>
      </c>
    </row>
    <row r="264" ht="15.75" customHeight="1">
      <c r="A264" s="80">
        <v>42704.0</v>
      </c>
      <c r="B264" s="1">
        <v>53.2</v>
      </c>
    </row>
    <row r="265" ht="15.75" customHeight="1">
      <c r="A265" s="80">
        <v>42735.0</v>
      </c>
      <c r="B265" s="1">
        <v>54.4</v>
      </c>
    </row>
    <row r="266" ht="15.75" customHeight="1">
      <c r="A266" s="80">
        <v>42766.0</v>
      </c>
      <c r="B266" s="1">
        <v>55.7</v>
      </c>
    </row>
    <row r="267" ht="15.75" customHeight="1">
      <c r="A267" s="80">
        <v>42794.0</v>
      </c>
      <c r="B267" s="1">
        <v>57.7</v>
      </c>
    </row>
    <row r="268" ht="15.75" customHeight="1">
      <c r="A268" s="80">
        <v>42825.0</v>
      </c>
      <c r="B268" s="1">
        <v>56.5</v>
      </c>
    </row>
    <row r="269" ht="15.75" customHeight="1">
      <c r="A269" s="80">
        <v>42855.0</v>
      </c>
      <c r="B269" s="1">
        <v>55.8</v>
      </c>
    </row>
    <row r="270" ht="15.75" customHeight="1">
      <c r="A270" s="80">
        <v>42886.0</v>
      </c>
      <c r="B270" s="1">
        <v>56.4</v>
      </c>
    </row>
    <row r="271" ht="15.75" customHeight="1">
      <c r="A271" s="80">
        <v>42916.0</v>
      </c>
      <c r="B271" s="1">
        <v>56.2</v>
      </c>
    </row>
    <row r="272" ht="15.75" customHeight="1">
      <c r="A272" s="80">
        <v>42947.0</v>
      </c>
      <c r="B272" s="1">
        <v>56.5</v>
      </c>
    </row>
    <row r="273" ht="15.75" customHeight="1">
      <c r="A273" s="80">
        <v>42978.0</v>
      </c>
      <c r="B273" s="1">
        <v>58.4</v>
      </c>
    </row>
    <row r="274" ht="15.75" customHeight="1">
      <c r="A274" s="80">
        <v>43008.0</v>
      </c>
      <c r="B274" s="1">
        <v>60.0</v>
      </c>
    </row>
    <row r="275" ht="15.75" customHeight="1">
      <c r="A275" s="80">
        <v>43039.0</v>
      </c>
      <c r="B275" s="1">
        <v>58.6</v>
      </c>
    </row>
    <row r="276" ht="15.75" customHeight="1">
      <c r="A276" s="80">
        <v>43069.0</v>
      </c>
      <c r="B276" s="1">
        <v>57.6</v>
      </c>
    </row>
    <row r="277" ht="15.75" customHeight="1">
      <c r="A277" s="80">
        <v>43100.0</v>
      </c>
      <c r="B277" s="1">
        <v>59.7</v>
      </c>
    </row>
    <row r="278" ht="15.75" customHeight="1">
      <c r="A278" s="80">
        <v>43131.0</v>
      </c>
      <c r="B278" s="1">
        <v>59.4</v>
      </c>
    </row>
    <row r="279" ht="15.75" customHeight="1">
      <c r="A279" s="80">
        <v>43159.0</v>
      </c>
      <c r="B279" s="1">
        <v>60.9</v>
      </c>
    </row>
    <row r="280" ht="15.75" customHeight="1">
      <c r="A280" s="80">
        <v>43190.0</v>
      </c>
      <c r="B280" s="1">
        <v>58.8</v>
      </c>
    </row>
    <row r="281" ht="15.75" customHeight="1">
      <c r="A281" s="80">
        <v>43220.0</v>
      </c>
      <c r="B281" s="1">
        <v>58.6</v>
      </c>
    </row>
    <row r="282" ht="15.75" customHeight="1">
      <c r="A282" s="80">
        <v>43251.0</v>
      </c>
      <c r="B282" s="1">
        <v>59.0</v>
      </c>
    </row>
    <row r="283" ht="15.75" customHeight="1">
      <c r="A283" s="80">
        <v>43281.0</v>
      </c>
      <c r="B283" s="1">
        <v>59.9</v>
      </c>
    </row>
    <row r="284" ht="15.75" customHeight="1">
      <c r="A284" s="80">
        <v>43312.0</v>
      </c>
      <c r="B284" s="1">
        <v>58.1</v>
      </c>
    </row>
    <row r="285" ht="15.75" customHeight="1">
      <c r="A285" s="80">
        <v>43343.0</v>
      </c>
      <c r="B285" s="1">
        <v>60.5</v>
      </c>
    </row>
    <row r="286" ht="15.75" customHeight="1">
      <c r="A286" s="80">
        <v>43373.0</v>
      </c>
      <c r="B286" s="1">
        <v>59.3</v>
      </c>
    </row>
    <row r="287" ht="15.75" customHeight="1">
      <c r="A287" s="80">
        <v>43404.0</v>
      </c>
      <c r="B287" s="1">
        <v>58.1</v>
      </c>
    </row>
    <row r="288" ht="15.75" customHeight="1">
      <c r="A288" s="80">
        <v>43434.0</v>
      </c>
      <c r="B288" s="1">
        <v>58.6</v>
      </c>
    </row>
    <row r="289" ht="15.75" customHeight="1">
      <c r="A289" s="80">
        <v>43465.0</v>
      </c>
      <c r="B289" s="1">
        <v>54.9</v>
      </c>
    </row>
    <row r="290" ht="15.75" customHeight="1">
      <c r="A290" s="80">
        <v>43496.0</v>
      </c>
      <c r="B290" s="1">
        <v>55.7</v>
      </c>
    </row>
    <row r="291" ht="15.75" customHeight="1">
      <c r="A291" s="80">
        <v>43524.0</v>
      </c>
      <c r="B291" s="1">
        <v>54.4</v>
      </c>
    </row>
    <row r="292" ht="15.75" customHeight="1">
      <c r="A292" s="80">
        <v>43555.0</v>
      </c>
      <c r="B292" s="1">
        <v>54.9</v>
      </c>
    </row>
    <row r="293" ht="15.75" customHeight="1">
      <c r="A293" s="80">
        <v>43585.0</v>
      </c>
      <c r="B293" s="1">
        <v>53.6</v>
      </c>
    </row>
    <row r="294" ht="15.75" customHeight="1">
      <c r="A294" s="80">
        <v>43616.0</v>
      </c>
      <c r="B294" s="1">
        <v>52.6</v>
      </c>
    </row>
    <row r="295" ht="15.75" customHeight="1">
      <c r="A295" s="80">
        <v>43646.0</v>
      </c>
      <c r="B295" s="1">
        <v>51.5</v>
      </c>
    </row>
    <row r="296" ht="15.75" customHeight="1">
      <c r="A296" s="80">
        <v>43677.0</v>
      </c>
      <c r="B296" s="1">
        <v>51.0</v>
      </c>
    </row>
    <row r="297" ht="15.75" customHeight="1">
      <c r="A297" s="80">
        <v>43708.0</v>
      </c>
      <c r="B297" s="1">
        <v>48.5</v>
      </c>
    </row>
    <row r="298" ht="15.75" customHeight="1">
      <c r="A298" s="80">
        <v>43738.0</v>
      </c>
      <c r="B298" s="1">
        <v>48.1</v>
      </c>
    </row>
    <row r="299" ht="15.75" customHeight="1">
      <c r="A299" s="80">
        <v>43769.0</v>
      </c>
      <c r="B299" s="1">
        <v>48.1</v>
      </c>
    </row>
    <row r="300" ht="15.75" customHeight="1">
      <c r="A300" s="80">
        <v>43799.0</v>
      </c>
      <c r="B300" s="1">
        <v>48.1</v>
      </c>
    </row>
    <row r="301" ht="15.75" customHeight="1">
      <c r="A301" s="80">
        <v>43830.0</v>
      </c>
      <c r="B301" s="1">
        <v>47.9</v>
      </c>
    </row>
    <row r="302" ht="15.75" customHeight="1">
      <c r="A302" s="80">
        <v>43861.0</v>
      </c>
      <c r="B302" s="1">
        <v>51.4</v>
      </c>
    </row>
    <row r="303" ht="15.75" customHeight="1">
      <c r="A303" s="80">
        <v>43890.0</v>
      </c>
      <c r="B303" s="1">
        <v>50.1</v>
      </c>
    </row>
    <row r="304" ht="15.75" customHeight="1">
      <c r="A304" s="80">
        <v>43921.0</v>
      </c>
      <c r="B304" s="1">
        <v>49.0</v>
      </c>
    </row>
    <row r="305" ht="15.75" customHeight="1">
      <c r="A305" s="80">
        <v>43951.0</v>
      </c>
      <c r="B305" s="1">
        <v>41.8</v>
      </c>
    </row>
    <row r="306" ht="15.75" customHeight="1">
      <c r="A306" s="80">
        <v>43982.0</v>
      </c>
      <c r="B306" s="1">
        <v>43.5</v>
      </c>
    </row>
    <row r="307" ht="15.75" customHeight="1">
      <c r="A307" s="80">
        <v>44012.0</v>
      </c>
      <c r="B307" s="1">
        <v>52.6</v>
      </c>
    </row>
    <row r="308" ht="15.75" customHeight="1">
      <c r="A308" s="80">
        <v>44043.0</v>
      </c>
      <c r="B308" s="1">
        <v>53.8</v>
      </c>
    </row>
    <row r="309" ht="15.75" customHeight="1">
      <c r="A309" s="80">
        <v>44074.0</v>
      </c>
      <c r="B309" s="1">
        <v>55.4</v>
      </c>
    </row>
    <row r="310" ht="15.75" customHeight="1">
      <c r="A310" s="80">
        <v>44104.0</v>
      </c>
      <c r="B310" s="1">
        <v>55.5</v>
      </c>
    </row>
    <row r="311" ht="15.75" customHeight="1">
      <c r="A311" s="80">
        <v>44135.0</v>
      </c>
      <c r="B311" s="1">
        <v>58.7</v>
      </c>
    </row>
    <row r="312" ht="15.75" customHeight="1">
      <c r="A312" s="80">
        <v>44165.0</v>
      </c>
      <c r="B312" s="1">
        <v>57.3</v>
      </c>
    </row>
    <row r="313" ht="15.75" customHeight="1">
      <c r="A313" s="80">
        <v>44196.0</v>
      </c>
      <c r="B313" s="1">
        <v>60.2</v>
      </c>
    </row>
    <row r="314" ht="15.75" customHeight="1">
      <c r="A314" s="80">
        <v>44227.0</v>
      </c>
      <c r="B314" s="1">
        <v>59.2</v>
      </c>
    </row>
    <row r="315" ht="15.75" customHeight="1">
      <c r="A315" s="80">
        <v>44255.0</v>
      </c>
      <c r="B315" s="1">
        <v>60.4</v>
      </c>
    </row>
    <row r="316" ht="15.75" customHeight="1">
      <c r="A316" s="80">
        <v>44286.0</v>
      </c>
      <c r="B316" s="1">
        <v>63.8</v>
      </c>
    </row>
    <row r="317" ht="15.75" customHeight="1">
      <c r="A317" s="80">
        <v>44316.0</v>
      </c>
      <c r="B317" s="1">
        <v>60.8</v>
      </c>
    </row>
    <row r="318" ht="15.75" customHeight="1">
      <c r="A318" s="80">
        <v>44347.0</v>
      </c>
      <c r="B318" s="1">
        <v>61.6</v>
      </c>
    </row>
    <row r="319" ht="15.75" customHeight="1">
      <c r="A319" s="80">
        <v>44377.0</v>
      </c>
      <c r="B319" s="1">
        <v>61.3</v>
      </c>
    </row>
    <row r="320" ht="15.75" customHeight="1">
      <c r="A320" s="80">
        <v>44408.0</v>
      </c>
      <c r="B320" s="1">
        <v>60.2</v>
      </c>
    </row>
    <row r="321" ht="15.75" customHeight="1">
      <c r="A321" s="80">
        <v>44439.0</v>
      </c>
      <c r="B321" s="1">
        <v>59.8</v>
      </c>
    </row>
    <row r="322" ht="15.75" customHeight="1">
      <c r="A322" s="80">
        <v>44469.0</v>
      </c>
      <c r="B322" s="1">
        <v>60.8</v>
      </c>
    </row>
    <row r="323" ht="15.75" customHeight="1">
      <c r="A323" s="80">
        <v>44500.0</v>
      </c>
      <c r="B323" s="1">
        <v>60.7</v>
      </c>
    </row>
    <row r="324" ht="15.75" customHeight="1">
      <c r="A324" s="80">
        <v>44530.0</v>
      </c>
      <c r="B324" s="1">
        <v>60.8</v>
      </c>
    </row>
    <row r="325" ht="15.75" customHeight="1">
      <c r="A325" s="80">
        <v>44561.0</v>
      </c>
      <c r="B325" s="1">
        <v>58.3</v>
      </c>
    </row>
    <row r="326" ht="15.75" customHeight="1">
      <c r="A326" s="80">
        <v>44592.0</v>
      </c>
      <c r="B326" s="1">
        <v>57.4</v>
      </c>
    </row>
    <row r="327" ht="15.75" customHeight="1">
      <c r="A327" s="80">
        <v>44620.0</v>
      </c>
      <c r="B327" s="1">
        <v>58.1</v>
      </c>
    </row>
    <row r="328" ht="15.75" customHeight="1">
      <c r="A328" s="80">
        <v>44651.0</v>
      </c>
      <c r="B328" s="1">
        <v>57.2</v>
      </c>
    </row>
    <row r="329" ht="15.75" customHeight="1">
      <c r="A329" s="80">
        <v>44681.0</v>
      </c>
      <c r="B329" s="1">
        <v>55.3</v>
      </c>
    </row>
    <row r="330" ht="15.75" customHeight="1">
      <c r="A330" s="80">
        <v>44712.0</v>
      </c>
      <c r="B330" s="1">
        <v>55.9</v>
      </c>
    </row>
    <row r="331" ht="15.75" customHeight="1">
      <c r="A331" s="80">
        <v>44742.0</v>
      </c>
      <c r="B331" s="1">
        <v>53.5</v>
      </c>
    </row>
    <row r="332" ht="15.75" customHeight="1">
      <c r="A332" s="80">
        <v>44773.0</v>
      </c>
      <c r="B332" s="1">
        <v>52.9</v>
      </c>
    </row>
    <row r="333" ht="15.75" customHeight="1">
      <c r="A333" s="80">
        <v>44804.0</v>
      </c>
      <c r="B333" s="1">
        <v>53.0</v>
      </c>
    </row>
    <row r="334" ht="15.75" customHeight="1">
      <c r="A334" s="80">
        <v>44834.0</v>
      </c>
      <c r="B334" s="1">
        <v>51.1</v>
      </c>
    </row>
    <row r="335" ht="15.75" customHeight="1">
      <c r="A335" s="80">
        <v>44865.0</v>
      </c>
      <c r="B335" s="1">
        <v>50.3</v>
      </c>
    </row>
    <row r="336" ht="15.75" customHeight="1">
      <c r="A336" s="80">
        <v>44895.0</v>
      </c>
      <c r="B336" s="1">
        <v>49.0</v>
      </c>
    </row>
    <row r="337" ht="15.75" customHeight="1">
      <c r="A337" s="80">
        <v>44926.0</v>
      </c>
      <c r="B337" s="1">
        <v>48.0</v>
      </c>
    </row>
    <row r="338" ht="15.75" customHeight="1">
      <c r="A338" s="80">
        <v>44957.0</v>
      </c>
      <c r="B338" s="1">
        <v>47.3</v>
      </c>
    </row>
    <row r="339" ht="15.75" customHeight="1">
      <c r="A339" s="80">
        <v>44985.0</v>
      </c>
      <c r="B339" s="1">
        <v>47.5</v>
      </c>
    </row>
    <row r="340" ht="15.75" customHeight="1">
      <c r="A340" s="80">
        <v>45016.0</v>
      </c>
      <c r="B340" s="1">
        <v>46.3</v>
      </c>
    </row>
    <row r="341" ht="15.75" customHeight="1">
      <c r="A341" s="80">
        <v>45046.0</v>
      </c>
      <c r="B341" s="1">
        <v>46.7</v>
      </c>
    </row>
    <row r="342" ht="15.75" customHeight="1">
      <c r="A342" s="80">
        <v>45077.0</v>
      </c>
      <c r="B342" s="1">
        <v>46.4</v>
      </c>
    </row>
    <row r="343" ht="15.75" customHeight="1">
      <c r="A343" s="80">
        <v>45107.0</v>
      </c>
      <c r="B343" s="1">
        <v>46.3</v>
      </c>
    </row>
    <row r="344" ht="15.75" customHeight="1">
      <c r="A344" s="80">
        <v>45138.0</v>
      </c>
      <c r="B344" s="1">
        <v>46.7</v>
      </c>
    </row>
    <row r="345" ht="15.75" customHeight="1">
      <c r="A345" s="80">
        <v>45169.0</v>
      </c>
      <c r="B345" s="1">
        <v>47.9</v>
      </c>
    </row>
    <row r="346" ht="15.75" customHeight="1">
      <c r="A346" s="80">
        <v>45199.0</v>
      </c>
      <c r="B346" s="1">
        <v>48.9</v>
      </c>
    </row>
    <row r="347" ht="15.75" customHeight="1">
      <c r="A347" s="80">
        <v>45230.0</v>
      </c>
      <c r="B347" s="1">
        <v>47.3</v>
      </c>
    </row>
    <row r="348" ht="15.75" customHeight="1">
      <c r="A348" s="80">
        <v>45260.0</v>
      </c>
      <c r="B348" s="1">
        <v>46.9</v>
      </c>
    </row>
    <row r="349" ht="15.75" customHeight="1">
      <c r="A349" s="80">
        <v>45291.0</v>
      </c>
      <c r="B349" s="1">
        <v>46.9</v>
      </c>
    </row>
    <row r="350" ht="15.75" customHeight="1">
      <c r="A350" s="80">
        <v>45322.0</v>
      </c>
      <c r="B350" s="1">
        <v>48.9</v>
      </c>
    </row>
    <row r="351" ht="15.75" customHeight="1">
      <c r="A351" s="80">
        <v>45351.0</v>
      </c>
      <c r="B351" s="1">
        <v>47.6</v>
      </c>
    </row>
    <row r="352" ht="15.75" customHeight="1">
      <c r="A352" s="80">
        <v>45382.0</v>
      </c>
      <c r="B352" s="1">
        <v>49.8</v>
      </c>
    </row>
    <row r="353" ht="15.75" customHeight="1">
      <c r="A353" s="80">
        <v>45412.0</v>
      </c>
      <c r="B353" s="1">
        <v>48.8</v>
      </c>
    </row>
    <row r="354" ht="15.75" customHeight="1">
      <c r="A354" s="80">
        <v>45443.0</v>
      </c>
      <c r="B354" s="1">
        <v>48.5</v>
      </c>
    </row>
    <row r="355" ht="15.75" customHeight="1">
      <c r="A355" s="80">
        <v>45473.0</v>
      </c>
      <c r="B355" s="1">
        <v>48.3</v>
      </c>
    </row>
    <row r="356" ht="15.75" customHeight="1">
      <c r="A356" s="80">
        <v>45504.0</v>
      </c>
      <c r="B356" s="1">
        <v>47.0</v>
      </c>
    </row>
    <row r="357" ht="15.75" customHeight="1">
      <c r="A357" s="80">
        <v>45535.0</v>
      </c>
      <c r="B357" s="1">
        <v>47.5</v>
      </c>
    </row>
    <row r="358" ht="15.75" customHeight="1">
      <c r="A358" s="80">
        <v>45565.0</v>
      </c>
      <c r="B358" s="1">
        <v>47.5</v>
      </c>
    </row>
    <row r="359" ht="15.75" customHeight="1">
      <c r="A359" s="80">
        <v>45596.0</v>
      </c>
      <c r="B359" s="1">
        <v>46.9</v>
      </c>
    </row>
    <row r="360" ht="15.75" customHeight="1">
      <c r="A360" s="80">
        <v>45626.0</v>
      </c>
      <c r="B360" s="1">
        <v>48.4</v>
      </c>
    </row>
    <row r="361" ht="15.75" customHeight="1">
      <c r="A361" s="80">
        <v>45657.0</v>
      </c>
      <c r="B361" s="1">
        <v>49.2</v>
      </c>
    </row>
    <row r="362" ht="15.75" customHeight="1">
      <c r="A362" s="80">
        <v>45688.0</v>
      </c>
      <c r="B362" s="1">
        <v>50.9</v>
      </c>
    </row>
    <row r="363" ht="15.75" customHeight="1">
      <c r="A363" s="80">
        <v>45716.0</v>
      </c>
      <c r="B363" s="1">
        <v>50.3</v>
      </c>
    </row>
    <row r="364" ht="15.75" customHeight="1">
      <c r="A364" s="80">
        <v>45747.0</v>
      </c>
      <c r="B364" s="1">
        <v>49.0</v>
      </c>
    </row>
    <row r="365" ht="15.75" customHeight="1">
      <c r="A365" s="80">
        <v>45777.0</v>
      </c>
      <c r="B365" s="1">
        <v>48.7</v>
      </c>
    </row>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9.71"/>
    <col customWidth="1" min="2" max="6" width="8.71"/>
  </cols>
  <sheetData>
    <row r="1">
      <c r="A1" s="2" t="s">
        <v>9028</v>
      </c>
      <c r="B1" s="2" t="s">
        <v>9035</v>
      </c>
      <c r="C1" s="2"/>
      <c r="D1" s="2"/>
      <c r="E1" s="2"/>
      <c r="F1" s="2"/>
    </row>
    <row r="2">
      <c r="A2" s="98">
        <v>34701.0</v>
      </c>
      <c r="B2" s="1">
        <v>4.94</v>
      </c>
    </row>
    <row r="3">
      <c r="A3" s="80">
        <v>34702.0</v>
      </c>
      <c r="B3" s="1">
        <v>5.98</v>
      </c>
    </row>
    <row r="4">
      <c r="A4" s="80">
        <v>34703.0</v>
      </c>
      <c r="B4" s="1">
        <v>6.59</v>
      </c>
    </row>
    <row r="5">
      <c r="A5" s="80">
        <v>34704.0</v>
      </c>
      <c r="B5" s="1">
        <v>5.72</v>
      </c>
    </row>
    <row r="6">
      <c r="A6" s="80">
        <v>34705.0</v>
      </c>
      <c r="B6" s="1">
        <v>5.52</v>
      </c>
    </row>
    <row r="7">
      <c r="A7" s="80">
        <v>34708.0</v>
      </c>
      <c r="B7" s="1">
        <v>5.52</v>
      </c>
    </row>
    <row r="8">
      <c r="A8" s="80">
        <v>34709.0</v>
      </c>
      <c r="B8" s="1">
        <v>5.44</v>
      </c>
    </row>
    <row r="9">
      <c r="A9" s="80">
        <v>34710.0</v>
      </c>
      <c r="B9" s="1">
        <v>5.44</v>
      </c>
    </row>
    <row r="10">
      <c r="A10" s="80">
        <v>34711.0</v>
      </c>
      <c r="B10" s="1">
        <v>5.5</v>
      </c>
    </row>
    <row r="11">
      <c r="A11" s="80">
        <v>34712.0</v>
      </c>
      <c r="B11" s="1">
        <v>5.47</v>
      </c>
    </row>
    <row r="12">
      <c r="A12" s="80">
        <v>34715.0</v>
      </c>
      <c r="B12" s="1">
        <v>5.47</v>
      </c>
    </row>
    <row r="13">
      <c r="A13" s="80">
        <v>34716.0</v>
      </c>
      <c r="B13" s="1">
        <v>5.69</v>
      </c>
    </row>
    <row r="14">
      <c r="A14" s="80">
        <v>34717.0</v>
      </c>
      <c r="B14" s="1">
        <v>5.06</v>
      </c>
    </row>
    <row r="15">
      <c r="A15" s="80">
        <v>34718.0</v>
      </c>
      <c r="B15" s="1">
        <v>5.44</v>
      </c>
    </row>
    <row r="16">
      <c r="A16" s="80">
        <v>34719.0</v>
      </c>
      <c r="B16" s="1">
        <v>5.37</v>
      </c>
    </row>
    <row r="17">
      <c r="A17" s="80">
        <v>34722.0</v>
      </c>
      <c r="B17" s="1">
        <v>5.47</v>
      </c>
    </row>
    <row r="18">
      <c r="A18" s="80">
        <v>34723.0</v>
      </c>
      <c r="B18" s="1">
        <v>5.45</v>
      </c>
    </row>
    <row r="19">
      <c r="A19" s="80">
        <v>34724.0</v>
      </c>
      <c r="B19" s="1">
        <v>5.46</v>
      </c>
    </row>
    <row r="20">
      <c r="A20" s="80">
        <v>34725.0</v>
      </c>
      <c r="B20" s="1">
        <v>5.53</v>
      </c>
    </row>
    <row r="21" ht="15.75" customHeight="1">
      <c r="A21" s="80">
        <v>34726.0</v>
      </c>
      <c r="B21" s="1">
        <v>5.67</v>
      </c>
    </row>
    <row r="22" ht="15.75" customHeight="1">
      <c r="A22" s="80">
        <v>34729.0</v>
      </c>
      <c r="B22" s="1">
        <v>5.76</v>
      </c>
    </row>
    <row r="23" ht="15.75" customHeight="1">
      <c r="A23" s="80">
        <v>34730.0</v>
      </c>
      <c r="B23" s="1">
        <v>5.86</v>
      </c>
    </row>
    <row r="24" ht="15.75" customHeight="1">
      <c r="A24" s="80">
        <v>34731.0</v>
      </c>
      <c r="B24" s="1">
        <v>5.25</v>
      </c>
    </row>
    <row r="25" ht="15.75" customHeight="1">
      <c r="A25" s="80">
        <v>34732.0</v>
      </c>
      <c r="B25" s="1">
        <v>5.98</v>
      </c>
    </row>
    <row r="26" ht="15.75" customHeight="1">
      <c r="A26" s="80">
        <v>34733.0</v>
      </c>
      <c r="B26" s="1">
        <v>5.94</v>
      </c>
    </row>
    <row r="27" ht="15.75" customHeight="1">
      <c r="A27" s="80">
        <v>34736.0</v>
      </c>
      <c r="B27" s="1">
        <v>5.99</v>
      </c>
    </row>
    <row r="28" ht="15.75" customHeight="1">
      <c r="A28" s="80">
        <v>34737.0</v>
      </c>
      <c r="B28" s="1">
        <v>5.94</v>
      </c>
    </row>
    <row r="29" ht="15.75" customHeight="1">
      <c r="A29" s="80">
        <v>34738.0</v>
      </c>
      <c r="B29" s="1">
        <v>5.93</v>
      </c>
    </row>
    <row r="30" ht="15.75" customHeight="1">
      <c r="A30" s="80">
        <v>34739.0</v>
      </c>
      <c r="B30" s="1">
        <v>5.95</v>
      </c>
    </row>
    <row r="31" ht="15.75" customHeight="1">
      <c r="A31" s="80">
        <v>34740.0</v>
      </c>
      <c r="B31" s="1">
        <v>5.94</v>
      </c>
    </row>
    <row r="32" ht="15.75" customHeight="1">
      <c r="A32" s="80">
        <v>34743.0</v>
      </c>
      <c r="B32" s="1">
        <v>6.0</v>
      </c>
    </row>
    <row r="33" ht="15.75" customHeight="1">
      <c r="A33" s="80">
        <v>34744.0</v>
      </c>
      <c r="B33" s="1">
        <v>5.82</v>
      </c>
    </row>
    <row r="34" ht="15.75" customHeight="1">
      <c r="A34" s="80">
        <v>34745.0</v>
      </c>
      <c r="B34" s="1">
        <v>5.95</v>
      </c>
    </row>
    <row r="35" ht="15.75" customHeight="1">
      <c r="A35" s="80">
        <v>34746.0</v>
      </c>
      <c r="B35" s="1">
        <v>5.96</v>
      </c>
    </row>
    <row r="36" ht="15.75" customHeight="1">
      <c r="A36" s="80">
        <v>34747.0</v>
      </c>
      <c r="B36" s="1">
        <v>5.93</v>
      </c>
    </row>
    <row r="37" ht="15.75" customHeight="1">
      <c r="A37" s="80">
        <v>34750.0</v>
      </c>
      <c r="B37" s="1">
        <v>5.93</v>
      </c>
    </row>
    <row r="38" ht="15.75" customHeight="1">
      <c r="A38" s="80">
        <v>34751.0</v>
      </c>
      <c r="B38" s="1">
        <v>5.99</v>
      </c>
    </row>
    <row r="39" ht="15.75" customHeight="1">
      <c r="A39" s="80">
        <v>34752.0</v>
      </c>
      <c r="B39" s="1">
        <v>5.9</v>
      </c>
    </row>
    <row r="40" ht="15.75" customHeight="1">
      <c r="A40" s="80">
        <v>34753.0</v>
      </c>
      <c r="B40" s="1">
        <v>5.91</v>
      </c>
    </row>
    <row r="41" ht="15.75" customHeight="1">
      <c r="A41" s="80">
        <v>34754.0</v>
      </c>
      <c r="B41" s="1">
        <v>5.87</v>
      </c>
    </row>
    <row r="42" ht="15.75" customHeight="1">
      <c r="A42" s="80">
        <v>34757.0</v>
      </c>
      <c r="B42" s="1">
        <v>5.99</v>
      </c>
    </row>
    <row r="43" ht="15.75" customHeight="1">
      <c r="A43" s="80">
        <v>34758.0</v>
      </c>
      <c r="B43" s="1">
        <v>6.1</v>
      </c>
    </row>
    <row r="44" ht="15.75" customHeight="1">
      <c r="A44" s="80">
        <v>34759.0</v>
      </c>
      <c r="B44" s="1">
        <v>5.56</v>
      </c>
    </row>
    <row r="45" ht="15.75" customHeight="1">
      <c r="A45" s="80">
        <v>34760.0</v>
      </c>
      <c r="B45" s="1">
        <v>5.94</v>
      </c>
    </row>
    <row r="46" ht="15.75" customHeight="1">
      <c r="A46" s="80">
        <v>34761.0</v>
      </c>
      <c r="B46" s="1">
        <v>5.93</v>
      </c>
    </row>
    <row r="47" ht="15.75" customHeight="1">
      <c r="A47" s="80">
        <v>34764.0</v>
      </c>
      <c r="B47" s="1">
        <v>5.95</v>
      </c>
    </row>
    <row r="48" ht="15.75" customHeight="1">
      <c r="A48" s="80">
        <v>34765.0</v>
      </c>
      <c r="B48" s="1">
        <v>5.93</v>
      </c>
    </row>
    <row r="49" ht="15.75" customHeight="1">
      <c r="A49" s="80">
        <v>34766.0</v>
      </c>
      <c r="B49" s="1">
        <v>5.91</v>
      </c>
    </row>
    <row r="50" ht="15.75" customHeight="1">
      <c r="A50" s="80">
        <v>34767.0</v>
      </c>
      <c r="B50" s="1">
        <v>5.92</v>
      </c>
    </row>
    <row r="51" ht="15.75" customHeight="1">
      <c r="A51" s="80">
        <v>34768.0</v>
      </c>
      <c r="B51" s="1">
        <v>5.9</v>
      </c>
    </row>
    <row r="52" ht="15.75" customHeight="1">
      <c r="A52" s="80">
        <v>34771.0</v>
      </c>
      <c r="B52" s="1">
        <v>5.96</v>
      </c>
    </row>
    <row r="53" ht="15.75" customHeight="1">
      <c r="A53" s="80">
        <v>34772.0</v>
      </c>
      <c r="B53" s="1">
        <v>5.93</v>
      </c>
    </row>
    <row r="54" ht="15.75" customHeight="1">
      <c r="A54" s="80">
        <v>34773.0</v>
      </c>
      <c r="B54" s="1">
        <v>6.06</v>
      </c>
    </row>
    <row r="55" ht="15.75" customHeight="1">
      <c r="A55" s="80">
        <v>34774.0</v>
      </c>
      <c r="B55" s="1">
        <v>5.97</v>
      </c>
    </row>
    <row r="56" ht="15.75" customHeight="1">
      <c r="A56" s="80">
        <v>34775.0</v>
      </c>
      <c r="B56" s="1">
        <v>5.95</v>
      </c>
    </row>
    <row r="57" ht="15.75" customHeight="1">
      <c r="A57" s="80">
        <v>34778.0</v>
      </c>
      <c r="B57" s="1">
        <v>6.0</v>
      </c>
    </row>
    <row r="58" ht="15.75" customHeight="1">
      <c r="A58" s="80">
        <v>34779.0</v>
      </c>
      <c r="B58" s="1">
        <v>5.97</v>
      </c>
    </row>
    <row r="59" ht="15.75" customHeight="1">
      <c r="A59" s="80">
        <v>34780.0</v>
      </c>
      <c r="B59" s="1">
        <v>5.97</v>
      </c>
    </row>
    <row r="60" ht="15.75" customHeight="1">
      <c r="A60" s="80">
        <v>34781.0</v>
      </c>
      <c r="B60" s="1">
        <v>6.01</v>
      </c>
    </row>
    <row r="61" ht="15.75" customHeight="1">
      <c r="A61" s="80">
        <v>34782.0</v>
      </c>
      <c r="B61" s="1">
        <v>6.03</v>
      </c>
    </row>
    <row r="62" ht="15.75" customHeight="1">
      <c r="A62" s="80">
        <v>34785.0</v>
      </c>
      <c r="B62" s="1">
        <v>6.13</v>
      </c>
    </row>
    <row r="63" ht="15.75" customHeight="1">
      <c r="A63" s="80">
        <v>34786.0</v>
      </c>
      <c r="B63" s="1">
        <v>6.1</v>
      </c>
    </row>
    <row r="64" ht="15.75" customHeight="1">
      <c r="A64" s="80">
        <v>34787.0</v>
      </c>
      <c r="B64" s="1">
        <v>6.07</v>
      </c>
    </row>
    <row r="65" ht="15.75" customHeight="1">
      <c r="A65" s="80">
        <v>34788.0</v>
      </c>
      <c r="B65" s="1">
        <v>6.16</v>
      </c>
    </row>
    <row r="66" ht="15.75" customHeight="1">
      <c r="A66" s="80">
        <v>34789.0</v>
      </c>
      <c r="B66" s="1">
        <v>6.3</v>
      </c>
    </row>
    <row r="67" ht="15.75" customHeight="1">
      <c r="A67" s="80">
        <v>34792.0</v>
      </c>
      <c r="B67" s="1">
        <v>6.28</v>
      </c>
    </row>
    <row r="68" ht="15.75" customHeight="1">
      <c r="A68" s="80">
        <v>34793.0</v>
      </c>
      <c r="B68" s="1">
        <v>6.08</v>
      </c>
    </row>
    <row r="69" ht="15.75" customHeight="1">
      <c r="A69" s="80">
        <v>34794.0</v>
      </c>
      <c r="B69" s="1">
        <v>5.98</v>
      </c>
    </row>
    <row r="70" ht="15.75" customHeight="1">
      <c r="A70" s="80">
        <v>34795.0</v>
      </c>
      <c r="B70" s="1">
        <v>5.95</v>
      </c>
    </row>
    <row r="71" ht="15.75" customHeight="1">
      <c r="A71" s="80">
        <v>34796.0</v>
      </c>
      <c r="B71" s="1">
        <v>5.94</v>
      </c>
    </row>
    <row r="72" ht="15.75" customHeight="1">
      <c r="A72" s="80">
        <v>34799.0</v>
      </c>
      <c r="B72" s="1">
        <v>6.0</v>
      </c>
    </row>
    <row r="73" ht="15.75" customHeight="1">
      <c r="A73" s="80">
        <v>34800.0</v>
      </c>
      <c r="B73" s="1">
        <v>5.91</v>
      </c>
    </row>
    <row r="74" ht="15.75" customHeight="1">
      <c r="A74" s="80">
        <v>34801.0</v>
      </c>
      <c r="B74" s="1">
        <v>6.17</v>
      </c>
    </row>
    <row r="75" ht="15.75" customHeight="1">
      <c r="A75" s="80">
        <v>34802.0</v>
      </c>
      <c r="B75" s="1">
        <v>6.17</v>
      </c>
    </row>
    <row r="76" ht="15.75" customHeight="1">
      <c r="A76" s="80">
        <v>34803.0</v>
      </c>
      <c r="B76" s="1">
        <v>6.09</v>
      </c>
    </row>
    <row r="77" ht="15.75" customHeight="1">
      <c r="A77" s="80">
        <v>34806.0</v>
      </c>
      <c r="B77" s="1">
        <v>6.14</v>
      </c>
    </row>
    <row r="78" ht="15.75" customHeight="1">
      <c r="A78" s="80">
        <v>34807.0</v>
      </c>
      <c r="B78" s="1">
        <v>5.98</v>
      </c>
    </row>
    <row r="79" ht="15.75" customHeight="1">
      <c r="A79" s="80">
        <v>34808.0</v>
      </c>
      <c r="B79" s="1">
        <v>5.92</v>
      </c>
    </row>
    <row r="80" ht="15.75" customHeight="1">
      <c r="A80" s="80">
        <v>34809.0</v>
      </c>
      <c r="B80" s="1">
        <v>5.96</v>
      </c>
    </row>
    <row r="81" ht="15.75" customHeight="1">
      <c r="A81" s="80">
        <v>34810.0</v>
      </c>
      <c r="B81" s="1">
        <v>5.93</v>
      </c>
    </row>
    <row r="82" ht="15.75" customHeight="1">
      <c r="A82" s="80">
        <v>34813.0</v>
      </c>
      <c r="B82" s="1">
        <v>5.98</v>
      </c>
    </row>
    <row r="83" ht="15.75" customHeight="1">
      <c r="A83" s="80">
        <v>34814.0</v>
      </c>
      <c r="B83" s="1">
        <v>5.97</v>
      </c>
    </row>
    <row r="84" ht="15.75" customHeight="1">
      <c r="A84" s="80">
        <v>34815.0</v>
      </c>
      <c r="B84" s="1">
        <v>6.23</v>
      </c>
    </row>
    <row r="85" ht="15.75" customHeight="1">
      <c r="A85" s="80">
        <v>34816.0</v>
      </c>
      <c r="B85" s="1">
        <v>6.04</v>
      </c>
    </row>
    <row r="86" ht="15.75" customHeight="1">
      <c r="A86" s="80">
        <v>34817.0</v>
      </c>
      <c r="B86" s="1">
        <v>6.06</v>
      </c>
    </row>
    <row r="87" ht="15.75" customHeight="1">
      <c r="A87" s="80">
        <v>34820.0</v>
      </c>
      <c r="B87" s="1">
        <v>6.1</v>
      </c>
    </row>
    <row r="88" ht="15.75" customHeight="1">
      <c r="A88" s="80">
        <v>34821.0</v>
      </c>
      <c r="B88" s="1">
        <v>6.01</v>
      </c>
    </row>
    <row r="89" ht="15.75" customHeight="1">
      <c r="A89" s="80">
        <v>34822.0</v>
      </c>
      <c r="B89" s="1">
        <v>6.0</v>
      </c>
    </row>
    <row r="90" ht="15.75" customHeight="1">
      <c r="A90" s="80">
        <v>34823.0</v>
      </c>
      <c r="B90" s="1">
        <v>6.01</v>
      </c>
    </row>
    <row r="91" ht="15.75" customHeight="1">
      <c r="A91" s="80">
        <v>34824.0</v>
      </c>
      <c r="B91" s="1">
        <v>5.98</v>
      </c>
    </row>
    <row r="92" ht="15.75" customHeight="1">
      <c r="A92" s="80">
        <v>34827.0</v>
      </c>
      <c r="B92" s="1">
        <v>6.04</v>
      </c>
    </row>
    <row r="93" ht="15.75" customHeight="1">
      <c r="A93" s="80">
        <v>34828.0</v>
      </c>
      <c r="B93" s="1">
        <v>5.95</v>
      </c>
    </row>
    <row r="94" ht="15.75" customHeight="1">
      <c r="A94" s="80">
        <v>34829.0</v>
      </c>
      <c r="B94" s="1">
        <v>6.03</v>
      </c>
    </row>
    <row r="95" ht="15.75" customHeight="1">
      <c r="A95" s="80">
        <v>34830.0</v>
      </c>
      <c r="B95" s="1">
        <v>6.0</v>
      </c>
    </row>
    <row r="96" ht="15.75" customHeight="1">
      <c r="A96" s="80">
        <v>34831.0</v>
      </c>
      <c r="B96" s="1">
        <v>5.99</v>
      </c>
    </row>
    <row r="97" ht="15.75" customHeight="1">
      <c r="A97" s="80">
        <v>34834.0</v>
      </c>
      <c r="B97" s="1">
        <v>6.17</v>
      </c>
    </row>
    <row r="98" ht="15.75" customHeight="1">
      <c r="A98" s="80">
        <v>34835.0</v>
      </c>
      <c r="B98" s="1">
        <v>6.01</v>
      </c>
    </row>
    <row r="99" ht="15.75" customHeight="1">
      <c r="A99" s="80">
        <v>34836.0</v>
      </c>
      <c r="B99" s="1">
        <v>5.97</v>
      </c>
    </row>
    <row r="100" ht="15.75" customHeight="1">
      <c r="A100" s="80">
        <v>34837.0</v>
      </c>
      <c r="B100" s="1">
        <v>5.98</v>
      </c>
    </row>
    <row r="101" ht="15.75" customHeight="1">
      <c r="A101" s="80">
        <v>34838.0</v>
      </c>
      <c r="B101" s="1">
        <v>5.94</v>
      </c>
    </row>
    <row r="102" ht="15.75" customHeight="1">
      <c r="A102" s="80">
        <v>34841.0</v>
      </c>
      <c r="B102" s="1">
        <v>6.0</v>
      </c>
    </row>
    <row r="103" ht="15.75" customHeight="1">
      <c r="A103" s="80">
        <v>34842.0</v>
      </c>
      <c r="B103" s="1">
        <v>5.96</v>
      </c>
    </row>
    <row r="104" ht="15.75" customHeight="1">
      <c r="A104" s="80">
        <v>34843.0</v>
      </c>
      <c r="B104" s="1">
        <v>6.16</v>
      </c>
    </row>
    <row r="105" ht="15.75" customHeight="1">
      <c r="A105" s="80">
        <v>34844.0</v>
      </c>
      <c r="B105" s="1">
        <v>6.04</v>
      </c>
    </row>
    <row r="106" ht="15.75" customHeight="1">
      <c r="A106" s="80">
        <v>34845.0</v>
      </c>
      <c r="B106" s="1">
        <v>5.97</v>
      </c>
    </row>
    <row r="107" ht="15.75" customHeight="1">
      <c r="A107" s="80">
        <v>34848.0</v>
      </c>
      <c r="B107" s="1">
        <v>5.97</v>
      </c>
    </row>
    <row r="108" ht="15.75" customHeight="1">
      <c r="A108" s="80">
        <v>34849.0</v>
      </c>
      <c r="B108" s="1">
        <v>6.07</v>
      </c>
    </row>
    <row r="109" ht="15.75" customHeight="1">
      <c r="A109" s="80">
        <v>34850.0</v>
      </c>
      <c r="B109" s="1">
        <v>6.17</v>
      </c>
    </row>
    <row r="110" ht="15.75" customHeight="1">
      <c r="A110" s="80">
        <v>34851.0</v>
      </c>
      <c r="B110" s="1">
        <v>6.04</v>
      </c>
    </row>
    <row r="111" ht="15.75" customHeight="1">
      <c r="A111" s="80">
        <v>34852.0</v>
      </c>
      <c r="B111" s="1">
        <v>6.02</v>
      </c>
    </row>
    <row r="112" ht="15.75" customHeight="1">
      <c r="A112" s="80">
        <v>34855.0</v>
      </c>
      <c r="B112" s="1">
        <v>5.99</v>
      </c>
    </row>
    <row r="113" ht="15.75" customHeight="1">
      <c r="A113" s="80">
        <v>34856.0</v>
      </c>
      <c r="B113" s="1">
        <v>5.96</v>
      </c>
    </row>
    <row r="114" ht="15.75" customHeight="1">
      <c r="A114" s="80">
        <v>34857.0</v>
      </c>
      <c r="B114" s="1">
        <v>6.15</v>
      </c>
    </row>
    <row r="115" ht="15.75" customHeight="1">
      <c r="A115" s="80">
        <v>34858.0</v>
      </c>
      <c r="B115" s="1">
        <v>6.08</v>
      </c>
    </row>
    <row r="116" ht="15.75" customHeight="1">
      <c r="A116" s="80">
        <v>34859.0</v>
      </c>
      <c r="B116" s="1">
        <v>6.02</v>
      </c>
    </row>
    <row r="117" ht="15.75" customHeight="1">
      <c r="A117" s="80">
        <v>34862.0</v>
      </c>
      <c r="B117" s="1">
        <v>6.02</v>
      </c>
    </row>
    <row r="118" ht="15.75" customHeight="1">
      <c r="A118" s="80">
        <v>34863.0</v>
      </c>
      <c r="B118" s="1">
        <v>5.97</v>
      </c>
    </row>
    <row r="119" ht="15.75" customHeight="1">
      <c r="A119" s="80">
        <v>34864.0</v>
      </c>
      <c r="B119" s="1">
        <v>5.99</v>
      </c>
    </row>
    <row r="120" ht="15.75" customHeight="1">
      <c r="A120" s="80">
        <v>34865.0</v>
      </c>
      <c r="B120" s="1">
        <v>6.1</v>
      </c>
    </row>
    <row r="121" ht="15.75" customHeight="1">
      <c r="A121" s="80">
        <v>34866.0</v>
      </c>
      <c r="B121" s="1">
        <v>6.02</v>
      </c>
    </row>
    <row r="122" ht="15.75" customHeight="1">
      <c r="A122" s="80">
        <v>34869.0</v>
      </c>
      <c r="B122" s="1">
        <v>6.05</v>
      </c>
    </row>
    <row r="123" ht="15.75" customHeight="1">
      <c r="A123" s="80">
        <v>34870.0</v>
      </c>
      <c r="B123" s="1">
        <v>6.01</v>
      </c>
    </row>
    <row r="124" ht="15.75" customHeight="1">
      <c r="A124" s="80">
        <v>34871.0</v>
      </c>
      <c r="B124" s="1">
        <v>5.77</v>
      </c>
    </row>
    <row r="125" ht="15.75" customHeight="1">
      <c r="A125" s="80">
        <v>34872.0</v>
      </c>
      <c r="B125" s="1">
        <v>5.99</v>
      </c>
    </row>
    <row r="126" ht="15.75" customHeight="1">
      <c r="A126" s="80">
        <v>34873.0</v>
      </c>
      <c r="B126" s="1">
        <v>5.94</v>
      </c>
    </row>
    <row r="127" ht="15.75" customHeight="1">
      <c r="A127" s="80">
        <v>34876.0</v>
      </c>
      <c r="B127" s="1">
        <v>5.99</v>
      </c>
    </row>
    <row r="128" ht="15.75" customHeight="1">
      <c r="A128" s="80">
        <v>34877.0</v>
      </c>
      <c r="B128" s="1">
        <v>5.94</v>
      </c>
    </row>
    <row r="129" ht="15.75" customHeight="1">
      <c r="A129" s="80">
        <v>34878.0</v>
      </c>
      <c r="B129" s="1">
        <v>5.92</v>
      </c>
    </row>
    <row r="130" ht="15.75" customHeight="1">
      <c r="A130" s="80">
        <v>34879.0</v>
      </c>
      <c r="B130" s="1">
        <v>5.96</v>
      </c>
    </row>
    <row r="131" ht="15.75" customHeight="1">
      <c r="A131" s="80">
        <v>34880.0</v>
      </c>
      <c r="B131" s="1">
        <v>6.11</v>
      </c>
    </row>
    <row r="132" ht="15.75" customHeight="1">
      <c r="A132" s="80">
        <v>34883.0</v>
      </c>
      <c r="B132" s="1">
        <v>5.89</v>
      </c>
    </row>
    <row r="133" ht="15.75" customHeight="1">
      <c r="A133" s="80">
        <v>34884.0</v>
      </c>
      <c r="B133" s="1">
        <v>5.89</v>
      </c>
    </row>
    <row r="134" ht="15.75" customHeight="1">
      <c r="A134" s="80">
        <v>34885.0</v>
      </c>
      <c r="B134" s="1">
        <v>7.41</v>
      </c>
    </row>
    <row r="135" ht="15.75" customHeight="1">
      <c r="A135" s="80">
        <v>34886.0</v>
      </c>
      <c r="B135" s="1">
        <v>6.06</v>
      </c>
    </row>
    <row r="136" ht="15.75" customHeight="1">
      <c r="A136" s="80">
        <v>34887.0</v>
      </c>
      <c r="B136" s="1">
        <v>5.77</v>
      </c>
    </row>
    <row r="137" ht="15.75" customHeight="1">
      <c r="A137" s="80">
        <v>34890.0</v>
      </c>
      <c r="B137" s="1">
        <v>5.78</v>
      </c>
    </row>
    <row r="138" ht="15.75" customHeight="1">
      <c r="A138" s="80">
        <v>34891.0</v>
      </c>
      <c r="B138" s="1">
        <v>5.75</v>
      </c>
    </row>
    <row r="139" ht="15.75" customHeight="1">
      <c r="A139" s="80">
        <v>34892.0</v>
      </c>
      <c r="B139" s="1">
        <v>5.74</v>
      </c>
    </row>
    <row r="140" ht="15.75" customHeight="1">
      <c r="A140" s="80">
        <v>34893.0</v>
      </c>
      <c r="B140" s="1">
        <v>5.75</v>
      </c>
    </row>
    <row r="141" ht="15.75" customHeight="1">
      <c r="A141" s="80">
        <v>34894.0</v>
      </c>
      <c r="B141" s="1">
        <v>5.68</v>
      </c>
    </row>
    <row r="142" ht="15.75" customHeight="1">
      <c r="A142" s="80">
        <v>34897.0</v>
      </c>
      <c r="B142" s="1">
        <v>5.76</v>
      </c>
    </row>
    <row r="143" ht="15.75" customHeight="1">
      <c r="A143" s="80">
        <v>34898.0</v>
      </c>
      <c r="B143" s="1">
        <v>5.67</v>
      </c>
    </row>
    <row r="144" ht="15.75" customHeight="1">
      <c r="A144" s="80">
        <v>34899.0</v>
      </c>
      <c r="B144" s="1">
        <v>5.82</v>
      </c>
    </row>
    <row r="145" ht="15.75" customHeight="1">
      <c r="A145" s="80">
        <v>34900.0</v>
      </c>
      <c r="B145" s="1">
        <v>5.8</v>
      </c>
    </row>
    <row r="146" ht="15.75" customHeight="1">
      <c r="A146" s="80">
        <v>34901.0</v>
      </c>
      <c r="B146" s="1">
        <v>5.74</v>
      </c>
    </row>
    <row r="147" ht="15.75" customHeight="1">
      <c r="A147" s="80">
        <v>34904.0</v>
      </c>
      <c r="B147" s="1">
        <v>5.75</v>
      </c>
    </row>
    <row r="148" ht="15.75" customHeight="1">
      <c r="A148" s="80">
        <v>34905.0</v>
      </c>
      <c r="B148" s="1">
        <v>5.73</v>
      </c>
    </row>
    <row r="149" ht="15.75" customHeight="1">
      <c r="A149" s="80">
        <v>34906.0</v>
      </c>
      <c r="B149" s="1">
        <v>5.76</v>
      </c>
    </row>
    <row r="150" ht="15.75" customHeight="1">
      <c r="A150" s="80">
        <v>34907.0</v>
      </c>
      <c r="B150" s="1">
        <v>5.78</v>
      </c>
    </row>
    <row r="151" ht="15.75" customHeight="1">
      <c r="A151" s="80">
        <v>34908.0</v>
      </c>
      <c r="B151" s="1">
        <v>5.77</v>
      </c>
    </row>
    <row r="152" ht="15.75" customHeight="1">
      <c r="A152" s="80">
        <v>34911.0</v>
      </c>
      <c r="B152" s="1">
        <v>5.97</v>
      </c>
    </row>
    <row r="153" ht="15.75" customHeight="1">
      <c r="A153" s="80">
        <v>34912.0</v>
      </c>
      <c r="B153" s="1">
        <v>5.55</v>
      </c>
    </row>
    <row r="154" ht="15.75" customHeight="1">
      <c r="A154" s="80">
        <v>34913.0</v>
      </c>
      <c r="B154" s="1">
        <v>6.21</v>
      </c>
    </row>
    <row r="155" ht="15.75" customHeight="1">
      <c r="A155" s="80">
        <v>34914.0</v>
      </c>
      <c r="B155" s="1">
        <v>5.79</v>
      </c>
    </row>
    <row r="156" ht="15.75" customHeight="1">
      <c r="A156" s="80">
        <v>34915.0</v>
      </c>
      <c r="B156" s="1">
        <v>5.72</v>
      </c>
    </row>
    <row r="157" ht="15.75" customHeight="1">
      <c r="A157" s="80">
        <v>34918.0</v>
      </c>
      <c r="B157" s="1">
        <v>5.76</v>
      </c>
    </row>
    <row r="158" ht="15.75" customHeight="1">
      <c r="A158" s="80">
        <v>34919.0</v>
      </c>
      <c r="B158" s="1">
        <v>5.7</v>
      </c>
    </row>
    <row r="159" ht="15.75" customHeight="1">
      <c r="A159" s="80">
        <v>34920.0</v>
      </c>
      <c r="B159" s="1">
        <v>5.67</v>
      </c>
    </row>
    <row r="160" ht="15.75" customHeight="1">
      <c r="A160" s="80">
        <v>34921.0</v>
      </c>
      <c r="B160" s="1">
        <v>5.68</v>
      </c>
    </row>
    <row r="161" ht="15.75" customHeight="1">
      <c r="A161" s="80">
        <v>34922.0</v>
      </c>
      <c r="B161" s="1">
        <v>5.67</v>
      </c>
    </row>
    <row r="162" ht="15.75" customHeight="1">
      <c r="A162" s="80">
        <v>34925.0</v>
      </c>
      <c r="B162" s="1">
        <v>5.76</v>
      </c>
    </row>
    <row r="163" ht="15.75" customHeight="1">
      <c r="A163" s="80">
        <v>34926.0</v>
      </c>
      <c r="B163" s="1">
        <v>5.9</v>
      </c>
    </row>
    <row r="164" ht="15.75" customHeight="1">
      <c r="A164" s="80">
        <v>34927.0</v>
      </c>
      <c r="B164" s="1">
        <v>5.86</v>
      </c>
    </row>
    <row r="165" ht="15.75" customHeight="1">
      <c r="A165" s="80">
        <v>34928.0</v>
      </c>
      <c r="B165" s="1">
        <v>5.76</v>
      </c>
    </row>
    <row r="166" ht="15.75" customHeight="1">
      <c r="A166" s="80">
        <v>34929.0</v>
      </c>
      <c r="B166" s="1">
        <v>5.68</v>
      </c>
    </row>
    <row r="167" ht="15.75" customHeight="1">
      <c r="A167" s="80">
        <v>34932.0</v>
      </c>
      <c r="B167" s="1">
        <v>5.71</v>
      </c>
    </row>
    <row r="168" ht="15.75" customHeight="1">
      <c r="A168" s="80">
        <v>34933.0</v>
      </c>
      <c r="B168" s="1">
        <v>5.68</v>
      </c>
    </row>
    <row r="169" ht="15.75" customHeight="1">
      <c r="A169" s="80">
        <v>34934.0</v>
      </c>
      <c r="B169" s="1">
        <v>5.68</v>
      </c>
    </row>
    <row r="170" ht="15.75" customHeight="1">
      <c r="A170" s="80">
        <v>34935.0</v>
      </c>
      <c r="B170" s="1">
        <v>5.71</v>
      </c>
    </row>
    <row r="171" ht="15.75" customHeight="1">
      <c r="A171" s="80">
        <v>34936.0</v>
      </c>
      <c r="B171" s="1">
        <v>5.71</v>
      </c>
    </row>
    <row r="172" ht="15.75" customHeight="1">
      <c r="A172" s="80">
        <v>34939.0</v>
      </c>
      <c r="B172" s="1">
        <v>5.72</v>
      </c>
    </row>
    <row r="173" ht="15.75" customHeight="1">
      <c r="A173" s="80">
        <v>34940.0</v>
      </c>
      <c r="B173" s="1">
        <v>5.48</v>
      </c>
    </row>
    <row r="174" ht="15.75" customHeight="1">
      <c r="A174" s="80">
        <v>34941.0</v>
      </c>
      <c r="B174" s="1">
        <v>5.9</v>
      </c>
    </row>
    <row r="175" ht="15.75" customHeight="1">
      <c r="A175" s="80">
        <v>34942.0</v>
      </c>
      <c r="B175" s="1">
        <v>5.93</v>
      </c>
    </row>
    <row r="176" ht="15.75" customHeight="1">
      <c r="A176" s="80">
        <v>34943.0</v>
      </c>
      <c r="B176" s="1">
        <v>5.72</v>
      </c>
    </row>
    <row r="177" ht="15.75" customHeight="1">
      <c r="A177" s="80">
        <v>34946.0</v>
      </c>
      <c r="B177" s="1">
        <v>5.72</v>
      </c>
    </row>
    <row r="178" ht="15.75" customHeight="1">
      <c r="A178" s="80">
        <v>34947.0</v>
      </c>
      <c r="B178" s="1">
        <v>5.86</v>
      </c>
    </row>
    <row r="179" ht="15.75" customHeight="1">
      <c r="A179" s="80">
        <v>34948.0</v>
      </c>
      <c r="B179" s="1">
        <v>5.75</v>
      </c>
    </row>
    <row r="180" ht="15.75" customHeight="1">
      <c r="A180" s="80">
        <v>34949.0</v>
      </c>
      <c r="B180" s="1">
        <v>5.74</v>
      </c>
    </row>
    <row r="181" ht="15.75" customHeight="1">
      <c r="A181" s="80">
        <v>34950.0</v>
      </c>
      <c r="B181" s="1">
        <v>5.67</v>
      </c>
    </row>
    <row r="182" ht="15.75" customHeight="1">
      <c r="A182" s="80">
        <v>34953.0</v>
      </c>
      <c r="B182" s="1">
        <v>5.73</v>
      </c>
    </row>
    <row r="183" ht="15.75" customHeight="1">
      <c r="A183" s="80">
        <v>34954.0</v>
      </c>
      <c r="B183" s="1">
        <v>5.65</v>
      </c>
    </row>
    <row r="184" ht="15.75" customHeight="1">
      <c r="A184" s="80">
        <v>34955.0</v>
      </c>
      <c r="B184" s="1">
        <v>5.96</v>
      </c>
    </row>
    <row r="185" ht="15.75" customHeight="1">
      <c r="A185" s="80">
        <v>34956.0</v>
      </c>
      <c r="B185" s="1">
        <v>5.88</v>
      </c>
    </row>
    <row r="186" ht="15.75" customHeight="1">
      <c r="A186" s="80">
        <v>34957.0</v>
      </c>
      <c r="B186" s="1">
        <v>5.8</v>
      </c>
    </row>
    <row r="187" ht="15.75" customHeight="1">
      <c r="A187" s="80">
        <v>34960.0</v>
      </c>
      <c r="B187" s="1">
        <v>5.76</v>
      </c>
    </row>
    <row r="188" ht="15.75" customHeight="1">
      <c r="A188" s="80">
        <v>34961.0</v>
      </c>
      <c r="B188" s="1">
        <v>5.73</v>
      </c>
    </row>
    <row r="189" ht="15.75" customHeight="1">
      <c r="A189" s="80">
        <v>34962.0</v>
      </c>
      <c r="B189" s="1">
        <v>5.72</v>
      </c>
    </row>
    <row r="190" ht="15.75" customHeight="1">
      <c r="A190" s="80">
        <v>34963.0</v>
      </c>
      <c r="B190" s="1">
        <v>5.71</v>
      </c>
    </row>
    <row r="191" ht="15.75" customHeight="1">
      <c r="A191" s="80">
        <v>34964.0</v>
      </c>
      <c r="B191" s="1">
        <v>5.66</v>
      </c>
    </row>
    <row r="192" ht="15.75" customHeight="1">
      <c r="A192" s="80">
        <v>34967.0</v>
      </c>
      <c r="B192" s="1">
        <v>5.75</v>
      </c>
    </row>
    <row r="193" ht="15.75" customHeight="1">
      <c r="A193" s="80">
        <v>34968.0</v>
      </c>
      <c r="B193" s="1">
        <v>5.73</v>
      </c>
    </row>
    <row r="194" ht="15.75" customHeight="1">
      <c r="A194" s="80">
        <v>34969.0</v>
      </c>
      <c r="B194" s="1">
        <v>6.45</v>
      </c>
    </row>
    <row r="195" ht="15.75" customHeight="1">
      <c r="A195" s="80">
        <v>34970.0</v>
      </c>
      <c r="B195" s="1">
        <v>6.05</v>
      </c>
    </row>
    <row r="196" ht="15.75" customHeight="1">
      <c r="A196" s="80">
        <v>34971.0</v>
      </c>
      <c r="B196" s="1">
        <v>6.2</v>
      </c>
    </row>
    <row r="197" ht="15.75" customHeight="1">
      <c r="A197" s="80">
        <v>34974.0</v>
      </c>
      <c r="B197" s="1">
        <v>5.93</v>
      </c>
    </row>
    <row r="198" ht="15.75" customHeight="1">
      <c r="A198" s="80">
        <v>34975.0</v>
      </c>
      <c r="B198" s="1">
        <v>5.75</v>
      </c>
    </row>
    <row r="199" ht="15.75" customHeight="1">
      <c r="A199" s="80">
        <v>34976.0</v>
      </c>
      <c r="B199" s="1">
        <v>5.69</v>
      </c>
    </row>
    <row r="200" ht="15.75" customHeight="1">
      <c r="A200" s="80">
        <v>34977.0</v>
      </c>
      <c r="B200" s="1">
        <v>5.69</v>
      </c>
    </row>
    <row r="201" ht="15.75" customHeight="1">
      <c r="A201" s="80">
        <v>34978.0</v>
      </c>
      <c r="B201" s="1">
        <v>5.65</v>
      </c>
    </row>
    <row r="202" ht="15.75" customHeight="1">
      <c r="A202" s="80">
        <v>34981.0</v>
      </c>
      <c r="B202" s="1">
        <v>5.65</v>
      </c>
    </row>
    <row r="203" ht="15.75" customHeight="1">
      <c r="A203" s="80">
        <v>34982.0</v>
      </c>
      <c r="B203" s="1">
        <v>5.74</v>
      </c>
    </row>
    <row r="204" ht="15.75" customHeight="1">
      <c r="A204" s="80">
        <v>34983.0</v>
      </c>
      <c r="B204" s="1">
        <v>6.01</v>
      </c>
    </row>
    <row r="205" ht="15.75" customHeight="1">
      <c r="A205" s="80">
        <v>34984.0</v>
      </c>
      <c r="B205" s="1">
        <v>5.8</v>
      </c>
    </row>
    <row r="206" ht="15.75" customHeight="1">
      <c r="A206" s="80">
        <v>34985.0</v>
      </c>
      <c r="B206" s="1">
        <v>5.7</v>
      </c>
    </row>
    <row r="207" ht="15.75" customHeight="1">
      <c r="A207" s="80">
        <v>34988.0</v>
      </c>
      <c r="B207" s="1">
        <v>5.74</v>
      </c>
    </row>
    <row r="208" ht="15.75" customHeight="1">
      <c r="A208" s="80">
        <v>34989.0</v>
      </c>
      <c r="B208" s="1">
        <v>5.66</v>
      </c>
    </row>
    <row r="209" ht="15.75" customHeight="1">
      <c r="A209" s="80">
        <v>34990.0</v>
      </c>
      <c r="B209" s="1">
        <v>5.65</v>
      </c>
    </row>
    <row r="210" ht="15.75" customHeight="1">
      <c r="A210" s="80">
        <v>34991.0</v>
      </c>
      <c r="B210" s="1">
        <v>5.7</v>
      </c>
    </row>
    <row r="211" ht="15.75" customHeight="1">
      <c r="A211" s="80">
        <v>34992.0</v>
      </c>
      <c r="B211" s="1">
        <v>5.7</v>
      </c>
    </row>
    <row r="212" ht="15.75" customHeight="1">
      <c r="A212" s="80">
        <v>34995.0</v>
      </c>
      <c r="B212" s="1">
        <v>5.74</v>
      </c>
    </row>
    <row r="213" ht="15.75" customHeight="1">
      <c r="A213" s="80">
        <v>34996.0</v>
      </c>
      <c r="B213" s="1">
        <v>5.7</v>
      </c>
    </row>
    <row r="214" ht="15.75" customHeight="1">
      <c r="A214" s="80">
        <v>34997.0</v>
      </c>
      <c r="B214" s="1">
        <v>6.09</v>
      </c>
    </row>
    <row r="215" ht="15.75" customHeight="1">
      <c r="A215" s="80">
        <v>34998.0</v>
      </c>
      <c r="B215" s="1">
        <v>5.76</v>
      </c>
    </row>
    <row r="216" ht="15.75" customHeight="1">
      <c r="A216" s="80">
        <v>34999.0</v>
      </c>
      <c r="B216" s="1">
        <v>5.68</v>
      </c>
    </row>
    <row r="217" ht="15.75" customHeight="1">
      <c r="A217" s="80">
        <v>35002.0</v>
      </c>
      <c r="B217" s="1">
        <v>5.78</v>
      </c>
    </row>
    <row r="218" ht="15.75" customHeight="1">
      <c r="A218" s="80">
        <v>35003.0</v>
      </c>
      <c r="B218" s="1">
        <v>5.97</v>
      </c>
    </row>
    <row r="219" ht="15.75" customHeight="1">
      <c r="A219" s="80">
        <v>35004.0</v>
      </c>
      <c r="B219" s="1">
        <v>5.76</v>
      </c>
    </row>
    <row r="220" ht="15.75" customHeight="1">
      <c r="A220" s="80">
        <v>35005.0</v>
      </c>
      <c r="B220" s="1">
        <v>5.72</v>
      </c>
    </row>
    <row r="221" ht="15.75" customHeight="1">
      <c r="A221" s="80">
        <v>35006.0</v>
      </c>
      <c r="B221" s="1">
        <v>5.66</v>
      </c>
    </row>
    <row r="222" ht="15.75" customHeight="1">
      <c r="A222" s="80">
        <v>35009.0</v>
      </c>
      <c r="B222" s="1">
        <v>5.71</v>
      </c>
    </row>
    <row r="223" ht="15.75" customHeight="1">
      <c r="A223" s="80">
        <v>35010.0</v>
      </c>
      <c r="B223" s="1">
        <v>5.65</v>
      </c>
    </row>
    <row r="224" ht="15.75" customHeight="1">
      <c r="A224" s="80">
        <v>35011.0</v>
      </c>
      <c r="B224" s="1">
        <v>5.93</v>
      </c>
    </row>
    <row r="225" ht="15.75" customHeight="1">
      <c r="A225" s="80">
        <v>35012.0</v>
      </c>
      <c r="B225" s="1">
        <v>5.74</v>
      </c>
    </row>
    <row r="226" ht="15.75" customHeight="1">
      <c r="A226" s="80">
        <v>35013.0</v>
      </c>
      <c r="B226" s="1">
        <v>5.68</v>
      </c>
    </row>
    <row r="227" ht="15.75" customHeight="1">
      <c r="A227" s="80">
        <v>35016.0</v>
      </c>
      <c r="B227" s="1">
        <v>5.74</v>
      </c>
    </row>
    <row r="228" ht="15.75" customHeight="1">
      <c r="A228" s="80">
        <v>35017.0</v>
      </c>
      <c r="B228" s="1">
        <v>5.71</v>
      </c>
    </row>
    <row r="229" ht="15.75" customHeight="1">
      <c r="A229" s="80">
        <v>35018.0</v>
      </c>
      <c r="B229" s="1">
        <v>5.94</v>
      </c>
    </row>
    <row r="230" ht="15.75" customHeight="1">
      <c r="A230" s="80">
        <v>35019.0</v>
      </c>
      <c r="B230" s="1">
        <v>5.84</v>
      </c>
    </row>
    <row r="231" ht="15.75" customHeight="1">
      <c r="A231" s="80">
        <v>35020.0</v>
      </c>
      <c r="B231" s="1">
        <v>5.7</v>
      </c>
    </row>
    <row r="232" ht="15.75" customHeight="1">
      <c r="A232" s="80">
        <v>35023.0</v>
      </c>
      <c r="B232" s="1">
        <v>5.73</v>
      </c>
    </row>
    <row r="233" ht="15.75" customHeight="1">
      <c r="A233" s="80">
        <v>35024.0</v>
      </c>
      <c r="B233" s="1">
        <v>5.68</v>
      </c>
    </row>
    <row r="234" ht="15.75" customHeight="1">
      <c r="A234" s="80">
        <v>35025.0</v>
      </c>
      <c r="B234" s="1">
        <v>6.31</v>
      </c>
    </row>
    <row r="235" ht="15.75" customHeight="1">
      <c r="A235" s="80">
        <v>35026.0</v>
      </c>
      <c r="B235" s="1">
        <v>6.31</v>
      </c>
    </row>
    <row r="236" ht="15.75" customHeight="1">
      <c r="A236" s="80">
        <v>35027.0</v>
      </c>
      <c r="B236" s="1">
        <v>5.97</v>
      </c>
    </row>
    <row r="237" ht="15.75" customHeight="1">
      <c r="A237" s="80">
        <v>35030.0</v>
      </c>
      <c r="B237" s="1">
        <v>5.77</v>
      </c>
    </row>
    <row r="238" ht="15.75" customHeight="1">
      <c r="A238" s="80">
        <v>35031.0</v>
      </c>
      <c r="B238" s="1">
        <v>5.69</v>
      </c>
    </row>
    <row r="239" ht="15.75" customHeight="1">
      <c r="A239" s="80">
        <v>35032.0</v>
      </c>
      <c r="B239" s="1">
        <v>5.72</v>
      </c>
    </row>
    <row r="240" ht="15.75" customHeight="1">
      <c r="A240" s="80">
        <v>35033.0</v>
      </c>
      <c r="B240" s="1">
        <v>6.11</v>
      </c>
    </row>
    <row r="241" ht="15.75" customHeight="1">
      <c r="A241" s="80">
        <v>35034.0</v>
      </c>
      <c r="B241" s="1">
        <v>5.56</v>
      </c>
    </row>
    <row r="242" ht="15.75" customHeight="1">
      <c r="A242" s="80">
        <v>35037.0</v>
      </c>
      <c r="B242" s="1">
        <v>5.74</v>
      </c>
    </row>
    <row r="243" ht="15.75" customHeight="1">
      <c r="A243" s="80">
        <v>35038.0</v>
      </c>
      <c r="B243" s="1">
        <v>5.72</v>
      </c>
    </row>
    <row r="244" ht="15.75" customHeight="1">
      <c r="A244" s="80">
        <v>35039.0</v>
      </c>
      <c r="B244" s="1">
        <v>5.99</v>
      </c>
    </row>
    <row r="245" ht="15.75" customHeight="1">
      <c r="A245" s="80">
        <v>35040.0</v>
      </c>
      <c r="B245" s="1">
        <v>5.82</v>
      </c>
    </row>
    <row r="246" ht="15.75" customHeight="1">
      <c r="A246" s="80">
        <v>35041.0</v>
      </c>
      <c r="B246" s="1">
        <v>5.73</v>
      </c>
    </row>
    <row r="247" ht="15.75" customHeight="1">
      <c r="A247" s="80">
        <v>35044.0</v>
      </c>
      <c r="B247" s="1">
        <v>5.73</v>
      </c>
    </row>
    <row r="248" ht="15.75" customHeight="1">
      <c r="A248" s="80">
        <v>35045.0</v>
      </c>
      <c r="B248" s="1">
        <v>5.69</v>
      </c>
    </row>
    <row r="249" ht="15.75" customHeight="1">
      <c r="A249" s="80">
        <v>35046.0</v>
      </c>
      <c r="B249" s="1">
        <v>5.7</v>
      </c>
    </row>
    <row r="250" ht="15.75" customHeight="1">
      <c r="A250" s="80">
        <v>35047.0</v>
      </c>
      <c r="B250" s="1">
        <v>5.82</v>
      </c>
    </row>
    <row r="251" ht="15.75" customHeight="1">
      <c r="A251" s="80">
        <v>35048.0</v>
      </c>
      <c r="B251" s="1">
        <v>5.78</v>
      </c>
    </row>
    <row r="252" ht="15.75" customHeight="1">
      <c r="A252" s="80">
        <v>35051.0</v>
      </c>
      <c r="B252" s="1">
        <v>5.76</v>
      </c>
    </row>
    <row r="253" ht="15.75" customHeight="1">
      <c r="A253" s="80">
        <v>35052.0</v>
      </c>
      <c r="B253" s="1">
        <v>5.63</v>
      </c>
    </row>
    <row r="254" ht="15.75" customHeight="1">
      <c r="A254" s="80">
        <v>35053.0</v>
      </c>
      <c r="B254" s="1">
        <v>6.74</v>
      </c>
    </row>
    <row r="255" ht="15.75" customHeight="1">
      <c r="A255" s="80">
        <v>35054.0</v>
      </c>
      <c r="B255" s="1">
        <v>5.74</v>
      </c>
    </row>
    <row r="256" ht="15.75" customHeight="1">
      <c r="A256" s="80">
        <v>35055.0</v>
      </c>
      <c r="B256" s="1">
        <v>5.44</v>
      </c>
    </row>
    <row r="257" ht="15.75" customHeight="1">
      <c r="A257" s="80">
        <v>35058.0</v>
      </c>
      <c r="B257" s="1">
        <v>5.44</v>
      </c>
    </row>
    <row r="258" ht="15.75" customHeight="1">
      <c r="A258" s="80">
        <v>35059.0</v>
      </c>
      <c r="B258" s="1">
        <v>5.5</v>
      </c>
    </row>
    <row r="259" ht="15.75" customHeight="1">
      <c r="A259" s="80">
        <v>35060.0</v>
      </c>
      <c r="B259" s="1">
        <v>5.39</v>
      </c>
    </row>
    <row r="260" ht="15.75" customHeight="1">
      <c r="A260" s="80">
        <v>35061.0</v>
      </c>
      <c r="B260" s="1">
        <v>5.53</v>
      </c>
    </row>
    <row r="261" ht="15.75" customHeight="1">
      <c r="A261" s="80">
        <v>35062.0</v>
      </c>
      <c r="B261" s="1">
        <v>4.73</v>
      </c>
    </row>
    <row r="262" ht="15.75" customHeight="1">
      <c r="A262" s="80">
        <v>35065.0</v>
      </c>
      <c r="B262" s="1">
        <v>4.73</v>
      </c>
    </row>
    <row r="263" ht="15.75" customHeight="1">
      <c r="A263" s="80">
        <v>35066.0</v>
      </c>
      <c r="B263" s="1">
        <v>6.06</v>
      </c>
    </row>
    <row r="264" ht="15.75" customHeight="1">
      <c r="A264" s="80">
        <v>35067.0</v>
      </c>
      <c r="B264" s="1">
        <v>6.93</v>
      </c>
    </row>
    <row r="265" ht="15.75" customHeight="1">
      <c r="A265" s="80">
        <v>35068.0</v>
      </c>
      <c r="B265" s="1">
        <v>5.69</v>
      </c>
    </row>
    <row r="266" ht="15.75" customHeight="1">
      <c r="A266" s="80">
        <v>35069.0</v>
      </c>
      <c r="B266" s="1">
        <v>5.46</v>
      </c>
    </row>
    <row r="267" ht="15.75" customHeight="1">
      <c r="A267" s="80">
        <v>35072.0</v>
      </c>
      <c r="B267" s="1">
        <v>6.01</v>
      </c>
    </row>
    <row r="268" ht="15.75" customHeight="1">
      <c r="A268" s="80">
        <v>35073.0</v>
      </c>
      <c r="B268" s="1">
        <v>5.28</v>
      </c>
    </row>
    <row r="269" ht="15.75" customHeight="1">
      <c r="A269" s="80">
        <v>35074.0</v>
      </c>
      <c r="B269" s="1">
        <v>5.35</v>
      </c>
    </row>
    <row r="270" ht="15.75" customHeight="1">
      <c r="A270" s="80">
        <v>35075.0</v>
      </c>
      <c r="B270" s="1">
        <v>5.52</v>
      </c>
    </row>
    <row r="271" ht="15.75" customHeight="1">
      <c r="A271" s="80">
        <v>35076.0</v>
      </c>
      <c r="B271" s="1">
        <v>5.5</v>
      </c>
    </row>
    <row r="272" ht="15.75" customHeight="1">
      <c r="A272" s="80">
        <v>35079.0</v>
      </c>
      <c r="B272" s="1">
        <v>5.5</v>
      </c>
    </row>
    <row r="273" ht="15.75" customHeight="1">
      <c r="A273" s="80">
        <v>35080.0</v>
      </c>
      <c r="B273" s="1">
        <v>5.84</v>
      </c>
    </row>
    <row r="274" ht="15.75" customHeight="1">
      <c r="A274" s="80">
        <v>35081.0</v>
      </c>
      <c r="B274" s="1">
        <v>5.91</v>
      </c>
    </row>
    <row r="275" ht="15.75" customHeight="1">
      <c r="A275" s="80">
        <v>35082.0</v>
      </c>
      <c r="B275" s="1">
        <v>5.51</v>
      </c>
    </row>
    <row r="276" ht="15.75" customHeight="1">
      <c r="A276" s="80">
        <v>35083.0</v>
      </c>
      <c r="B276" s="1">
        <v>5.4</v>
      </c>
    </row>
    <row r="277" ht="15.75" customHeight="1">
      <c r="A277" s="80">
        <v>35086.0</v>
      </c>
      <c r="B277" s="1">
        <v>5.46</v>
      </c>
    </row>
    <row r="278" ht="15.75" customHeight="1">
      <c r="A278" s="80">
        <v>35087.0</v>
      </c>
      <c r="B278" s="1">
        <v>5.44</v>
      </c>
    </row>
    <row r="279" ht="15.75" customHeight="1">
      <c r="A279" s="80">
        <v>35088.0</v>
      </c>
      <c r="B279" s="1">
        <v>5.5</v>
      </c>
    </row>
    <row r="280" ht="15.75" customHeight="1">
      <c r="A280" s="80">
        <v>35089.0</v>
      </c>
      <c r="B280" s="1">
        <v>5.56</v>
      </c>
    </row>
    <row r="281" ht="15.75" customHeight="1">
      <c r="A281" s="80">
        <v>35090.0</v>
      </c>
      <c r="B281" s="1">
        <v>5.51</v>
      </c>
    </row>
    <row r="282" ht="15.75" customHeight="1">
      <c r="A282" s="80">
        <v>35093.0</v>
      </c>
      <c r="B282" s="1">
        <v>5.53</v>
      </c>
    </row>
    <row r="283" ht="15.75" customHeight="1">
      <c r="A283" s="80">
        <v>35094.0</v>
      </c>
      <c r="B283" s="1">
        <v>5.37</v>
      </c>
    </row>
    <row r="284" ht="15.75" customHeight="1">
      <c r="A284" s="80">
        <v>35095.0</v>
      </c>
      <c r="B284" s="1">
        <v>5.71</v>
      </c>
    </row>
    <row r="285" ht="15.75" customHeight="1">
      <c r="A285" s="80">
        <v>35096.0</v>
      </c>
      <c r="B285" s="1">
        <v>5.27</v>
      </c>
    </row>
    <row r="286" ht="15.75" customHeight="1">
      <c r="A286" s="80">
        <v>35097.0</v>
      </c>
      <c r="B286" s="1">
        <v>5.23</v>
      </c>
    </row>
    <row r="287" ht="15.75" customHeight="1">
      <c r="A287" s="80">
        <v>35100.0</v>
      </c>
      <c r="B287" s="1">
        <v>5.23</v>
      </c>
    </row>
    <row r="288" ht="15.75" customHeight="1">
      <c r="A288" s="80">
        <v>35101.0</v>
      </c>
      <c r="B288" s="1">
        <v>5.16</v>
      </c>
    </row>
    <row r="289" ht="15.75" customHeight="1">
      <c r="A289" s="80">
        <v>35102.0</v>
      </c>
      <c r="B289" s="1">
        <v>5.13</v>
      </c>
    </row>
    <row r="290" ht="15.75" customHeight="1">
      <c r="A290" s="80">
        <v>35103.0</v>
      </c>
      <c r="B290" s="1">
        <v>5.18</v>
      </c>
    </row>
    <row r="291" ht="15.75" customHeight="1">
      <c r="A291" s="80">
        <v>35104.0</v>
      </c>
      <c r="B291" s="1">
        <v>5.17</v>
      </c>
    </row>
    <row r="292" ht="15.75" customHeight="1">
      <c r="A292" s="80">
        <v>35107.0</v>
      </c>
      <c r="B292" s="1">
        <v>5.12</v>
      </c>
    </row>
    <row r="293" ht="15.75" customHeight="1">
      <c r="A293" s="80">
        <v>35108.0</v>
      </c>
      <c r="B293" s="1">
        <v>4.93</v>
      </c>
    </row>
    <row r="294" ht="15.75" customHeight="1">
      <c r="A294" s="80">
        <v>35109.0</v>
      </c>
      <c r="B294" s="1">
        <v>4.92</v>
      </c>
    </row>
    <row r="295" ht="15.75" customHeight="1">
      <c r="A295" s="80">
        <v>35110.0</v>
      </c>
      <c r="B295" s="1">
        <v>5.36</v>
      </c>
    </row>
    <row r="296" ht="15.75" customHeight="1">
      <c r="A296" s="80">
        <v>35111.0</v>
      </c>
      <c r="B296" s="1">
        <v>5.13</v>
      </c>
    </row>
    <row r="297" ht="15.75" customHeight="1">
      <c r="A297" s="80">
        <v>35114.0</v>
      </c>
      <c r="B297" s="1">
        <v>5.13</v>
      </c>
    </row>
    <row r="298" ht="15.75" customHeight="1">
      <c r="A298" s="80">
        <v>35115.0</v>
      </c>
      <c r="B298" s="1">
        <v>5.2</v>
      </c>
    </row>
    <row r="299" ht="15.75" customHeight="1">
      <c r="A299" s="80">
        <v>35116.0</v>
      </c>
      <c r="B299" s="1">
        <v>5.1</v>
      </c>
    </row>
    <row r="300" ht="15.75" customHeight="1">
      <c r="A300" s="80">
        <v>35117.0</v>
      </c>
      <c r="B300" s="1">
        <v>5.15</v>
      </c>
    </row>
    <row r="301" ht="15.75" customHeight="1">
      <c r="A301" s="80">
        <v>35118.0</v>
      </c>
      <c r="B301" s="1">
        <v>5.14</v>
      </c>
    </row>
    <row r="302" ht="15.75" customHeight="1">
      <c r="A302" s="80">
        <v>35121.0</v>
      </c>
      <c r="B302" s="1">
        <v>5.19</v>
      </c>
    </row>
    <row r="303" ht="15.75" customHeight="1">
      <c r="A303" s="80">
        <v>35122.0</v>
      </c>
      <c r="B303" s="1">
        <v>5.2</v>
      </c>
    </row>
    <row r="304" ht="15.75" customHeight="1">
      <c r="A304" s="80">
        <v>35123.0</v>
      </c>
      <c r="B304" s="1">
        <v>6.18</v>
      </c>
    </row>
    <row r="305" ht="15.75" customHeight="1">
      <c r="A305" s="80">
        <v>35124.0</v>
      </c>
      <c r="B305" s="1">
        <v>6.05</v>
      </c>
    </row>
    <row r="306" ht="15.75" customHeight="1">
      <c r="A306" s="80">
        <v>35125.0</v>
      </c>
      <c r="B306" s="1">
        <v>5.81</v>
      </c>
    </row>
    <row r="307" ht="15.75" customHeight="1">
      <c r="A307" s="80">
        <v>35128.0</v>
      </c>
      <c r="B307" s="1">
        <v>5.33</v>
      </c>
    </row>
    <row r="308" ht="15.75" customHeight="1">
      <c r="A308" s="80">
        <v>35129.0</v>
      </c>
      <c r="B308" s="1">
        <v>5.13</v>
      </c>
    </row>
    <row r="309" ht="15.75" customHeight="1">
      <c r="A309" s="80">
        <v>35130.0</v>
      </c>
      <c r="B309" s="1">
        <v>5.08</v>
      </c>
    </row>
    <row r="310" ht="15.75" customHeight="1">
      <c r="A310" s="80">
        <v>35131.0</v>
      </c>
      <c r="B310" s="1">
        <v>5.21</v>
      </c>
    </row>
    <row r="311" ht="15.75" customHeight="1">
      <c r="A311" s="80">
        <v>35132.0</v>
      </c>
      <c r="B311" s="1">
        <v>5.16</v>
      </c>
    </row>
    <row r="312" ht="15.75" customHeight="1">
      <c r="A312" s="80">
        <v>35135.0</v>
      </c>
      <c r="B312" s="1">
        <v>5.25</v>
      </c>
    </row>
    <row r="313" ht="15.75" customHeight="1">
      <c r="A313" s="80">
        <v>35136.0</v>
      </c>
      <c r="B313" s="1">
        <v>5.25</v>
      </c>
    </row>
    <row r="314" ht="15.75" customHeight="1">
      <c r="A314" s="80">
        <v>35137.0</v>
      </c>
      <c r="B314" s="1">
        <v>5.49</v>
      </c>
    </row>
    <row r="315" ht="15.75" customHeight="1">
      <c r="A315" s="80">
        <v>35138.0</v>
      </c>
      <c r="B315" s="1">
        <v>5.56</v>
      </c>
    </row>
    <row r="316" ht="15.75" customHeight="1">
      <c r="A316" s="80">
        <v>35139.0</v>
      </c>
      <c r="B316" s="1">
        <v>5.42</v>
      </c>
    </row>
    <row r="317" ht="15.75" customHeight="1">
      <c r="A317" s="80">
        <v>35142.0</v>
      </c>
      <c r="B317" s="1">
        <v>5.27</v>
      </c>
    </row>
    <row r="318" ht="15.75" customHeight="1">
      <c r="A318" s="80">
        <v>35143.0</v>
      </c>
      <c r="B318" s="1">
        <v>5.2</v>
      </c>
    </row>
    <row r="319" ht="15.75" customHeight="1">
      <c r="A319" s="80">
        <v>35144.0</v>
      </c>
      <c r="B319" s="1">
        <v>5.21</v>
      </c>
    </row>
    <row r="320" ht="15.75" customHeight="1">
      <c r="A320" s="80">
        <v>35145.0</v>
      </c>
      <c r="B320" s="1">
        <v>5.21</v>
      </c>
    </row>
    <row r="321" ht="15.75" customHeight="1">
      <c r="A321" s="80">
        <v>35146.0</v>
      </c>
      <c r="B321" s="1">
        <v>5.17</v>
      </c>
    </row>
    <row r="322" ht="15.75" customHeight="1">
      <c r="A322" s="80">
        <v>35149.0</v>
      </c>
      <c r="B322" s="1">
        <v>5.29</v>
      </c>
    </row>
    <row r="323" ht="15.75" customHeight="1">
      <c r="A323" s="80">
        <v>35150.0</v>
      </c>
      <c r="B323" s="1">
        <v>5.23</v>
      </c>
    </row>
    <row r="324" ht="15.75" customHeight="1">
      <c r="A324" s="80">
        <v>35151.0</v>
      </c>
      <c r="B324" s="1">
        <v>5.29</v>
      </c>
    </row>
    <row r="325" ht="15.75" customHeight="1">
      <c r="A325" s="80">
        <v>35152.0</v>
      </c>
      <c r="B325" s="1">
        <v>5.31</v>
      </c>
    </row>
    <row r="326" ht="15.75" customHeight="1">
      <c r="A326" s="80">
        <v>35153.0</v>
      </c>
      <c r="B326" s="1">
        <v>5.25</v>
      </c>
    </row>
    <row r="327" ht="15.75" customHeight="1">
      <c r="A327" s="80">
        <v>35156.0</v>
      </c>
      <c r="B327" s="1">
        <v>5.53</v>
      </c>
    </row>
    <row r="328" ht="15.75" customHeight="1">
      <c r="A328" s="80">
        <v>35157.0</v>
      </c>
      <c r="B328" s="1">
        <v>5.29</v>
      </c>
    </row>
    <row r="329" ht="15.75" customHeight="1">
      <c r="A329" s="80">
        <v>35158.0</v>
      </c>
      <c r="B329" s="1">
        <v>5.25</v>
      </c>
    </row>
    <row r="330" ht="15.75" customHeight="1">
      <c r="A330" s="80">
        <v>35159.0</v>
      </c>
      <c r="B330" s="1">
        <v>5.25</v>
      </c>
    </row>
    <row r="331" ht="15.75" customHeight="1">
      <c r="A331" s="80">
        <v>35160.0</v>
      </c>
      <c r="B331" s="1">
        <v>4.89</v>
      </c>
    </row>
    <row r="332" ht="15.75" customHeight="1">
      <c r="A332" s="80">
        <v>35163.0</v>
      </c>
      <c r="B332" s="1">
        <v>5.14</v>
      </c>
    </row>
    <row r="333" ht="15.75" customHeight="1">
      <c r="A333" s="80">
        <v>35164.0</v>
      </c>
      <c r="B333" s="1">
        <v>5.07</v>
      </c>
    </row>
    <row r="334" ht="15.75" customHeight="1">
      <c r="A334" s="80">
        <v>35165.0</v>
      </c>
      <c r="B334" s="1">
        <v>5.46</v>
      </c>
    </row>
    <row r="335" ht="15.75" customHeight="1">
      <c r="A335" s="80">
        <v>35166.0</v>
      </c>
      <c r="B335" s="1">
        <v>5.33</v>
      </c>
    </row>
    <row r="336" ht="15.75" customHeight="1">
      <c r="A336" s="80">
        <v>35167.0</v>
      </c>
      <c r="B336" s="1">
        <v>5.22</v>
      </c>
    </row>
    <row r="337" ht="15.75" customHeight="1">
      <c r="A337" s="80">
        <v>35170.0</v>
      </c>
      <c r="B337" s="1">
        <v>5.33</v>
      </c>
    </row>
    <row r="338" ht="15.75" customHeight="1">
      <c r="A338" s="80">
        <v>35171.0</v>
      </c>
      <c r="B338" s="1">
        <v>5.17</v>
      </c>
    </row>
    <row r="339" ht="15.75" customHeight="1">
      <c r="A339" s="80">
        <v>35172.0</v>
      </c>
      <c r="B339" s="1">
        <v>5.17</v>
      </c>
    </row>
    <row r="340" ht="15.75" customHeight="1">
      <c r="A340" s="80">
        <v>35173.0</v>
      </c>
      <c r="B340" s="1">
        <v>5.19</v>
      </c>
    </row>
    <row r="341" ht="15.75" customHeight="1">
      <c r="A341" s="80">
        <v>35174.0</v>
      </c>
      <c r="B341" s="1">
        <v>5.1</v>
      </c>
    </row>
    <row r="342" ht="15.75" customHeight="1">
      <c r="A342" s="80">
        <v>35177.0</v>
      </c>
      <c r="B342" s="1">
        <v>5.23</v>
      </c>
    </row>
    <row r="343" ht="15.75" customHeight="1">
      <c r="A343" s="80">
        <v>35178.0</v>
      </c>
      <c r="B343" s="1">
        <v>5.38</v>
      </c>
    </row>
    <row r="344" ht="15.75" customHeight="1">
      <c r="A344" s="80">
        <v>35179.0</v>
      </c>
      <c r="B344" s="1">
        <v>5.57</v>
      </c>
    </row>
    <row r="345" ht="15.75" customHeight="1">
      <c r="A345" s="80">
        <v>35180.0</v>
      </c>
      <c r="B345" s="1">
        <v>5.34</v>
      </c>
    </row>
    <row r="346" ht="15.75" customHeight="1">
      <c r="A346" s="80">
        <v>35181.0</v>
      </c>
      <c r="B346" s="1">
        <v>5.21</v>
      </c>
    </row>
    <row r="347" ht="15.75" customHeight="1">
      <c r="A347" s="80">
        <v>35184.0</v>
      </c>
      <c r="B347" s="1">
        <v>5.25</v>
      </c>
    </row>
    <row r="348" ht="15.75" customHeight="1">
      <c r="A348" s="80">
        <v>35185.0</v>
      </c>
      <c r="B348" s="1">
        <v>5.5</v>
      </c>
    </row>
    <row r="349" ht="15.75" customHeight="1">
      <c r="A349" s="80">
        <v>35186.0</v>
      </c>
      <c r="B349" s="1">
        <v>5.41</v>
      </c>
    </row>
    <row r="350" ht="15.75" customHeight="1">
      <c r="A350" s="80">
        <v>35187.0</v>
      </c>
      <c r="B350" s="1">
        <v>5.28</v>
      </c>
    </row>
    <row r="351" ht="15.75" customHeight="1">
      <c r="A351" s="80">
        <v>35188.0</v>
      </c>
      <c r="B351" s="1">
        <v>5.14</v>
      </c>
    </row>
    <row r="352" ht="15.75" customHeight="1">
      <c r="A352" s="80">
        <v>35191.0</v>
      </c>
      <c r="B352" s="1">
        <v>5.26</v>
      </c>
    </row>
    <row r="353" ht="15.75" customHeight="1">
      <c r="A353" s="80">
        <v>35192.0</v>
      </c>
      <c r="B353" s="1">
        <v>5.24</v>
      </c>
    </row>
    <row r="354" ht="15.75" customHeight="1">
      <c r="A354" s="80">
        <v>35193.0</v>
      </c>
      <c r="B354" s="1">
        <v>5.31</v>
      </c>
    </row>
    <row r="355" ht="15.75" customHeight="1">
      <c r="A355" s="80">
        <v>35194.0</v>
      </c>
      <c r="B355" s="1">
        <v>5.28</v>
      </c>
    </row>
    <row r="356" ht="15.75" customHeight="1">
      <c r="A356" s="80">
        <v>35195.0</v>
      </c>
      <c r="B356" s="1">
        <v>5.2</v>
      </c>
    </row>
    <row r="357" ht="15.75" customHeight="1">
      <c r="A357" s="80">
        <v>35198.0</v>
      </c>
      <c r="B357" s="1">
        <v>5.25</v>
      </c>
    </row>
    <row r="358" ht="15.75" customHeight="1">
      <c r="A358" s="80">
        <v>35199.0</v>
      </c>
      <c r="B358" s="1">
        <v>5.25</v>
      </c>
    </row>
    <row r="359" ht="15.75" customHeight="1">
      <c r="A359" s="80">
        <v>35200.0</v>
      </c>
      <c r="B359" s="1">
        <v>5.47</v>
      </c>
    </row>
    <row r="360" ht="15.75" customHeight="1">
      <c r="A360" s="80">
        <v>35201.0</v>
      </c>
      <c r="B360" s="1">
        <v>5.24</v>
      </c>
    </row>
    <row r="361" ht="15.75" customHeight="1">
      <c r="A361" s="80">
        <v>35202.0</v>
      </c>
      <c r="B361" s="1">
        <v>5.15</v>
      </c>
    </row>
    <row r="362" ht="15.75" customHeight="1">
      <c r="A362" s="80">
        <v>35205.0</v>
      </c>
      <c r="B362" s="1">
        <v>5.21</v>
      </c>
    </row>
    <row r="363" ht="15.75" customHeight="1">
      <c r="A363" s="80">
        <v>35206.0</v>
      </c>
      <c r="B363" s="1">
        <v>5.23</v>
      </c>
    </row>
    <row r="364" ht="15.75" customHeight="1">
      <c r="A364" s="80">
        <v>35207.0</v>
      </c>
      <c r="B364" s="1">
        <v>5.41</v>
      </c>
    </row>
    <row r="365" ht="15.75" customHeight="1">
      <c r="A365" s="80">
        <v>35208.0</v>
      </c>
      <c r="B365" s="1">
        <v>5.2</v>
      </c>
    </row>
    <row r="366" ht="15.75" customHeight="1">
      <c r="A366" s="80">
        <v>35209.0</v>
      </c>
      <c r="B366" s="1">
        <v>5.14</v>
      </c>
    </row>
    <row r="367" ht="15.75" customHeight="1">
      <c r="A367" s="80">
        <v>35212.0</v>
      </c>
      <c r="B367" s="1">
        <v>5.14</v>
      </c>
    </row>
    <row r="368" ht="15.75" customHeight="1">
      <c r="A368" s="80">
        <v>35213.0</v>
      </c>
      <c r="B368" s="1">
        <v>5.33</v>
      </c>
    </row>
    <row r="369" ht="15.75" customHeight="1">
      <c r="A369" s="80">
        <v>35214.0</v>
      </c>
      <c r="B369" s="1">
        <v>5.24</v>
      </c>
    </row>
    <row r="370" ht="15.75" customHeight="1">
      <c r="A370" s="80">
        <v>35215.0</v>
      </c>
      <c r="B370" s="1">
        <v>5.34</v>
      </c>
    </row>
    <row r="371" ht="15.75" customHeight="1">
      <c r="A371" s="80">
        <v>35216.0</v>
      </c>
      <c r="B371" s="1">
        <v>5.31</v>
      </c>
    </row>
    <row r="372" ht="15.75" customHeight="1">
      <c r="A372" s="80">
        <v>35219.0</v>
      </c>
      <c r="B372" s="1">
        <v>5.44</v>
      </c>
    </row>
    <row r="373" ht="15.75" customHeight="1">
      <c r="A373" s="80">
        <v>35220.0</v>
      </c>
      <c r="B373" s="1">
        <v>5.23</v>
      </c>
    </row>
    <row r="374" ht="15.75" customHeight="1">
      <c r="A374" s="80">
        <v>35221.0</v>
      </c>
      <c r="B374" s="1">
        <v>5.34</v>
      </c>
    </row>
    <row r="375" ht="15.75" customHeight="1">
      <c r="A375" s="80">
        <v>35222.0</v>
      </c>
      <c r="B375" s="1">
        <v>5.29</v>
      </c>
    </row>
    <row r="376" ht="15.75" customHeight="1">
      <c r="A376" s="80">
        <v>35223.0</v>
      </c>
      <c r="B376" s="1">
        <v>5.21</v>
      </c>
    </row>
    <row r="377" ht="15.75" customHeight="1">
      <c r="A377" s="80">
        <v>35226.0</v>
      </c>
      <c r="B377" s="1">
        <v>5.28</v>
      </c>
    </row>
    <row r="378" ht="15.75" customHeight="1">
      <c r="A378" s="80">
        <v>35227.0</v>
      </c>
      <c r="B378" s="1">
        <v>5.24</v>
      </c>
    </row>
    <row r="379" ht="15.75" customHeight="1">
      <c r="A379" s="80">
        <v>35228.0</v>
      </c>
      <c r="B379" s="1">
        <v>5.25</v>
      </c>
    </row>
    <row r="380" ht="15.75" customHeight="1">
      <c r="A380" s="80">
        <v>35229.0</v>
      </c>
      <c r="B380" s="1">
        <v>5.27</v>
      </c>
    </row>
    <row r="381" ht="15.75" customHeight="1">
      <c r="A381" s="80">
        <v>35230.0</v>
      </c>
      <c r="B381" s="1">
        <v>5.3</v>
      </c>
    </row>
    <row r="382" ht="15.75" customHeight="1">
      <c r="A382" s="80">
        <v>35233.0</v>
      </c>
      <c r="B382" s="1">
        <v>5.47</v>
      </c>
    </row>
    <row r="383" ht="15.75" customHeight="1">
      <c r="A383" s="80">
        <v>35234.0</v>
      </c>
      <c r="B383" s="1">
        <v>5.27</v>
      </c>
    </row>
    <row r="384" ht="15.75" customHeight="1">
      <c r="A384" s="80">
        <v>35235.0</v>
      </c>
      <c r="B384" s="1">
        <v>6.25</v>
      </c>
    </row>
    <row r="385" ht="15.75" customHeight="1">
      <c r="A385" s="80">
        <v>35236.0</v>
      </c>
      <c r="B385" s="1">
        <v>5.37</v>
      </c>
    </row>
    <row r="386" ht="15.75" customHeight="1">
      <c r="A386" s="80">
        <v>35237.0</v>
      </c>
      <c r="B386" s="1">
        <v>5.19</v>
      </c>
    </row>
    <row r="387" ht="15.75" customHeight="1">
      <c r="A387" s="80">
        <v>35240.0</v>
      </c>
      <c r="B387" s="1">
        <v>5.18</v>
      </c>
    </row>
    <row r="388" ht="15.75" customHeight="1">
      <c r="A388" s="80">
        <v>35241.0</v>
      </c>
      <c r="B388" s="1">
        <v>5.15</v>
      </c>
    </row>
    <row r="389" ht="15.75" customHeight="1">
      <c r="A389" s="80">
        <v>35242.0</v>
      </c>
      <c r="B389" s="1">
        <v>5.18</v>
      </c>
    </row>
    <row r="390" ht="15.75" customHeight="1">
      <c r="A390" s="80">
        <v>35243.0</v>
      </c>
      <c r="B390" s="1">
        <v>5.27</v>
      </c>
    </row>
    <row r="391" ht="15.75" customHeight="1">
      <c r="A391" s="80">
        <v>35244.0</v>
      </c>
      <c r="B391" s="1">
        <v>5.0</v>
      </c>
    </row>
    <row r="392" ht="15.75" customHeight="1">
      <c r="A392" s="80">
        <v>35247.0</v>
      </c>
      <c r="B392" s="1">
        <v>7.8</v>
      </c>
    </row>
    <row r="393" ht="15.75" customHeight="1">
      <c r="A393" s="80">
        <v>35248.0</v>
      </c>
      <c r="B393" s="1">
        <v>5.29</v>
      </c>
    </row>
    <row r="394" ht="15.75" customHeight="1">
      <c r="A394" s="80">
        <v>35249.0</v>
      </c>
      <c r="B394" s="1">
        <v>5.38</v>
      </c>
    </row>
    <row r="395" ht="15.75" customHeight="1">
      <c r="A395" s="80">
        <v>35250.0</v>
      </c>
      <c r="B395" s="1">
        <v>5.38</v>
      </c>
    </row>
    <row r="396" ht="15.75" customHeight="1">
      <c r="A396" s="80">
        <v>35251.0</v>
      </c>
      <c r="B396" s="1">
        <v>5.28</v>
      </c>
    </row>
    <row r="397" ht="15.75" customHeight="1">
      <c r="A397" s="80">
        <v>35254.0</v>
      </c>
      <c r="B397" s="1">
        <v>5.27</v>
      </c>
    </row>
    <row r="398" ht="15.75" customHeight="1">
      <c r="A398" s="80">
        <v>35255.0</v>
      </c>
      <c r="B398" s="1">
        <v>5.14</v>
      </c>
    </row>
    <row r="399" ht="15.75" customHeight="1">
      <c r="A399" s="80">
        <v>35256.0</v>
      </c>
      <c r="B399" s="1">
        <v>5.16</v>
      </c>
    </row>
    <row r="400" ht="15.75" customHeight="1">
      <c r="A400" s="80">
        <v>35257.0</v>
      </c>
      <c r="B400" s="1">
        <v>5.21</v>
      </c>
    </row>
    <row r="401" ht="15.75" customHeight="1">
      <c r="A401" s="80">
        <v>35258.0</v>
      </c>
      <c r="B401" s="1">
        <v>5.18</v>
      </c>
    </row>
    <row r="402" ht="15.75" customHeight="1">
      <c r="A402" s="80">
        <v>35261.0</v>
      </c>
      <c r="B402" s="1">
        <v>5.42</v>
      </c>
    </row>
    <row r="403" ht="15.75" customHeight="1">
      <c r="A403" s="80">
        <v>35262.0</v>
      </c>
      <c r="B403" s="1">
        <v>5.2</v>
      </c>
    </row>
    <row r="404" ht="15.75" customHeight="1">
      <c r="A404" s="80">
        <v>35263.0</v>
      </c>
      <c r="B404" s="1">
        <v>5.25</v>
      </c>
    </row>
    <row r="405" ht="15.75" customHeight="1">
      <c r="A405" s="80">
        <v>35264.0</v>
      </c>
      <c r="B405" s="1">
        <v>5.28</v>
      </c>
    </row>
    <row r="406" ht="15.75" customHeight="1">
      <c r="A406" s="80">
        <v>35265.0</v>
      </c>
      <c r="B406" s="1">
        <v>5.22</v>
      </c>
    </row>
    <row r="407" ht="15.75" customHeight="1">
      <c r="A407" s="80">
        <v>35268.0</v>
      </c>
      <c r="B407" s="1">
        <v>5.25</v>
      </c>
    </row>
    <row r="408" ht="15.75" customHeight="1">
      <c r="A408" s="80">
        <v>35269.0</v>
      </c>
      <c r="B408" s="1">
        <v>5.25</v>
      </c>
    </row>
    <row r="409" ht="15.75" customHeight="1">
      <c r="A409" s="80">
        <v>35270.0</v>
      </c>
      <c r="B409" s="1">
        <v>5.29</v>
      </c>
    </row>
    <row r="410" ht="15.75" customHeight="1">
      <c r="A410" s="80">
        <v>35271.0</v>
      </c>
      <c r="B410" s="1">
        <v>5.45</v>
      </c>
    </row>
    <row r="411" ht="15.75" customHeight="1">
      <c r="A411" s="80">
        <v>35272.0</v>
      </c>
      <c r="B411" s="1">
        <v>5.26</v>
      </c>
    </row>
    <row r="412" ht="15.75" customHeight="1">
      <c r="A412" s="80">
        <v>35275.0</v>
      </c>
      <c r="B412" s="1">
        <v>5.37</v>
      </c>
    </row>
    <row r="413" ht="15.75" customHeight="1">
      <c r="A413" s="80">
        <v>35276.0</v>
      </c>
      <c r="B413" s="1">
        <v>5.33</v>
      </c>
    </row>
    <row r="414" ht="15.75" customHeight="1">
      <c r="A414" s="80">
        <v>35277.0</v>
      </c>
      <c r="B414" s="1">
        <v>6.75</v>
      </c>
    </row>
    <row r="415" ht="15.75" customHeight="1">
      <c r="A415" s="80">
        <v>35278.0</v>
      </c>
      <c r="B415" s="1">
        <v>6.29</v>
      </c>
    </row>
    <row r="416" ht="15.75" customHeight="1">
      <c r="A416" s="80">
        <v>35279.0</v>
      </c>
      <c r="B416" s="1">
        <v>5.34</v>
      </c>
    </row>
    <row r="417" ht="15.75" customHeight="1">
      <c r="A417" s="80">
        <v>35282.0</v>
      </c>
      <c r="B417" s="1">
        <v>5.15</v>
      </c>
    </row>
    <row r="418" ht="15.75" customHeight="1">
      <c r="A418" s="80">
        <v>35283.0</v>
      </c>
      <c r="B418" s="1">
        <v>5.1</v>
      </c>
    </row>
    <row r="419" ht="15.75" customHeight="1">
      <c r="A419" s="80">
        <v>35284.0</v>
      </c>
      <c r="B419" s="1">
        <v>5.07</v>
      </c>
    </row>
    <row r="420" ht="15.75" customHeight="1">
      <c r="A420" s="80">
        <v>35285.0</v>
      </c>
      <c r="B420" s="1">
        <v>5.15</v>
      </c>
    </row>
    <row r="421" ht="15.75" customHeight="1">
      <c r="A421" s="80">
        <v>35286.0</v>
      </c>
      <c r="B421" s="1">
        <v>5.1</v>
      </c>
    </row>
    <row r="422" ht="15.75" customHeight="1">
      <c r="A422" s="80">
        <v>35289.0</v>
      </c>
      <c r="B422" s="1">
        <v>5.17</v>
      </c>
    </row>
    <row r="423" ht="15.75" customHeight="1">
      <c r="A423" s="80">
        <v>35290.0</v>
      </c>
      <c r="B423" s="1">
        <v>4.89</v>
      </c>
    </row>
    <row r="424" ht="15.75" customHeight="1">
      <c r="A424" s="80">
        <v>35291.0</v>
      </c>
      <c r="B424" s="1">
        <v>5.22</v>
      </c>
    </row>
    <row r="425" ht="15.75" customHeight="1">
      <c r="A425" s="80">
        <v>35292.0</v>
      </c>
      <c r="B425" s="1">
        <v>5.48</v>
      </c>
    </row>
    <row r="426" ht="15.75" customHeight="1">
      <c r="A426" s="80">
        <v>35293.0</v>
      </c>
      <c r="B426" s="1">
        <v>5.15</v>
      </c>
    </row>
    <row r="427" ht="15.75" customHeight="1">
      <c r="A427" s="80">
        <v>35296.0</v>
      </c>
      <c r="B427" s="1">
        <v>5.17</v>
      </c>
    </row>
    <row r="428" ht="15.75" customHeight="1">
      <c r="A428" s="80">
        <v>35297.0</v>
      </c>
      <c r="B428" s="1">
        <v>5.08</v>
      </c>
    </row>
    <row r="429" ht="15.75" customHeight="1">
      <c r="A429" s="80">
        <v>35298.0</v>
      </c>
      <c r="B429" s="1">
        <v>5.09</v>
      </c>
    </row>
    <row r="430" ht="15.75" customHeight="1">
      <c r="A430" s="80">
        <v>35299.0</v>
      </c>
      <c r="B430" s="1">
        <v>5.17</v>
      </c>
    </row>
    <row r="431" ht="15.75" customHeight="1">
      <c r="A431" s="80">
        <v>35300.0</v>
      </c>
      <c r="B431" s="1">
        <v>5.22</v>
      </c>
    </row>
    <row r="432" ht="15.75" customHeight="1">
      <c r="A432" s="80">
        <v>35303.0</v>
      </c>
      <c r="B432" s="1">
        <v>5.28</v>
      </c>
    </row>
    <row r="433" ht="15.75" customHeight="1">
      <c r="A433" s="80">
        <v>35304.0</v>
      </c>
      <c r="B433" s="1">
        <v>5.13</v>
      </c>
    </row>
    <row r="434" ht="15.75" customHeight="1">
      <c r="A434" s="80">
        <v>35305.0</v>
      </c>
      <c r="B434" s="1">
        <v>5.24</v>
      </c>
    </row>
    <row r="435" ht="15.75" customHeight="1">
      <c r="A435" s="80">
        <v>35306.0</v>
      </c>
      <c r="B435" s="1">
        <v>5.24</v>
      </c>
    </row>
    <row r="436" ht="15.75" customHeight="1">
      <c r="A436" s="80">
        <v>35307.0</v>
      </c>
      <c r="B436" s="1">
        <v>5.28</v>
      </c>
    </row>
    <row r="437" ht="15.75" customHeight="1">
      <c r="A437" s="80">
        <v>35310.0</v>
      </c>
      <c r="B437" s="1">
        <v>5.28</v>
      </c>
    </row>
    <row r="438" ht="15.75" customHeight="1">
      <c r="A438" s="80">
        <v>35311.0</v>
      </c>
      <c r="B438" s="1">
        <v>6.01</v>
      </c>
    </row>
    <row r="439" ht="15.75" customHeight="1">
      <c r="A439" s="80">
        <v>35312.0</v>
      </c>
      <c r="B439" s="1">
        <v>5.35</v>
      </c>
    </row>
    <row r="440" ht="15.75" customHeight="1">
      <c r="A440" s="80">
        <v>35313.0</v>
      </c>
      <c r="B440" s="1">
        <v>5.19</v>
      </c>
    </row>
    <row r="441" ht="15.75" customHeight="1">
      <c r="A441" s="80">
        <v>35314.0</v>
      </c>
      <c r="B441" s="1">
        <v>5.13</v>
      </c>
    </row>
    <row r="442" ht="15.75" customHeight="1">
      <c r="A442" s="80">
        <v>35317.0</v>
      </c>
      <c r="B442" s="1">
        <v>5.2</v>
      </c>
    </row>
    <row r="443" ht="15.75" customHeight="1">
      <c r="A443" s="80">
        <v>35318.0</v>
      </c>
      <c r="B443" s="1">
        <v>5.1</v>
      </c>
    </row>
    <row r="444" ht="15.75" customHeight="1">
      <c r="A444" s="80">
        <v>35319.0</v>
      </c>
      <c r="B444" s="1">
        <v>5.26</v>
      </c>
    </row>
    <row r="445" ht="15.75" customHeight="1">
      <c r="A445" s="80">
        <v>35320.0</v>
      </c>
      <c r="B445" s="1">
        <v>5.33</v>
      </c>
    </row>
    <row r="446" ht="15.75" customHeight="1">
      <c r="A446" s="80">
        <v>35321.0</v>
      </c>
      <c r="B446" s="1">
        <v>5.29</v>
      </c>
    </row>
    <row r="447" ht="15.75" customHeight="1">
      <c r="A447" s="80">
        <v>35324.0</v>
      </c>
      <c r="B447" s="1">
        <v>5.38</v>
      </c>
    </row>
    <row r="448" ht="15.75" customHeight="1">
      <c r="A448" s="80">
        <v>35325.0</v>
      </c>
      <c r="B448" s="1">
        <v>5.02</v>
      </c>
    </row>
    <row r="449" ht="15.75" customHeight="1">
      <c r="A449" s="80">
        <v>35326.0</v>
      </c>
      <c r="B449" s="1">
        <v>4.96</v>
      </c>
    </row>
    <row r="450" ht="15.75" customHeight="1">
      <c r="A450" s="80">
        <v>35327.0</v>
      </c>
      <c r="B450" s="1">
        <v>5.29</v>
      </c>
    </row>
    <row r="451" ht="15.75" customHeight="1">
      <c r="A451" s="80">
        <v>35328.0</v>
      </c>
      <c r="B451" s="1">
        <v>5.3</v>
      </c>
    </row>
    <row r="452" ht="15.75" customHeight="1">
      <c r="A452" s="80">
        <v>35331.0</v>
      </c>
      <c r="B452" s="1">
        <v>5.32</v>
      </c>
    </row>
    <row r="453" ht="15.75" customHeight="1">
      <c r="A453" s="80">
        <v>35332.0</v>
      </c>
      <c r="B453" s="1">
        <v>5.28</v>
      </c>
    </row>
    <row r="454" ht="15.75" customHeight="1">
      <c r="A454" s="80">
        <v>35333.0</v>
      </c>
      <c r="B454" s="1">
        <v>5.56</v>
      </c>
    </row>
    <row r="455" ht="15.75" customHeight="1">
      <c r="A455" s="80">
        <v>35334.0</v>
      </c>
      <c r="B455" s="1">
        <v>5.28</v>
      </c>
    </row>
    <row r="456" ht="15.75" customHeight="1">
      <c r="A456" s="80">
        <v>35335.0</v>
      </c>
      <c r="B456" s="1">
        <v>5.21</v>
      </c>
    </row>
    <row r="457" ht="15.75" customHeight="1">
      <c r="A457" s="80">
        <v>35338.0</v>
      </c>
      <c r="B457" s="1">
        <v>6.09</v>
      </c>
    </row>
    <row r="458" ht="15.75" customHeight="1">
      <c r="A458" s="80">
        <v>35339.0</v>
      </c>
      <c r="B458" s="1">
        <v>5.53</v>
      </c>
    </row>
    <row r="459" ht="15.75" customHeight="1">
      <c r="A459" s="80">
        <v>35340.0</v>
      </c>
      <c r="B459" s="1">
        <v>5.24</v>
      </c>
    </row>
    <row r="460" ht="15.75" customHeight="1">
      <c r="A460" s="80">
        <v>35341.0</v>
      </c>
      <c r="B460" s="1">
        <v>5.17</v>
      </c>
    </row>
    <row r="461" ht="15.75" customHeight="1">
      <c r="A461" s="80">
        <v>35342.0</v>
      </c>
      <c r="B461" s="1">
        <v>5.04</v>
      </c>
    </row>
    <row r="462" ht="15.75" customHeight="1">
      <c r="A462" s="80">
        <v>35345.0</v>
      </c>
      <c r="B462" s="1">
        <v>5.16</v>
      </c>
    </row>
    <row r="463" ht="15.75" customHeight="1">
      <c r="A463" s="80">
        <v>35346.0</v>
      </c>
      <c r="B463" s="1">
        <v>5.11</v>
      </c>
    </row>
    <row r="464" ht="15.75" customHeight="1">
      <c r="A464" s="80">
        <v>35347.0</v>
      </c>
      <c r="B464" s="1">
        <v>5.43</v>
      </c>
    </row>
    <row r="465" ht="15.75" customHeight="1">
      <c r="A465" s="80">
        <v>35348.0</v>
      </c>
      <c r="B465" s="1">
        <v>5.29</v>
      </c>
    </row>
    <row r="466" ht="15.75" customHeight="1">
      <c r="A466" s="80">
        <v>35349.0</v>
      </c>
      <c r="B466" s="1">
        <v>5.16</v>
      </c>
    </row>
    <row r="467" ht="15.75" customHeight="1">
      <c r="A467" s="80">
        <v>35352.0</v>
      </c>
      <c r="B467" s="1">
        <v>5.16</v>
      </c>
    </row>
    <row r="468" ht="15.75" customHeight="1">
      <c r="A468" s="80">
        <v>35353.0</v>
      </c>
      <c r="B468" s="1">
        <v>5.41</v>
      </c>
    </row>
    <row r="469" ht="15.75" customHeight="1">
      <c r="A469" s="80">
        <v>35354.0</v>
      </c>
      <c r="B469" s="1">
        <v>5.2</v>
      </c>
    </row>
    <row r="470" ht="15.75" customHeight="1">
      <c r="A470" s="80">
        <v>35355.0</v>
      </c>
      <c r="B470" s="1">
        <v>5.19</v>
      </c>
    </row>
    <row r="471" ht="15.75" customHeight="1">
      <c r="A471" s="80">
        <v>35356.0</v>
      </c>
      <c r="B471" s="1">
        <v>5.12</v>
      </c>
    </row>
    <row r="472" ht="15.75" customHeight="1">
      <c r="A472" s="80">
        <v>35359.0</v>
      </c>
      <c r="B472" s="1">
        <v>5.21</v>
      </c>
    </row>
    <row r="473" ht="15.75" customHeight="1">
      <c r="A473" s="80">
        <v>35360.0</v>
      </c>
      <c r="B473" s="1">
        <v>5.19</v>
      </c>
    </row>
    <row r="474" ht="15.75" customHeight="1">
      <c r="A474" s="80">
        <v>35361.0</v>
      </c>
      <c r="B474" s="1">
        <v>5.58</v>
      </c>
    </row>
    <row r="475" ht="15.75" customHeight="1">
      <c r="A475" s="80">
        <v>35362.0</v>
      </c>
      <c r="B475" s="1">
        <v>5.29</v>
      </c>
    </row>
    <row r="476" ht="15.75" customHeight="1">
      <c r="A476" s="80">
        <v>35363.0</v>
      </c>
      <c r="B476" s="1">
        <v>5.27</v>
      </c>
    </row>
    <row r="477" ht="15.75" customHeight="1">
      <c r="A477" s="80">
        <v>35366.0</v>
      </c>
      <c r="B477" s="1">
        <v>5.29</v>
      </c>
    </row>
    <row r="478" ht="15.75" customHeight="1">
      <c r="A478" s="80">
        <v>35367.0</v>
      </c>
      <c r="B478" s="1">
        <v>5.22</v>
      </c>
    </row>
    <row r="479" ht="15.75" customHeight="1">
      <c r="A479" s="80">
        <v>35368.0</v>
      </c>
      <c r="B479" s="1">
        <v>5.31</v>
      </c>
    </row>
    <row r="480" ht="15.75" customHeight="1">
      <c r="A480" s="80">
        <v>35369.0</v>
      </c>
      <c r="B480" s="1">
        <v>5.63</v>
      </c>
    </row>
    <row r="481" ht="15.75" customHeight="1">
      <c r="A481" s="80">
        <v>35370.0</v>
      </c>
      <c r="B481" s="1">
        <v>5.19</v>
      </c>
    </row>
    <row r="482" ht="15.75" customHeight="1">
      <c r="A482" s="80">
        <v>35373.0</v>
      </c>
      <c r="B482" s="1">
        <v>5.21</v>
      </c>
    </row>
    <row r="483" ht="15.75" customHeight="1">
      <c r="A483" s="80">
        <v>35374.0</v>
      </c>
      <c r="B483" s="1">
        <v>5.34</v>
      </c>
    </row>
    <row r="484" ht="15.75" customHeight="1">
      <c r="A484" s="80">
        <v>35375.0</v>
      </c>
      <c r="B484" s="1">
        <v>5.46</v>
      </c>
    </row>
    <row r="485" ht="15.75" customHeight="1">
      <c r="A485" s="80">
        <v>35376.0</v>
      </c>
      <c r="B485" s="1">
        <v>5.28</v>
      </c>
    </row>
    <row r="486" ht="15.75" customHeight="1">
      <c r="A486" s="80">
        <v>35377.0</v>
      </c>
      <c r="B486" s="1">
        <v>5.17</v>
      </c>
    </row>
    <row r="487" ht="15.75" customHeight="1">
      <c r="A487" s="80">
        <v>35380.0</v>
      </c>
      <c r="B487" s="1">
        <v>5.17</v>
      </c>
    </row>
    <row r="488" ht="15.75" customHeight="1">
      <c r="A488" s="80">
        <v>35381.0</v>
      </c>
      <c r="B488" s="1">
        <v>5.3</v>
      </c>
    </row>
    <row r="489" ht="15.75" customHeight="1">
      <c r="A489" s="80">
        <v>35382.0</v>
      </c>
      <c r="B489" s="1">
        <v>5.21</v>
      </c>
    </row>
    <row r="490" ht="15.75" customHeight="1">
      <c r="A490" s="80">
        <v>35383.0</v>
      </c>
      <c r="B490" s="1">
        <v>5.34</v>
      </c>
    </row>
    <row r="491" ht="15.75" customHeight="1">
      <c r="A491" s="80">
        <v>35384.0</v>
      </c>
      <c r="B491" s="1">
        <v>5.53</v>
      </c>
    </row>
    <row r="492" ht="15.75" customHeight="1">
      <c r="A492" s="80">
        <v>35387.0</v>
      </c>
      <c r="B492" s="1">
        <v>5.15</v>
      </c>
    </row>
    <row r="493" ht="15.75" customHeight="1">
      <c r="A493" s="80">
        <v>35388.0</v>
      </c>
      <c r="B493" s="1">
        <v>5.29</v>
      </c>
    </row>
    <row r="494" ht="15.75" customHeight="1">
      <c r="A494" s="80">
        <v>35389.0</v>
      </c>
      <c r="B494" s="1">
        <v>5.53</v>
      </c>
    </row>
    <row r="495" ht="15.75" customHeight="1">
      <c r="A495" s="80">
        <v>35390.0</v>
      </c>
      <c r="B495" s="1">
        <v>5.28</v>
      </c>
    </row>
    <row r="496" ht="15.75" customHeight="1">
      <c r="A496" s="80">
        <v>35391.0</v>
      </c>
      <c r="B496" s="1">
        <v>5.24</v>
      </c>
    </row>
    <row r="497" ht="15.75" customHeight="1">
      <c r="A497" s="80">
        <v>35394.0</v>
      </c>
      <c r="B497" s="1">
        <v>5.38</v>
      </c>
    </row>
    <row r="498" ht="15.75" customHeight="1">
      <c r="A498" s="80">
        <v>35395.0</v>
      </c>
      <c r="B498" s="1">
        <v>5.28</v>
      </c>
    </row>
    <row r="499" ht="15.75" customHeight="1">
      <c r="A499" s="80">
        <v>35396.0</v>
      </c>
      <c r="B499" s="1">
        <v>5.42</v>
      </c>
    </row>
    <row r="500" ht="15.75" customHeight="1">
      <c r="A500" s="80">
        <v>35397.0</v>
      </c>
      <c r="B500" s="1">
        <v>5.42</v>
      </c>
    </row>
    <row r="501" ht="15.75" customHeight="1">
      <c r="A501" s="80">
        <v>35398.0</v>
      </c>
      <c r="B501" s="1">
        <v>5.44</v>
      </c>
    </row>
    <row r="502" ht="15.75" customHeight="1">
      <c r="A502" s="80">
        <v>35401.0</v>
      </c>
      <c r="B502" s="1">
        <v>5.67</v>
      </c>
    </row>
    <row r="503" ht="15.75" customHeight="1">
      <c r="A503" s="80">
        <v>35402.0</v>
      </c>
      <c r="B503" s="1">
        <v>5.09</v>
      </c>
    </row>
    <row r="504" ht="15.75" customHeight="1">
      <c r="A504" s="80">
        <v>35403.0</v>
      </c>
      <c r="B504" s="1">
        <v>6.12</v>
      </c>
    </row>
    <row r="505" ht="15.75" customHeight="1">
      <c r="A505" s="80">
        <v>35404.0</v>
      </c>
      <c r="B505" s="1">
        <v>5.36</v>
      </c>
    </row>
    <row r="506" ht="15.75" customHeight="1">
      <c r="A506" s="80">
        <v>35405.0</v>
      </c>
      <c r="B506" s="1">
        <v>5.21</v>
      </c>
    </row>
    <row r="507" ht="15.75" customHeight="1">
      <c r="A507" s="80">
        <v>35408.0</v>
      </c>
      <c r="B507" s="1">
        <v>5.19</v>
      </c>
    </row>
    <row r="508" ht="15.75" customHeight="1">
      <c r="A508" s="80">
        <v>35409.0</v>
      </c>
      <c r="B508" s="1">
        <v>5.17</v>
      </c>
    </row>
    <row r="509" ht="15.75" customHeight="1">
      <c r="A509" s="80">
        <v>35410.0</v>
      </c>
      <c r="B509" s="1">
        <v>5.19</v>
      </c>
    </row>
    <row r="510" ht="15.75" customHeight="1">
      <c r="A510" s="80">
        <v>35411.0</v>
      </c>
      <c r="B510" s="1">
        <v>5.25</v>
      </c>
    </row>
    <row r="511" ht="15.75" customHeight="1">
      <c r="A511" s="80">
        <v>35412.0</v>
      </c>
      <c r="B511" s="1">
        <v>5.28</v>
      </c>
    </row>
    <row r="512" ht="15.75" customHeight="1">
      <c r="A512" s="80">
        <v>35415.0</v>
      </c>
      <c r="B512" s="1">
        <v>5.56</v>
      </c>
    </row>
    <row r="513" ht="15.75" customHeight="1">
      <c r="A513" s="80">
        <v>35416.0</v>
      </c>
      <c r="B513" s="1">
        <v>5.38</v>
      </c>
    </row>
    <row r="514" ht="15.75" customHeight="1">
      <c r="A514" s="80">
        <v>35417.0</v>
      </c>
      <c r="B514" s="1">
        <v>5.6</v>
      </c>
    </row>
    <row r="515" ht="15.75" customHeight="1">
      <c r="A515" s="80">
        <v>35418.0</v>
      </c>
      <c r="B515" s="1">
        <v>5.29</v>
      </c>
    </row>
    <row r="516" ht="15.75" customHeight="1">
      <c r="A516" s="80">
        <v>35419.0</v>
      </c>
      <c r="B516" s="1">
        <v>5.15</v>
      </c>
    </row>
    <row r="517" ht="15.75" customHeight="1">
      <c r="A517" s="80">
        <v>35422.0</v>
      </c>
      <c r="B517" s="1">
        <v>5.26</v>
      </c>
    </row>
    <row r="518" ht="15.75" customHeight="1">
      <c r="A518" s="80">
        <v>35423.0</v>
      </c>
      <c r="B518" s="1">
        <v>5.14</v>
      </c>
    </row>
    <row r="519" ht="15.75" customHeight="1">
      <c r="A519" s="80">
        <v>35424.0</v>
      </c>
      <c r="B519" s="1">
        <v>5.14</v>
      </c>
    </row>
    <row r="520" ht="15.75" customHeight="1">
      <c r="A520" s="80">
        <v>35425.0</v>
      </c>
      <c r="B520" s="1">
        <v>5.26</v>
      </c>
    </row>
    <row r="521" ht="15.75" customHeight="1">
      <c r="A521" s="80">
        <v>35426.0</v>
      </c>
      <c r="B521" s="1">
        <v>4.77</v>
      </c>
    </row>
    <row r="522" ht="15.75" customHeight="1">
      <c r="A522" s="80">
        <v>35429.0</v>
      </c>
      <c r="B522" s="1">
        <v>5.53</v>
      </c>
    </row>
    <row r="523" ht="15.75" customHeight="1">
      <c r="A523" s="80">
        <v>35430.0</v>
      </c>
      <c r="B523" s="1">
        <v>6.26</v>
      </c>
    </row>
    <row r="524" ht="15.75" customHeight="1">
      <c r="A524" s="80">
        <v>35431.0</v>
      </c>
      <c r="B524" s="1">
        <v>6.26</v>
      </c>
    </row>
    <row r="525" ht="15.75" customHeight="1">
      <c r="A525" s="80">
        <v>35432.0</v>
      </c>
      <c r="B525" s="1">
        <v>5.79</v>
      </c>
    </row>
    <row r="526" ht="15.75" customHeight="1">
      <c r="A526" s="80">
        <v>35433.0</v>
      </c>
      <c r="B526" s="1">
        <v>5.17</v>
      </c>
    </row>
    <row r="527" ht="15.75" customHeight="1">
      <c r="A527" s="80">
        <v>35436.0</v>
      </c>
      <c r="B527" s="1">
        <v>5.26</v>
      </c>
    </row>
    <row r="528" ht="15.75" customHeight="1">
      <c r="A528" s="80">
        <v>35437.0</v>
      </c>
      <c r="B528" s="1">
        <v>5.2</v>
      </c>
    </row>
    <row r="529" ht="15.75" customHeight="1">
      <c r="A529" s="80">
        <v>35438.0</v>
      </c>
      <c r="B529" s="1">
        <v>5.2</v>
      </c>
    </row>
    <row r="530" ht="15.75" customHeight="1">
      <c r="A530" s="80">
        <v>35439.0</v>
      </c>
      <c r="B530" s="1">
        <v>5.25</v>
      </c>
    </row>
    <row r="531" ht="15.75" customHeight="1">
      <c r="A531" s="80">
        <v>35440.0</v>
      </c>
      <c r="B531" s="1">
        <v>5.17</v>
      </c>
    </row>
    <row r="532" ht="15.75" customHeight="1">
      <c r="A532" s="80">
        <v>35443.0</v>
      </c>
      <c r="B532" s="1">
        <v>5.24</v>
      </c>
    </row>
    <row r="533" ht="15.75" customHeight="1">
      <c r="A533" s="80">
        <v>35444.0</v>
      </c>
      <c r="B533" s="1">
        <v>5.14</v>
      </c>
    </row>
    <row r="534" ht="15.75" customHeight="1">
      <c r="A534" s="80">
        <v>35445.0</v>
      </c>
      <c r="B534" s="1">
        <v>5.22</v>
      </c>
    </row>
    <row r="535" ht="15.75" customHeight="1">
      <c r="A535" s="80">
        <v>35446.0</v>
      </c>
      <c r="B535" s="1">
        <v>5.26</v>
      </c>
    </row>
    <row r="536" ht="15.75" customHeight="1">
      <c r="A536" s="80">
        <v>35447.0</v>
      </c>
      <c r="B536" s="1">
        <v>5.14</v>
      </c>
    </row>
    <row r="537" ht="15.75" customHeight="1">
      <c r="A537" s="80">
        <v>35450.0</v>
      </c>
      <c r="B537" s="1">
        <v>5.14</v>
      </c>
    </row>
    <row r="538" ht="15.75" customHeight="1">
      <c r="A538" s="80">
        <v>35451.0</v>
      </c>
      <c r="B538" s="1">
        <v>5.33</v>
      </c>
    </row>
    <row r="539" ht="15.75" customHeight="1">
      <c r="A539" s="80">
        <v>35452.0</v>
      </c>
      <c r="B539" s="1">
        <v>5.21</v>
      </c>
    </row>
    <row r="540" ht="15.75" customHeight="1">
      <c r="A540" s="80">
        <v>35453.0</v>
      </c>
      <c r="B540" s="1">
        <v>5.24</v>
      </c>
    </row>
    <row r="541" ht="15.75" customHeight="1">
      <c r="A541" s="80">
        <v>35454.0</v>
      </c>
      <c r="B541" s="1">
        <v>5.13</v>
      </c>
    </row>
    <row r="542" ht="15.75" customHeight="1">
      <c r="A542" s="80">
        <v>35457.0</v>
      </c>
      <c r="B542" s="1">
        <v>5.33</v>
      </c>
    </row>
    <row r="543" ht="15.75" customHeight="1">
      <c r="A543" s="80">
        <v>35458.0</v>
      </c>
      <c r="B543" s="1">
        <v>5.27</v>
      </c>
    </row>
    <row r="544" ht="15.75" customHeight="1">
      <c r="A544" s="80">
        <v>35459.0</v>
      </c>
      <c r="B544" s="1">
        <v>5.05</v>
      </c>
    </row>
    <row r="545" ht="15.75" customHeight="1">
      <c r="A545" s="80">
        <v>35460.0</v>
      </c>
      <c r="B545" s="1">
        <v>5.3</v>
      </c>
    </row>
    <row r="546" ht="15.75" customHeight="1">
      <c r="A546" s="80">
        <v>35461.0</v>
      </c>
      <c r="B546" s="1">
        <v>5.37</v>
      </c>
    </row>
    <row r="547" ht="15.75" customHeight="1">
      <c r="A547" s="80">
        <v>35464.0</v>
      </c>
      <c r="B547" s="1">
        <v>5.36</v>
      </c>
    </row>
    <row r="548" ht="15.75" customHeight="1">
      <c r="A548" s="80">
        <v>35465.0</v>
      </c>
      <c r="B548" s="1">
        <v>5.18</v>
      </c>
    </row>
    <row r="549" ht="15.75" customHeight="1">
      <c r="A549" s="80">
        <v>35466.0</v>
      </c>
      <c r="B549" s="1">
        <v>5.17</v>
      </c>
    </row>
    <row r="550" ht="15.75" customHeight="1">
      <c r="A550" s="80">
        <v>35467.0</v>
      </c>
      <c r="B550" s="1">
        <v>5.22</v>
      </c>
    </row>
    <row r="551" ht="15.75" customHeight="1">
      <c r="A551" s="80">
        <v>35468.0</v>
      </c>
      <c r="B551" s="1">
        <v>5.08</v>
      </c>
    </row>
    <row r="552" ht="15.75" customHeight="1">
      <c r="A552" s="80">
        <v>35471.0</v>
      </c>
      <c r="B552" s="1">
        <v>5.18</v>
      </c>
    </row>
    <row r="553" ht="15.75" customHeight="1">
      <c r="A553" s="80">
        <v>35472.0</v>
      </c>
      <c r="B553" s="1">
        <v>5.07</v>
      </c>
    </row>
    <row r="554" ht="15.75" customHeight="1">
      <c r="A554" s="80">
        <v>35473.0</v>
      </c>
      <c r="B554" s="1">
        <v>4.63</v>
      </c>
    </row>
    <row r="555" ht="15.75" customHeight="1">
      <c r="A555" s="80">
        <v>35474.0</v>
      </c>
      <c r="B555" s="1">
        <v>5.19</v>
      </c>
    </row>
    <row r="556" ht="15.75" customHeight="1">
      <c r="A556" s="80">
        <v>35475.0</v>
      </c>
      <c r="B556" s="1">
        <v>5.15</v>
      </c>
    </row>
    <row r="557" ht="15.75" customHeight="1">
      <c r="A557" s="80">
        <v>35478.0</v>
      </c>
      <c r="B557" s="1">
        <v>5.15</v>
      </c>
    </row>
    <row r="558" ht="15.75" customHeight="1">
      <c r="A558" s="80">
        <v>35479.0</v>
      </c>
      <c r="B558" s="1">
        <v>5.55</v>
      </c>
    </row>
    <row r="559" ht="15.75" customHeight="1">
      <c r="A559" s="80">
        <v>35480.0</v>
      </c>
      <c r="B559" s="1">
        <v>5.19</v>
      </c>
    </row>
    <row r="560" ht="15.75" customHeight="1">
      <c r="A560" s="80">
        <v>35481.0</v>
      </c>
      <c r="B560" s="1">
        <v>5.15</v>
      </c>
    </row>
    <row r="561" ht="15.75" customHeight="1">
      <c r="A561" s="80">
        <v>35482.0</v>
      </c>
      <c r="B561" s="1">
        <v>5.08</v>
      </c>
    </row>
    <row r="562" ht="15.75" customHeight="1">
      <c r="A562" s="80">
        <v>35485.0</v>
      </c>
      <c r="B562" s="1">
        <v>5.22</v>
      </c>
    </row>
    <row r="563" ht="15.75" customHeight="1">
      <c r="A563" s="80">
        <v>35486.0</v>
      </c>
      <c r="B563" s="1">
        <v>5.28</v>
      </c>
    </row>
    <row r="564" ht="15.75" customHeight="1">
      <c r="A564" s="80">
        <v>35487.0</v>
      </c>
      <c r="B564" s="1">
        <v>5.2</v>
      </c>
    </row>
    <row r="565" ht="15.75" customHeight="1">
      <c r="A565" s="80">
        <v>35488.0</v>
      </c>
      <c r="B565" s="1">
        <v>5.29</v>
      </c>
    </row>
    <row r="566" ht="15.75" customHeight="1">
      <c r="A566" s="80">
        <v>35489.0</v>
      </c>
      <c r="B566" s="1">
        <v>5.5</v>
      </c>
    </row>
    <row r="567" ht="15.75" customHeight="1">
      <c r="A567" s="80">
        <v>35492.0</v>
      </c>
      <c r="B567" s="1">
        <v>5.4</v>
      </c>
    </row>
    <row r="568" ht="15.75" customHeight="1">
      <c r="A568" s="80">
        <v>35493.0</v>
      </c>
      <c r="B568" s="1">
        <v>5.16</v>
      </c>
    </row>
    <row r="569" ht="15.75" customHeight="1">
      <c r="A569" s="80">
        <v>35494.0</v>
      </c>
      <c r="B569" s="1">
        <v>5.15</v>
      </c>
    </row>
    <row r="570" ht="15.75" customHeight="1">
      <c r="A570" s="80">
        <v>35495.0</v>
      </c>
      <c r="B570" s="1">
        <v>5.22</v>
      </c>
    </row>
    <row r="571" ht="15.75" customHeight="1">
      <c r="A571" s="80">
        <v>35496.0</v>
      </c>
      <c r="B571" s="1">
        <v>5.21</v>
      </c>
    </row>
    <row r="572" ht="15.75" customHeight="1">
      <c r="A572" s="80">
        <v>35499.0</v>
      </c>
      <c r="B572" s="1">
        <v>5.24</v>
      </c>
    </row>
    <row r="573" ht="15.75" customHeight="1">
      <c r="A573" s="80">
        <v>35500.0</v>
      </c>
      <c r="B573" s="1">
        <v>5.21</v>
      </c>
    </row>
    <row r="574" ht="15.75" customHeight="1">
      <c r="A574" s="80">
        <v>35501.0</v>
      </c>
      <c r="B574" s="1">
        <v>5.01</v>
      </c>
    </row>
    <row r="575" ht="15.75" customHeight="1">
      <c r="A575" s="80">
        <v>35502.0</v>
      </c>
      <c r="B575" s="1">
        <v>5.21</v>
      </c>
    </row>
    <row r="576" ht="15.75" customHeight="1">
      <c r="A576" s="80">
        <v>35503.0</v>
      </c>
      <c r="B576" s="1">
        <v>5.15</v>
      </c>
    </row>
    <row r="577" ht="15.75" customHeight="1">
      <c r="A577" s="80">
        <v>35506.0</v>
      </c>
      <c r="B577" s="1">
        <v>5.39</v>
      </c>
    </row>
    <row r="578" ht="15.75" customHeight="1">
      <c r="A578" s="80">
        <v>35507.0</v>
      </c>
      <c r="B578" s="1">
        <v>5.42</v>
      </c>
    </row>
    <row r="579" ht="15.75" customHeight="1">
      <c r="A579" s="80">
        <v>35508.0</v>
      </c>
      <c r="B579" s="1">
        <v>5.36</v>
      </c>
    </row>
    <row r="580" ht="15.75" customHeight="1">
      <c r="A580" s="80">
        <v>35509.0</v>
      </c>
      <c r="B580" s="1">
        <v>5.32</v>
      </c>
    </row>
    <row r="581" ht="15.75" customHeight="1">
      <c r="A581" s="80">
        <v>35510.0</v>
      </c>
      <c r="B581" s="1">
        <v>5.28</v>
      </c>
    </row>
    <row r="582" ht="15.75" customHeight="1">
      <c r="A582" s="80">
        <v>35513.0</v>
      </c>
      <c r="B582" s="1">
        <v>5.47</v>
      </c>
    </row>
    <row r="583" ht="15.75" customHeight="1">
      <c r="A583" s="80">
        <v>35514.0</v>
      </c>
      <c r="B583" s="1">
        <v>5.57</v>
      </c>
    </row>
    <row r="584" ht="15.75" customHeight="1">
      <c r="A584" s="80">
        <v>35515.0</v>
      </c>
      <c r="B584" s="1">
        <v>5.61</v>
      </c>
    </row>
    <row r="585" ht="15.75" customHeight="1">
      <c r="A585" s="80">
        <v>35516.0</v>
      </c>
      <c r="B585" s="1">
        <v>5.68</v>
      </c>
    </row>
    <row r="586" ht="15.75" customHeight="1">
      <c r="A586" s="80">
        <v>35517.0</v>
      </c>
      <c r="B586" s="1">
        <v>5.52</v>
      </c>
    </row>
    <row r="587" ht="15.75" customHeight="1">
      <c r="A587" s="80">
        <v>35520.0</v>
      </c>
      <c r="B587" s="1">
        <v>7.07</v>
      </c>
    </row>
    <row r="588" ht="15.75" customHeight="1">
      <c r="A588" s="80">
        <v>35521.0</v>
      </c>
      <c r="B588" s="1">
        <v>6.18</v>
      </c>
    </row>
    <row r="589" ht="15.75" customHeight="1">
      <c r="A589" s="80">
        <v>35522.0</v>
      </c>
      <c r="B589" s="1">
        <v>5.5</v>
      </c>
    </row>
    <row r="590" ht="15.75" customHeight="1">
      <c r="A590" s="80">
        <v>35523.0</v>
      </c>
      <c r="B590" s="1">
        <v>5.52</v>
      </c>
    </row>
    <row r="591" ht="15.75" customHeight="1">
      <c r="A591" s="80">
        <v>35524.0</v>
      </c>
      <c r="B591" s="1">
        <v>5.32</v>
      </c>
    </row>
    <row r="592" ht="15.75" customHeight="1">
      <c r="A592" s="80">
        <v>35527.0</v>
      </c>
      <c r="B592" s="1">
        <v>5.43</v>
      </c>
    </row>
    <row r="593" ht="15.75" customHeight="1">
      <c r="A593" s="80">
        <v>35528.0</v>
      </c>
      <c r="B593" s="1">
        <v>5.34</v>
      </c>
    </row>
    <row r="594" ht="15.75" customHeight="1">
      <c r="A594" s="80">
        <v>35529.0</v>
      </c>
      <c r="B594" s="1">
        <v>5.31</v>
      </c>
    </row>
    <row r="595" ht="15.75" customHeight="1">
      <c r="A595" s="80">
        <v>35530.0</v>
      </c>
      <c r="B595" s="1">
        <v>5.51</v>
      </c>
    </row>
    <row r="596" ht="15.75" customHeight="1">
      <c r="A596" s="80">
        <v>35531.0</v>
      </c>
      <c r="B596" s="1">
        <v>5.4</v>
      </c>
    </row>
    <row r="597" ht="15.75" customHeight="1">
      <c r="A597" s="80">
        <v>35534.0</v>
      </c>
      <c r="B597" s="1">
        <v>5.49</v>
      </c>
    </row>
    <row r="598" ht="15.75" customHeight="1">
      <c r="A598" s="80">
        <v>35535.0</v>
      </c>
      <c r="B598" s="1">
        <v>5.61</v>
      </c>
    </row>
    <row r="599" ht="15.75" customHeight="1">
      <c r="A599" s="80">
        <v>35536.0</v>
      </c>
      <c r="B599" s="1">
        <v>5.56</v>
      </c>
    </row>
    <row r="600" ht="15.75" customHeight="1">
      <c r="A600" s="80">
        <v>35537.0</v>
      </c>
      <c r="B600" s="1">
        <v>5.49</v>
      </c>
    </row>
    <row r="601" ht="15.75" customHeight="1">
      <c r="A601" s="80">
        <v>35538.0</v>
      </c>
      <c r="B601" s="1">
        <v>5.35</v>
      </c>
    </row>
    <row r="602" ht="15.75" customHeight="1">
      <c r="A602" s="80">
        <v>35541.0</v>
      </c>
      <c r="B602" s="1">
        <v>5.34</v>
      </c>
    </row>
    <row r="603" ht="15.75" customHeight="1">
      <c r="A603" s="80">
        <v>35542.0</v>
      </c>
      <c r="B603" s="1">
        <v>5.5</v>
      </c>
    </row>
    <row r="604" ht="15.75" customHeight="1">
      <c r="A604" s="80">
        <v>35543.0</v>
      </c>
      <c r="B604" s="1">
        <v>5.95</v>
      </c>
    </row>
    <row r="605" ht="15.75" customHeight="1">
      <c r="A605" s="80">
        <v>35544.0</v>
      </c>
      <c r="B605" s="1">
        <v>5.62</v>
      </c>
    </row>
    <row r="606" ht="15.75" customHeight="1">
      <c r="A606" s="80">
        <v>35545.0</v>
      </c>
      <c r="B606" s="1">
        <v>5.53</v>
      </c>
    </row>
    <row r="607" ht="15.75" customHeight="1">
      <c r="A607" s="80">
        <v>35548.0</v>
      </c>
      <c r="B607" s="1">
        <v>5.72</v>
      </c>
    </row>
    <row r="608" ht="15.75" customHeight="1">
      <c r="A608" s="80">
        <v>35549.0</v>
      </c>
      <c r="B608" s="1">
        <v>5.53</v>
      </c>
    </row>
    <row r="609" ht="15.75" customHeight="1">
      <c r="A609" s="80">
        <v>35550.0</v>
      </c>
      <c r="B609" s="1">
        <v>5.82</v>
      </c>
    </row>
    <row r="610" ht="15.75" customHeight="1">
      <c r="A610" s="80">
        <v>35551.0</v>
      </c>
      <c r="B610" s="1">
        <v>5.73</v>
      </c>
    </row>
    <row r="611" ht="15.75" customHeight="1">
      <c r="A611" s="80">
        <v>35552.0</v>
      </c>
      <c r="B611" s="1">
        <v>5.47</v>
      </c>
    </row>
    <row r="612" ht="15.75" customHeight="1">
      <c r="A612" s="80">
        <v>35555.0</v>
      </c>
      <c r="B612" s="1">
        <v>5.49</v>
      </c>
    </row>
    <row r="613" ht="15.75" customHeight="1">
      <c r="A613" s="80">
        <v>35556.0</v>
      </c>
      <c r="B613" s="1">
        <v>5.5</v>
      </c>
    </row>
    <row r="614" ht="15.75" customHeight="1">
      <c r="A614" s="80">
        <v>35557.0</v>
      </c>
      <c r="B614" s="1">
        <v>5.7</v>
      </c>
    </row>
    <row r="615" ht="15.75" customHeight="1">
      <c r="A615" s="80">
        <v>35558.0</v>
      </c>
      <c r="B615" s="1">
        <v>5.66</v>
      </c>
    </row>
    <row r="616" ht="15.75" customHeight="1">
      <c r="A616" s="80">
        <v>35559.0</v>
      </c>
      <c r="B616" s="1">
        <v>5.46</v>
      </c>
    </row>
    <row r="617" ht="15.75" customHeight="1">
      <c r="A617" s="80">
        <v>35562.0</v>
      </c>
      <c r="B617" s="1">
        <v>5.49</v>
      </c>
    </row>
    <row r="618" ht="15.75" customHeight="1">
      <c r="A618" s="80">
        <v>35563.0</v>
      </c>
      <c r="B618" s="1">
        <v>5.42</v>
      </c>
    </row>
    <row r="619" ht="15.75" customHeight="1">
      <c r="A619" s="80">
        <v>35564.0</v>
      </c>
      <c r="B619" s="1">
        <v>5.45</v>
      </c>
    </row>
    <row r="620" ht="15.75" customHeight="1">
      <c r="A620" s="80">
        <v>35565.0</v>
      </c>
      <c r="B620" s="1">
        <v>5.71</v>
      </c>
    </row>
    <row r="621" ht="15.75" customHeight="1">
      <c r="A621" s="80">
        <v>35566.0</v>
      </c>
      <c r="B621" s="1">
        <v>5.44</v>
      </c>
    </row>
    <row r="622" ht="15.75" customHeight="1">
      <c r="A622" s="80">
        <v>35569.0</v>
      </c>
      <c r="B622" s="1">
        <v>5.55</v>
      </c>
    </row>
    <row r="623" ht="15.75" customHeight="1">
      <c r="A623" s="80">
        <v>35570.0</v>
      </c>
      <c r="B623" s="1">
        <v>5.51</v>
      </c>
    </row>
    <row r="624" ht="15.75" customHeight="1">
      <c r="A624" s="80">
        <v>35571.0</v>
      </c>
      <c r="B624" s="1">
        <v>5.56</v>
      </c>
    </row>
    <row r="625" ht="15.75" customHeight="1">
      <c r="A625" s="80">
        <v>35572.0</v>
      </c>
      <c r="B625" s="1">
        <v>5.48</v>
      </c>
    </row>
    <row r="626" ht="15.75" customHeight="1">
      <c r="A626" s="80">
        <v>35573.0</v>
      </c>
      <c r="B626" s="1">
        <v>5.36</v>
      </c>
    </row>
    <row r="627" ht="15.75" customHeight="1">
      <c r="A627" s="80">
        <v>35576.0</v>
      </c>
      <c r="B627" s="1">
        <v>5.36</v>
      </c>
    </row>
    <row r="628" ht="15.75" customHeight="1">
      <c r="A628" s="80">
        <v>35577.0</v>
      </c>
      <c r="B628" s="1">
        <v>5.59</v>
      </c>
    </row>
    <row r="629" ht="15.75" customHeight="1">
      <c r="A629" s="80">
        <v>35578.0</v>
      </c>
      <c r="B629" s="1">
        <v>5.52</v>
      </c>
    </row>
    <row r="630" ht="15.75" customHeight="1">
      <c r="A630" s="80">
        <v>35579.0</v>
      </c>
      <c r="B630" s="1">
        <v>5.56</v>
      </c>
    </row>
    <row r="631" ht="15.75" customHeight="1">
      <c r="A631" s="80">
        <v>35580.0</v>
      </c>
      <c r="B631" s="1">
        <v>5.58</v>
      </c>
    </row>
    <row r="632" ht="15.75" customHeight="1">
      <c r="A632" s="80">
        <v>35583.0</v>
      </c>
      <c r="B632" s="1">
        <v>5.63</v>
      </c>
    </row>
    <row r="633" ht="15.75" customHeight="1">
      <c r="A633" s="80">
        <v>35584.0</v>
      </c>
      <c r="B633" s="1">
        <v>5.42</v>
      </c>
    </row>
    <row r="634" ht="15.75" customHeight="1">
      <c r="A634" s="80">
        <v>35585.0</v>
      </c>
      <c r="B634" s="1">
        <v>5.4</v>
      </c>
    </row>
    <row r="635" ht="15.75" customHeight="1">
      <c r="A635" s="80">
        <v>35586.0</v>
      </c>
      <c r="B635" s="1">
        <v>5.51</v>
      </c>
    </row>
    <row r="636" ht="15.75" customHeight="1">
      <c r="A636" s="80">
        <v>35587.0</v>
      </c>
      <c r="B636" s="1">
        <v>5.42</v>
      </c>
    </row>
    <row r="637" ht="15.75" customHeight="1">
      <c r="A637" s="80">
        <v>35590.0</v>
      </c>
      <c r="B637" s="1">
        <v>5.51</v>
      </c>
    </row>
    <row r="638" ht="15.75" customHeight="1">
      <c r="A638" s="80">
        <v>35591.0</v>
      </c>
      <c r="B638" s="1">
        <v>5.59</v>
      </c>
    </row>
    <row r="639" ht="15.75" customHeight="1">
      <c r="A639" s="80">
        <v>35592.0</v>
      </c>
      <c r="B639" s="1">
        <v>5.5</v>
      </c>
    </row>
    <row r="640" ht="15.75" customHeight="1">
      <c r="A640" s="80">
        <v>35593.0</v>
      </c>
      <c r="B640" s="1">
        <v>5.58</v>
      </c>
    </row>
    <row r="641" ht="15.75" customHeight="1">
      <c r="A641" s="80">
        <v>35594.0</v>
      </c>
      <c r="B641" s="1">
        <v>5.56</v>
      </c>
    </row>
    <row r="642" ht="15.75" customHeight="1">
      <c r="A642" s="80">
        <v>35597.0</v>
      </c>
      <c r="B642" s="1">
        <v>6.22</v>
      </c>
    </row>
    <row r="643" ht="15.75" customHeight="1">
      <c r="A643" s="80">
        <v>35598.0</v>
      </c>
      <c r="B643" s="1">
        <v>5.46</v>
      </c>
    </row>
    <row r="644" ht="15.75" customHeight="1">
      <c r="A644" s="80">
        <v>35599.0</v>
      </c>
      <c r="B644" s="1">
        <v>5.43</v>
      </c>
    </row>
    <row r="645" ht="15.75" customHeight="1">
      <c r="A645" s="80">
        <v>35600.0</v>
      </c>
      <c r="B645" s="1">
        <v>5.5</v>
      </c>
    </row>
    <row r="646" ht="15.75" customHeight="1">
      <c r="A646" s="80">
        <v>35601.0</v>
      </c>
      <c r="B646" s="1">
        <v>5.39</v>
      </c>
    </row>
    <row r="647" ht="15.75" customHeight="1">
      <c r="A647" s="80">
        <v>35604.0</v>
      </c>
      <c r="B647" s="1">
        <v>5.45</v>
      </c>
    </row>
    <row r="648" ht="15.75" customHeight="1">
      <c r="A648" s="80">
        <v>35605.0</v>
      </c>
      <c r="B648" s="1">
        <v>5.39</v>
      </c>
    </row>
    <row r="649" ht="15.75" customHeight="1">
      <c r="A649" s="80">
        <v>35606.0</v>
      </c>
      <c r="B649" s="1">
        <v>5.46</v>
      </c>
    </row>
    <row r="650" ht="15.75" customHeight="1">
      <c r="A650" s="80">
        <v>35607.0</v>
      </c>
      <c r="B650" s="1">
        <v>5.5</v>
      </c>
    </row>
    <row r="651" ht="15.75" customHeight="1">
      <c r="A651" s="80">
        <v>35608.0</v>
      </c>
      <c r="B651" s="1">
        <v>5.52</v>
      </c>
    </row>
    <row r="652" ht="15.75" customHeight="1">
      <c r="A652" s="80">
        <v>35611.0</v>
      </c>
      <c r="B652" s="1">
        <v>6.87</v>
      </c>
    </row>
    <row r="653" ht="15.75" customHeight="1">
      <c r="A653" s="80">
        <v>35612.0</v>
      </c>
      <c r="B653" s="1">
        <v>6.24</v>
      </c>
    </row>
    <row r="654" ht="15.75" customHeight="1">
      <c r="A654" s="80">
        <v>35613.0</v>
      </c>
      <c r="B654" s="1">
        <v>5.54</v>
      </c>
    </row>
    <row r="655" ht="15.75" customHeight="1">
      <c r="A655" s="80">
        <v>35614.0</v>
      </c>
      <c r="B655" s="1">
        <v>5.46</v>
      </c>
    </row>
    <row r="656" ht="15.75" customHeight="1">
      <c r="A656" s="80">
        <v>35615.0</v>
      </c>
      <c r="B656" s="1">
        <v>5.46</v>
      </c>
    </row>
    <row r="657" ht="15.75" customHeight="1">
      <c r="A657" s="80">
        <v>35618.0</v>
      </c>
      <c r="B657" s="1">
        <v>5.62</v>
      </c>
    </row>
    <row r="658" ht="15.75" customHeight="1">
      <c r="A658" s="80">
        <v>35619.0</v>
      </c>
      <c r="B658" s="1">
        <v>5.46</v>
      </c>
    </row>
    <row r="659" ht="15.75" customHeight="1">
      <c r="A659" s="80">
        <v>35620.0</v>
      </c>
      <c r="B659" s="1">
        <v>5.44</v>
      </c>
    </row>
    <row r="660" ht="15.75" customHeight="1">
      <c r="A660" s="80">
        <v>35621.0</v>
      </c>
      <c r="B660" s="1">
        <v>5.45</v>
      </c>
    </row>
    <row r="661" ht="15.75" customHeight="1">
      <c r="A661" s="80">
        <v>35622.0</v>
      </c>
      <c r="B661" s="1">
        <v>5.33</v>
      </c>
    </row>
    <row r="662" ht="15.75" customHeight="1">
      <c r="A662" s="80">
        <v>35625.0</v>
      </c>
      <c r="B662" s="1">
        <v>5.5</v>
      </c>
    </row>
    <row r="663" ht="15.75" customHeight="1">
      <c r="A663" s="80">
        <v>35626.0</v>
      </c>
      <c r="B663" s="1">
        <v>5.47</v>
      </c>
    </row>
    <row r="664" ht="15.75" customHeight="1">
      <c r="A664" s="80">
        <v>35627.0</v>
      </c>
      <c r="B664" s="1">
        <v>5.64</v>
      </c>
    </row>
    <row r="665" ht="15.75" customHeight="1">
      <c r="A665" s="80">
        <v>35628.0</v>
      </c>
      <c r="B665" s="1">
        <v>5.49</v>
      </c>
    </row>
    <row r="666" ht="15.75" customHeight="1">
      <c r="A666" s="80">
        <v>35629.0</v>
      </c>
      <c r="B666" s="1">
        <v>5.37</v>
      </c>
    </row>
    <row r="667" ht="15.75" customHeight="1">
      <c r="A667" s="80">
        <v>35632.0</v>
      </c>
      <c r="B667" s="1">
        <v>5.5</v>
      </c>
    </row>
    <row r="668" ht="15.75" customHeight="1">
      <c r="A668" s="80">
        <v>35633.0</v>
      </c>
      <c r="B668" s="1">
        <v>5.44</v>
      </c>
    </row>
    <row r="669" ht="15.75" customHeight="1">
      <c r="A669" s="80">
        <v>35634.0</v>
      </c>
      <c r="B669" s="1">
        <v>5.48</v>
      </c>
    </row>
    <row r="670" ht="15.75" customHeight="1">
      <c r="A670" s="80">
        <v>35635.0</v>
      </c>
      <c r="B670" s="1">
        <v>5.57</v>
      </c>
    </row>
    <row r="671" ht="15.75" customHeight="1">
      <c r="A671" s="80">
        <v>35636.0</v>
      </c>
      <c r="B671" s="1">
        <v>5.51</v>
      </c>
    </row>
    <row r="672" ht="15.75" customHeight="1">
      <c r="A672" s="80">
        <v>35639.0</v>
      </c>
      <c r="B672" s="1">
        <v>5.59</v>
      </c>
    </row>
    <row r="673" ht="15.75" customHeight="1">
      <c r="A673" s="80">
        <v>35640.0</v>
      </c>
      <c r="B673" s="1">
        <v>5.52</v>
      </c>
    </row>
    <row r="674" ht="15.75" customHeight="1">
      <c r="A674" s="80">
        <v>35641.0</v>
      </c>
      <c r="B674" s="1">
        <v>5.78</v>
      </c>
    </row>
    <row r="675" ht="15.75" customHeight="1">
      <c r="A675" s="80">
        <v>35642.0</v>
      </c>
      <c r="B675" s="1">
        <v>5.96</v>
      </c>
    </row>
    <row r="676" ht="15.75" customHeight="1">
      <c r="A676" s="80">
        <v>35643.0</v>
      </c>
      <c r="B676" s="1">
        <v>5.65</v>
      </c>
    </row>
    <row r="677" ht="15.75" customHeight="1">
      <c r="A677" s="80">
        <v>35646.0</v>
      </c>
      <c r="B677" s="1">
        <v>5.53</v>
      </c>
    </row>
    <row r="678" ht="15.75" customHeight="1">
      <c r="A678" s="80">
        <v>35647.0</v>
      </c>
      <c r="B678" s="1">
        <v>5.48</v>
      </c>
    </row>
    <row r="679" ht="15.75" customHeight="1">
      <c r="A679" s="80">
        <v>35648.0</v>
      </c>
      <c r="B679" s="1">
        <v>5.45</v>
      </c>
    </row>
    <row r="680" ht="15.75" customHeight="1">
      <c r="A680" s="80">
        <v>35649.0</v>
      </c>
      <c r="B680" s="1">
        <v>5.48</v>
      </c>
    </row>
    <row r="681" ht="15.75" customHeight="1">
      <c r="A681" s="80">
        <v>35650.0</v>
      </c>
      <c r="B681" s="1">
        <v>5.34</v>
      </c>
    </row>
    <row r="682" ht="15.75" customHeight="1">
      <c r="A682" s="80">
        <v>35653.0</v>
      </c>
      <c r="B682" s="1">
        <v>5.56</v>
      </c>
    </row>
    <row r="683" ht="15.75" customHeight="1">
      <c r="A683" s="80">
        <v>35654.0</v>
      </c>
      <c r="B683" s="1">
        <v>5.52</v>
      </c>
    </row>
    <row r="684" ht="15.75" customHeight="1">
      <c r="A684" s="80">
        <v>35655.0</v>
      </c>
      <c r="B684" s="1">
        <v>5.56</v>
      </c>
    </row>
    <row r="685" ht="15.75" customHeight="1">
      <c r="A685" s="80">
        <v>35656.0</v>
      </c>
      <c r="B685" s="1">
        <v>5.63</v>
      </c>
    </row>
    <row r="686" ht="15.75" customHeight="1">
      <c r="A686" s="80">
        <v>35657.0</v>
      </c>
      <c r="B686" s="1">
        <v>5.59</v>
      </c>
    </row>
    <row r="687" ht="15.75" customHeight="1">
      <c r="A687" s="80">
        <v>35660.0</v>
      </c>
      <c r="B687" s="1">
        <v>5.49</v>
      </c>
    </row>
    <row r="688" ht="15.75" customHeight="1">
      <c r="A688" s="80">
        <v>35661.0</v>
      </c>
      <c r="B688" s="1">
        <v>5.47</v>
      </c>
    </row>
    <row r="689" ht="15.75" customHeight="1">
      <c r="A689" s="80">
        <v>35662.0</v>
      </c>
      <c r="B689" s="1">
        <v>5.8</v>
      </c>
    </row>
    <row r="690" ht="15.75" customHeight="1">
      <c r="A690" s="80">
        <v>35663.0</v>
      </c>
      <c r="B690" s="1">
        <v>5.64</v>
      </c>
    </row>
    <row r="691" ht="15.75" customHeight="1">
      <c r="A691" s="80">
        <v>35664.0</v>
      </c>
      <c r="B691" s="1">
        <v>5.49</v>
      </c>
    </row>
    <row r="692" ht="15.75" customHeight="1">
      <c r="A692" s="80">
        <v>35667.0</v>
      </c>
      <c r="B692" s="1">
        <v>5.65</v>
      </c>
    </row>
    <row r="693" ht="15.75" customHeight="1">
      <c r="A693" s="80">
        <v>35668.0</v>
      </c>
      <c r="B693" s="1">
        <v>5.62</v>
      </c>
    </row>
    <row r="694" ht="15.75" customHeight="1">
      <c r="A694" s="80">
        <v>35669.0</v>
      </c>
      <c r="B694" s="1">
        <v>5.52</v>
      </c>
    </row>
    <row r="695" ht="15.75" customHeight="1">
      <c r="A695" s="80">
        <v>35670.0</v>
      </c>
      <c r="B695" s="1">
        <v>5.64</v>
      </c>
    </row>
    <row r="696" ht="15.75" customHeight="1">
      <c r="A696" s="80">
        <v>35671.0</v>
      </c>
      <c r="B696" s="1">
        <v>5.52</v>
      </c>
    </row>
    <row r="697" ht="15.75" customHeight="1">
      <c r="A697" s="80">
        <v>35674.0</v>
      </c>
      <c r="B697" s="1">
        <v>5.52</v>
      </c>
    </row>
    <row r="698" ht="15.75" customHeight="1">
      <c r="A698" s="80">
        <v>35675.0</v>
      </c>
      <c r="B698" s="1">
        <v>6.23</v>
      </c>
    </row>
    <row r="699" ht="15.75" customHeight="1">
      <c r="A699" s="80">
        <v>35676.0</v>
      </c>
      <c r="B699" s="1">
        <v>5.54</v>
      </c>
    </row>
    <row r="700" ht="15.75" customHeight="1">
      <c r="A700" s="80">
        <v>35677.0</v>
      </c>
      <c r="B700" s="1">
        <v>5.48</v>
      </c>
    </row>
    <row r="701" ht="15.75" customHeight="1">
      <c r="A701" s="80">
        <v>35678.0</v>
      </c>
      <c r="B701" s="1">
        <v>5.39</v>
      </c>
    </row>
    <row r="702" ht="15.75" customHeight="1">
      <c r="A702" s="80">
        <v>35681.0</v>
      </c>
      <c r="B702" s="1">
        <v>5.58</v>
      </c>
    </row>
    <row r="703" ht="15.75" customHeight="1">
      <c r="A703" s="80">
        <v>35682.0</v>
      </c>
      <c r="B703" s="1">
        <v>5.5</v>
      </c>
    </row>
    <row r="704" ht="15.75" customHeight="1">
      <c r="A704" s="80">
        <v>35683.0</v>
      </c>
      <c r="B704" s="1">
        <v>5.61</v>
      </c>
    </row>
    <row r="705" ht="15.75" customHeight="1">
      <c r="A705" s="80">
        <v>35684.0</v>
      </c>
      <c r="B705" s="1">
        <v>5.55</v>
      </c>
    </row>
    <row r="706" ht="15.75" customHeight="1">
      <c r="A706" s="80">
        <v>35685.0</v>
      </c>
      <c r="B706" s="1">
        <v>5.49</v>
      </c>
    </row>
    <row r="707" ht="15.75" customHeight="1">
      <c r="A707" s="80">
        <v>35688.0</v>
      </c>
      <c r="B707" s="1">
        <v>5.77</v>
      </c>
    </row>
    <row r="708" ht="15.75" customHeight="1">
      <c r="A708" s="80">
        <v>35689.0</v>
      </c>
      <c r="B708" s="1">
        <v>5.52</v>
      </c>
    </row>
    <row r="709" ht="15.75" customHeight="1">
      <c r="A709" s="80">
        <v>35690.0</v>
      </c>
      <c r="B709" s="1">
        <v>5.74</v>
      </c>
    </row>
    <row r="710" ht="15.75" customHeight="1">
      <c r="A710" s="80">
        <v>35691.0</v>
      </c>
      <c r="B710" s="1">
        <v>5.53</v>
      </c>
    </row>
    <row r="711" ht="15.75" customHeight="1">
      <c r="A711" s="80">
        <v>35692.0</v>
      </c>
      <c r="B711" s="1">
        <v>5.36</v>
      </c>
    </row>
    <row r="712" ht="15.75" customHeight="1">
      <c r="A712" s="80">
        <v>35695.0</v>
      </c>
      <c r="B712" s="1">
        <v>5.51</v>
      </c>
    </row>
    <row r="713" ht="15.75" customHeight="1">
      <c r="A713" s="80">
        <v>35696.0</v>
      </c>
      <c r="B713" s="1">
        <v>5.45</v>
      </c>
    </row>
    <row r="714" ht="15.75" customHeight="1">
      <c r="A714" s="80">
        <v>35697.0</v>
      </c>
      <c r="B714" s="1">
        <v>5.57</v>
      </c>
    </row>
    <row r="715" ht="15.75" customHeight="1">
      <c r="A715" s="80">
        <v>35698.0</v>
      </c>
      <c r="B715" s="1">
        <v>5.59</v>
      </c>
    </row>
    <row r="716" ht="15.75" customHeight="1">
      <c r="A716" s="80">
        <v>35699.0</v>
      </c>
      <c r="B716" s="1">
        <v>5.44</v>
      </c>
    </row>
    <row r="717" ht="15.75" customHeight="1">
      <c r="A717" s="80">
        <v>35702.0</v>
      </c>
      <c r="B717" s="1">
        <v>5.68</v>
      </c>
    </row>
    <row r="718" ht="15.75" customHeight="1">
      <c r="A718" s="80">
        <v>35703.0</v>
      </c>
      <c r="B718" s="1">
        <v>5.81</v>
      </c>
    </row>
    <row r="719" ht="15.75" customHeight="1">
      <c r="A719" s="80">
        <v>35704.0</v>
      </c>
      <c r="B719" s="1">
        <v>5.65</v>
      </c>
    </row>
    <row r="720" ht="15.75" customHeight="1">
      <c r="A720" s="80">
        <v>35705.0</v>
      </c>
      <c r="B720" s="1">
        <v>5.52</v>
      </c>
    </row>
    <row r="721" ht="15.75" customHeight="1">
      <c r="A721" s="80">
        <v>35706.0</v>
      </c>
      <c r="B721" s="1">
        <v>5.42</v>
      </c>
    </row>
    <row r="722" ht="15.75" customHeight="1">
      <c r="A722" s="80">
        <v>35709.0</v>
      </c>
      <c r="B722" s="1">
        <v>5.48</v>
      </c>
    </row>
    <row r="723" ht="15.75" customHeight="1">
      <c r="A723" s="80">
        <v>35710.0</v>
      </c>
      <c r="B723" s="1">
        <v>5.42</v>
      </c>
    </row>
    <row r="724" ht="15.75" customHeight="1">
      <c r="A724" s="80">
        <v>35711.0</v>
      </c>
      <c r="B724" s="1">
        <v>5.52</v>
      </c>
    </row>
    <row r="725" ht="15.75" customHeight="1">
      <c r="A725" s="80">
        <v>35712.0</v>
      </c>
      <c r="B725" s="1">
        <v>5.45</v>
      </c>
    </row>
    <row r="726" ht="15.75" customHeight="1">
      <c r="A726" s="80">
        <v>35713.0</v>
      </c>
      <c r="B726" s="1">
        <v>5.37</v>
      </c>
    </row>
    <row r="727" ht="15.75" customHeight="1">
      <c r="A727" s="80">
        <v>35716.0</v>
      </c>
      <c r="B727" s="1">
        <v>5.37</v>
      </c>
    </row>
    <row r="728" ht="15.75" customHeight="1">
      <c r="A728" s="80">
        <v>35717.0</v>
      </c>
      <c r="B728" s="1">
        <v>5.61</v>
      </c>
    </row>
    <row r="729" ht="15.75" customHeight="1">
      <c r="A729" s="80">
        <v>35718.0</v>
      </c>
      <c r="B729" s="1">
        <v>5.64</v>
      </c>
    </row>
    <row r="730" ht="15.75" customHeight="1">
      <c r="A730" s="80">
        <v>35719.0</v>
      </c>
      <c r="B730" s="1">
        <v>5.5</v>
      </c>
    </row>
    <row r="731" ht="15.75" customHeight="1">
      <c r="A731" s="80">
        <v>35720.0</v>
      </c>
      <c r="B731" s="1">
        <v>5.47</v>
      </c>
    </row>
    <row r="732" ht="15.75" customHeight="1">
      <c r="A732" s="80">
        <v>35723.0</v>
      </c>
      <c r="B732" s="1">
        <v>5.57</v>
      </c>
    </row>
    <row r="733" ht="15.75" customHeight="1">
      <c r="A733" s="80">
        <v>35724.0</v>
      </c>
      <c r="B733" s="1">
        <v>5.53</v>
      </c>
    </row>
    <row r="734" ht="15.75" customHeight="1">
      <c r="A734" s="80">
        <v>35725.0</v>
      </c>
      <c r="B734" s="1">
        <v>5.76</v>
      </c>
    </row>
    <row r="735" ht="15.75" customHeight="1">
      <c r="A735" s="80">
        <v>35726.0</v>
      </c>
      <c r="B735" s="1">
        <v>5.57</v>
      </c>
    </row>
    <row r="736" ht="15.75" customHeight="1">
      <c r="A736" s="80">
        <v>35727.0</v>
      </c>
      <c r="B736" s="1">
        <v>5.47</v>
      </c>
    </row>
    <row r="737" ht="15.75" customHeight="1">
      <c r="A737" s="80">
        <v>35730.0</v>
      </c>
      <c r="B737" s="1">
        <v>5.58</v>
      </c>
    </row>
    <row r="738" ht="15.75" customHeight="1">
      <c r="A738" s="80">
        <v>35731.0</v>
      </c>
      <c r="B738" s="1">
        <v>5.49</v>
      </c>
    </row>
    <row r="739" ht="15.75" customHeight="1">
      <c r="A739" s="80">
        <v>35732.0</v>
      </c>
      <c r="B739" s="1">
        <v>5.43</v>
      </c>
    </row>
    <row r="740" ht="15.75" customHeight="1">
      <c r="A740" s="80">
        <v>35733.0</v>
      </c>
      <c r="B740" s="1">
        <v>5.54</v>
      </c>
    </row>
    <row r="741" ht="15.75" customHeight="1">
      <c r="A741" s="80">
        <v>35734.0</v>
      </c>
      <c r="B741" s="1">
        <v>5.56</v>
      </c>
    </row>
    <row r="742" ht="15.75" customHeight="1">
      <c r="A742" s="80">
        <v>35737.0</v>
      </c>
      <c r="B742" s="1">
        <v>5.72</v>
      </c>
    </row>
    <row r="743" ht="15.75" customHeight="1">
      <c r="A743" s="80">
        <v>35738.0</v>
      </c>
      <c r="B743" s="1">
        <v>5.54</v>
      </c>
    </row>
    <row r="744" ht="15.75" customHeight="1">
      <c r="A744" s="80">
        <v>35739.0</v>
      </c>
      <c r="B744" s="1">
        <v>5.75</v>
      </c>
    </row>
    <row r="745" ht="15.75" customHeight="1">
      <c r="A745" s="80">
        <v>35740.0</v>
      </c>
      <c r="B745" s="1">
        <v>5.6</v>
      </c>
    </row>
    <row r="746" ht="15.75" customHeight="1">
      <c r="A746" s="80">
        <v>35741.0</v>
      </c>
      <c r="B746" s="1">
        <v>5.45</v>
      </c>
    </row>
    <row r="747" ht="15.75" customHeight="1">
      <c r="A747" s="80">
        <v>35744.0</v>
      </c>
      <c r="B747" s="1">
        <v>5.5</v>
      </c>
    </row>
    <row r="748" ht="15.75" customHeight="1">
      <c r="A748" s="80">
        <v>35745.0</v>
      </c>
      <c r="B748" s="1">
        <v>5.5</v>
      </c>
    </row>
    <row r="749" ht="15.75" customHeight="1">
      <c r="A749" s="80">
        <v>35746.0</v>
      </c>
      <c r="B749" s="1">
        <v>5.53</v>
      </c>
    </row>
    <row r="750" ht="15.75" customHeight="1">
      <c r="A750" s="80">
        <v>35747.0</v>
      </c>
      <c r="B750" s="1">
        <v>5.5</v>
      </c>
    </row>
    <row r="751" ht="15.75" customHeight="1">
      <c r="A751" s="80">
        <v>35748.0</v>
      </c>
      <c r="B751" s="1">
        <v>5.44</v>
      </c>
    </row>
    <row r="752" ht="15.75" customHeight="1">
      <c r="A752" s="80">
        <v>35751.0</v>
      </c>
      <c r="B752" s="1">
        <v>5.68</v>
      </c>
    </row>
    <row r="753" ht="15.75" customHeight="1">
      <c r="A753" s="80">
        <v>35752.0</v>
      </c>
      <c r="B753" s="1">
        <v>5.45</v>
      </c>
    </row>
    <row r="754" ht="15.75" customHeight="1">
      <c r="A754" s="80">
        <v>35753.0</v>
      </c>
      <c r="B754" s="1">
        <v>5.59</v>
      </c>
    </row>
    <row r="755" ht="15.75" customHeight="1">
      <c r="A755" s="80">
        <v>35754.0</v>
      </c>
      <c r="B755" s="1">
        <v>5.57</v>
      </c>
    </row>
    <row r="756" ht="15.75" customHeight="1">
      <c r="A756" s="80">
        <v>35755.0</v>
      </c>
      <c r="B756" s="1">
        <v>5.41</v>
      </c>
    </row>
    <row r="757" ht="15.75" customHeight="1">
      <c r="A757" s="80">
        <v>35758.0</v>
      </c>
      <c r="B757" s="1">
        <v>5.51</v>
      </c>
    </row>
    <row r="758" ht="15.75" customHeight="1">
      <c r="A758" s="80">
        <v>35759.0</v>
      </c>
      <c r="B758" s="1">
        <v>5.55</v>
      </c>
    </row>
    <row r="759" ht="15.75" customHeight="1">
      <c r="A759" s="80">
        <v>35760.0</v>
      </c>
      <c r="B759" s="1">
        <v>5.57</v>
      </c>
    </row>
    <row r="760" ht="15.75" customHeight="1">
      <c r="A760" s="80">
        <v>35761.0</v>
      </c>
      <c r="B760" s="1">
        <v>5.57</v>
      </c>
    </row>
    <row r="761" ht="15.75" customHeight="1">
      <c r="A761" s="80">
        <v>35762.0</v>
      </c>
      <c r="B761" s="1">
        <v>5.5</v>
      </c>
    </row>
    <row r="762" ht="15.75" customHeight="1">
      <c r="A762" s="80">
        <v>35765.0</v>
      </c>
      <c r="B762" s="1">
        <v>5.92</v>
      </c>
    </row>
    <row r="763" ht="15.75" customHeight="1">
      <c r="A763" s="80">
        <v>35766.0</v>
      </c>
      <c r="B763" s="1">
        <v>5.55</v>
      </c>
    </row>
    <row r="764" ht="15.75" customHeight="1">
      <c r="A764" s="80">
        <v>35767.0</v>
      </c>
      <c r="B764" s="1">
        <v>5.5</v>
      </c>
    </row>
    <row r="765" ht="15.75" customHeight="1">
      <c r="A765" s="80">
        <v>35768.0</v>
      </c>
      <c r="B765" s="1">
        <v>5.51</v>
      </c>
    </row>
    <row r="766" ht="15.75" customHeight="1">
      <c r="A766" s="80">
        <v>35769.0</v>
      </c>
      <c r="B766" s="1">
        <v>5.39</v>
      </c>
    </row>
    <row r="767" ht="15.75" customHeight="1">
      <c r="A767" s="80">
        <v>35772.0</v>
      </c>
      <c r="B767" s="1">
        <v>5.41</v>
      </c>
    </row>
    <row r="768" ht="15.75" customHeight="1">
      <c r="A768" s="80">
        <v>35773.0</v>
      </c>
      <c r="B768" s="1">
        <v>5.29</v>
      </c>
    </row>
    <row r="769" ht="15.75" customHeight="1">
      <c r="A769" s="80">
        <v>35774.0</v>
      </c>
      <c r="B769" s="1">
        <v>5.43</v>
      </c>
    </row>
    <row r="770" ht="15.75" customHeight="1">
      <c r="A770" s="80">
        <v>35775.0</v>
      </c>
      <c r="B770" s="1">
        <v>5.52</v>
      </c>
    </row>
    <row r="771" ht="15.75" customHeight="1">
      <c r="A771" s="80">
        <v>35776.0</v>
      </c>
      <c r="B771" s="1">
        <v>5.55</v>
      </c>
    </row>
    <row r="772" ht="15.75" customHeight="1">
      <c r="A772" s="80">
        <v>35779.0</v>
      </c>
      <c r="B772" s="1">
        <v>5.97</v>
      </c>
    </row>
    <row r="773" ht="15.75" customHeight="1">
      <c r="A773" s="80">
        <v>35780.0</v>
      </c>
      <c r="B773" s="1">
        <v>5.56</v>
      </c>
    </row>
    <row r="774" ht="15.75" customHeight="1">
      <c r="A774" s="80">
        <v>35781.0</v>
      </c>
      <c r="B774" s="1">
        <v>5.95</v>
      </c>
    </row>
    <row r="775" ht="15.75" customHeight="1">
      <c r="A775" s="80">
        <v>35782.0</v>
      </c>
      <c r="B775" s="1">
        <v>5.63</v>
      </c>
    </row>
    <row r="776" ht="15.75" customHeight="1">
      <c r="A776" s="80">
        <v>35783.0</v>
      </c>
      <c r="B776" s="1">
        <v>5.46</v>
      </c>
    </row>
    <row r="777" ht="15.75" customHeight="1">
      <c r="A777" s="80">
        <v>35786.0</v>
      </c>
      <c r="B777" s="1">
        <v>5.55</v>
      </c>
    </row>
    <row r="778" ht="15.75" customHeight="1">
      <c r="A778" s="80">
        <v>35787.0</v>
      </c>
      <c r="B778" s="1">
        <v>5.45</v>
      </c>
    </row>
    <row r="779" ht="15.75" customHeight="1">
      <c r="A779" s="80">
        <v>35788.0</v>
      </c>
      <c r="B779" s="1">
        <v>5.08</v>
      </c>
    </row>
    <row r="780" ht="15.75" customHeight="1">
      <c r="A780" s="80">
        <v>35789.0</v>
      </c>
      <c r="B780" s="1">
        <v>5.08</v>
      </c>
    </row>
    <row r="781" ht="15.75" customHeight="1">
      <c r="A781" s="80">
        <v>35790.0</v>
      </c>
      <c r="B781" s="1">
        <v>5.19</v>
      </c>
    </row>
    <row r="782" ht="15.75" customHeight="1">
      <c r="A782" s="80">
        <v>35793.0</v>
      </c>
      <c r="B782" s="1">
        <v>5.57</v>
      </c>
    </row>
    <row r="783" ht="15.75" customHeight="1">
      <c r="A783" s="80">
        <v>35794.0</v>
      </c>
      <c r="B783" s="1">
        <v>6.07</v>
      </c>
    </row>
    <row r="784" ht="15.75" customHeight="1">
      <c r="A784" s="80">
        <v>35795.0</v>
      </c>
      <c r="B784" s="1">
        <v>5.84</v>
      </c>
    </row>
    <row r="785" ht="15.75" customHeight="1">
      <c r="A785" s="80">
        <v>35796.0</v>
      </c>
      <c r="B785" s="1">
        <v>5.84</v>
      </c>
    </row>
    <row r="786" ht="15.75" customHeight="1">
      <c r="A786" s="80">
        <v>35797.0</v>
      </c>
      <c r="B786" s="1">
        <v>6.06</v>
      </c>
    </row>
    <row r="787" ht="15.75" customHeight="1">
      <c r="A787" s="80">
        <v>35800.0</v>
      </c>
      <c r="B787" s="1">
        <v>5.51</v>
      </c>
    </row>
    <row r="788" ht="15.75" customHeight="1">
      <c r="A788" s="80">
        <v>35801.0</v>
      </c>
      <c r="B788" s="1">
        <v>5.35</v>
      </c>
    </row>
    <row r="789" ht="15.75" customHeight="1">
      <c r="A789" s="80">
        <v>35802.0</v>
      </c>
      <c r="B789" s="1">
        <v>5.29</v>
      </c>
    </row>
    <row r="790" ht="15.75" customHeight="1">
      <c r="A790" s="80">
        <v>35803.0</v>
      </c>
      <c r="B790" s="1">
        <v>5.42</v>
      </c>
    </row>
    <row r="791" ht="15.75" customHeight="1">
      <c r="A791" s="80">
        <v>35804.0</v>
      </c>
      <c r="B791" s="1">
        <v>5.48</v>
      </c>
    </row>
    <row r="792" ht="15.75" customHeight="1">
      <c r="A792" s="80">
        <v>35807.0</v>
      </c>
      <c r="B792" s="1">
        <v>5.48</v>
      </c>
    </row>
    <row r="793" ht="15.75" customHeight="1">
      <c r="A793" s="80">
        <v>35808.0</v>
      </c>
      <c r="B793" s="1">
        <v>5.42</v>
      </c>
    </row>
    <row r="794" ht="15.75" customHeight="1">
      <c r="A794" s="80">
        <v>35809.0</v>
      </c>
      <c r="B794" s="1">
        <v>5.36</v>
      </c>
    </row>
    <row r="795" ht="15.75" customHeight="1">
      <c r="A795" s="80">
        <v>35810.0</v>
      </c>
      <c r="B795" s="1">
        <v>5.6</v>
      </c>
    </row>
    <row r="796" ht="15.75" customHeight="1">
      <c r="A796" s="80">
        <v>35811.0</v>
      </c>
      <c r="B796" s="1">
        <v>5.54</v>
      </c>
    </row>
    <row r="797" ht="15.75" customHeight="1">
      <c r="A797" s="80">
        <v>35814.0</v>
      </c>
      <c r="B797" s="1">
        <v>5.54</v>
      </c>
    </row>
    <row r="798" ht="15.75" customHeight="1">
      <c r="A798" s="80">
        <v>35815.0</v>
      </c>
      <c r="B798" s="1">
        <v>5.52</v>
      </c>
    </row>
    <row r="799" ht="15.75" customHeight="1">
      <c r="A799" s="80">
        <v>35816.0</v>
      </c>
      <c r="B799" s="1">
        <v>5.4</v>
      </c>
    </row>
    <row r="800" ht="15.75" customHeight="1">
      <c r="A800" s="80">
        <v>35817.0</v>
      </c>
      <c r="B800" s="1">
        <v>5.47</v>
      </c>
    </row>
    <row r="801" ht="15.75" customHeight="1">
      <c r="A801" s="80">
        <v>35818.0</v>
      </c>
      <c r="B801" s="1">
        <v>5.51</v>
      </c>
    </row>
    <row r="802" ht="15.75" customHeight="1">
      <c r="A802" s="80">
        <v>35821.0</v>
      </c>
      <c r="B802" s="1">
        <v>5.62</v>
      </c>
    </row>
    <row r="803" ht="15.75" customHeight="1">
      <c r="A803" s="80">
        <v>35822.0</v>
      </c>
      <c r="B803" s="1">
        <v>5.52</v>
      </c>
    </row>
    <row r="804" ht="15.75" customHeight="1">
      <c r="A804" s="80">
        <v>35823.0</v>
      </c>
      <c r="B804" s="1">
        <v>5.58</v>
      </c>
    </row>
    <row r="805" ht="15.75" customHeight="1">
      <c r="A805" s="80">
        <v>35824.0</v>
      </c>
      <c r="B805" s="1">
        <v>5.63</v>
      </c>
    </row>
    <row r="806" ht="15.75" customHeight="1">
      <c r="A806" s="80">
        <v>35825.0</v>
      </c>
      <c r="B806" s="1">
        <v>5.48</v>
      </c>
    </row>
    <row r="807" ht="15.75" customHeight="1">
      <c r="A807" s="80">
        <v>35828.0</v>
      </c>
      <c r="B807" s="1">
        <v>5.71</v>
      </c>
    </row>
    <row r="808" ht="15.75" customHeight="1">
      <c r="A808" s="80">
        <v>35829.0</v>
      </c>
      <c r="B808" s="1">
        <v>5.47</v>
      </c>
    </row>
    <row r="809" ht="15.75" customHeight="1">
      <c r="A809" s="80">
        <v>35830.0</v>
      </c>
      <c r="B809" s="1">
        <v>5.41</v>
      </c>
    </row>
    <row r="810" ht="15.75" customHeight="1">
      <c r="A810" s="80">
        <v>35831.0</v>
      </c>
      <c r="B810" s="1">
        <v>5.45</v>
      </c>
    </row>
    <row r="811" ht="15.75" customHeight="1">
      <c r="A811" s="80">
        <v>35832.0</v>
      </c>
      <c r="B811" s="1">
        <v>5.4</v>
      </c>
    </row>
    <row r="812" ht="15.75" customHeight="1">
      <c r="A812" s="80">
        <v>35835.0</v>
      </c>
      <c r="B812" s="1">
        <v>5.47</v>
      </c>
    </row>
    <row r="813" ht="15.75" customHeight="1">
      <c r="A813" s="80">
        <v>35836.0</v>
      </c>
      <c r="B813" s="1">
        <v>5.44</v>
      </c>
    </row>
    <row r="814" ht="15.75" customHeight="1">
      <c r="A814" s="80">
        <v>35837.0</v>
      </c>
      <c r="B814" s="1">
        <v>5.48</v>
      </c>
    </row>
    <row r="815" ht="15.75" customHeight="1">
      <c r="A815" s="80">
        <v>35838.0</v>
      </c>
      <c r="B815" s="1">
        <v>5.52</v>
      </c>
    </row>
    <row r="816" ht="15.75" customHeight="1">
      <c r="A816" s="80">
        <v>35839.0</v>
      </c>
      <c r="B816" s="1">
        <v>5.45</v>
      </c>
    </row>
    <row r="817" ht="15.75" customHeight="1">
      <c r="A817" s="80">
        <v>35842.0</v>
      </c>
      <c r="B817" s="1">
        <v>5.45</v>
      </c>
    </row>
    <row r="818" ht="15.75" customHeight="1">
      <c r="A818" s="80">
        <v>35843.0</v>
      </c>
      <c r="B818" s="1">
        <v>6.0</v>
      </c>
    </row>
    <row r="819" ht="15.75" customHeight="1">
      <c r="A819" s="80">
        <v>35844.0</v>
      </c>
      <c r="B819" s="1">
        <v>5.44</v>
      </c>
    </row>
    <row r="820" ht="15.75" customHeight="1">
      <c r="A820" s="80">
        <v>35845.0</v>
      </c>
      <c r="B820" s="1">
        <v>5.43</v>
      </c>
    </row>
    <row r="821" ht="15.75" customHeight="1">
      <c r="A821" s="80">
        <v>35846.0</v>
      </c>
      <c r="B821" s="1">
        <v>5.46</v>
      </c>
    </row>
    <row r="822" ht="15.75" customHeight="1">
      <c r="A822" s="80">
        <v>35849.0</v>
      </c>
      <c r="B822" s="1">
        <v>5.55</v>
      </c>
    </row>
    <row r="823" ht="15.75" customHeight="1">
      <c r="A823" s="80">
        <v>35850.0</v>
      </c>
      <c r="B823" s="1">
        <v>5.49</v>
      </c>
    </row>
    <row r="824" ht="15.75" customHeight="1">
      <c r="A824" s="80">
        <v>35851.0</v>
      </c>
      <c r="B824" s="1">
        <v>5.69</v>
      </c>
    </row>
    <row r="825" ht="15.75" customHeight="1">
      <c r="A825" s="80">
        <v>35852.0</v>
      </c>
      <c r="B825" s="1">
        <v>5.61</v>
      </c>
    </row>
    <row r="826" ht="15.75" customHeight="1">
      <c r="A826" s="80">
        <v>35853.0</v>
      </c>
      <c r="B826" s="1">
        <v>5.57</v>
      </c>
    </row>
    <row r="827" ht="15.75" customHeight="1">
      <c r="A827" s="80">
        <v>35856.0</v>
      </c>
      <c r="B827" s="1">
        <v>5.82</v>
      </c>
    </row>
    <row r="828" ht="15.75" customHeight="1">
      <c r="A828" s="80">
        <v>35857.0</v>
      </c>
      <c r="B828" s="1">
        <v>5.57</v>
      </c>
    </row>
    <row r="829" ht="15.75" customHeight="1">
      <c r="A829" s="80">
        <v>35858.0</v>
      </c>
      <c r="B829" s="1">
        <v>5.46</v>
      </c>
    </row>
    <row r="830" ht="15.75" customHeight="1">
      <c r="A830" s="80">
        <v>35859.0</v>
      </c>
      <c r="B830" s="1">
        <v>5.48</v>
      </c>
    </row>
    <row r="831" ht="15.75" customHeight="1">
      <c r="A831" s="80">
        <v>35860.0</v>
      </c>
      <c r="B831" s="1">
        <v>5.41</v>
      </c>
    </row>
    <row r="832" ht="15.75" customHeight="1">
      <c r="A832" s="80">
        <v>35863.0</v>
      </c>
      <c r="B832" s="1">
        <v>5.5</v>
      </c>
    </row>
    <row r="833" ht="15.75" customHeight="1">
      <c r="A833" s="80">
        <v>35864.0</v>
      </c>
      <c r="B833" s="1">
        <v>5.44</v>
      </c>
    </row>
    <row r="834" ht="15.75" customHeight="1">
      <c r="A834" s="80">
        <v>35865.0</v>
      </c>
      <c r="B834" s="1">
        <v>5.52</v>
      </c>
    </row>
    <row r="835" ht="15.75" customHeight="1">
      <c r="A835" s="80">
        <v>35866.0</v>
      </c>
      <c r="B835" s="1">
        <v>5.52</v>
      </c>
    </row>
    <row r="836" ht="15.75" customHeight="1">
      <c r="A836" s="80">
        <v>35867.0</v>
      </c>
      <c r="B836" s="1">
        <v>5.43</v>
      </c>
    </row>
    <row r="837" ht="15.75" customHeight="1">
      <c r="A837" s="80">
        <v>35870.0</v>
      </c>
      <c r="B837" s="1">
        <v>5.64</v>
      </c>
    </row>
    <row r="838" ht="15.75" customHeight="1">
      <c r="A838" s="80">
        <v>35871.0</v>
      </c>
      <c r="B838" s="1">
        <v>5.47</v>
      </c>
    </row>
    <row r="839" ht="15.75" customHeight="1">
      <c r="A839" s="80">
        <v>35872.0</v>
      </c>
      <c r="B839" s="1">
        <v>5.35</v>
      </c>
    </row>
    <row r="840" ht="15.75" customHeight="1">
      <c r="A840" s="80">
        <v>35873.0</v>
      </c>
      <c r="B840" s="1">
        <v>5.39</v>
      </c>
    </row>
    <row r="841" ht="15.75" customHeight="1">
      <c r="A841" s="80">
        <v>35874.0</v>
      </c>
      <c r="B841" s="1">
        <v>5.34</v>
      </c>
    </row>
    <row r="842" ht="15.75" customHeight="1">
      <c r="A842" s="80">
        <v>35877.0</v>
      </c>
      <c r="B842" s="1">
        <v>5.41</v>
      </c>
    </row>
    <row r="843" ht="15.75" customHeight="1">
      <c r="A843" s="80">
        <v>35878.0</v>
      </c>
      <c r="B843" s="1">
        <v>5.41</v>
      </c>
    </row>
    <row r="844" ht="15.75" customHeight="1">
      <c r="A844" s="80">
        <v>35879.0</v>
      </c>
      <c r="B844" s="1">
        <v>5.75</v>
      </c>
    </row>
    <row r="845" ht="15.75" customHeight="1">
      <c r="A845" s="80">
        <v>35880.0</v>
      </c>
      <c r="B845" s="1">
        <v>5.55</v>
      </c>
    </row>
    <row r="846" ht="15.75" customHeight="1">
      <c r="A846" s="80">
        <v>35881.0</v>
      </c>
      <c r="B846" s="1">
        <v>5.47</v>
      </c>
    </row>
    <row r="847" ht="15.75" customHeight="1">
      <c r="A847" s="80">
        <v>35884.0</v>
      </c>
      <c r="B847" s="1">
        <v>5.62</v>
      </c>
    </row>
    <row r="848" ht="15.75" customHeight="1">
      <c r="A848" s="80">
        <v>35885.0</v>
      </c>
      <c r="B848" s="1">
        <v>5.88</v>
      </c>
    </row>
    <row r="849" ht="15.75" customHeight="1">
      <c r="A849" s="80">
        <v>35886.0</v>
      </c>
      <c r="B849" s="1">
        <v>5.72</v>
      </c>
    </row>
    <row r="850" ht="15.75" customHeight="1">
      <c r="A850" s="80">
        <v>35887.0</v>
      </c>
      <c r="B850" s="1">
        <v>5.45</v>
      </c>
    </row>
    <row r="851" ht="15.75" customHeight="1">
      <c r="A851" s="80">
        <v>35888.0</v>
      </c>
      <c r="B851" s="1">
        <v>5.47</v>
      </c>
    </row>
    <row r="852" ht="15.75" customHeight="1">
      <c r="A852" s="80">
        <v>35891.0</v>
      </c>
      <c r="B852" s="1">
        <v>5.46</v>
      </c>
    </row>
    <row r="853" ht="15.75" customHeight="1">
      <c r="A853" s="80">
        <v>35892.0</v>
      </c>
      <c r="B853" s="1">
        <v>5.4</v>
      </c>
    </row>
    <row r="854" ht="15.75" customHeight="1">
      <c r="A854" s="80">
        <v>35893.0</v>
      </c>
      <c r="B854" s="1">
        <v>5.64</v>
      </c>
    </row>
    <row r="855" ht="15.75" customHeight="1">
      <c r="A855" s="80">
        <v>35894.0</v>
      </c>
      <c r="B855" s="1">
        <v>5.5</v>
      </c>
    </row>
    <row r="856" ht="15.75" customHeight="1">
      <c r="A856" s="80">
        <v>35895.0</v>
      </c>
      <c r="B856" s="1">
        <v>5.41</v>
      </c>
    </row>
    <row r="857" ht="15.75" customHeight="1">
      <c r="A857" s="80">
        <v>35898.0</v>
      </c>
      <c r="B857" s="1">
        <v>5.52</v>
      </c>
    </row>
    <row r="858" ht="15.75" customHeight="1">
      <c r="A858" s="80">
        <v>35899.0</v>
      </c>
      <c r="B858" s="1">
        <v>5.47</v>
      </c>
    </row>
    <row r="859" ht="15.75" customHeight="1">
      <c r="A859" s="80">
        <v>35900.0</v>
      </c>
      <c r="B859" s="1">
        <v>5.56</v>
      </c>
    </row>
    <row r="860" ht="15.75" customHeight="1">
      <c r="A860" s="80">
        <v>35901.0</v>
      </c>
      <c r="B860" s="1">
        <v>5.5</v>
      </c>
    </row>
    <row r="861" ht="15.75" customHeight="1">
      <c r="A861" s="80">
        <v>35902.0</v>
      </c>
      <c r="B861" s="1">
        <v>5.36</v>
      </c>
    </row>
    <row r="862" ht="15.75" customHeight="1">
      <c r="A862" s="80">
        <v>35905.0</v>
      </c>
      <c r="B862" s="1">
        <v>5.36</v>
      </c>
    </row>
    <row r="863" ht="15.75" customHeight="1">
      <c r="A863" s="80">
        <v>35906.0</v>
      </c>
      <c r="B863" s="1">
        <v>5.37</v>
      </c>
    </row>
    <row r="864" ht="15.75" customHeight="1">
      <c r="A864" s="80">
        <v>35907.0</v>
      </c>
      <c r="B864" s="1">
        <v>5.29</v>
      </c>
    </row>
    <row r="865" ht="15.75" customHeight="1">
      <c r="A865" s="80">
        <v>35908.0</v>
      </c>
      <c r="B865" s="1">
        <v>5.46</v>
      </c>
    </row>
    <row r="866" ht="15.75" customHeight="1">
      <c r="A866" s="80">
        <v>35909.0</v>
      </c>
      <c r="B866" s="1">
        <v>5.43</v>
      </c>
    </row>
    <row r="867" ht="15.75" customHeight="1">
      <c r="A867" s="80">
        <v>35912.0</v>
      </c>
      <c r="B867" s="1">
        <v>5.45</v>
      </c>
    </row>
    <row r="868" ht="15.75" customHeight="1">
      <c r="A868" s="80">
        <v>35913.0</v>
      </c>
      <c r="B868" s="1">
        <v>5.28</v>
      </c>
    </row>
    <row r="869" ht="15.75" customHeight="1">
      <c r="A869" s="80">
        <v>35914.0</v>
      </c>
      <c r="B869" s="1">
        <v>5.33</v>
      </c>
    </row>
    <row r="870" ht="15.75" customHeight="1">
      <c r="A870" s="80">
        <v>35915.0</v>
      </c>
      <c r="B870" s="1">
        <v>5.59</v>
      </c>
    </row>
    <row r="871" ht="15.75" customHeight="1">
      <c r="A871" s="80">
        <v>35916.0</v>
      </c>
      <c r="B871" s="1">
        <v>5.46</v>
      </c>
    </row>
    <row r="872" ht="15.75" customHeight="1">
      <c r="A872" s="80">
        <v>35919.0</v>
      </c>
      <c r="B872" s="1">
        <v>5.22</v>
      </c>
    </row>
    <row r="873" ht="15.75" customHeight="1">
      <c r="A873" s="80">
        <v>35920.0</v>
      </c>
      <c r="B873" s="1">
        <v>5.22</v>
      </c>
    </row>
    <row r="874" ht="15.75" customHeight="1">
      <c r="A874" s="80">
        <v>35921.0</v>
      </c>
      <c r="B874" s="1">
        <v>5.04</v>
      </c>
    </row>
    <row r="875" ht="15.75" customHeight="1">
      <c r="A875" s="80">
        <v>35922.0</v>
      </c>
      <c r="B875" s="1">
        <v>5.34</v>
      </c>
    </row>
    <row r="876" ht="15.75" customHeight="1">
      <c r="A876" s="80">
        <v>35923.0</v>
      </c>
      <c r="B876" s="1">
        <v>5.47</v>
      </c>
    </row>
    <row r="877" ht="15.75" customHeight="1">
      <c r="A877" s="80">
        <v>35926.0</v>
      </c>
      <c r="B877" s="1">
        <v>5.53</v>
      </c>
    </row>
    <row r="878" ht="15.75" customHeight="1">
      <c r="A878" s="80">
        <v>35927.0</v>
      </c>
      <c r="B878" s="1">
        <v>5.54</v>
      </c>
    </row>
    <row r="879" ht="15.75" customHeight="1">
      <c r="A879" s="80">
        <v>35928.0</v>
      </c>
      <c r="B879" s="1">
        <v>5.58</v>
      </c>
    </row>
    <row r="880" ht="15.75" customHeight="1">
      <c r="A880" s="80">
        <v>35929.0</v>
      </c>
      <c r="B880" s="1">
        <v>5.66</v>
      </c>
    </row>
    <row r="881" ht="15.75" customHeight="1">
      <c r="A881" s="80">
        <v>35930.0</v>
      </c>
      <c r="B881" s="1">
        <v>5.72</v>
      </c>
    </row>
    <row r="882" ht="15.75" customHeight="1">
      <c r="A882" s="80">
        <v>35933.0</v>
      </c>
      <c r="B882" s="1">
        <v>5.52</v>
      </c>
    </row>
    <row r="883" ht="15.75" customHeight="1">
      <c r="A883" s="80">
        <v>35934.0</v>
      </c>
      <c r="B883" s="1">
        <v>5.35</v>
      </c>
    </row>
    <row r="884" ht="15.75" customHeight="1">
      <c r="A884" s="80">
        <v>35935.0</v>
      </c>
      <c r="B884" s="1">
        <v>5.52</v>
      </c>
    </row>
    <row r="885" ht="15.75" customHeight="1">
      <c r="A885" s="80">
        <v>35936.0</v>
      </c>
      <c r="B885" s="1">
        <v>5.49</v>
      </c>
    </row>
    <row r="886" ht="15.75" customHeight="1">
      <c r="A886" s="80">
        <v>35937.0</v>
      </c>
      <c r="B886" s="1">
        <v>5.38</v>
      </c>
    </row>
    <row r="887" ht="15.75" customHeight="1">
      <c r="A887" s="80">
        <v>35940.0</v>
      </c>
      <c r="B887" s="1">
        <v>5.38</v>
      </c>
    </row>
    <row r="888" ht="15.75" customHeight="1">
      <c r="A888" s="80">
        <v>35941.0</v>
      </c>
      <c r="B888" s="1">
        <v>5.62</v>
      </c>
    </row>
    <row r="889" ht="15.75" customHeight="1">
      <c r="A889" s="80">
        <v>35942.0</v>
      </c>
      <c r="B889" s="1">
        <v>5.53</v>
      </c>
    </row>
    <row r="890" ht="15.75" customHeight="1">
      <c r="A890" s="80">
        <v>35943.0</v>
      </c>
      <c r="B890" s="1">
        <v>5.63</v>
      </c>
    </row>
    <row r="891" ht="15.75" customHeight="1">
      <c r="A891" s="80">
        <v>35944.0</v>
      </c>
      <c r="B891" s="1">
        <v>5.63</v>
      </c>
    </row>
    <row r="892" ht="15.75" customHeight="1">
      <c r="A892" s="80">
        <v>35947.0</v>
      </c>
      <c r="B892" s="1">
        <v>5.79</v>
      </c>
    </row>
    <row r="893" ht="15.75" customHeight="1">
      <c r="A893" s="80">
        <v>35948.0</v>
      </c>
      <c r="B893" s="1">
        <v>5.5</v>
      </c>
    </row>
    <row r="894" ht="15.75" customHeight="1">
      <c r="A894" s="80">
        <v>35949.0</v>
      </c>
      <c r="B894" s="1">
        <v>5.6</v>
      </c>
    </row>
    <row r="895" ht="15.75" customHeight="1">
      <c r="A895" s="80">
        <v>35950.0</v>
      </c>
      <c r="B895" s="1">
        <v>5.55</v>
      </c>
    </row>
    <row r="896" ht="15.75" customHeight="1">
      <c r="A896" s="80">
        <v>35951.0</v>
      </c>
      <c r="B896" s="1">
        <v>5.38</v>
      </c>
    </row>
    <row r="897" ht="15.75" customHeight="1">
      <c r="A897" s="80">
        <v>35954.0</v>
      </c>
      <c r="B897" s="1">
        <v>5.44</v>
      </c>
    </row>
    <row r="898" ht="15.75" customHeight="1">
      <c r="A898" s="80">
        <v>35955.0</v>
      </c>
      <c r="B898" s="1">
        <v>5.38</v>
      </c>
    </row>
    <row r="899" ht="15.75" customHeight="1">
      <c r="A899" s="80">
        <v>35956.0</v>
      </c>
      <c r="B899" s="1">
        <v>5.53</v>
      </c>
    </row>
    <row r="900" ht="15.75" customHeight="1">
      <c r="A900" s="80">
        <v>35957.0</v>
      </c>
      <c r="B900" s="1">
        <v>5.62</v>
      </c>
    </row>
    <row r="901" ht="15.75" customHeight="1">
      <c r="A901" s="80">
        <v>35958.0</v>
      </c>
      <c r="B901" s="1">
        <v>5.53</v>
      </c>
    </row>
    <row r="902" ht="15.75" customHeight="1">
      <c r="A902" s="80">
        <v>35961.0</v>
      </c>
      <c r="B902" s="1">
        <v>5.78</v>
      </c>
    </row>
    <row r="903" ht="15.75" customHeight="1">
      <c r="A903" s="80">
        <v>35962.0</v>
      </c>
      <c r="B903" s="1">
        <v>5.55</v>
      </c>
    </row>
    <row r="904" ht="15.75" customHeight="1">
      <c r="A904" s="80">
        <v>35963.0</v>
      </c>
      <c r="B904" s="1">
        <v>5.55</v>
      </c>
    </row>
    <row r="905" ht="15.75" customHeight="1">
      <c r="A905" s="80">
        <v>35964.0</v>
      </c>
      <c r="B905" s="1">
        <v>5.54</v>
      </c>
    </row>
    <row r="906" ht="15.75" customHeight="1">
      <c r="A906" s="80">
        <v>35965.0</v>
      </c>
      <c r="B906" s="1">
        <v>5.36</v>
      </c>
    </row>
    <row r="907" ht="15.75" customHeight="1">
      <c r="A907" s="80">
        <v>35968.0</v>
      </c>
      <c r="B907" s="1">
        <v>5.42</v>
      </c>
    </row>
    <row r="908" ht="15.75" customHeight="1">
      <c r="A908" s="80">
        <v>35969.0</v>
      </c>
      <c r="B908" s="1">
        <v>5.36</v>
      </c>
    </row>
    <row r="909" ht="15.75" customHeight="1">
      <c r="A909" s="80">
        <v>35970.0</v>
      </c>
      <c r="B909" s="1">
        <v>5.54</v>
      </c>
    </row>
    <row r="910" ht="15.75" customHeight="1">
      <c r="A910" s="80">
        <v>35971.0</v>
      </c>
      <c r="B910" s="1">
        <v>5.64</v>
      </c>
    </row>
    <row r="911" ht="15.75" customHeight="1">
      <c r="A911" s="80">
        <v>35972.0</v>
      </c>
      <c r="B911" s="1">
        <v>5.47</v>
      </c>
    </row>
    <row r="912" ht="15.75" customHeight="1">
      <c r="A912" s="80">
        <v>35975.0</v>
      </c>
      <c r="B912" s="1">
        <v>5.69</v>
      </c>
    </row>
    <row r="913" ht="15.75" customHeight="1">
      <c r="A913" s="80">
        <v>35976.0</v>
      </c>
      <c r="B913" s="1">
        <v>7.06</v>
      </c>
    </row>
    <row r="914" ht="15.75" customHeight="1">
      <c r="A914" s="80">
        <v>35977.0</v>
      </c>
      <c r="B914" s="1">
        <v>6.35</v>
      </c>
    </row>
    <row r="915" ht="15.75" customHeight="1">
      <c r="A915" s="80">
        <v>35978.0</v>
      </c>
      <c r="B915" s="1">
        <v>5.62</v>
      </c>
    </row>
    <row r="916" ht="15.75" customHeight="1">
      <c r="A916" s="80">
        <v>35979.0</v>
      </c>
      <c r="B916" s="1">
        <v>5.41</v>
      </c>
    </row>
    <row r="917" ht="15.75" customHeight="1">
      <c r="A917" s="80">
        <v>35982.0</v>
      </c>
      <c r="B917" s="1">
        <v>5.54</v>
      </c>
    </row>
    <row r="918" ht="15.75" customHeight="1">
      <c r="A918" s="80">
        <v>35983.0</v>
      </c>
      <c r="B918" s="1">
        <v>5.46</v>
      </c>
    </row>
    <row r="919" ht="15.75" customHeight="1">
      <c r="A919" s="80">
        <v>35984.0</v>
      </c>
      <c r="B919" s="1">
        <v>5.44</v>
      </c>
    </row>
    <row r="920" ht="15.75" customHeight="1">
      <c r="A920" s="80">
        <v>35985.0</v>
      </c>
      <c r="B920" s="1">
        <v>5.51</v>
      </c>
    </row>
    <row r="921" ht="15.75" customHeight="1">
      <c r="A921" s="80">
        <v>35986.0</v>
      </c>
      <c r="B921" s="1">
        <v>5.43</v>
      </c>
    </row>
    <row r="922" ht="15.75" customHeight="1">
      <c r="A922" s="80">
        <v>35989.0</v>
      </c>
      <c r="B922" s="1">
        <v>5.5</v>
      </c>
    </row>
    <row r="923" ht="15.75" customHeight="1">
      <c r="A923" s="80">
        <v>35990.0</v>
      </c>
      <c r="B923" s="1">
        <v>5.45</v>
      </c>
    </row>
    <row r="924" ht="15.75" customHeight="1">
      <c r="A924" s="80">
        <v>35991.0</v>
      </c>
      <c r="B924" s="1">
        <v>5.7</v>
      </c>
    </row>
    <row r="925" ht="15.75" customHeight="1">
      <c r="A925" s="80">
        <v>35992.0</v>
      </c>
      <c r="B925" s="1">
        <v>5.57</v>
      </c>
    </row>
    <row r="926" ht="15.75" customHeight="1">
      <c r="A926" s="80">
        <v>35993.0</v>
      </c>
      <c r="B926" s="1">
        <v>5.42</v>
      </c>
    </row>
    <row r="927" ht="15.75" customHeight="1">
      <c r="A927" s="80">
        <v>35996.0</v>
      </c>
      <c r="B927" s="1">
        <v>5.65</v>
      </c>
    </row>
    <row r="928" ht="15.75" customHeight="1">
      <c r="A928" s="80">
        <v>35997.0</v>
      </c>
      <c r="B928" s="1">
        <v>5.51</v>
      </c>
    </row>
    <row r="929" ht="15.75" customHeight="1">
      <c r="A929" s="80">
        <v>35998.0</v>
      </c>
      <c r="B929" s="1">
        <v>5.48</v>
      </c>
    </row>
    <row r="930" ht="15.75" customHeight="1">
      <c r="A930" s="80">
        <v>35999.0</v>
      </c>
      <c r="B930" s="1">
        <v>5.55</v>
      </c>
    </row>
    <row r="931" ht="15.75" customHeight="1">
      <c r="A931" s="80">
        <v>36000.0</v>
      </c>
      <c r="B931" s="1">
        <v>5.53</v>
      </c>
    </row>
    <row r="932" ht="15.75" customHeight="1">
      <c r="A932" s="80">
        <v>36003.0</v>
      </c>
      <c r="B932" s="1">
        <v>5.68</v>
      </c>
    </row>
    <row r="933" ht="15.75" customHeight="1">
      <c r="A933" s="80">
        <v>36004.0</v>
      </c>
      <c r="B933" s="1">
        <v>5.5</v>
      </c>
    </row>
    <row r="934" ht="15.75" customHeight="1">
      <c r="A934" s="80">
        <v>36005.0</v>
      </c>
      <c r="B934" s="1">
        <v>5.49</v>
      </c>
    </row>
    <row r="935" ht="15.75" customHeight="1">
      <c r="A935" s="80">
        <v>36006.0</v>
      </c>
      <c r="B935" s="1">
        <v>5.61</v>
      </c>
    </row>
    <row r="936" ht="15.75" customHeight="1">
      <c r="A936" s="80">
        <v>36007.0</v>
      </c>
      <c r="B936" s="1">
        <v>5.63</v>
      </c>
    </row>
    <row r="937" ht="15.75" customHeight="1">
      <c r="A937" s="80">
        <v>36010.0</v>
      </c>
      <c r="B937" s="1">
        <v>5.69</v>
      </c>
    </row>
    <row r="938" ht="15.75" customHeight="1">
      <c r="A938" s="80">
        <v>36011.0</v>
      </c>
      <c r="B938" s="1">
        <v>5.54</v>
      </c>
    </row>
    <row r="939" ht="15.75" customHeight="1">
      <c r="A939" s="80">
        <v>36012.0</v>
      </c>
      <c r="B939" s="1">
        <v>5.53</v>
      </c>
    </row>
    <row r="940" ht="15.75" customHeight="1">
      <c r="A940" s="80">
        <v>36013.0</v>
      </c>
      <c r="B940" s="1">
        <v>5.54</v>
      </c>
    </row>
    <row r="941" ht="15.75" customHeight="1">
      <c r="A941" s="80">
        <v>36014.0</v>
      </c>
      <c r="B941" s="1">
        <v>5.44</v>
      </c>
    </row>
    <row r="942" ht="15.75" customHeight="1">
      <c r="A942" s="80">
        <v>36017.0</v>
      </c>
      <c r="B942" s="1">
        <v>5.56</v>
      </c>
    </row>
    <row r="943" ht="15.75" customHeight="1">
      <c r="A943" s="80">
        <v>36018.0</v>
      </c>
      <c r="B943" s="1">
        <v>5.47</v>
      </c>
    </row>
    <row r="944" ht="15.75" customHeight="1">
      <c r="A944" s="80">
        <v>36019.0</v>
      </c>
      <c r="B944" s="1">
        <v>5.58</v>
      </c>
    </row>
    <row r="945" ht="15.75" customHeight="1">
      <c r="A945" s="80">
        <v>36020.0</v>
      </c>
      <c r="B945" s="1">
        <v>5.6</v>
      </c>
    </row>
    <row r="946" ht="15.75" customHeight="1">
      <c r="A946" s="80">
        <v>36021.0</v>
      </c>
      <c r="B946" s="1">
        <v>5.56</v>
      </c>
    </row>
    <row r="947" ht="15.75" customHeight="1">
      <c r="A947" s="80">
        <v>36024.0</v>
      </c>
      <c r="B947" s="1">
        <v>5.8</v>
      </c>
    </row>
    <row r="948" ht="15.75" customHeight="1">
      <c r="A948" s="80">
        <v>36025.0</v>
      </c>
      <c r="B948" s="1">
        <v>5.54</v>
      </c>
    </row>
    <row r="949" ht="15.75" customHeight="1">
      <c r="A949" s="80">
        <v>36026.0</v>
      </c>
      <c r="B949" s="1">
        <v>5.48</v>
      </c>
    </row>
    <row r="950" ht="15.75" customHeight="1">
      <c r="A950" s="80">
        <v>36027.0</v>
      </c>
      <c r="B950" s="1">
        <v>5.51</v>
      </c>
    </row>
    <row r="951" ht="15.75" customHeight="1">
      <c r="A951" s="80">
        <v>36028.0</v>
      </c>
      <c r="B951" s="1">
        <v>5.46</v>
      </c>
    </row>
    <row r="952" ht="15.75" customHeight="1">
      <c r="A952" s="80">
        <v>36031.0</v>
      </c>
      <c r="B952" s="1">
        <v>5.51</v>
      </c>
    </row>
    <row r="953" ht="15.75" customHeight="1">
      <c r="A953" s="80">
        <v>36032.0</v>
      </c>
      <c r="B953" s="1">
        <v>5.5</v>
      </c>
    </row>
    <row r="954" ht="15.75" customHeight="1">
      <c r="A954" s="80">
        <v>36033.0</v>
      </c>
      <c r="B954" s="1">
        <v>5.49</v>
      </c>
    </row>
    <row r="955" ht="15.75" customHeight="1">
      <c r="A955" s="80">
        <v>36034.0</v>
      </c>
      <c r="B955" s="1">
        <v>5.55</v>
      </c>
    </row>
    <row r="956" ht="15.75" customHeight="1">
      <c r="A956" s="80">
        <v>36035.0</v>
      </c>
      <c r="B956" s="1">
        <v>5.51</v>
      </c>
    </row>
    <row r="957" ht="15.75" customHeight="1">
      <c r="A957" s="80">
        <v>36038.0</v>
      </c>
      <c r="B957" s="1">
        <v>5.89</v>
      </c>
    </row>
    <row r="958" ht="15.75" customHeight="1">
      <c r="A958" s="80">
        <v>36039.0</v>
      </c>
      <c r="B958" s="1">
        <v>5.75</v>
      </c>
    </row>
    <row r="959" ht="15.75" customHeight="1">
      <c r="A959" s="80">
        <v>36040.0</v>
      </c>
      <c r="B959" s="1">
        <v>5.53</v>
      </c>
    </row>
    <row r="960" ht="15.75" customHeight="1">
      <c r="A960" s="80">
        <v>36041.0</v>
      </c>
      <c r="B960" s="1">
        <v>5.52</v>
      </c>
    </row>
    <row r="961" ht="15.75" customHeight="1">
      <c r="A961" s="80">
        <v>36042.0</v>
      </c>
      <c r="B961" s="1">
        <v>5.41</v>
      </c>
    </row>
    <row r="962" ht="15.75" customHeight="1">
      <c r="A962" s="80">
        <v>36045.0</v>
      </c>
      <c r="B962" s="1">
        <v>5.41</v>
      </c>
    </row>
    <row r="963" ht="15.75" customHeight="1">
      <c r="A963" s="80">
        <v>36046.0</v>
      </c>
      <c r="B963" s="1">
        <v>5.66</v>
      </c>
    </row>
    <row r="964" ht="15.75" customHeight="1">
      <c r="A964" s="80">
        <v>36047.0</v>
      </c>
      <c r="B964" s="1">
        <v>5.45</v>
      </c>
    </row>
    <row r="965" ht="15.75" customHeight="1">
      <c r="A965" s="80">
        <v>36048.0</v>
      </c>
      <c r="B965" s="1">
        <v>5.55</v>
      </c>
    </row>
    <row r="966" ht="15.75" customHeight="1">
      <c r="A966" s="80">
        <v>36049.0</v>
      </c>
      <c r="B966" s="1">
        <v>5.46</v>
      </c>
    </row>
    <row r="967" ht="15.75" customHeight="1">
      <c r="A967" s="80">
        <v>36052.0</v>
      </c>
      <c r="B967" s="1">
        <v>5.65</v>
      </c>
    </row>
    <row r="968" ht="15.75" customHeight="1">
      <c r="A968" s="80">
        <v>36053.0</v>
      </c>
      <c r="B968" s="1">
        <v>5.71</v>
      </c>
    </row>
    <row r="969" ht="15.75" customHeight="1">
      <c r="A969" s="80">
        <v>36054.0</v>
      </c>
      <c r="B969" s="1">
        <v>5.49</v>
      </c>
    </row>
    <row r="970" ht="15.75" customHeight="1">
      <c r="A970" s="80">
        <v>36055.0</v>
      </c>
      <c r="B970" s="1">
        <v>5.47</v>
      </c>
    </row>
    <row r="971" ht="15.75" customHeight="1">
      <c r="A971" s="80">
        <v>36056.0</v>
      </c>
      <c r="B971" s="1">
        <v>5.38</v>
      </c>
    </row>
    <row r="972" ht="15.75" customHeight="1">
      <c r="A972" s="80">
        <v>36059.0</v>
      </c>
      <c r="B972" s="1">
        <v>5.47</v>
      </c>
    </row>
    <row r="973" ht="15.75" customHeight="1">
      <c r="A973" s="80">
        <v>36060.0</v>
      </c>
      <c r="B973" s="1">
        <v>5.38</v>
      </c>
    </row>
    <row r="974" ht="15.75" customHeight="1">
      <c r="A974" s="80">
        <v>36061.0</v>
      </c>
      <c r="B974" s="1">
        <v>5.48</v>
      </c>
    </row>
    <row r="975" ht="15.75" customHeight="1">
      <c r="A975" s="80">
        <v>36062.0</v>
      </c>
      <c r="B975" s="1">
        <v>5.42</v>
      </c>
    </row>
    <row r="976" ht="15.75" customHeight="1">
      <c r="A976" s="80">
        <v>36063.0</v>
      </c>
      <c r="B976" s="1">
        <v>5.51</v>
      </c>
    </row>
    <row r="977" ht="15.75" customHeight="1">
      <c r="A977" s="80">
        <v>36066.0</v>
      </c>
      <c r="B977" s="1">
        <v>5.55</v>
      </c>
    </row>
    <row r="978" ht="15.75" customHeight="1">
      <c r="A978" s="80">
        <v>36067.0</v>
      </c>
      <c r="B978" s="1">
        <v>5.44</v>
      </c>
    </row>
    <row r="979" ht="15.75" customHeight="1">
      <c r="A979" s="80">
        <v>36068.0</v>
      </c>
      <c r="B979" s="1">
        <v>6.14</v>
      </c>
    </row>
    <row r="980" ht="15.75" customHeight="1">
      <c r="A980" s="80">
        <v>36069.0</v>
      </c>
      <c r="B980" s="1">
        <v>5.73</v>
      </c>
    </row>
    <row r="981" ht="15.75" customHeight="1">
      <c r="A981" s="80">
        <v>36070.0</v>
      </c>
      <c r="B981" s="1">
        <v>5.39</v>
      </c>
    </row>
    <row r="982" ht="15.75" customHeight="1">
      <c r="A982" s="80">
        <v>36073.0</v>
      </c>
      <c r="B982" s="1">
        <v>5.45</v>
      </c>
    </row>
    <row r="983" ht="15.75" customHeight="1">
      <c r="A983" s="80">
        <v>36074.0</v>
      </c>
      <c r="B983" s="1">
        <v>4.65</v>
      </c>
    </row>
    <row r="984" ht="15.75" customHeight="1">
      <c r="A984" s="80">
        <v>36075.0</v>
      </c>
      <c r="B984" s="1">
        <v>4.57</v>
      </c>
    </row>
    <row r="985" ht="15.75" customHeight="1">
      <c r="A985" s="80">
        <v>36076.0</v>
      </c>
      <c r="B985" s="1">
        <v>5.15</v>
      </c>
    </row>
    <row r="986" ht="15.75" customHeight="1">
      <c r="A986" s="80">
        <v>36077.0</v>
      </c>
      <c r="B986" s="1">
        <v>5.02</v>
      </c>
    </row>
    <row r="987" ht="15.75" customHeight="1">
      <c r="A987" s="80">
        <v>36080.0</v>
      </c>
      <c r="B987" s="1">
        <v>5.02</v>
      </c>
    </row>
    <row r="988" ht="15.75" customHeight="1">
      <c r="A988" s="80">
        <v>36081.0</v>
      </c>
      <c r="B988" s="1">
        <v>5.4</v>
      </c>
    </row>
    <row r="989" ht="15.75" customHeight="1">
      <c r="A989" s="80">
        <v>36082.0</v>
      </c>
      <c r="B989" s="1">
        <v>5.33</v>
      </c>
    </row>
    <row r="990" ht="15.75" customHeight="1">
      <c r="A990" s="80">
        <v>36083.0</v>
      </c>
      <c r="B990" s="1">
        <v>5.49</v>
      </c>
    </row>
    <row r="991" ht="15.75" customHeight="1">
      <c r="A991" s="80">
        <v>36084.0</v>
      </c>
      <c r="B991" s="1">
        <v>4.73</v>
      </c>
    </row>
    <row r="992" ht="15.75" customHeight="1">
      <c r="A992" s="80">
        <v>36087.0</v>
      </c>
      <c r="B992" s="1">
        <v>4.79</v>
      </c>
    </row>
    <row r="993" ht="15.75" customHeight="1">
      <c r="A993" s="80">
        <v>36088.0</v>
      </c>
      <c r="B993" s="1">
        <v>4.8</v>
      </c>
    </row>
    <row r="994" ht="15.75" customHeight="1">
      <c r="A994" s="80">
        <v>36089.0</v>
      </c>
      <c r="B994" s="1">
        <v>4.83</v>
      </c>
    </row>
    <row r="995" ht="15.75" customHeight="1">
      <c r="A995" s="80">
        <v>36090.0</v>
      </c>
      <c r="B995" s="1">
        <v>4.96</v>
      </c>
    </row>
    <row r="996" ht="15.75" customHeight="1">
      <c r="A996" s="80">
        <v>36091.0</v>
      </c>
      <c r="B996" s="1">
        <v>4.86</v>
      </c>
    </row>
    <row r="997" ht="15.75" customHeight="1">
      <c r="A997" s="80">
        <v>36094.0</v>
      </c>
      <c r="B997" s="1">
        <v>5.03</v>
      </c>
    </row>
    <row r="998" ht="15.75" customHeight="1">
      <c r="A998" s="80">
        <v>36095.0</v>
      </c>
      <c r="B998" s="1">
        <v>5.0</v>
      </c>
    </row>
    <row r="999" ht="15.75" customHeight="1">
      <c r="A999" s="80">
        <v>36096.0</v>
      </c>
      <c r="B999" s="1">
        <v>5.06</v>
      </c>
    </row>
    <row r="1000" ht="15.75" customHeight="1">
      <c r="A1000" s="80">
        <v>36097.0</v>
      </c>
      <c r="B1000" s="1">
        <v>5.24</v>
      </c>
    </row>
    <row r="1001" ht="15.75" customHeight="1">
      <c r="A1001" s="80">
        <v>36098.0</v>
      </c>
      <c r="B1001" s="1">
        <v>5.35</v>
      </c>
    </row>
    <row r="1002" ht="15.75" customHeight="1">
      <c r="A1002" s="80">
        <v>36101.0</v>
      </c>
      <c r="B1002" s="1">
        <v>5.35</v>
      </c>
    </row>
    <row r="1003" ht="15.75" customHeight="1">
      <c r="A1003" s="80">
        <v>36102.0</v>
      </c>
      <c r="B1003" s="1">
        <v>5.04</v>
      </c>
    </row>
    <row r="1004" ht="15.75" customHeight="1">
      <c r="A1004" s="80">
        <v>36103.0</v>
      </c>
      <c r="B1004" s="1">
        <v>4.85</v>
      </c>
    </row>
    <row r="1005" ht="15.75" customHeight="1">
      <c r="A1005" s="80">
        <v>36104.0</v>
      </c>
      <c r="B1005" s="1">
        <v>5.05</v>
      </c>
    </row>
    <row r="1006" ht="15.75" customHeight="1">
      <c r="A1006" s="80">
        <v>36105.0</v>
      </c>
      <c r="B1006" s="1">
        <v>4.64</v>
      </c>
    </row>
    <row r="1007" ht="15.75" customHeight="1">
      <c r="A1007" s="80">
        <v>36108.0</v>
      </c>
      <c r="B1007" s="1">
        <v>4.95</v>
      </c>
    </row>
    <row r="1008" ht="15.75" customHeight="1">
      <c r="A1008" s="80">
        <v>36109.0</v>
      </c>
      <c r="B1008" s="1">
        <v>4.84</v>
      </c>
    </row>
    <row r="1009" ht="15.75" customHeight="1">
      <c r="A1009" s="80">
        <v>36110.0</v>
      </c>
      <c r="B1009" s="1">
        <v>4.84</v>
      </c>
    </row>
    <row r="1010" ht="15.75" customHeight="1">
      <c r="A1010" s="80">
        <v>36111.0</v>
      </c>
      <c r="B1010" s="1">
        <v>5.13</v>
      </c>
    </row>
    <row r="1011" ht="15.75" customHeight="1">
      <c r="A1011" s="80">
        <v>36112.0</v>
      </c>
      <c r="B1011" s="1">
        <v>4.98</v>
      </c>
    </row>
    <row r="1012" ht="15.75" customHeight="1">
      <c r="A1012" s="80">
        <v>36115.0</v>
      </c>
      <c r="B1012" s="1">
        <v>5.45</v>
      </c>
    </row>
    <row r="1013" ht="15.75" customHeight="1">
      <c r="A1013" s="80">
        <v>36116.0</v>
      </c>
      <c r="B1013" s="1">
        <v>4.61</v>
      </c>
    </row>
    <row r="1014" ht="15.75" customHeight="1">
      <c r="A1014" s="80">
        <v>36117.0</v>
      </c>
      <c r="B1014" s="1">
        <v>4.07</v>
      </c>
    </row>
    <row r="1015" ht="15.75" customHeight="1">
      <c r="A1015" s="80">
        <v>36118.0</v>
      </c>
      <c r="B1015" s="1">
        <v>4.38</v>
      </c>
    </row>
    <row r="1016" ht="15.75" customHeight="1">
      <c r="A1016" s="80">
        <v>36119.0</v>
      </c>
      <c r="B1016" s="1">
        <v>4.4</v>
      </c>
    </row>
    <row r="1017" ht="15.75" customHeight="1">
      <c r="A1017" s="80">
        <v>36122.0</v>
      </c>
      <c r="B1017" s="1">
        <v>4.58</v>
      </c>
    </row>
    <row r="1018" ht="15.75" customHeight="1">
      <c r="A1018" s="80">
        <v>36123.0</v>
      </c>
      <c r="B1018" s="1">
        <v>4.64</v>
      </c>
    </row>
    <row r="1019" ht="15.75" customHeight="1">
      <c r="A1019" s="80">
        <v>36124.0</v>
      </c>
      <c r="B1019" s="1">
        <v>4.98</v>
      </c>
    </row>
    <row r="1020" ht="15.75" customHeight="1">
      <c r="A1020" s="80">
        <v>36125.0</v>
      </c>
      <c r="B1020" s="1">
        <v>4.98</v>
      </c>
    </row>
    <row r="1021" ht="15.75" customHeight="1">
      <c r="A1021" s="80">
        <v>36126.0</v>
      </c>
      <c r="B1021" s="1">
        <v>4.84</v>
      </c>
    </row>
    <row r="1022" ht="15.75" customHeight="1">
      <c r="A1022" s="80">
        <v>36129.0</v>
      </c>
      <c r="B1022" s="1">
        <v>5.11</v>
      </c>
    </row>
    <row r="1023" ht="15.75" customHeight="1">
      <c r="A1023" s="80">
        <v>36130.0</v>
      </c>
      <c r="B1023" s="1">
        <v>4.82</v>
      </c>
    </row>
    <row r="1024" ht="15.75" customHeight="1">
      <c r="A1024" s="80">
        <v>36131.0</v>
      </c>
      <c r="B1024" s="1">
        <v>4.58</v>
      </c>
    </row>
    <row r="1025" ht="15.75" customHeight="1">
      <c r="A1025" s="80">
        <v>36132.0</v>
      </c>
      <c r="B1025" s="1">
        <v>4.66</v>
      </c>
    </row>
    <row r="1026" ht="15.75" customHeight="1">
      <c r="A1026" s="80">
        <v>36133.0</v>
      </c>
      <c r="B1026" s="1">
        <v>4.67</v>
      </c>
    </row>
    <row r="1027" ht="15.75" customHeight="1">
      <c r="A1027" s="80">
        <v>36136.0</v>
      </c>
      <c r="B1027" s="1">
        <v>4.71</v>
      </c>
    </row>
    <row r="1028" ht="15.75" customHeight="1">
      <c r="A1028" s="80">
        <v>36137.0</v>
      </c>
      <c r="B1028" s="1">
        <v>4.66</v>
      </c>
    </row>
    <row r="1029" ht="15.75" customHeight="1">
      <c r="A1029" s="80">
        <v>36138.0</v>
      </c>
      <c r="B1029" s="1">
        <v>4.7</v>
      </c>
    </row>
    <row r="1030" ht="15.75" customHeight="1">
      <c r="A1030" s="80">
        <v>36139.0</v>
      </c>
      <c r="B1030" s="1">
        <v>4.97</v>
      </c>
    </row>
    <row r="1031" ht="15.75" customHeight="1">
      <c r="A1031" s="80">
        <v>36140.0</v>
      </c>
      <c r="B1031" s="1">
        <v>4.91</v>
      </c>
    </row>
    <row r="1032" ht="15.75" customHeight="1">
      <c r="A1032" s="80">
        <v>36143.0</v>
      </c>
      <c r="B1032" s="1">
        <v>5.09</v>
      </c>
    </row>
    <row r="1033" ht="15.75" customHeight="1">
      <c r="A1033" s="80">
        <v>36144.0</v>
      </c>
      <c r="B1033" s="1">
        <v>5.1</v>
      </c>
    </row>
    <row r="1034" ht="15.75" customHeight="1">
      <c r="A1034" s="80">
        <v>36145.0</v>
      </c>
      <c r="B1034" s="1">
        <v>4.91</v>
      </c>
    </row>
    <row r="1035" ht="15.75" customHeight="1">
      <c r="A1035" s="80">
        <v>36146.0</v>
      </c>
      <c r="B1035" s="1">
        <v>4.8</v>
      </c>
    </row>
    <row r="1036" ht="15.75" customHeight="1">
      <c r="A1036" s="80">
        <v>36147.0</v>
      </c>
      <c r="B1036" s="1">
        <v>4.67</v>
      </c>
    </row>
    <row r="1037" ht="15.75" customHeight="1">
      <c r="A1037" s="80">
        <v>36150.0</v>
      </c>
      <c r="B1037" s="1">
        <v>4.72</v>
      </c>
    </row>
    <row r="1038" ht="15.75" customHeight="1">
      <c r="A1038" s="80">
        <v>36151.0</v>
      </c>
      <c r="B1038" s="1">
        <v>4.63</v>
      </c>
    </row>
    <row r="1039" ht="15.75" customHeight="1">
      <c r="A1039" s="80">
        <v>36152.0</v>
      </c>
      <c r="B1039" s="1">
        <v>4.66</v>
      </c>
    </row>
    <row r="1040" ht="15.75" customHeight="1">
      <c r="A1040" s="80">
        <v>36153.0</v>
      </c>
      <c r="B1040" s="1">
        <v>4.27</v>
      </c>
    </row>
    <row r="1041" ht="15.75" customHeight="1">
      <c r="A1041" s="80">
        <v>36154.0</v>
      </c>
      <c r="B1041" s="1">
        <v>4.27</v>
      </c>
    </row>
    <row r="1042" ht="15.75" customHeight="1">
      <c r="A1042" s="80">
        <v>36157.0</v>
      </c>
      <c r="B1042" s="1">
        <v>4.88</v>
      </c>
    </row>
    <row r="1043" ht="15.75" customHeight="1">
      <c r="A1043" s="80">
        <v>36158.0</v>
      </c>
      <c r="B1043" s="1">
        <v>4.6</v>
      </c>
    </row>
    <row r="1044" ht="15.75" customHeight="1">
      <c r="A1044" s="80">
        <v>36159.0</v>
      </c>
      <c r="B1044" s="1">
        <v>4.8</v>
      </c>
    </row>
    <row r="1045" ht="15.75" customHeight="1">
      <c r="A1045" s="80">
        <v>36160.0</v>
      </c>
      <c r="B1045" s="1">
        <v>4.07</v>
      </c>
    </row>
    <row r="1046" ht="15.75" customHeight="1">
      <c r="A1046" s="80">
        <v>36161.0</v>
      </c>
      <c r="B1046" s="1">
        <v>4.07</v>
      </c>
    </row>
    <row r="1047" ht="15.75" customHeight="1">
      <c r="A1047" s="80">
        <v>36164.0</v>
      </c>
      <c r="B1047" s="1">
        <v>5.04</v>
      </c>
    </row>
    <row r="1048" ht="15.75" customHeight="1">
      <c r="A1048" s="80">
        <v>36165.0</v>
      </c>
      <c r="B1048" s="1">
        <v>4.54</v>
      </c>
    </row>
    <row r="1049" ht="15.75" customHeight="1">
      <c r="A1049" s="80">
        <v>36166.0</v>
      </c>
      <c r="B1049" s="1">
        <v>4.23</v>
      </c>
    </row>
    <row r="1050" ht="15.75" customHeight="1">
      <c r="A1050" s="80">
        <v>36167.0</v>
      </c>
      <c r="B1050" s="1">
        <v>4.49</v>
      </c>
    </row>
    <row r="1051" ht="15.75" customHeight="1">
      <c r="A1051" s="80">
        <v>36168.0</v>
      </c>
      <c r="B1051" s="1">
        <v>4.74</v>
      </c>
    </row>
    <row r="1052" ht="15.75" customHeight="1">
      <c r="A1052" s="80">
        <v>36171.0</v>
      </c>
      <c r="B1052" s="1">
        <v>5.17</v>
      </c>
    </row>
    <row r="1053" ht="15.75" customHeight="1">
      <c r="A1053" s="80">
        <v>36172.0</v>
      </c>
      <c r="B1053" s="1">
        <v>4.78</v>
      </c>
    </row>
    <row r="1054" ht="15.75" customHeight="1">
      <c r="A1054" s="80">
        <v>36173.0</v>
      </c>
      <c r="B1054" s="1">
        <v>4.62</v>
      </c>
    </row>
    <row r="1055" ht="15.75" customHeight="1">
      <c r="A1055" s="80">
        <v>36174.0</v>
      </c>
      <c r="B1055" s="1">
        <v>4.82</v>
      </c>
    </row>
    <row r="1056" ht="15.75" customHeight="1">
      <c r="A1056" s="80">
        <v>36175.0</v>
      </c>
      <c r="B1056" s="1">
        <v>4.68</v>
      </c>
    </row>
    <row r="1057" ht="15.75" customHeight="1">
      <c r="A1057" s="80">
        <v>36178.0</v>
      </c>
      <c r="B1057" s="1">
        <v>4.68</v>
      </c>
    </row>
    <row r="1058" ht="15.75" customHeight="1">
      <c r="A1058" s="80">
        <v>36179.0</v>
      </c>
      <c r="B1058" s="1">
        <v>4.55</v>
      </c>
    </row>
    <row r="1059" ht="15.75" customHeight="1">
      <c r="A1059" s="80">
        <v>36180.0</v>
      </c>
      <c r="B1059" s="1">
        <v>4.41</v>
      </c>
    </row>
    <row r="1060" ht="15.75" customHeight="1">
      <c r="A1060" s="80">
        <v>36181.0</v>
      </c>
      <c r="B1060" s="1">
        <v>4.36</v>
      </c>
    </row>
    <row r="1061" ht="15.75" customHeight="1">
      <c r="A1061" s="80">
        <v>36182.0</v>
      </c>
      <c r="B1061" s="1">
        <v>4.62</v>
      </c>
    </row>
    <row r="1062" ht="15.75" customHeight="1">
      <c r="A1062" s="80">
        <v>36185.0</v>
      </c>
      <c r="B1062" s="1">
        <v>4.97</v>
      </c>
    </row>
    <row r="1063" ht="15.75" customHeight="1">
      <c r="A1063" s="80">
        <v>36186.0</v>
      </c>
      <c r="B1063" s="1">
        <v>4.84</v>
      </c>
    </row>
    <row r="1064" ht="15.75" customHeight="1">
      <c r="A1064" s="80">
        <v>36187.0</v>
      </c>
      <c r="B1064" s="1">
        <v>4.61</v>
      </c>
    </row>
    <row r="1065" ht="15.75" customHeight="1">
      <c r="A1065" s="80">
        <v>36188.0</v>
      </c>
      <c r="B1065" s="1">
        <v>4.8</v>
      </c>
    </row>
    <row r="1066" ht="15.75" customHeight="1">
      <c r="A1066" s="80">
        <v>36189.0</v>
      </c>
      <c r="B1066" s="1">
        <v>4.79</v>
      </c>
    </row>
    <row r="1067" ht="15.75" customHeight="1">
      <c r="A1067" s="80">
        <v>36192.0</v>
      </c>
      <c r="B1067" s="1">
        <v>4.86</v>
      </c>
    </row>
    <row r="1068" ht="15.75" customHeight="1">
      <c r="A1068" s="80">
        <v>36193.0</v>
      </c>
      <c r="B1068" s="1">
        <v>4.56</v>
      </c>
    </row>
    <row r="1069" ht="15.75" customHeight="1">
      <c r="A1069" s="80">
        <v>36194.0</v>
      </c>
      <c r="B1069" s="1">
        <v>4.65</v>
      </c>
    </row>
    <row r="1070" ht="15.75" customHeight="1">
      <c r="A1070" s="80">
        <v>36195.0</v>
      </c>
      <c r="B1070" s="1">
        <v>4.88</v>
      </c>
    </row>
    <row r="1071" ht="15.75" customHeight="1">
      <c r="A1071" s="80">
        <v>36196.0</v>
      </c>
      <c r="B1071" s="1">
        <v>4.76</v>
      </c>
    </row>
    <row r="1072" ht="15.75" customHeight="1">
      <c r="A1072" s="80">
        <v>36199.0</v>
      </c>
      <c r="B1072" s="1">
        <v>4.85</v>
      </c>
    </row>
    <row r="1073" ht="15.75" customHeight="1">
      <c r="A1073" s="80">
        <v>36200.0</v>
      </c>
      <c r="B1073" s="1">
        <v>4.73</v>
      </c>
    </row>
    <row r="1074" ht="15.75" customHeight="1">
      <c r="A1074" s="80">
        <v>36201.0</v>
      </c>
      <c r="B1074" s="1">
        <v>4.66</v>
      </c>
    </row>
    <row r="1075" ht="15.75" customHeight="1">
      <c r="A1075" s="80">
        <v>36202.0</v>
      </c>
      <c r="B1075" s="1">
        <v>4.73</v>
      </c>
    </row>
    <row r="1076" ht="15.75" customHeight="1">
      <c r="A1076" s="80">
        <v>36203.0</v>
      </c>
      <c r="B1076" s="1">
        <v>4.68</v>
      </c>
    </row>
    <row r="1077" ht="15.75" customHeight="1">
      <c r="A1077" s="80">
        <v>36206.0</v>
      </c>
      <c r="B1077" s="1">
        <v>4.68</v>
      </c>
    </row>
    <row r="1078" ht="15.75" customHeight="1">
      <c r="A1078" s="80">
        <v>36207.0</v>
      </c>
      <c r="B1078" s="1">
        <v>5.09</v>
      </c>
    </row>
    <row r="1079" ht="15.75" customHeight="1">
      <c r="A1079" s="80">
        <v>36208.0</v>
      </c>
      <c r="B1079" s="1">
        <v>4.73</v>
      </c>
    </row>
    <row r="1080" ht="15.75" customHeight="1">
      <c r="A1080" s="80">
        <v>36209.0</v>
      </c>
      <c r="B1080" s="1">
        <v>4.71</v>
      </c>
    </row>
    <row r="1081" ht="15.75" customHeight="1">
      <c r="A1081" s="80">
        <v>36210.0</v>
      </c>
      <c r="B1081" s="1">
        <v>4.72</v>
      </c>
    </row>
    <row r="1082" ht="15.75" customHeight="1">
      <c r="A1082" s="80">
        <v>36213.0</v>
      </c>
      <c r="B1082" s="1">
        <v>4.78</v>
      </c>
    </row>
    <row r="1083" ht="15.75" customHeight="1">
      <c r="A1083" s="80">
        <v>36214.0</v>
      </c>
      <c r="B1083" s="1">
        <v>4.73</v>
      </c>
    </row>
    <row r="1084" ht="15.75" customHeight="1">
      <c r="A1084" s="80">
        <v>36215.0</v>
      </c>
      <c r="B1084" s="1">
        <v>4.88</v>
      </c>
    </row>
    <row r="1085" ht="15.75" customHeight="1">
      <c r="A1085" s="80">
        <v>36216.0</v>
      </c>
      <c r="B1085" s="1">
        <v>4.89</v>
      </c>
    </row>
    <row r="1086" ht="15.75" customHeight="1">
      <c r="A1086" s="80">
        <v>36217.0</v>
      </c>
      <c r="B1086" s="1">
        <v>4.84</v>
      </c>
    </row>
    <row r="1087" ht="15.75" customHeight="1">
      <c r="A1087" s="80">
        <v>36220.0</v>
      </c>
      <c r="B1087" s="1">
        <v>5.1</v>
      </c>
    </row>
    <row r="1088" ht="15.75" customHeight="1">
      <c r="A1088" s="80">
        <v>36221.0</v>
      </c>
      <c r="B1088" s="1">
        <v>4.73</v>
      </c>
    </row>
    <row r="1089" ht="15.75" customHeight="1">
      <c r="A1089" s="80">
        <v>36222.0</v>
      </c>
      <c r="B1089" s="1">
        <v>4.74</v>
      </c>
    </row>
    <row r="1090" ht="15.75" customHeight="1">
      <c r="A1090" s="80">
        <v>36223.0</v>
      </c>
      <c r="B1090" s="1">
        <v>4.8</v>
      </c>
    </row>
    <row r="1091" ht="15.75" customHeight="1">
      <c r="A1091" s="80">
        <v>36224.0</v>
      </c>
      <c r="B1091" s="1">
        <v>4.8</v>
      </c>
    </row>
    <row r="1092" ht="15.75" customHeight="1">
      <c r="A1092" s="80">
        <v>36227.0</v>
      </c>
      <c r="B1092" s="1">
        <v>4.83</v>
      </c>
    </row>
    <row r="1093" ht="15.75" customHeight="1">
      <c r="A1093" s="80">
        <v>36228.0</v>
      </c>
      <c r="B1093" s="1">
        <v>4.74</v>
      </c>
    </row>
    <row r="1094" ht="15.75" customHeight="1">
      <c r="A1094" s="80">
        <v>36229.0</v>
      </c>
      <c r="B1094" s="1">
        <v>4.82</v>
      </c>
    </row>
    <row r="1095" ht="15.75" customHeight="1">
      <c r="A1095" s="80">
        <v>36230.0</v>
      </c>
      <c r="B1095" s="1">
        <v>4.8</v>
      </c>
    </row>
    <row r="1096" ht="15.75" customHeight="1">
      <c r="A1096" s="80">
        <v>36231.0</v>
      </c>
      <c r="B1096" s="1">
        <v>4.74</v>
      </c>
    </row>
    <row r="1097" ht="15.75" customHeight="1">
      <c r="A1097" s="80">
        <v>36234.0</v>
      </c>
      <c r="B1097" s="1">
        <v>5.01</v>
      </c>
    </row>
    <row r="1098" ht="15.75" customHeight="1">
      <c r="A1098" s="80">
        <v>36235.0</v>
      </c>
      <c r="B1098" s="1">
        <v>4.77</v>
      </c>
    </row>
    <row r="1099" ht="15.75" customHeight="1">
      <c r="A1099" s="80">
        <v>36236.0</v>
      </c>
      <c r="B1099" s="1">
        <v>4.73</v>
      </c>
    </row>
    <row r="1100" ht="15.75" customHeight="1">
      <c r="A1100" s="80">
        <v>36237.0</v>
      </c>
      <c r="B1100" s="1">
        <v>4.72</v>
      </c>
    </row>
    <row r="1101" ht="15.75" customHeight="1">
      <c r="A1101" s="80">
        <v>36238.0</v>
      </c>
      <c r="B1101" s="1">
        <v>4.75</v>
      </c>
    </row>
    <row r="1102" ht="15.75" customHeight="1">
      <c r="A1102" s="80">
        <v>36241.0</v>
      </c>
      <c r="B1102" s="1">
        <v>4.81</v>
      </c>
    </row>
    <row r="1103" ht="15.75" customHeight="1">
      <c r="A1103" s="80">
        <v>36242.0</v>
      </c>
      <c r="B1103" s="1">
        <v>4.79</v>
      </c>
    </row>
    <row r="1104" ht="15.75" customHeight="1">
      <c r="A1104" s="80">
        <v>36243.0</v>
      </c>
      <c r="B1104" s="1">
        <v>4.93</v>
      </c>
    </row>
    <row r="1105" ht="15.75" customHeight="1">
      <c r="A1105" s="80">
        <v>36244.0</v>
      </c>
      <c r="B1105" s="1">
        <v>4.97</v>
      </c>
    </row>
    <row r="1106" ht="15.75" customHeight="1">
      <c r="A1106" s="80">
        <v>36245.0</v>
      </c>
      <c r="B1106" s="1">
        <v>4.78</v>
      </c>
    </row>
    <row r="1107" ht="15.75" customHeight="1">
      <c r="A1107" s="80">
        <v>36248.0</v>
      </c>
      <c r="B1107" s="1">
        <v>4.84</v>
      </c>
    </row>
    <row r="1108" ht="15.75" customHeight="1">
      <c r="A1108" s="80">
        <v>36249.0</v>
      </c>
      <c r="B1108" s="1">
        <v>4.77</v>
      </c>
    </row>
    <row r="1109" ht="15.75" customHeight="1">
      <c r="A1109" s="80">
        <v>36250.0</v>
      </c>
      <c r="B1109" s="1">
        <v>4.98</v>
      </c>
    </row>
    <row r="1110" ht="15.75" customHeight="1">
      <c r="A1110" s="80">
        <v>36251.0</v>
      </c>
      <c r="B1110" s="1">
        <v>5.41</v>
      </c>
    </row>
    <row r="1111" ht="15.75" customHeight="1">
      <c r="A1111" s="80">
        <v>36252.0</v>
      </c>
      <c r="B1111" s="1">
        <v>4.69</v>
      </c>
    </row>
    <row r="1112" ht="15.75" customHeight="1">
      <c r="A1112" s="80">
        <v>36255.0</v>
      </c>
      <c r="B1112" s="1">
        <v>4.76</v>
      </c>
    </row>
    <row r="1113" ht="15.75" customHeight="1">
      <c r="A1113" s="80">
        <v>36256.0</v>
      </c>
      <c r="B1113" s="1">
        <v>4.7</v>
      </c>
    </row>
    <row r="1114" ht="15.75" customHeight="1">
      <c r="A1114" s="80">
        <v>36257.0</v>
      </c>
      <c r="B1114" s="1">
        <v>4.64</v>
      </c>
    </row>
    <row r="1115" ht="15.75" customHeight="1">
      <c r="A1115" s="80">
        <v>36258.0</v>
      </c>
      <c r="B1115" s="1">
        <v>4.72</v>
      </c>
    </row>
    <row r="1116" ht="15.75" customHeight="1">
      <c r="A1116" s="80">
        <v>36259.0</v>
      </c>
      <c r="B1116" s="1">
        <v>4.65</v>
      </c>
    </row>
    <row r="1117" ht="15.75" customHeight="1">
      <c r="A1117" s="80">
        <v>36262.0</v>
      </c>
      <c r="B1117" s="1">
        <v>4.69</v>
      </c>
    </row>
    <row r="1118" ht="15.75" customHeight="1">
      <c r="A1118" s="80">
        <v>36263.0</v>
      </c>
      <c r="B1118" s="1">
        <v>4.66</v>
      </c>
    </row>
    <row r="1119" ht="15.75" customHeight="1">
      <c r="A1119" s="80">
        <v>36264.0</v>
      </c>
      <c r="B1119" s="1">
        <v>4.72</v>
      </c>
    </row>
    <row r="1120" ht="15.75" customHeight="1">
      <c r="A1120" s="80">
        <v>36265.0</v>
      </c>
      <c r="B1120" s="1">
        <v>4.77</v>
      </c>
    </row>
    <row r="1121" ht="15.75" customHeight="1">
      <c r="A1121" s="80">
        <v>36266.0</v>
      </c>
      <c r="B1121" s="1">
        <v>4.62</v>
      </c>
    </row>
    <row r="1122" ht="15.75" customHeight="1">
      <c r="A1122" s="80">
        <v>36269.0</v>
      </c>
      <c r="B1122" s="1">
        <v>4.6</v>
      </c>
    </row>
    <row r="1123" ht="15.75" customHeight="1">
      <c r="A1123" s="80">
        <v>36270.0</v>
      </c>
      <c r="B1123" s="1">
        <v>4.49</v>
      </c>
    </row>
    <row r="1124" ht="15.75" customHeight="1">
      <c r="A1124" s="80">
        <v>36271.0</v>
      </c>
      <c r="B1124" s="1">
        <v>4.58</v>
      </c>
    </row>
    <row r="1125" ht="15.75" customHeight="1">
      <c r="A1125" s="80">
        <v>36272.0</v>
      </c>
      <c r="B1125" s="1">
        <v>4.65</v>
      </c>
    </row>
    <row r="1126" ht="15.75" customHeight="1">
      <c r="A1126" s="80">
        <v>36273.0</v>
      </c>
      <c r="B1126" s="1">
        <v>4.71</v>
      </c>
    </row>
    <row r="1127" ht="15.75" customHeight="1">
      <c r="A1127" s="80">
        <v>36276.0</v>
      </c>
      <c r="B1127" s="1">
        <v>5.09</v>
      </c>
    </row>
    <row r="1128" ht="15.75" customHeight="1">
      <c r="A1128" s="80">
        <v>36277.0</v>
      </c>
      <c r="B1128" s="1">
        <v>4.83</v>
      </c>
    </row>
    <row r="1129" ht="15.75" customHeight="1">
      <c r="A1129" s="80">
        <v>36278.0</v>
      </c>
      <c r="B1129" s="1">
        <v>4.83</v>
      </c>
    </row>
    <row r="1130" ht="15.75" customHeight="1">
      <c r="A1130" s="80">
        <v>36279.0</v>
      </c>
      <c r="B1130" s="1">
        <v>4.91</v>
      </c>
    </row>
    <row r="1131" ht="15.75" customHeight="1">
      <c r="A1131" s="80">
        <v>36280.0</v>
      </c>
      <c r="B1131" s="1">
        <v>5.03</v>
      </c>
    </row>
    <row r="1132" ht="15.75" customHeight="1">
      <c r="A1132" s="80">
        <v>36283.0</v>
      </c>
      <c r="B1132" s="1">
        <v>5.01</v>
      </c>
    </row>
    <row r="1133" ht="15.75" customHeight="1">
      <c r="A1133" s="80">
        <v>36284.0</v>
      </c>
      <c r="B1133" s="1">
        <v>4.71</v>
      </c>
    </row>
    <row r="1134" ht="15.75" customHeight="1">
      <c r="A1134" s="80">
        <v>36285.0</v>
      </c>
      <c r="B1134" s="1">
        <v>4.6</v>
      </c>
    </row>
    <row r="1135" ht="15.75" customHeight="1">
      <c r="A1135" s="80">
        <v>36286.0</v>
      </c>
      <c r="B1135" s="1">
        <v>4.77</v>
      </c>
    </row>
    <row r="1136" ht="15.75" customHeight="1">
      <c r="A1136" s="80">
        <v>36287.0</v>
      </c>
      <c r="B1136" s="1">
        <v>4.67</v>
      </c>
    </row>
    <row r="1137" ht="15.75" customHeight="1">
      <c r="A1137" s="80">
        <v>36290.0</v>
      </c>
      <c r="B1137" s="1">
        <v>4.69</v>
      </c>
    </row>
    <row r="1138" ht="15.75" customHeight="1">
      <c r="A1138" s="80">
        <v>36291.0</v>
      </c>
      <c r="B1138" s="1">
        <v>4.69</v>
      </c>
    </row>
    <row r="1139" ht="15.75" customHeight="1">
      <c r="A1139" s="80">
        <v>36292.0</v>
      </c>
      <c r="B1139" s="1">
        <v>4.72</v>
      </c>
    </row>
    <row r="1140" ht="15.75" customHeight="1">
      <c r="A1140" s="80">
        <v>36293.0</v>
      </c>
      <c r="B1140" s="1">
        <v>4.78</v>
      </c>
    </row>
    <row r="1141" ht="15.75" customHeight="1">
      <c r="A1141" s="80">
        <v>36294.0</v>
      </c>
      <c r="B1141" s="1">
        <v>4.81</v>
      </c>
    </row>
    <row r="1142" ht="15.75" customHeight="1">
      <c r="A1142" s="80">
        <v>36297.0</v>
      </c>
      <c r="B1142" s="1">
        <v>5.01</v>
      </c>
    </row>
    <row r="1143" ht="15.75" customHeight="1">
      <c r="A1143" s="80">
        <v>36298.0</v>
      </c>
      <c r="B1143" s="1">
        <v>4.64</v>
      </c>
    </row>
    <row r="1144" ht="15.75" customHeight="1">
      <c r="A1144" s="80">
        <v>36299.0</v>
      </c>
      <c r="B1144" s="1">
        <v>4.48</v>
      </c>
    </row>
    <row r="1145" ht="15.75" customHeight="1">
      <c r="A1145" s="80">
        <v>36300.0</v>
      </c>
      <c r="B1145" s="1">
        <v>4.75</v>
      </c>
    </row>
    <row r="1146" ht="15.75" customHeight="1">
      <c r="A1146" s="80">
        <v>36301.0</v>
      </c>
      <c r="B1146" s="1">
        <v>4.67</v>
      </c>
    </row>
    <row r="1147" ht="15.75" customHeight="1">
      <c r="A1147" s="80">
        <v>36304.0</v>
      </c>
      <c r="B1147" s="1">
        <v>4.73</v>
      </c>
    </row>
    <row r="1148" ht="15.75" customHeight="1">
      <c r="A1148" s="80">
        <v>36305.0</v>
      </c>
      <c r="B1148" s="1">
        <v>4.8</v>
      </c>
    </row>
    <row r="1149" ht="15.75" customHeight="1">
      <c r="A1149" s="80">
        <v>36306.0</v>
      </c>
      <c r="B1149" s="1">
        <v>4.81</v>
      </c>
    </row>
    <row r="1150" ht="15.75" customHeight="1">
      <c r="A1150" s="80">
        <v>36307.0</v>
      </c>
      <c r="B1150" s="1">
        <v>4.87</v>
      </c>
    </row>
    <row r="1151" ht="15.75" customHeight="1">
      <c r="A1151" s="80">
        <v>36308.0</v>
      </c>
      <c r="B1151" s="1">
        <v>4.61</v>
      </c>
    </row>
    <row r="1152" ht="15.75" customHeight="1">
      <c r="A1152" s="80">
        <v>36311.0</v>
      </c>
      <c r="B1152" s="1">
        <v>4.61</v>
      </c>
    </row>
    <row r="1153" ht="15.75" customHeight="1">
      <c r="A1153" s="80">
        <v>36312.0</v>
      </c>
      <c r="B1153" s="1">
        <v>4.78</v>
      </c>
    </row>
    <row r="1154" ht="15.75" customHeight="1">
      <c r="A1154" s="80">
        <v>36313.0</v>
      </c>
      <c r="B1154" s="1">
        <v>4.45</v>
      </c>
    </row>
    <row r="1155" ht="15.75" customHeight="1">
      <c r="A1155" s="80">
        <v>36314.0</v>
      </c>
      <c r="B1155" s="1">
        <v>4.77</v>
      </c>
    </row>
    <row r="1156" ht="15.75" customHeight="1">
      <c r="A1156" s="80">
        <v>36315.0</v>
      </c>
      <c r="B1156" s="1">
        <v>4.69</v>
      </c>
    </row>
    <row r="1157" ht="15.75" customHeight="1">
      <c r="A1157" s="80">
        <v>36318.0</v>
      </c>
      <c r="B1157" s="1">
        <v>4.73</v>
      </c>
    </row>
    <row r="1158" ht="15.75" customHeight="1">
      <c r="A1158" s="80">
        <v>36319.0</v>
      </c>
      <c r="B1158" s="1">
        <v>4.68</v>
      </c>
    </row>
    <row r="1159" ht="15.75" customHeight="1">
      <c r="A1159" s="80">
        <v>36320.0</v>
      </c>
      <c r="B1159" s="1">
        <v>4.72</v>
      </c>
    </row>
    <row r="1160" ht="15.75" customHeight="1">
      <c r="A1160" s="80">
        <v>36321.0</v>
      </c>
      <c r="B1160" s="1">
        <v>4.79</v>
      </c>
    </row>
    <row r="1161" ht="15.75" customHeight="1">
      <c r="A1161" s="80">
        <v>36322.0</v>
      </c>
      <c r="B1161" s="1">
        <v>4.74</v>
      </c>
    </row>
    <row r="1162" ht="15.75" customHeight="1">
      <c r="A1162" s="80">
        <v>36325.0</v>
      </c>
      <c r="B1162" s="1">
        <v>4.74</v>
      </c>
    </row>
    <row r="1163" ht="15.75" customHeight="1">
      <c r="A1163" s="80">
        <v>36326.0</v>
      </c>
      <c r="B1163" s="1">
        <v>4.67</v>
      </c>
    </row>
    <row r="1164" ht="15.75" customHeight="1">
      <c r="A1164" s="80">
        <v>36327.0</v>
      </c>
      <c r="B1164" s="1">
        <v>4.71</v>
      </c>
    </row>
    <row r="1165" ht="15.75" customHeight="1">
      <c r="A1165" s="80">
        <v>36328.0</v>
      </c>
      <c r="B1165" s="1">
        <v>4.73</v>
      </c>
    </row>
    <row r="1166" ht="15.75" customHeight="1">
      <c r="A1166" s="80">
        <v>36329.0</v>
      </c>
      <c r="B1166" s="1">
        <v>4.69</v>
      </c>
    </row>
    <row r="1167" ht="15.75" customHeight="1">
      <c r="A1167" s="80">
        <v>36332.0</v>
      </c>
      <c r="B1167" s="1">
        <v>4.74</v>
      </c>
    </row>
    <row r="1168" ht="15.75" customHeight="1">
      <c r="A1168" s="80">
        <v>36333.0</v>
      </c>
      <c r="B1168" s="1">
        <v>4.69</v>
      </c>
    </row>
    <row r="1169" ht="15.75" customHeight="1">
      <c r="A1169" s="80">
        <v>36334.0</v>
      </c>
      <c r="B1169" s="1">
        <v>4.71</v>
      </c>
    </row>
    <row r="1170" ht="15.75" customHeight="1">
      <c r="A1170" s="80">
        <v>36335.0</v>
      </c>
      <c r="B1170" s="1">
        <v>4.87</v>
      </c>
    </row>
    <row r="1171" ht="15.75" customHeight="1">
      <c r="A1171" s="80">
        <v>36336.0</v>
      </c>
      <c r="B1171" s="1">
        <v>4.91</v>
      </c>
    </row>
    <row r="1172" ht="15.75" customHeight="1">
      <c r="A1172" s="80">
        <v>36339.0</v>
      </c>
      <c r="B1172" s="1">
        <v>5.04</v>
      </c>
    </row>
    <row r="1173" ht="15.75" customHeight="1">
      <c r="A1173" s="80">
        <v>36340.0</v>
      </c>
      <c r="B1173" s="1">
        <v>4.91</v>
      </c>
    </row>
    <row r="1174" ht="15.75" customHeight="1">
      <c r="A1174" s="80">
        <v>36341.0</v>
      </c>
      <c r="B1174" s="1">
        <v>5.12</v>
      </c>
    </row>
    <row r="1175" ht="15.75" customHeight="1">
      <c r="A1175" s="80">
        <v>36342.0</v>
      </c>
      <c r="B1175" s="1">
        <v>5.76</v>
      </c>
    </row>
    <row r="1176" ht="15.75" customHeight="1">
      <c r="A1176" s="80">
        <v>36343.0</v>
      </c>
      <c r="B1176" s="1">
        <v>4.82</v>
      </c>
    </row>
    <row r="1177" ht="15.75" customHeight="1">
      <c r="A1177" s="80">
        <v>36346.0</v>
      </c>
      <c r="B1177" s="1">
        <v>4.82</v>
      </c>
    </row>
    <row r="1178" ht="15.75" customHeight="1">
      <c r="A1178" s="80">
        <v>36347.0</v>
      </c>
      <c r="B1178" s="1">
        <v>5.03</v>
      </c>
    </row>
    <row r="1179" ht="15.75" customHeight="1">
      <c r="A1179" s="80">
        <v>36348.0</v>
      </c>
      <c r="B1179" s="1">
        <v>4.92</v>
      </c>
    </row>
    <row r="1180" ht="15.75" customHeight="1">
      <c r="A1180" s="80">
        <v>36349.0</v>
      </c>
      <c r="B1180" s="1">
        <v>4.94</v>
      </c>
    </row>
    <row r="1181" ht="15.75" customHeight="1">
      <c r="A1181" s="80">
        <v>36350.0</v>
      </c>
      <c r="B1181" s="1">
        <v>4.98</v>
      </c>
    </row>
    <row r="1182" ht="15.75" customHeight="1">
      <c r="A1182" s="80">
        <v>36353.0</v>
      </c>
      <c r="B1182" s="1">
        <v>5.01</v>
      </c>
    </row>
    <row r="1183" ht="15.75" customHeight="1">
      <c r="A1183" s="80">
        <v>36354.0</v>
      </c>
      <c r="B1183" s="1">
        <v>4.9</v>
      </c>
    </row>
    <row r="1184" ht="15.75" customHeight="1">
      <c r="A1184" s="80">
        <v>36355.0</v>
      </c>
      <c r="B1184" s="1">
        <v>4.99</v>
      </c>
    </row>
    <row r="1185" ht="15.75" customHeight="1">
      <c r="A1185" s="80">
        <v>36356.0</v>
      </c>
      <c r="B1185" s="1">
        <v>5.14</v>
      </c>
    </row>
    <row r="1186" ht="15.75" customHeight="1">
      <c r="A1186" s="80">
        <v>36357.0</v>
      </c>
      <c r="B1186" s="1">
        <v>4.92</v>
      </c>
    </row>
    <row r="1187" ht="15.75" customHeight="1">
      <c r="A1187" s="80">
        <v>36360.0</v>
      </c>
      <c r="B1187" s="1">
        <v>4.97</v>
      </c>
    </row>
    <row r="1188" ht="15.75" customHeight="1">
      <c r="A1188" s="80">
        <v>36361.0</v>
      </c>
      <c r="B1188" s="1">
        <v>4.92</v>
      </c>
    </row>
    <row r="1189" ht="15.75" customHeight="1">
      <c r="A1189" s="80">
        <v>36362.0</v>
      </c>
      <c r="B1189" s="1">
        <v>4.96</v>
      </c>
    </row>
    <row r="1190" ht="15.75" customHeight="1">
      <c r="A1190" s="80">
        <v>36363.0</v>
      </c>
      <c r="B1190" s="1">
        <v>5.06</v>
      </c>
    </row>
    <row r="1191" ht="15.75" customHeight="1">
      <c r="A1191" s="80">
        <v>36364.0</v>
      </c>
      <c r="B1191" s="1">
        <v>5.0</v>
      </c>
    </row>
    <row r="1192" ht="15.75" customHeight="1">
      <c r="A1192" s="80">
        <v>36367.0</v>
      </c>
      <c r="B1192" s="1">
        <v>5.09</v>
      </c>
    </row>
    <row r="1193" ht="15.75" customHeight="1">
      <c r="A1193" s="80">
        <v>36368.0</v>
      </c>
      <c r="B1193" s="1">
        <v>4.91</v>
      </c>
    </row>
    <row r="1194" ht="15.75" customHeight="1">
      <c r="A1194" s="80">
        <v>36369.0</v>
      </c>
      <c r="B1194" s="1">
        <v>4.98</v>
      </c>
    </row>
    <row r="1195" ht="15.75" customHeight="1">
      <c r="A1195" s="80">
        <v>36370.0</v>
      </c>
      <c r="B1195" s="1">
        <v>5.12</v>
      </c>
    </row>
    <row r="1196" ht="15.75" customHeight="1">
      <c r="A1196" s="80">
        <v>36371.0</v>
      </c>
      <c r="B1196" s="1">
        <v>5.07</v>
      </c>
    </row>
    <row r="1197" ht="15.75" customHeight="1">
      <c r="A1197" s="80">
        <v>36374.0</v>
      </c>
      <c r="B1197" s="1">
        <v>5.18</v>
      </c>
    </row>
    <row r="1198" ht="15.75" customHeight="1">
      <c r="A1198" s="80">
        <v>36375.0</v>
      </c>
      <c r="B1198" s="1">
        <v>4.98</v>
      </c>
    </row>
    <row r="1199" ht="15.75" customHeight="1">
      <c r="A1199" s="80">
        <v>36376.0</v>
      </c>
      <c r="B1199" s="1">
        <v>4.94</v>
      </c>
    </row>
    <row r="1200" ht="15.75" customHeight="1">
      <c r="A1200" s="80">
        <v>36377.0</v>
      </c>
      <c r="B1200" s="1">
        <v>5.0</v>
      </c>
    </row>
    <row r="1201" ht="15.75" customHeight="1">
      <c r="A1201" s="80">
        <v>36378.0</v>
      </c>
      <c r="B1201" s="1">
        <v>4.93</v>
      </c>
    </row>
    <row r="1202" ht="15.75" customHeight="1">
      <c r="A1202" s="80">
        <v>36381.0</v>
      </c>
      <c r="B1202" s="1">
        <v>4.99</v>
      </c>
    </row>
    <row r="1203" ht="15.75" customHeight="1">
      <c r="A1203" s="80">
        <v>36382.0</v>
      </c>
      <c r="B1203" s="1">
        <v>4.92</v>
      </c>
    </row>
    <row r="1204" ht="15.75" customHeight="1">
      <c r="A1204" s="80">
        <v>36383.0</v>
      </c>
      <c r="B1204" s="1">
        <v>5.05</v>
      </c>
    </row>
    <row r="1205" ht="15.75" customHeight="1">
      <c r="A1205" s="80">
        <v>36384.0</v>
      </c>
      <c r="B1205" s="1">
        <v>5.1</v>
      </c>
    </row>
    <row r="1206" ht="15.75" customHeight="1">
      <c r="A1206" s="80">
        <v>36385.0</v>
      </c>
      <c r="B1206" s="1">
        <v>5.01</v>
      </c>
    </row>
    <row r="1207" ht="15.75" customHeight="1">
      <c r="A1207" s="80">
        <v>36388.0</v>
      </c>
      <c r="B1207" s="1">
        <v>5.24</v>
      </c>
    </row>
    <row r="1208" ht="15.75" customHeight="1">
      <c r="A1208" s="80">
        <v>36389.0</v>
      </c>
      <c r="B1208" s="1">
        <v>4.94</v>
      </c>
    </row>
    <row r="1209" ht="15.75" customHeight="1">
      <c r="A1209" s="80">
        <v>36390.0</v>
      </c>
      <c r="B1209" s="1">
        <v>4.89</v>
      </c>
    </row>
    <row r="1210" ht="15.75" customHeight="1">
      <c r="A1210" s="80">
        <v>36391.0</v>
      </c>
      <c r="B1210" s="1">
        <v>4.97</v>
      </c>
    </row>
    <row r="1211" ht="15.75" customHeight="1">
      <c r="A1211" s="80">
        <v>36392.0</v>
      </c>
      <c r="B1211" s="1">
        <v>4.95</v>
      </c>
    </row>
    <row r="1212" ht="15.75" customHeight="1">
      <c r="A1212" s="80">
        <v>36395.0</v>
      </c>
      <c r="B1212" s="1">
        <v>5.06</v>
      </c>
    </row>
    <row r="1213" ht="15.75" customHeight="1">
      <c r="A1213" s="80">
        <v>36396.0</v>
      </c>
      <c r="B1213" s="1">
        <v>5.08</v>
      </c>
    </row>
    <row r="1214" ht="15.75" customHeight="1">
      <c r="A1214" s="80">
        <v>36397.0</v>
      </c>
      <c r="B1214" s="1">
        <v>5.2</v>
      </c>
    </row>
    <row r="1215" ht="15.75" customHeight="1">
      <c r="A1215" s="80">
        <v>36398.0</v>
      </c>
      <c r="B1215" s="1">
        <v>5.3</v>
      </c>
    </row>
    <row r="1216" ht="15.75" customHeight="1">
      <c r="A1216" s="80">
        <v>36399.0</v>
      </c>
      <c r="B1216" s="1">
        <v>5.24</v>
      </c>
    </row>
    <row r="1217" ht="15.75" customHeight="1">
      <c r="A1217" s="80">
        <v>36402.0</v>
      </c>
      <c r="B1217" s="1">
        <v>5.37</v>
      </c>
    </row>
    <row r="1218" ht="15.75" customHeight="1">
      <c r="A1218" s="80">
        <v>36403.0</v>
      </c>
      <c r="B1218" s="1">
        <v>5.57</v>
      </c>
    </row>
    <row r="1219" ht="15.75" customHeight="1">
      <c r="A1219" s="80">
        <v>36404.0</v>
      </c>
      <c r="B1219" s="1">
        <v>5.41</v>
      </c>
    </row>
    <row r="1220" ht="15.75" customHeight="1">
      <c r="A1220" s="80">
        <v>36405.0</v>
      </c>
      <c r="B1220" s="1">
        <v>5.26</v>
      </c>
    </row>
    <row r="1221" ht="15.75" customHeight="1">
      <c r="A1221" s="80">
        <v>36406.0</v>
      </c>
      <c r="B1221" s="1">
        <v>5.09</v>
      </c>
    </row>
    <row r="1222" ht="15.75" customHeight="1">
      <c r="A1222" s="80">
        <v>36409.0</v>
      </c>
      <c r="B1222" s="1">
        <v>5.09</v>
      </c>
    </row>
    <row r="1223" ht="15.75" customHeight="1">
      <c r="A1223" s="80">
        <v>36410.0</v>
      </c>
      <c r="B1223" s="1">
        <v>5.33</v>
      </c>
    </row>
    <row r="1224" ht="15.75" customHeight="1">
      <c r="A1224" s="80">
        <v>36411.0</v>
      </c>
      <c r="B1224" s="1">
        <v>5.17</v>
      </c>
    </row>
    <row r="1225" ht="15.75" customHeight="1">
      <c r="A1225" s="80">
        <v>36412.0</v>
      </c>
      <c r="B1225" s="1">
        <v>5.24</v>
      </c>
    </row>
    <row r="1226" ht="15.75" customHeight="1">
      <c r="A1226" s="80">
        <v>36413.0</v>
      </c>
      <c r="B1226" s="1">
        <v>5.17</v>
      </c>
    </row>
    <row r="1227" ht="15.75" customHeight="1">
      <c r="A1227" s="80">
        <v>36416.0</v>
      </c>
      <c r="B1227" s="1">
        <v>5.27</v>
      </c>
    </row>
    <row r="1228" ht="15.75" customHeight="1">
      <c r="A1228" s="80">
        <v>36417.0</v>
      </c>
      <c r="B1228" s="1">
        <v>5.26</v>
      </c>
    </row>
    <row r="1229" ht="15.75" customHeight="1">
      <c r="A1229" s="80">
        <v>36418.0</v>
      </c>
      <c r="B1229" s="1">
        <v>5.41</v>
      </c>
    </row>
    <row r="1230" ht="15.75" customHeight="1">
      <c r="A1230" s="80">
        <v>36419.0</v>
      </c>
      <c r="B1230" s="1">
        <v>5.23</v>
      </c>
    </row>
    <row r="1231" ht="15.75" customHeight="1">
      <c r="A1231" s="80">
        <v>36420.0</v>
      </c>
      <c r="B1231" s="1">
        <v>5.11</v>
      </c>
    </row>
    <row r="1232" ht="15.75" customHeight="1">
      <c r="A1232" s="80">
        <v>36423.0</v>
      </c>
      <c r="B1232" s="1">
        <v>5.2</v>
      </c>
    </row>
    <row r="1233" ht="15.75" customHeight="1">
      <c r="A1233" s="80">
        <v>36424.0</v>
      </c>
      <c r="B1233" s="1">
        <v>5.12</v>
      </c>
    </row>
    <row r="1234" ht="15.75" customHeight="1">
      <c r="A1234" s="80">
        <v>36425.0</v>
      </c>
      <c r="B1234" s="1">
        <v>5.21</v>
      </c>
    </row>
    <row r="1235" ht="15.75" customHeight="1">
      <c r="A1235" s="80">
        <v>36426.0</v>
      </c>
      <c r="B1235" s="1">
        <v>5.29</v>
      </c>
    </row>
    <row r="1236" ht="15.75" customHeight="1">
      <c r="A1236" s="80">
        <v>36427.0</v>
      </c>
      <c r="B1236" s="1">
        <v>5.23</v>
      </c>
    </row>
    <row r="1237" ht="15.75" customHeight="1">
      <c r="A1237" s="80">
        <v>36430.0</v>
      </c>
      <c r="B1237" s="1">
        <v>5.35</v>
      </c>
    </row>
    <row r="1238" ht="15.75" customHeight="1">
      <c r="A1238" s="80">
        <v>36431.0</v>
      </c>
      <c r="B1238" s="1">
        <v>5.32</v>
      </c>
    </row>
    <row r="1239" ht="15.75" customHeight="1">
      <c r="A1239" s="80">
        <v>36432.0</v>
      </c>
      <c r="B1239" s="1">
        <v>5.26</v>
      </c>
    </row>
    <row r="1240" ht="15.75" customHeight="1">
      <c r="A1240" s="80">
        <v>36433.0</v>
      </c>
      <c r="B1240" s="1">
        <v>5.51</v>
      </c>
    </row>
    <row r="1241" ht="15.75" customHeight="1">
      <c r="A1241" s="80">
        <v>36434.0</v>
      </c>
      <c r="B1241" s="1">
        <v>5.26</v>
      </c>
    </row>
    <row r="1242" ht="15.75" customHeight="1">
      <c r="A1242" s="80">
        <v>36437.0</v>
      </c>
      <c r="B1242" s="1">
        <v>5.23</v>
      </c>
    </row>
    <row r="1243" ht="15.75" customHeight="1">
      <c r="A1243" s="80">
        <v>36438.0</v>
      </c>
      <c r="B1243" s="1">
        <v>5.16</v>
      </c>
    </row>
    <row r="1244" ht="15.75" customHeight="1">
      <c r="A1244" s="80">
        <v>36439.0</v>
      </c>
      <c r="B1244" s="1">
        <v>5.21</v>
      </c>
    </row>
    <row r="1245" ht="15.75" customHeight="1">
      <c r="A1245" s="80">
        <v>36440.0</v>
      </c>
      <c r="B1245" s="1">
        <v>5.28</v>
      </c>
    </row>
    <row r="1246" ht="15.75" customHeight="1">
      <c r="A1246" s="80">
        <v>36441.0</v>
      </c>
      <c r="B1246" s="1">
        <v>5.1</v>
      </c>
    </row>
    <row r="1247" ht="15.75" customHeight="1">
      <c r="A1247" s="80">
        <v>36444.0</v>
      </c>
      <c r="B1247" s="1">
        <v>5.1</v>
      </c>
    </row>
    <row r="1248" ht="15.75" customHeight="1">
      <c r="A1248" s="80">
        <v>36445.0</v>
      </c>
      <c r="B1248" s="1">
        <v>5.3</v>
      </c>
    </row>
    <row r="1249" ht="15.75" customHeight="1">
      <c r="A1249" s="80">
        <v>36446.0</v>
      </c>
      <c r="B1249" s="1">
        <v>5.2</v>
      </c>
    </row>
    <row r="1250" ht="15.75" customHeight="1">
      <c r="A1250" s="80">
        <v>36447.0</v>
      </c>
      <c r="B1250" s="1">
        <v>5.22</v>
      </c>
    </row>
    <row r="1251" ht="15.75" customHeight="1">
      <c r="A1251" s="80">
        <v>36448.0</v>
      </c>
      <c r="B1251" s="1">
        <v>5.28</v>
      </c>
    </row>
    <row r="1252" ht="15.75" customHeight="1">
      <c r="A1252" s="80">
        <v>36451.0</v>
      </c>
      <c r="B1252" s="1">
        <v>5.2</v>
      </c>
    </row>
    <row r="1253" ht="15.75" customHeight="1">
      <c r="A1253" s="80">
        <v>36452.0</v>
      </c>
      <c r="B1253" s="1">
        <v>5.07</v>
      </c>
    </row>
    <row r="1254" ht="15.75" customHeight="1">
      <c r="A1254" s="80">
        <v>36453.0</v>
      </c>
      <c r="B1254" s="1">
        <v>4.92</v>
      </c>
    </row>
    <row r="1255" ht="15.75" customHeight="1">
      <c r="A1255" s="80">
        <v>36454.0</v>
      </c>
      <c r="B1255" s="1">
        <v>5.2</v>
      </c>
    </row>
    <row r="1256" ht="15.75" customHeight="1">
      <c r="A1256" s="80">
        <v>36455.0</v>
      </c>
      <c r="B1256" s="1">
        <v>5.11</v>
      </c>
    </row>
    <row r="1257" ht="15.75" customHeight="1">
      <c r="A1257" s="80">
        <v>36458.0</v>
      </c>
      <c r="B1257" s="1">
        <v>5.23</v>
      </c>
    </row>
    <row r="1258" ht="15.75" customHeight="1">
      <c r="A1258" s="80">
        <v>36459.0</v>
      </c>
      <c r="B1258" s="1">
        <v>5.22</v>
      </c>
    </row>
    <row r="1259" ht="15.75" customHeight="1">
      <c r="A1259" s="80">
        <v>36460.0</v>
      </c>
      <c r="B1259" s="1">
        <v>5.29</v>
      </c>
    </row>
    <row r="1260" ht="15.75" customHeight="1">
      <c r="A1260" s="80">
        <v>36461.0</v>
      </c>
      <c r="B1260" s="1">
        <v>5.31</v>
      </c>
    </row>
    <row r="1261" ht="15.75" customHeight="1">
      <c r="A1261" s="80">
        <v>36462.0</v>
      </c>
      <c r="B1261" s="1">
        <v>5.27</v>
      </c>
    </row>
    <row r="1262" ht="15.75" customHeight="1">
      <c r="A1262" s="80">
        <v>36465.0</v>
      </c>
      <c r="B1262" s="1">
        <v>5.38</v>
      </c>
    </row>
    <row r="1263" ht="15.75" customHeight="1">
      <c r="A1263" s="80">
        <v>36466.0</v>
      </c>
      <c r="B1263" s="1">
        <v>5.18</v>
      </c>
    </row>
    <row r="1264" ht="15.75" customHeight="1">
      <c r="A1264" s="80">
        <v>36467.0</v>
      </c>
      <c r="B1264" s="1">
        <v>5.21</v>
      </c>
    </row>
    <row r="1265" ht="15.75" customHeight="1">
      <c r="A1265" s="80">
        <v>36468.0</v>
      </c>
      <c r="B1265" s="1">
        <v>5.27</v>
      </c>
    </row>
    <row r="1266" ht="15.75" customHeight="1">
      <c r="A1266" s="80">
        <v>36469.0</v>
      </c>
      <c r="B1266" s="1">
        <v>5.14</v>
      </c>
    </row>
    <row r="1267" ht="15.75" customHeight="1">
      <c r="A1267" s="80">
        <v>36472.0</v>
      </c>
      <c r="B1267" s="1">
        <v>5.23</v>
      </c>
    </row>
    <row r="1268" ht="15.75" customHeight="1">
      <c r="A1268" s="80">
        <v>36473.0</v>
      </c>
      <c r="B1268" s="1">
        <v>5.22</v>
      </c>
    </row>
    <row r="1269" ht="15.75" customHeight="1">
      <c r="A1269" s="80">
        <v>36474.0</v>
      </c>
      <c r="B1269" s="1">
        <v>5.27</v>
      </c>
    </row>
    <row r="1270" ht="15.75" customHeight="1">
      <c r="A1270" s="80">
        <v>36475.0</v>
      </c>
      <c r="B1270" s="1">
        <v>5.27</v>
      </c>
    </row>
    <row r="1271" ht="15.75" customHeight="1">
      <c r="A1271" s="80">
        <v>36476.0</v>
      </c>
      <c r="B1271" s="1">
        <v>5.45</v>
      </c>
    </row>
    <row r="1272" ht="15.75" customHeight="1">
      <c r="A1272" s="80">
        <v>36479.0</v>
      </c>
      <c r="B1272" s="1">
        <v>5.64</v>
      </c>
    </row>
    <row r="1273" ht="15.75" customHeight="1">
      <c r="A1273" s="80">
        <v>36480.0</v>
      </c>
      <c r="B1273" s="1">
        <v>5.4</v>
      </c>
    </row>
    <row r="1274" ht="15.75" customHeight="1">
      <c r="A1274" s="80">
        <v>36481.0</v>
      </c>
      <c r="B1274" s="1">
        <v>5.41</v>
      </c>
    </row>
    <row r="1275" ht="15.75" customHeight="1">
      <c r="A1275" s="80">
        <v>36482.0</v>
      </c>
      <c r="B1275" s="1">
        <v>5.49</v>
      </c>
    </row>
    <row r="1276" ht="15.75" customHeight="1">
      <c r="A1276" s="80">
        <v>36483.0</v>
      </c>
      <c r="B1276" s="1">
        <v>5.43</v>
      </c>
    </row>
    <row r="1277" ht="15.75" customHeight="1">
      <c r="A1277" s="80">
        <v>36486.0</v>
      </c>
      <c r="B1277" s="1">
        <v>5.53</v>
      </c>
    </row>
    <row r="1278" ht="15.75" customHeight="1">
      <c r="A1278" s="80">
        <v>36487.0</v>
      </c>
      <c r="B1278" s="1">
        <v>5.59</v>
      </c>
    </row>
    <row r="1279" ht="15.75" customHeight="1">
      <c r="A1279" s="80">
        <v>36488.0</v>
      </c>
      <c r="B1279" s="1">
        <v>5.72</v>
      </c>
    </row>
    <row r="1280" ht="15.75" customHeight="1">
      <c r="A1280" s="80">
        <v>36489.0</v>
      </c>
      <c r="B1280" s="1">
        <v>5.72</v>
      </c>
    </row>
    <row r="1281" ht="15.75" customHeight="1">
      <c r="A1281" s="80">
        <v>36490.0</v>
      </c>
      <c r="B1281" s="1">
        <v>5.59</v>
      </c>
    </row>
    <row r="1282" ht="15.75" customHeight="1">
      <c r="A1282" s="80">
        <v>36493.0</v>
      </c>
      <c r="B1282" s="1">
        <v>5.61</v>
      </c>
    </row>
    <row r="1283" ht="15.75" customHeight="1">
      <c r="A1283" s="80">
        <v>36494.0</v>
      </c>
      <c r="B1283" s="1">
        <v>5.63</v>
      </c>
    </row>
    <row r="1284" ht="15.75" customHeight="1">
      <c r="A1284" s="80">
        <v>36495.0</v>
      </c>
      <c r="B1284" s="1">
        <v>5.71</v>
      </c>
    </row>
    <row r="1285" ht="15.75" customHeight="1">
      <c r="A1285" s="80">
        <v>36496.0</v>
      </c>
      <c r="B1285" s="1">
        <v>5.58</v>
      </c>
    </row>
    <row r="1286" ht="15.75" customHeight="1">
      <c r="A1286" s="80">
        <v>36497.0</v>
      </c>
      <c r="B1286" s="1">
        <v>5.42</v>
      </c>
    </row>
    <row r="1287" ht="15.75" customHeight="1">
      <c r="A1287" s="80">
        <v>36500.0</v>
      </c>
      <c r="B1287" s="1">
        <v>5.48</v>
      </c>
    </row>
    <row r="1288" ht="15.75" customHeight="1">
      <c r="A1288" s="80">
        <v>36501.0</v>
      </c>
      <c r="B1288" s="1">
        <v>5.42</v>
      </c>
    </row>
    <row r="1289" ht="15.75" customHeight="1">
      <c r="A1289" s="80">
        <v>36502.0</v>
      </c>
      <c r="B1289" s="1">
        <v>5.42</v>
      </c>
    </row>
    <row r="1290" ht="15.75" customHeight="1">
      <c r="A1290" s="80">
        <v>36503.0</v>
      </c>
      <c r="B1290" s="1">
        <v>5.51</v>
      </c>
    </row>
    <row r="1291" ht="15.75" customHeight="1">
      <c r="A1291" s="80">
        <v>36504.0</v>
      </c>
      <c r="B1291" s="1">
        <v>5.42</v>
      </c>
    </row>
    <row r="1292" ht="15.75" customHeight="1">
      <c r="A1292" s="80">
        <v>36507.0</v>
      </c>
      <c r="B1292" s="1">
        <v>5.46</v>
      </c>
    </row>
    <row r="1293" ht="15.75" customHeight="1">
      <c r="A1293" s="80">
        <v>36508.0</v>
      </c>
      <c r="B1293" s="1">
        <v>5.31</v>
      </c>
    </row>
    <row r="1294" ht="15.75" customHeight="1">
      <c r="A1294" s="80">
        <v>36509.0</v>
      </c>
      <c r="B1294" s="1">
        <v>5.56</v>
      </c>
    </row>
    <row r="1295" ht="15.75" customHeight="1">
      <c r="A1295" s="80">
        <v>36510.0</v>
      </c>
      <c r="B1295" s="1">
        <v>5.54</v>
      </c>
    </row>
    <row r="1296" ht="15.75" customHeight="1">
      <c r="A1296" s="80">
        <v>36511.0</v>
      </c>
      <c r="B1296" s="1">
        <v>5.4</v>
      </c>
    </row>
    <row r="1297" ht="15.75" customHeight="1">
      <c r="A1297" s="80">
        <v>36514.0</v>
      </c>
      <c r="B1297" s="1">
        <v>5.54</v>
      </c>
    </row>
    <row r="1298" ht="15.75" customHeight="1">
      <c r="A1298" s="80">
        <v>36515.0</v>
      </c>
      <c r="B1298" s="1">
        <v>5.52</v>
      </c>
    </row>
    <row r="1299" ht="15.75" customHeight="1">
      <c r="A1299" s="80">
        <v>36516.0</v>
      </c>
      <c r="B1299" s="1">
        <v>5.45</v>
      </c>
    </row>
    <row r="1300" ht="15.75" customHeight="1">
      <c r="A1300" s="80">
        <v>36517.0</v>
      </c>
      <c r="B1300" s="1">
        <v>5.4</v>
      </c>
    </row>
    <row r="1301" ht="15.75" customHeight="1">
      <c r="A1301" s="80">
        <v>36518.0</v>
      </c>
      <c r="B1301" s="1">
        <v>4.96</v>
      </c>
    </row>
    <row r="1302" ht="15.75" customHeight="1">
      <c r="A1302" s="80">
        <v>36521.0</v>
      </c>
      <c r="B1302" s="1">
        <v>5.33</v>
      </c>
    </row>
    <row r="1303" ht="15.75" customHeight="1">
      <c r="A1303" s="80">
        <v>36522.0</v>
      </c>
      <c r="B1303" s="1">
        <v>4.86</v>
      </c>
    </row>
    <row r="1304" ht="15.75" customHeight="1">
      <c r="A1304" s="80">
        <v>36523.0</v>
      </c>
      <c r="B1304" s="1">
        <v>4.61</v>
      </c>
    </row>
    <row r="1305" ht="15.75" customHeight="1">
      <c r="A1305" s="80">
        <v>36524.0</v>
      </c>
      <c r="B1305" s="1">
        <v>4.88</v>
      </c>
    </row>
    <row r="1306" ht="15.75" customHeight="1">
      <c r="A1306" s="80">
        <v>36525.0</v>
      </c>
      <c r="B1306" s="1">
        <v>3.99</v>
      </c>
    </row>
    <row r="1307" ht="15.75" customHeight="1">
      <c r="A1307" s="80">
        <v>36528.0</v>
      </c>
      <c r="B1307" s="1">
        <v>5.43</v>
      </c>
    </row>
    <row r="1308" ht="15.75" customHeight="1">
      <c r="A1308" s="80">
        <v>36529.0</v>
      </c>
      <c r="B1308" s="1">
        <v>5.38</v>
      </c>
    </row>
    <row r="1309" ht="15.75" customHeight="1">
      <c r="A1309" s="80">
        <v>36530.0</v>
      </c>
      <c r="B1309" s="1">
        <v>5.41</v>
      </c>
    </row>
    <row r="1310" ht="15.75" customHeight="1">
      <c r="A1310" s="80">
        <v>36531.0</v>
      </c>
      <c r="B1310" s="1">
        <v>5.54</v>
      </c>
    </row>
    <row r="1311" ht="15.75" customHeight="1">
      <c r="A1311" s="80">
        <v>36532.0</v>
      </c>
      <c r="B1311" s="1">
        <v>5.61</v>
      </c>
    </row>
    <row r="1312" ht="15.75" customHeight="1">
      <c r="A1312" s="80">
        <v>36535.0</v>
      </c>
      <c r="B1312" s="1">
        <v>5.74</v>
      </c>
    </row>
    <row r="1313" ht="15.75" customHeight="1">
      <c r="A1313" s="80">
        <v>36536.0</v>
      </c>
      <c r="B1313" s="1">
        <v>5.63</v>
      </c>
    </row>
    <row r="1314" ht="15.75" customHeight="1">
      <c r="A1314" s="80">
        <v>36537.0</v>
      </c>
      <c r="B1314" s="1">
        <v>5.59</v>
      </c>
    </row>
    <row r="1315" ht="15.75" customHeight="1">
      <c r="A1315" s="80">
        <v>36538.0</v>
      </c>
      <c r="B1315" s="1">
        <v>5.58</v>
      </c>
    </row>
    <row r="1316" ht="15.75" customHeight="1">
      <c r="A1316" s="80">
        <v>36539.0</v>
      </c>
      <c r="B1316" s="1">
        <v>5.56</v>
      </c>
    </row>
    <row r="1317" ht="15.75" customHeight="1">
      <c r="A1317" s="80">
        <v>36542.0</v>
      </c>
      <c r="B1317" s="1">
        <v>5.56</v>
      </c>
    </row>
    <row r="1318" ht="15.75" customHeight="1">
      <c r="A1318" s="80">
        <v>36543.0</v>
      </c>
      <c r="B1318" s="1">
        <v>5.83</v>
      </c>
    </row>
    <row r="1319" ht="15.75" customHeight="1">
      <c r="A1319" s="80">
        <v>36544.0</v>
      </c>
      <c r="B1319" s="1">
        <v>5.47</v>
      </c>
    </row>
    <row r="1320" ht="15.75" customHeight="1">
      <c r="A1320" s="80">
        <v>36545.0</v>
      </c>
      <c r="B1320" s="1">
        <v>5.44</v>
      </c>
    </row>
    <row r="1321" ht="15.75" customHeight="1">
      <c r="A1321" s="80">
        <v>36546.0</v>
      </c>
      <c r="B1321" s="1">
        <v>5.36</v>
      </c>
    </row>
    <row r="1322" ht="15.75" customHeight="1">
      <c r="A1322" s="80">
        <v>36549.0</v>
      </c>
      <c r="B1322" s="1">
        <v>5.53</v>
      </c>
    </row>
    <row r="1323" ht="15.75" customHeight="1">
      <c r="A1323" s="80">
        <v>36550.0</v>
      </c>
      <c r="B1323" s="1">
        <v>5.46</v>
      </c>
    </row>
    <row r="1324" ht="15.75" customHeight="1">
      <c r="A1324" s="80">
        <v>36551.0</v>
      </c>
      <c r="B1324" s="1">
        <v>5.52</v>
      </c>
    </row>
    <row r="1325" ht="15.75" customHeight="1">
      <c r="A1325" s="80">
        <v>36552.0</v>
      </c>
      <c r="B1325" s="1">
        <v>5.61</v>
      </c>
    </row>
    <row r="1326" ht="15.75" customHeight="1">
      <c r="A1326" s="80">
        <v>36553.0</v>
      </c>
      <c r="B1326" s="1">
        <v>5.58</v>
      </c>
    </row>
    <row r="1327" ht="15.75" customHeight="1">
      <c r="A1327" s="80">
        <v>36556.0</v>
      </c>
      <c r="B1327" s="1">
        <v>5.87</v>
      </c>
    </row>
    <row r="1328" ht="15.75" customHeight="1">
      <c r="A1328" s="80">
        <v>36557.0</v>
      </c>
      <c r="B1328" s="1">
        <v>5.79</v>
      </c>
    </row>
    <row r="1329" ht="15.75" customHeight="1">
      <c r="A1329" s="80">
        <v>36558.0</v>
      </c>
      <c r="B1329" s="1">
        <v>5.64</v>
      </c>
    </row>
    <row r="1330" ht="15.75" customHeight="1">
      <c r="A1330" s="80">
        <v>36559.0</v>
      </c>
      <c r="B1330" s="1">
        <v>5.71</v>
      </c>
    </row>
    <row r="1331" ht="15.75" customHeight="1">
      <c r="A1331" s="80">
        <v>36560.0</v>
      </c>
      <c r="B1331" s="1">
        <v>5.7</v>
      </c>
    </row>
    <row r="1332" ht="15.75" customHeight="1">
      <c r="A1332" s="80">
        <v>36563.0</v>
      </c>
      <c r="B1332" s="1">
        <v>5.76</v>
      </c>
    </row>
    <row r="1333" ht="15.75" customHeight="1">
      <c r="A1333" s="80">
        <v>36564.0</v>
      </c>
      <c r="B1333" s="1">
        <v>5.67</v>
      </c>
    </row>
    <row r="1334" ht="15.75" customHeight="1">
      <c r="A1334" s="80">
        <v>36565.0</v>
      </c>
      <c r="B1334" s="1">
        <v>5.76</v>
      </c>
    </row>
    <row r="1335" ht="15.75" customHeight="1">
      <c r="A1335" s="80">
        <v>36566.0</v>
      </c>
      <c r="B1335" s="1">
        <v>5.79</v>
      </c>
    </row>
    <row r="1336" ht="15.75" customHeight="1">
      <c r="A1336" s="80">
        <v>36567.0</v>
      </c>
      <c r="B1336" s="1">
        <v>5.71</v>
      </c>
    </row>
    <row r="1337" ht="15.75" customHeight="1">
      <c r="A1337" s="80">
        <v>36570.0</v>
      </c>
      <c r="B1337" s="1">
        <v>5.79</v>
      </c>
    </row>
    <row r="1338" ht="15.75" customHeight="1">
      <c r="A1338" s="80">
        <v>36571.0</v>
      </c>
      <c r="B1338" s="1">
        <v>5.85</v>
      </c>
    </row>
    <row r="1339" ht="15.75" customHeight="1">
      <c r="A1339" s="80">
        <v>36572.0</v>
      </c>
      <c r="B1339" s="1">
        <v>5.67</v>
      </c>
    </row>
    <row r="1340" ht="15.75" customHeight="1">
      <c r="A1340" s="80">
        <v>36573.0</v>
      </c>
      <c r="B1340" s="1">
        <v>5.66</v>
      </c>
    </row>
    <row r="1341" ht="15.75" customHeight="1">
      <c r="A1341" s="80">
        <v>36574.0</v>
      </c>
      <c r="B1341" s="1">
        <v>5.7</v>
      </c>
    </row>
    <row r="1342" ht="15.75" customHeight="1">
      <c r="A1342" s="80">
        <v>36577.0</v>
      </c>
      <c r="B1342" s="1">
        <v>5.7</v>
      </c>
    </row>
    <row r="1343" ht="15.75" customHeight="1">
      <c r="A1343" s="80">
        <v>36578.0</v>
      </c>
      <c r="B1343" s="1">
        <v>5.81</v>
      </c>
    </row>
    <row r="1344" ht="15.75" customHeight="1">
      <c r="A1344" s="80">
        <v>36579.0</v>
      </c>
      <c r="B1344" s="1">
        <v>5.77</v>
      </c>
    </row>
    <row r="1345" ht="15.75" customHeight="1">
      <c r="A1345" s="80">
        <v>36580.0</v>
      </c>
      <c r="B1345" s="1">
        <v>5.76</v>
      </c>
    </row>
    <row r="1346" ht="15.75" customHeight="1">
      <c r="A1346" s="80">
        <v>36581.0</v>
      </c>
      <c r="B1346" s="1">
        <v>5.73</v>
      </c>
    </row>
    <row r="1347" ht="15.75" customHeight="1">
      <c r="A1347" s="80">
        <v>36584.0</v>
      </c>
      <c r="B1347" s="1">
        <v>5.81</v>
      </c>
    </row>
    <row r="1348" ht="15.75" customHeight="1">
      <c r="A1348" s="80">
        <v>36585.0</v>
      </c>
      <c r="B1348" s="1">
        <v>5.85</v>
      </c>
    </row>
    <row r="1349" ht="15.75" customHeight="1">
      <c r="A1349" s="80">
        <v>36586.0</v>
      </c>
      <c r="B1349" s="1">
        <v>5.78</v>
      </c>
    </row>
    <row r="1350" ht="15.75" customHeight="1">
      <c r="A1350" s="80">
        <v>36587.0</v>
      </c>
      <c r="B1350" s="1">
        <v>5.76</v>
      </c>
    </row>
    <row r="1351" ht="15.75" customHeight="1">
      <c r="A1351" s="80">
        <v>36588.0</v>
      </c>
      <c r="B1351" s="1">
        <v>5.72</v>
      </c>
    </row>
    <row r="1352" ht="15.75" customHeight="1">
      <c r="A1352" s="80">
        <v>36591.0</v>
      </c>
      <c r="B1352" s="1">
        <v>5.73</v>
      </c>
    </row>
    <row r="1353" ht="15.75" customHeight="1">
      <c r="A1353" s="80">
        <v>36592.0</v>
      </c>
      <c r="B1353" s="1">
        <v>5.68</v>
      </c>
    </row>
    <row r="1354" ht="15.75" customHeight="1">
      <c r="A1354" s="80">
        <v>36593.0</v>
      </c>
      <c r="B1354" s="1">
        <v>5.77</v>
      </c>
    </row>
    <row r="1355" ht="15.75" customHeight="1">
      <c r="A1355" s="80">
        <v>36594.0</v>
      </c>
      <c r="B1355" s="1">
        <v>5.79</v>
      </c>
    </row>
    <row r="1356" ht="15.75" customHeight="1">
      <c r="A1356" s="80">
        <v>36595.0</v>
      </c>
      <c r="B1356" s="1">
        <v>5.75</v>
      </c>
    </row>
    <row r="1357" ht="15.75" customHeight="1">
      <c r="A1357" s="80">
        <v>36598.0</v>
      </c>
      <c r="B1357" s="1">
        <v>5.81</v>
      </c>
    </row>
    <row r="1358" ht="15.75" customHeight="1">
      <c r="A1358" s="80">
        <v>36599.0</v>
      </c>
      <c r="B1358" s="1">
        <v>5.8</v>
      </c>
    </row>
    <row r="1359" ht="15.75" customHeight="1">
      <c r="A1359" s="80">
        <v>36600.0</v>
      </c>
      <c r="B1359" s="1">
        <v>5.9</v>
      </c>
    </row>
    <row r="1360" ht="15.75" customHeight="1">
      <c r="A1360" s="80">
        <v>36601.0</v>
      </c>
      <c r="B1360" s="1">
        <v>5.77</v>
      </c>
    </row>
    <row r="1361" ht="15.75" customHeight="1">
      <c r="A1361" s="80">
        <v>36602.0</v>
      </c>
      <c r="B1361" s="1">
        <v>5.76</v>
      </c>
    </row>
    <row r="1362" ht="15.75" customHeight="1">
      <c r="A1362" s="80">
        <v>36605.0</v>
      </c>
      <c r="B1362" s="1">
        <v>5.82</v>
      </c>
    </row>
    <row r="1363" ht="15.75" customHeight="1">
      <c r="A1363" s="80">
        <v>36606.0</v>
      </c>
      <c r="B1363" s="1">
        <v>5.81</v>
      </c>
    </row>
    <row r="1364" ht="15.75" customHeight="1">
      <c r="A1364" s="80">
        <v>36607.0</v>
      </c>
      <c r="B1364" s="1">
        <v>6.02</v>
      </c>
    </row>
    <row r="1365" ht="15.75" customHeight="1">
      <c r="A1365" s="80">
        <v>36608.0</v>
      </c>
      <c r="B1365" s="1">
        <v>6.04</v>
      </c>
    </row>
    <row r="1366" ht="15.75" customHeight="1">
      <c r="A1366" s="80">
        <v>36609.0</v>
      </c>
      <c r="B1366" s="1">
        <v>5.98</v>
      </c>
    </row>
    <row r="1367" ht="15.75" customHeight="1">
      <c r="A1367" s="80">
        <v>36612.0</v>
      </c>
      <c r="B1367" s="1">
        <v>6.07</v>
      </c>
    </row>
    <row r="1368" ht="15.75" customHeight="1">
      <c r="A1368" s="80">
        <v>36613.0</v>
      </c>
      <c r="B1368" s="1">
        <v>6.02</v>
      </c>
    </row>
    <row r="1369" ht="15.75" customHeight="1">
      <c r="A1369" s="80">
        <v>36614.0</v>
      </c>
      <c r="B1369" s="1">
        <v>5.98</v>
      </c>
    </row>
    <row r="1370" ht="15.75" customHeight="1">
      <c r="A1370" s="80">
        <v>36615.0</v>
      </c>
      <c r="B1370" s="1">
        <v>6.11</v>
      </c>
    </row>
    <row r="1371" ht="15.75" customHeight="1">
      <c r="A1371" s="80">
        <v>36616.0</v>
      </c>
      <c r="B1371" s="1">
        <v>6.17</v>
      </c>
    </row>
    <row r="1372" ht="15.75" customHeight="1">
      <c r="A1372" s="80">
        <v>36619.0</v>
      </c>
      <c r="B1372" s="1">
        <v>6.15</v>
      </c>
    </row>
    <row r="1373" ht="15.75" customHeight="1">
      <c r="A1373" s="80">
        <v>36620.0</v>
      </c>
      <c r="B1373" s="1">
        <v>5.98</v>
      </c>
    </row>
    <row r="1374" ht="15.75" customHeight="1">
      <c r="A1374" s="80">
        <v>36621.0</v>
      </c>
      <c r="B1374" s="1">
        <v>6.08</v>
      </c>
    </row>
    <row r="1375" ht="15.75" customHeight="1">
      <c r="A1375" s="80">
        <v>36622.0</v>
      </c>
      <c r="B1375" s="1">
        <v>6.05</v>
      </c>
    </row>
    <row r="1376" ht="15.75" customHeight="1">
      <c r="A1376" s="80">
        <v>36623.0</v>
      </c>
      <c r="B1376" s="1">
        <v>5.95</v>
      </c>
    </row>
    <row r="1377" ht="15.75" customHeight="1">
      <c r="A1377" s="80">
        <v>36626.0</v>
      </c>
      <c r="B1377" s="1">
        <v>6.05</v>
      </c>
    </row>
    <row r="1378" ht="15.75" customHeight="1">
      <c r="A1378" s="80">
        <v>36627.0</v>
      </c>
      <c r="B1378" s="1">
        <v>5.97</v>
      </c>
    </row>
    <row r="1379" ht="15.75" customHeight="1">
      <c r="A1379" s="80">
        <v>36628.0</v>
      </c>
      <c r="B1379" s="1">
        <v>5.93</v>
      </c>
    </row>
    <row r="1380" ht="15.75" customHeight="1">
      <c r="A1380" s="80">
        <v>36629.0</v>
      </c>
      <c r="B1380" s="1">
        <v>5.97</v>
      </c>
    </row>
    <row r="1381" ht="15.75" customHeight="1">
      <c r="A1381" s="80">
        <v>36630.0</v>
      </c>
      <c r="B1381" s="1">
        <v>6.08</v>
      </c>
    </row>
    <row r="1382" ht="15.75" customHeight="1">
      <c r="A1382" s="80">
        <v>36633.0</v>
      </c>
      <c r="B1382" s="1">
        <v>6.18</v>
      </c>
    </row>
    <row r="1383" ht="15.75" customHeight="1">
      <c r="A1383" s="80">
        <v>36634.0</v>
      </c>
      <c r="B1383" s="1">
        <v>5.93</v>
      </c>
    </row>
    <row r="1384" ht="15.75" customHeight="1">
      <c r="A1384" s="80">
        <v>36635.0</v>
      </c>
      <c r="B1384" s="1">
        <v>5.93</v>
      </c>
    </row>
    <row r="1385" ht="15.75" customHeight="1">
      <c r="A1385" s="80">
        <v>36636.0</v>
      </c>
      <c r="B1385" s="1">
        <v>6.05</v>
      </c>
    </row>
    <row r="1386" ht="15.75" customHeight="1">
      <c r="A1386" s="80">
        <v>36637.0</v>
      </c>
      <c r="B1386" s="1">
        <v>5.94</v>
      </c>
    </row>
    <row r="1387" ht="15.75" customHeight="1">
      <c r="A1387" s="80">
        <v>36640.0</v>
      </c>
      <c r="B1387" s="1">
        <v>5.9</v>
      </c>
    </row>
    <row r="1388" ht="15.75" customHeight="1">
      <c r="A1388" s="80">
        <v>36641.0</v>
      </c>
      <c r="B1388" s="1">
        <v>5.99</v>
      </c>
    </row>
    <row r="1389" ht="15.75" customHeight="1">
      <c r="A1389" s="80">
        <v>36642.0</v>
      </c>
      <c r="B1389" s="1">
        <v>6.0</v>
      </c>
    </row>
    <row r="1390" ht="15.75" customHeight="1">
      <c r="A1390" s="80">
        <v>36643.0</v>
      </c>
      <c r="B1390" s="1">
        <v>6.0</v>
      </c>
    </row>
    <row r="1391" ht="15.75" customHeight="1">
      <c r="A1391" s="80">
        <v>36644.0</v>
      </c>
      <c r="B1391" s="1">
        <v>6.06</v>
      </c>
    </row>
    <row r="1392" ht="15.75" customHeight="1">
      <c r="A1392" s="80">
        <v>36647.0</v>
      </c>
      <c r="B1392" s="1">
        <v>6.17</v>
      </c>
    </row>
    <row r="1393" ht="15.75" customHeight="1">
      <c r="A1393" s="80">
        <v>36648.0</v>
      </c>
      <c r="B1393" s="1">
        <v>6.05</v>
      </c>
    </row>
    <row r="1394" ht="15.75" customHeight="1">
      <c r="A1394" s="80">
        <v>36649.0</v>
      </c>
      <c r="B1394" s="1">
        <v>6.05</v>
      </c>
    </row>
    <row r="1395" ht="15.75" customHeight="1">
      <c r="A1395" s="80">
        <v>36650.0</v>
      </c>
      <c r="B1395" s="1">
        <v>6.05</v>
      </c>
    </row>
    <row r="1396" ht="15.75" customHeight="1">
      <c r="A1396" s="80">
        <v>36651.0</v>
      </c>
      <c r="B1396" s="1">
        <v>5.94</v>
      </c>
    </row>
    <row r="1397" ht="15.75" customHeight="1">
      <c r="A1397" s="80">
        <v>36654.0</v>
      </c>
      <c r="B1397" s="1">
        <v>6.01</v>
      </c>
    </row>
    <row r="1398" ht="15.75" customHeight="1">
      <c r="A1398" s="80">
        <v>36655.0</v>
      </c>
      <c r="B1398" s="1">
        <v>5.92</v>
      </c>
    </row>
    <row r="1399" ht="15.75" customHeight="1">
      <c r="A1399" s="80">
        <v>36656.0</v>
      </c>
      <c r="B1399" s="1">
        <v>5.95</v>
      </c>
    </row>
    <row r="1400" ht="15.75" customHeight="1">
      <c r="A1400" s="80">
        <v>36657.0</v>
      </c>
      <c r="B1400" s="1">
        <v>6.05</v>
      </c>
    </row>
    <row r="1401" ht="15.75" customHeight="1">
      <c r="A1401" s="80">
        <v>36658.0</v>
      </c>
      <c r="B1401" s="1">
        <v>6.11</v>
      </c>
    </row>
    <row r="1402" ht="15.75" customHeight="1">
      <c r="A1402" s="80">
        <v>36661.0</v>
      </c>
      <c r="B1402" s="1">
        <v>6.34</v>
      </c>
    </row>
    <row r="1403" ht="15.75" customHeight="1">
      <c r="A1403" s="80">
        <v>36662.0</v>
      </c>
      <c r="B1403" s="1">
        <v>6.13</v>
      </c>
    </row>
    <row r="1404" ht="15.75" customHeight="1">
      <c r="A1404" s="80">
        <v>36663.0</v>
      </c>
      <c r="B1404" s="1">
        <v>6.25</v>
      </c>
    </row>
    <row r="1405" ht="15.75" customHeight="1">
      <c r="A1405" s="80">
        <v>36664.0</v>
      </c>
      <c r="B1405" s="1">
        <v>6.49</v>
      </c>
    </row>
    <row r="1406" ht="15.75" customHeight="1">
      <c r="A1406" s="80">
        <v>36665.0</v>
      </c>
      <c r="B1406" s="1">
        <v>6.51</v>
      </c>
    </row>
    <row r="1407" ht="15.75" customHeight="1">
      <c r="A1407" s="80">
        <v>36668.0</v>
      </c>
      <c r="B1407" s="1">
        <v>6.52</v>
      </c>
    </row>
    <row r="1408" ht="15.75" customHeight="1">
      <c r="A1408" s="80">
        <v>36669.0</v>
      </c>
      <c r="B1408" s="1">
        <v>6.47</v>
      </c>
    </row>
    <row r="1409" ht="15.75" customHeight="1">
      <c r="A1409" s="80">
        <v>36670.0</v>
      </c>
      <c r="B1409" s="1">
        <v>6.48</v>
      </c>
    </row>
    <row r="1410" ht="15.75" customHeight="1">
      <c r="A1410" s="80">
        <v>36671.0</v>
      </c>
      <c r="B1410" s="1">
        <v>6.56</v>
      </c>
    </row>
    <row r="1411" ht="15.75" customHeight="1">
      <c r="A1411" s="80">
        <v>36672.0</v>
      </c>
      <c r="B1411" s="1">
        <v>6.4</v>
      </c>
    </row>
    <row r="1412" ht="15.75" customHeight="1">
      <c r="A1412" s="80">
        <v>36675.0</v>
      </c>
      <c r="B1412" s="1">
        <v>6.4</v>
      </c>
    </row>
    <row r="1413" ht="15.75" customHeight="1">
      <c r="A1413" s="80">
        <v>36676.0</v>
      </c>
      <c r="B1413" s="1">
        <v>6.71</v>
      </c>
    </row>
    <row r="1414" ht="15.75" customHeight="1">
      <c r="A1414" s="80">
        <v>36677.0</v>
      </c>
      <c r="B1414" s="1">
        <v>6.83</v>
      </c>
    </row>
    <row r="1415" ht="15.75" customHeight="1">
      <c r="A1415" s="80">
        <v>36678.0</v>
      </c>
      <c r="B1415" s="1">
        <v>6.65</v>
      </c>
    </row>
    <row r="1416" ht="15.75" customHeight="1">
      <c r="A1416" s="80">
        <v>36679.0</v>
      </c>
      <c r="B1416" s="1">
        <v>6.44</v>
      </c>
    </row>
    <row r="1417" ht="15.75" customHeight="1">
      <c r="A1417" s="80">
        <v>36682.0</v>
      </c>
      <c r="B1417" s="1">
        <v>6.51</v>
      </c>
    </row>
    <row r="1418" ht="15.75" customHeight="1">
      <c r="A1418" s="80">
        <v>36683.0</v>
      </c>
      <c r="B1418" s="1">
        <v>6.47</v>
      </c>
    </row>
    <row r="1419" ht="15.75" customHeight="1">
      <c r="A1419" s="80">
        <v>36684.0</v>
      </c>
      <c r="B1419" s="1">
        <v>6.5</v>
      </c>
    </row>
    <row r="1420" ht="15.75" customHeight="1">
      <c r="A1420" s="80">
        <v>36685.0</v>
      </c>
      <c r="B1420" s="1">
        <v>6.54</v>
      </c>
    </row>
    <row r="1421" ht="15.75" customHeight="1">
      <c r="A1421" s="80">
        <v>36686.0</v>
      </c>
      <c r="B1421" s="1">
        <v>6.47</v>
      </c>
    </row>
    <row r="1422" ht="15.75" customHeight="1">
      <c r="A1422" s="80">
        <v>36689.0</v>
      </c>
      <c r="B1422" s="1">
        <v>6.54</v>
      </c>
    </row>
    <row r="1423" ht="15.75" customHeight="1">
      <c r="A1423" s="80">
        <v>36690.0</v>
      </c>
      <c r="B1423" s="1">
        <v>6.46</v>
      </c>
    </row>
    <row r="1424" ht="15.75" customHeight="1">
      <c r="A1424" s="80">
        <v>36691.0</v>
      </c>
      <c r="B1424" s="1">
        <v>6.54</v>
      </c>
    </row>
    <row r="1425" ht="15.75" customHeight="1">
      <c r="A1425" s="80">
        <v>36692.0</v>
      </c>
      <c r="B1425" s="1">
        <v>6.7</v>
      </c>
    </row>
    <row r="1426" ht="15.75" customHeight="1">
      <c r="A1426" s="80">
        <v>36693.0</v>
      </c>
      <c r="B1426" s="1">
        <v>6.46</v>
      </c>
    </row>
    <row r="1427" ht="15.75" customHeight="1">
      <c r="A1427" s="80">
        <v>36696.0</v>
      </c>
      <c r="B1427" s="1">
        <v>6.51</v>
      </c>
    </row>
    <row r="1428" ht="15.75" customHeight="1">
      <c r="A1428" s="80">
        <v>36697.0</v>
      </c>
      <c r="B1428" s="1">
        <v>6.49</v>
      </c>
    </row>
    <row r="1429" ht="15.75" customHeight="1">
      <c r="A1429" s="80">
        <v>36698.0</v>
      </c>
      <c r="B1429" s="1">
        <v>6.47</v>
      </c>
    </row>
    <row r="1430" ht="15.75" customHeight="1">
      <c r="A1430" s="80">
        <v>36699.0</v>
      </c>
      <c r="B1430" s="1">
        <v>6.52</v>
      </c>
    </row>
    <row r="1431" ht="15.75" customHeight="1">
      <c r="A1431" s="80">
        <v>36700.0</v>
      </c>
      <c r="B1431" s="1">
        <v>6.51</v>
      </c>
    </row>
    <row r="1432" ht="15.75" customHeight="1">
      <c r="A1432" s="80">
        <v>36703.0</v>
      </c>
      <c r="B1432" s="1">
        <v>6.63</v>
      </c>
    </row>
    <row r="1433" ht="15.75" customHeight="1">
      <c r="A1433" s="80">
        <v>36704.0</v>
      </c>
      <c r="B1433" s="1">
        <v>6.56</v>
      </c>
    </row>
    <row r="1434" ht="15.75" customHeight="1">
      <c r="A1434" s="80">
        <v>36705.0</v>
      </c>
      <c r="B1434" s="1">
        <v>6.5</v>
      </c>
    </row>
    <row r="1435" ht="15.75" customHeight="1">
      <c r="A1435" s="80">
        <v>36706.0</v>
      </c>
      <c r="B1435" s="1">
        <v>6.76</v>
      </c>
    </row>
    <row r="1436" ht="15.75" customHeight="1">
      <c r="A1436" s="80">
        <v>36707.0</v>
      </c>
      <c r="B1436" s="1">
        <v>6.86</v>
      </c>
    </row>
    <row r="1437" ht="15.75" customHeight="1">
      <c r="A1437" s="80">
        <v>36710.0</v>
      </c>
      <c r="B1437" s="1">
        <v>7.03</v>
      </c>
    </row>
    <row r="1438" ht="15.75" customHeight="1">
      <c r="A1438" s="80">
        <v>36712.0</v>
      </c>
      <c r="B1438" s="1">
        <v>6.52</v>
      </c>
    </row>
    <row r="1439" ht="15.75" customHeight="1">
      <c r="A1439" s="80">
        <v>36713.0</v>
      </c>
      <c r="B1439" s="1">
        <v>6.51</v>
      </c>
    </row>
    <row r="1440" ht="15.75" customHeight="1">
      <c r="A1440" s="80">
        <v>36714.0</v>
      </c>
      <c r="B1440" s="1">
        <v>6.42</v>
      </c>
    </row>
    <row r="1441" ht="15.75" customHeight="1">
      <c r="A1441" s="80">
        <v>36717.0</v>
      </c>
      <c r="B1441" s="1">
        <v>6.51</v>
      </c>
    </row>
    <row r="1442" ht="15.75" customHeight="1">
      <c r="A1442" s="80">
        <v>36718.0</v>
      </c>
      <c r="B1442" s="1">
        <v>6.39</v>
      </c>
    </row>
    <row r="1443" ht="15.75" customHeight="1">
      <c r="A1443" s="80">
        <v>36719.0</v>
      </c>
      <c r="B1443" s="1">
        <v>6.38</v>
      </c>
    </row>
    <row r="1444" ht="15.75" customHeight="1">
      <c r="A1444" s="80">
        <v>36720.0</v>
      </c>
      <c r="B1444" s="1">
        <v>6.5</v>
      </c>
    </row>
    <row r="1445" ht="15.75" customHeight="1">
      <c r="A1445" s="80">
        <v>36721.0</v>
      </c>
      <c r="B1445" s="1">
        <v>6.51</v>
      </c>
    </row>
    <row r="1446" ht="15.75" customHeight="1">
      <c r="A1446" s="80">
        <v>36724.0</v>
      </c>
      <c r="B1446" s="1">
        <v>6.58</v>
      </c>
    </row>
    <row r="1447" ht="15.75" customHeight="1">
      <c r="A1447" s="80">
        <v>36725.0</v>
      </c>
      <c r="B1447" s="1">
        <v>6.47</v>
      </c>
    </row>
    <row r="1448" ht="15.75" customHeight="1">
      <c r="A1448" s="80">
        <v>36726.0</v>
      </c>
      <c r="B1448" s="1">
        <v>6.45</v>
      </c>
    </row>
    <row r="1449" ht="15.75" customHeight="1">
      <c r="A1449" s="80">
        <v>36727.0</v>
      </c>
      <c r="B1449" s="1">
        <v>6.52</v>
      </c>
    </row>
    <row r="1450" ht="15.75" customHeight="1">
      <c r="A1450" s="80">
        <v>36728.0</v>
      </c>
      <c r="B1450" s="1">
        <v>6.51</v>
      </c>
    </row>
    <row r="1451" ht="15.75" customHeight="1">
      <c r="A1451" s="80">
        <v>36731.0</v>
      </c>
      <c r="B1451" s="1">
        <v>6.52</v>
      </c>
    </row>
    <row r="1452" ht="15.75" customHeight="1">
      <c r="A1452" s="80">
        <v>36732.0</v>
      </c>
      <c r="B1452" s="1">
        <v>6.46</v>
      </c>
    </row>
    <row r="1453" ht="15.75" customHeight="1">
      <c r="A1453" s="80">
        <v>36733.0</v>
      </c>
      <c r="B1453" s="1">
        <v>6.49</v>
      </c>
    </row>
    <row r="1454" ht="15.75" customHeight="1">
      <c r="A1454" s="80">
        <v>36734.0</v>
      </c>
      <c r="B1454" s="1">
        <v>6.52</v>
      </c>
    </row>
    <row r="1455" ht="15.75" customHeight="1">
      <c r="A1455" s="80">
        <v>36735.0</v>
      </c>
      <c r="B1455" s="1">
        <v>6.44</v>
      </c>
    </row>
    <row r="1456" ht="15.75" customHeight="1">
      <c r="A1456" s="80">
        <v>36738.0</v>
      </c>
      <c r="B1456" s="1">
        <v>6.64</v>
      </c>
    </row>
    <row r="1457" ht="15.75" customHeight="1">
      <c r="A1457" s="80">
        <v>36739.0</v>
      </c>
      <c r="B1457" s="1">
        <v>6.51</v>
      </c>
    </row>
    <row r="1458" ht="15.75" customHeight="1">
      <c r="A1458" s="80">
        <v>36740.0</v>
      </c>
      <c r="B1458" s="1">
        <v>6.42</v>
      </c>
    </row>
    <row r="1459" ht="15.75" customHeight="1">
      <c r="A1459" s="80">
        <v>36741.0</v>
      </c>
      <c r="B1459" s="1">
        <v>6.45</v>
      </c>
    </row>
    <row r="1460" ht="15.75" customHeight="1">
      <c r="A1460" s="80">
        <v>36742.0</v>
      </c>
      <c r="B1460" s="1">
        <v>6.44</v>
      </c>
    </row>
    <row r="1461" ht="15.75" customHeight="1">
      <c r="A1461" s="80">
        <v>36745.0</v>
      </c>
      <c r="B1461" s="1">
        <v>6.46</v>
      </c>
    </row>
    <row r="1462" ht="15.75" customHeight="1">
      <c r="A1462" s="80">
        <v>36746.0</v>
      </c>
      <c r="B1462" s="1">
        <v>6.44</v>
      </c>
    </row>
    <row r="1463" ht="15.75" customHeight="1">
      <c r="A1463" s="80">
        <v>36747.0</v>
      </c>
      <c r="B1463" s="1">
        <v>6.48</v>
      </c>
    </row>
    <row r="1464" ht="15.75" customHeight="1">
      <c r="A1464" s="80">
        <v>36748.0</v>
      </c>
      <c r="B1464" s="1">
        <v>6.52</v>
      </c>
    </row>
    <row r="1465" ht="15.75" customHeight="1">
      <c r="A1465" s="80">
        <v>36749.0</v>
      </c>
      <c r="B1465" s="1">
        <v>6.5</v>
      </c>
    </row>
    <row r="1466" ht="15.75" customHeight="1">
      <c r="A1466" s="80">
        <v>36752.0</v>
      </c>
      <c r="B1466" s="1">
        <v>6.58</v>
      </c>
    </row>
    <row r="1467" ht="15.75" customHeight="1">
      <c r="A1467" s="80">
        <v>36753.0</v>
      </c>
      <c r="B1467" s="1">
        <v>6.63</v>
      </c>
    </row>
    <row r="1468" ht="15.75" customHeight="1">
      <c r="A1468" s="80">
        <v>36754.0</v>
      </c>
      <c r="B1468" s="1">
        <v>6.48</v>
      </c>
    </row>
    <row r="1469" ht="15.75" customHeight="1">
      <c r="A1469" s="80">
        <v>36755.0</v>
      </c>
      <c r="B1469" s="1">
        <v>6.47</v>
      </c>
    </row>
    <row r="1470" ht="15.75" customHeight="1">
      <c r="A1470" s="80">
        <v>36756.0</v>
      </c>
      <c r="B1470" s="1">
        <v>6.44</v>
      </c>
    </row>
    <row r="1471" ht="15.75" customHeight="1">
      <c r="A1471" s="80">
        <v>36759.0</v>
      </c>
      <c r="B1471" s="1">
        <v>6.48</v>
      </c>
    </row>
    <row r="1472" ht="15.75" customHeight="1">
      <c r="A1472" s="80">
        <v>36760.0</v>
      </c>
      <c r="B1472" s="1">
        <v>6.42</v>
      </c>
    </row>
    <row r="1473" ht="15.75" customHeight="1">
      <c r="A1473" s="80">
        <v>36761.0</v>
      </c>
      <c r="B1473" s="1">
        <v>6.5</v>
      </c>
    </row>
    <row r="1474" ht="15.75" customHeight="1">
      <c r="A1474" s="80">
        <v>36762.0</v>
      </c>
      <c r="B1474" s="1">
        <v>6.56</v>
      </c>
    </row>
    <row r="1475" ht="15.75" customHeight="1">
      <c r="A1475" s="80">
        <v>36763.0</v>
      </c>
      <c r="B1475" s="1">
        <v>6.54</v>
      </c>
    </row>
    <row r="1476" ht="15.75" customHeight="1">
      <c r="A1476" s="80">
        <v>36766.0</v>
      </c>
      <c r="B1476" s="1">
        <v>6.57</v>
      </c>
    </row>
    <row r="1477" ht="15.75" customHeight="1">
      <c r="A1477" s="80">
        <v>36767.0</v>
      </c>
      <c r="B1477" s="1">
        <v>6.51</v>
      </c>
    </row>
    <row r="1478" ht="15.75" customHeight="1">
      <c r="A1478" s="80">
        <v>36768.0</v>
      </c>
      <c r="B1478" s="1">
        <v>6.51</v>
      </c>
    </row>
    <row r="1479" ht="15.75" customHeight="1">
      <c r="A1479" s="80">
        <v>36769.0</v>
      </c>
      <c r="B1479" s="1">
        <v>6.65</v>
      </c>
    </row>
    <row r="1480" ht="15.75" customHeight="1">
      <c r="A1480" s="80">
        <v>36770.0</v>
      </c>
      <c r="B1480" s="1">
        <v>6.52</v>
      </c>
    </row>
    <row r="1481" ht="15.75" customHeight="1">
      <c r="A1481" s="80">
        <v>36774.0</v>
      </c>
      <c r="B1481" s="1">
        <v>6.61</v>
      </c>
    </row>
    <row r="1482" ht="15.75" customHeight="1">
      <c r="A1482" s="80">
        <v>36775.0</v>
      </c>
      <c r="B1482" s="1">
        <v>6.56</v>
      </c>
    </row>
    <row r="1483" ht="15.75" customHeight="1">
      <c r="A1483" s="80">
        <v>36776.0</v>
      </c>
      <c r="B1483" s="1">
        <v>6.53</v>
      </c>
    </row>
    <row r="1484" ht="15.75" customHeight="1">
      <c r="A1484" s="80">
        <v>36777.0</v>
      </c>
      <c r="B1484" s="1">
        <v>6.5</v>
      </c>
    </row>
    <row r="1485" ht="15.75" customHeight="1">
      <c r="A1485" s="80">
        <v>36780.0</v>
      </c>
      <c r="B1485" s="1">
        <v>6.5</v>
      </c>
    </row>
    <row r="1486" ht="15.75" customHeight="1">
      <c r="A1486" s="80">
        <v>36781.0</v>
      </c>
      <c r="B1486" s="1">
        <v>6.47</v>
      </c>
    </row>
    <row r="1487" ht="15.75" customHeight="1">
      <c r="A1487" s="80">
        <v>36782.0</v>
      </c>
      <c r="B1487" s="1">
        <v>6.47</v>
      </c>
    </row>
    <row r="1488" ht="15.75" customHeight="1">
      <c r="A1488" s="80">
        <v>36783.0</v>
      </c>
      <c r="B1488" s="1">
        <v>6.5</v>
      </c>
    </row>
    <row r="1489" ht="15.75" customHeight="1">
      <c r="A1489" s="80">
        <v>36784.0</v>
      </c>
      <c r="B1489" s="1">
        <v>6.55</v>
      </c>
    </row>
    <row r="1490" ht="15.75" customHeight="1">
      <c r="A1490" s="80">
        <v>36787.0</v>
      </c>
      <c r="B1490" s="1">
        <v>6.44</v>
      </c>
    </row>
    <row r="1491" ht="15.75" customHeight="1">
      <c r="A1491" s="80">
        <v>36788.0</v>
      </c>
      <c r="B1491" s="1">
        <v>6.4</v>
      </c>
    </row>
    <row r="1492" ht="15.75" customHeight="1">
      <c r="A1492" s="80">
        <v>36789.0</v>
      </c>
      <c r="B1492" s="1">
        <v>6.5</v>
      </c>
    </row>
    <row r="1493" ht="15.75" customHeight="1">
      <c r="A1493" s="80">
        <v>36790.0</v>
      </c>
      <c r="B1493" s="1">
        <v>6.53</v>
      </c>
    </row>
    <row r="1494" ht="15.75" customHeight="1">
      <c r="A1494" s="80">
        <v>36791.0</v>
      </c>
      <c r="B1494" s="1">
        <v>6.48</v>
      </c>
    </row>
    <row r="1495" ht="15.75" customHeight="1">
      <c r="A1495" s="80">
        <v>36794.0</v>
      </c>
      <c r="B1495" s="1">
        <v>6.54</v>
      </c>
    </row>
    <row r="1496" ht="15.75" customHeight="1">
      <c r="A1496" s="80">
        <v>36795.0</v>
      </c>
      <c r="B1496" s="1">
        <v>6.5</v>
      </c>
    </row>
    <row r="1497" ht="15.75" customHeight="1">
      <c r="A1497" s="80">
        <v>36796.0</v>
      </c>
      <c r="B1497" s="1">
        <v>6.5</v>
      </c>
    </row>
    <row r="1498" ht="15.75" customHeight="1">
      <c r="A1498" s="80">
        <v>36797.0</v>
      </c>
      <c r="B1498" s="1">
        <v>6.59</v>
      </c>
    </row>
    <row r="1499" ht="15.75" customHeight="1">
      <c r="A1499" s="80">
        <v>36798.0</v>
      </c>
      <c r="B1499" s="1">
        <v>6.6</v>
      </c>
    </row>
    <row r="1500" ht="15.75" customHeight="1">
      <c r="A1500" s="80">
        <v>36801.0</v>
      </c>
      <c r="B1500" s="1">
        <v>6.68</v>
      </c>
    </row>
    <row r="1501" ht="15.75" customHeight="1">
      <c r="A1501" s="80">
        <v>36802.0</v>
      </c>
      <c r="B1501" s="1">
        <v>6.46</v>
      </c>
    </row>
    <row r="1502" ht="15.75" customHeight="1">
      <c r="A1502" s="80">
        <v>36803.0</v>
      </c>
      <c r="B1502" s="1">
        <v>6.51</v>
      </c>
    </row>
    <row r="1503" ht="15.75" customHeight="1">
      <c r="A1503" s="80">
        <v>36804.0</v>
      </c>
      <c r="B1503" s="1">
        <v>6.54</v>
      </c>
    </row>
    <row r="1504" ht="15.75" customHeight="1">
      <c r="A1504" s="80">
        <v>36805.0</v>
      </c>
      <c r="B1504" s="1">
        <v>6.43</v>
      </c>
    </row>
    <row r="1505" ht="15.75" customHeight="1">
      <c r="A1505" s="80">
        <v>36809.0</v>
      </c>
      <c r="B1505" s="1">
        <v>6.57</v>
      </c>
    </row>
    <row r="1506" ht="15.75" customHeight="1">
      <c r="A1506" s="80">
        <v>36810.0</v>
      </c>
      <c r="B1506" s="1">
        <v>6.46</v>
      </c>
    </row>
    <row r="1507" ht="15.75" customHeight="1">
      <c r="A1507" s="80">
        <v>36811.0</v>
      </c>
      <c r="B1507" s="1">
        <v>6.47</v>
      </c>
    </row>
    <row r="1508" ht="15.75" customHeight="1">
      <c r="A1508" s="80">
        <v>36812.0</v>
      </c>
      <c r="B1508" s="1">
        <v>6.46</v>
      </c>
    </row>
    <row r="1509" ht="15.75" customHeight="1">
      <c r="A1509" s="80">
        <v>36815.0</v>
      </c>
      <c r="B1509" s="1">
        <v>6.59</v>
      </c>
    </row>
    <row r="1510" ht="15.75" customHeight="1">
      <c r="A1510" s="80">
        <v>36816.0</v>
      </c>
      <c r="B1510" s="1">
        <v>6.45</v>
      </c>
    </row>
    <row r="1511" ht="15.75" customHeight="1">
      <c r="A1511" s="80">
        <v>36817.0</v>
      </c>
      <c r="B1511" s="1">
        <v>6.53</v>
      </c>
    </row>
    <row r="1512" ht="15.75" customHeight="1">
      <c r="A1512" s="80">
        <v>36818.0</v>
      </c>
      <c r="B1512" s="1">
        <v>6.54</v>
      </c>
    </row>
    <row r="1513" ht="15.75" customHeight="1">
      <c r="A1513" s="80">
        <v>36819.0</v>
      </c>
      <c r="B1513" s="1">
        <v>6.5</v>
      </c>
    </row>
    <row r="1514" ht="15.75" customHeight="1">
      <c r="A1514" s="80">
        <v>36822.0</v>
      </c>
      <c r="B1514" s="1">
        <v>6.53</v>
      </c>
    </row>
    <row r="1515" ht="15.75" customHeight="1">
      <c r="A1515" s="80">
        <v>36823.0</v>
      </c>
      <c r="B1515" s="1">
        <v>6.49</v>
      </c>
    </row>
    <row r="1516" ht="15.75" customHeight="1">
      <c r="A1516" s="80">
        <v>36824.0</v>
      </c>
      <c r="B1516" s="1">
        <v>6.53</v>
      </c>
    </row>
    <row r="1517" ht="15.75" customHeight="1">
      <c r="A1517" s="80">
        <v>36825.0</v>
      </c>
      <c r="B1517" s="1">
        <v>6.53</v>
      </c>
    </row>
    <row r="1518" ht="15.75" customHeight="1">
      <c r="A1518" s="80">
        <v>36826.0</v>
      </c>
      <c r="B1518" s="1">
        <v>6.51</v>
      </c>
    </row>
    <row r="1519" ht="15.75" customHeight="1">
      <c r="A1519" s="80">
        <v>36829.0</v>
      </c>
      <c r="B1519" s="1">
        <v>6.59</v>
      </c>
    </row>
    <row r="1520" ht="15.75" customHeight="1">
      <c r="A1520" s="80">
        <v>36830.0</v>
      </c>
      <c r="B1520" s="1">
        <v>6.59</v>
      </c>
    </row>
    <row r="1521" ht="15.75" customHeight="1">
      <c r="A1521" s="80">
        <v>36831.0</v>
      </c>
      <c r="B1521" s="1">
        <v>6.61</v>
      </c>
    </row>
    <row r="1522" ht="15.75" customHeight="1">
      <c r="A1522" s="80">
        <v>36832.0</v>
      </c>
      <c r="B1522" s="1">
        <v>6.54</v>
      </c>
    </row>
    <row r="1523" ht="15.75" customHeight="1">
      <c r="A1523" s="80">
        <v>36833.0</v>
      </c>
      <c r="B1523" s="1">
        <v>6.48</v>
      </c>
    </row>
    <row r="1524" ht="15.75" customHeight="1">
      <c r="A1524" s="80">
        <v>36836.0</v>
      </c>
      <c r="B1524" s="1">
        <v>6.49</v>
      </c>
    </row>
    <row r="1525" ht="15.75" customHeight="1">
      <c r="A1525" s="80">
        <v>36837.0</v>
      </c>
      <c r="B1525" s="1">
        <v>6.48</v>
      </c>
    </row>
    <row r="1526" ht="15.75" customHeight="1">
      <c r="A1526" s="80">
        <v>36838.0</v>
      </c>
      <c r="B1526" s="1">
        <v>6.51</v>
      </c>
    </row>
    <row r="1527" ht="15.75" customHeight="1">
      <c r="A1527" s="80">
        <v>36839.0</v>
      </c>
      <c r="B1527" s="1">
        <v>6.52</v>
      </c>
    </row>
    <row r="1528" ht="15.75" customHeight="1">
      <c r="A1528" s="80">
        <v>36840.0</v>
      </c>
      <c r="B1528" s="1">
        <v>6.48</v>
      </c>
    </row>
    <row r="1529" ht="15.75" customHeight="1">
      <c r="A1529" s="80">
        <v>36843.0</v>
      </c>
      <c r="B1529" s="1">
        <v>6.55</v>
      </c>
    </row>
    <row r="1530" ht="15.75" customHeight="1">
      <c r="A1530" s="80">
        <v>36844.0</v>
      </c>
      <c r="B1530" s="1">
        <v>6.52</v>
      </c>
    </row>
    <row r="1531" ht="15.75" customHeight="1">
      <c r="A1531" s="80">
        <v>36845.0</v>
      </c>
      <c r="B1531" s="1">
        <v>6.61</v>
      </c>
    </row>
    <row r="1532" ht="15.75" customHeight="1">
      <c r="A1532" s="80">
        <v>36846.0</v>
      </c>
      <c r="B1532" s="1">
        <v>6.55</v>
      </c>
    </row>
    <row r="1533" ht="15.75" customHeight="1">
      <c r="A1533" s="80">
        <v>36847.0</v>
      </c>
      <c r="B1533" s="1">
        <v>6.48</v>
      </c>
    </row>
    <row r="1534" ht="15.75" customHeight="1">
      <c r="A1534" s="80">
        <v>36850.0</v>
      </c>
      <c r="B1534" s="1">
        <v>6.52</v>
      </c>
    </row>
    <row r="1535" ht="15.75" customHeight="1">
      <c r="A1535" s="80">
        <v>36851.0</v>
      </c>
      <c r="B1535" s="1">
        <v>6.5</v>
      </c>
    </row>
    <row r="1536" ht="15.75" customHeight="1">
      <c r="A1536" s="80">
        <v>36852.0</v>
      </c>
      <c r="B1536" s="1">
        <v>6.58</v>
      </c>
    </row>
    <row r="1537" ht="15.75" customHeight="1">
      <c r="A1537" s="80">
        <v>36854.0</v>
      </c>
      <c r="B1537" s="1">
        <v>6.49</v>
      </c>
    </row>
    <row r="1538" ht="15.75" customHeight="1">
      <c r="A1538" s="80">
        <v>36857.0</v>
      </c>
      <c r="B1538" s="1">
        <v>6.5</v>
      </c>
    </row>
    <row r="1539" ht="15.75" customHeight="1">
      <c r="A1539" s="80">
        <v>36858.0</v>
      </c>
      <c r="B1539" s="1">
        <v>6.46</v>
      </c>
    </row>
    <row r="1540" ht="15.75" customHeight="1">
      <c r="A1540" s="80">
        <v>36859.0</v>
      </c>
      <c r="B1540" s="1">
        <v>6.5</v>
      </c>
    </row>
    <row r="1541" ht="15.75" customHeight="1">
      <c r="A1541" s="80">
        <v>36860.0</v>
      </c>
      <c r="B1541" s="1">
        <v>6.62</v>
      </c>
    </row>
    <row r="1542" ht="15.75" customHeight="1">
      <c r="A1542" s="80">
        <v>36861.0</v>
      </c>
      <c r="B1542" s="1">
        <v>6.6</v>
      </c>
    </row>
    <row r="1543" ht="15.75" customHeight="1">
      <c r="A1543" s="80">
        <v>36864.0</v>
      </c>
      <c r="B1543" s="1">
        <v>6.57</v>
      </c>
    </row>
    <row r="1544" ht="15.75" customHeight="1">
      <c r="A1544" s="80">
        <v>36865.0</v>
      </c>
      <c r="B1544" s="1">
        <v>6.51</v>
      </c>
    </row>
    <row r="1545" ht="15.75" customHeight="1">
      <c r="A1545" s="80">
        <v>36866.0</v>
      </c>
      <c r="B1545" s="1">
        <v>6.48</v>
      </c>
    </row>
    <row r="1546" ht="15.75" customHeight="1">
      <c r="A1546" s="80">
        <v>36867.0</v>
      </c>
      <c r="B1546" s="1">
        <v>6.49</v>
      </c>
    </row>
    <row r="1547" ht="15.75" customHeight="1">
      <c r="A1547" s="80">
        <v>36868.0</v>
      </c>
      <c r="B1547" s="1">
        <v>6.47</v>
      </c>
    </row>
    <row r="1548" ht="15.75" customHeight="1">
      <c r="A1548" s="80">
        <v>36871.0</v>
      </c>
      <c r="B1548" s="1">
        <v>6.49</v>
      </c>
    </row>
    <row r="1549" ht="15.75" customHeight="1">
      <c r="A1549" s="80">
        <v>36872.0</v>
      </c>
      <c r="B1549" s="1">
        <v>6.43</v>
      </c>
    </row>
    <row r="1550" ht="15.75" customHeight="1">
      <c r="A1550" s="80">
        <v>36873.0</v>
      </c>
      <c r="B1550" s="1">
        <v>6.47</v>
      </c>
    </row>
    <row r="1551" ht="15.75" customHeight="1">
      <c r="A1551" s="80">
        <v>36874.0</v>
      </c>
      <c r="B1551" s="1">
        <v>6.53</v>
      </c>
    </row>
    <row r="1552" ht="15.75" customHeight="1">
      <c r="A1552" s="80">
        <v>36875.0</v>
      </c>
      <c r="B1552" s="1">
        <v>6.58</v>
      </c>
    </row>
    <row r="1553" ht="15.75" customHeight="1">
      <c r="A1553" s="80">
        <v>36878.0</v>
      </c>
      <c r="B1553" s="1">
        <v>6.5</v>
      </c>
    </row>
    <row r="1554" ht="15.75" customHeight="1">
      <c r="A1554" s="80">
        <v>36879.0</v>
      </c>
      <c r="B1554" s="1">
        <v>6.47</v>
      </c>
    </row>
    <row r="1555" ht="15.75" customHeight="1">
      <c r="A1555" s="80">
        <v>36880.0</v>
      </c>
      <c r="B1555" s="1">
        <v>6.47</v>
      </c>
    </row>
    <row r="1556" ht="15.75" customHeight="1">
      <c r="A1556" s="80">
        <v>36881.0</v>
      </c>
      <c r="B1556" s="1">
        <v>6.48</v>
      </c>
    </row>
    <row r="1557" ht="15.75" customHeight="1">
      <c r="A1557" s="80">
        <v>36882.0</v>
      </c>
      <c r="B1557" s="1">
        <v>6.44</v>
      </c>
    </row>
    <row r="1558" ht="15.75" customHeight="1">
      <c r="A1558" s="80">
        <v>36886.0</v>
      </c>
      <c r="B1558" s="1">
        <v>6.58</v>
      </c>
    </row>
    <row r="1559" ht="15.75" customHeight="1">
      <c r="A1559" s="80">
        <v>36887.0</v>
      </c>
      <c r="B1559" s="1">
        <v>6.53</v>
      </c>
    </row>
    <row r="1560" ht="15.75" customHeight="1">
      <c r="A1560" s="80">
        <v>36888.0</v>
      </c>
      <c r="B1560" s="1">
        <v>6.53</v>
      </c>
    </row>
    <row r="1561" ht="15.75" customHeight="1">
      <c r="A1561" s="80">
        <v>36889.0</v>
      </c>
      <c r="B1561" s="1">
        <v>5.41</v>
      </c>
    </row>
    <row r="1562" ht="15.75" customHeight="1">
      <c r="A1562" s="80">
        <v>36893.0</v>
      </c>
      <c r="B1562" s="1">
        <v>6.67</v>
      </c>
    </row>
    <row r="1563" ht="15.75" customHeight="1">
      <c r="A1563" s="80">
        <v>36894.0</v>
      </c>
      <c r="B1563" s="1">
        <v>6.35</v>
      </c>
    </row>
    <row r="1564" ht="15.75" customHeight="1">
      <c r="A1564" s="80">
        <v>36895.0</v>
      </c>
      <c r="B1564" s="1">
        <v>5.92</v>
      </c>
    </row>
    <row r="1565" ht="15.75" customHeight="1">
      <c r="A1565" s="80">
        <v>36896.0</v>
      </c>
      <c r="B1565" s="1">
        <v>5.83</v>
      </c>
    </row>
    <row r="1566" ht="15.75" customHeight="1">
      <c r="A1566" s="80">
        <v>36899.0</v>
      </c>
      <c r="B1566" s="1">
        <v>5.98</v>
      </c>
    </row>
    <row r="1567" ht="15.75" customHeight="1">
      <c r="A1567" s="80">
        <v>36900.0</v>
      </c>
      <c r="B1567" s="1">
        <v>5.95</v>
      </c>
    </row>
    <row r="1568" ht="15.75" customHeight="1">
      <c r="A1568" s="80">
        <v>36901.0</v>
      </c>
      <c r="B1568" s="1">
        <v>6.06</v>
      </c>
    </row>
    <row r="1569" ht="15.75" customHeight="1">
      <c r="A1569" s="80">
        <v>36902.0</v>
      </c>
      <c r="B1569" s="1">
        <v>6.05</v>
      </c>
    </row>
    <row r="1570" ht="15.75" customHeight="1">
      <c r="A1570" s="80">
        <v>36903.0</v>
      </c>
      <c r="B1570" s="1">
        <v>5.98</v>
      </c>
    </row>
    <row r="1571" ht="15.75" customHeight="1">
      <c r="A1571" s="80">
        <v>36907.0</v>
      </c>
      <c r="B1571" s="1">
        <v>6.2</v>
      </c>
    </row>
    <row r="1572" ht="15.75" customHeight="1">
      <c r="A1572" s="80">
        <v>36908.0</v>
      </c>
      <c r="B1572" s="1">
        <v>5.94</v>
      </c>
    </row>
    <row r="1573" ht="15.75" customHeight="1">
      <c r="A1573" s="80">
        <v>36909.0</v>
      </c>
      <c r="B1573" s="1">
        <v>5.93</v>
      </c>
    </row>
    <row r="1574" ht="15.75" customHeight="1">
      <c r="A1574" s="80">
        <v>36910.0</v>
      </c>
      <c r="B1574" s="1">
        <v>5.92</v>
      </c>
    </row>
    <row r="1575" ht="15.75" customHeight="1">
      <c r="A1575" s="80">
        <v>36913.0</v>
      </c>
      <c r="B1575" s="1">
        <v>6.0</v>
      </c>
    </row>
    <row r="1576" ht="15.75" customHeight="1">
      <c r="A1576" s="80">
        <v>36914.0</v>
      </c>
      <c r="B1576" s="1">
        <v>5.97</v>
      </c>
    </row>
    <row r="1577" ht="15.75" customHeight="1">
      <c r="A1577" s="80">
        <v>36915.0</v>
      </c>
      <c r="B1577" s="1">
        <v>6.05</v>
      </c>
    </row>
    <row r="1578" ht="15.75" customHeight="1">
      <c r="A1578" s="80">
        <v>36916.0</v>
      </c>
      <c r="B1578" s="1">
        <v>6.1</v>
      </c>
    </row>
    <row r="1579" ht="15.75" customHeight="1">
      <c r="A1579" s="80">
        <v>36917.0</v>
      </c>
      <c r="B1579" s="1">
        <v>5.96</v>
      </c>
    </row>
    <row r="1580" ht="15.75" customHeight="1">
      <c r="A1580" s="80">
        <v>36920.0</v>
      </c>
      <c r="B1580" s="1">
        <v>5.98</v>
      </c>
    </row>
    <row r="1581" ht="15.75" customHeight="1">
      <c r="A1581" s="80">
        <v>36921.0</v>
      </c>
      <c r="B1581" s="1">
        <v>5.9</v>
      </c>
    </row>
    <row r="1582" ht="15.75" customHeight="1">
      <c r="A1582" s="80">
        <v>36922.0</v>
      </c>
      <c r="B1582" s="1">
        <v>5.74</v>
      </c>
    </row>
    <row r="1583" ht="15.75" customHeight="1">
      <c r="A1583" s="80">
        <v>36923.0</v>
      </c>
      <c r="B1583" s="1">
        <v>5.57</v>
      </c>
    </row>
    <row r="1584" ht="15.75" customHeight="1">
      <c r="A1584" s="80">
        <v>36924.0</v>
      </c>
      <c r="B1584" s="1">
        <v>5.5</v>
      </c>
    </row>
    <row r="1585" ht="15.75" customHeight="1">
      <c r="A1585" s="80">
        <v>36927.0</v>
      </c>
      <c r="B1585" s="1">
        <v>5.52</v>
      </c>
    </row>
    <row r="1586" ht="15.75" customHeight="1">
      <c r="A1586" s="80">
        <v>36928.0</v>
      </c>
      <c r="B1586" s="1">
        <v>5.48</v>
      </c>
    </row>
    <row r="1587" ht="15.75" customHeight="1">
      <c r="A1587" s="80">
        <v>36929.0</v>
      </c>
      <c r="B1587" s="1">
        <v>5.5</v>
      </c>
    </row>
    <row r="1588" ht="15.75" customHeight="1">
      <c r="A1588" s="80">
        <v>36930.0</v>
      </c>
      <c r="B1588" s="1">
        <v>5.5</v>
      </c>
    </row>
    <row r="1589" ht="15.75" customHeight="1">
      <c r="A1589" s="80">
        <v>36931.0</v>
      </c>
      <c r="B1589" s="1">
        <v>5.44</v>
      </c>
    </row>
    <row r="1590" ht="15.75" customHeight="1">
      <c r="A1590" s="80">
        <v>36934.0</v>
      </c>
      <c r="B1590" s="1">
        <v>5.48</v>
      </c>
    </row>
    <row r="1591" ht="15.75" customHeight="1">
      <c r="A1591" s="80">
        <v>36935.0</v>
      </c>
      <c r="B1591" s="1">
        <v>5.46</v>
      </c>
    </row>
    <row r="1592" ht="15.75" customHeight="1">
      <c r="A1592" s="80">
        <v>36936.0</v>
      </c>
      <c r="B1592" s="1">
        <v>5.5</v>
      </c>
    </row>
    <row r="1593" ht="15.75" customHeight="1">
      <c r="A1593" s="80">
        <v>36937.0</v>
      </c>
      <c r="B1593" s="1">
        <v>5.57</v>
      </c>
    </row>
    <row r="1594" ht="15.75" customHeight="1">
      <c r="A1594" s="80">
        <v>36938.0</v>
      </c>
      <c r="B1594" s="1">
        <v>5.46</v>
      </c>
    </row>
    <row r="1595" ht="15.75" customHeight="1">
      <c r="A1595" s="80">
        <v>36942.0</v>
      </c>
      <c r="B1595" s="1">
        <v>5.57</v>
      </c>
    </row>
    <row r="1596" ht="15.75" customHeight="1">
      <c r="A1596" s="80">
        <v>36943.0</v>
      </c>
      <c r="B1596" s="1">
        <v>5.5</v>
      </c>
    </row>
    <row r="1597" ht="15.75" customHeight="1">
      <c r="A1597" s="80">
        <v>36944.0</v>
      </c>
      <c r="B1597" s="1">
        <v>5.52</v>
      </c>
    </row>
    <row r="1598" ht="15.75" customHeight="1">
      <c r="A1598" s="80">
        <v>36945.0</v>
      </c>
      <c r="B1598" s="1">
        <v>5.46</v>
      </c>
    </row>
    <row r="1599" ht="15.75" customHeight="1">
      <c r="A1599" s="80">
        <v>36948.0</v>
      </c>
      <c r="B1599" s="1">
        <v>5.55</v>
      </c>
    </row>
    <row r="1600" ht="15.75" customHeight="1">
      <c r="A1600" s="80">
        <v>36949.0</v>
      </c>
      <c r="B1600" s="1">
        <v>5.49</v>
      </c>
    </row>
    <row r="1601" ht="15.75" customHeight="1">
      <c r="A1601" s="80">
        <v>36950.0</v>
      </c>
      <c r="B1601" s="1">
        <v>5.59</v>
      </c>
    </row>
    <row r="1602" ht="15.75" customHeight="1">
      <c r="A1602" s="80">
        <v>36951.0</v>
      </c>
      <c r="B1602" s="1">
        <v>5.59</v>
      </c>
    </row>
    <row r="1603" ht="15.75" customHeight="1">
      <c r="A1603" s="80">
        <v>36952.0</v>
      </c>
      <c r="B1603" s="1">
        <v>5.52</v>
      </c>
    </row>
    <row r="1604" ht="15.75" customHeight="1">
      <c r="A1604" s="80">
        <v>36955.0</v>
      </c>
      <c r="B1604" s="1">
        <v>5.52</v>
      </c>
    </row>
    <row r="1605" ht="15.75" customHeight="1">
      <c r="A1605" s="80">
        <v>36956.0</v>
      </c>
      <c r="B1605" s="1">
        <v>5.39</v>
      </c>
    </row>
    <row r="1606" ht="15.75" customHeight="1">
      <c r="A1606" s="80">
        <v>36957.0</v>
      </c>
      <c r="B1606" s="1">
        <v>5.34</v>
      </c>
    </row>
    <row r="1607" ht="15.75" customHeight="1">
      <c r="A1607" s="80">
        <v>36958.0</v>
      </c>
      <c r="B1607" s="1">
        <v>5.46</v>
      </c>
    </row>
    <row r="1608" ht="15.75" customHeight="1">
      <c r="A1608" s="80">
        <v>36959.0</v>
      </c>
      <c r="B1608" s="1">
        <v>5.42</v>
      </c>
    </row>
    <row r="1609" ht="15.75" customHeight="1">
      <c r="A1609" s="80">
        <v>36962.0</v>
      </c>
      <c r="B1609" s="1">
        <v>5.5</v>
      </c>
    </row>
    <row r="1610" ht="15.75" customHeight="1">
      <c r="A1610" s="80">
        <v>36963.0</v>
      </c>
      <c r="B1610" s="1">
        <v>5.5</v>
      </c>
    </row>
    <row r="1611" ht="15.75" customHeight="1">
      <c r="A1611" s="80">
        <v>36964.0</v>
      </c>
      <c r="B1611" s="1">
        <v>5.48</v>
      </c>
    </row>
    <row r="1612" ht="15.75" customHeight="1">
      <c r="A1612" s="80">
        <v>36965.0</v>
      </c>
      <c r="B1612" s="1">
        <v>5.52</v>
      </c>
    </row>
    <row r="1613" ht="15.75" customHeight="1">
      <c r="A1613" s="80">
        <v>36966.0</v>
      </c>
      <c r="B1613" s="1">
        <v>5.4</v>
      </c>
    </row>
    <row r="1614" ht="15.75" customHeight="1">
      <c r="A1614" s="80">
        <v>36969.0</v>
      </c>
      <c r="B1614" s="1">
        <v>5.38</v>
      </c>
    </row>
    <row r="1615" ht="15.75" customHeight="1">
      <c r="A1615" s="80">
        <v>36970.0</v>
      </c>
      <c r="B1615" s="1">
        <v>5.14</v>
      </c>
    </row>
    <row r="1616" ht="15.75" customHeight="1">
      <c r="A1616" s="80">
        <v>36971.0</v>
      </c>
      <c r="B1616" s="1">
        <v>5.05</v>
      </c>
    </row>
    <row r="1617" ht="15.75" customHeight="1">
      <c r="A1617" s="80">
        <v>36972.0</v>
      </c>
      <c r="B1617" s="1">
        <v>5.04</v>
      </c>
    </row>
    <row r="1618" ht="15.75" customHeight="1">
      <c r="A1618" s="80">
        <v>36973.0</v>
      </c>
      <c r="B1618" s="1">
        <v>4.94</v>
      </c>
    </row>
    <row r="1619" ht="15.75" customHeight="1">
      <c r="A1619" s="80">
        <v>36976.0</v>
      </c>
      <c r="B1619" s="1">
        <v>5.03</v>
      </c>
    </row>
    <row r="1620" ht="15.75" customHeight="1">
      <c r="A1620" s="80">
        <v>36977.0</v>
      </c>
      <c r="B1620" s="1">
        <v>5.04</v>
      </c>
    </row>
    <row r="1621" ht="15.75" customHeight="1">
      <c r="A1621" s="80">
        <v>36978.0</v>
      </c>
      <c r="B1621" s="1">
        <v>5.05</v>
      </c>
    </row>
    <row r="1622" ht="15.75" customHeight="1">
      <c r="A1622" s="80">
        <v>36979.0</v>
      </c>
      <c r="B1622" s="1">
        <v>5.19</v>
      </c>
    </row>
    <row r="1623" ht="15.75" customHeight="1">
      <c r="A1623" s="80">
        <v>36980.0</v>
      </c>
      <c r="B1623" s="1">
        <v>5.29</v>
      </c>
    </row>
    <row r="1624" ht="15.75" customHeight="1">
      <c r="A1624" s="80">
        <v>36983.0</v>
      </c>
      <c r="B1624" s="1">
        <v>5.3</v>
      </c>
    </row>
    <row r="1625" ht="15.75" customHeight="1">
      <c r="A1625" s="80">
        <v>36984.0</v>
      </c>
      <c r="B1625" s="1">
        <v>5.1</v>
      </c>
    </row>
    <row r="1626" ht="15.75" customHeight="1">
      <c r="A1626" s="80">
        <v>36985.0</v>
      </c>
      <c r="B1626" s="1">
        <v>5.01</v>
      </c>
    </row>
    <row r="1627" ht="15.75" customHeight="1">
      <c r="A1627" s="80">
        <v>36986.0</v>
      </c>
      <c r="B1627" s="1">
        <v>5.04</v>
      </c>
    </row>
    <row r="1628" ht="15.75" customHeight="1">
      <c r="A1628" s="80">
        <v>36987.0</v>
      </c>
      <c r="B1628" s="1">
        <v>4.94</v>
      </c>
    </row>
    <row r="1629" ht="15.75" customHeight="1">
      <c r="A1629" s="80">
        <v>36990.0</v>
      </c>
      <c r="B1629" s="1">
        <v>4.98</v>
      </c>
    </row>
    <row r="1630" ht="15.75" customHeight="1">
      <c r="A1630" s="80">
        <v>36991.0</v>
      </c>
      <c r="B1630" s="1">
        <v>4.96</v>
      </c>
    </row>
    <row r="1631" ht="15.75" customHeight="1">
      <c r="A1631" s="80">
        <v>36992.0</v>
      </c>
      <c r="B1631" s="1">
        <v>4.95</v>
      </c>
    </row>
    <row r="1632" ht="15.75" customHeight="1">
      <c r="A1632" s="80">
        <v>36993.0</v>
      </c>
      <c r="B1632" s="1">
        <v>5.02</v>
      </c>
    </row>
    <row r="1633" ht="15.75" customHeight="1">
      <c r="A1633" s="80">
        <v>36994.0</v>
      </c>
      <c r="B1633" s="1">
        <v>5.01</v>
      </c>
    </row>
    <row r="1634" ht="15.75" customHeight="1">
      <c r="A1634" s="80">
        <v>36997.0</v>
      </c>
      <c r="B1634" s="1">
        <v>5.17</v>
      </c>
    </row>
    <row r="1635" ht="15.75" customHeight="1">
      <c r="A1635" s="80">
        <v>36998.0</v>
      </c>
      <c r="B1635" s="1">
        <v>4.99</v>
      </c>
    </row>
    <row r="1636" ht="15.75" customHeight="1">
      <c r="A1636" s="80">
        <v>36999.0</v>
      </c>
      <c r="B1636" s="1">
        <v>4.67</v>
      </c>
    </row>
    <row r="1637" ht="15.75" customHeight="1">
      <c r="A1637" s="80">
        <v>37000.0</v>
      </c>
      <c r="B1637" s="1">
        <v>4.47</v>
      </c>
    </row>
    <row r="1638" ht="15.75" customHeight="1">
      <c r="A1638" s="80">
        <v>37001.0</v>
      </c>
      <c r="B1638" s="1">
        <v>4.38</v>
      </c>
    </row>
    <row r="1639" ht="15.75" customHeight="1">
      <c r="A1639" s="80">
        <v>37004.0</v>
      </c>
      <c r="B1639" s="1">
        <v>4.4</v>
      </c>
    </row>
    <row r="1640" ht="15.75" customHeight="1">
      <c r="A1640" s="80">
        <v>37005.0</v>
      </c>
      <c r="B1640" s="1">
        <v>4.41</v>
      </c>
    </row>
    <row r="1641" ht="15.75" customHeight="1">
      <c r="A1641" s="80">
        <v>37006.0</v>
      </c>
      <c r="B1641" s="1">
        <v>4.54</v>
      </c>
    </row>
    <row r="1642" ht="15.75" customHeight="1">
      <c r="A1642" s="80">
        <v>37007.0</v>
      </c>
      <c r="B1642" s="1">
        <v>4.57</v>
      </c>
    </row>
    <row r="1643" ht="15.75" customHeight="1">
      <c r="A1643" s="80">
        <v>37008.0</v>
      </c>
      <c r="B1643" s="1">
        <v>4.51</v>
      </c>
    </row>
    <row r="1644" ht="15.75" customHeight="1">
      <c r="A1644" s="80">
        <v>37011.0</v>
      </c>
      <c r="B1644" s="1">
        <v>4.67</v>
      </c>
    </row>
    <row r="1645" ht="15.75" customHeight="1">
      <c r="A1645" s="80">
        <v>37012.0</v>
      </c>
      <c r="B1645" s="1">
        <v>4.61</v>
      </c>
    </row>
    <row r="1646" ht="15.75" customHeight="1">
      <c r="A1646" s="80">
        <v>37013.0</v>
      </c>
      <c r="B1646" s="1">
        <v>4.35</v>
      </c>
    </row>
    <row r="1647" ht="15.75" customHeight="1">
      <c r="A1647" s="80">
        <v>37014.0</v>
      </c>
      <c r="B1647" s="1">
        <v>4.48</v>
      </c>
    </row>
    <row r="1648" ht="15.75" customHeight="1">
      <c r="A1648" s="80">
        <v>37015.0</v>
      </c>
      <c r="B1648" s="1">
        <v>4.41</v>
      </c>
    </row>
    <row r="1649" ht="15.75" customHeight="1">
      <c r="A1649" s="80">
        <v>37018.0</v>
      </c>
      <c r="B1649" s="1">
        <v>4.47</v>
      </c>
    </row>
    <row r="1650" ht="15.75" customHeight="1">
      <c r="A1650" s="80">
        <v>37019.0</v>
      </c>
      <c r="B1650" s="1">
        <v>4.41</v>
      </c>
    </row>
    <row r="1651" ht="15.75" customHeight="1">
      <c r="A1651" s="80">
        <v>37020.0</v>
      </c>
      <c r="B1651" s="1">
        <v>4.43</v>
      </c>
    </row>
    <row r="1652" ht="15.75" customHeight="1">
      <c r="A1652" s="80">
        <v>37021.0</v>
      </c>
      <c r="B1652" s="1">
        <v>4.51</v>
      </c>
    </row>
    <row r="1653" ht="15.75" customHeight="1">
      <c r="A1653" s="80">
        <v>37022.0</v>
      </c>
      <c r="B1653" s="1">
        <v>4.47</v>
      </c>
    </row>
    <row r="1654" ht="15.75" customHeight="1">
      <c r="A1654" s="80">
        <v>37025.0</v>
      </c>
      <c r="B1654" s="1">
        <v>4.43</v>
      </c>
    </row>
    <row r="1655" ht="15.75" customHeight="1">
      <c r="A1655" s="80">
        <v>37026.0</v>
      </c>
      <c r="B1655" s="1">
        <v>4.22</v>
      </c>
    </row>
    <row r="1656" ht="15.75" customHeight="1">
      <c r="A1656" s="80">
        <v>37027.0</v>
      </c>
      <c r="B1656" s="1">
        <v>4.04</v>
      </c>
    </row>
    <row r="1657" ht="15.75" customHeight="1">
      <c r="A1657" s="80">
        <v>37028.0</v>
      </c>
      <c r="B1657" s="1">
        <v>4.04</v>
      </c>
    </row>
    <row r="1658" ht="15.75" customHeight="1">
      <c r="A1658" s="80">
        <v>37029.0</v>
      </c>
      <c r="B1658" s="1">
        <v>3.95</v>
      </c>
    </row>
    <row r="1659" ht="15.75" customHeight="1">
      <c r="A1659" s="80">
        <v>37032.0</v>
      </c>
      <c r="B1659" s="1">
        <v>4.02</v>
      </c>
    </row>
    <row r="1660" ht="15.75" customHeight="1">
      <c r="A1660" s="80">
        <v>37033.0</v>
      </c>
      <c r="B1660" s="1">
        <v>3.99</v>
      </c>
    </row>
    <row r="1661" ht="15.75" customHeight="1">
      <c r="A1661" s="80">
        <v>37034.0</v>
      </c>
      <c r="B1661" s="1">
        <v>3.97</v>
      </c>
    </row>
    <row r="1662" ht="15.75" customHeight="1">
      <c r="A1662" s="80">
        <v>37035.0</v>
      </c>
      <c r="B1662" s="1">
        <v>3.98</v>
      </c>
    </row>
    <row r="1663" ht="15.75" customHeight="1">
      <c r="A1663" s="80">
        <v>37036.0</v>
      </c>
      <c r="B1663" s="1">
        <v>3.94</v>
      </c>
    </row>
    <row r="1664" ht="15.75" customHeight="1">
      <c r="A1664" s="80">
        <v>37040.0</v>
      </c>
      <c r="B1664" s="1">
        <v>4.09</v>
      </c>
    </row>
    <row r="1665" ht="15.75" customHeight="1">
      <c r="A1665" s="80">
        <v>37041.0</v>
      </c>
      <c r="B1665" s="1">
        <v>4.05</v>
      </c>
    </row>
    <row r="1666" ht="15.75" customHeight="1">
      <c r="A1666" s="80">
        <v>37042.0</v>
      </c>
      <c r="B1666" s="1">
        <v>4.24</v>
      </c>
    </row>
    <row r="1667" ht="15.75" customHeight="1">
      <c r="A1667" s="80">
        <v>37043.0</v>
      </c>
      <c r="B1667" s="1">
        <v>4.14</v>
      </c>
    </row>
    <row r="1668" ht="15.75" customHeight="1">
      <c r="A1668" s="80">
        <v>37046.0</v>
      </c>
      <c r="B1668" s="1">
        <v>4.03</v>
      </c>
    </row>
    <row r="1669" ht="15.75" customHeight="1">
      <c r="A1669" s="80">
        <v>37047.0</v>
      </c>
      <c r="B1669" s="1">
        <v>3.93</v>
      </c>
    </row>
    <row r="1670" ht="15.75" customHeight="1">
      <c r="A1670" s="80">
        <v>37048.0</v>
      </c>
      <c r="B1670" s="1">
        <v>3.91</v>
      </c>
    </row>
    <row r="1671" ht="15.75" customHeight="1">
      <c r="A1671" s="80">
        <v>37049.0</v>
      </c>
      <c r="B1671" s="1">
        <v>3.92</v>
      </c>
    </row>
    <row r="1672" ht="15.75" customHeight="1">
      <c r="A1672" s="80">
        <v>37050.0</v>
      </c>
      <c r="B1672" s="1">
        <v>4.02</v>
      </c>
    </row>
    <row r="1673" ht="15.75" customHeight="1">
      <c r="A1673" s="80">
        <v>37053.0</v>
      </c>
      <c r="B1673" s="1">
        <v>4.03</v>
      </c>
    </row>
    <row r="1674" ht="15.75" customHeight="1">
      <c r="A1674" s="80">
        <v>37054.0</v>
      </c>
      <c r="B1674" s="1">
        <v>3.98</v>
      </c>
    </row>
    <row r="1675" ht="15.75" customHeight="1">
      <c r="A1675" s="80">
        <v>37055.0</v>
      </c>
      <c r="B1675" s="1">
        <v>4.04</v>
      </c>
    </row>
    <row r="1676" ht="15.75" customHeight="1">
      <c r="A1676" s="80">
        <v>37056.0</v>
      </c>
      <c r="B1676" s="1">
        <v>4.03</v>
      </c>
    </row>
    <row r="1677" ht="15.75" customHeight="1">
      <c r="A1677" s="80">
        <v>37057.0</v>
      </c>
      <c r="B1677" s="1">
        <v>3.94</v>
      </c>
    </row>
    <row r="1678" ht="15.75" customHeight="1">
      <c r="A1678" s="80">
        <v>37060.0</v>
      </c>
      <c r="B1678" s="1">
        <v>3.91</v>
      </c>
    </row>
    <row r="1679" ht="15.75" customHeight="1">
      <c r="A1679" s="80">
        <v>37061.0</v>
      </c>
      <c r="B1679" s="1">
        <v>3.91</v>
      </c>
    </row>
    <row r="1680" ht="15.75" customHeight="1">
      <c r="A1680" s="80">
        <v>37062.0</v>
      </c>
      <c r="B1680" s="1">
        <v>3.98</v>
      </c>
    </row>
    <row r="1681" ht="15.75" customHeight="1">
      <c r="A1681" s="80">
        <v>37063.0</v>
      </c>
      <c r="B1681" s="1">
        <v>4.02</v>
      </c>
    </row>
    <row r="1682" ht="15.75" customHeight="1">
      <c r="A1682" s="80">
        <v>37064.0</v>
      </c>
      <c r="B1682" s="1">
        <v>3.98</v>
      </c>
    </row>
    <row r="1683" ht="15.75" customHeight="1">
      <c r="A1683" s="80">
        <v>37067.0</v>
      </c>
      <c r="B1683" s="1">
        <v>3.97</v>
      </c>
    </row>
    <row r="1684" ht="15.75" customHeight="1">
      <c r="A1684" s="80">
        <v>37068.0</v>
      </c>
      <c r="B1684" s="1">
        <v>3.75</v>
      </c>
    </row>
    <row r="1685" ht="15.75" customHeight="1">
      <c r="A1685" s="80">
        <v>37069.0</v>
      </c>
      <c r="B1685" s="1">
        <v>3.68</v>
      </c>
    </row>
    <row r="1686" ht="15.75" customHeight="1">
      <c r="A1686" s="80">
        <v>37070.0</v>
      </c>
      <c r="B1686" s="1">
        <v>3.86</v>
      </c>
    </row>
    <row r="1687" ht="15.75" customHeight="1">
      <c r="A1687" s="80">
        <v>37071.0</v>
      </c>
      <c r="B1687" s="1">
        <v>3.95</v>
      </c>
    </row>
    <row r="1688" ht="15.75" customHeight="1">
      <c r="A1688" s="80">
        <v>37074.0</v>
      </c>
      <c r="B1688" s="1">
        <v>4.11</v>
      </c>
    </row>
    <row r="1689" ht="15.75" customHeight="1">
      <c r="A1689" s="80">
        <v>37075.0</v>
      </c>
      <c r="B1689" s="1">
        <v>3.69</v>
      </c>
    </row>
    <row r="1690" ht="15.75" customHeight="1">
      <c r="A1690" s="80">
        <v>37077.0</v>
      </c>
      <c r="B1690" s="1">
        <v>3.72</v>
      </c>
    </row>
    <row r="1691" ht="15.75" customHeight="1">
      <c r="A1691" s="80">
        <v>37078.0</v>
      </c>
      <c r="B1691" s="1">
        <v>3.6</v>
      </c>
    </row>
    <row r="1692" ht="15.75" customHeight="1">
      <c r="A1692" s="80">
        <v>37081.0</v>
      </c>
      <c r="B1692" s="1">
        <v>3.67</v>
      </c>
    </row>
    <row r="1693" ht="15.75" customHeight="1">
      <c r="A1693" s="80">
        <v>37082.0</v>
      </c>
      <c r="B1693" s="1">
        <v>3.71</v>
      </c>
    </row>
    <row r="1694" ht="15.75" customHeight="1">
      <c r="A1694" s="80">
        <v>37083.0</v>
      </c>
      <c r="B1694" s="1">
        <v>3.78</v>
      </c>
    </row>
    <row r="1695" ht="15.75" customHeight="1">
      <c r="A1695" s="80">
        <v>37084.0</v>
      </c>
      <c r="B1695" s="1">
        <v>3.78</v>
      </c>
    </row>
    <row r="1696" ht="15.75" customHeight="1">
      <c r="A1696" s="80">
        <v>37085.0</v>
      </c>
      <c r="B1696" s="1">
        <v>3.75</v>
      </c>
    </row>
    <row r="1697" ht="15.75" customHeight="1">
      <c r="A1697" s="80">
        <v>37088.0</v>
      </c>
      <c r="B1697" s="1">
        <v>3.82</v>
      </c>
    </row>
    <row r="1698" ht="15.75" customHeight="1">
      <c r="A1698" s="80">
        <v>37089.0</v>
      </c>
      <c r="B1698" s="1">
        <v>3.71</v>
      </c>
    </row>
    <row r="1699" ht="15.75" customHeight="1">
      <c r="A1699" s="80">
        <v>37090.0</v>
      </c>
      <c r="B1699" s="1">
        <v>3.73</v>
      </c>
    </row>
    <row r="1700" ht="15.75" customHeight="1">
      <c r="A1700" s="80">
        <v>37091.0</v>
      </c>
      <c r="B1700" s="1">
        <v>3.77</v>
      </c>
    </row>
    <row r="1701" ht="15.75" customHeight="1">
      <c r="A1701" s="80">
        <v>37092.0</v>
      </c>
      <c r="B1701" s="1">
        <v>3.8</v>
      </c>
    </row>
    <row r="1702" ht="15.75" customHeight="1">
      <c r="A1702" s="80">
        <v>37095.0</v>
      </c>
      <c r="B1702" s="1">
        <v>3.82</v>
      </c>
    </row>
    <row r="1703" ht="15.75" customHeight="1">
      <c r="A1703" s="80">
        <v>37096.0</v>
      </c>
      <c r="B1703" s="1">
        <v>3.82</v>
      </c>
    </row>
    <row r="1704" ht="15.75" customHeight="1">
      <c r="A1704" s="80">
        <v>37097.0</v>
      </c>
      <c r="B1704" s="1">
        <v>3.89</v>
      </c>
    </row>
    <row r="1705" ht="15.75" customHeight="1">
      <c r="A1705" s="80">
        <v>37098.0</v>
      </c>
      <c r="B1705" s="1">
        <v>3.87</v>
      </c>
    </row>
    <row r="1706" ht="15.75" customHeight="1">
      <c r="A1706" s="80">
        <v>37099.0</v>
      </c>
      <c r="B1706" s="1">
        <v>3.75</v>
      </c>
    </row>
    <row r="1707" ht="15.75" customHeight="1">
      <c r="A1707" s="80">
        <v>37102.0</v>
      </c>
      <c r="B1707" s="1">
        <v>3.79</v>
      </c>
    </row>
    <row r="1708" ht="15.75" customHeight="1">
      <c r="A1708" s="80">
        <v>37103.0</v>
      </c>
      <c r="B1708" s="1">
        <v>3.82</v>
      </c>
    </row>
    <row r="1709" ht="15.75" customHeight="1">
      <c r="A1709" s="80">
        <v>37104.0</v>
      </c>
      <c r="B1709" s="1">
        <v>3.79</v>
      </c>
    </row>
    <row r="1710" ht="15.75" customHeight="1">
      <c r="A1710" s="80">
        <v>37105.0</v>
      </c>
      <c r="B1710" s="1">
        <v>3.68</v>
      </c>
    </row>
    <row r="1711" ht="15.75" customHeight="1">
      <c r="A1711" s="80">
        <v>37106.0</v>
      </c>
      <c r="B1711" s="1">
        <v>3.69</v>
      </c>
    </row>
    <row r="1712" ht="15.75" customHeight="1">
      <c r="A1712" s="80">
        <v>37109.0</v>
      </c>
      <c r="B1712" s="1">
        <v>3.73</v>
      </c>
    </row>
    <row r="1713" ht="15.75" customHeight="1">
      <c r="A1713" s="80">
        <v>37110.0</v>
      </c>
      <c r="B1713" s="1">
        <v>3.69</v>
      </c>
    </row>
    <row r="1714" ht="15.75" customHeight="1">
      <c r="A1714" s="80">
        <v>37111.0</v>
      </c>
      <c r="B1714" s="1">
        <v>3.75</v>
      </c>
    </row>
    <row r="1715" ht="15.75" customHeight="1">
      <c r="A1715" s="80">
        <v>37112.0</v>
      </c>
      <c r="B1715" s="1">
        <v>3.77</v>
      </c>
    </row>
    <row r="1716" ht="15.75" customHeight="1">
      <c r="A1716" s="80">
        <v>37113.0</v>
      </c>
      <c r="B1716" s="1">
        <v>3.7</v>
      </c>
    </row>
    <row r="1717" ht="15.75" customHeight="1">
      <c r="A1717" s="80">
        <v>37116.0</v>
      </c>
      <c r="B1717" s="1">
        <v>3.79</v>
      </c>
    </row>
    <row r="1718" ht="15.75" customHeight="1">
      <c r="A1718" s="80">
        <v>37117.0</v>
      </c>
      <c r="B1718" s="1">
        <v>3.76</v>
      </c>
    </row>
    <row r="1719" ht="15.75" customHeight="1">
      <c r="A1719" s="80">
        <v>37118.0</v>
      </c>
      <c r="B1719" s="1">
        <v>3.83</v>
      </c>
    </row>
    <row r="1720" ht="15.75" customHeight="1">
      <c r="A1720" s="80">
        <v>37119.0</v>
      </c>
      <c r="B1720" s="1">
        <v>3.75</v>
      </c>
    </row>
    <row r="1721" ht="15.75" customHeight="1">
      <c r="A1721" s="80">
        <v>37120.0</v>
      </c>
      <c r="B1721" s="1">
        <v>3.66</v>
      </c>
    </row>
    <row r="1722" ht="15.75" customHeight="1">
      <c r="A1722" s="80">
        <v>37123.0</v>
      </c>
      <c r="B1722" s="1">
        <v>3.64</v>
      </c>
    </row>
    <row r="1723" ht="15.75" customHeight="1">
      <c r="A1723" s="80">
        <v>37124.0</v>
      </c>
      <c r="B1723" s="1">
        <v>3.53</v>
      </c>
    </row>
    <row r="1724" ht="15.75" customHeight="1">
      <c r="A1724" s="80">
        <v>37125.0</v>
      </c>
      <c r="B1724" s="1">
        <v>3.51</v>
      </c>
    </row>
    <row r="1725" ht="15.75" customHeight="1">
      <c r="A1725" s="80">
        <v>37126.0</v>
      </c>
      <c r="B1725" s="1">
        <v>3.55</v>
      </c>
    </row>
    <row r="1726" ht="15.75" customHeight="1">
      <c r="A1726" s="80">
        <v>37127.0</v>
      </c>
      <c r="B1726" s="1">
        <v>3.51</v>
      </c>
    </row>
    <row r="1727" ht="15.75" customHeight="1">
      <c r="A1727" s="80">
        <v>37130.0</v>
      </c>
      <c r="B1727" s="1">
        <v>3.54</v>
      </c>
    </row>
    <row r="1728" ht="15.75" customHeight="1">
      <c r="A1728" s="80">
        <v>37131.0</v>
      </c>
      <c r="B1728" s="1">
        <v>3.5</v>
      </c>
    </row>
    <row r="1729" ht="15.75" customHeight="1">
      <c r="A1729" s="80">
        <v>37132.0</v>
      </c>
      <c r="B1729" s="1">
        <v>3.5</v>
      </c>
    </row>
    <row r="1730" ht="15.75" customHeight="1">
      <c r="A1730" s="80">
        <v>37133.0</v>
      </c>
      <c r="B1730" s="1">
        <v>3.58</v>
      </c>
    </row>
    <row r="1731" ht="15.75" customHeight="1">
      <c r="A1731" s="80">
        <v>37134.0</v>
      </c>
      <c r="B1731" s="1">
        <v>3.66</v>
      </c>
    </row>
    <row r="1732" ht="15.75" customHeight="1">
      <c r="A1732" s="80">
        <v>37138.0</v>
      </c>
      <c r="B1732" s="1">
        <v>3.67</v>
      </c>
    </row>
    <row r="1733" ht="15.75" customHeight="1">
      <c r="A1733" s="80">
        <v>37139.0</v>
      </c>
      <c r="B1733" s="1">
        <v>3.49</v>
      </c>
    </row>
    <row r="1734" ht="15.75" customHeight="1">
      <c r="A1734" s="80">
        <v>37140.0</v>
      </c>
      <c r="B1734" s="1">
        <v>3.52</v>
      </c>
    </row>
    <row r="1735" ht="15.75" customHeight="1">
      <c r="A1735" s="80">
        <v>37141.0</v>
      </c>
      <c r="B1735" s="1">
        <v>3.44</v>
      </c>
    </row>
    <row r="1736" ht="15.75" customHeight="1">
      <c r="A1736" s="80">
        <v>37144.0</v>
      </c>
      <c r="B1736" s="1">
        <v>3.5</v>
      </c>
    </row>
    <row r="1737" ht="15.75" customHeight="1">
      <c r="A1737" s="80">
        <v>37145.0</v>
      </c>
      <c r="B1737" s="1">
        <v>3.5</v>
      </c>
    </row>
    <row r="1738" ht="15.75" customHeight="1">
      <c r="A1738" s="80">
        <v>37146.0</v>
      </c>
      <c r="B1738" s="1">
        <v>3.56</v>
      </c>
    </row>
    <row r="1739" ht="15.75" customHeight="1">
      <c r="A1739" s="80">
        <v>37147.0</v>
      </c>
      <c r="B1739" s="1">
        <v>3.31</v>
      </c>
    </row>
    <row r="1740" ht="15.75" customHeight="1">
      <c r="A1740" s="80">
        <v>37148.0</v>
      </c>
      <c r="B1740" s="1">
        <v>3.13</v>
      </c>
    </row>
    <row r="1741" ht="15.75" customHeight="1">
      <c r="A1741" s="80">
        <v>37151.0</v>
      </c>
      <c r="B1741" s="1">
        <v>2.13</v>
      </c>
    </row>
    <row r="1742" ht="15.75" customHeight="1">
      <c r="A1742" s="80">
        <v>37152.0</v>
      </c>
      <c r="B1742" s="1">
        <v>1.25</v>
      </c>
    </row>
    <row r="1743" ht="15.75" customHeight="1">
      <c r="A1743" s="80">
        <v>37153.0</v>
      </c>
      <c r="B1743" s="1">
        <v>1.19</v>
      </c>
    </row>
    <row r="1744" ht="15.75" customHeight="1">
      <c r="A1744" s="80">
        <v>37154.0</v>
      </c>
      <c r="B1744" s="1">
        <v>2.22</v>
      </c>
    </row>
    <row r="1745" ht="15.75" customHeight="1">
      <c r="A1745" s="80">
        <v>37155.0</v>
      </c>
      <c r="B1745" s="1">
        <v>3.11</v>
      </c>
    </row>
    <row r="1746" ht="15.75" customHeight="1">
      <c r="A1746" s="80">
        <v>37158.0</v>
      </c>
      <c r="B1746" s="1">
        <v>3.31</v>
      </c>
    </row>
    <row r="1747" ht="15.75" customHeight="1">
      <c r="A1747" s="80">
        <v>37159.0</v>
      </c>
      <c r="B1747" s="1">
        <v>3.11</v>
      </c>
    </row>
    <row r="1748" ht="15.75" customHeight="1">
      <c r="A1748" s="80">
        <v>37160.0</v>
      </c>
      <c r="B1748" s="1">
        <v>2.96</v>
      </c>
    </row>
    <row r="1749" ht="15.75" customHeight="1">
      <c r="A1749" s="80">
        <v>37161.0</v>
      </c>
      <c r="B1749" s="1">
        <v>3.08</v>
      </c>
    </row>
    <row r="1750" ht="15.75" customHeight="1">
      <c r="A1750" s="80">
        <v>37162.0</v>
      </c>
      <c r="B1750" s="1">
        <v>2.75</v>
      </c>
    </row>
    <row r="1751" ht="15.75" customHeight="1">
      <c r="A1751" s="80">
        <v>37165.0</v>
      </c>
      <c r="B1751" s="1">
        <v>3.02</v>
      </c>
    </row>
    <row r="1752" ht="15.75" customHeight="1">
      <c r="A1752" s="80">
        <v>37166.0</v>
      </c>
      <c r="B1752" s="1">
        <v>2.35</v>
      </c>
    </row>
    <row r="1753" ht="15.75" customHeight="1">
      <c r="A1753" s="80">
        <v>37167.0</v>
      </c>
      <c r="B1753" s="1">
        <v>2.27</v>
      </c>
    </row>
    <row r="1754" ht="15.75" customHeight="1">
      <c r="A1754" s="80">
        <v>37168.0</v>
      </c>
      <c r="B1754" s="1">
        <v>2.45</v>
      </c>
    </row>
    <row r="1755" ht="15.75" customHeight="1">
      <c r="A1755" s="80">
        <v>37169.0</v>
      </c>
      <c r="B1755" s="1">
        <v>2.42</v>
      </c>
    </row>
    <row r="1756" ht="15.75" customHeight="1">
      <c r="A1756" s="80">
        <v>37173.0</v>
      </c>
      <c r="B1756" s="1">
        <v>2.5</v>
      </c>
    </row>
    <row r="1757" ht="15.75" customHeight="1">
      <c r="A1757" s="80">
        <v>37174.0</v>
      </c>
      <c r="B1757" s="1">
        <v>2.42</v>
      </c>
    </row>
    <row r="1758" ht="15.75" customHeight="1">
      <c r="A1758" s="80">
        <v>37175.0</v>
      </c>
      <c r="B1758" s="1">
        <v>2.42</v>
      </c>
    </row>
    <row r="1759" ht="15.75" customHeight="1">
      <c r="A1759" s="80">
        <v>37176.0</v>
      </c>
      <c r="B1759" s="1">
        <v>2.39</v>
      </c>
    </row>
    <row r="1760" ht="15.75" customHeight="1">
      <c r="A1760" s="80">
        <v>37179.0</v>
      </c>
      <c r="B1760" s="1">
        <v>2.51</v>
      </c>
    </row>
    <row r="1761" ht="15.75" customHeight="1">
      <c r="A1761" s="80">
        <v>37180.0</v>
      </c>
      <c r="B1761" s="1">
        <v>2.47</v>
      </c>
    </row>
    <row r="1762" ht="15.75" customHeight="1">
      <c r="A1762" s="80">
        <v>37181.0</v>
      </c>
      <c r="B1762" s="1">
        <v>2.51</v>
      </c>
    </row>
    <row r="1763" ht="15.75" customHeight="1">
      <c r="A1763" s="80">
        <v>37182.0</v>
      </c>
      <c r="B1763" s="1">
        <v>2.5</v>
      </c>
    </row>
    <row r="1764" ht="15.75" customHeight="1">
      <c r="A1764" s="80">
        <v>37183.0</v>
      </c>
      <c r="B1764" s="1">
        <v>2.47</v>
      </c>
    </row>
    <row r="1765" ht="15.75" customHeight="1">
      <c r="A1765" s="80">
        <v>37186.0</v>
      </c>
      <c r="B1765" s="1">
        <v>2.52</v>
      </c>
    </row>
    <row r="1766" ht="15.75" customHeight="1">
      <c r="A1766" s="80">
        <v>37187.0</v>
      </c>
      <c r="B1766" s="1">
        <v>2.48</v>
      </c>
    </row>
    <row r="1767" ht="15.75" customHeight="1">
      <c r="A1767" s="80">
        <v>37188.0</v>
      </c>
      <c r="B1767" s="1">
        <v>2.53</v>
      </c>
    </row>
    <row r="1768" ht="15.75" customHeight="1">
      <c r="A1768" s="80">
        <v>37189.0</v>
      </c>
      <c r="B1768" s="1">
        <v>2.54</v>
      </c>
    </row>
    <row r="1769" ht="15.75" customHeight="1">
      <c r="A1769" s="80">
        <v>37190.0</v>
      </c>
      <c r="B1769" s="1">
        <v>2.51</v>
      </c>
    </row>
    <row r="1770" ht="15.75" customHeight="1">
      <c r="A1770" s="80">
        <v>37193.0</v>
      </c>
      <c r="B1770" s="1">
        <v>2.55</v>
      </c>
    </row>
    <row r="1771" ht="15.75" customHeight="1">
      <c r="A1771" s="80">
        <v>37194.0</v>
      </c>
      <c r="B1771" s="1">
        <v>2.55</v>
      </c>
    </row>
    <row r="1772" ht="15.75" customHeight="1">
      <c r="A1772" s="80">
        <v>37195.0</v>
      </c>
      <c r="B1772" s="1">
        <v>2.66</v>
      </c>
    </row>
    <row r="1773" ht="15.75" customHeight="1">
      <c r="A1773" s="80">
        <v>37196.0</v>
      </c>
      <c r="B1773" s="1">
        <v>2.61</v>
      </c>
    </row>
    <row r="1774" ht="15.75" customHeight="1">
      <c r="A1774" s="80">
        <v>37197.0</v>
      </c>
      <c r="B1774" s="1">
        <v>2.43</v>
      </c>
    </row>
    <row r="1775" ht="15.75" customHeight="1">
      <c r="A1775" s="80">
        <v>37200.0</v>
      </c>
      <c r="B1775" s="1">
        <v>2.45</v>
      </c>
    </row>
    <row r="1776" ht="15.75" customHeight="1">
      <c r="A1776" s="80">
        <v>37201.0</v>
      </c>
      <c r="B1776" s="1">
        <v>2.13</v>
      </c>
    </row>
    <row r="1777" ht="15.75" customHeight="1">
      <c r="A1777" s="80">
        <v>37202.0</v>
      </c>
      <c r="B1777" s="1">
        <v>2.04</v>
      </c>
    </row>
    <row r="1778" ht="15.75" customHeight="1">
      <c r="A1778" s="80">
        <v>37203.0</v>
      </c>
      <c r="B1778" s="1">
        <v>2.03</v>
      </c>
    </row>
    <row r="1779" ht="15.75" customHeight="1">
      <c r="A1779" s="80">
        <v>37204.0</v>
      </c>
      <c r="B1779" s="1">
        <v>1.98</v>
      </c>
    </row>
    <row r="1780" ht="15.75" customHeight="1">
      <c r="A1780" s="80">
        <v>37208.0</v>
      </c>
      <c r="B1780" s="1">
        <v>2.1</v>
      </c>
    </row>
    <row r="1781" ht="15.75" customHeight="1">
      <c r="A1781" s="80">
        <v>37209.0</v>
      </c>
      <c r="B1781" s="1">
        <v>2.16</v>
      </c>
    </row>
    <row r="1782" ht="15.75" customHeight="1">
      <c r="A1782" s="80">
        <v>37210.0</v>
      </c>
      <c r="B1782" s="1">
        <v>2.22</v>
      </c>
    </row>
    <row r="1783" ht="15.75" customHeight="1">
      <c r="A1783" s="80">
        <v>37211.0</v>
      </c>
      <c r="B1783" s="1">
        <v>1.98</v>
      </c>
    </row>
    <row r="1784" ht="15.75" customHeight="1">
      <c r="A1784" s="80">
        <v>37214.0</v>
      </c>
      <c r="B1784" s="1">
        <v>2.01</v>
      </c>
    </row>
    <row r="1785" ht="15.75" customHeight="1">
      <c r="A1785" s="80">
        <v>37215.0</v>
      </c>
      <c r="B1785" s="1">
        <v>1.97</v>
      </c>
    </row>
    <row r="1786" ht="15.75" customHeight="1">
      <c r="A1786" s="80">
        <v>37216.0</v>
      </c>
      <c r="B1786" s="1">
        <v>1.93</v>
      </c>
    </row>
    <row r="1787" ht="15.75" customHeight="1">
      <c r="A1787" s="80">
        <v>37218.0</v>
      </c>
      <c r="B1787" s="1">
        <v>1.88</v>
      </c>
    </row>
    <row r="1788" ht="15.75" customHeight="1">
      <c r="A1788" s="80">
        <v>37221.0</v>
      </c>
      <c r="B1788" s="1">
        <v>2.04</v>
      </c>
    </row>
    <row r="1789" ht="15.75" customHeight="1">
      <c r="A1789" s="80">
        <v>37222.0</v>
      </c>
      <c r="B1789" s="1">
        <v>2.01</v>
      </c>
    </row>
    <row r="1790" ht="15.75" customHeight="1">
      <c r="A1790" s="80">
        <v>37223.0</v>
      </c>
      <c r="B1790" s="1">
        <v>2.04</v>
      </c>
    </row>
    <row r="1791" ht="15.75" customHeight="1">
      <c r="A1791" s="80">
        <v>37224.0</v>
      </c>
      <c r="B1791" s="1">
        <v>2.09</v>
      </c>
    </row>
    <row r="1792" ht="15.75" customHeight="1">
      <c r="A1792" s="80">
        <v>37225.0</v>
      </c>
      <c r="B1792" s="1">
        <v>2.06</v>
      </c>
    </row>
    <row r="1793" ht="15.75" customHeight="1">
      <c r="A1793" s="80">
        <v>37228.0</v>
      </c>
      <c r="B1793" s="1">
        <v>2.05</v>
      </c>
    </row>
    <row r="1794" ht="15.75" customHeight="1">
      <c r="A1794" s="80">
        <v>37229.0</v>
      </c>
      <c r="B1794" s="1">
        <v>1.93</v>
      </c>
    </row>
    <row r="1795" ht="15.75" customHeight="1">
      <c r="A1795" s="80">
        <v>37230.0</v>
      </c>
      <c r="B1795" s="1">
        <v>1.89</v>
      </c>
    </row>
    <row r="1796" ht="15.75" customHeight="1">
      <c r="A1796" s="80">
        <v>37231.0</v>
      </c>
      <c r="B1796" s="1">
        <v>1.87</v>
      </c>
    </row>
    <row r="1797" ht="15.75" customHeight="1">
      <c r="A1797" s="80">
        <v>37232.0</v>
      </c>
      <c r="B1797" s="1">
        <v>1.92</v>
      </c>
    </row>
    <row r="1798" ht="15.75" customHeight="1">
      <c r="A1798" s="80">
        <v>37235.0</v>
      </c>
      <c r="B1798" s="1">
        <v>1.9</v>
      </c>
    </row>
    <row r="1799" ht="15.75" customHeight="1">
      <c r="A1799" s="80">
        <v>37236.0</v>
      </c>
      <c r="B1799" s="1">
        <v>1.8</v>
      </c>
    </row>
    <row r="1800" ht="15.75" customHeight="1">
      <c r="A1800" s="80">
        <v>37237.0</v>
      </c>
      <c r="B1800" s="1">
        <v>1.81</v>
      </c>
    </row>
    <row r="1801" ht="15.75" customHeight="1">
      <c r="A1801" s="80">
        <v>37238.0</v>
      </c>
      <c r="B1801" s="1">
        <v>1.86</v>
      </c>
    </row>
    <row r="1802" ht="15.75" customHeight="1">
      <c r="A1802" s="80">
        <v>37239.0</v>
      </c>
      <c r="B1802" s="1">
        <v>1.88</v>
      </c>
    </row>
    <row r="1803" ht="15.75" customHeight="1">
      <c r="A1803" s="80">
        <v>37242.0</v>
      </c>
      <c r="B1803" s="1">
        <v>1.93</v>
      </c>
    </row>
    <row r="1804" ht="15.75" customHeight="1">
      <c r="A1804" s="80">
        <v>37243.0</v>
      </c>
      <c r="B1804" s="1">
        <v>1.71</v>
      </c>
    </row>
    <row r="1805" ht="15.75" customHeight="1">
      <c r="A1805" s="80">
        <v>37244.0</v>
      </c>
      <c r="B1805" s="1">
        <v>1.71</v>
      </c>
    </row>
    <row r="1806" ht="15.75" customHeight="1">
      <c r="A1806" s="80">
        <v>37245.0</v>
      </c>
      <c r="B1806" s="1">
        <v>1.79</v>
      </c>
    </row>
    <row r="1807" ht="15.75" customHeight="1">
      <c r="A1807" s="80">
        <v>37246.0</v>
      </c>
      <c r="B1807" s="1">
        <v>1.78</v>
      </c>
    </row>
    <row r="1808" ht="15.75" customHeight="1">
      <c r="A1808" s="80">
        <v>37249.0</v>
      </c>
      <c r="B1808" s="1">
        <v>1.68</v>
      </c>
    </row>
    <row r="1809" ht="15.75" customHeight="1">
      <c r="A1809" s="80">
        <v>37251.0</v>
      </c>
      <c r="B1809" s="1">
        <v>1.89</v>
      </c>
    </row>
    <row r="1810" ht="15.75" customHeight="1">
      <c r="A1810" s="80">
        <v>37252.0</v>
      </c>
      <c r="B1810" s="1">
        <v>1.85</v>
      </c>
    </row>
    <row r="1811" ht="15.75" customHeight="1">
      <c r="A1811" s="80">
        <v>37253.0</v>
      </c>
      <c r="B1811" s="1">
        <v>1.54</v>
      </c>
    </row>
    <row r="1812" ht="15.75" customHeight="1">
      <c r="A1812" s="80">
        <v>37256.0</v>
      </c>
      <c r="B1812" s="1">
        <v>1.52</v>
      </c>
    </row>
    <row r="1813" ht="15.75" customHeight="1">
      <c r="A1813" s="80">
        <v>37258.0</v>
      </c>
      <c r="B1813" s="1">
        <v>1.92</v>
      </c>
    </row>
    <row r="1814" ht="15.75" customHeight="1">
      <c r="A1814" s="80">
        <v>37259.0</v>
      </c>
      <c r="B1814" s="1">
        <v>1.72</v>
      </c>
    </row>
    <row r="1815" ht="15.75" customHeight="1">
      <c r="A1815" s="80">
        <v>37260.0</v>
      </c>
      <c r="B1815" s="1">
        <v>1.61</v>
      </c>
    </row>
    <row r="1816" ht="15.75" customHeight="1">
      <c r="A1816" s="80">
        <v>37263.0</v>
      </c>
      <c r="B1816" s="1">
        <v>1.61</v>
      </c>
    </row>
    <row r="1817" ht="15.75" customHeight="1">
      <c r="A1817" s="80">
        <v>37264.0</v>
      </c>
      <c r="B1817" s="1">
        <v>1.61</v>
      </c>
    </row>
    <row r="1818" ht="15.75" customHeight="1">
      <c r="A1818" s="80">
        <v>37265.0</v>
      </c>
      <c r="B1818" s="1">
        <v>1.74</v>
      </c>
    </row>
    <row r="1819" ht="15.75" customHeight="1">
      <c r="A1819" s="80">
        <v>37266.0</v>
      </c>
      <c r="B1819" s="1">
        <v>1.81</v>
      </c>
    </row>
    <row r="1820" ht="15.75" customHeight="1">
      <c r="A1820" s="80">
        <v>37267.0</v>
      </c>
      <c r="B1820" s="1">
        <v>1.71</v>
      </c>
    </row>
    <row r="1821" ht="15.75" customHeight="1">
      <c r="A1821" s="80">
        <v>37270.0</v>
      </c>
      <c r="B1821" s="1">
        <v>1.78</v>
      </c>
    </row>
    <row r="1822" ht="15.75" customHeight="1">
      <c r="A1822" s="80">
        <v>37271.0</v>
      </c>
      <c r="B1822" s="1">
        <v>1.75</v>
      </c>
    </row>
    <row r="1823" ht="15.75" customHeight="1">
      <c r="A1823" s="80">
        <v>37272.0</v>
      </c>
      <c r="B1823" s="1">
        <v>1.69</v>
      </c>
    </row>
    <row r="1824" ht="15.75" customHeight="1">
      <c r="A1824" s="80">
        <v>37273.0</v>
      </c>
      <c r="B1824" s="1">
        <v>1.68</v>
      </c>
    </row>
    <row r="1825" ht="15.75" customHeight="1">
      <c r="A1825" s="80">
        <v>37274.0</v>
      </c>
      <c r="B1825" s="1">
        <v>1.71</v>
      </c>
    </row>
    <row r="1826" ht="15.75" customHeight="1">
      <c r="A1826" s="80">
        <v>37278.0</v>
      </c>
      <c r="B1826" s="1">
        <v>1.84</v>
      </c>
    </row>
    <row r="1827" ht="15.75" customHeight="1">
      <c r="A1827" s="80">
        <v>37279.0</v>
      </c>
      <c r="B1827" s="1">
        <v>1.81</v>
      </c>
    </row>
    <row r="1828" ht="15.75" customHeight="1">
      <c r="A1828" s="80">
        <v>37280.0</v>
      </c>
      <c r="B1828" s="1">
        <v>1.8</v>
      </c>
    </row>
    <row r="1829" ht="15.75" customHeight="1">
      <c r="A1829" s="80">
        <v>37281.0</v>
      </c>
      <c r="B1829" s="1">
        <v>1.78</v>
      </c>
    </row>
    <row r="1830" ht="15.75" customHeight="1">
      <c r="A1830" s="80">
        <v>37284.0</v>
      </c>
      <c r="B1830" s="1">
        <v>1.79</v>
      </c>
    </row>
    <row r="1831" ht="15.75" customHeight="1">
      <c r="A1831" s="80">
        <v>37285.0</v>
      </c>
      <c r="B1831" s="1">
        <v>1.78</v>
      </c>
    </row>
    <row r="1832" ht="15.75" customHeight="1">
      <c r="A1832" s="80">
        <v>37286.0</v>
      </c>
      <c r="B1832" s="1">
        <v>1.78</v>
      </c>
    </row>
    <row r="1833" ht="15.75" customHeight="1">
      <c r="A1833" s="80">
        <v>37287.0</v>
      </c>
      <c r="B1833" s="1">
        <v>1.85</v>
      </c>
    </row>
    <row r="1834" ht="15.75" customHeight="1">
      <c r="A1834" s="80">
        <v>37288.0</v>
      </c>
      <c r="B1834" s="1">
        <v>1.77</v>
      </c>
    </row>
    <row r="1835" ht="15.75" customHeight="1">
      <c r="A1835" s="80">
        <v>37291.0</v>
      </c>
      <c r="B1835" s="1">
        <v>1.74</v>
      </c>
    </row>
    <row r="1836" ht="15.75" customHeight="1">
      <c r="A1836" s="80">
        <v>37292.0</v>
      </c>
      <c r="B1836" s="1">
        <v>1.64</v>
      </c>
    </row>
    <row r="1837" ht="15.75" customHeight="1">
      <c r="A1837" s="80">
        <v>37293.0</v>
      </c>
      <c r="B1837" s="1">
        <v>1.66</v>
      </c>
    </row>
    <row r="1838" ht="15.75" customHeight="1">
      <c r="A1838" s="80">
        <v>37294.0</v>
      </c>
      <c r="B1838" s="1">
        <v>1.74</v>
      </c>
    </row>
    <row r="1839" ht="15.75" customHeight="1">
      <c r="A1839" s="80">
        <v>37295.0</v>
      </c>
      <c r="B1839" s="1">
        <v>1.69</v>
      </c>
    </row>
    <row r="1840" ht="15.75" customHeight="1">
      <c r="A1840" s="80">
        <v>37298.0</v>
      </c>
      <c r="B1840" s="1">
        <v>1.76</v>
      </c>
    </row>
    <row r="1841" ht="15.75" customHeight="1">
      <c r="A1841" s="80">
        <v>37299.0</v>
      </c>
      <c r="B1841" s="1">
        <v>1.72</v>
      </c>
    </row>
    <row r="1842" ht="15.75" customHeight="1">
      <c r="A1842" s="80">
        <v>37300.0</v>
      </c>
      <c r="B1842" s="1">
        <v>1.75</v>
      </c>
    </row>
    <row r="1843" ht="15.75" customHeight="1">
      <c r="A1843" s="80">
        <v>37301.0</v>
      </c>
      <c r="B1843" s="1">
        <v>1.81</v>
      </c>
    </row>
    <row r="1844" ht="15.75" customHeight="1">
      <c r="A1844" s="80">
        <v>37302.0</v>
      </c>
      <c r="B1844" s="1">
        <v>1.73</v>
      </c>
    </row>
    <row r="1845" ht="15.75" customHeight="1">
      <c r="A1845" s="80">
        <v>37306.0</v>
      </c>
      <c r="B1845" s="1">
        <v>1.77</v>
      </c>
    </row>
    <row r="1846" ht="15.75" customHeight="1">
      <c r="A1846" s="80">
        <v>37307.0</v>
      </c>
      <c r="B1846" s="1">
        <v>1.76</v>
      </c>
    </row>
    <row r="1847" ht="15.75" customHeight="1">
      <c r="A1847" s="80">
        <v>37308.0</v>
      </c>
      <c r="B1847" s="1">
        <v>1.77</v>
      </c>
    </row>
    <row r="1848" ht="15.75" customHeight="1">
      <c r="A1848" s="80">
        <v>37309.0</v>
      </c>
      <c r="B1848" s="1">
        <v>1.71</v>
      </c>
    </row>
    <row r="1849" ht="15.75" customHeight="1">
      <c r="A1849" s="80">
        <v>37312.0</v>
      </c>
      <c r="B1849" s="1">
        <v>1.8</v>
      </c>
    </row>
    <row r="1850" ht="15.75" customHeight="1">
      <c r="A1850" s="80">
        <v>37313.0</v>
      </c>
      <c r="B1850" s="1">
        <v>1.77</v>
      </c>
    </row>
    <row r="1851" ht="15.75" customHeight="1">
      <c r="A1851" s="80">
        <v>37314.0</v>
      </c>
      <c r="B1851" s="1">
        <v>1.76</v>
      </c>
    </row>
    <row r="1852" ht="15.75" customHeight="1">
      <c r="A1852" s="80">
        <v>37315.0</v>
      </c>
      <c r="B1852" s="1">
        <v>1.83</v>
      </c>
    </row>
    <row r="1853" ht="15.75" customHeight="1">
      <c r="A1853" s="80">
        <v>37316.0</v>
      </c>
      <c r="B1853" s="1">
        <v>1.78</v>
      </c>
    </row>
    <row r="1854" ht="15.75" customHeight="1">
      <c r="A1854" s="80">
        <v>37319.0</v>
      </c>
      <c r="B1854" s="1">
        <v>1.68</v>
      </c>
    </row>
    <row r="1855" ht="15.75" customHeight="1">
      <c r="A1855" s="80">
        <v>37320.0</v>
      </c>
      <c r="B1855" s="1">
        <v>1.63</v>
      </c>
    </row>
    <row r="1856" ht="15.75" customHeight="1">
      <c r="A1856" s="80">
        <v>37321.0</v>
      </c>
      <c r="B1856" s="1">
        <v>1.71</v>
      </c>
    </row>
    <row r="1857" ht="15.75" customHeight="1">
      <c r="A1857" s="80">
        <v>37322.0</v>
      </c>
      <c r="B1857" s="1">
        <v>1.77</v>
      </c>
    </row>
    <row r="1858" ht="15.75" customHeight="1">
      <c r="A1858" s="80">
        <v>37323.0</v>
      </c>
      <c r="B1858" s="1">
        <v>1.69</v>
      </c>
    </row>
    <row r="1859" ht="15.75" customHeight="1">
      <c r="A1859" s="80">
        <v>37326.0</v>
      </c>
      <c r="B1859" s="1">
        <v>1.75</v>
      </c>
    </row>
    <row r="1860" ht="15.75" customHeight="1">
      <c r="A1860" s="80">
        <v>37327.0</v>
      </c>
      <c r="B1860" s="1">
        <v>1.68</v>
      </c>
    </row>
    <row r="1861" ht="15.75" customHeight="1">
      <c r="A1861" s="80">
        <v>37328.0</v>
      </c>
      <c r="B1861" s="1">
        <v>1.73</v>
      </c>
    </row>
    <row r="1862" ht="15.75" customHeight="1">
      <c r="A1862" s="80">
        <v>37329.0</v>
      </c>
      <c r="B1862" s="1">
        <v>1.79</v>
      </c>
    </row>
    <row r="1863" ht="15.75" customHeight="1">
      <c r="A1863" s="80">
        <v>37330.0</v>
      </c>
      <c r="B1863" s="1">
        <v>1.8</v>
      </c>
    </row>
    <row r="1864" ht="15.75" customHeight="1">
      <c r="A1864" s="80">
        <v>37333.0</v>
      </c>
      <c r="B1864" s="1">
        <v>1.71</v>
      </c>
    </row>
    <row r="1865" ht="15.75" customHeight="1">
      <c r="A1865" s="80">
        <v>37334.0</v>
      </c>
      <c r="B1865" s="1">
        <v>1.67</v>
      </c>
    </row>
    <row r="1866" ht="15.75" customHeight="1">
      <c r="A1866" s="80">
        <v>37335.0</v>
      </c>
      <c r="B1866" s="1">
        <v>1.78</v>
      </c>
    </row>
    <row r="1867" ht="15.75" customHeight="1">
      <c r="A1867" s="80">
        <v>37336.0</v>
      </c>
      <c r="B1867" s="1">
        <v>1.74</v>
      </c>
    </row>
    <row r="1868" ht="15.75" customHeight="1">
      <c r="A1868" s="80">
        <v>37337.0</v>
      </c>
      <c r="B1868" s="1">
        <v>1.68</v>
      </c>
    </row>
    <row r="1869" ht="15.75" customHeight="1">
      <c r="A1869" s="80">
        <v>37340.0</v>
      </c>
      <c r="B1869" s="1">
        <v>1.75</v>
      </c>
    </row>
    <row r="1870" ht="15.75" customHeight="1">
      <c r="A1870" s="80">
        <v>37341.0</v>
      </c>
      <c r="B1870" s="1">
        <v>1.71</v>
      </c>
    </row>
    <row r="1871" ht="15.75" customHeight="1">
      <c r="A1871" s="80">
        <v>37342.0</v>
      </c>
      <c r="B1871" s="1">
        <v>1.69</v>
      </c>
    </row>
    <row r="1872" ht="15.75" customHeight="1">
      <c r="A1872" s="80">
        <v>37343.0</v>
      </c>
      <c r="B1872" s="1">
        <v>1.77</v>
      </c>
    </row>
    <row r="1873" ht="15.75" customHeight="1">
      <c r="A1873" s="80">
        <v>37344.0</v>
      </c>
      <c r="B1873" s="1">
        <v>1.74</v>
      </c>
    </row>
    <row r="1874" ht="15.75" customHeight="1">
      <c r="A1874" s="80">
        <v>37347.0</v>
      </c>
      <c r="B1874" s="1">
        <v>1.88</v>
      </c>
    </row>
    <row r="1875" ht="15.75" customHeight="1">
      <c r="A1875" s="80">
        <v>37348.0</v>
      </c>
      <c r="B1875" s="1">
        <v>1.74</v>
      </c>
    </row>
    <row r="1876" ht="15.75" customHeight="1">
      <c r="A1876" s="80">
        <v>37349.0</v>
      </c>
      <c r="B1876" s="1">
        <v>1.81</v>
      </c>
    </row>
    <row r="1877" ht="15.75" customHeight="1">
      <c r="A1877" s="80">
        <v>37350.0</v>
      </c>
      <c r="B1877" s="1">
        <v>1.74</v>
      </c>
    </row>
    <row r="1878" ht="15.75" customHeight="1">
      <c r="A1878" s="80">
        <v>37351.0</v>
      </c>
      <c r="B1878" s="1">
        <v>1.7</v>
      </c>
    </row>
    <row r="1879" ht="15.75" customHeight="1">
      <c r="A1879" s="80">
        <v>37354.0</v>
      </c>
      <c r="B1879" s="1">
        <v>1.72</v>
      </c>
    </row>
    <row r="1880" ht="15.75" customHeight="1">
      <c r="A1880" s="80">
        <v>37355.0</v>
      </c>
      <c r="B1880" s="1">
        <v>1.68</v>
      </c>
    </row>
    <row r="1881" ht="15.75" customHeight="1">
      <c r="A1881" s="80">
        <v>37356.0</v>
      </c>
      <c r="B1881" s="1">
        <v>1.73</v>
      </c>
    </row>
    <row r="1882" ht="15.75" customHeight="1">
      <c r="A1882" s="80">
        <v>37357.0</v>
      </c>
      <c r="B1882" s="1">
        <v>1.83</v>
      </c>
    </row>
    <row r="1883" ht="15.75" customHeight="1">
      <c r="A1883" s="80">
        <v>37358.0</v>
      </c>
      <c r="B1883" s="1">
        <v>1.79</v>
      </c>
    </row>
    <row r="1884" ht="15.75" customHeight="1">
      <c r="A1884" s="80">
        <v>37361.0</v>
      </c>
      <c r="B1884" s="1">
        <v>1.84</v>
      </c>
    </row>
    <row r="1885" ht="15.75" customHeight="1">
      <c r="A1885" s="80">
        <v>37362.0</v>
      </c>
      <c r="B1885" s="1">
        <v>1.68</v>
      </c>
    </row>
    <row r="1886" ht="15.75" customHeight="1">
      <c r="A1886" s="80">
        <v>37363.0</v>
      </c>
      <c r="B1886" s="1">
        <v>1.73</v>
      </c>
    </row>
    <row r="1887" ht="15.75" customHeight="1">
      <c r="A1887" s="80">
        <v>37364.0</v>
      </c>
      <c r="B1887" s="1">
        <v>1.71</v>
      </c>
    </row>
    <row r="1888" ht="15.75" customHeight="1">
      <c r="A1888" s="80">
        <v>37365.0</v>
      </c>
      <c r="B1888" s="1">
        <v>1.67</v>
      </c>
    </row>
    <row r="1889" ht="15.75" customHeight="1">
      <c r="A1889" s="80">
        <v>37368.0</v>
      </c>
      <c r="B1889" s="1">
        <v>1.73</v>
      </c>
    </row>
    <row r="1890" ht="15.75" customHeight="1">
      <c r="A1890" s="80">
        <v>37369.0</v>
      </c>
      <c r="B1890" s="1">
        <v>1.71</v>
      </c>
    </row>
    <row r="1891" ht="15.75" customHeight="1">
      <c r="A1891" s="80">
        <v>37370.0</v>
      </c>
      <c r="B1891" s="1">
        <v>1.76</v>
      </c>
    </row>
    <row r="1892" ht="15.75" customHeight="1">
      <c r="A1892" s="80">
        <v>37371.0</v>
      </c>
      <c r="B1892" s="1">
        <v>1.82</v>
      </c>
    </row>
    <row r="1893" ht="15.75" customHeight="1">
      <c r="A1893" s="80">
        <v>37372.0</v>
      </c>
      <c r="B1893" s="1">
        <v>1.79</v>
      </c>
    </row>
    <row r="1894" ht="15.75" customHeight="1">
      <c r="A1894" s="80">
        <v>37375.0</v>
      </c>
      <c r="B1894" s="1">
        <v>1.81</v>
      </c>
    </row>
    <row r="1895" ht="15.75" customHeight="1">
      <c r="A1895" s="80">
        <v>37376.0</v>
      </c>
      <c r="B1895" s="1">
        <v>1.82</v>
      </c>
    </row>
    <row r="1896" ht="15.75" customHeight="1">
      <c r="A1896" s="80">
        <v>37377.0</v>
      </c>
      <c r="B1896" s="1">
        <v>1.88</v>
      </c>
    </row>
    <row r="1897" ht="15.75" customHeight="1">
      <c r="A1897" s="80">
        <v>37378.0</v>
      </c>
      <c r="B1897" s="1">
        <v>1.79</v>
      </c>
    </row>
    <row r="1898" ht="15.75" customHeight="1">
      <c r="A1898" s="80">
        <v>37379.0</v>
      </c>
      <c r="B1898" s="1">
        <v>1.73</v>
      </c>
    </row>
    <row r="1899" ht="15.75" customHeight="1">
      <c r="A1899" s="80">
        <v>37382.0</v>
      </c>
      <c r="B1899" s="1">
        <v>1.75</v>
      </c>
    </row>
    <row r="1900" ht="15.75" customHeight="1">
      <c r="A1900" s="80">
        <v>37383.0</v>
      </c>
      <c r="B1900" s="1">
        <v>1.72</v>
      </c>
    </row>
    <row r="1901" ht="15.75" customHeight="1">
      <c r="A1901" s="80">
        <v>37384.0</v>
      </c>
      <c r="B1901" s="1">
        <v>1.71</v>
      </c>
    </row>
    <row r="1902" ht="15.75" customHeight="1">
      <c r="A1902" s="80">
        <v>37385.0</v>
      </c>
      <c r="B1902" s="1">
        <v>1.74</v>
      </c>
    </row>
    <row r="1903" ht="15.75" customHeight="1">
      <c r="A1903" s="80">
        <v>37386.0</v>
      </c>
      <c r="B1903" s="1">
        <v>1.74</v>
      </c>
    </row>
    <row r="1904" ht="15.75" customHeight="1">
      <c r="A1904" s="80">
        <v>37389.0</v>
      </c>
      <c r="B1904" s="1">
        <v>1.75</v>
      </c>
    </row>
    <row r="1905" ht="15.75" customHeight="1">
      <c r="A1905" s="80">
        <v>37390.0</v>
      </c>
      <c r="B1905" s="1">
        <v>1.69</v>
      </c>
    </row>
    <row r="1906" ht="15.75" customHeight="1">
      <c r="A1906" s="80">
        <v>37391.0</v>
      </c>
      <c r="B1906" s="1">
        <v>1.84</v>
      </c>
    </row>
    <row r="1907" ht="15.75" customHeight="1">
      <c r="A1907" s="80">
        <v>37392.0</v>
      </c>
      <c r="B1907" s="1">
        <v>1.76</v>
      </c>
    </row>
    <row r="1908" ht="15.75" customHeight="1">
      <c r="A1908" s="80">
        <v>37393.0</v>
      </c>
      <c r="B1908" s="1">
        <v>1.7</v>
      </c>
    </row>
    <row r="1909" ht="15.75" customHeight="1">
      <c r="A1909" s="80">
        <v>37396.0</v>
      </c>
      <c r="B1909" s="1">
        <v>1.72</v>
      </c>
    </row>
    <row r="1910" ht="15.75" customHeight="1">
      <c r="A1910" s="80">
        <v>37397.0</v>
      </c>
      <c r="B1910" s="1">
        <v>1.68</v>
      </c>
    </row>
    <row r="1911" ht="15.75" customHeight="1">
      <c r="A1911" s="80">
        <v>37398.0</v>
      </c>
      <c r="B1911" s="1">
        <v>1.73</v>
      </c>
    </row>
    <row r="1912" ht="15.75" customHeight="1">
      <c r="A1912" s="80">
        <v>37399.0</v>
      </c>
      <c r="B1912" s="1">
        <v>1.76</v>
      </c>
    </row>
    <row r="1913" ht="15.75" customHeight="1">
      <c r="A1913" s="80">
        <v>37400.0</v>
      </c>
      <c r="B1913" s="1">
        <v>1.75</v>
      </c>
    </row>
    <row r="1914" ht="15.75" customHeight="1">
      <c r="A1914" s="80">
        <v>37404.0</v>
      </c>
      <c r="B1914" s="1">
        <v>1.88</v>
      </c>
    </row>
    <row r="1915" ht="15.75" customHeight="1">
      <c r="A1915" s="80">
        <v>37405.0</v>
      </c>
      <c r="B1915" s="1">
        <v>1.79</v>
      </c>
    </row>
    <row r="1916" ht="15.75" customHeight="1">
      <c r="A1916" s="80">
        <v>37406.0</v>
      </c>
      <c r="B1916" s="1">
        <v>1.8</v>
      </c>
    </row>
    <row r="1917" ht="15.75" customHeight="1">
      <c r="A1917" s="80">
        <v>37407.0</v>
      </c>
      <c r="B1917" s="1">
        <v>1.79</v>
      </c>
    </row>
    <row r="1918" ht="15.75" customHeight="1">
      <c r="A1918" s="80">
        <v>37410.0</v>
      </c>
      <c r="B1918" s="1">
        <v>1.83</v>
      </c>
    </row>
    <row r="1919" ht="15.75" customHeight="1">
      <c r="A1919" s="80">
        <v>37411.0</v>
      </c>
      <c r="B1919" s="1">
        <v>1.73</v>
      </c>
    </row>
    <row r="1920" ht="15.75" customHeight="1">
      <c r="A1920" s="80">
        <v>37412.0</v>
      </c>
      <c r="B1920" s="1">
        <v>1.7</v>
      </c>
    </row>
    <row r="1921" ht="15.75" customHeight="1">
      <c r="A1921" s="80">
        <v>37413.0</v>
      </c>
      <c r="B1921" s="1">
        <v>1.75</v>
      </c>
    </row>
    <row r="1922" ht="15.75" customHeight="1">
      <c r="A1922" s="80">
        <v>37414.0</v>
      </c>
      <c r="B1922" s="1">
        <v>1.73</v>
      </c>
    </row>
    <row r="1923" ht="15.75" customHeight="1">
      <c r="A1923" s="80">
        <v>37417.0</v>
      </c>
      <c r="B1923" s="1">
        <v>1.76</v>
      </c>
    </row>
    <row r="1924" ht="15.75" customHeight="1">
      <c r="A1924" s="80">
        <v>37418.0</v>
      </c>
      <c r="B1924" s="1">
        <v>1.72</v>
      </c>
    </row>
    <row r="1925" ht="15.75" customHeight="1">
      <c r="A1925" s="80">
        <v>37419.0</v>
      </c>
      <c r="B1925" s="1">
        <v>1.75</v>
      </c>
    </row>
    <row r="1926" ht="15.75" customHeight="1">
      <c r="A1926" s="80">
        <v>37420.0</v>
      </c>
      <c r="B1926" s="1">
        <v>1.76</v>
      </c>
    </row>
    <row r="1927" ht="15.75" customHeight="1">
      <c r="A1927" s="80">
        <v>37421.0</v>
      </c>
      <c r="B1927" s="1">
        <v>1.75</v>
      </c>
    </row>
    <row r="1928" ht="15.75" customHeight="1">
      <c r="A1928" s="80">
        <v>37424.0</v>
      </c>
      <c r="B1928" s="1">
        <v>1.82</v>
      </c>
    </row>
    <row r="1929" ht="15.75" customHeight="1">
      <c r="A1929" s="80">
        <v>37425.0</v>
      </c>
      <c r="B1929" s="1">
        <v>1.71</v>
      </c>
    </row>
    <row r="1930" ht="15.75" customHeight="1">
      <c r="A1930" s="80">
        <v>37426.0</v>
      </c>
      <c r="B1930" s="1">
        <v>1.69</v>
      </c>
    </row>
    <row r="1931" ht="15.75" customHeight="1">
      <c r="A1931" s="80">
        <v>37427.0</v>
      </c>
      <c r="B1931" s="1">
        <v>1.75</v>
      </c>
    </row>
    <row r="1932" ht="15.75" customHeight="1">
      <c r="A1932" s="80">
        <v>37428.0</v>
      </c>
      <c r="B1932" s="1">
        <v>1.74</v>
      </c>
    </row>
    <row r="1933" ht="15.75" customHeight="1">
      <c r="A1933" s="80">
        <v>37431.0</v>
      </c>
      <c r="B1933" s="1">
        <v>1.77</v>
      </c>
    </row>
    <row r="1934" ht="15.75" customHeight="1">
      <c r="A1934" s="80">
        <v>37432.0</v>
      </c>
      <c r="B1934" s="1">
        <v>1.75</v>
      </c>
    </row>
    <row r="1935" ht="15.75" customHeight="1">
      <c r="A1935" s="80">
        <v>37433.0</v>
      </c>
      <c r="B1935" s="1">
        <v>1.78</v>
      </c>
    </row>
    <row r="1936" ht="15.75" customHeight="1">
      <c r="A1936" s="80">
        <v>37434.0</v>
      </c>
      <c r="B1936" s="1">
        <v>1.81</v>
      </c>
    </row>
    <row r="1937" ht="15.75" customHeight="1">
      <c r="A1937" s="80">
        <v>37435.0</v>
      </c>
      <c r="B1937" s="1">
        <v>1.73</v>
      </c>
    </row>
    <row r="1938" ht="15.75" customHeight="1">
      <c r="A1938" s="80">
        <v>37438.0</v>
      </c>
      <c r="B1938" s="1">
        <v>1.83</v>
      </c>
    </row>
    <row r="1939" ht="15.75" customHeight="1">
      <c r="A1939" s="80">
        <v>37439.0</v>
      </c>
      <c r="B1939" s="1">
        <v>1.72</v>
      </c>
    </row>
    <row r="1940" ht="15.75" customHeight="1">
      <c r="A1940" s="80">
        <v>37440.0</v>
      </c>
      <c r="B1940" s="1">
        <v>1.71</v>
      </c>
    </row>
    <row r="1941" ht="15.75" customHeight="1">
      <c r="A1941" s="80">
        <v>37442.0</v>
      </c>
      <c r="B1941" s="1">
        <v>1.72</v>
      </c>
    </row>
    <row r="1942" ht="15.75" customHeight="1">
      <c r="A1942" s="80">
        <v>37445.0</v>
      </c>
      <c r="B1942" s="1">
        <v>1.75</v>
      </c>
    </row>
    <row r="1943" ht="15.75" customHeight="1">
      <c r="A1943" s="80">
        <v>37446.0</v>
      </c>
      <c r="B1943" s="1">
        <v>1.72</v>
      </c>
    </row>
    <row r="1944" ht="15.75" customHeight="1">
      <c r="A1944" s="80">
        <v>37447.0</v>
      </c>
      <c r="B1944" s="1">
        <v>1.74</v>
      </c>
    </row>
    <row r="1945" ht="15.75" customHeight="1">
      <c r="A1945" s="80">
        <v>37448.0</v>
      </c>
      <c r="B1945" s="1">
        <v>1.76</v>
      </c>
    </row>
    <row r="1946" ht="15.75" customHeight="1">
      <c r="A1946" s="80">
        <v>37449.0</v>
      </c>
      <c r="B1946" s="1">
        <v>1.71</v>
      </c>
    </row>
    <row r="1947" ht="15.75" customHeight="1">
      <c r="A1947" s="80">
        <v>37452.0</v>
      </c>
      <c r="B1947" s="1">
        <v>1.83</v>
      </c>
    </row>
    <row r="1948" ht="15.75" customHeight="1">
      <c r="A1948" s="80">
        <v>37453.0</v>
      </c>
      <c r="B1948" s="1">
        <v>1.72</v>
      </c>
    </row>
    <row r="1949" ht="15.75" customHeight="1">
      <c r="A1949" s="80">
        <v>37454.0</v>
      </c>
      <c r="B1949" s="1">
        <v>1.71</v>
      </c>
    </row>
    <row r="1950" ht="15.75" customHeight="1">
      <c r="A1950" s="80">
        <v>37455.0</v>
      </c>
      <c r="B1950" s="1">
        <v>1.74</v>
      </c>
    </row>
    <row r="1951" ht="15.75" customHeight="1">
      <c r="A1951" s="80">
        <v>37456.0</v>
      </c>
      <c r="B1951" s="1">
        <v>1.72</v>
      </c>
    </row>
    <row r="1952" ht="15.75" customHeight="1">
      <c r="A1952" s="80">
        <v>37459.0</v>
      </c>
      <c r="B1952" s="1">
        <v>1.77</v>
      </c>
    </row>
    <row r="1953" ht="15.75" customHeight="1">
      <c r="A1953" s="80">
        <v>37460.0</v>
      </c>
      <c r="B1953" s="1">
        <v>1.73</v>
      </c>
    </row>
    <row r="1954" ht="15.75" customHeight="1">
      <c r="A1954" s="80">
        <v>37461.0</v>
      </c>
      <c r="B1954" s="1">
        <v>1.67</v>
      </c>
    </row>
    <row r="1955" ht="15.75" customHeight="1">
      <c r="A1955" s="80">
        <v>37462.0</v>
      </c>
      <c r="B1955" s="1">
        <v>1.75</v>
      </c>
    </row>
    <row r="1956" ht="15.75" customHeight="1">
      <c r="A1956" s="80">
        <v>37463.0</v>
      </c>
      <c r="B1956" s="1">
        <v>1.69</v>
      </c>
    </row>
    <row r="1957" ht="15.75" customHeight="1">
      <c r="A1957" s="80">
        <v>37466.0</v>
      </c>
      <c r="B1957" s="1">
        <v>1.75</v>
      </c>
    </row>
    <row r="1958" ht="15.75" customHeight="1">
      <c r="A1958" s="80">
        <v>37467.0</v>
      </c>
      <c r="B1958" s="1">
        <v>1.71</v>
      </c>
    </row>
    <row r="1959" ht="15.75" customHeight="1">
      <c r="A1959" s="80">
        <v>37468.0</v>
      </c>
      <c r="B1959" s="1">
        <v>1.76</v>
      </c>
    </row>
    <row r="1960" ht="15.75" customHeight="1">
      <c r="A1960" s="80">
        <v>37469.0</v>
      </c>
      <c r="B1960" s="1">
        <v>1.79</v>
      </c>
    </row>
    <row r="1961" ht="15.75" customHeight="1">
      <c r="A1961" s="80">
        <v>37470.0</v>
      </c>
      <c r="B1961" s="1">
        <v>1.72</v>
      </c>
    </row>
    <row r="1962" ht="15.75" customHeight="1">
      <c r="A1962" s="80">
        <v>37473.0</v>
      </c>
      <c r="B1962" s="1">
        <v>1.77</v>
      </c>
    </row>
    <row r="1963" ht="15.75" customHeight="1">
      <c r="A1963" s="80">
        <v>37474.0</v>
      </c>
      <c r="B1963" s="1">
        <v>1.74</v>
      </c>
    </row>
    <row r="1964" ht="15.75" customHeight="1">
      <c r="A1964" s="80">
        <v>37475.0</v>
      </c>
      <c r="B1964" s="1">
        <v>1.71</v>
      </c>
    </row>
    <row r="1965" ht="15.75" customHeight="1">
      <c r="A1965" s="80">
        <v>37476.0</v>
      </c>
      <c r="B1965" s="1">
        <v>1.71</v>
      </c>
    </row>
    <row r="1966" ht="15.75" customHeight="1">
      <c r="A1966" s="80">
        <v>37477.0</v>
      </c>
      <c r="B1966" s="1">
        <v>1.68</v>
      </c>
    </row>
    <row r="1967" ht="15.75" customHeight="1">
      <c r="A1967" s="80">
        <v>37480.0</v>
      </c>
      <c r="B1967" s="1">
        <v>1.76</v>
      </c>
    </row>
    <row r="1968" ht="15.75" customHeight="1">
      <c r="A1968" s="80">
        <v>37481.0</v>
      </c>
      <c r="B1968" s="1">
        <v>1.74</v>
      </c>
    </row>
    <row r="1969" ht="15.75" customHeight="1">
      <c r="A1969" s="80">
        <v>37482.0</v>
      </c>
      <c r="B1969" s="1">
        <v>1.78</v>
      </c>
    </row>
    <row r="1970" ht="15.75" customHeight="1">
      <c r="A1970" s="80">
        <v>37483.0</v>
      </c>
      <c r="B1970" s="1">
        <v>1.87</v>
      </c>
    </row>
    <row r="1971" ht="15.75" customHeight="1">
      <c r="A1971" s="80">
        <v>37484.0</v>
      </c>
      <c r="B1971" s="1">
        <v>1.7</v>
      </c>
    </row>
    <row r="1972" ht="15.75" customHeight="1">
      <c r="A1972" s="80">
        <v>37487.0</v>
      </c>
      <c r="B1972" s="1">
        <v>1.72</v>
      </c>
    </row>
    <row r="1973" ht="15.75" customHeight="1">
      <c r="A1973" s="80">
        <v>37488.0</v>
      </c>
      <c r="B1973" s="1">
        <v>1.7</v>
      </c>
    </row>
    <row r="1974" ht="15.75" customHeight="1">
      <c r="A1974" s="80">
        <v>37489.0</v>
      </c>
      <c r="B1974" s="1">
        <v>1.72</v>
      </c>
    </row>
    <row r="1975" ht="15.75" customHeight="1">
      <c r="A1975" s="80">
        <v>37490.0</v>
      </c>
      <c r="B1975" s="1">
        <v>1.73</v>
      </c>
    </row>
    <row r="1976" ht="15.75" customHeight="1">
      <c r="A1976" s="80">
        <v>37491.0</v>
      </c>
      <c r="B1976" s="1">
        <v>1.72</v>
      </c>
    </row>
    <row r="1977" ht="15.75" customHeight="1">
      <c r="A1977" s="80">
        <v>37494.0</v>
      </c>
      <c r="B1977" s="1">
        <v>1.81</v>
      </c>
    </row>
    <row r="1978" ht="15.75" customHeight="1">
      <c r="A1978" s="80">
        <v>37495.0</v>
      </c>
      <c r="B1978" s="1">
        <v>1.79</v>
      </c>
    </row>
    <row r="1979" ht="15.75" customHeight="1">
      <c r="A1979" s="80">
        <v>37496.0</v>
      </c>
      <c r="B1979" s="1">
        <v>1.8</v>
      </c>
    </row>
    <row r="1980" ht="15.75" customHeight="1">
      <c r="A1980" s="80">
        <v>37497.0</v>
      </c>
      <c r="B1980" s="1">
        <v>1.82</v>
      </c>
    </row>
    <row r="1981" ht="15.75" customHeight="1">
      <c r="A1981" s="80">
        <v>37498.0</v>
      </c>
      <c r="B1981" s="1">
        <v>1.81</v>
      </c>
    </row>
    <row r="1982" ht="15.75" customHeight="1">
      <c r="A1982" s="80">
        <v>37502.0</v>
      </c>
      <c r="B1982" s="1">
        <v>1.87</v>
      </c>
    </row>
    <row r="1983" ht="15.75" customHeight="1">
      <c r="A1983" s="80">
        <v>37503.0</v>
      </c>
      <c r="B1983" s="1">
        <v>1.74</v>
      </c>
    </row>
    <row r="1984" ht="15.75" customHeight="1">
      <c r="A1984" s="80">
        <v>37504.0</v>
      </c>
      <c r="B1984" s="1">
        <v>1.75</v>
      </c>
    </row>
    <row r="1985" ht="15.75" customHeight="1">
      <c r="A1985" s="80">
        <v>37505.0</v>
      </c>
      <c r="B1985" s="1">
        <v>1.71</v>
      </c>
    </row>
    <row r="1986" ht="15.75" customHeight="1">
      <c r="A1986" s="80">
        <v>37508.0</v>
      </c>
      <c r="B1986" s="1">
        <v>1.76</v>
      </c>
    </row>
    <row r="1987" ht="15.75" customHeight="1">
      <c r="A1987" s="80">
        <v>37509.0</v>
      </c>
      <c r="B1987" s="1">
        <v>1.74</v>
      </c>
    </row>
    <row r="1988" ht="15.75" customHeight="1">
      <c r="A1988" s="80">
        <v>37510.0</v>
      </c>
      <c r="B1988" s="1">
        <v>1.72</v>
      </c>
    </row>
    <row r="1989" ht="15.75" customHeight="1">
      <c r="A1989" s="80">
        <v>37511.0</v>
      </c>
      <c r="B1989" s="1">
        <v>1.74</v>
      </c>
    </row>
    <row r="1990" ht="15.75" customHeight="1">
      <c r="A1990" s="80">
        <v>37512.0</v>
      </c>
      <c r="B1990" s="1">
        <v>1.72</v>
      </c>
    </row>
    <row r="1991" ht="15.75" customHeight="1">
      <c r="A1991" s="80">
        <v>37515.0</v>
      </c>
      <c r="B1991" s="1">
        <v>1.83</v>
      </c>
    </row>
    <row r="1992" ht="15.75" customHeight="1">
      <c r="A1992" s="80">
        <v>37516.0</v>
      </c>
      <c r="B1992" s="1">
        <v>1.72</v>
      </c>
    </row>
    <row r="1993" ht="15.75" customHeight="1">
      <c r="A1993" s="80">
        <v>37517.0</v>
      </c>
      <c r="B1993" s="1">
        <v>1.68</v>
      </c>
    </row>
    <row r="1994" ht="15.75" customHeight="1">
      <c r="A1994" s="80">
        <v>37518.0</v>
      </c>
      <c r="B1994" s="1">
        <v>1.69</v>
      </c>
    </row>
    <row r="1995" ht="15.75" customHeight="1">
      <c r="A1995" s="80">
        <v>37519.0</v>
      </c>
      <c r="B1995" s="1">
        <v>1.7</v>
      </c>
    </row>
    <row r="1996" ht="15.75" customHeight="1">
      <c r="A1996" s="80">
        <v>37522.0</v>
      </c>
      <c r="B1996" s="1">
        <v>1.74</v>
      </c>
    </row>
    <row r="1997" ht="15.75" customHeight="1">
      <c r="A1997" s="80">
        <v>37523.0</v>
      </c>
      <c r="B1997" s="1">
        <v>1.75</v>
      </c>
    </row>
    <row r="1998" ht="15.75" customHeight="1">
      <c r="A1998" s="80">
        <v>37524.0</v>
      </c>
      <c r="B1998" s="1">
        <v>1.79</v>
      </c>
    </row>
    <row r="1999" ht="15.75" customHeight="1">
      <c r="A1999" s="80">
        <v>37525.0</v>
      </c>
      <c r="B1999" s="1">
        <v>1.8</v>
      </c>
    </row>
    <row r="2000" ht="15.75" customHeight="1">
      <c r="A2000" s="80">
        <v>37526.0</v>
      </c>
      <c r="B2000" s="1">
        <v>1.78</v>
      </c>
    </row>
    <row r="2001" ht="15.75" customHeight="1">
      <c r="A2001" s="80">
        <v>37529.0</v>
      </c>
      <c r="B2001" s="1">
        <v>1.85</v>
      </c>
    </row>
    <row r="2002" ht="15.75" customHeight="1">
      <c r="A2002" s="80">
        <v>37530.0</v>
      </c>
      <c r="B2002" s="1">
        <v>1.85</v>
      </c>
    </row>
    <row r="2003" ht="15.75" customHeight="1">
      <c r="A2003" s="80">
        <v>37531.0</v>
      </c>
      <c r="B2003" s="1">
        <v>1.75</v>
      </c>
    </row>
    <row r="2004" ht="15.75" customHeight="1">
      <c r="A2004" s="80">
        <v>37532.0</v>
      </c>
      <c r="B2004" s="1">
        <v>1.76</v>
      </c>
    </row>
    <row r="2005" ht="15.75" customHeight="1">
      <c r="A2005" s="80">
        <v>37533.0</v>
      </c>
      <c r="B2005" s="1">
        <v>1.72</v>
      </c>
    </row>
    <row r="2006" ht="15.75" customHeight="1">
      <c r="A2006" s="80">
        <v>37536.0</v>
      </c>
      <c r="B2006" s="1">
        <v>1.74</v>
      </c>
    </row>
    <row r="2007" ht="15.75" customHeight="1">
      <c r="A2007" s="80">
        <v>37537.0</v>
      </c>
      <c r="B2007" s="1">
        <v>1.72</v>
      </c>
    </row>
    <row r="2008" ht="15.75" customHeight="1">
      <c r="A2008" s="80">
        <v>37538.0</v>
      </c>
      <c r="B2008" s="1">
        <v>1.73</v>
      </c>
    </row>
    <row r="2009" ht="15.75" customHeight="1">
      <c r="A2009" s="80">
        <v>37539.0</v>
      </c>
      <c r="B2009" s="1">
        <v>1.75</v>
      </c>
    </row>
    <row r="2010" ht="15.75" customHeight="1">
      <c r="A2010" s="80">
        <v>37540.0</v>
      </c>
      <c r="B2010" s="1">
        <v>1.73</v>
      </c>
    </row>
    <row r="2011" ht="15.75" customHeight="1">
      <c r="A2011" s="80">
        <v>37544.0</v>
      </c>
      <c r="B2011" s="1">
        <v>1.88</v>
      </c>
    </row>
    <row r="2012" ht="15.75" customHeight="1">
      <c r="A2012" s="80">
        <v>37545.0</v>
      </c>
      <c r="B2012" s="1">
        <v>1.73</v>
      </c>
    </row>
    <row r="2013" ht="15.75" customHeight="1">
      <c r="A2013" s="80">
        <v>37546.0</v>
      </c>
      <c r="B2013" s="1">
        <v>1.74</v>
      </c>
    </row>
    <row r="2014" ht="15.75" customHeight="1">
      <c r="A2014" s="80">
        <v>37547.0</v>
      </c>
      <c r="B2014" s="1">
        <v>1.71</v>
      </c>
    </row>
    <row r="2015" ht="15.75" customHeight="1">
      <c r="A2015" s="80">
        <v>37550.0</v>
      </c>
      <c r="B2015" s="1">
        <v>1.73</v>
      </c>
    </row>
    <row r="2016" ht="15.75" customHeight="1">
      <c r="A2016" s="80">
        <v>37551.0</v>
      </c>
      <c r="B2016" s="1">
        <v>1.71</v>
      </c>
    </row>
    <row r="2017" ht="15.75" customHeight="1">
      <c r="A2017" s="80">
        <v>37552.0</v>
      </c>
      <c r="B2017" s="1">
        <v>1.76</v>
      </c>
    </row>
    <row r="2018" ht="15.75" customHeight="1">
      <c r="A2018" s="80">
        <v>37553.0</v>
      </c>
      <c r="B2018" s="1">
        <v>1.8</v>
      </c>
    </row>
    <row r="2019" ht="15.75" customHeight="1">
      <c r="A2019" s="80">
        <v>37554.0</v>
      </c>
      <c r="B2019" s="1">
        <v>1.82</v>
      </c>
    </row>
    <row r="2020" ht="15.75" customHeight="1">
      <c r="A2020" s="80">
        <v>37557.0</v>
      </c>
      <c r="B2020" s="1">
        <v>1.79</v>
      </c>
    </row>
    <row r="2021" ht="15.75" customHeight="1">
      <c r="A2021" s="80">
        <v>37558.0</v>
      </c>
      <c r="B2021" s="1">
        <v>1.75</v>
      </c>
    </row>
    <row r="2022" ht="15.75" customHeight="1">
      <c r="A2022" s="80">
        <v>37559.0</v>
      </c>
      <c r="B2022" s="1">
        <v>1.72</v>
      </c>
    </row>
    <row r="2023" ht="15.75" customHeight="1">
      <c r="A2023" s="80">
        <v>37560.0</v>
      </c>
      <c r="B2023" s="1">
        <v>1.82</v>
      </c>
    </row>
    <row r="2024" ht="15.75" customHeight="1">
      <c r="A2024" s="80">
        <v>37561.0</v>
      </c>
      <c r="B2024" s="1">
        <v>1.74</v>
      </c>
    </row>
    <row r="2025" ht="15.75" customHeight="1">
      <c r="A2025" s="80">
        <v>37564.0</v>
      </c>
      <c r="B2025" s="1">
        <v>1.71</v>
      </c>
    </row>
    <row r="2026" ht="15.75" customHeight="1">
      <c r="A2026" s="80">
        <v>37565.0</v>
      </c>
      <c r="B2026" s="1">
        <v>1.64</v>
      </c>
    </row>
    <row r="2027" ht="15.75" customHeight="1">
      <c r="A2027" s="80">
        <v>37566.0</v>
      </c>
      <c r="B2027" s="1">
        <v>1.48</v>
      </c>
    </row>
    <row r="2028" ht="15.75" customHeight="1">
      <c r="A2028" s="80">
        <v>37567.0</v>
      </c>
      <c r="B2028" s="1">
        <v>1.27</v>
      </c>
    </row>
    <row r="2029" ht="15.75" customHeight="1">
      <c r="A2029" s="80">
        <v>37568.0</v>
      </c>
      <c r="B2029" s="1">
        <v>1.18</v>
      </c>
    </row>
    <row r="2030" ht="15.75" customHeight="1">
      <c r="A2030" s="80">
        <v>37572.0</v>
      </c>
      <c r="B2030" s="1">
        <v>1.29</v>
      </c>
    </row>
    <row r="2031" ht="15.75" customHeight="1">
      <c r="A2031" s="80">
        <v>37573.0</v>
      </c>
      <c r="B2031" s="1">
        <v>1.17</v>
      </c>
    </row>
    <row r="2032" ht="15.75" customHeight="1">
      <c r="A2032" s="80">
        <v>37574.0</v>
      </c>
      <c r="B2032" s="1">
        <v>1.29</v>
      </c>
    </row>
    <row r="2033" ht="15.75" customHeight="1">
      <c r="A2033" s="80">
        <v>37575.0</v>
      </c>
      <c r="B2033" s="1">
        <v>1.35</v>
      </c>
    </row>
    <row r="2034" ht="15.75" customHeight="1">
      <c r="A2034" s="80">
        <v>37578.0</v>
      </c>
      <c r="B2034" s="1">
        <v>1.21</v>
      </c>
    </row>
    <row r="2035" ht="15.75" customHeight="1">
      <c r="A2035" s="80">
        <v>37579.0</v>
      </c>
      <c r="B2035" s="1">
        <v>1.2</v>
      </c>
    </row>
    <row r="2036" ht="15.75" customHeight="1">
      <c r="A2036" s="80">
        <v>37580.0</v>
      </c>
      <c r="B2036" s="1">
        <v>1.23</v>
      </c>
    </row>
    <row r="2037" ht="15.75" customHeight="1">
      <c r="A2037" s="80">
        <v>37581.0</v>
      </c>
      <c r="B2037" s="1">
        <v>1.27</v>
      </c>
    </row>
    <row r="2038" ht="15.75" customHeight="1">
      <c r="A2038" s="80">
        <v>37582.0</v>
      </c>
      <c r="B2038" s="1">
        <v>1.25</v>
      </c>
    </row>
    <row r="2039" ht="15.75" customHeight="1">
      <c r="A2039" s="80">
        <v>37585.0</v>
      </c>
      <c r="B2039" s="1">
        <v>1.32</v>
      </c>
    </row>
    <row r="2040" ht="15.75" customHeight="1">
      <c r="A2040" s="80">
        <v>37586.0</v>
      </c>
      <c r="B2040" s="1">
        <v>1.26</v>
      </c>
    </row>
    <row r="2041" ht="15.75" customHeight="1">
      <c r="A2041" s="80">
        <v>37587.0</v>
      </c>
      <c r="B2041" s="1">
        <v>1.27</v>
      </c>
    </row>
    <row r="2042" ht="15.75" customHeight="1">
      <c r="A2042" s="80">
        <v>37589.0</v>
      </c>
      <c r="B2042" s="1">
        <v>1.23</v>
      </c>
    </row>
    <row r="2043" ht="15.75" customHeight="1">
      <c r="A2043" s="80">
        <v>37592.0</v>
      </c>
      <c r="B2043" s="1">
        <v>1.27</v>
      </c>
    </row>
    <row r="2044" ht="15.75" customHeight="1">
      <c r="A2044" s="80">
        <v>37593.0</v>
      </c>
      <c r="B2044" s="1">
        <v>1.24</v>
      </c>
    </row>
    <row r="2045" ht="15.75" customHeight="1">
      <c r="A2045" s="80">
        <v>37594.0</v>
      </c>
      <c r="B2045" s="1">
        <v>1.23</v>
      </c>
    </row>
    <row r="2046" ht="15.75" customHeight="1">
      <c r="A2046" s="80">
        <v>37595.0</v>
      </c>
      <c r="B2046" s="1">
        <v>1.24</v>
      </c>
    </row>
    <row r="2047" ht="15.75" customHeight="1">
      <c r="A2047" s="80">
        <v>37596.0</v>
      </c>
      <c r="B2047" s="1">
        <v>1.21</v>
      </c>
    </row>
    <row r="2048" ht="15.75" customHeight="1">
      <c r="A2048" s="80">
        <v>37599.0</v>
      </c>
      <c r="B2048" s="1">
        <v>1.22</v>
      </c>
    </row>
    <row r="2049" ht="15.75" customHeight="1">
      <c r="A2049" s="80">
        <v>37600.0</v>
      </c>
      <c r="B2049" s="1">
        <v>1.22</v>
      </c>
    </row>
    <row r="2050" ht="15.75" customHeight="1">
      <c r="A2050" s="80">
        <v>37601.0</v>
      </c>
      <c r="B2050" s="1">
        <v>1.29</v>
      </c>
    </row>
    <row r="2051" ht="15.75" customHeight="1">
      <c r="A2051" s="80">
        <v>37602.0</v>
      </c>
      <c r="B2051" s="1">
        <v>1.29</v>
      </c>
    </row>
    <row r="2052" ht="15.75" customHeight="1">
      <c r="A2052" s="80">
        <v>37603.0</v>
      </c>
      <c r="B2052" s="1">
        <v>1.25</v>
      </c>
    </row>
    <row r="2053" ht="15.75" customHeight="1">
      <c r="A2053" s="80">
        <v>37606.0</v>
      </c>
      <c r="B2053" s="1">
        <v>1.36</v>
      </c>
    </row>
    <row r="2054" ht="15.75" customHeight="1">
      <c r="A2054" s="80">
        <v>37607.0</v>
      </c>
      <c r="B2054" s="1">
        <v>1.26</v>
      </c>
    </row>
    <row r="2055" ht="15.75" customHeight="1">
      <c r="A2055" s="80">
        <v>37608.0</v>
      </c>
      <c r="B2055" s="1">
        <v>1.25</v>
      </c>
    </row>
    <row r="2056" ht="15.75" customHeight="1">
      <c r="A2056" s="80">
        <v>37609.0</v>
      </c>
      <c r="B2056" s="1">
        <v>1.28</v>
      </c>
    </row>
    <row r="2057" ht="15.75" customHeight="1">
      <c r="A2057" s="80">
        <v>37610.0</v>
      </c>
      <c r="B2057" s="1">
        <v>1.26</v>
      </c>
    </row>
    <row r="2058" ht="15.75" customHeight="1">
      <c r="A2058" s="80">
        <v>37613.0</v>
      </c>
      <c r="B2058" s="1">
        <v>1.28</v>
      </c>
    </row>
    <row r="2059" ht="15.75" customHeight="1">
      <c r="A2059" s="80">
        <v>37614.0</v>
      </c>
      <c r="B2059" s="1">
        <v>1.15</v>
      </c>
    </row>
    <row r="2060" ht="15.75" customHeight="1">
      <c r="A2060" s="80">
        <v>37616.0</v>
      </c>
      <c r="B2060" s="1">
        <v>1.28</v>
      </c>
    </row>
    <row r="2061" ht="15.75" customHeight="1">
      <c r="A2061" s="80">
        <v>37617.0</v>
      </c>
      <c r="B2061" s="1">
        <v>1.2</v>
      </c>
    </row>
    <row r="2062" ht="15.75" customHeight="1">
      <c r="A2062" s="80">
        <v>37620.0</v>
      </c>
      <c r="B2062" s="1">
        <v>1.23</v>
      </c>
    </row>
    <row r="2063" ht="15.75" customHeight="1">
      <c r="A2063" s="80">
        <v>37621.0</v>
      </c>
      <c r="B2063" s="1">
        <v>1.16</v>
      </c>
    </row>
    <row r="2064" ht="15.75" customHeight="1">
      <c r="A2064" s="80">
        <v>37623.0</v>
      </c>
      <c r="B2064" s="1">
        <v>1.3</v>
      </c>
    </row>
    <row r="2065" ht="15.75" customHeight="1">
      <c r="A2065" s="80">
        <v>37624.0</v>
      </c>
      <c r="B2065" s="1">
        <v>1.12</v>
      </c>
    </row>
    <row r="2066" ht="15.75" customHeight="1">
      <c r="A2066" s="80">
        <v>37627.0</v>
      </c>
      <c r="B2066" s="1">
        <v>1.22</v>
      </c>
    </row>
    <row r="2067" ht="15.75" customHeight="1">
      <c r="A2067" s="80">
        <v>37628.0</v>
      </c>
      <c r="B2067" s="1">
        <v>1.2</v>
      </c>
    </row>
    <row r="2068" ht="15.75" customHeight="1">
      <c r="A2068" s="80">
        <v>37629.0</v>
      </c>
      <c r="B2068" s="1">
        <v>1.29</v>
      </c>
    </row>
    <row r="2069" ht="15.75" customHeight="1">
      <c r="A2069" s="80">
        <v>37630.0</v>
      </c>
      <c r="B2069" s="1">
        <v>1.29</v>
      </c>
    </row>
    <row r="2070" ht="15.75" customHeight="1">
      <c r="A2070" s="80">
        <v>37631.0</v>
      </c>
      <c r="B2070" s="1">
        <v>1.25</v>
      </c>
    </row>
    <row r="2071" ht="15.75" customHeight="1">
      <c r="A2071" s="80">
        <v>37634.0</v>
      </c>
      <c r="B2071" s="1">
        <v>1.26</v>
      </c>
    </row>
    <row r="2072" ht="15.75" customHeight="1">
      <c r="A2072" s="80">
        <v>37635.0</v>
      </c>
      <c r="B2072" s="1">
        <v>1.24</v>
      </c>
    </row>
    <row r="2073" ht="15.75" customHeight="1">
      <c r="A2073" s="80">
        <v>37636.0</v>
      </c>
      <c r="B2073" s="1">
        <v>1.3</v>
      </c>
    </row>
    <row r="2074" ht="15.75" customHeight="1">
      <c r="A2074" s="80">
        <v>37637.0</v>
      </c>
      <c r="B2074" s="1">
        <v>1.24</v>
      </c>
    </row>
    <row r="2075" ht="15.75" customHeight="1">
      <c r="A2075" s="80">
        <v>37638.0</v>
      </c>
      <c r="B2075" s="1">
        <v>1.2</v>
      </c>
    </row>
    <row r="2076" ht="15.75" customHeight="1">
      <c r="A2076" s="80">
        <v>37642.0</v>
      </c>
      <c r="B2076" s="1">
        <v>1.31</v>
      </c>
    </row>
    <row r="2077" ht="15.75" customHeight="1">
      <c r="A2077" s="80">
        <v>37643.0</v>
      </c>
      <c r="B2077" s="1">
        <v>1.26</v>
      </c>
    </row>
    <row r="2078" ht="15.75" customHeight="1">
      <c r="A2078" s="80">
        <v>37644.0</v>
      </c>
      <c r="B2078" s="1">
        <v>1.27</v>
      </c>
    </row>
    <row r="2079" ht="15.75" customHeight="1">
      <c r="A2079" s="80">
        <v>37645.0</v>
      </c>
      <c r="B2079" s="1">
        <v>1.21</v>
      </c>
    </row>
    <row r="2080" ht="15.75" customHeight="1">
      <c r="A2080" s="80">
        <v>37648.0</v>
      </c>
      <c r="B2080" s="1">
        <v>1.3</v>
      </c>
    </row>
    <row r="2081" ht="15.75" customHeight="1">
      <c r="A2081" s="80">
        <v>37649.0</v>
      </c>
      <c r="B2081" s="1">
        <v>1.23</v>
      </c>
    </row>
    <row r="2082" ht="15.75" customHeight="1">
      <c r="A2082" s="80">
        <v>37650.0</v>
      </c>
      <c r="B2082" s="1">
        <v>1.26</v>
      </c>
    </row>
    <row r="2083" ht="15.75" customHeight="1">
      <c r="A2083" s="80">
        <v>37651.0</v>
      </c>
      <c r="B2083" s="1">
        <v>1.29</v>
      </c>
    </row>
    <row r="2084" ht="15.75" customHeight="1">
      <c r="A2084" s="80">
        <v>37652.0</v>
      </c>
      <c r="B2084" s="1">
        <v>1.33</v>
      </c>
    </row>
    <row r="2085" ht="15.75" customHeight="1">
      <c r="A2085" s="80">
        <v>37655.0</v>
      </c>
      <c r="B2085" s="1">
        <v>1.3</v>
      </c>
    </row>
    <row r="2086" ht="15.75" customHeight="1">
      <c r="A2086" s="80">
        <v>37656.0</v>
      </c>
      <c r="B2086" s="1">
        <v>1.21</v>
      </c>
    </row>
    <row r="2087" ht="15.75" customHeight="1">
      <c r="A2087" s="80">
        <v>37657.0</v>
      </c>
      <c r="B2087" s="1">
        <v>1.21</v>
      </c>
    </row>
    <row r="2088" ht="15.75" customHeight="1">
      <c r="A2088" s="80">
        <v>37658.0</v>
      </c>
      <c r="B2088" s="1">
        <v>1.23</v>
      </c>
    </row>
    <row r="2089" ht="15.75" customHeight="1">
      <c r="A2089" s="80">
        <v>37659.0</v>
      </c>
      <c r="B2089" s="1">
        <v>1.21</v>
      </c>
    </row>
    <row r="2090" ht="15.75" customHeight="1">
      <c r="A2090" s="80">
        <v>37662.0</v>
      </c>
      <c r="B2090" s="1">
        <v>1.25</v>
      </c>
    </row>
    <row r="2091" ht="15.75" customHeight="1">
      <c r="A2091" s="80">
        <v>37663.0</v>
      </c>
      <c r="B2091" s="1">
        <v>1.22</v>
      </c>
    </row>
    <row r="2092" ht="15.75" customHeight="1">
      <c r="A2092" s="80">
        <v>37664.0</v>
      </c>
      <c r="B2092" s="1">
        <v>1.23</v>
      </c>
    </row>
    <row r="2093" ht="15.75" customHeight="1">
      <c r="A2093" s="80">
        <v>37665.0</v>
      </c>
      <c r="B2093" s="1">
        <v>1.28</v>
      </c>
    </row>
    <row r="2094" ht="15.75" customHeight="1">
      <c r="A2094" s="80">
        <v>37666.0</v>
      </c>
      <c r="B2094" s="1">
        <v>1.3</v>
      </c>
    </row>
    <row r="2095" ht="15.75" customHeight="1">
      <c r="A2095" s="80">
        <v>37670.0</v>
      </c>
      <c r="B2095" s="1">
        <v>1.35</v>
      </c>
    </row>
    <row r="2096" ht="15.75" customHeight="1">
      <c r="A2096" s="80">
        <v>37671.0</v>
      </c>
      <c r="B2096" s="1">
        <v>1.24</v>
      </c>
    </row>
    <row r="2097" ht="15.75" customHeight="1">
      <c r="A2097" s="80">
        <v>37672.0</v>
      </c>
      <c r="B2097" s="1">
        <v>1.25</v>
      </c>
    </row>
    <row r="2098" ht="15.75" customHeight="1">
      <c r="A2098" s="80">
        <v>37673.0</v>
      </c>
      <c r="B2098" s="1">
        <v>1.21</v>
      </c>
    </row>
    <row r="2099" ht="15.75" customHeight="1">
      <c r="A2099" s="80">
        <v>37676.0</v>
      </c>
      <c r="B2099" s="1">
        <v>1.25</v>
      </c>
    </row>
    <row r="2100" ht="15.75" customHeight="1">
      <c r="A2100" s="80">
        <v>37677.0</v>
      </c>
      <c r="B2100" s="1">
        <v>1.28</v>
      </c>
    </row>
    <row r="2101" ht="15.75" customHeight="1">
      <c r="A2101" s="80">
        <v>37678.0</v>
      </c>
      <c r="B2101" s="1">
        <v>1.28</v>
      </c>
    </row>
    <row r="2102" ht="15.75" customHeight="1">
      <c r="A2102" s="80">
        <v>37679.0</v>
      </c>
      <c r="B2102" s="1">
        <v>1.31</v>
      </c>
    </row>
    <row r="2103" ht="15.75" customHeight="1">
      <c r="A2103" s="80">
        <v>37680.0</v>
      </c>
      <c r="B2103" s="1">
        <v>1.33</v>
      </c>
    </row>
    <row r="2104" ht="15.75" customHeight="1">
      <c r="A2104" s="80">
        <v>37683.0</v>
      </c>
      <c r="B2104" s="1">
        <v>1.33</v>
      </c>
    </row>
    <row r="2105" ht="15.75" customHeight="1">
      <c r="A2105" s="80">
        <v>37684.0</v>
      </c>
      <c r="B2105" s="1">
        <v>1.2</v>
      </c>
    </row>
    <row r="2106" ht="15.75" customHeight="1">
      <c r="A2106" s="80">
        <v>37685.0</v>
      </c>
      <c r="B2106" s="1">
        <v>1.22</v>
      </c>
    </row>
    <row r="2107" ht="15.75" customHeight="1">
      <c r="A2107" s="80">
        <v>37686.0</v>
      </c>
      <c r="B2107" s="1">
        <v>1.23</v>
      </c>
    </row>
    <row r="2108" ht="15.75" customHeight="1">
      <c r="A2108" s="80">
        <v>37687.0</v>
      </c>
      <c r="B2108" s="1">
        <v>1.2</v>
      </c>
    </row>
    <row r="2109" ht="15.75" customHeight="1">
      <c r="A2109" s="80">
        <v>37690.0</v>
      </c>
      <c r="B2109" s="1">
        <v>1.23</v>
      </c>
    </row>
    <row r="2110" ht="15.75" customHeight="1">
      <c r="A2110" s="80">
        <v>37691.0</v>
      </c>
      <c r="B2110" s="1">
        <v>1.21</v>
      </c>
    </row>
    <row r="2111" ht="15.75" customHeight="1">
      <c r="A2111" s="80">
        <v>37692.0</v>
      </c>
      <c r="B2111" s="1">
        <v>1.23</v>
      </c>
    </row>
    <row r="2112" ht="15.75" customHeight="1">
      <c r="A2112" s="80">
        <v>37693.0</v>
      </c>
      <c r="B2112" s="1">
        <v>1.31</v>
      </c>
    </row>
    <row r="2113" ht="15.75" customHeight="1">
      <c r="A2113" s="80">
        <v>37694.0</v>
      </c>
      <c r="B2113" s="1">
        <v>1.3</v>
      </c>
    </row>
    <row r="2114" ht="15.75" customHeight="1">
      <c r="A2114" s="80">
        <v>37697.0</v>
      </c>
      <c r="B2114" s="1">
        <v>1.31</v>
      </c>
    </row>
    <row r="2115" ht="15.75" customHeight="1">
      <c r="A2115" s="80">
        <v>37698.0</v>
      </c>
      <c r="B2115" s="1">
        <v>1.2</v>
      </c>
    </row>
    <row r="2116" ht="15.75" customHeight="1">
      <c r="A2116" s="80">
        <v>37699.0</v>
      </c>
      <c r="B2116" s="1">
        <v>1.2</v>
      </c>
    </row>
    <row r="2117" ht="15.75" customHeight="1">
      <c r="A2117" s="80">
        <v>37700.0</v>
      </c>
      <c r="B2117" s="1">
        <v>1.23</v>
      </c>
    </row>
    <row r="2118" ht="15.75" customHeight="1">
      <c r="A2118" s="80">
        <v>37701.0</v>
      </c>
      <c r="B2118" s="1">
        <v>1.2</v>
      </c>
    </row>
    <row r="2119" ht="15.75" customHeight="1">
      <c r="A2119" s="80">
        <v>37704.0</v>
      </c>
      <c r="B2119" s="1">
        <v>1.23</v>
      </c>
    </row>
    <row r="2120" ht="15.75" customHeight="1">
      <c r="A2120" s="80">
        <v>37705.0</v>
      </c>
      <c r="B2120" s="1">
        <v>1.24</v>
      </c>
    </row>
    <row r="2121" ht="15.75" customHeight="1">
      <c r="A2121" s="80">
        <v>37706.0</v>
      </c>
      <c r="B2121" s="1">
        <v>1.26</v>
      </c>
    </row>
    <row r="2122" ht="15.75" customHeight="1">
      <c r="A2122" s="80">
        <v>37707.0</v>
      </c>
      <c r="B2122" s="1">
        <v>1.29</v>
      </c>
    </row>
    <row r="2123" ht="15.75" customHeight="1">
      <c r="A2123" s="80">
        <v>37708.0</v>
      </c>
      <c r="B2123" s="1">
        <v>1.26</v>
      </c>
    </row>
    <row r="2124" ht="15.75" customHeight="1">
      <c r="A2124" s="80">
        <v>37711.0</v>
      </c>
      <c r="B2124" s="1">
        <v>1.38</v>
      </c>
    </row>
    <row r="2125" ht="15.75" customHeight="1">
      <c r="A2125" s="80">
        <v>37712.0</v>
      </c>
      <c r="B2125" s="1">
        <v>1.29</v>
      </c>
    </row>
    <row r="2126" ht="15.75" customHeight="1">
      <c r="A2126" s="80">
        <v>37713.0</v>
      </c>
      <c r="B2126" s="1">
        <v>1.19</v>
      </c>
    </row>
    <row r="2127" ht="15.75" customHeight="1">
      <c r="A2127" s="80">
        <v>37714.0</v>
      </c>
      <c r="B2127" s="1">
        <v>1.24</v>
      </c>
    </row>
    <row r="2128" ht="15.75" customHeight="1">
      <c r="A2128" s="80">
        <v>37715.0</v>
      </c>
      <c r="B2128" s="1">
        <v>1.22</v>
      </c>
    </row>
    <row r="2129" ht="15.75" customHeight="1">
      <c r="A2129" s="80">
        <v>37718.0</v>
      </c>
      <c r="B2129" s="1">
        <v>1.25</v>
      </c>
    </row>
    <row r="2130" ht="15.75" customHeight="1">
      <c r="A2130" s="80">
        <v>37719.0</v>
      </c>
      <c r="B2130" s="1">
        <v>1.22</v>
      </c>
    </row>
    <row r="2131" ht="15.75" customHeight="1">
      <c r="A2131" s="80">
        <v>37720.0</v>
      </c>
      <c r="B2131" s="1">
        <v>1.24</v>
      </c>
    </row>
    <row r="2132" ht="15.75" customHeight="1">
      <c r="A2132" s="80">
        <v>37721.0</v>
      </c>
      <c r="B2132" s="1">
        <v>1.27</v>
      </c>
    </row>
    <row r="2133" ht="15.75" customHeight="1">
      <c r="A2133" s="80">
        <v>37722.0</v>
      </c>
      <c r="B2133" s="1">
        <v>1.24</v>
      </c>
    </row>
    <row r="2134" ht="15.75" customHeight="1">
      <c r="A2134" s="80">
        <v>37725.0</v>
      </c>
      <c r="B2134" s="1">
        <v>1.32</v>
      </c>
    </row>
    <row r="2135" ht="15.75" customHeight="1">
      <c r="A2135" s="80">
        <v>37726.0</v>
      </c>
      <c r="B2135" s="1">
        <v>1.34</v>
      </c>
    </row>
    <row r="2136" ht="15.75" customHeight="1">
      <c r="A2136" s="80">
        <v>37727.0</v>
      </c>
      <c r="B2136" s="1">
        <v>1.26</v>
      </c>
    </row>
    <row r="2137" ht="15.75" customHeight="1">
      <c r="A2137" s="80">
        <v>37728.0</v>
      </c>
      <c r="B2137" s="1">
        <v>1.28</v>
      </c>
    </row>
    <row r="2138" ht="15.75" customHeight="1">
      <c r="A2138" s="80">
        <v>37729.0</v>
      </c>
      <c r="B2138" s="1">
        <v>1.24</v>
      </c>
    </row>
    <row r="2139" ht="15.75" customHeight="1">
      <c r="A2139" s="80">
        <v>37732.0</v>
      </c>
      <c r="B2139" s="1">
        <v>1.29</v>
      </c>
    </row>
    <row r="2140" ht="15.75" customHeight="1">
      <c r="A2140" s="80">
        <v>37733.0</v>
      </c>
      <c r="B2140" s="1">
        <v>1.26</v>
      </c>
    </row>
    <row r="2141" ht="15.75" customHeight="1">
      <c r="A2141" s="80">
        <v>37734.0</v>
      </c>
      <c r="B2141" s="1">
        <v>1.24</v>
      </c>
    </row>
    <row r="2142" ht="15.75" customHeight="1">
      <c r="A2142" s="80">
        <v>37735.0</v>
      </c>
      <c r="B2142" s="1">
        <v>1.24</v>
      </c>
    </row>
    <row r="2143" ht="15.75" customHeight="1">
      <c r="A2143" s="80">
        <v>37736.0</v>
      </c>
      <c r="B2143" s="1">
        <v>1.28</v>
      </c>
    </row>
    <row r="2144" ht="15.75" customHeight="1">
      <c r="A2144" s="80">
        <v>37739.0</v>
      </c>
      <c r="B2144" s="1">
        <v>1.29</v>
      </c>
    </row>
    <row r="2145" ht="15.75" customHeight="1">
      <c r="A2145" s="80">
        <v>37740.0</v>
      </c>
      <c r="B2145" s="1">
        <v>1.27</v>
      </c>
    </row>
    <row r="2146" ht="15.75" customHeight="1">
      <c r="A2146" s="80">
        <v>37741.0</v>
      </c>
      <c r="B2146" s="1">
        <v>1.31</v>
      </c>
    </row>
    <row r="2147" ht="15.75" customHeight="1">
      <c r="A2147" s="80">
        <v>37742.0</v>
      </c>
      <c r="B2147" s="1">
        <v>1.3</v>
      </c>
    </row>
    <row r="2148" ht="15.75" customHeight="1">
      <c r="A2148" s="80">
        <v>37743.0</v>
      </c>
      <c r="B2148" s="1">
        <v>1.24</v>
      </c>
    </row>
    <row r="2149" ht="15.75" customHeight="1">
      <c r="A2149" s="80">
        <v>37746.0</v>
      </c>
      <c r="B2149" s="1">
        <v>1.27</v>
      </c>
    </row>
    <row r="2150" ht="15.75" customHeight="1">
      <c r="A2150" s="80">
        <v>37747.0</v>
      </c>
      <c r="B2150" s="1">
        <v>1.28</v>
      </c>
    </row>
    <row r="2151" ht="15.75" customHeight="1">
      <c r="A2151" s="80">
        <v>37748.0</v>
      </c>
      <c r="B2151" s="1">
        <v>1.28</v>
      </c>
    </row>
    <row r="2152" ht="15.75" customHeight="1">
      <c r="A2152" s="80">
        <v>37749.0</v>
      </c>
      <c r="B2152" s="1">
        <v>1.27</v>
      </c>
    </row>
    <row r="2153" ht="15.75" customHeight="1">
      <c r="A2153" s="80">
        <v>37750.0</v>
      </c>
      <c r="B2153" s="1">
        <v>1.24</v>
      </c>
    </row>
    <row r="2154" ht="15.75" customHeight="1">
      <c r="A2154" s="80">
        <v>37753.0</v>
      </c>
      <c r="B2154" s="1">
        <v>1.25</v>
      </c>
    </row>
    <row r="2155" ht="15.75" customHeight="1">
      <c r="A2155" s="80">
        <v>37754.0</v>
      </c>
      <c r="B2155" s="1">
        <v>1.23</v>
      </c>
    </row>
    <row r="2156" ht="15.75" customHeight="1">
      <c r="A2156" s="80">
        <v>37755.0</v>
      </c>
      <c r="B2156" s="1">
        <v>1.3</v>
      </c>
    </row>
    <row r="2157" ht="15.75" customHeight="1">
      <c r="A2157" s="80">
        <v>37756.0</v>
      </c>
      <c r="B2157" s="1">
        <v>1.36</v>
      </c>
    </row>
    <row r="2158" ht="15.75" customHeight="1">
      <c r="A2158" s="80">
        <v>37757.0</v>
      </c>
      <c r="B2158" s="1">
        <v>1.26</v>
      </c>
    </row>
    <row r="2159" ht="15.75" customHeight="1">
      <c r="A2159" s="80">
        <v>37760.0</v>
      </c>
      <c r="B2159" s="1">
        <v>1.26</v>
      </c>
    </row>
    <row r="2160" ht="15.75" customHeight="1">
      <c r="A2160" s="80">
        <v>37761.0</v>
      </c>
      <c r="B2160" s="1">
        <v>1.23</v>
      </c>
    </row>
    <row r="2161" ht="15.75" customHeight="1">
      <c r="A2161" s="80">
        <v>37762.0</v>
      </c>
      <c r="B2161" s="1">
        <v>1.23</v>
      </c>
    </row>
    <row r="2162" ht="15.75" customHeight="1">
      <c r="A2162" s="80">
        <v>37763.0</v>
      </c>
      <c r="B2162" s="1">
        <v>1.25</v>
      </c>
    </row>
    <row r="2163" ht="15.75" customHeight="1">
      <c r="A2163" s="80">
        <v>37764.0</v>
      </c>
      <c r="B2163" s="1">
        <v>1.21</v>
      </c>
    </row>
    <row r="2164" ht="15.75" customHeight="1">
      <c r="A2164" s="80">
        <v>37768.0</v>
      </c>
      <c r="B2164" s="1">
        <v>1.32</v>
      </c>
    </row>
    <row r="2165" ht="15.75" customHeight="1">
      <c r="A2165" s="80">
        <v>37769.0</v>
      </c>
      <c r="B2165" s="1">
        <v>1.29</v>
      </c>
    </row>
    <row r="2166" ht="15.75" customHeight="1">
      <c r="A2166" s="80">
        <v>37770.0</v>
      </c>
      <c r="B2166" s="1">
        <v>1.29</v>
      </c>
    </row>
    <row r="2167" ht="15.75" customHeight="1">
      <c r="A2167" s="80">
        <v>37771.0</v>
      </c>
      <c r="B2167" s="1">
        <v>1.28</v>
      </c>
    </row>
    <row r="2168" ht="15.75" customHeight="1">
      <c r="A2168" s="80">
        <v>37774.0</v>
      </c>
      <c r="B2168" s="1">
        <v>1.27</v>
      </c>
    </row>
    <row r="2169" ht="15.75" customHeight="1">
      <c r="A2169" s="80">
        <v>37775.0</v>
      </c>
      <c r="B2169" s="1">
        <v>1.21</v>
      </c>
    </row>
    <row r="2170" ht="15.75" customHeight="1">
      <c r="A2170" s="80">
        <v>37776.0</v>
      </c>
      <c r="B2170" s="1">
        <v>1.22</v>
      </c>
    </row>
    <row r="2171" ht="15.75" customHeight="1">
      <c r="A2171" s="80">
        <v>37777.0</v>
      </c>
      <c r="B2171" s="1">
        <v>1.26</v>
      </c>
    </row>
    <row r="2172" ht="15.75" customHeight="1">
      <c r="A2172" s="80">
        <v>37778.0</v>
      </c>
      <c r="B2172" s="1">
        <v>1.24</v>
      </c>
    </row>
    <row r="2173" ht="15.75" customHeight="1">
      <c r="A2173" s="80">
        <v>37781.0</v>
      </c>
      <c r="B2173" s="1">
        <v>1.25</v>
      </c>
    </row>
    <row r="2174" ht="15.75" customHeight="1">
      <c r="A2174" s="80">
        <v>37782.0</v>
      </c>
      <c r="B2174" s="1">
        <v>1.22</v>
      </c>
    </row>
    <row r="2175" ht="15.75" customHeight="1">
      <c r="A2175" s="80">
        <v>37783.0</v>
      </c>
      <c r="B2175" s="1">
        <v>1.25</v>
      </c>
    </row>
    <row r="2176" ht="15.75" customHeight="1">
      <c r="A2176" s="80">
        <v>37784.0</v>
      </c>
      <c r="B2176" s="1">
        <v>1.25</v>
      </c>
    </row>
    <row r="2177" ht="15.75" customHeight="1">
      <c r="A2177" s="80">
        <v>37785.0</v>
      </c>
      <c r="B2177" s="1">
        <v>1.24</v>
      </c>
    </row>
    <row r="2178" ht="15.75" customHeight="1">
      <c r="A2178" s="80">
        <v>37788.0</v>
      </c>
      <c r="B2178" s="1">
        <v>1.33</v>
      </c>
    </row>
    <row r="2179" ht="15.75" customHeight="1">
      <c r="A2179" s="80">
        <v>37789.0</v>
      </c>
      <c r="B2179" s="1">
        <v>1.24</v>
      </c>
    </row>
    <row r="2180" ht="15.75" customHeight="1">
      <c r="A2180" s="80">
        <v>37790.0</v>
      </c>
      <c r="B2180" s="1">
        <v>1.22</v>
      </c>
    </row>
    <row r="2181" ht="15.75" customHeight="1">
      <c r="A2181" s="80">
        <v>37791.0</v>
      </c>
      <c r="B2181" s="1">
        <v>1.22</v>
      </c>
    </row>
    <row r="2182" ht="15.75" customHeight="1">
      <c r="A2182" s="80">
        <v>37792.0</v>
      </c>
      <c r="B2182" s="1">
        <v>1.23</v>
      </c>
    </row>
    <row r="2183" ht="15.75" customHeight="1">
      <c r="A2183" s="80">
        <v>37795.0</v>
      </c>
      <c r="B2183" s="1">
        <v>1.21</v>
      </c>
    </row>
    <row r="2184" ht="15.75" customHeight="1">
      <c r="A2184" s="80">
        <v>37796.0</v>
      </c>
      <c r="B2184" s="1">
        <v>1.15</v>
      </c>
    </row>
    <row r="2185" ht="15.75" customHeight="1">
      <c r="A2185" s="80">
        <v>37797.0</v>
      </c>
      <c r="B2185" s="1">
        <v>1.18</v>
      </c>
    </row>
    <row r="2186" ht="15.75" customHeight="1">
      <c r="A2186" s="80">
        <v>37798.0</v>
      </c>
      <c r="B2186" s="1">
        <v>1.1</v>
      </c>
    </row>
    <row r="2187" ht="15.75" customHeight="1">
      <c r="A2187" s="80">
        <v>37799.0</v>
      </c>
      <c r="B2187" s="1">
        <v>1.08</v>
      </c>
    </row>
    <row r="2188" ht="15.75" customHeight="1">
      <c r="A2188" s="80">
        <v>37802.0</v>
      </c>
      <c r="B2188" s="1">
        <v>1.45</v>
      </c>
    </row>
    <row r="2189" ht="15.75" customHeight="1">
      <c r="A2189" s="80">
        <v>37803.0</v>
      </c>
      <c r="B2189" s="1">
        <v>1.11</v>
      </c>
    </row>
    <row r="2190" ht="15.75" customHeight="1">
      <c r="A2190" s="80">
        <v>37804.0</v>
      </c>
      <c r="B2190" s="1">
        <v>1.01</v>
      </c>
    </row>
    <row r="2191" ht="15.75" customHeight="1">
      <c r="A2191" s="80">
        <v>37805.0</v>
      </c>
      <c r="B2191" s="1">
        <v>0.96</v>
      </c>
    </row>
    <row r="2192" ht="15.75" customHeight="1">
      <c r="A2192" s="80">
        <v>37809.0</v>
      </c>
      <c r="B2192" s="1">
        <v>1.0</v>
      </c>
    </row>
    <row r="2193" ht="15.75" customHeight="1">
      <c r="A2193" s="80">
        <v>37810.0</v>
      </c>
      <c r="B2193" s="1">
        <v>0.93</v>
      </c>
    </row>
    <row r="2194" ht="15.75" customHeight="1">
      <c r="A2194" s="80">
        <v>37811.0</v>
      </c>
      <c r="B2194" s="1">
        <v>0.96</v>
      </c>
    </row>
    <row r="2195" ht="15.75" customHeight="1">
      <c r="A2195" s="80">
        <v>37812.0</v>
      </c>
      <c r="B2195" s="1">
        <v>1.0</v>
      </c>
    </row>
    <row r="2196" ht="15.75" customHeight="1">
      <c r="A2196" s="80">
        <v>37813.0</v>
      </c>
      <c r="B2196" s="1">
        <v>0.98</v>
      </c>
    </row>
    <row r="2197" ht="15.75" customHeight="1">
      <c r="A2197" s="80">
        <v>37816.0</v>
      </c>
      <c r="B2197" s="1">
        <v>1.07</v>
      </c>
    </row>
    <row r="2198" ht="15.75" customHeight="1">
      <c r="A2198" s="80">
        <v>37817.0</v>
      </c>
      <c r="B2198" s="1">
        <v>1.13</v>
      </c>
    </row>
    <row r="2199" ht="15.75" customHeight="1">
      <c r="A2199" s="80">
        <v>37818.0</v>
      </c>
      <c r="B2199" s="1">
        <v>1.01</v>
      </c>
    </row>
    <row r="2200" ht="15.75" customHeight="1">
      <c r="A2200" s="80">
        <v>37819.0</v>
      </c>
      <c r="B2200" s="1">
        <v>1.02</v>
      </c>
    </row>
    <row r="2201" ht="15.75" customHeight="1">
      <c r="A2201" s="80">
        <v>37820.0</v>
      </c>
      <c r="B2201" s="1">
        <v>0.99</v>
      </c>
    </row>
    <row r="2202" ht="15.75" customHeight="1">
      <c r="A2202" s="80">
        <v>37823.0</v>
      </c>
      <c r="B2202" s="1">
        <v>1.02</v>
      </c>
    </row>
    <row r="2203" ht="15.75" customHeight="1">
      <c r="A2203" s="80">
        <v>37824.0</v>
      </c>
      <c r="B2203" s="1">
        <v>1.0</v>
      </c>
    </row>
    <row r="2204" ht="15.75" customHeight="1">
      <c r="A2204" s="80">
        <v>37825.0</v>
      </c>
      <c r="B2204" s="1">
        <v>1.05</v>
      </c>
    </row>
    <row r="2205" ht="15.75" customHeight="1">
      <c r="A2205" s="80">
        <v>37826.0</v>
      </c>
      <c r="B2205" s="1">
        <v>1.04</v>
      </c>
    </row>
    <row r="2206" ht="15.75" customHeight="1">
      <c r="A2206" s="80">
        <v>37827.0</v>
      </c>
      <c r="B2206" s="1">
        <v>1.03</v>
      </c>
    </row>
    <row r="2207" ht="15.75" customHeight="1">
      <c r="A2207" s="80">
        <v>37830.0</v>
      </c>
      <c r="B2207" s="1">
        <v>1.05</v>
      </c>
    </row>
    <row r="2208" ht="15.75" customHeight="1">
      <c r="A2208" s="80">
        <v>37831.0</v>
      </c>
      <c r="B2208" s="1">
        <v>1.04</v>
      </c>
    </row>
    <row r="2209" ht="15.75" customHeight="1">
      <c r="A2209" s="80">
        <v>37832.0</v>
      </c>
      <c r="B2209" s="1">
        <v>1.03</v>
      </c>
    </row>
    <row r="2210" ht="15.75" customHeight="1">
      <c r="A2210" s="80">
        <v>37833.0</v>
      </c>
      <c r="B2210" s="1">
        <v>1.04</v>
      </c>
    </row>
    <row r="2211" ht="15.75" customHeight="1">
      <c r="A2211" s="80">
        <v>37834.0</v>
      </c>
      <c r="B2211" s="1">
        <v>1.0</v>
      </c>
    </row>
    <row r="2212" ht="15.75" customHeight="1">
      <c r="A2212" s="80">
        <v>37837.0</v>
      </c>
      <c r="B2212" s="1">
        <v>1.0</v>
      </c>
    </row>
    <row r="2213" ht="15.75" customHeight="1">
      <c r="A2213" s="80">
        <v>37838.0</v>
      </c>
      <c r="B2213" s="1">
        <v>0.86</v>
      </c>
    </row>
    <row r="2214" ht="15.75" customHeight="1">
      <c r="A2214" s="80">
        <v>37839.0</v>
      </c>
      <c r="B2214" s="1">
        <v>0.88</v>
      </c>
    </row>
    <row r="2215" ht="15.75" customHeight="1">
      <c r="A2215" s="80">
        <v>37840.0</v>
      </c>
      <c r="B2215" s="1">
        <v>0.95</v>
      </c>
    </row>
    <row r="2216" ht="15.75" customHeight="1">
      <c r="A2216" s="80">
        <v>37841.0</v>
      </c>
      <c r="B2216" s="1">
        <v>0.96</v>
      </c>
    </row>
    <row r="2217" ht="15.75" customHeight="1">
      <c r="A2217" s="80">
        <v>37844.0</v>
      </c>
      <c r="B2217" s="1">
        <v>1.02</v>
      </c>
    </row>
    <row r="2218" ht="15.75" customHeight="1">
      <c r="A2218" s="80">
        <v>37845.0</v>
      </c>
      <c r="B2218" s="1">
        <v>0.99</v>
      </c>
    </row>
    <row r="2219" ht="15.75" customHeight="1">
      <c r="A2219" s="80">
        <v>37846.0</v>
      </c>
      <c r="B2219" s="1">
        <v>1.01</v>
      </c>
    </row>
    <row r="2220" ht="15.75" customHeight="1">
      <c r="A2220" s="80">
        <v>37847.0</v>
      </c>
      <c r="B2220" s="1">
        <v>1.22</v>
      </c>
    </row>
    <row r="2221" ht="15.75" customHeight="1">
      <c r="A2221" s="80">
        <v>37848.0</v>
      </c>
      <c r="B2221" s="1">
        <v>1.39</v>
      </c>
    </row>
    <row r="2222" ht="15.75" customHeight="1">
      <c r="A2222" s="80">
        <v>37851.0</v>
      </c>
      <c r="B2222" s="1">
        <v>1.03</v>
      </c>
    </row>
    <row r="2223" ht="15.75" customHeight="1">
      <c r="A2223" s="80">
        <v>37852.0</v>
      </c>
      <c r="B2223" s="1">
        <v>0.93</v>
      </c>
    </row>
    <row r="2224" ht="15.75" customHeight="1">
      <c r="A2224" s="80">
        <v>37853.0</v>
      </c>
      <c r="B2224" s="1">
        <v>0.89</v>
      </c>
    </row>
    <row r="2225" ht="15.75" customHeight="1">
      <c r="A2225" s="80">
        <v>37854.0</v>
      </c>
      <c r="B2225" s="1">
        <v>1.01</v>
      </c>
    </row>
    <row r="2226" ht="15.75" customHeight="1">
      <c r="A2226" s="80">
        <v>37855.0</v>
      </c>
      <c r="B2226" s="1">
        <v>0.99</v>
      </c>
    </row>
    <row r="2227" ht="15.75" customHeight="1">
      <c r="A2227" s="80">
        <v>37858.0</v>
      </c>
      <c r="B2227" s="1">
        <v>1.04</v>
      </c>
    </row>
    <row r="2228" ht="15.75" customHeight="1">
      <c r="A2228" s="80">
        <v>37859.0</v>
      </c>
      <c r="B2228" s="1">
        <v>1.0</v>
      </c>
    </row>
    <row r="2229" ht="15.75" customHeight="1">
      <c r="A2229" s="80">
        <v>37860.0</v>
      </c>
      <c r="B2229" s="1">
        <v>0.98</v>
      </c>
    </row>
    <row r="2230" ht="15.75" customHeight="1">
      <c r="A2230" s="80">
        <v>37861.0</v>
      </c>
      <c r="B2230" s="1">
        <v>1.04</v>
      </c>
    </row>
    <row r="2231" ht="15.75" customHeight="1">
      <c r="A2231" s="80">
        <v>37862.0</v>
      </c>
      <c r="B2231" s="1">
        <v>1.01</v>
      </c>
    </row>
    <row r="2232" ht="15.75" customHeight="1">
      <c r="A2232" s="80">
        <v>37866.0</v>
      </c>
      <c r="B2232" s="1">
        <v>1.06</v>
      </c>
    </row>
    <row r="2233" ht="15.75" customHeight="1">
      <c r="A2233" s="80">
        <v>37867.0</v>
      </c>
      <c r="B2233" s="1">
        <v>0.96</v>
      </c>
    </row>
    <row r="2234" ht="15.75" customHeight="1">
      <c r="A2234" s="80">
        <v>37868.0</v>
      </c>
      <c r="B2234" s="1">
        <v>0.98</v>
      </c>
    </row>
    <row r="2235" ht="15.75" customHeight="1">
      <c r="A2235" s="80">
        <v>37869.0</v>
      </c>
      <c r="B2235" s="1">
        <v>0.96</v>
      </c>
    </row>
    <row r="2236" ht="15.75" customHeight="1">
      <c r="A2236" s="80">
        <v>37872.0</v>
      </c>
      <c r="B2236" s="1">
        <v>0.99</v>
      </c>
    </row>
    <row r="2237" ht="15.75" customHeight="1">
      <c r="A2237" s="80">
        <v>37873.0</v>
      </c>
      <c r="B2237" s="1">
        <v>0.95</v>
      </c>
    </row>
    <row r="2238" ht="15.75" customHeight="1">
      <c r="A2238" s="80">
        <v>37874.0</v>
      </c>
      <c r="B2238" s="1">
        <v>0.95</v>
      </c>
    </row>
    <row r="2239" ht="15.75" customHeight="1">
      <c r="A2239" s="80">
        <v>37875.0</v>
      </c>
      <c r="B2239" s="1">
        <v>1.0</v>
      </c>
    </row>
    <row r="2240" ht="15.75" customHeight="1">
      <c r="A2240" s="80">
        <v>37876.0</v>
      </c>
      <c r="B2240" s="1">
        <v>1.02</v>
      </c>
    </row>
    <row r="2241" ht="15.75" customHeight="1">
      <c r="A2241" s="80">
        <v>37879.0</v>
      </c>
      <c r="B2241" s="1">
        <v>1.11</v>
      </c>
    </row>
    <row r="2242" ht="15.75" customHeight="1">
      <c r="A2242" s="80">
        <v>37880.0</v>
      </c>
      <c r="B2242" s="1">
        <v>0.97</v>
      </c>
    </row>
    <row r="2243" ht="15.75" customHeight="1">
      <c r="A2243" s="80">
        <v>37881.0</v>
      </c>
      <c r="B2243" s="1">
        <v>0.97</v>
      </c>
    </row>
    <row r="2244" ht="15.75" customHeight="1">
      <c r="A2244" s="80">
        <v>37882.0</v>
      </c>
      <c r="B2244" s="1">
        <v>1.0</v>
      </c>
    </row>
    <row r="2245" ht="15.75" customHeight="1">
      <c r="A2245" s="80">
        <v>37883.0</v>
      </c>
      <c r="B2245" s="1">
        <v>0.99</v>
      </c>
    </row>
    <row r="2246" ht="15.75" customHeight="1">
      <c r="A2246" s="80">
        <v>37886.0</v>
      </c>
      <c r="B2246" s="1">
        <v>1.02</v>
      </c>
    </row>
    <row r="2247" ht="15.75" customHeight="1">
      <c r="A2247" s="80">
        <v>37887.0</v>
      </c>
      <c r="B2247" s="1">
        <v>1.01</v>
      </c>
    </row>
    <row r="2248" ht="15.75" customHeight="1">
      <c r="A2248" s="80">
        <v>37888.0</v>
      </c>
      <c r="B2248" s="1">
        <v>1.03</v>
      </c>
    </row>
    <row r="2249" ht="15.75" customHeight="1">
      <c r="A2249" s="80">
        <v>37889.0</v>
      </c>
      <c r="B2249" s="1">
        <v>1.08</v>
      </c>
    </row>
    <row r="2250" ht="15.75" customHeight="1">
      <c r="A2250" s="80">
        <v>37890.0</v>
      </c>
      <c r="B2250" s="1">
        <v>1.03</v>
      </c>
    </row>
    <row r="2251" ht="15.75" customHeight="1">
      <c r="A2251" s="80">
        <v>37893.0</v>
      </c>
      <c r="B2251" s="1">
        <v>1.04</v>
      </c>
    </row>
    <row r="2252" ht="15.75" customHeight="1">
      <c r="A2252" s="80">
        <v>37894.0</v>
      </c>
      <c r="B2252" s="1">
        <v>1.17</v>
      </c>
    </row>
    <row r="2253" ht="15.75" customHeight="1">
      <c r="A2253" s="80">
        <v>37895.0</v>
      </c>
      <c r="B2253" s="1">
        <v>1.11</v>
      </c>
    </row>
    <row r="2254" ht="15.75" customHeight="1">
      <c r="A2254" s="80">
        <v>37896.0</v>
      </c>
      <c r="B2254" s="1">
        <v>1.02</v>
      </c>
    </row>
    <row r="2255" ht="15.75" customHeight="1">
      <c r="A2255" s="80">
        <v>37897.0</v>
      </c>
      <c r="B2255" s="1">
        <v>0.99</v>
      </c>
    </row>
    <row r="2256" ht="15.75" customHeight="1">
      <c r="A2256" s="80">
        <v>37900.0</v>
      </c>
      <c r="B2256" s="1">
        <v>0.99</v>
      </c>
    </row>
    <row r="2257" ht="15.75" customHeight="1">
      <c r="A2257" s="80">
        <v>37901.0</v>
      </c>
      <c r="B2257" s="1">
        <v>0.98</v>
      </c>
    </row>
    <row r="2258" ht="15.75" customHeight="1">
      <c r="A2258" s="80">
        <v>37902.0</v>
      </c>
      <c r="B2258" s="1">
        <v>0.99</v>
      </c>
    </row>
    <row r="2259" ht="15.75" customHeight="1">
      <c r="A2259" s="80">
        <v>37903.0</v>
      </c>
      <c r="B2259" s="1">
        <v>1.02</v>
      </c>
    </row>
    <row r="2260" ht="15.75" customHeight="1">
      <c r="A2260" s="80">
        <v>37904.0</v>
      </c>
      <c r="B2260" s="1">
        <v>1.0</v>
      </c>
    </row>
    <row r="2261" ht="15.75" customHeight="1">
      <c r="A2261" s="80">
        <v>37908.0</v>
      </c>
      <c r="B2261" s="1">
        <v>1.08</v>
      </c>
    </row>
    <row r="2262" ht="15.75" customHeight="1">
      <c r="A2262" s="80">
        <v>37909.0</v>
      </c>
      <c r="B2262" s="1">
        <v>1.09</v>
      </c>
    </row>
    <row r="2263" ht="15.75" customHeight="1">
      <c r="A2263" s="80">
        <v>37910.0</v>
      </c>
      <c r="B2263" s="1">
        <v>1.04</v>
      </c>
    </row>
    <row r="2264" ht="15.75" customHeight="1">
      <c r="A2264" s="80">
        <v>37911.0</v>
      </c>
      <c r="B2264" s="1">
        <v>0.98</v>
      </c>
    </row>
    <row r="2265" ht="15.75" customHeight="1">
      <c r="A2265" s="80">
        <v>37914.0</v>
      </c>
      <c r="B2265" s="1">
        <v>1.02</v>
      </c>
    </row>
    <row r="2266" ht="15.75" customHeight="1">
      <c r="A2266" s="80">
        <v>37915.0</v>
      </c>
      <c r="B2266" s="1">
        <v>0.99</v>
      </c>
    </row>
    <row r="2267" ht="15.75" customHeight="1">
      <c r="A2267" s="80">
        <v>37916.0</v>
      </c>
      <c r="B2267" s="1">
        <v>0.99</v>
      </c>
    </row>
    <row r="2268" ht="15.75" customHeight="1">
      <c r="A2268" s="80">
        <v>37917.0</v>
      </c>
      <c r="B2268" s="1">
        <v>1.02</v>
      </c>
    </row>
    <row r="2269" ht="15.75" customHeight="1">
      <c r="A2269" s="80">
        <v>37918.0</v>
      </c>
      <c r="B2269" s="1">
        <v>1.01</v>
      </c>
    </row>
    <row r="2270" ht="15.75" customHeight="1">
      <c r="A2270" s="80">
        <v>37921.0</v>
      </c>
      <c r="B2270" s="1">
        <v>1.03</v>
      </c>
    </row>
    <row r="2271" ht="15.75" customHeight="1">
      <c r="A2271" s="80">
        <v>37922.0</v>
      </c>
      <c r="B2271" s="1">
        <v>0.98</v>
      </c>
    </row>
    <row r="2272" ht="15.75" customHeight="1">
      <c r="A2272" s="80">
        <v>37923.0</v>
      </c>
      <c r="B2272" s="1">
        <v>0.97</v>
      </c>
    </row>
    <row r="2273" ht="15.75" customHeight="1">
      <c r="A2273" s="80">
        <v>37924.0</v>
      </c>
      <c r="B2273" s="1">
        <v>1.02</v>
      </c>
    </row>
    <row r="2274" ht="15.75" customHeight="1">
      <c r="A2274" s="80">
        <v>37925.0</v>
      </c>
      <c r="B2274" s="1">
        <v>1.03</v>
      </c>
    </row>
    <row r="2275" ht="15.75" customHeight="1">
      <c r="A2275" s="80">
        <v>37928.0</v>
      </c>
      <c r="B2275" s="1">
        <v>1.02</v>
      </c>
    </row>
    <row r="2276" ht="15.75" customHeight="1">
      <c r="A2276" s="80">
        <v>37929.0</v>
      </c>
      <c r="B2276" s="1">
        <v>0.98</v>
      </c>
    </row>
    <row r="2277" ht="15.75" customHeight="1">
      <c r="A2277" s="80">
        <v>37930.0</v>
      </c>
      <c r="B2277" s="1">
        <v>0.98</v>
      </c>
    </row>
    <row r="2278" ht="15.75" customHeight="1">
      <c r="A2278" s="80">
        <v>37931.0</v>
      </c>
      <c r="B2278" s="1">
        <v>1.0</v>
      </c>
    </row>
    <row r="2279" ht="15.75" customHeight="1">
      <c r="A2279" s="80">
        <v>37932.0</v>
      </c>
      <c r="B2279" s="1">
        <v>0.98</v>
      </c>
    </row>
    <row r="2280" ht="15.75" customHeight="1">
      <c r="A2280" s="80">
        <v>37935.0</v>
      </c>
      <c r="B2280" s="1">
        <v>0.99</v>
      </c>
    </row>
    <row r="2281" ht="15.75" customHeight="1">
      <c r="A2281" s="80">
        <v>37937.0</v>
      </c>
      <c r="B2281" s="1">
        <v>1.0</v>
      </c>
    </row>
    <row r="2282" ht="15.75" customHeight="1">
      <c r="A2282" s="80">
        <v>37938.0</v>
      </c>
      <c r="B2282" s="1">
        <v>0.99</v>
      </c>
    </row>
    <row r="2283" ht="15.75" customHeight="1">
      <c r="A2283" s="80">
        <v>37939.0</v>
      </c>
      <c r="B2283" s="1">
        <v>0.98</v>
      </c>
    </row>
    <row r="2284" ht="15.75" customHeight="1">
      <c r="A2284" s="80">
        <v>37942.0</v>
      </c>
      <c r="B2284" s="1">
        <v>1.04</v>
      </c>
    </row>
    <row r="2285" ht="15.75" customHeight="1">
      <c r="A2285" s="80">
        <v>37943.0</v>
      </c>
      <c r="B2285" s="1">
        <v>0.98</v>
      </c>
    </row>
    <row r="2286" ht="15.75" customHeight="1">
      <c r="A2286" s="80">
        <v>37944.0</v>
      </c>
      <c r="B2286" s="1">
        <v>0.98</v>
      </c>
    </row>
    <row r="2287" ht="15.75" customHeight="1">
      <c r="A2287" s="80">
        <v>37945.0</v>
      </c>
      <c r="B2287" s="1">
        <v>1.0</v>
      </c>
    </row>
    <row r="2288" ht="15.75" customHeight="1">
      <c r="A2288" s="80">
        <v>37946.0</v>
      </c>
      <c r="B2288" s="1">
        <v>0.98</v>
      </c>
    </row>
    <row r="2289" ht="15.75" customHeight="1">
      <c r="A2289" s="80">
        <v>37949.0</v>
      </c>
      <c r="B2289" s="1">
        <v>0.98</v>
      </c>
    </row>
    <row r="2290" ht="15.75" customHeight="1">
      <c r="A2290" s="80">
        <v>37950.0</v>
      </c>
      <c r="B2290" s="1">
        <v>1.02</v>
      </c>
    </row>
    <row r="2291" ht="15.75" customHeight="1">
      <c r="A2291" s="80">
        <v>37951.0</v>
      </c>
      <c r="B2291" s="1">
        <v>1.01</v>
      </c>
    </row>
    <row r="2292" ht="15.75" customHeight="1">
      <c r="A2292" s="80">
        <v>37953.0</v>
      </c>
      <c r="B2292" s="1">
        <v>1.01</v>
      </c>
    </row>
    <row r="2293" ht="15.75" customHeight="1">
      <c r="A2293" s="80">
        <v>37956.0</v>
      </c>
      <c r="B2293" s="1">
        <v>1.03</v>
      </c>
    </row>
    <row r="2294" ht="15.75" customHeight="1">
      <c r="A2294" s="80">
        <v>37957.0</v>
      </c>
      <c r="B2294" s="1">
        <v>0.97</v>
      </c>
    </row>
    <row r="2295" ht="15.75" customHeight="1">
      <c r="A2295" s="80">
        <v>37958.0</v>
      </c>
      <c r="B2295" s="1">
        <v>0.98</v>
      </c>
    </row>
    <row r="2296" ht="15.75" customHeight="1">
      <c r="A2296" s="80">
        <v>37959.0</v>
      </c>
      <c r="B2296" s="1">
        <v>0.99</v>
      </c>
    </row>
    <row r="2297" ht="15.75" customHeight="1">
      <c r="A2297" s="80">
        <v>37960.0</v>
      </c>
      <c r="B2297" s="1">
        <v>0.98</v>
      </c>
    </row>
    <row r="2298" ht="15.75" customHeight="1">
      <c r="A2298" s="80">
        <v>37963.0</v>
      </c>
      <c r="B2298" s="1">
        <v>0.99</v>
      </c>
    </row>
    <row r="2299" ht="15.75" customHeight="1">
      <c r="A2299" s="80">
        <v>37964.0</v>
      </c>
      <c r="B2299" s="1">
        <v>0.97</v>
      </c>
    </row>
    <row r="2300" ht="15.75" customHeight="1">
      <c r="A2300" s="80">
        <v>37965.0</v>
      </c>
      <c r="B2300" s="1">
        <v>0.99</v>
      </c>
    </row>
    <row r="2301" ht="15.75" customHeight="1">
      <c r="A2301" s="80">
        <v>37966.0</v>
      </c>
      <c r="B2301" s="1">
        <v>0.99</v>
      </c>
    </row>
    <row r="2302" ht="15.75" customHeight="1">
      <c r="A2302" s="80">
        <v>37967.0</v>
      </c>
      <c r="B2302" s="1">
        <v>0.99</v>
      </c>
    </row>
    <row r="2303" ht="15.75" customHeight="1">
      <c r="A2303" s="80">
        <v>37970.0</v>
      </c>
      <c r="B2303" s="1">
        <v>1.04</v>
      </c>
    </row>
    <row r="2304" ht="15.75" customHeight="1">
      <c r="A2304" s="80">
        <v>37971.0</v>
      </c>
      <c r="B2304" s="1">
        <v>0.99</v>
      </c>
    </row>
    <row r="2305" ht="15.75" customHeight="1">
      <c r="A2305" s="80">
        <v>37972.0</v>
      </c>
      <c r="B2305" s="1">
        <v>0.99</v>
      </c>
    </row>
    <row r="2306" ht="15.75" customHeight="1">
      <c r="A2306" s="80">
        <v>37973.0</v>
      </c>
      <c r="B2306" s="1">
        <v>1.01</v>
      </c>
    </row>
    <row r="2307" ht="15.75" customHeight="1">
      <c r="A2307" s="80">
        <v>37974.0</v>
      </c>
      <c r="B2307" s="1">
        <v>0.98</v>
      </c>
    </row>
    <row r="2308" ht="15.75" customHeight="1">
      <c r="A2308" s="80">
        <v>37977.0</v>
      </c>
      <c r="B2308" s="1">
        <v>1.02</v>
      </c>
    </row>
    <row r="2309" ht="15.75" customHeight="1">
      <c r="A2309" s="80">
        <v>37978.0</v>
      </c>
      <c r="B2309" s="1">
        <v>1.0</v>
      </c>
    </row>
    <row r="2310" ht="15.75" customHeight="1">
      <c r="A2310" s="80">
        <v>37979.0</v>
      </c>
      <c r="B2310" s="1">
        <v>0.97</v>
      </c>
    </row>
    <row r="2311" ht="15.75" customHeight="1">
      <c r="A2311" s="80">
        <v>37981.0</v>
      </c>
      <c r="B2311" s="1">
        <v>0.97</v>
      </c>
    </row>
    <row r="2312" ht="15.75" customHeight="1">
      <c r="A2312" s="80">
        <v>37984.0</v>
      </c>
      <c r="B2312" s="1">
        <v>0.98</v>
      </c>
    </row>
    <row r="2313" ht="15.75" customHeight="1">
      <c r="A2313" s="80">
        <v>37985.0</v>
      </c>
      <c r="B2313" s="1">
        <v>0.93</v>
      </c>
    </row>
    <row r="2314" ht="15.75" customHeight="1">
      <c r="A2314" s="80">
        <v>37986.0</v>
      </c>
      <c r="B2314" s="1">
        <v>0.94</v>
      </c>
    </row>
    <row r="2315" ht="15.75" customHeight="1">
      <c r="A2315" s="80">
        <v>37988.0</v>
      </c>
      <c r="B2315" s="1">
        <v>1.01</v>
      </c>
    </row>
    <row r="2316" ht="15.75" customHeight="1">
      <c r="A2316" s="80">
        <v>37991.0</v>
      </c>
      <c r="B2316" s="1">
        <v>0.97</v>
      </c>
    </row>
    <row r="2317" ht="15.75" customHeight="1">
      <c r="A2317" s="80">
        <v>37992.0</v>
      </c>
      <c r="B2317" s="1">
        <v>0.92</v>
      </c>
    </row>
    <row r="2318" ht="15.75" customHeight="1">
      <c r="A2318" s="80">
        <v>37993.0</v>
      </c>
      <c r="B2318" s="1">
        <v>0.94</v>
      </c>
    </row>
    <row r="2319" ht="15.75" customHeight="1">
      <c r="A2319" s="80">
        <v>37994.0</v>
      </c>
      <c r="B2319" s="1">
        <v>0.99</v>
      </c>
    </row>
    <row r="2320" ht="15.75" customHeight="1">
      <c r="A2320" s="80">
        <v>37995.0</v>
      </c>
      <c r="B2320" s="1">
        <v>0.99</v>
      </c>
    </row>
    <row r="2321" ht="15.75" customHeight="1">
      <c r="A2321" s="80">
        <v>37998.0</v>
      </c>
      <c r="B2321" s="1">
        <v>1.0</v>
      </c>
    </row>
    <row r="2322" ht="15.75" customHeight="1">
      <c r="A2322" s="80">
        <v>37999.0</v>
      </c>
      <c r="B2322" s="1">
        <v>0.99</v>
      </c>
    </row>
    <row r="2323" ht="15.75" customHeight="1">
      <c r="A2323" s="80">
        <v>38000.0</v>
      </c>
      <c r="B2323" s="1">
        <v>1.01</v>
      </c>
    </row>
    <row r="2324" ht="15.75" customHeight="1">
      <c r="A2324" s="80">
        <v>38001.0</v>
      </c>
      <c r="B2324" s="1">
        <v>1.04</v>
      </c>
    </row>
    <row r="2325" ht="15.75" customHeight="1">
      <c r="A2325" s="80">
        <v>38002.0</v>
      </c>
      <c r="B2325" s="1">
        <v>0.98</v>
      </c>
    </row>
    <row r="2326" ht="15.75" customHeight="1">
      <c r="A2326" s="80">
        <v>38006.0</v>
      </c>
      <c r="B2326" s="1">
        <v>1.02</v>
      </c>
    </row>
    <row r="2327" ht="15.75" customHeight="1">
      <c r="A2327" s="80">
        <v>38007.0</v>
      </c>
      <c r="B2327" s="1">
        <v>1.0</v>
      </c>
    </row>
    <row r="2328" ht="15.75" customHeight="1">
      <c r="A2328" s="80">
        <v>38008.0</v>
      </c>
      <c r="B2328" s="1">
        <v>1.02</v>
      </c>
    </row>
    <row r="2329" ht="15.75" customHeight="1">
      <c r="A2329" s="80">
        <v>38009.0</v>
      </c>
      <c r="B2329" s="1">
        <v>1.0</v>
      </c>
    </row>
    <row r="2330" ht="15.75" customHeight="1">
      <c r="A2330" s="80">
        <v>38012.0</v>
      </c>
      <c r="B2330" s="1">
        <v>1.08</v>
      </c>
    </row>
    <row r="2331" ht="15.75" customHeight="1">
      <c r="A2331" s="80">
        <v>38013.0</v>
      </c>
      <c r="B2331" s="1">
        <v>1.02</v>
      </c>
    </row>
    <row r="2332" ht="15.75" customHeight="1">
      <c r="A2332" s="80">
        <v>38014.0</v>
      </c>
      <c r="B2332" s="1">
        <v>0.99</v>
      </c>
    </row>
    <row r="2333" ht="15.75" customHeight="1">
      <c r="A2333" s="80">
        <v>38015.0</v>
      </c>
      <c r="B2333" s="1">
        <v>1.0</v>
      </c>
    </row>
    <row r="2334" ht="15.75" customHeight="1">
      <c r="A2334" s="80">
        <v>38016.0</v>
      </c>
      <c r="B2334" s="1">
        <v>1.03</v>
      </c>
    </row>
    <row r="2335" ht="15.75" customHeight="1">
      <c r="A2335" s="80">
        <v>38019.0</v>
      </c>
      <c r="B2335" s="1">
        <v>1.01</v>
      </c>
    </row>
    <row r="2336" ht="15.75" customHeight="1">
      <c r="A2336" s="80">
        <v>38020.0</v>
      </c>
      <c r="B2336" s="1">
        <v>0.97</v>
      </c>
    </row>
    <row r="2337" ht="15.75" customHeight="1">
      <c r="A2337" s="80">
        <v>38021.0</v>
      </c>
      <c r="B2337" s="1">
        <v>1.0</v>
      </c>
    </row>
    <row r="2338" ht="15.75" customHeight="1">
      <c r="A2338" s="80">
        <v>38022.0</v>
      </c>
      <c r="B2338" s="1">
        <v>1.01</v>
      </c>
    </row>
    <row r="2339" ht="15.75" customHeight="1">
      <c r="A2339" s="80">
        <v>38023.0</v>
      </c>
      <c r="B2339" s="1">
        <v>0.99</v>
      </c>
    </row>
    <row r="2340" ht="15.75" customHeight="1">
      <c r="A2340" s="80">
        <v>38026.0</v>
      </c>
      <c r="B2340" s="1">
        <v>1.01</v>
      </c>
    </row>
    <row r="2341" ht="15.75" customHeight="1">
      <c r="A2341" s="80">
        <v>38027.0</v>
      </c>
      <c r="B2341" s="1">
        <v>1.0</v>
      </c>
    </row>
    <row r="2342" ht="15.75" customHeight="1">
      <c r="A2342" s="80">
        <v>38028.0</v>
      </c>
      <c r="B2342" s="1">
        <v>1.0</v>
      </c>
    </row>
    <row r="2343" ht="15.75" customHeight="1">
      <c r="A2343" s="80">
        <v>38029.0</v>
      </c>
      <c r="B2343" s="1">
        <v>1.02</v>
      </c>
    </row>
    <row r="2344" ht="15.75" customHeight="1">
      <c r="A2344" s="80">
        <v>38030.0</v>
      </c>
      <c r="B2344" s="1">
        <v>1.01</v>
      </c>
    </row>
    <row r="2345" ht="15.75" customHeight="1">
      <c r="A2345" s="80">
        <v>38034.0</v>
      </c>
      <c r="B2345" s="1">
        <v>1.02</v>
      </c>
    </row>
    <row r="2346" ht="15.75" customHeight="1">
      <c r="A2346" s="80">
        <v>38035.0</v>
      </c>
      <c r="B2346" s="1">
        <v>1.0</v>
      </c>
    </row>
    <row r="2347" ht="15.75" customHeight="1">
      <c r="A2347" s="80">
        <v>38036.0</v>
      </c>
      <c r="B2347" s="1">
        <v>1.0</v>
      </c>
    </row>
    <row r="2348" ht="15.75" customHeight="1">
      <c r="A2348" s="80">
        <v>38037.0</v>
      </c>
      <c r="B2348" s="1">
        <v>0.99</v>
      </c>
    </row>
    <row r="2349" ht="15.75" customHeight="1">
      <c r="A2349" s="80">
        <v>38040.0</v>
      </c>
      <c r="B2349" s="1">
        <v>1.0</v>
      </c>
    </row>
    <row r="2350" ht="15.75" customHeight="1">
      <c r="A2350" s="80">
        <v>38041.0</v>
      </c>
      <c r="B2350" s="1">
        <v>0.99</v>
      </c>
    </row>
    <row r="2351" ht="15.75" customHeight="1">
      <c r="A2351" s="80">
        <v>38042.0</v>
      </c>
      <c r="B2351" s="1">
        <v>1.02</v>
      </c>
    </row>
    <row r="2352" ht="15.75" customHeight="1">
      <c r="A2352" s="80">
        <v>38043.0</v>
      </c>
      <c r="B2352" s="1">
        <v>1.03</v>
      </c>
    </row>
    <row r="2353" ht="15.75" customHeight="1">
      <c r="A2353" s="80">
        <v>38044.0</v>
      </c>
      <c r="B2353" s="1">
        <v>1.04</v>
      </c>
    </row>
    <row r="2354" ht="15.75" customHeight="1">
      <c r="A2354" s="80">
        <v>38047.0</v>
      </c>
      <c r="B2354" s="1">
        <v>1.04</v>
      </c>
    </row>
    <row r="2355" ht="15.75" customHeight="1">
      <c r="A2355" s="80">
        <v>38048.0</v>
      </c>
      <c r="B2355" s="1">
        <v>1.0</v>
      </c>
    </row>
    <row r="2356" ht="15.75" customHeight="1">
      <c r="A2356" s="80">
        <v>38049.0</v>
      </c>
      <c r="B2356" s="1">
        <v>1.0</v>
      </c>
    </row>
    <row r="2357" ht="15.75" customHeight="1">
      <c r="A2357" s="80">
        <v>38050.0</v>
      </c>
      <c r="B2357" s="1">
        <v>0.99</v>
      </c>
    </row>
    <row r="2358" ht="15.75" customHeight="1">
      <c r="A2358" s="80">
        <v>38051.0</v>
      </c>
      <c r="B2358" s="1">
        <v>1.0</v>
      </c>
    </row>
    <row r="2359" ht="15.75" customHeight="1">
      <c r="A2359" s="80">
        <v>38054.0</v>
      </c>
      <c r="B2359" s="1">
        <v>1.0</v>
      </c>
    </row>
    <row r="2360" ht="15.75" customHeight="1">
      <c r="A2360" s="80">
        <v>38055.0</v>
      </c>
      <c r="B2360" s="1">
        <v>0.99</v>
      </c>
    </row>
    <row r="2361" ht="15.75" customHeight="1">
      <c r="A2361" s="80">
        <v>38056.0</v>
      </c>
      <c r="B2361" s="1">
        <v>1.0</v>
      </c>
    </row>
    <row r="2362" ht="15.75" customHeight="1">
      <c r="A2362" s="80">
        <v>38057.0</v>
      </c>
      <c r="B2362" s="1">
        <v>1.01</v>
      </c>
    </row>
    <row r="2363" ht="15.75" customHeight="1">
      <c r="A2363" s="80">
        <v>38058.0</v>
      </c>
      <c r="B2363" s="1">
        <v>0.99</v>
      </c>
    </row>
    <row r="2364" ht="15.75" customHeight="1">
      <c r="A2364" s="80">
        <v>38061.0</v>
      </c>
      <c r="B2364" s="1">
        <v>1.05</v>
      </c>
    </row>
    <row r="2365" ht="15.75" customHeight="1">
      <c r="A2365" s="80">
        <v>38062.0</v>
      </c>
      <c r="B2365" s="1">
        <v>0.99</v>
      </c>
    </row>
    <row r="2366" ht="15.75" customHeight="1">
      <c r="A2366" s="80">
        <v>38063.0</v>
      </c>
      <c r="B2366" s="1">
        <v>1.0</v>
      </c>
    </row>
    <row r="2367" ht="15.75" customHeight="1">
      <c r="A2367" s="80">
        <v>38064.0</v>
      </c>
      <c r="B2367" s="1">
        <v>1.0</v>
      </c>
    </row>
    <row r="2368" ht="15.75" customHeight="1">
      <c r="A2368" s="80">
        <v>38065.0</v>
      </c>
      <c r="B2368" s="1">
        <v>0.99</v>
      </c>
    </row>
    <row r="2369" ht="15.75" customHeight="1">
      <c r="A2369" s="80">
        <v>38068.0</v>
      </c>
      <c r="B2369" s="1">
        <v>1.01</v>
      </c>
    </row>
    <row r="2370" ht="15.75" customHeight="1">
      <c r="A2370" s="80">
        <v>38069.0</v>
      </c>
      <c r="B2370" s="1">
        <v>0.99</v>
      </c>
    </row>
    <row r="2371" ht="15.75" customHeight="1">
      <c r="A2371" s="80">
        <v>38070.0</v>
      </c>
      <c r="B2371" s="1">
        <v>0.99</v>
      </c>
    </row>
    <row r="2372" ht="15.75" customHeight="1">
      <c r="A2372" s="80">
        <v>38071.0</v>
      </c>
      <c r="B2372" s="1">
        <v>1.02</v>
      </c>
    </row>
    <row r="2373" ht="15.75" customHeight="1">
      <c r="A2373" s="80">
        <v>38072.0</v>
      </c>
      <c r="B2373" s="1">
        <v>1.0</v>
      </c>
    </row>
    <row r="2374" ht="15.75" customHeight="1">
      <c r="A2374" s="80">
        <v>38075.0</v>
      </c>
      <c r="B2374" s="1">
        <v>1.0</v>
      </c>
    </row>
    <row r="2375" ht="15.75" customHeight="1">
      <c r="A2375" s="80">
        <v>38076.0</v>
      </c>
      <c r="B2375" s="1">
        <v>0.98</v>
      </c>
    </row>
    <row r="2376" ht="15.75" customHeight="1">
      <c r="A2376" s="80">
        <v>38077.0</v>
      </c>
      <c r="B2376" s="1">
        <v>1.05</v>
      </c>
    </row>
    <row r="2377" ht="15.75" customHeight="1">
      <c r="A2377" s="80">
        <v>38078.0</v>
      </c>
      <c r="B2377" s="1">
        <v>1.03</v>
      </c>
    </row>
    <row r="2378" ht="15.75" customHeight="1">
      <c r="A2378" s="80">
        <v>38079.0</v>
      </c>
      <c r="B2378" s="1">
        <v>1.0</v>
      </c>
    </row>
    <row r="2379" ht="15.75" customHeight="1">
      <c r="A2379" s="80">
        <v>38082.0</v>
      </c>
      <c r="B2379" s="1">
        <v>1.01</v>
      </c>
    </row>
    <row r="2380" ht="15.75" customHeight="1">
      <c r="A2380" s="80">
        <v>38083.0</v>
      </c>
      <c r="B2380" s="1">
        <v>1.0</v>
      </c>
    </row>
    <row r="2381" ht="15.75" customHeight="1">
      <c r="A2381" s="80">
        <v>38084.0</v>
      </c>
      <c r="B2381" s="1">
        <v>1.0</v>
      </c>
    </row>
    <row r="2382" ht="15.75" customHeight="1">
      <c r="A2382" s="80">
        <v>38085.0</v>
      </c>
      <c r="B2382" s="1">
        <v>1.02</v>
      </c>
    </row>
    <row r="2383" ht="15.75" customHeight="1">
      <c r="A2383" s="80">
        <v>38086.0</v>
      </c>
      <c r="B2383" s="1">
        <v>1.01</v>
      </c>
    </row>
    <row r="2384" ht="15.75" customHeight="1">
      <c r="A2384" s="80">
        <v>38089.0</v>
      </c>
      <c r="B2384" s="1">
        <v>1.0</v>
      </c>
    </row>
    <row r="2385" ht="15.75" customHeight="1">
      <c r="A2385" s="80">
        <v>38090.0</v>
      </c>
      <c r="B2385" s="1">
        <v>1.0</v>
      </c>
    </row>
    <row r="2386" ht="15.75" customHeight="1">
      <c r="A2386" s="80">
        <v>38091.0</v>
      </c>
      <c r="B2386" s="1">
        <v>1.01</v>
      </c>
    </row>
    <row r="2387" ht="15.75" customHeight="1">
      <c r="A2387" s="80">
        <v>38092.0</v>
      </c>
      <c r="B2387" s="1">
        <v>1.03</v>
      </c>
    </row>
    <row r="2388" ht="15.75" customHeight="1">
      <c r="A2388" s="80">
        <v>38093.0</v>
      </c>
      <c r="B2388" s="1">
        <v>0.99</v>
      </c>
    </row>
    <row r="2389" ht="15.75" customHeight="1">
      <c r="A2389" s="80">
        <v>38096.0</v>
      </c>
      <c r="B2389" s="1">
        <v>1.0</v>
      </c>
    </row>
    <row r="2390" ht="15.75" customHeight="1">
      <c r="A2390" s="80">
        <v>38097.0</v>
      </c>
      <c r="B2390" s="1">
        <v>0.99</v>
      </c>
    </row>
    <row r="2391" ht="15.75" customHeight="1">
      <c r="A2391" s="80">
        <v>38098.0</v>
      </c>
      <c r="B2391" s="1">
        <v>0.99</v>
      </c>
    </row>
    <row r="2392" ht="15.75" customHeight="1">
      <c r="A2392" s="80">
        <v>38099.0</v>
      </c>
      <c r="B2392" s="1">
        <v>1.0</v>
      </c>
    </row>
    <row r="2393" ht="15.75" customHeight="1">
      <c r="A2393" s="80">
        <v>38100.0</v>
      </c>
      <c r="B2393" s="1">
        <v>0.99</v>
      </c>
    </row>
    <row r="2394" ht="15.75" customHeight="1">
      <c r="A2394" s="80">
        <v>38103.0</v>
      </c>
      <c r="B2394" s="1">
        <v>1.01</v>
      </c>
    </row>
    <row r="2395" ht="15.75" customHeight="1">
      <c r="A2395" s="80">
        <v>38104.0</v>
      </c>
      <c r="B2395" s="1">
        <v>0.99</v>
      </c>
    </row>
    <row r="2396" ht="15.75" customHeight="1">
      <c r="A2396" s="80">
        <v>38105.0</v>
      </c>
      <c r="B2396" s="1">
        <v>1.01</v>
      </c>
    </row>
    <row r="2397" ht="15.75" customHeight="1">
      <c r="A2397" s="80">
        <v>38106.0</v>
      </c>
      <c r="B2397" s="1">
        <v>1.03</v>
      </c>
    </row>
    <row r="2398" ht="15.75" customHeight="1">
      <c r="A2398" s="80">
        <v>38107.0</v>
      </c>
      <c r="B2398" s="1">
        <v>1.03</v>
      </c>
    </row>
    <row r="2399" ht="15.75" customHeight="1">
      <c r="A2399" s="80">
        <v>38110.0</v>
      </c>
      <c r="B2399" s="1">
        <v>1.03</v>
      </c>
    </row>
    <row r="2400" ht="15.75" customHeight="1">
      <c r="A2400" s="80">
        <v>38111.0</v>
      </c>
      <c r="B2400" s="1">
        <v>1.0</v>
      </c>
    </row>
    <row r="2401" ht="15.75" customHeight="1">
      <c r="A2401" s="80">
        <v>38112.0</v>
      </c>
      <c r="B2401" s="1">
        <v>0.99</v>
      </c>
    </row>
    <row r="2402" ht="15.75" customHeight="1">
      <c r="A2402" s="80">
        <v>38113.0</v>
      </c>
      <c r="B2402" s="1">
        <v>1.0</v>
      </c>
    </row>
    <row r="2403" ht="15.75" customHeight="1">
      <c r="A2403" s="80">
        <v>38114.0</v>
      </c>
      <c r="B2403" s="1">
        <v>0.99</v>
      </c>
    </row>
    <row r="2404" ht="15.75" customHeight="1">
      <c r="A2404" s="80">
        <v>38117.0</v>
      </c>
      <c r="B2404" s="1">
        <v>1.0</v>
      </c>
    </row>
    <row r="2405" ht="15.75" customHeight="1">
      <c r="A2405" s="80">
        <v>38118.0</v>
      </c>
      <c r="B2405" s="1">
        <v>0.96</v>
      </c>
    </row>
    <row r="2406" ht="15.75" customHeight="1">
      <c r="A2406" s="80">
        <v>38119.0</v>
      </c>
      <c r="B2406" s="1">
        <v>0.98</v>
      </c>
    </row>
    <row r="2407" ht="15.75" customHeight="1">
      <c r="A2407" s="80">
        <v>38120.0</v>
      </c>
      <c r="B2407" s="1">
        <v>1.0</v>
      </c>
    </row>
    <row r="2408" ht="15.75" customHeight="1">
      <c r="A2408" s="80">
        <v>38121.0</v>
      </c>
      <c r="B2408" s="1">
        <v>1.02</v>
      </c>
    </row>
    <row r="2409" ht="15.75" customHeight="1">
      <c r="A2409" s="80">
        <v>38124.0</v>
      </c>
      <c r="B2409" s="1">
        <v>1.05</v>
      </c>
    </row>
    <row r="2410" ht="15.75" customHeight="1">
      <c r="A2410" s="80">
        <v>38125.0</v>
      </c>
      <c r="B2410" s="1">
        <v>1.0</v>
      </c>
    </row>
    <row r="2411" ht="15.75" customHeight="1">
      <c r="A2411" s="80">
        <v>38126.0</v>
      </c>
      <c r="B2411" s="1">
        <v>1.0</v>
      </c>
    </row>
    <row r="2412" ht="15.75" customHeight="1">
      <c r="A2412" s="80">
        <v>38127.0</v>
      </c>
      <c r="B2412" s="1">
        <v>1.0</v>
      </c>
    </row>
    <row r="2413" ht="15.75" customHeight="1">
      <c r="A2413" s="80">
        <v>38128.0</v>
      </c>
      <c r="B2413" s="1">
        <v>0.99</v>
      </c>
    </row>
    <row r="2414" ht="15.75" customHeight="1">
      <c r="A2414" s="80">
        <v>38131.0</v>
      </c>
      <c r="B2414" s="1">
        <v>1.0</v>
      </c>
    </row>
    <row r="2415" ht="15.75" customHeight="1">
      <c r="A2415" s="80">
        <v>38132.0</v>
      </c>
      <c r="B2415" s="1">
        <v>1.0</v>
      </c>
    </row>
    <row r="2416" ht="15.75" customHeight="1">
      <c r="A2416" s="80">
        <v>38133.0</v>
      </c>
      <c r="B2416" s="1">
        <v>0.99</v>
      </c>
    </row>
    <row r="2417" ht="15.75" customHeight="1">
      <c r="A2417" s="80">
        <v>38134.0</v>
      </c>
      <c r="B2417" s="1">
        <v>1.0</v>
      </c>
    </row>
    <row r="2418" ht="15.75" customHeight="1">
      <c r="A2418" s="80">
        <v>38135.0</v>
      </c>
      <c r="B2418" s="1">
        <v>1.02</v>
      </c>
    </row>
    <row r="2419" ht="15.75" customHeight="1">
      <c r="A2419" s="80">
        <v>38139.0</v>
      </c>
      <c r="B2419" s="1">
        <v>1.02</v>
      </c>
    </row>
    <row r="2420" ht="15.75" customHeight="1">
      <c r="A2420" s="80">
        <v>38140.0</v>
      </c>
      <c r="B2420" s="1">
        <v>0.98</v>
      </c>
    </row>
    <row r="2421" ht="15.75" customHeight="1">
      <c r="A2421" s="80">
        <v>38141.0</v>
      </c>
      <c r="B2421" s="1">
        <v>0.99</v>
      </c>
    </row>
    <row r="2422" ht="15.75" customHeight="1">
      <c r="A2422" s="80">
        <v>38142.0</v>
      </c>
      <c r="B2422" s="1">
        <v>0.99</v>
      </c>
    </row>
    <row r="2423" ht="15.75" customHeight="1">
      <c r="A2423" s="80">
        <v>38145.0</v>
      </c>
      <c r="B2423" s="1">
        <v>0.99</v>
      </c>
    </row>
    <row r="2424" ht="15.75" customHeight="1">
      <c r="A2424" s="80">
        <v>38146.0</v>
      </c>
      <c r="B2424" s="1">
        <v>0.97</v>
      </c>
    </row>
    <row r="2425" ht="15.75" customHeight="1">
      <c r="A2425" s="80">
        <v>38147.0</v>
      </c>
      <c r="B2425" s="1">
        <v>0.99</v>
      </c>
    </row>
    <row r="2426" ht="15.75" customHeight="1">
      <c r="A2426" s="80">
        <v>38148.0</v>
      </c>
      <c r="B2426" s="1">
        <v>1.0</v>
      </c>
    </row>
    <row r="2427" ht="15.75" customHeight="1">
      <c r="A2427" s="80">
        <v>38149.0</v>
      </c>
      <c r="B2427" s="1">
        <v>1.0</v>
      </c>
    </row>
    <row r="2428" ht="15.75" customHeight="1">
      <c r="A2428" s="80">
        <v>38152.0</v>
      </c>
      <c r="B2428" s="1">
        <v>1.02</v>
      </c>
    </row>
    <row r="2429" ht="15.75" customHeight="1">
      <c r="A2429" s="80">
        <v>38153.0</v>
      </c>
      <c r="B2429" s="1">
        <v>1.03</v>
      </c>
    </row>
    <row r="2430" ht="15.75" customHeight="1">
      <c r="A2430" s="80">
        <v>38154.0</v>
      </c>
      <c r="B2430" s="1">
        <v>1.0</v>
      </c>
    </row>
    <row r="2431" ht="15.75" customHeight="1">
      <c r="A2431" s="80">
        <v>38155.0</v>
      </c>
      <c r="B2431" s="1">
        <v>1.01</v>
      </c>
    </row>
    <row r="2432" ht="15.75" customHeight="1">
      <c r="A2432" s="80">
        <v>38156.0</v>
      </c>
      <c r="B2432" s="1">
        <v>1.0</v>
      </c>
    </row>
    <row r="2433" ht="15.75" customHeight="1">
      <c r="A2433" s="80">
        <v>38159.0</v>
      </c>
      <c r="B2433" s="1">
        <v>1.0</v>
      </c>
    </row>
    <row r="2434" ht="15.75" customHeight="1">
      <c r="A2434" s="80">
        <v>38160.0</v>
      </c>
      <c r="B2434" s="1">
        <v>1.0</v>
      </c>
    </row>
    <row r="2435" ht="15.75" customHeight="1">
      <c r="A2435" s="80">
        <v>38161.0</v>
      </c>
      <c r="B2435" s="1">
        <v>1.02</v>
      </c>
    </row>
    <row r="2436" ht="15.75" customHeight="1">
      <c r="A2436" s="80">
        <v>38162.0</v>
      </c>
      <c r="B2436" s="1">
        <v>1.03</v>
      </c>
    </row>
    <row r="2437" ht="15.75" customHeight="1">
      <c r="A2437" s="80">
        <v>38163.0</v>
      </c>
      <c r="B2437" s="1">
        <v>1.05</v>
      </c>
    </row>
    <row r="2438" ht="15.75" customHeight="1">
      <c r="A2438" s="80">
        <v>38166.0</v>
      </c>
      <c r="B2438" s="1">
        <v>1.09</v>
      </c>
    </row>
    <row r="2439" ht="15.75" customHeight="1">
      <c r="A2439" s="80">
        <v>38167.0</v>
      </c>
      <c r="B2439" s="1">
        <v>1.13</v>
      </c>
    </row>
    <row r="2440" ht="15.75" customHeight="1">
      <c r="A2440" s="80">
        <v>38168.0</v>
      </c>
      <c r="B2440" s="1">
        <v>1.38</v>
      </c>
    </row>
    <row r="2441" ht="15.75" customHeight="1">
      <c r="A2441" s="80">
        <v>38169.0</v>
      </c>
      <c r="B2441" s="1">
        <v>1.4</v>
      </c>
    </row>
    <row r="2442" ht="15.75" customHeight="1">
      <c r="A2442" s="80">
        <v>38170.0</v>
      </c>
      <c r="B2442" s="1">
        <v>1.25</v>
      </c>
    </row>
    <row r="2443" ht="15.75" customHeight="1">
      <c r="A2443" s="80">
        <v>38174.0</v>
      </c>
      <c r="B2443" s="1">
        <v>1.3</v>
      </c>
    </row>
    <row r="2444" ht="15.75" customHeight="1">
      <c r="A2444" s="80">
        <v>38175.0</v>
      </c>
      <c r="B2444" s="1">
        <v>1.26</v>
      </c>
    </row>
    <row r="2445" ht="15.75" customHeight="1">
      <c r="A2445" s="80">
        <v>38176.0</v>
      </c>
      <c r="B2445" s="1">
        <v>1.26</v>
      </c>
    </row>
    <row r="2446" ht="15.75" customHeight="1">
      <c r="A2446" s="80">
        <v>38177.0</v>
      </c>
      <c r="B2446" s="1">
        <v>1.24</v>
      </c>
    </row>
    <row r="2447" ht="15.75" customHeight="1">
      <c r="A2447" s="80">
        <v>38180.0</v>
      </c>
      <c r="B2447" s="1">
        <v>1.26</v>
      </c>
    </row>
    <row r="2448" ht="15.75" customHeight="1">
      <c r="A2448" s="80">
        <v>38181.0</v>
      </c>
      <c r="B2448" s="1">
        <v>1.24</v>
      </c>
    </row>
    <row r="2449" ht="15.75" customHeight="1">
      <c r="A2449" s="80">
        <v>38182.0</v>
      </c>
      <c r="B2449" s="1">
        <v>1.24</v>
      </c>
    </row>
    <row r="2450" ht="15.75" customHeight="1">
      <c r="A2450" s="80">
        <v>38183.0</v>
      </c>
      <c r="B2450" s="1">
        <v>1.3</v>
      </c>
    </row>
    <row r="2451" ht="15.75" customHeight="1">
      <c r="A2451" s="80">
        <v>38184.0</v>
      </c>
      <c r="B2451" s="1">
        <v>1.24</v>
      </c>
    </row>
    <row r="2452" ht="15.75" customHeight="1">
      <c r="A2452" s="80">
        <v>38187.0</v>
      </c>
      <c r="B2452" s="1">
        <v>1.25</v>
      </c>
    </row>
    <row r="2453" ht="15.75" customHeight="1">
      <c r="A2453" s="80">
        <v>38188.0</v>
      </c>
      <c r="B2453" s="1">
        <v>1.25</v>
      </c>
    </row>
    <row r="2454" ht="15.75" customHeight="1">
      <c r="A2454" s="80">
        <v>38189.0</v>
      </c>
      <c r="B2454" s="1">
        <v>1.25</v>
      </c>
    </row>
    <row r="2455" ht="15.75" customHeight="1">
      <c r="A2455" s="80">
        <v>38190.0</v>
      </c>
      <c r="B2455" s="1">
        <v>1.26</v>
      </c>
    </row>
    <row r="2456" ht="15.75" customHeight="1">
      <c r="A2456" s="80">
        <v>38191.0</v>
      </c>
      <c r="B2456" s="1">
        <v>1.25</v>
      </c>
    </row>
    <row r="2457" ht="15.75" customHeight="1">
      <c r="A2457" s="80">
        <v>38194.0</v>
      </c>
      <c r="B2457" s="1">
        <v>1.27</v>
      </c>
    </row>
    <row r="2458" ht="15.75" customHeight="1">
      <c r="A2458" s="80">
        <v>38195.0</v>
      </c>
      <c r="B2458" s="1">
        <v>1.27</v>
      </c>
    </row>
    <row r="2459" ht="15.75" customHeight="1">
      <c r="A2459" s="80">
        <v>38196.0</v>
      </c>
      <c r="B2459" s="1">
        <v>1.29</v>
      </c>
    </row>
    <row r="2460" ht="15.75" customHeight="1">
      <c r="A2460" s="80">
        <v>38197.0</v>
      </c>
      <c r="B2460" s="1">
        <v>1.3</v>
      </c>
    </row>
    <row r="2461" ht="15.75" customHeight="1">
      <c r="A2461" s="80">
        <v>38198.0</v>
      </c>
      <c r="B2461" s="1">
        <v>1.29</v>
      </c>
    </row>
    <row r="2462" ht="15.75" customHeight="1">
      <c r="A2462" s="80">
        <v>38201.0</v>
      </c>
      <c r="B2462" s="1">
        <v>1.28</v>
      </c>
    </row>
    <row r="2463" ht="15.75" customHeight="1">
      <c r="A2463" s="80">
        <v>38202.0</v>
      </c>
      <c r="B2463" s="1">
        <v>1.24</v>
      </c>
    </row>
    <row r="2464" ht="15.75" customHeight="1">
      <c r="A2464" s="80">
        <v>38203.0</v>
      </c>
      <c r="B2464" s="1">
        <v>1.22</v>
      </c>
    </row>
    <row r="2465" ht="15.75" customHeight="1">
      <c r="A2465" s="80">
        <v>38204.0</v>
      </c>
      <c r="B2465" s="1">
        <v>1.3</v>
      </c>
    </row>
    <row r="2466" ht="15.75" customHeight="1">
      <c r="A2466" s="80">
        <v>38205.0</v>
      </c>
      <c r="B2466" s="1">
        <v>1.32</v>
      </c>
    </row>
    <row r="2467" ht="15.75" customHeight="1">
      <c r="A2467" s="80">
        <v>38208.0</v>
      </c>
      <c r="B2467" s="1">
        <v>1.35</v>
      </c>
    </row>
    <row r="2468" ht="15.75" customHeight="1">
      <c r="A2468" s="80">
        <v>38209.0</v>
      </c>
      <c r="B2468" s="1">
        <v>1.43</v>
      </c>
    </row>
    <row r="2469" ht="15.75" customHeight="1">
      <c r="A2469" s="80">
        <v>38210.0</v>
      </c>
      <c r="B2469" s="1">
        <v>1.5</v>
      </c>
    </row>
    <row r="2470" ht="15.75" customHeight="1">
      <c r="A2470" s="80">
        <v>38211.0</v>
      </c>
      <c r="B2470" s="1">
        <v>1.51</v>
      </c>
    </row>
    <row r="2471" ht="15.75" customHeight="1">
      <c r="A2471" s="80">
        <v>38212.0</v>
      </c>
      <c r="B2471" s="1">
        <v>1.48</v>
      </c>
    </row>
    <row r="2472" ht="15.75" customHeight="1">
      <c r="A2472" s="80">
        <v>38215.0</v>
      </c>
      <c r="B2472" s="1">
        <v>1.43</v>
      </c>
    </row>
    <row r="2473" ht="15.75" customHeight="1">
      <c r="A2473" s="80">
        <v>38216.0</v>
      </c>
      <c r="B2473" s="1">
        <v>1.2</v>
      </c>
    </row>
    <row r="2474" ht="15.75" customHeight="1">
      <c r="A2474" s="80">
        <v>38217.0</v>
      </c>
      <c r="B2474" s="1">
        <v>1.39</v>
      </c>
    </row>
    <row r="2475" ht="15.75" customHeight="1">
      <c r="A2475" s="80">
        <v>38218.0</v>
      </c>
      <c r="B2475" s="1">
        <v>1.5</v>
      </c>
    </row>
    <row r="2476" ht="15.75" customHeight="1">
      <c r="A2476" s="80">
        <v>38219.0</v>
      </c>
      <c r="B2476" s="1">
        <v>1.5</v>
      </c>
    </row>
    <row r="2477" ht="15.75" customHeight="1">
      <c r="A2477" s="80">
        <v>38222.0</v>
      </c>
      <c r="B2477" s="1">
        <v>1.51</v>
      </c>
    </row>
    <row r="2478" ht="15.75" customHeight="1">
      <c r="A2478" s="80">
        <v>38223.0</v>
      </c>
      <c r="B2478" s="1">
        <v>1.51</v>
      </c>
    </row>
    <row r="2479" ht="15.75" customHeight="1">
      <c r="A2479" s="80">
        <v>38224.0</v>
      </c>
      <c r="B2479" s="1">
        <v>1.55</v>
      </c>
    </row>
    <row r="2480" ht="15.75" customHeight="1">
      <c r="A2480" s="80">
        <v>38225.0</v>
      </c>
      <c r="B2480" s="1">
        <v>1.55</v>
      </c>
    </row>
    <row r="2481" ht="15.75" customHeight="1">
      <c r="A2481" s="80">
        <v>38226.0</v>
      </c>
      <c r="B2481" s="1">
        <v>1.52</v>
      </c>
    </row>
    <row r="2482" ht="15.75" customHeight="1">
      <c r="A2482" s="80">
        <v>38229.0</v>
      </c>
      <c r="B2482" s="1">
        <v>1.54</v>
      </c>
    </row>
    <row r="2483" ht="15.75" customHeight="1">
      <c r="A2483" s="80">
        <v>38230.0</v>
      </c>
      <c r="B2483" s="1">
        <v>1.55</v>
      </c>
    </row>
    <row r="2484" ht="15.75" customHeight="1">
      <c r="A2484" s="80">
        <v>38231.0</v>
      </c>
      <c r="B2484" s="1">
        <v>1.53</v>
      </c>
    </row>
    <row r="2485" ht="15.75" customHeight="1">
      <c r="A2485" s="80">
        <v>38232.0</v>
      </c>
      <c r="B2485" s="1">
        <v>1.51</v>
      </c>
    </row>
    <row r="2486" ht="15.75" customHeight="1">
      <c r="A2486" s="80">
        <v>38233.0</v>
      </c>
      <c r="B2486" s="1">
        <v>1.48</v>
      </c>
    </row>
    <row r="2487" ht="15.75" customHeight="1">
      <c r="A2487" s="80">
        <v>38237.0</v>
      </c>
      <c r="B2487" s="1">
        <v>1.54</v>
      </c>
    </row>
    <row r="2488" ht="15.75" customHeight="1">
      <c r="A2488" s="80">
        <v>38238.0</v>
      </c>
      <c r="B2488" s="1">
        <v>1.51</v>
      </c>
    </row>
    <row r="2489" ht="15.75" customHeight="1">
      <c r="A2489" s="80">
        <v>38239.0</v>
      </c>
      <c r="B2489" s="1">
        <v>1.49</v>
      </c>
    </row>
    <row r="2490" ht="15.75" customHeight="1">
      <c r="A2490" s="80">
        <v>38240.0</v>
      </c>
      <c r="B2490" s="1">
        <v>1.48</v>
      </c>
    </row>
    <row r="2491" ht="15.75" customHeight="1">
      <c r="A2491" s="80">
        <v>38243.0</v>
      </c>
      <c r="B2491" s="1">
        <v>1.51</v>
      </c>
    </row>
    <row r="2492" ht="15.75" customHeight="1">
      <c r="A2492" s="80">
        <v>38244.0</v>
      </c>
      <c r="B2492" s="1">
        <v>1.4</v>
      </c>
    </row>
    <row r="2493" ht="15.75" customHeight="1">
      <c r="A2493" s="80">
        <v>38245.0</v>
      </c>
      <c r="B2493" s="1">
        <v>1.57</v>
      </c>
    </row>
    <row r="2494" ht="15.75" customHeight="1">
      <c r="A2494" s="80">
        <v>38246.0</v>
      </c>
      <c r="B2494" s="1">
        <v>1.61</v>
      </c>
    </row>
    <row r="2495" ht="15.75" customHeight="1">
      <c r="A2495" s="80">
        <v>38247.0</v>
      </c>
      <c r="B2495" s="1">
        <v>1.58</v>
      </c>
    </row>
    <row r="2496" ht="15.75" customHeight="1">
      <c r="A2496" s="80">
        <v>38250.0</v>
      </c>
      <c r="B2496" s="1">
        <v>1.64</v>
      </c>
    </row>
    <row r="2497" ht="15.75" customHeight="1">
      <c r="A2497" s="80">
        <v>38251.0</v>
      </c>
      <c r="B2497" s="1">
        <v>1.7</v>
      </c>
    </row>
    <row r="2498" ht="15.75" customHeight="1">
      <c r="A2498" s="80">
        <v>38252.0</v>
      </c>
      <c r="B2498" s="1">
        <v>1.78</v>
      </c>
    </row>
    <row r="2499" ht="15.75" customHeight="1">
      <c r="A2499" s="80">
        <v>38253.0</v>
      </c>
      <c r="B2499" s="1">
        <v>1.8</v>
      </c>
    </row>
    <row r="2500" ht="15.75" customHeight="1">
      <c r="A2500" s="80">
        <v>38254.0</v>
      </c>
      <c r="B2500" s="1">
        <v>1.76</v>
      </c>
    </row>
    <row r="2501" ht="15.75" customHeight="1">
      <c r="A2501" s="80">
        <v>38257.0</v>
      </c>
      <c r="B2501" s="1">
        <v>1.76</v>
      </c>
    </row>
    <row r="2502" ht="15.75" customHeight="1">
      <c r="A2502" s="80">
        <v>38258.0</v>
      </c>
      <c r="B2502" s="1">
        <v>1.72</v>
      </c>
    </row>
    <row r="2503" ht="15.75" customHeight="1">
      <c r="A2503" s="80">
        <v>38259.0</v>
      </c>
      <c r="B2503" s="1">
        <v>1.76</v>
      </c>
    </row>
    <row r="2504" ht="15.75" customHeight="1">
      <c r="A2504" s="80">
        <v>38260.0</v>
      </c>
      <c r="B2504" s="1">
        <v>1.94</v>
      </c>
    </row>
    <row r="2505" ht="15.75" customHeight="1">
      <c r="A2505" s="80">
        <v>38261.0</v>
      </c>
      <c r="B2505" s="1">
        <v>1.86</v>
      </c>
    </row>
    <row r="2506" ht="15.75" customHeight="1">
      <c r="A2506" s="80">
        <v>38264.0</v>
      </c>
      <c r="B2506" s="1">
        <v>1.77</v>
      </c>
    </row>
    <row r="2507" ht="15.75" customHeight="1">
      <c r="A2507" s="80">
        <v>38265.0</v>
      </c>
      <c r="B2507" s="1">
        <v>1.73</v>
      </c>
    </row>
    <row r="2508" ht="15.75" customHeight="1">
      <c r="A2508" s="80">
        <v>38266.0</v>
      </c>
      <c r="B2508" s="1">
        <v>1.74</v>
      </c>
    </row>
    <row r="2509" ht="15.75" customHeight="1">
      <c r="A2509" s="80">
        <v>38267.0</v>
      </c>
      <c r="B2509" s="1">
        <v>1.76</v>
      </c>
    </row>
    <row r="2510" ht="15.75" customHeight="1">
      <c r="A2510" s="80">
        <v>38268.0</v>
      </c>
      <c r="B2510" s="1">
        <v>1.71</v>
      </c>
    </row>
    <row r="2511" ht="15.75" customHeight="1">
      <c r="A2511" s="80">
        <v>38272.0</v>
      </c>
      <c r="B2511" s="1">
        <v>1.78</v>
      </c>
    </row>
    <row r="2512" ht="15.75" customHeight="1">
      <c r="A2512" s="80">
        <v>38273.0</v>
      </c>
      <c r="B2512" s="1">
        <v>1.73</v>
      </c>
    </row>
    <row r="2513" ht="15.75" customHeight="1">
      <c r="A2513" s="80">
        <v>38274.0</v>
      </c>
      <c r="B2513" s="1">
        <v>1.77</v>
      </c>
    </row>
    <row r="2514" ht="15.75" customHeight="1">
      <c r="A2514" s="80">
        <v>38275.0</v>
      </c>
      <c r="B2514" s="1">
        <v>1.79</v>
      </c>
    </row>
    <row r="2515" ht="15.75" customHeight="1">
      <c r="A2515" s="80">
        <v>38278.0</v>
      </c>
      <c r="B2515" s="1">
        <v>1.73</v>
      </c>
    </row>
    <row r="2516" ht="15.75" customHeight="1">
      <c r="A2516" s="80">
        <v>38279.0</v>
      </c>
      <c r="B2516" s="1">
        <v>1.72</v>
      </c>
    </row>
    <row r="2517" ht="15.75" customHeight="1">
      <c r="A2517" s="80">
        <v>38280.0</v>
      </c>
      <c r="B2517" s="1">
        <v>1.74</v>
      </c>
    </row>
    <row r="2518" ht="15.75" customHeight="1">
      <c r="A2518" s="80">
        <v>38281.0</v>
      </c>
      <c r="B2518" s="1">
        <v>1.76</v>
      </c>
    </row>
    <row r="2519" ht="15.75" customHeight="1">
      <c r="A2519" s="80">
        <v>38282.0</v>
      </c>
      <c r="B2519" s="1">
        <v>1.72</v>
      </c>
    </row>
    <row r="2520" ht="15.75" customHeight="1">
      <c r="A2520" s="80">
        <v>38285.0</v>
      </c>
      <c r="B2520" s="1">
        <v>1.76</v>
      </c>
    </row>
    <row r="2521" ht="15.75" customHeight="1">
      <c r="A2521" s="80">
        <v>38286.0</v>
      </c>
      <c r="B2521" s="1">
        <v>1.72</v>
      </c>
    </row>
    <row r="2522" ht="15.75" customHeight="1">
      <c r="A2522" s="80">
        <v>38287.0</v>
      </c>
      <c r="B2522" s="1">
        <v>1.77</v>
      </c>
    </row>
    <row r="2523" ht="15.75" customHeight="1">
      <c r="A2523" s="80">
        <v>38288.0</v>
      </c>
      <c r="B2523" s="1">
        <v>1.79</v>
      </c>
    </row>
    <row r="2524" ht="15.75" customHeight="1">
      <c r="A2524" s="80">
        <v>38289.0</v>
      </c>
      <c r="B2524" s="1">
        <v>1.79</v>
      </c>
    </row>
    <row r="2525" ht="15.75" customHeight="1">
      <c r="A2525" s="80">
        <v>38292.0</v>
      </c>
      <c r="B2525" s="1">
        <v>1.83</v>
      </c>
    </row>
    <row r="2526" ht="15.75" customHeight="1">
      <c r="A2526" s="80">
        <v>38293.0</v>
      </c>
      <c r="B2526" s="1">
        <v>1.74</v>
      </c>
    </row>
    <row r="2527" ht="15.75" customHeight="1">
      <c r="A2527" s="80">
        <v>38294.0</v>
      </c>
      <c r="B2527" s="1">
        <v>1.73</v>
      </c>
    </row>
    <row r="2528" ht="15.75" customHeight="1">
      <c r="A2528" s="80">
        <v>38295.0</v>
      </c>
      <c r="B2528" s="1">
        <v>1.77</v>
      </c>
    </row>
    <row r="2529" ht="15.75" customHeight="1">
      <c r="A2529" s="80">
        <v>38296.0</v>
      </c>
      <c r="B2529" s="1">
        <v>1.76</v>
      </c>
    </row>
    <row r="2530" ht="15.75" customHeight="1">
      <c r="A2530" s="80">
        <v>38299.0</v>
      </c>
      <c r="B2530" s="1">
        <v>1.8</v>
      </c>
    </row>
    <row r="2531" ht="15.75" customHeight="1">
      <c r="A2531" s="80">
        <v>38300.0</v>
      </c>
      <c r="B2531" s="1">
        <v>1.79</v>
      </c>
    </row>
    <row r="2532" ht="15.75" customHeight="1">
      <c r="A2532" s="80">
        <v>38301.0</v>
      </c>
      <c r="B2532" s="1">
        <v>1.92</v>
      </c>
    </row>
    <row r="2533" ht="15.75" customHeight="1">
      <c r="A2533" s="80">
        <v>38303.0</v>
      </c>
      <c r="B2533" s="1">
        <v>2.02</v>
      </c>
    </row>
    <row r="2534" ht="15.75" customHeight="1">
      <c r="A2534" s="80">
        <v>38306.0</v>
      </c>
      <c r="B2534" s="1">
        <v>2.06</v>
      </c>
    </row>
    <row r="2535" ht="15.75" customHeight="1">
      <c r="A2535" s="80">
        <v>38307.0</v>
      </c>
      <c r="B2535" s="1">
        <v>1.98</v>
      </c>
    </row>
    <row r="2536" ht="15.75" customHeight="1">
      <c r="A2536" s="80">
        <v>38308.0</v>
      </c>
      <c r="B2536" s="1">
        <v>1.99</v>
      </c>
    </row>
    <row r="2537" ht="15.75" customHeight="1">
      <c r="A2537" s="80">
        <v>38309.0</v>
      </c>
      <c r="B2537" s="1">
        <v>1.99</v>
      </c>
    </row>
    <row r="2538" ht="15.75" customHeight="1">
      <c r="A2538" s="80">
        <v>38310.0</v>
      </c>
      <c r="B2538" s="1">
        <v>1.99</v>
      </c>
    </row>
    <row r="2539" ht="15.75" customHeight="1">
      <c r="A2539" s="80">
        <v>38313.0</v>
      </c>
      <c r="B2539" s="1">
        <v>2.01</v>
      </c>
    </row>
    <row r="2540" ht="15.75" customHeight="1">
      <c r="A2540" s="80">
        <v>38314.0</v>
      </c>
      <c r="B2540" s="1">
        <v>2.0</v>
      </c>
    </row>
    <row r="2541" ht="15.75" customHeight="1">
      <c r="A2541" s="80">
        <v>38315.0</v>
      </c>
      <c r="B2541" s="1">
        <v>2.02</v>
      </c>
    </row>
    <row r="2542" ht="15.75" customHeight="1">
      <c r="A2542" s="80">
        <v>38317.0</v>
      </c>
      <c r="B2542" s="1">
        <v>2.01</v>
      </c>
    </row>
    <row r="2543" ht="15.75" customHeight="1">
      <c r="A2543" s="80">
        <v>38320.0</v>
      </c>
      <c r="B2543" s="1">
        <v>2.03</v>
      </c>
    </row>
    <row r="2544" ht="15.75" customHeight="1">
      <c r="A2544" s="80">
        <v>38321.0</v>
      </c>
      <c r="B2544" s="1">
        <v>2.02</v>
      </c>
    </row>
    <row r="2545" ht="15.75" customHeight="1">
      <c r="A2545" s="80">
        <v>38322.0</v>
      </c>
      <c r="B2545" s="1">
        <v>2.04</v>
      </c>
    </row>
    <row r="2546" ht="15.75" customHeight="1">
      <c r="A2546" s="80">
        <v>38323.0</v>
      </c>
      <c r="B2546" s="1">
        <v>2.0</v>
      </c>
    </row>
    <row r="2547" ht="15.75" customHeight="1">
      <c r="A2547" s="80">
        <v>38324.0</v>
      </c>
      <c r="B2547" s="1">
        <v>1.98</v>
      </c>
    </row>
    <row r="2548" ht="15.75" customHeight="1">
      <c r="A2548" s="80">
        <v>38327.0</v>
      </c>
      <c r="B2548" s="1">
        <v>2.04</v>
      </c>
    </row>
    <row r="2549" ht="15.75" customHeight="1">
      <c r="A2549" s="80">
        <v>38328.0</v>
      </c>
      <c r="B2549" s="1">
        <v>1.99</v>
      </c>
    </row>
    <row r="2550" ht="15.75" customHeight="1">
      <c r="A2550" s="80">
        <v>38329.0</v>
      </c>
      <c r="B2550" s="1">
        <v>2.01</v>
      </c>
    </row>
    <row r="2551" ht="15.75" customHeight="1">
      <c r="A2551" s="80">
        <v>38330.0</v>
      </c>
      <c r="B2551" s="1">
        <v>2.05</v>
      </c>
    </row>
    <row r="2552" ht="15.75" customHeight="1">
      <c r="A2552" s="80">
        <v>38331.0</v>
      </c>
      <c r="B2552" s="1">
        <v>2.09</v>
      </c>
    </row>
    <row r="2553" ht="15.75" customHeight="1">
      <c r="A2553" s="80">
        <v>38334.0</v>
      </c>
      <c r="B2553" s="1">
        <v>2.18</v>
      </c>
    </row>
    <row r="2554" ht="15.75" customHeight="1">
      <c r="A2554" s="80">
        <v>38335.0</v>
      </c>
      <c r="B2554" s="1">
        <v>2.24</v>
      </c>
    </row>
    <row r="2555" ht="15.75" customHeight="1">
      <c r="A2555" s="80">
        <v>38336.0</v>
      </c>
      <c r="B2555" s="1">
        <v>2.31</v>
      </c>
    </row>
    <row r="2556" ht="15.75" customHeight="1">
      <c r="A2556" s="80">
        <v>38337.0</v>
      </c>
      <c r="B2556" s="1">
        <v>2.26</v>
      </c>
    </row>
    <row r="2557" ht="15.75" customHeight="1">
      <c r="A2557" s="80">
        <v>38338.0</v>
      </c>
      <c r="B2557" s="1">
        <v>2.23</v>
      </c>
    </row>
    <row r="2558" ht="15.75" customHeight="1">
      <c r="A2558" s="80">
        <v>38341.0</v>
      </c>
      <c r="B2558" s="1">
        <v>2.26</v>
      </c>
    </row>
    <row r="2559" ht="15.75" customHeight="1">
      <c r="A2559" s="80">
        <v>38342.0</v>
      </c>
      <c r="B2559" s="1">
        <v>2.24</v>
      </c>
    </row>
    <row r="2560" ht="15.75" customHeight="1">
      <c r="A2560" s="80">
        <v>38343.0</v>
      </c>
      <c r="B2560" s="1">
        <v>2.25</v>
      </c>
    </row>
    <row r="2561" ht="15.75" customHeight="1">
      <c r="A2561" s="80">
        <v>38344.0</v>
      </c>
      <c r="B2561" s="1">
        <v>2.34</v>
      </c>
    </row>
    <row r="2562" ht="15.75" customHeight="1">
      <c r="A2562" s="80">
        <v>38345.0</v>
      </c>
      <c r="B2562" s="1">
        <v>2.27</v>
      </c>
    </row>
    <row r="2563" ht="15.75" customHeight="1">
      <c r="A2563" s="80">
        <v>38348.0</v>
      </c>
      <c r="B2563" s="1">
        <v>2.24</v>
      </c>
    </row>
    <row r="2564" ht="15.75" customHeight="1">
      <c r="A2564" s="80">
        <v>38349.0</v>
      </c>
      <c r="B2564" s="1">
        <v>2.24</v>
      </c>
    </row>
    <row r="2565" ht="15.75" customHeight="1">
      <c r="A2565" s="80">
        <v>38350.0</v>
      </c>
      <c r="B2565" s="1">
        <v>2.23</v>
      </c>
    </row>
    <row r="2566" ht="15.75" customHeight="1">
      <c r="A2566" s="80">
        <v>38351.0</v>
      </c>
      <c r="B2566" s="1">
        <v>2.24</v>
      </c>
    </row>
    <row r="2567" ht="15.75" customHeight="1">
      <c r="A2567" s="80">
        <v>38352.0</v>
      </c>
      <c r="B2567" s="1">
        <v>1.97</v>
      </c>
    </row>
    <row r="2568" ht="15.75" customHeight="1">
      <c r="A2568" s="80">
        <v>38355.0</v>
      </c>
      <c r="B2568" s="1">
        <v>2.31</v>
      </c>
    </row>
    <row r="2569" ht="15.75" customHeight="1">
      <c r="A2569" s="80">
        <v>38356.0</v>
      </c>
      <c r="B2569" s="1">
        <v>2.25</v>
      </c>
    </row>
    <row r="2570" ht="15.75" customHeight="1">
      <c r="A2570" s="80">
        <v>38357.0</v>
      </c>
      <c r="B2570" s="1">
        <v>2.25</v>
      </c>
    </row>
    <row r="2571" ht="15.75" customHeight="1">
      <c r="A2571" s="80">
        <v>38358.0</v>
      </c>
      <c r="B2571" s="1">
        <v>2.25</v>
      </c>
    </row>
    <row r="2572" ht="15.75" customHeight="1">
      <c r="A2572" s="80">
        <v>38359.0</v>
      </c>
      <c r="B2572" s="1">
        <v>2.24</v>
      </c>
    </row>
    <row r="2573" ht="15.75" customHeight="1">
      <c r="A2573" s="80">
        <v>38362.0</v>
      </c>
      <c r="B2573" s="1">
        <v>2.26</v>
      </c>
    </row>
    <row r="2574" ht="15.75" customHeight="1">
      <c r="A2574" s="80">
        <v>38363.0</v>
      </c>
      <c r="B2574" s="1">
        <v>2.24</v>
      </c>
    </row>
    <row r="2575" ht="15.75" customHeight="1">
      <c r="A2575" s="80">
        <v>38364.0</v>
      </c>
      <c r="B2575" s="1">
        <v>2.25</v>
      </c>
    </row>
    <row r="2576" ht="15.75" customHeight="1">
      <c r="A2576" s="80">
        <v>38365.0</v>
      </c>
      <c r="B2576" s="1">
        <v>2.29</v>
      </c>
    </row>
    <row r="2577" ht="15.75" customHeight="1">
      <c r="A2577" s="80">
        <v>38366.0</v>
      </c>
      <c r="B2577" s="1">
        <v>2.29</v>
      </c>
    </row>
    <row r="2578" ht="15.75" customHeight="1">
      <c r="A2578" s="80">
        <v>38370.0</v>
      </c>
      <c r="B2578" s="1">
        <v>2.31</v>
      </c>
    </row>
    <row r="2579" ht="15.75" customHeight="1">
      <c r="A2579" s="80">
        <v>38371.0</v>
      </c>
      <c r="B2579" s="1">
        <v>2.19</v>
      </c>
    </row>
    <row r="2580" ht="15.75" customHeight="1">
      <c r="A2580" s="80">
        <v>38372.0</v>
      </c>
      <c r="B2580" s="1">
        <v>2.25</v>
      </c>
    </row>
    <row r="2581" ht="15.75" customHeight="1">
      <c r="A2581" s="80">
        <v>38373.0</v>
      </c>
      <c r="B2581" s="1">
        <v>2.26</v>
      </c>
    </row>
    <row r="2582" ht="15.75" customHeight="1">
      <c r="A2582" s="80">
        <v>38376.0</v>
      </c>
      <c r="B2582" s="1">
        <v>2.26</v>
      </c>
    </row>
    <row r="2583" ht="15.75" customHeight="1">
      <c r="A2583" s="80">
        <v>38377.0</v>
      </c>
      <c r="B2583" s="1">
        <v>2.29</v>
      </c>
    </row>
    <row r="2584" ht="15.75" customHeight="1">
      <c r="A2584" s="80">
        <v>38378.0</v>
      </c>
      <c r="B2584" s="1">
        <v>2.33</v>
      </c>
    </row>
    <row r="2585" ht="15.75" customHeight="1">
      <c r="A2585" s="80">
        <v>38379.0</v>
      </c>
      <c r="B2585" s="1">
        <v>2.39</v>
      </c>
    </row>
    <row r="2586" ht="15.75" customHeight="1">
      <c r="A2586" s="80">
        <v>38380.0</v>
      </c>
      <c r="B2586" s="1">
        <v>2.48</v>
      </c>
    </row>
    <row r="2587" ht="15.75" customHeight="1">
      <c r="A2587" s="80">
        <v>38383.0</v>
      </c>
      <c r="B2587" s="1">
        <v>2.5</v>
      </c>
    </row>
    <row r="2588" ht="15.75" customHeight="1">
      <c r="A2588" s="80">
        <v>38384.0</v>
      </c>
      <c r="B2588" s="1">
        <v>2.4</v>
      </c>
    </row>
    <row r="2589" ht="15.75" customHeight="1">
      <c r="A2589" s="80">
        <v>38385.0</v>
      </c>
      <c r="B2589" s="1">
        <v>2.29</v>
      </c>
    </row>
    <row r="2590" ht="15.75" customHeight="1">
      <c r="A2590" s="80">
        <v>38386.0</v>
      </c>
      <c r="B2590" s="1">
        <v>2.49</v>
      </c>
    </row>
    <row r="2591" ht="15.75" customHeight="1">
      <c r="A2591" s="80">
        <v>38387.0</v>
      </c>
      <c r="B2591" s="1">
        <v>2.51</v>
      </c>
    </row>
    <row r="2592" ht="15.75" customHeight="1">
      <c r="A2592" s="80">
        <v>38390.0</v>
      </c>
      <c r="B2592" s="1">
        <v>2.5</v>
      </c>
    </row>
    <row r="2593" ht="15.75" customHeight="1">
      <c r="A2593" s="80">
        <v>38391.0</v>
      </c>
      <c r="B2593" s="1">
        <v>2.48</v>
      </c>
    </row>
    <row r="2594" ht="15.75" customHeight="1">
      <c r="A2594" s="80">
        <v>38392.0</v>
      </c>
      <c r="B2594" s="1">
        <v>2.5</v>
      </c>
    </row>
    <row r="2595" ht="15.75" customHeight="1">
      <c r="A2595" s="80">
        <v>38393.0</v>
      </c>
      <c r="B2595" s="1">
        <v>2.51</v>
      </c>
    </row>
    <row r="2596" ht="15.75" customHeight="1">
      <c r="A2596" s="80">
        <v>38394.0</v>
      </c>
      <c r="B2596" s="1">
        <v>2.5</v>
      </c>
    </row>
    <row r="2597" ht="15.75" customHeight="1">
      <c r="A2597" s="80">
        <v>38397.0</v>
      </c>
      <c r="B2597" s="1">
        <v>2.51</v>
      </c>
    </row>
    <row r="2598" ht="15.75" customHeight="1">
      <c r="A2598" s="80">
        <v>38398.0</v>
      </c>
      <c r="B2598" s="1">
        <v>2.53</v>
      </c>
    </row>
    <row r="2599" ht="15.75" customHeight="1">
      <c r="A2599" s="80">
        <v>38399.0</v>
      </c>
      <c r="B2599" s="1">
        <v>2.48</v>
      </c>
    </row>
    <row r="2600" ht="15.75" customHeight="1">
      <c r="A2600" s="80">
        <v>38400.0</v>
      </c>
      <c r="B2600" s="1">
        <v>2.5</v>
      </c>
    </row>
    <row r="2601" ht="15.75" customHeight="1">
      <c r="A2601" s="80">
        <v>38401.0</v>
      </c>
      <c r="B2601" s="1">
        <v>2.51</v>
      </c>
    </row>
    <row r="2602" ht="15.75" customHeight="1">
      <c r="A2602" s="80">
        <v>38405.0</v>
      </c>
      <c r="B2602" s="1">
        <v>2.57</v>
      </c>
    </row>
    <row r="2603" ht="15.75" customHeight="1">
      <c r="A2603" s="80">
        <v>38406.0</v>
      </c>
      <c r="B2603" s="1">
        <v>2.53</v>
      </c>
    </row>
    <row r="2604" ht="15.75" customHeight="1">
      <c r="A2604" s="80">
        <v>38407.0</v>
      </c>
      <c r="B2604" s="1">
        <v>2.55</v>
      </c>
    </row>
    <row r="2605" ht="15.75" customHeight="1">
      <c r="A2605" s="80">
        <v>38408.0</v>
      </c>
      <c r="B2605" s="1">
        <v>2.54</v>
      </c>
    </row>
    <row r="2606" ht="15.75" customHeight="1">
      <c r="A2606" s="80">
        <v>38411.0</v>
      </c>
      <c r="B2606" s="1">
        <v>2.52</v>
      </c>
    </row>
    <row r="2607" ht="15.75" customHeight="1">
      <c r="A2607" s="80">
        <v>38412.0</v>
      </c>
      <c r="B2607" s="1">
        <v>2.39</v>
      </c>
    </row>
    <row r="2608" ht="15.75" customHeight="1">
      <c r="A2608" s="80">
        <v>38413.0</v>
      </c>
      <c r="B2608" s="1">
        <v>2.48</v>
      </c>
    </row>
    <row r="2609" ht="15.75" customHeight="1">
      <c r="A2609" s="80">
        <v>38414.0</v>
      </c>
      <c r="B2609" s="1">
        <v>2.51</v>
      </c>
    </row>
    <row r="2610" ht="15.75" customHeight="1">
      <c r="A2610" s="80">
        <v>38415.0</v>
      </c>
      <c r="B2610" s="1">
        <v>2.5</v>
      </c>
    </row>
    <row r="2611" ht="15.75" customHeight="1">
      <c r="A2611" s="80">
        <v>38418.0</v>
      </c>
      <c r="B2611" s="1">
        <v>2.51</v>
      </c>
    </row>
    <row r="2612" ht="15.75" customHeight="1">
      <c r="A2612" s="80">
        <v>38419.0</v>
      </c>
      <c r="B2612" s="1">
        <v>2.49</v>
      </c>
    </row>
    <row r="2613" ht="15.75" customHeight="1">
      <c r="A2613" s="80">
        <v>38420.0</v>
      </c>
      <c r="B2613" s="1">
        <v>2.5</v>
      </c>
    </row>
    <row r="2614" ht="15.75" customHeight="1">
      <c r="A2614" s="80">
        <v>38421.0</v>
      </c>
      <c r="B2614" s="1">
        <v>2.52</v>
      </c>
    </row>
    <row r="2615" ht="15.75" customHeight="1">
      <c r="A2615" s="80">
        <v>38422.0</v>
      </c>
      <c r="B2615" s="1">
        <v>2.51</v>
      </c>
    </row>
    <row r="2616" ht="15.75" customHeight="1">
      <c r="A2616" s="80">
        <v>38425.0</v>
      </c>
      <c r="B2616" s="1">
        <v>2.59</v>
      </c>
    </row>
    <row r="2617" ht="15.75" customHeight="1">
      <c r="A2617" s="80">
        <v>38426.0</v>
      </c>
      <c r="B2617" s="1">
        <v>2.61</v>
      </c>
    </row>
    <row r="2618" ht="15.75" customHeight="1">
      <c r="A2618" s="80">
        <v>38427.0</v>
      </c>
      <c r="B2618" s="1">
        <v>2.57</v>
      </c>
    </row>
    <row r="2619" ht="15.75" customHeight="1">
      <c r="A2619" s="80">
        <v>38428.0</v>
      </c>
      <c r="B2619" s="1">
        <v>2.68</v>
      </c>
    </row>
    <row r="2620" ht="15.75" customHeight="1">
      <c r="A2620" s="80">
        <v>38429.0</v>
      </c>
      <c r="B2620" s="1">
        <v>2.7</v>
      </c>
    </row>
    <row r="2621" ht="15.75" customHeight="1">
      <c r="A2621" s="80">
        <v>38432.0</v>
      </c>
      <c r="B2621" s="1">
        <v>2.71</v>
      </c>
    </row>
    <row r="2622" ht="15.75" customHeight="1">
      <c r="A2622" s="80">
        <v>38433.0</v>
      </c>
      <c r="B2622" s="1">
        <v>2.72</v>
      </c>
    </row>
    <row r="2623" ht="15.75" customHeight="1">
      <c r="A2623" s="80">
        <v>38434.0</v>
      </c>
      <c r="B2623" s="1">
        <v>2.73</v>
      </c>
    </row>
    <row r="2624" ht="15.75" customHeight="1">
      <c r="A2624" s="80">
        <v>38435.0</v>
      </c>
      <c r="B2624" s="1">
        <v>2.75</v>
      </c>
    </row>
    <row r="2625" ht="15.75" customHeight="1">
      <c r="A2625" s="80">
        <v>38436.0</v>
      </c>
      <c r="B2625" s="1">
        <v>2.8</v>
      </c>
    </row>
    <row r="2626" ht="15.75" customHeight="1">
      <c r="A2626" s="80">
        <v>38439.0</v>
      </c>
      <c r="B2626" s="1">
        <v>2.79</v>
      </c>
    </row>
    <row r="2627" ht="15.75" customHeight="1">
      <c r="A2627" s="80">
        <v>38440.0</v>
      </c>
      <c r="B2627" s="1">
        <v>2.72</v>
      </c>
    </row>
    <row r="2628" ht="15.75" customHeight="1">
      <c r="A2628" s="80">
        <v>38441.0</v>
      </c>
      <c r="B2628" s="1">
        <v>2.74</v>
      </c>
    </row>
    <row r="2629" ht="15.75" customHeight="1">
      <c r="A2629" s="80">
        <v>38442.0</v>
      </c>
      <c r="B2629" s="1">
        <v>2.96</v>
      </c>
    </row>
    <row r="2630" ht="15.75" customHeight="1">
      <c r="A2630" s="80">
        <v>38443.0</v>
      </c>
      <c r="B2630" s="1">
        <v>2.83</v>
      </c>
    </row>
    <row r="2631" ht="15.75" customHeight="1">
      <c r="A2631" s="80">
        <v>38446.0</v>
      </c>
      <c r="B2631" s="1">
        <v>2.78</v>
      </c>
    </row>
    <row r="2632" ht="15.75" customHeight="1">
      <c r="A2632" s="80">
        <v>38447.0</v>
      </c>
      <c r="B2632" s="1">
        <v>2.72</v>
      </c>
    </row>
    <row r="2633" ht="15.75" customHeight="1">
      <c r="A2633" s="80">
        <v>38448.0</v>
      </c>
      <c r="B2633" s="1">
        <v>2.73</v>
      </c>
    </row>
    <row r="2634" ht="15.75" customHeight="1">
      <c r="A2634" s="80">
        <v>38449.0</v>
      </c>
      <c r="B2634" s="1">
        <v>2.76</v>
      </c>
    </row>
    <row r="2635" ht="15.75" customHeight="1">
      <c r="A2635" s="80">
        <v>38450.0</v>
      </c>
      <c r="B2635" s="1">
        <v>2.75</v>
      </c>
    </row>
    <row r="2636" ht="15.75" customHeight="1">
      <c r="A2636" s="80">
        <v>38453.0</v>
      </c>
      <c r="B2636" s="1">
        <v>2.78</v>
      </c>
    </row>
    <row r="2637" ht="15.75" customHeight="1">
      <c r="A2637" s="80">
        <v>38454.0</v>
      </c>
      <c r="B2637" s="1">
        <v>2.77</v>
      </c>
    </row>
    <row r="2638" ht="15.75" customHeight="1">
      <c r="A2638" s="80">
        <v>38455.0</v>
      </c>
      <c r="B2638" s="1">
        <v>2.76</v>
      </c>
    </row>
    <row r="2639" ht="15.75" customHeight="1">
      <c r="A2639" s="80">
        <v>38456.0</v>
      </c>
      <c r="B2639" s="1">
        <v>2.79</v>
      </c>
    </row>
    <row r="2640" ht="15.75" customHeight="1">
      <c r="A2640" s="80">
        <v>38457.0</v>
      </c>
      <c r="B2640" s="1">
        <v>2.82</v>
      </c>
    </row>
    <row r="2641" ht="15.75" customHeight="1">
      <c r="A2641" s="80">
        <v>38460.0</v>
      </c>
      <c r="B2641" s="1">
        <v>2.75</v>
      </c>
    </row>
    <row r="2642" ht="15.75" customHeight="1">
      <c r="A2642" s="80">
        <v>38461.0</v>
      </c>
      <c r="B2642" s="1">
        <v>2.74</v>
      </c>
    </row>
    <row r="2643" ht="15.75" customHeight="1">
      <c r="A2643" s="80">
        <v>38462.0</v>
      </c>
      <c r="B2643" s="1">
        <v>2.74</v>
      </c>
    </row>
    <row r="2644" ht="15.75" customHeight="1">
      <c r="A2644" s="80">
        <v>38463.0</v>
      </c>
      <c r="B2644" s="1">
        <v>2.75</v>
      </c>
    </row>
    <row r="2645" ht="15.75" customHeight="1">
      <c r="A2645" s="80">
        <v>38464.0</v>
      </c>
      <c r="B2645" s="1">
        <v>2.74</v>
      </c>
    </row>
    <row r="2646" ht="15.75" customHeight="1">
      <c r="A2646" s="80">
        <v>38467.0</v>
      </c>
      <c r="B2646" s="1">
        <v>2.82</v>
      </c>
    </row>
    <row r="2647" ht="15.75" customHeight="1">
      <c r="A2647" s="80">
        <v>38468.0</v>
      </c>
      <c r="B2647" s="1">
        <v>2.78</v>
      </c>
    </row>
    <row r="2648" ht="15.75" customHeight="1">
      <c r="A2648" s="80">
        <v>38469.0</v>
      </c>
      <c r="B2648" s="1">
        <v>2.63</v>
      </c>
    </row>
    <row r="2649" ht="15.75" customHeight="1">
      <c r="A2649" s="80">
        <v>38470.0</v>
      </c>
      <c r="B2649" s="1">
        <v>2.89</v>
      </c>
    </row>
    <row r="2650" ht="15.75" customHeight="1">
      <c r="A2650" s="80">
        <v>38471.0</v>
      </c>
      <c r="B2650" s="1">
        <v>2.97</v>
      </c>
    </row>
    <row r="2651" ht="15.75" customHeight="1">
      <c r="A2651" s="80">
        <v>38474.0</v>
      </c>
      <c r="B2651" s="1">
        <v>2.98</v>
      </c>
    </row>
    <row r="2652" ht="15.75" customHeight="1">
      <c r="A2652" s="80">
        <v>38475.0</v>
      </c>
      <c r="B2652" s="1">
        <v>2.95</v>
      </c>
    </row>
    <row r="2653" ht="15.75" customHeight="1">
      <c r="A2653" s="80">
        <v>38476.0</v>
      </c>
      <c r="B2653" s="1">
        <v>2.99</v>
      </c>
    </row>
    <row r="2654" ht="15.75" customHeight="1">
      <c r="A2654" s="80">
        <v>38477.0</v>
      </c>
      <c r="B2654" s="1">
        <v>2.99</v>
      </c>
    </row>
    <row r="2655" ht="15.75" customHeight="1">
      <c r="A2655" s="80">
        <v>38478.0</v>
      </c>
      <c r="B2655" s="1">
        <v>2.98</v>
      </c>
    </row>
    <row r="2656" ht="15.75" customHeight="1">
      <c r="A2656" s="80">
        <v>38481.0</v>
      </c>
      <c r="B2656" s="1">
        <v>2.99</v>
      </c>
    </row>
    <row r="2657" ht="15.75" customHeight="1">
      <c r="A2657" s="80">
        <v>38482.0</v>
      </c>
      <c r="B2657" s="1">
        <v>2.99</v>
      </c>
    </row>
    <row r="2658" ht="15.75" customHeight="1">
      <c r="A2658" s="80">
        <v>38483.0</v>
      </c>
      <c r="B2658" s="1">
        <v>2.99</v>
      </c>
    </row>
    <row r="2659" ht="15.75" customHeight="1">
      <c r="A2659" s="80">
        <v>38484.0</v>
      </c>
      <c r="B2659" s="1">
        <v>3.01</v>
      </c>
    </row>
    <row r="2660" ht="15.75" customHeight="1">
      <c r="A2660" s="80">
        <v>38485.0</v>
      </c>
      <c r="B2660" s="1">
        <v>3.01</v>
      </c>
    </row>
    <row r="2661" ht="15.75" customHeight="1">
      <c r="A2661" s="80">
        <v>38488.0</v>
      </c>
      <c r="B2661" s="1">
        <v>3.06</v>
      </c>
    </row>
    <row r="2662" ht="15.75" customHeight="1">
      <c r="A2662" s="80">
        <v>38489.0</v>
      </c>
      <c r="B2662" s="1">
        <v>2.99</v>
      </c>
    </row>
    <row r="2663" ht="15.75" customHeight="1">
      <c r="A2663" s="80">
        <v>38490.0</v>
      </c>
      <c r="B2663" s="1">
        <v>3.0</v>
      </c>
    </row>
    <row r="2664" ht="15.75" customHeight="1">
      <c r="A2664" s="80">
        <v>38491.0</v>
      </c>
      <c r="B2664" s="1">
        <v>3.02</v>
      </c>
    </row>
    <row r="2665" ht="15.75" customHeight="1">
      <c r="A2665" s="80">
        <v>38492.0</v>
      </c>
      <c r="B2665" s="1">
        <v>3.01</v>
      </c>
    </row>
    <row r="2666" ht="15.75" customHeight="1">
      <c r="A2666" s="80">
        <v>38495.0</v>
      </c>
      <c r="B2666" s="1">
        <v>3.01</v>
      </c>
    </row>
    <row r="2667" ht="15.75" customHeight="1">
      <c r="A2667" s="80">
        <v>38496.0</v>
      </c>
      <c r="B2667" s="1">
        <v>2.99</v>
      </c>
    </row>
    <row r="2668" ht="15.75" customHeight="1">
      <c r="A2668" s="80">
        <v>38497.0</v>
      </c>
      <c r="B2668" s="1">
        <v>3.01</v>
      </c>
    </row>
    <row r="2669" ht="15.75" customHeight="1">
      <c r="A2669" s="80">
        <v>38498.0</v>
      </c>
      <c r="B2669" s="1">
        <v>3.01</v>
      </c>
    </row>
    <row r="2670" ht="15.75" customHeight="1">
      <c r="A2670" s="80">
        <v>38499.0</v>
      </c>
      <c r="B2670" s="1">
        <v>3.01</v>
      </c>
    </row>
    <row r="2671" ht="15.75" customHeight="1">
      <c r="A2671" s="80">
        <v>38503.0</v>
      </c>
      <c r="B2671" s="1">
        <v>3.09</v>
      </c>
    </row>
    <row r="2672" ht="15.75" customHeight="1">
      <c r="A2672" s="80">
        <v>38504.0</v>
      </c>
      <c r="B2672" s="1">
        <v>3.02</v>
      </c>
    </row>
    <row r="2673" ht="15.75" customHeight="1">
      <c r="A2673" s="80">
        <v>38505.0</v>
      </c>
      <c r="B2673" s="1">
        <v>3.0</v>
      </c>
    </row>
    <row r="2674" ht="15.75" customHeight="1">
      <c r="A2674" s="80">
        <v>38506.0</v>
      </c>
      <c r="B2674" s="1">
        <v>2.99</v>
      </c>
    </row>
    <row r="2675" ht="15.75" customHeight="1">
      <c r="A2675" s="80">
        <v>38509.0</v>
      </c>
      <c r="B2675" s="1">
        <v>3.0</v>
      </c>
    </row>
    <row r="2676" ht="15.75" customHeight="1">
      <c r="A2676" s="80">
        <v>38510.0</v>
      </c>
      <c r="B2676" s="1">
        <v>2.96</v>
      </c>
    </row>
    <row r="2677" ht="15.75" customHeight="1">
      <c r="A2677" s="80">
        <v>38511.0</v>
      </c>
      <c r="B2677" s="1">
        <v>2.96</v>
      </c>
    </row>
    <row r="2678" ht="15.75" customHeight="1">
      <c r="A2678" s="80">
        <v>38512.0</v>
      </c>
      <c r="B2678" s="1">
        <v>3.01</v>
      </c>
    </row>
    <row r="2679" ht="15.75" customHeight="1">
      <c r="A2679" s="80">
        <v>38513.0</v>
      </c>
      <c r="B2679" s="1">
        <v>3.01</v>
      </c>
    </row>
    <row r="2680" ht="15.75" customHeight="1">
      <c r="A2680" s="80">
        <v>38516.0</v>
      </c>
      <c r="B2680" s="1">
        <v>3.04</v>
      </c>
    </row>
    <row r="2681" ht="15.75" customHeight="1">
      <c r="A2681" s="80">
        <v>38517.0</v>
      </c>
      <c r="B2681" s="1">
        <v>3.01</v>
      </c>
    </row>
    <row r="2682" ht="15.75" customHeight="1">
      <c r="A2682" s="80">
        <v>38518.0</v>
      </c>
      <c r="B2682" s="1">
        <v>3.05</v>
      </c>
    </row>
    <row r="2683" ht="15.75" customHeight="1">
      <c r="A2683" s="80">
        <v>38519.0</v>
      </c>
      <c r="B2683" s="1">
        <v>3.0</v>
      </c>
    </row>
    <row r="2684" ht="15.75" customHeight="1">
      <c r="A2684" s="80">
        <v>38520.0</v>
      </c>
      <c r="B2684" s="1">
        <v>2.99</v>
      </c>
    </row>
    <row r="2685" ht="15.75" customHeight="1">
      <c r="A2685" s="80">
        <v>38523.0</v>
      </c>
      <c r="B2685" s="1">
        <v>3.01</v>
      </c>
    </row>
    <row r="2686" ht="15.75" customHeight="1">
      <c r="A2686" s="80">
        <v>38524.0</v>
      </c>
      <c r="B2686" s="1">
        <v>2.96</v>
      </c>
    </row>
    <row r="2687" ht="15.75" customHeight="1">
      <c r="A2687" s="80">
        <v>38525.0</v>
      </c>
      <c r="B2687" s="1">
        <v>2.93</v>
      </c>
    </row>
    <row r="2688" ht="15.75" customHeight="1">
      <c r="A2688" s="80">
        <v>38526.0</v>
      </c>
      <c r="B2688" s="1">
        <v>3.05</v>
      </c>
    </row>
    <row r="2689" ht="15.75" customHeight="1">
      <c r="A2689" s="80">
        <v>38527.0</v>
      </c>
      <c r="B2689" s="1">
        <v>3.07</v>
      </c>
    </row>
    <row r="2690" ht="15.75" customHeight="1">
      <c r="A2690" s="80">
        <v>38530.0</v>
      </c>
      <c r="B2690" s="1">
        <v>3.17</v>
      </c>
    </row>
    <row r="2691" ht="15.75" customHeight="1">
      <c r="A2691" s="80">
        <v>38531.0</v>
      </c>
      <c r="B2691" s="1">
        <v>3.17</v>
      </c>
    </row>
    <row r="2692" ht="15.75" customHeight="1">
      <c r="A2692" s="80">
        <v>38532.0</v>
      </c>
      <c r="B2692" s="1">
        <v>3.2</v>
      </c>
    </row>
    <row r="2693" ht="15.75" customHeight="1">
      <c r="A2693" s="80">
        <v>38533.0</v>
      </c>
      <c r="B2693" s="1">
        <v>3.35</v>
      </c>
    </row>
    <row r="2694" ht="15.75" customHeight="1">
      <c r="A2694" s="80">
        <v>38534.0</v>
      </c>
      <c r="B2694" s="1">
        <v>3.36</v>
      </c>
    </row>
    <row r="2695" ht="15.75" customHeight="1">
      <c r="A2695" s="80">
        <v>38538.0</v>
      </c>
      <c r="B2695" s="1">
        <v>3.27</v>
      </c>
    </row>
    <row r="2696" ht="15.75" customHeight="1">
      <c r="A2696" s="80">
        <v>38539.0</v>
      </c>
      <c r="B2696" s="1">
        <v>2.99</v>
      </c>
    </row>
    <row r="2697" ht="15.75" customHeight="1">
      <c r="A2697" s="80">
        <v>38540.0</v>
      </c>
      <c r="B2697" s="1">
        <v>3.18</v>
      </c>
    </row>
    <row r="2698" ht="15.75" customHeight="1">
      <c r="A2698" s="80">
        <v>38541.0</v>
      </c>
      <c r="B2698" s="1">
        <v>3.22</v>
      </c>
    </row>
    <row r="2699" ht="15.75" customHeight="1">
      <c r="A2699" s="80">
        <v>38544.0</v>
      </c>
      <c r="B2699" s="1">
        <v>3.23</v>
      </c>
    </row>
    <row r="2700" ht="15.75" customHeight="1">
      <c r="A2700" s="80">
        <v>38545.0</v>
      </c>
      <c r="B2700" s="1">
        <v>3.23</v>
      </c>
    </row>
    <row r="2701" ht="15.75" customHeight="1">
      <c r="A2701" s="80">
        <v>38546.0</v>
      </c>
      <c r="B2701" s="1">
        <v>3.27</v>
      </c>
    </row>
    <row r="2702" ht="15.75" customHeight="1">
      <c r="A2702" s="80">
        <v>38547.0</v>
      </c>
      <c r="B2702" s="1">
        <v>3.32</v>
      </c>
    </row>
    <row r="2703" ht="15.75" customHeight="1">
      <c r="A2703" s="80">
        <v>38548.0</v>
      </c>
      <c r="B2703" s="1">
        <v>3.32</v>
      </c>
    </row>
    <row r="2704" ht="15.75" customHeight="1">
      <c r="A2704" s="80">
        <v>38551.0</v>
      </c>
      <c r="B2704" s="1">
        <v>3.19</v>
      </c>
    </row>
    <row r="2705" ht="15.75" customHeight="1">
      <c r="A2705" s="80">
        <v>38552.0</v>
      </c>
      <c r="B2705" s="1">
        <v>3.13</v>
      </c>
    </row>
    <row r="2706" ht="15.75" customHeight="1">
      <c r="A2706" s="80">
        <v>38553.0</v>
      </c>
      <c r="B2706" s="1">
        <v>3.25</v>
      </c>
    </row>
    <row r="2707" ht="15.75" customHeight="1">
      <c r="A2707" s="80">
        <v>38554.0</v>
      </c>
      <c r="B2707" s="1">
        <v>3.27</v>
      </c>
    </row>
    <row r="2708" ht="15.75" customHeight="1">
      <c r="A2708" s="80">
        <v>38555.0</v>
      </c>
      <c r="B2708" s="1">
        <v>3.25</v>
      </c>
    </row>
    <row r="2709" ht="15.75" customHeight="1">
      <c r="A2709" s="80">
        <v>38558.0</v>
      </c>
      <c r="B2709" s="1">
        <v>3.28</v>
      </c>
    </row>
    <row r="2710" ht="15.75" customHeight="1">
      <c r="A2710" s="80">
        <v>38559.0</v>
      </c>
      <c r="B2710" s="1">
        <v>3.25</v>
      </c>
    </row>
    <row r="2711" ht="15.75" customHeight="1">
      <c r="A2711" s="80">
        <v>38560.0</v>
      </c>
      <c r="B2711" s="1">
        <v>3.27</v>
      </c>
    </row>
    <row r="2712" ht="15.75" customHeight="1">
      <c r="A2712" s="80">
        <v>38561.0</v>
      </c>
      <c r="B2712" s="1">
        <v>3.27</v>
      </c>
    </row>
    <row r="2713" ht="15.75" customHeight="1">
      <c r="A2713" s="80">
        <v>38562.0</v>
      </c>
      <c r="B2713" s="1">
        <v>3.31</v>
      </c>
    </row>
    <row r="2714" ht="15.75" customHeight="1">
      <c r="A2714" s="80">
        <v>38565.0</v>
      </c>
      <c r="B2714" s="1">
        <v>3.3</v>
      </c>
    </row>
    <row r="2715" ht="15.75" customHeight="1">
      <c r="A2715" s="80">
        <v>38566.0</v>
      </c>
      <c r="B2715" s="1">
        <v>3.2</v>
      </c>
    </row>
    <row r="2716" ht="15.75" customHeight="1">
      <c r="A2716" s="80">
        <v>38567.0</v>
      </c>
      <c r="B2716" s="1">
        <v>3.35</v>
      </c>
    </row>
    <row r="2717" ht="15.75" customHeight="1">
      <c r="A2717" s="80">
        <v>38568.0</v>
      </c>
      <c r="B2717" s="1">
        <v>3.44</v>
      </c>
    </row>
    <row r="2718" ht="15.75" customHeight="1">
      <c r="A2718" s="80">
        <v>38569.0</v>
      </c>
      <c r="B2718" s="1">
        <v>3.49</v>
      </c>
    </row>
    <row r="2719" ht="15.75" customHeight="1">
      <c r="A2719" s="80">
        <v>38572.0</v>
      </c>
      <c r="B2719" s="1">
        <v>3.5</v>
      </c>
    </row>
    <row r="2720" ht="15.75" customHeight="1">
      <c r="A2720" s="80">
        <v>38573.0</v>
      </c>
      <c r="B2720" s="1">
        <v>3.47</v>
      </c>
    </row>
    <row r="2721" ht="15.75" customHeight="1">
      <c r="A2721" s="80">
        <v>38574.0</v>
      </c>
      <c r="B2721" s="1">
        <v>3.48</v>
      </c>
    </row>
    <row r="2722" ht="15.75" customHeight="1">
      <c r="A2722" s="80">
        <v>38575.0</v>
      </c>
      <c r="B2722" s="1">
        <v>3.51</v>
      </c>
    </row>
    <row r="2723" ht="15.75" customHeight="1">
      <c r="A2723" s="80">
        <v>38576.0</v>
      </c>
      <c r="B2723" s="1">
        <v>3.55</v>
      </c>
    </row>
    <row r="2724" ht="15.75" customHeight="1">
      <c r="A2724" s="80">
        <v>38579.0</v>
      </c>
      <c r="B2724" s="1">
        <v>3.61</v>
      </c>
    </row>
    <row r="2725" ht="15.75" customHeight="1">
      <c r="A2725" s="80">
        <v>38580.0</v>
      </c>
      <c r="B2725" s="1">
        <v>3.46</v>
      </c>
    </row>
    <row r="2726" ht="15.75" customHeight="1">
      <c r="A2726" s="80">
        <v>38581.0</v>
      </c>
      <c r="B2726" s="1">
        <v>3.57</v>
      </c>
    </row>
    <row r="2727" ht="15.75" customHeight="1">
      <c r="A2727" s="80">
        <v>38582.0</v>
      </c>
      <c r="B2727" s="1">
        <v>3.5</v>
      </c>
    </row>
    <row r="2728" ht="15.75" customHeight="1">
      <c r="A2728" s="80">
        <v>38583.0</v>
      </c>
      <c r="B2728" s="1">
        <v>3.54</v>
      </c>
    </row>
    <row r="2729" ht="15.75" customHeight="1">
      <c r="A2729" s="80">
        <v>38586.0</v>
      </c>
      <c r="B2729" s="1">
        <v>3.51</v>
      </c>
    </row>
    <row r="2730" ht="15.75" customHeight="1">
      <c r="A2730" s="80">
        <v>38587.0</v>
      </c>
      <c r="B2730" s="1">
        <v>3.49</v>
      </c>
    </row>
    <row r="2731" ht="15.75" customHeight="1">
      <c r="A2731" s="80">
        <v>38588.0</v>
      </c>
      <c r="B2731" s="1">
        <v>3.5</v>
      </c>
    </row>
    <row r="2732" ht="15.75" customHeight="1">
      <c r="A2732" s="80">
        <v>38589.0</v>
      </c>
      <c r="B2732" s="1">
        <v>3.55</v>
      </c>
    </row>
    <row r="2733" ht="15.75" customHeight="1">
      <c r="A2733" s="80">
        <v>38590.0</v>
      </c>
      <c r="B2733" s="1">
        <v>3.54</v>
      </c>
    </row>
    <row r="2734" ht="15.75" customHeight="1">
      <c r="A2734" s="80">
        <v>38593.0</v>
      </c>
      <c r="B2734" s="1">
        <v>3.54</v>
      </c>
    </row>
    <row r="2735" ht="15.75" customHeight="1">
      <c r="A2735" s="80">
        <v>38594.0</v>
      </c>
      <c r="B2735" s="1">
        <v>3.52</v>
      </c>
    </row>
    <row r="2736" ht="15.75" customHeight="1">
      <c r="A2736" s="80">
        <v>38595.0</v>
      </c>
      <c r="B2736" s="1">
        <v>3.63</v>
      </c>
    </row>
    <row r="2737" ht="15.75" customHeight="1">
      <c r="A2737" s="80">
        <v>38596.0</v>
      </c>
      <c r="B2737" s="1">
        <v>3.57</v>
      </c>
    </row>
    <row r="2738" ht="15.75" customHeight="1">
      <c r="A2738" s="80">
        <v>38597.0</v>
      </c>
      <c r="B2738" s="1">
        <v>3.49</v>
      </c>
    </row>
    <row r="2739" ht="15.75" customHeight="1">
      <c r="A2739" s="80">
        <v>38601.0</v>
      </c>
      <c r="B2739" s="1">
        <v>3.57</v>
      </c>
    </row>
    <row r="2740" ht="15.75" customHeight="1">
      <c r="A2740" s="80">
        <v>38602.0</v>
      </c>
      <c r="B2740" s="1">
        <v>3.48</v>
      </c>
    </row>
    <row r="2741" ht="15.75" customHeight="1">
      <c r="A2741" s="80">
        <v>38603.0</v>
      </c>
      <c r="B2741" s="1">
        <v>3.49</v>
      </c>
    </row>
    <row r="2742" ht="15.75" customHeight="1">
      <c r="A2742" s="80">
        <v>38604.0</v>
      </c>
      <c r="B2742" s="1">
        <v>3.49</v>
      </c>
    </row>
    <row r="2743" ht="15.75" customHeight="1">
      <c r="A2743" s="80">
        <v>38607.0</v>
      </c>
      <c r="B2743" s="1">
        <v>3.5</v>
      </c>
    </row>
    <row r="2744" ht="15.75" customHeight="1">
      <c r="A2744" s="80">
        <v>38608.0</v>
      </c>
      <c r="B2744" s="1">
        <v>3.45</v>
      </c>
    </row>
    <row r="2745" ht="15.75" customHeight="1">
      <c r="A2745" s="80">
        <v>38609.0</v>
      </c>
      <c r="B2745" s="1">
        <v>3.54</v>
      </c>
    </row>
    <row r="2746" ht="15.75" customHeight="1">
      <c r="A2746" s="80">
        <v>38610.0</v>
      </c>
      <c r="B2746" s="1">
        <v>3.67</v>
      </c>
    </row>
    <row r="2747" ht="15.75" customHeight="1">
      <c r="A2747" s="80">
        <v>38611.0</v>
      </c>
      <c r="B2747" s="1">
        <v>3.62</v>
      </c>
    </row>
    <row r="2748" ht="15.75" customHeight="1">
      <c r="A2748" s="80">
        <v>38614.0</v>
      </c>
      <c r="B2748" s="1">
        <v>3.62</v>
      </c>
    </row>
    <row r="2749" ht="15.75" customHeight="1">
      <c r="A2749" s="80">
        <v>38615.0</v>
      </c>
      <c r="B2749" s="1">
        <v>3.67</v>
      </c>
    </row>
    <row r="2750" ht="15.75" customHeight="1">
      <c r="A2750" s="80">
        <v>38616.0</v>
      </c>
      <c r="B2750" s="1">
        <v>3.72</v>
      </c>
    </row>
    <row r="2751" ht="15.75" customHeight="1">
      <c r="A2751" s="80">
        <v>38617.0</v>
      </c>
      <c r="B2751" s="1">
        <v>3.77</v>
      </c>
    </row>
    <row r="2752" ht="15.75" customHeight="1">
      <c r="A2752" s="80">
        <v>38618.0</v>
      </c>
      <c r="B2752" s="1">
        <v>3.76</v>
      </c>
    </row>
    <row r="2753" ht="15.75" customHeight="1">
      <c r="A2753" s="80">
        <v>38621.0</v>
      </c>
      <c r="B2753" s="1">
        <v>3.83</v>
      </c>
    </row>
    <row r="2754" ht="15.75" customHeight="1">
      <c r="A2754" s="80">
        <v>38622.0</v>
      </c>
      <c r="B2754" s="1">
        <v>3.73</v>
      </c>
    </row>
    <row r="2755" ht="15.75" customHeight="1">
      <c r="A2755" s="80">
        <v>38623.0</v>
      </c>
      <c r="B2755" s="1">
        <v>3.76</v>
      </c>
    </row>
    <row r="2756" ht="15.75" customHeight="1">
      <c r="A2756" s="80">
        <v>38624.0</v>
      </c>
      <c r="B2756" s="1">
        <v>3.82</v>
      </c>
    </row>
    <row r="2757" ht="15.75" customHeight="1">
      <c r="A2757" s="80">
        <v>38625.0</v>
      </c>
      <c r="B2757" s="1">
        <v>3.93</v>
      </c>
    </row>
    <row r="2758" ht="15.75" customHeight="1">
      <c r="A2758" s="80">
        <v>38628.0</v>
      </c>
      <c r="B2758" s="1">
        <v>3.87</v>
      </c>
    </row>
    <row r="2759" ht="15.75" customHeight="1">
      <c r="A2759" s="80">
        <v>38629.0</v>
      </c>
      <c r="B2759" s="1">
        <v>3.75</v>
      </c>
    </row>
    <row r="2760" ht="15.75" customHeight="1">
      <c r="A2760" s="80">
        <v>38630.0</v>
      </c>
      <c r="B2760" s="1">
        <v>3.75</v>
      </c>
    </row>
    <row r="2761" ht="15.75" customHeight="1">
      <c r="A2761" s="80">
        <v>38631.0</v>
      </c>
      <c r="B2761" s="1">
        <v>3.76</v>
      </c>
    </row>
    <row r="2762" ht="15.75" customHeight="1">
      <c r="A2762" s="80">
        <v>38632.0</v>
      </c>
      <c r="B2762" s="1">
        <v>3.73</v>
      </c>
    </row>
    <row r="2763" ht="15.75" customHeight="1">
      <c r="A2763" s="80">
        <v>38636.0</v>
      </c>
      <c r="B2763" s="1">
        <v>3.72</v>
      </c>
    </row>
    <row r="2764" ht="15.75" customHeight="1">
      <c r="A2764" s="80">
        <v>38637.0</v>
      </c>
      <c r="B2764" s="1">
        <v>3.36</v>
      </c>
    </row>
    <row r="2765" ht="15.75" customHeight="1">
      <c r="A2765" s="80">
        <v>38638.0</v>
      </c>
      <c r="B2765" s="1">
        <v>3.75</v>
      </c>
    </row>
    <row r="2766" ht="15.75" customHeight="1">
      <c r="A2766" s="80">
        <v>38639.0</v>
      </c>
      <c r="B2766" s="1">
        <v>3.77</v>
      </c>
    </row>
    <row r="2767" ht="15.75" customHeight="1">
      <c r="A2767" s="80">
        <v>38642.0</v>
      </c>
      <c r="B2767" s="1">
        <v>3.82</v>
      </c>
    </row>
    <row r="2768" ht="15.75" customHeight="1">
      <c r="A2768" s="80">
        <v>38643.0</v>
      </c>
      <c r="B2768" s="1">
        <v>3.71</v>
      </c>
    </row>
    <row r="2769" ht="15.75" customHeight="1">
      <c r="A2769" s="80">
        <v>38644.0</v>
      </c>
      <c r="B2769" s="1">
        <v>3.71</v>
      </c>
    </row>
    <row r="2770" ht="15.75" customHeight="1">
      <c r="A2770" s="80">
        <v>38645.0</v>
      </c>
      <c r="B2770" s="1">
        <v>3.77</v>
      </c>
    </row>
    <row r="2771" ht="15.75" customHeight="1">
      <c r="A2771" s="80">
        <v>38646.0</v>
      </c>
      <c r="B2771" s="1">
        <v>3.76</v>
      </c>
    </row>
    <row r="2772" ht="15.75" customHeight="1">
      <c r="A2772" s="80">
        <v>38649.0</v>
      </c>
      <c r="B2772" s="1">
        <v>3.76</v>
      </c>
    </row>
    <row r="2773" ht="15.75" customHeight="1">
      <c r="A2773" s="80">
        <v>38650.0</v>
      </c>
      <c r="B2773" s="1">
        <v>3.74</v>
      </c>
    </row>
    <row r="2774" ht="15.75" customHeight="1">
      <c r="A2774" s="80">
        <v>38651.0</v>
      </c>
      <c r="B2774" s="1">
        <v>3.75</v>
      </c>
    </row>
    <row r="2775" ht="15.75" customHeight="1">
      <c r="A2775" s="80">
        <v>38652.0</v>
      </c>
      <c r="B2775" s="1">
        <v>3.85</v>
      </c>
    </row>
    <row r="2776" ht="15.75" customHeight="1">
      <c r="A2776" s="80">
        <v>38653.0</v>
      </c>
      <c r="B2776" s="1">
        <v>3.9</v>
      </c>
    </row>
    <row r="2777" ht="15.75" customHeight="1">
      <c r="A2777" s="80">
        <v>38656.0</v>
      </c>
      <c r="B2777" s="1">
        <v>4.02</v>
      </c>
    </row>
    <row r="2778" ht="15.75" customHeight="1">
      <c r="A2778" s="80">
        <v>38657.0</v>
      </c>
      <c r="B2778" s="1">
        <v>3.99</v>
      </c>
    </row>
    <row r="2779" ht="15.75" customHeight="1">
      <c r="A2779" s="80">
        <v>38658.0</v>
      </c>
      <c r="B2779" s="1">
        <v>3.99</v>
      </c>
    </row>
    <row r="2780" ht="15.75" customHeight="1">
      <c r="A2780" s="80">
        <v>38659.0</v>
      </c>
      <c r="B2780" s="1">
        <v>4.01</v>
      </c>
    </row>
    <row r="2781" ht="15.75" customHeight="1">
      <c r="A2781" s="80">
        <v>38660.0</v>
      </c>
      <c r="B2781" s="1">
        <v>4.0</v>
      </c>
    </row>
    <row r="2782" ht="15.75" customHeight="1">
      <c r="A2782" s="80">
        <v>38663.0</v>
      </c>
      <c r="B2782" s="1">
        <v>3.99</v>
      </c>
    </row>
    <row r="2783" ht="15.75" customHeight="1">
      <c r="A2783" s="80">
        <v>38664.0</v>
      </c>
      <c r="B2783" s="1">
        <v>3.95</v>
      </c>
    </row>
    <row r="2784" ht="15.75" customHeight="1">
      <c r="A2784" s="80">
        <v>38665.0</v>
      </c>
      <c r="B2784" s="1">
        <v>4.02</v>
      </c>
    </row>
    <row r="2785" ht="15.75" customHeight="1">
      <c r="A2785" s="80">
        <v>38666.0</v>
      </c>
      <c r="B2785" s="1">
        <v>3.98</v>
      </c>
    </row>
    <row r="2786" ht="15.75" customHeight="1">
      <c r="A2786" s="80">
        <v>38670.0</v>
      </c>
      <c r="B2786" s="1">
        <v>4.03</v>
      </c>
    </row>
    <row r="2787" ht="15.75" customHeight="1">
      <c r="A2787" s="80">
        <v>38671.0</v>
      </c>
      <c r="B2787" s="1">
        <v>3.97</v>
      </c>
    </row>
    <row r="2788" ht="15.75" customHeight="1">
      <c r="A2788" s="80">
        <v>38672.0</v>
      </c>
      <c r="B2788" s="1">
        <v>3.96</v>
      </c>
    </row>
    <row r="2789" ht="15.75" customHeight="1">
      <c r="A2789" s="80">
        <v>38673.0</v>
      </c>
      <c r="B2789" s="1">
        <v>3.98</v>
      </c>
    </row>
    <row r="2790" ht="15.75" customHeight="1">
      <c r="A2790" s="80">
        <v>38674.0</v>
      </c>
      <c r="B2790" s="1">
        <v>4.0</v>
      </c>
    </row>
    <row r="2791" ht="15.75" customHeight="1">
      <c r="A2791" s="80">
        <v>38677.0</v>
      </c>
      <c r="B2791" s="1">
        <v>4.03</v>
      </c>
    </row>
    <row r="2792" ht="15.75" customHeight="1">
      <c r="A2792" s="80">
        <v>38678.0</v>
      </c>
      <c r="B2792" s="1">
        <v>3.99</v>
      </c>
    </row>
    <row r="2793" ht="15.75" customHeight="1">
      <c r="A2793" s="80">
        <v>38679.0</v>
      </c>
      <c r="B2793" s="1">
        <v>4.01</v>
      </c>
    </row>
    <row r="2794" ht="15.75" customHeight="1">
      <c r="A2794" s="80">
        <v>38681.0</v>
      </c>
      <c r="B2794" s="1">
        <v>4.03</v>
      </c>
    </row>
    <row r="2795" ht="15.75" customHeight="1">
      <c r="A2795" s="80">
        <v>38684.0</v>
      </c>
      <c r="B2795" s="1">
        <v>4.01</v>
      </c>
    </row>
    <row r="2796" ht="15.75" customHeight="1">
      <c r="A2796" s="80">
        <v>38685.0</v>
      </c>
      <c r="B2796" s="1">
        <v>3.99</v>
      </c>
    </row>
    <row r="2797" ht="15.75" customHeight="1">
      <c r="A2797" s="80">
        <v>38686.0</v>
      </c>
      <c r="B2797" s="1">
        <v>4.03</v>
      </c>
    </row>
    <row r="2798" ht="15.75" customHeight="1">
      <c r="A2798" s="80">
        <v>38687.0</v>
      </c>
      <c r="B2798" s="1">
        <v>4.03</v>
      </c>
    </row>
    <row r="2799" ht="15.75" customHeight="1">
      <c r="A2799" s="80">
        <v>38688.0</v>
      </c>
      <c r="B2799" s="1">
        <v>4.0</v>
      </c>
    </row>
    <row r="2800" ht="15.75" customHeight="1">
      <c r="A2800" s="80">
        <v>38691.0</v>
      </c>
      <c r="B2800" s="1">
        <v>4.02</v>
      </c>
    </row>
    <row r="2801" ht="15.75" customHeight="1">
      <c r="A2801" s="80">
        <v>38692.0</v>
      </c>
      <c r="B2801" s="1">
        <v>3.97</v>
      </c>
    </row>
    <row r="2802" ht="15.75" customHeight="1">
      <c r="A2802" s="80">
        <v>38693.0</v>
      </c>
      <c r="B2802" s="1">
        <v>3.98</v>
      </c>
    </row>
    <row r="2803" ht="15.75" customHeight="1">
      <c r="A2803" s="80">
        <v>38694.0</v>
      </c>
      <c r="B2803" s="1">
        <v>4.09</v>
      </c>
    </row>
    <row r="2804" ht="15.75" customHeight="1">
      <c r="A2804" s="80">
        <v>38695.0</v>
      </c>
      <c r="B2804" s="1">
        <v>4.16</v>
      </c>
    </row>
    <row r="2805" ht="15.75" customHeight="1">
      <c r="A2805" s="80">
        <v>38698.0</v>
      </c>
      <c r="B2805" s="1">
        <v>4.24</v>
      </c>
    </row>
    <row r="2806" ht="15.75" customHeight="1">
      <c r="A2806" s="80">
        <v>38699.0</v>
      </c>
      <c r="B2806" s="1">
        <v>4.23</v>
      </c>
    </row>
    <row r="2807" ht="15.75" customHeight="1">
      <c r="A2807" s="80">
        <v>38700.0</v>
      </c>
      <c r="B2807" s="1">
        <v>4.26</v>
      </c>
    </row>
    <row r="2808" ht="15.75" customHeight="1">
      <c r="A2808" s="80">
        <v>38701.0</v>
      </c>
      <c r="B2808" s="1">
        <v>4.29</v>
      </c>
    </row>
    <row r="2809" ht="15.75" customHeight="1">
      <c r="A2809" s="80">
        <v>38702.0</v>
      </c>
      <c r="B2809" s="1">
        <v>4.25</v>
      </c>
    </row>
    <row r="2810" ht="15.75" customHeight="1">
      <c r="A2810" s="80">
        <v>38705.0</v>
      </c>
      <c r="B2810" s="1">
        <v>4.25</v>
      </c>
    </row>
    <row r="2811" ht="15.75" customHeight="1">
      <c r="A2811" s="80">
        <v>38706.0</v>
      </c>
      <c r="B2811" s="1">
        <v>4.3</v>
      </c>
    </row>
    <row r="2812" ht="15.75" customHeight="1">
      <c r="A2812" s="80">
        <v>38707.0</v>
      </c>
      <c r="B2812" s="1">
        <v>4.08</v>
      </c>
    </row>
    <row r="2813" ht="15.75" customHeight="1">
      <c r="A2813" s="80">
        <v>38708.0</v>
      </c>
      <c r="B2813" s="1">
        <v>4.25</v>
      </c>
    </row>
    <row r="2814" ht="15.75" customHeight="1">
      <c r="A2814" s="80">
        <v>38709.0</v>
      </c>
      <c r="B2814" s="1">
        <v>4.21</v>
      </c>
    </row>
    <row r="2815" ht="15.75" customHeight="1">
      <c r="A2815" s="80">
        <v>38713.0</v>
      </c>
      <c r="B2815" s="1">
        <v>4.26</v>
      </c>
    </row>
    <row r="2816" ht="15.75" customHeight="1">
      <c r="A2816" s="80">
        <v>38714.0</v>
      </c>
      <c r="B2816" s="1">
        <v>4.19</v>
      </c>
    </row>
    <row r="2817" ht="15.75" customHeight="1">
      <c r="A2817" s="80">
        <v>38715.0</v>
      </c>
      <c r="B2817" s="1">
        <v>4.18</v>
      </c>
    </row>
    <row r="2818" ht="15.75" customHeight="1">
      <c r="A2818" s="80">
        <v>38716.0</v>
      </c>
      <c r="B2818" s="1">
        <v>4.09</v>
      </c>
    </row>
    <row r="2819" ht="15.75" customHeight="1">
      <c r="A2819" s="80">
        <v>38720.0</v>
      </c>
      <c r="B2819" s="1">
        <v>4.34</v>
      </c>
    </row>
    <row r="2820" ht="15.75" customHeight="1">
      <c r="A2820" s="80">
        <v>38721.0</v>
      </c>
      <c r="B2820" s="1">
        <v>4.22</v>
      </c>
    </row>
    <row r="2821" ht="15.75" customHeight="1">
      <c r="A2821" s="80">
        <v>38722.0</v>
      </c>
      <c r="B2821" s="1">
        <v>4.24</v>
      </c>
    </row>
    <row r="2822" ht="15.75" customHeight="1">
      <c r="A2822" s="80">
        <v>38723.0</v>
      </c>
      <c r="B2822" s="1">
        <v>4.22</v>
      </c>
    </row>
    <row r="2823" ht="15.75" customHeight="1">
      <c r="A2823" s="80">
        <v>38726.0</v>
      </c>
      <c r="B2823" s="1">
        <v>4.25</v>
      </c>
    </row>
    <row r="2824" ht="15.75" customHeight="1">
      <c r="A2824" s="80">
        <v>38727.0</v>
      </c>
      <c r="B2824" s="1">
        <v>4.24</v>
      </c>
    </row>
    <row r="2825" ht="15.75" customHeight="1">
      <c r="A2825" s="80">
        <v>38728.0</v>
      </c>
      <c r="B2825" s="1">
        <v>4.24</v>
      </c>
    </row>
    <row r="2826" ht="15.75" customHeight="1">
      <c r="A2826" s="80">
        <v>38729.0</v>
      </c>
      <c r="B2826" s="1">
        <v>4.28</v>
      </c>
    </row>
    <row r="2827" ht="15.75" customHeight="1">
      <c r="A2827" s="80">
        <v>38730.0</v>
      </c>
      <c r="B2827" s="1">
        <v>4.3</v>
      </c>
    </row>
    <row r="2828" ht="15.75" customHeight="1">
      <c r="A2828" s="80">
        <v>38734.0</v>
      </c>
      <c r="B2828" s="1">
        <v>4.32</v>
      </c>
    </row>
    <row r="2829" ht="15.75" customHeight="1">
      <c r="A2829" s="80">
        <v>38735.0</v>
      </c>
      <c r="B2829" s="1">
        <v>4.24</v>
      </c>
    </row>
    <row r="2830" ht="15.75" customHeight="1">
      <c r="A2830" s="80">
        <v>38736.0</v>
      </c>
      <c r="B2830" s="1">
        <v>4.23</v>
      </c>
    </row>
    <row r="2831" ht="15.75" customHeight="1">
      <c r="A2831" s="80">
        <v>38737.0</v>
      </c>
      <c r="B2831" s="1">
        <v>4.24</v>
      </c>
    </row>
    <row r="2832" ht="15.75" customHeight="1">
      <c r="A2832" s="80">
        <v>38740.0</v>
      </c>
      <c r="B2832" s="1">
        <v>4.26</v>
      </c>
    </row>
    <row r="2833" ht="15.75" customHeight="1">
      <c r="A2833" s="80">
        <v>38741.0</v>
      </c>
      <c r="B2833" s="1">
        <v>4.28</v>
      </c>
    </row>
    <row r="2834" ht="15.75" customHeight="1">
      <c r="A2834" s="80">
        <v>38742.0</v>
      </c>
      <c r="B2834" s="1">
        <v>4.36</v>
      </c>
    </row>
    <row r="2835" ht="15.75" customHeight="1">
      <c r="A2835" s="80">
        <v>38743.0</v>
      </c>
      <c r="B2835" s="1">
        <v>4.37</v>
      </c>
    </row>
    <row r="2836" ht="15.75" customHeight="1">
      <c r="A2836" s="80">
        <v>38744.0</v>
      </c>
      <c r="B2836" s="1">
        <v>4.42</v>
      </c>
    </row>
    <row r="2837" ht="15.75" customHeight="1">
      <c r="A2837" s="80">
        <v>38747.0</v>
      </c>
      <c r="B2837" s="1">
        <v>4.48</v>
      </c>
    </row>
    <row r="2838" ht="15.75" customHeight="1">
      <c r="A2838" s="80">
        <v>38748.0</v>
      </c>
      <c r="B2838" s="1">
        <v>4.47</v>
      </c>
    </row>
    <row r="2839" ht="15.75" customHeight="1">
      <c r="A2839" s="80">
        <v>38749.0</v>
      </c>
      <c r="B2839" s="1">
        <v>4.47</v>
      </c>
    </row>
    <row r="2840" ht="15.75" customHeight="1">
      <c r="A2840" s="80">
        <v>38750.0</v>
      </c>
      <c r="B2840" s="1">
        <v>4.48</v>
      </c>
    </row>
    <row r="2841" ht="15.75" customHeight="1">
      <c r="A2841" s="80">
        <v>38751.0</v>
      </c>
      <c r="B2841" s="1">
        <v>4.51</v>
      </c>
    </row>
    <row r="2842" ht="15.75" customHeight="1">
      <c r="A2842" s="80">
        <v>38754.0</v>
      </c>
      <c r="B2842" s="1">
        <v>4.51</v>
      </c>
    </row>
    <row r="2843" ht="15.75" customHeight="1">
      <c r="A2843" s="80">
        <v>38755.0</v>
      </c>
      <c r="B2843" s="1">
        <v>4.47</v>
      </c>
    </row>
    <row r="2844" ht="15.75" customHeight="1">
      <c r="A2844" s="80">
        <v>38756.0</v>
      </c>
      <c r="B2844" s="1">
        <v>4.48</v>
      </c>
    </row>
    <row r="2845" ht="15.75" customHeight="1">
      <c r="A2845" s="80">
        <v>38757.0</v>
      </c>
      <c r="B2845" s="1">
        <v>4.52</v>
      </c>
    </row>
    <row r="2846" ht="15.75" customHeight="1">
      <c r="A2846" s="80">
        <v>38758.0</v>
      </c>
      <c r="B2846" s="1">
        <v>4.51</v>
      </c>
    </row>
    <row r="2847" ht="15.75" customHeight="1">
      <c r="A2847" s="80">
        <v>38761.0</v>
      </c>
      <c r="B2847" s="1">
        <v>4.44</v>
      </c>
    </row>
    <row r="2848" ht="15.75" customHeight="1">
      <c r="A2848" s="80">
        <v>38762.0</v>
      </c>
      <c r="B2848" s="1">
        <v>4.45</v>
      </c>
    </row>
    <row r="2849" ht="15.75" customHeight="1">
      <c r="A2849" s="80">
        <v>38763.0</v>
      </c>
      <c r="B2849" s="1">
        <v>4.5</v>
      </c>
    </row>
    <row r="2850" ht="15.75" customHeight="1">
      <c r="A2850" s="80">
        <v>38764.0</v>
      </c>
      <c r="B2850" s="1">
        <v>4.48</v>
      </c>
    </row>
    <row r="2851" ht="15.75" customHeight="1">
      <c r="A2851" s="80">
        <v>38765.0</v>
      </c>
      <c r="B2851" s="1">
        <v>4.48</v>
      </c>
    </row>
    <row r="2852" ht="15.75" customHeight="1">
      <c r="A2852" s="80">
        <v>38769.0</v>
      </c>
      <c r="B2852" s="1">
        <v>4.54</v>
      </c>
    </row>
    <row r="2853" ht="15.75" customHeight="1">
      <c r="A2853" s="80">
        <v>38770.0</v>
      </c>
      <c r="B2853" s="1">
        <v>4.49</v>
      </c>
    </row>
    <row r="2854" ht="15.75" customHeight="1">
      <c r="A2854" s="80">
        <v>38771.0</v>
      </c>
      <c r="B2854" s="1">
        <v>4.47</v>
      </c>
    </row>
    <row r="2855" ht="15.75" customHeight="1">
      <c r="A2855" s="80">
        <v>38772.0</v>
      </c>
      <c r="B2855" s="1">
        <v>4.48</v>
      </c>
    </row>
    <row r="2856" ht="15.75" customHeight="1">
      <c r="A2856" s="80">
        <v>38775.0</v>
      </c>
      <c r="B2856" s="1">
        <v>4.52</v>
      </c>
    </row>
    <row r="2857" ht="15.75" customHeight="1">
      <c r="A2857" s="80">
        <v>38776.0</v>
      </c>
      <c r="B2857" s="1">
        <v>4.52</v>
      </c>
    </row>
    <row r="2858" ht="15.75" customHeight="1">
      <c r="A2858" s="80">
        <v>38777.0</v>
      </c>
      <c r="B2858" s="1">
        <v>4.52</v>
      </c>
    </row>
    <row r="2859" ht="15.75" customHeight="1">
      <c r="A2859" s="80">
        <v>38778.0</v>
      </c>
      <c r="B2859" s="1">
        <v>4.5</v>
      </c>
    </row>
    <row r="2860" ht="15.75" customHeight="1">
      <c r="A2860" s="80">
        <v>38779.0</v>
      </c>
      <c r="B2860" s="1">
        <v>4.51</v>
      </c>
    </row>
    <row r="2861" ht="15.75" customHeight="1">
      <c r="A2861" s="80">
        <v>38782.0</v>
      </c>
      <c r="B2861" s="1">
        <v>4.51</v>
      </c>
    </row>
    <row r="2862" ht="15.75" customHeight="1">
      <c r="A2862" s="80">
        <v>38783.0</v>
      </c>
      <c r="B2862" s="1">
        <v>4.51</v>
      </c>
    </row>
    <row r="2863" ht="15.75" customHeight="1">
      <c r="A2863" s="80">
        <v>38784.0</v>
      </c>
      <c r="B2863" s="1">
        <v>4.51</v>
      </c>
    </row>
    <row r="2864" ht="15.75" customHeight="1">
      <c r="A2864" s="80">
        <v>38785.0</v>
      </c>
      <c r="B2864" s="1">
        <v>4.51</v>
      </c>
    </row>
    <row r="2865" ht="15.75" customHeight="1">
      <c r="A2865" s="80">
        <v>38786.0</v>
      </c>
      <c r="B2865" s="1">
        <v>4.51</v>
      </c>
    </row>
    <row r="2866" ht="15.75" customHeight="1">
      <c r="A2866" s="80">
        <v>38789.0</v>
      </c>
      <c r="B2866" s="1">
        <v>4.52</v>
      </c>
    </row>
    <row r="2867" ht="15.75" customHeight="1">
      <c r="A2867" s="80">
        <v>38790.0</v>
      </c>
      <c r="B2867" s="1">
        <v>4.51</v>
      </c>
    </row>
    <row r="2868" ht="15.75" customHeight="1">
      <c r="A2868" s="80">
        <v>38791.0</v>
      </c>
      <c r="B2868" s="1">
        <v>4.47</v>
      </c>
    </row>
    <row r="2869" ht="15.75" customHeight="1">
      <c r="A2869" s="80">
        <v>38792.0</v>
      </c>
      <c r="B2869" s="1">
        <v>4.55</v>
      </c>
    </row>
    <row r="2870" ht="15.75" customHeight="1">
      <c r="A2870" s="80">
        <v>38793.0</v>
      </c>
      <c r="B2870" s="1">
        <v>4.6</v>
      </c>
    </row>
    <row r="2871" ht="15.75" customHeight="1">
      <c r="A2871" s="80">
        <v>38796.0</v>
      </c>
      <c r="B2871" s="1">
        <v>4.55</v>
      </c>
    </row>
    <row r="2872" ht="15.75" customHeight="1">
      <c r="A2872" s="80">
        <v>38797.0</v>
      </c>
      <c r="B2872" s="1">
        <v>4.54</v>
      </c>
    </row>
    <row r="2873" ht="15.75" customHeight="1">
      <c r="A2873" s="80">
        <v>38798.0</v>
      </c>
      <c r="B2873" s="1">
        <v>4.58</v>
      </c>
    </row>
    <row r="2874" ht="15.75" customHeight="1">
      <c r="A2874" s="80">
        <v>38799.0</v>
      </c>
      <c r="B2874" s="1">
        <v>4.64</v>
      </c>
    </row>
    <row r="2875" ht="15.75" customHeight="1">
      <c r="A2875" s="80">
        <v>38800.0</v>
      </c>
      <c r="B2875" s="1">
        <v>4.69</v>
      </c>
    </row>
    <row r="2876" ht="15.75" customHeight="1">
      <c r="A2876" s="80">
        <v>38803.0</v>
      </c>
      <c r="B2876" s="1">
        <v>4.77</v>
      </c>
    </row>
    <row r="2877" ht="15.75" customHeight="1">
      <c r="A2877" s="80">
        <v>38804.0</v>
      </c>
      <c r="B2877" s="1">
        <v>4.7</v>
      </c>
    </row>
    <row r="2878" ht="15.75" customHeight="1">
      <c r="A2878" s="80">
        <v>38805.0</v>
      </c>
      <c r="B2878" s="1">
        <v>4.69</v>
      </c>
    </row>
    <row r="2879" ht="15.75" customHeight="1">
      <c r="A2879" s="80">
        <v>38806.0</v>
      </c>
      <c r="B2879" s="1">
        <v>4.76</v>
      </c>
    </row>
    <row r="2880" ht="15.75" customHeight="1">
      <c r="A2880" s="80">
        <v>38807.0</v>
      </c>
      <c r="B2880" s="1">
        <v>5.0</v>
      </c>
    </row>
    <row r="2881" ht="15.75" customHeight="1">
      <c r="A2881" s="80">
        <v>38810.0</v>
      </c>
      <c r="B2881" s="1">
        <v>4.87</v>
      </c>
    </row>
    <row r="2882" ht="15.75" customHeight="1">
      <c r="A2882" s="80">
        <v>38811.0</v>
      </c>
      <c r="B2882" s="1">
        <v>4.76</v>
      </c>
    </row>
    <row r="2883" ht="15.75" customHeight="1">
      <c r="A2883" s="80">
        <v>38812.0</v>
      </c>
      <c r="B2883" s="1">
        <v>4.76</v>
      </c>
    </row>
    <row r="2884" ht="15.75" customHeight="1">
      <c r="A2884" s="80">
        <v>38813.0</v>
      </c>
      <c r="B2884" s="1">
        <v>4.76</v>
      </c>
    </row>
    <row r="2885" ht="15.75" customHeight="1">
      <c r="A2885" s="80">
        <v>38814.0</v>
      </c>
      <c r="B2885" s="1">
        <v>4.76</v>
      </c>
    </row>
    <row r="2886" ht="15.75" customHeight="1">
      <c r="A2886" s="80">
        <v>38817.0</v>
      </c>
      <c r="B2886" s="1">
        <v>4.78</v>
      </c>
    </row>
    <row r="2887" ht="15.75" customHeight="1">
      <c r="A2887" s="80">
        <v>38818.0</v>
      </c>
      <c r="B2887" s="1">
        <v>4.74</v>
      </c>
    </row>
    <row r="2888" ht="15.75" customHeight="1">
      <c r="A2888" s="80">
        <v>38819.0</v>
      </c>
      <c r="B2888" s="1">
        <v>4.78</v>
      </c>
    </row>
    <row r="2889" ht="15.75" customHeight="1">
      <c r="A2889" s="80">
        <v>38820.0</v>
      </c>
      <c r="B2889" s="1">
        <v>4.82</v>
      </c>
    </row>
    <row r="2890" ht="15.75" customHeight="1">
      <c r="A2890" s="80">
        <v>38821.0</v>
      </c>
      <c r="B2890" s="1">
        <v>4.8</v>
      </c>
    </row>
    <row r="2891" ht="15.75" customHeight="1">
      <c r="A2891" s="80">
        <v>38824.0</v>
      </c>
      <c r="B2891" s="1">
        <v>4.78</v>
      </c>
    </row>
    <row r="2892" ht="15.75" customHeight="1">
      <c r="A2892" s="80">
        <v>38825.0</v>
      </c>
      <c r="B2892" s="1">
        <v>4.72</v>
      </c>
    </row>
    <row r="2893" ht="15.75" customHeight="1">
      <c r="A2893" s="80">
        <v>38826.0</v>
      </c>
      <c r="B2893" s="1">
        <v>4.7</v>
      </c>
    </row>
    <row r="2894" ht="15.75" customHeight="1">
      <c r="A2894" s="80">
        <v>38827.0</v>
      </c>
      <c r="B2894" s="1">
        <v>4.73</v>
      </c>
    </row>
    <row r="2895" ht="15.75" customHeight="1">
      <c r="A2895" s="80">
        <v>38828.0</v>
      </c>
      <c r="B2895" s="1">
        <v>4.74</v>
      </c>
    </row>
    <row r="2896" ht="15.75" customHeight="1">
      <c r="A2896" s="80">
        <v>38831.0</v>
      </c>
      <c r="B2896" s="1">
        <v>4.77</v>
      </c>
    </row>
    <row r="2897" ht="15.75" customHeight="1">
      <c r="A2897" s="80">
        <v>38832.0</v>
      </c>
      <c r="B2897" s="1">
        <v>4.74</v>
      </c>
    </row>
    <row r="2898" ht="15.75" customHeight="1">
      <c r="A2898" s="80">
        <v>38833.0</v>
      </c>
      <c r="B2898" s="1">
        <v>4.73</v>
      </c>
    </row>
    <row r="2899" ht="15.75" customHeight="1">
      <c r="A2899" s="80">
        <v>38834.0</v>
      </c>
      <c r="B2899" s="1">
        <v>4.79</v>
      </c>
    </row>
    <row r="2900" ht="15.75" customHeight="1">
      <c r="A2900" s="80">
        <v>38835.0</v>
      </c>
      <c r="B2900" s="1">
        <v>4.86</v>
      </c>
    </row>
    <row r="2901" ht="15.75" customHeight="1">
      <c r="A2901" s="80">
        <v>38838.0</v>
      </c>
      <c r="B2901" s="1">
        <v>4.84</v>
      </c>
    </row>
    <row r="2902" ht="15.75" customHeight="1">
      <c r="A2902" s="80">
        <v>38839.0</v>
      </c>
      <c r="B2902" s="1">
        <v>4.79</v>
      </c>
    </row>
    <row r="2903" ht="15.75" customHeight="1">
      <c r="A2903" s="80">
        <v>38840.0</v>
      </c>
      <c r="B2903" s="1">
        <v>4.81</v>
      </c>
    </row>
    <row r="2904" ht="15.75" customHeight="1">
      <c r="A2904" s="80">
        <v>38841.0</v>
      </c>
      <c r="B2904" s="1">
        <v>4.83</v>
      </c>
    </row>
    <row r="2905" ht="15.75" customHeight="1">
      <c r="A2905" s="80">
        <v>38842.0</v>
      </c>
      <c r="B2905" s="1">
        <v>4.83</v>
      </c>
    </row>
    <row r="2906" ht="15.75" customHeight="1">
      <c r="A2906" s="80">
        <v>38845.0</v>
      </c>
      <c r="B2906" s="1">
        <v>4.88</v>
      </c>
    </row>
    <row r="2907" ht="15.75" customHeight="1">
      <c r="A2907" s="80">
        <v>38846.0</v>
      </c>
      <c r="B2907" s="1">
        <v>4.78</v>
      </c>
    </row>
    <row r="2908" ht="15.75" customHeight="1">
      <c r="A2908" s="80">
        <v>38847.0</v>
      </c>
      <c r="B2908" s="1">
        <v>4.88</v>
      </c>
    </row>
    <row r="2909" ht="15.75" customHeight="1">
      <c r="A2909" s="80">
        <v>38848.0</v>
      </c>
      <c r="B2909" s="1">
        <v>4.99</v>
      </c>
    </row>
    <row r="2910" ht="15.75" customHeight="1">
      <c r="A2910" s="80">
        <v>38849.0</v>
      </c>
      <c r="B2910" s="1">
        <v>5.01</v>
      </c>
    </row>
    <row r="2911" ht="15.75" customHeight="1">
      <c r="A2911" s="80">
        <v>38852.0</v>
      </c>
      <c r="B2911" s="1">
        <v>5.01</v>
      </c>
    </row>
    <row r="2912" ht="15.75" customHeight="1">
      <c r="A2912" s="80">
        <v>38853.0</v>
      </c>
      <c r="B2912" s="1">
        <v>4.98</v>
      </c>
    </row>
    <row r="2913" ht="15.75" customHeight="1">
      <c r="A2913" s="80">
        <v>38854.0</v>
      </c>
      <c r="B2913" s="1">
        <v>4.96</v>
      </c>
    </row>
    <row r="2914" ht="15.75" customHeight="1">
      <c r="A2914" s="80">
        <v>38855.0</v>
      </c>
      <c r="B2914" s="1">
        <v>5.0</v>
      </c>
    </row>
    <row r="2915" ht="15.75" customHeight="1">
      <c r="A2915" s="80">
        <v>38856.0</v>
      </c>
      <c r="B2915" s="1">
        <v>5.0</v>
      </c>
    </row>
    <row r="2916" ht="15.75" customHeight="1">
      <c r="A2916" s="80">
        <v>38859.0</v>
      </c>
      <c r="B2916" s="1">
        <v>5.0</v>
      </c>
    </row>
    <row r="2917" ht="15.75" customHeight="1">
      <c r="A2917" s="80">
        <v>38860.0</v>
      </c>
      <c r="B2917" s="1">
        <v>4.94</v>
      </c>
    </row>
    <row r="2918" ht="15.75" customHeight="1">
      <c r="A2918" s="80">
        <v>38861.0</v>
      </c>
      <c r="B2918" s="1">
        <v>4.9</v>
      </c>
    </row>
    <row r="2919" ht="15.75" customHeight="1">
      <c r="A2919" s="80">
        <v>38862.0</v>
      </c>
      <c r="B2919" s="1">
        <v>5.01</v>
      </c>
    </row>
    <row r="2920" ht="15.75" customHeight="1">
      <c r="A2920" s="80">
        <v>38863.0</v>
      </c>
      <c r="B2920" s="1">
        <v>4.99</v>
      </c>
    </row>
    <row r="2921" ht="15.75" customHeight="1">
      <c r="A2921" s="80">
        <v>38867.0</v>
      </c>
      <c r="B2921" s="1">
        <v>5.02</v>
      </c>
    </row>
    <row r="2922" ht="15.75" customHeight="1">
      <c r="A2922" s="80">
        <v>38868.0</v>
      </c>
      <c r="B2922" s="1">
        <v>5.05</v>
      </c>
    </row>
    <row r="2923" ht="15.75" customHeight="1">
      <c r="A2923" s="80">
        <v>38869.0</v>
      </c>
      <c r="B2923" s="1">
        <v>5.02</v>
      </c>
    </row>
    <row r="2924" ht="15.75" customHeight="1">
      <c r="A2924" s="80">
        <v>38870.0</v>
      </c>
      <c r="B2924" s="1">
        <v>4.97</v>
      </c>
    </row>
    <row r="2925" ht="15.75" customHeight="1">
      <c r="A2925" s="80">
        <v>38873.0</v>
      </c>
      <c r="B2925" s="1">
        <v>5.01</v>
      </c>
    </row>
    <row r="2926" ht="15.75" customHeight="1">
      <c r="A2926" s="80">
        <v>38874.0</v>
      </c>
      <c r="B2926" s="1">
        <v>4.99</v>
      </c>
    </row>
    <row r="2927" ht="15.75" customHeight="1">
      <c r="A2927" s="80">
        <v>38875.0</v>
      </c>
      <c r="B2927" s="1">
        <v>4.99</v>
      </c>
    </row>
    <row r="2928" ht="15.75" customHeight="1">
      <c r="A2928" s="80">
        <v>38876.0</v>
      </c>
      <c r="B2928" s="1">
        <v>5.02</v>
      </c>
    </row>
    <row r="2929" ht="15.75" customHeight="1">
      <c r="A2929" s="80">
        <v>38877.0</v>
      </c>
      <c r="B2929" s="1">
        <v>5.0</v>
      </c>
    </row>
    <row r="2930" ht="15.75" customHeight="1">
      <c r="A2930" s="80">
        <v>38880.0</v>
      </c>
      <c r="B2930" s="1">
        <v>5.01</v>
      </c>
    </row>
    <row r="2931" ht="15.75" customHeight="1">
      <c r="A2931" s="80">
        <v>38881.0</v>
      </c>
      <c r="B2931" s="1">
        <v>5.0</v>
      </c>
    </row>
    <row r="2932" ht="15.75" customHeight="1">
      <c r="A2932" s="80">
        <v>38882.0</v>
      </c>
      <c r="B2932" s="1">
        <v>5.0</v>
      </c>
    </row>
    <row r="2933" ht="15.75" customHeight="1">
      <c r="A2933" s="80">
        <v>38883.0</v>
      </c>
      <c r="B2933" s="1">
        <v>5.02</v>
      </c>
    </row>
    <row r="2934" ht="15.75" customHeight="1">
      <c r="A2934" s="80">
        <v>38884.0</v>
      </c>
      <c r="B2934" s="1">
        <v>4.94</v>
      </c>
    </row>
    <row r="2935" ht="15.75" customHeight="1">
      <c r="A2935" s="80">
        <v>38887.0</v>
      </c>
      <c r="B2935" s="1">
        <v>4.95</v>
      </c>
    </row>
    <row r="2936" ht="15.75" customHeight="1">
      <c r="A2936" s="80">
        <v>38888.0</v>
      </c>
      <c r="B2936" s="1">
        <v>4.92</v>
      </c>
    </row>
    <row r="2937" ht="15.75" customHeight="1">
      <c r="A2937" s="80">
        <v>38889.0</v>
      </c>
      <c r="B2937" s="1">
        <v>4.91</v>
      </c>
    </row>
    <row r="2938" ht="15.75" customHeight="1">
      <c r="A2938" s="80">
        <v>38890.0</v>
      </c>
      <c r="B2938" s="1">
        <v>4.98</v>
      </c>
    </row>
    <row r="2939" ht="15.75" customHeight="1">
      <c r="A2939" s="80">
        <v>38891.0</v>
      </c>
      <c r="B2939" s="1">
        <v>4.98</v>
      </c>
    </row>
    <row r="2940" ht="15.75" customHeight="1">
      <c r="A2940" s="80">
        <v>38894.0</v>
      </c>
      <c r="B2940" s="1">
        <v>5.03</v>
      </c>
    </row>
    <row r="2941" ht="15.75" customHeight="1">
      <c r="A2941" s="80">
        <v>38895.0</v>
      </c>
      <c r="B2941" s="1">
        <v>5.02</v>
      </c>
    </row>
    <row r="2942" ht="15.75" customHeight="1">
      <c r="A2942" s="80">
        <v>38896.0</v>
      </c>
      <c r="B2942" s="1">
        <v>5.06</v>
      </c>
    </row>
    <row r="2943" ht="15.75" customHeight="1">
      <c r="A2943" s="80">
        <v>38897.0</v>
      </c>
      <c r="B2943" s="1">
        <v>5.08</v>
      </c>
    </row>
    <row r="2944" ht="15.75" customHeight="1">
      <c r="A2944" s="80">
        <v>38898.0</v>
      </c>
      <c r="B2944" s="1">
        <v>5.05</v>
      </c>
    </row>
    <row r="2945" ht="15.75" customHeight="1">
      <c r="A2945" s="80">
        <v>38901.0</v>
      </c>
      <c r="B2945" s="1">
        <v>5.25</v>
      </c>
    </row>
    <row r="2946" ht="15.75" customHeight="1">
      <c r="A2946" s="80">
        <v>38903.0</v>
      </c>
      <c r="B2946" s="1">
        <v>5.25</v>
      </c>
    </row>
    <row r="2947" ht="15.75" customHeight="1">
      <c r="A2947" s="80">
        <v>38904.0</v>
      </c>
      <c r="B2947" s="1">
        <v>5.24</v>
      </c>
    </row>
    <row r="2948" ht="15.75" customHeight="1">
      <c r="A2948" s="80">
        <v>38905.0</v>
      </c>
      <c r="B2948" s="1">
        <v>5.22</v>
      </c>
    </row>
    <row r="2949" ht="15.75" customHeight="1">
      <c r="A2949" s="80">
        <v>38908.0</v>
      </c>
      <c r="B2949" s="1">
        <v>5.24</v>
      </c>
    </row>
    <row r="2950" ht="15.75" customHeight="1">
      <c r="A2950" s="80">
        <v>38909.0</v>
      </c>
      <c r="B2950" s="1">
        <v>5.25</v>
      </c>
    </row>
    <row r="2951" ht="15.75" customHeight="1">
      <c r="A2951" s="80">
        <v>38910.0</v>
      </c>
      <c r="B2951" s="1">
        <v>5.27</v>
      </c>
    </row>
    <row r="2952" ht="15.75" customHeight="1">
      <c r="A2952" s="80">
        <v>38911.0</v>
      </c>
      <c r="B2952" s="1">
        <v>5.26</v>
      </c>
    </row>
    <row r="2953" ht="15.75" customHeight="1">
      <c r="A2953" s="80">
        <v>38912.0</v>
      </c>
      <c r="B2953" s="1">
        <v>5.26</v>
      </c>
    </row>
    <row r="2954" ht="15.75" customHeight="1">
      <c r="A2954" s="80">
        <v>38915.0</v>
      </c>
      <c r="B2954" s="1">
        <v>5.28</v>
      </c>
    </row>
    <row r="2955" ht="15.75" customHeight="1">
      <c r="A2955" s="80">
        <v>38916.0</v>
      </c>
      <c r="B2955" s="1">
        <v>5.22</v>
      </c>
    </row>
    <row r="2956" ht="15.75" customHeight="1">
      <c r="A2956" s="80">
        <v>38917.0</v>
      </c>
      <c r="B2956" s="1">
        <v>5.23</v>
      </c>
    </row>
    <row r="2957" ht="15.75" customHeight="1">
      <c r="A2957" s="80">
        <v>38918.0</v>
      </c>
      <c r="B2957" s="1">
        <v>5.24</v>
      </c>
    </row>
    <row r="2958" ht="15.75" customHeight="1">
      <c r="A2958" s="80">
        <v>38919.0</v>
      </c>
      <c r="B2958" s="1">
        <v>5.23</v>
      </c>
    </row>
    <row r="2959" ht="15.75" customHeight="1">
      <c r="A2959" s="80">
        <v>38922.0</v>
      </c>
      <c r="B2959" s="1">
        <v>5.24</v>
      </c>
    </row>
    <row r="2960" ht="15.75" customHeight="1">
      <c r="A2960" s="80">
        <v>38923.0</v>
      </c>
      <c r="B2960" s="1">
        <v>5.24</v>
      </c>
    </row>
    <row r="2961" ht="15.75" customHeight="1">
      <c r="A2961" s="80">
        <v>38924.0</v>
      </c>
      <c r="B2961" s="1">
        <v>5.24</v>
      </c>
    </row>
    <row r="2962" ht="15.75" customHeight="1">
      <c r="A2962" s="80">
        <v>38925.0</v>
      </c>
      <c r="B2962" s="1">
        <v>5.27</v>
      </c>
    </row>
    <row r="2963" ht="15.75" customHeight="1">
      <c r="A2963" s="80">
        <v>38926.0</v>
      </c>
      <c r="B2963" s="1">
        <v>5.26</v>
      </c>
    </row>
    <row r="2964" ht="15.75" customHeight="1">
      <c r="A2964" s="80">
        <v>38929.0</v>
      </c>
      <c r="B2964" s="1">
        <v>5.31</v>
      </c>
    </row>
    <row r="2965" ht="15.75" customHeight="1">
      <c r="A2965" s="80">
        <v>38930.0</v>
      </c>
      <c r="B2965" s="1">
        <v>5.27</v>
      </c>
    </row>
    <row r="2966" ht="15.75" customHeight="1">
      <c r="A2966" s="80">
        <v>38931.0</v>
      </c>
      <c r="B2966" s="1">
        <v>5.25</v>
      </c>
    </row>
    <row r="2967" ht="15.75" customHeight="1">
      <c r="A2967" s="80">
        <v>38932.0</v>
      </c>
      <c r="B2967" s="1">
        <v>5.27</v>
      </c>
    </row>
    <row r="2968" ht="15.75" customHeight="1">
      <c r="A2968" s="80">
        <v>38933.0</v>
      </c>
      <c r="B2968" s="1">
        <v>5.25</v>
      </c>
    </row>
    <row r="2969" ht="15.75" customHeight="1">
      <c r="A2969" s="80">
        <v>38936.0</v>
      </c>
      <c r="B2969" s="1">
        <v>5.24</v>
      </c>
    </row>
    <row r="2970" ht="15.75" customHeight="1">
      <c r="A2970" s="80">
        <v>38937.0</v>
      </c>
      <c r="B2970" s="1">
        <v>5.26</v>
      </c>
    </row>
    <row r="2971" ht="15.75" customHeight="1">
      <c r="A2971" s="80">
        <v>38938.0</v>
      </c>
      <c r="B2971" s="1">
        <v>5.25</v>
      </c>
    </row>
    <row r="2972" ht="15.75" customHeight="1">
      <c r="A2972" s="80">
        <v>38939.0</v>
      </c>
      <c r="B2972" s="1">
        <v>5.24</v>
      </c>
    </row>
    <row r="2973" ht="15.75" customHeight="1">
      <c r="A2973" s="80">
        <v>38940.0</v>
      </c>
      <c r="B2973" s="1">
        <v>5.24</v>
      </c>
    </row>
    <row r="2974" ht="15.75" customHeight="1">
      <c r="A2974" s="80">
        <v>38943.0</v>
      </c>
      <c r="B2974" s="1">
        <v>5.26</v>
      </c>
    </row>
    <row r="2975" ht="15.75" customHeight="1">
      <c r="A2975" s="80">
        <v>38944.0</v>
      </c>
      <c r="B2975" s="1">
        <v>5.24</v>
      </c>
    </row>
    <row r="2976" ht="15.75" customHeight="1">
      <c r="A2976" s="80">
        <v>38945.0</v>
      </c>
      <c r="B2976" s="1">
        <v>5.17</v>
      </c>
    </row>
    <row r="2977" ht="15.75" customHeight="1">
      <c r="A2977" s="80">
        <v>38946.0</v>
      </c>
      <c r="B2977" s="1">
        <v>5.2</v>
      </c>
    </row>
    <row r="2978" ht="15.75" customHeight="1">
      <c r="A2978" s="80">
        <v>38947.0</v>
      </c>
      <c r="B2978" s="1">
        <v>5.25</v>
      </c>
    </row>
    <row r="2979" ht="15.75" customHeight="1">
      <c r="A2979" s="80">
        <v>38950.0</v>
      </c>
      <c r="B2979" s="1">
        <v>5.24</v>
      </c>
    </row>
    <row r="2980" ht="15.75" customHeight="1">
      <c r="A2980" s="80">
        <v>38951.0</v>
      </c>
      <c r="B2980" s="1">
        <v>5.24</v>
      </c>
    </row>
    <row r="2981" ht="15.75" customHeight="1">
      <c r="A2981" s="80">
        <v>38952.0</v>
      </c>
      <c r="B2981" s="1">
        <v>5.25</v>
      </c>
    </row>
    <row r="2982" ht="15.75" customHeight="1">
      <c r="A2982" s="80">
        <v>38953.0</v>
      </c>
      <c r="B2982" s="1">
        <v>5.25</v>
      </c>
    </row>
    <row r="2983" ht="15.75" customHeight="1">
      <c r="A2983" s="80">
        <v>38954.0</v>
      </c>
      <c r="B2983" s="1">
        <v>5.25</v>
      </c>
    </row>
    <row r="2984" ht="15.75" customHeight="1">
      <c r="A2984" s="80">
        <v>38957.0</v>
      </c>
      <c r="B2984" s="1">
        <v>5.25</v>
      </c>
    </row>
    <row r="2985" ht="15.75" customHeight="1">
      <c r="A2985" s="80">
        <v>38958.0</v>
      </c>
      <c r="B2985" s="1">
        <v>5.23</v>
      </c>
    </row>
    <row r="2986" ht="15.75" customHeight="1">
      <c r="A2986" s="80">
        <v>38959.0</v>
      </c>
      <c r="B2986" s="1">
        <v>5.25</v>
      </c>
    </row>
    <row r="2987" ht="15.75" customHeight="1">
      <c r="A2987" s="80">
        <v>38960.0</v>
      </c>
      <c r="B2987" s="1">
        <v>5.31</v>
      </c>
    </row>
    <row r="2988" ht="15.75" customHeight="1">
      <c r="A2988" s="80">
        <v>38961.0</v>
      </c>
      <c r="B2988" s="1">
        <v>5.25</v>
      </c>
    </row>
    <row r="2989" ht="15.75" customHeight="1">
      <c r="A2989" s="80">
        <v>38965.0</v>
      </c>
      <c r="B2989" s="1">
        <v>5.26</v>
      </c>
    </row>
    <row r="2990" ht="15.75" customHeight="1">
      <c r="A2990" s="80">
        <v>38966.0</v>
      </c>
      <c r="B2990" s="1">
        <v>5.21</v>
      </c>
    </row>
    <row r="2991" ht="15.75" customHeight="1">
      <c r="A2991" s="80">
        <v>38967.0</v>
      </c>
      <c r="B2991" s="1">
        <v>5.23</v>
      </c>
    </row>
    <row r="2992" ht="15.75" customHeight="1">
      <c r="A2992" s="80">
        <v>38968.0</v>
      </c>
      <c r="B2992" s="1">
        <v>5.23</v>
      </c>
    </row>
    <row r="2993" ht="15.75" customHeight="1">
      <c r="A2993" s="80">
        <v>38971.0</v>
      </c>
      <c r="B2993" s="1">
        <v>5.24</v>
      </c>
    </row>
    <row r="2994" ht="15.75" customHeight="1">
      <c r="A2994" s="80">
        <v>38972.0</v>
      </c>
      <c r="B2994" s="1">
        <v>5.21</v>
      </c>
    </row>
    <row r="2995" ht="15.75" customHeight="1">
      <c r="A2995" s="80">
        <v>38973.0</v>
      </c>
      <c r="B2995" s="1">
        <v>5.26</v>
      </c>
    </row>
    <row r="2996" ht="15.75" customHeight="1">
      <c r="A2996" s="80">
        <v>38974.0</v>
      </c>
      <c r="B2996" s="1">
        <v>5.26</v>
      </c>
    </row>
    <row r="2997" ht="15.75" customHeight="1">
      <c r="A2997" s="80">
        <v>38975.0</v>
      </c>
      <c r="B2997" s="1">
        <v>5.25</v>
      </c>
    </row>
    <row r="2998" ht="15.75" customHeight="1">
      <c r="A2998" s="80">
        <v>38978.0</v>
      </c>
      <c r="B2998" s="1">
        <v>5.23</v>
      </c>
    </row>
    <row r="2999" ht="15.75" customHeight="1">
      <c r="A2999" s="80">
        <v>38979.0</v>
      </c>
      <c r="B2999" s="1">
        <v>5.21</v>
      </c>
    </row>
    <row r="3000" ht="15.75" customHeight="1">
      <c r="A3000" s="80">
        <v>38980.0</v>
      </c>
      <c r="B3000" s="1">
        <v>5.23</v>
      </c>
    </row>
    <row r="3001" ht="15.75" customHeight="1">
      <c r="A3001" s="80">
        <v>38981.0</v>
      </c>
      <c r="B3001" s="1">
        <v>5.24</v>
      </c>
    </row>
    <row r="3002" ht="15.75" customHeight="1">
      <c r="A3002" s="80">
        <v>38982.0</v>
      </c>
      <c r="B3002" s="1">
        <v>5.27</v>
      </c>
    </row>
    <row r="3003" ht="15.75" customHeight="1">
      <c r="A3003" s="80">
        <v>38985.0</v>
      </c>
      <c r="B3003" s="1">
        <v>5.3</v>
      </c>
    </row>
    <row r="3004" ht="15.75" customHeight="1">
      <c r="A3004" s="80">
        <v>38986.0</v>
      </c>
      <c r="B3004" s="1">
        <v>5.25</v>
      </c>
    </row>
    <row r="3005" ht="15.75" customHeight="1">
      <c r="A3005" s="80">
        <v>38987.0</v>
      </c>
      <c r="B3005" s="1">
        <v>5.3</v>
      </c>
    </row>
    <row r="3006" ht="15.75" customHeight="1">
      <c r="A3006" s="80">
        <v>38988.0</v>
      </c>
      <c r="B3006" s="1">
        <v>5.28</v>
      </c>
    </row>
    <row r="3007" ht="15.75" customHeight="1">
      <c r="A3007" s="80">
        <v>38989.0</v>
      </c>
      <c r="B3007" s="1">
        <v>5.34</v>
      </c>
    </row>
    <row r="3008" ht="15.75" customHeight="1">
      <c r="A3008" s="80">
        <v>38992.0</v>
      </c>
      <c r="B3008" s="1">
        <v>5.33</v>
      </c>
    </row>
    <row r="3009" ht="15.75" customHeight="1">
      <c r="A3009" s="80">
        <v>38993.0</v>
      </c>
      <c r="B3009" s="1">
        <v>5.25</v>
      </c>
    </row>
    <row r="3010" ht="15.75" customHeight="1">
      <c r="A3010" s="80">
        <v>38994.0</v>
      </c>
      <c r="B3010" s="1">
        <v>5.23</v>
      </c>
    </row>
    <row r="3011" ht="15.75" customHeight="1">
      <c r="A3011" s="80">
        <v>38995.0</v>
      </c>
      <c r="B3011" s="1">
        <v>5.23</v>
      </c>
    </row>
    <row r="3012" ht="15.75" customHeight="1">
      <c r="A3012" s="80">
        <v>38996.0</v>
      </c>
      <c r="B3012" s="1">
        <v>5.22</v>
      </c>
    </row>
    <row r="3013" ht="15.75" customHeight="1">
      <c r="A3013" s="80">
        <v>39000.0</v>
      </c>
      <c r="B3013" s="1">
        <v>5.28</v>
      </c>
    </row>
    <row r="3014" ht="15.75" customHeight="1">
      <c r="A3014" s="80">
        <v>39001.0</v>
      </c>
      <c r="B3014" s="1">
        <v>5.25</v>
      </c>
    </row>
    <row r="3015" ht="15.75" customHeight="1">
      <c r="A3015" s="80">
        <v>39002.0</v>
      </c>
      <c r="B3015" s="1">
        <v>5.25</v>
      </c>
    </row>
    <row r="3016" ht="15.75" customHeight="1">
      <c r="A3016" s="80">
        <v>39003.0</v>
      </c>
      <c r="B3016" s="1">
        <v>5.21</v>
      </c>
    </row>
    <row r="3017" ht="15.75" customHeight="1">
      <c r="A3017" s="80">
        <v>39006.0</v>
      </c>
      <c r="B3017" s="1">
        <v>5.28</v>
      </c>
    </row>
    <row r="3018" ht="15.75" customHeight="1">
      <c r="A3018" s="80">
        <v>39007.0</v>
      </c>
      <c r="B3018" s="1">
        <v>5.21</v>
      </c>
    </row>
    <row r="3019" ht="15.75" customHeight="1">
      <c r="A3019" s="80">
        <v>39008.0</v>
      </c>
      <c r="B3019" s="1">
        <v>5.23</v>
      </c>
    </row>
    <row r="3020" ht="15.75" customHeight="1">
      <c r="A3020" s="80">
        <v>39009.0</v>
      </c>
      <c r="B3020" s="1">
        <v>5.22</v>
      </c>
    </row>
    <row r="3021" ht="15.75" customHeight="1">
      <c r="A3021" s="80">
        <v>39010.0</v>
      </c>
      <c r="B3021" s="1">
        <v>5.25</v>
      </c>
    </row>
    <row r="3022" ht="15.75" customHeight="1">
      <c r="A3022" s="80">
        <v>39013.0</v>
      </c>
      <c r="B3022" s="1">
        <v>5.24</v>
      </c>
    </row>
    <row r="3023" ht="15.75" customHeight="1">
      <c r="A3023" s="80">
        <v>39014.0</v>
      </c>
      <c r="B3023" s="1">
        <v>5.24</v>
      </c>
    </row>
    <row r="3024" ht="15.75" customHeight="1">
      <c r="A3024" s="80">
        <v>39015.0</v>
      </c>
      <c r="B3024" s="1">
        <v>5.26</v>
      </c>
    </row>
    <row r="3025" ht="15.75" customHeight="1">
      <c r="A3025" s="80">
        <v>39016.0</v>
      </c>
      <c r="B3025" s="1">
        <v>5.23</v>
      </c>
    </row>
    <row r="3026" ht="15.75" customHeight="1">
      <c r="A3026" s="80">
        <v>39017.0</v>
      </c>
      <c r="B3026" s="1">
        <v>5.23</v>
      </c>
    </row>
    <row r="3027" ht="15.75" customHeight="1">
      <c r="A3027" s="80">
        <v>39020.0</v>
      </c>
      <c r="B3027" s="1">
        <v>5.27</v>
      </c>
    </row>
    <row r="3028" ht="15.75" customHeight="1">
      <c r="A3028" s="80">
        <v>39021.0</v>
      </c>
      <c r="B3028" s="1">
        <v>5.31</v>
      </c>
    </row>
    <row r="3029" ht="15.75" customHeight="1">
      <c r="A3029" s="80">
        <v>39022.0</v>
      </c>
      <c r="B3029" s="1">
        <v>5.23</v>
      </c>
    </row>
    <row r="3030" ht="15.75" customHeight="1">
      <c r="A3030" s="80">
        <v>39023.0</v>
      </c>
      <c r="B3030" s="1">
        <v>5.22</v>
      </c>
    </row>
    <row r="3031" ht="15.75" customHeight="1">
      <c r="A3031" s="80">
        <v>39024.0</v>
      </c>
      <c r="B3031" s="1">
        <v>5.25</v>
      </c>
    </row>
    <row r="3032" ht="15.75" customHeight="1">
      <c r="A3032" s="80">
        <v>39027.0</v>
      </c>
      <c r="B3032" s="1">
        <v>5.24</v>
      </c>
    </row>
    <row r="3033" ht="15.75" customHeight="1">
      <c r="A3033" s="80">
        <v>39028.0</v>
      </c>
      <c r="B3033" s="1">
        <v>5.22</v>
      </c>
    </row>
    <row r="3034" ht="15.75" customHeight="1">
      <c r="A3034" s="80">
        <v>39029.0</v>
      </c>
      <c r="B3034" s="1">
        <v>5.22</v>
      </c>
    </row>
    <row r="3035" ht="15.75" customHeight="1">
      <c r="A3035" s="80">
        <v>39030.0</v>
      </c>
      <c r="B3035" s="1">
        <v>5.23</v>
      </c>
    </row>
    <row r="3036" ht="15.75" customHeight="1">
      <c r="A3036" s="80">
        <v>39031.0</v>
      </c>
      <c r="B3036" s="1">
        <v>5.23</v>
      </c>
    </row>
    <row r="3037" ht="15.75" customHeight="1">
      <c r="A3037" s="80">
        <v>39034.0</v>
      </c>
      <c r="B3037" s="1">
        <v>5.27</v>
      </c>
    </row>
    <row r="3038" ht="15.75" customHeight="1">
      <c r="A3038" s="80">
        <v>39035.0</v>
      </c>
      <c r="B3038" s="1">
        <v>5.25</v>
      </c>
    </row>
    <row r="3039" ht="15.75" customHeight="1">
      <c r="A3039" s="80">
        <v>39036.0</v>
      </c>
      <c r="B3039" s="1">
        <v>5.29</v>
      </c>
    </row>
    <row r="3040" ht="15.75" customHeight="1">
      <c r="A3040" s="80">
        <v>39037.0</v>
      </c>
      <c r="B3040" s="1">
        <v>5.25</v>
      </c>
    </row>
    <row r="3041" ht="15.75" customHeight="1">
      <c r="A3041" s="80">
        <v>39038.0</v>
      </c>
      <c r="B3041" s="1">
        <v>5.2</v>
      </c>
    </row>
    <row r="3042" ht="15.75" customHeight="1">
      <c r="A3042" s="80">
        <v>39041.0</v>
      </c>
      <c r="B3042" s="1">
        <v>5.25</v>
      </c>
    </row>
    <row r="3043" ht="15.75" customHeight="1">
      <c r="A3043" s="80">
        <v>39042.0</v>
      </c>
      <c r="B3043" s="1">
        <v>5.29</v>
      </c>
    </row>
    <row r="3044" ht="15.75" customHeight="1">
      <c r="A3044" s="80">
        <v>39043.0</v>
      </c>
      <c r="B3044" s="1">
        <v>5.26</v>
      </c>
    </row>
    <row r="3045" ht="15.75" customHeight="1">
      <c r="A3045" s="80">
        <v>39045.0</v>
      </c>
      <c r="B3045" s="1">
        <v>5.24</v>
      </c>
    </row>
    <row r="3046" ht="15.75" customHeight="1">
      <c r="A3046" s="80">
        <v>39048.0</v>
      </c>
      <c r="B3046" s="1">
        <v>5.32</v>
      </c>
    </row>
    <row r="3047" ht="15.75" customHeight="1">
      <c r="A3047" s="80">
        <v>39049.0</v>
      </c>
      <c r="B3047" s="1">
        <v>5.24</v>
      </c>
    </row>
    <row r="3048" ht="15.75" customHeight="1">
      <c r="A3048" s="80">
        <v>39050.0</v>
      </c>
      <c r="B3048" s="1">
        <v>5.26</v>
      </c>
    </row>
    <row r="3049" ht="15.75" customHeight="1">
      <c r="A3049" s="80">
        <v>39051.0</v>
      </c>
      <c r="B3049" s="1">
        <v>5.31</v>
      </c>
    </row>
    <row r="3050" ht="15.75" customHeight="1">
      <c r="A3050" s="80">
        <v>39052.0</v>
      </c>
      <c r="B3050" s="1">
        <v>5.27</v>
      </c>
    </row>
    <row r="3051" ht="15.75" customHeight="1">
      <c r="A3051" s="80">
        <v>39055.0</v>
      </c>
      <c r="B3051" s="1">
        <v>5.22</v>
      </c>
    </row>
    <row r="3052" ht="15.75" customHeight="1">
      <c r="A3052" s="80">
        <v>39056.0</v>
      </c>
      <c r="B3052" s="1">
        <v>5.21</v>
      </c>
    </row>
    <row r="3053" ht="15.75" customHeight="1">
      <c r="A3053" s="80">
        <v>39057.0</v>
      </c>
      <c r="B3053" s="1">
        <v>5.22</v>
      </c>
    </row>
    <row r="3054" ht="15.75" customHeight="1">
      <c r="A3054" s="80">
        <v>39058.0</v>
      </c>
      <c r="B3054" s="1">
        <v>5.25</v>
      </c>
    </row>
    <row r="3055" ht="15.75" customHeight="1">
      <c r="A3055" s="80">
        <v>39059.0</v>
      </c>
      <c r="B3055" s="1">
        <v>5.25</v>
      </c>
    </row>
    <row r="3056" ht="15.75" customHeight="1">
      <c r="A3056" s="80">
        <v>39062.0</v>
      </c>
      <c r="B3056" s="1">
        <v>5.25</v>
      </c>
    </row>
    <row r="3057" ht="15.75" customHeight="1">
      <c r="A3057" s="80">
        <v>39063.0</v>
      </c>
      <c r="B3057" s="1">
        <v>5.23</v>
      </c>
    </row>
    <row r="3058" ht="15.75" customHeight="1">
      <c r="A3058" s="80">
        <v>39064.0</v>
      </c>
      <c r="B3058" s="1">
        <v>5.23</v>
      </c>
    </row>
    <row r="3059" ht="15.75" customHeight="1">
      <c r="A3059" s="80">
        <v>39065.0</v>
      </c>
      <c r="B3059" s="1">
        <v>5.29</v>
      </c>
    </row>
    <row r="3060" ht="15.75" customHeight="1">
      <c r="A3060" s="80">
        <v>39066.0</v>
      </c>
      <c r="B3060" s="1">
        <v>5.27</v>
      </c>
    </row>
    <row r="3061" ht="15.75" customHeight="1">
      <c r="A3061" s="80">
        <v>39069.0</v>
      </c>
      <c r="B3061" s="1">
        <v>5.21</v>
      </c>
    </row>
    <row r="3062" ht="15.75" customHeight="1">
      <c r="A3062" s="80">
        <v>39070.0</v>
      </c>
      <c r="B3062" s="1">
        <v>5.21</v>
      </c>
    </row>
    <row r="3063" ht="15.75" customHeight="1">
      <c r="A3063" s="80">
        <v>39071.0</v>
      </c>
      <c r="B3063" s="1">
        <v>5.26</v>
      </c>
    </row>
    <row r="3064" ht="15.75" customHeight="1">
      <c r="A3064" s="80">
        <v>39072.0</v>
      </c>
      <c r="B3064" s="1">
        <v>5.25</v>
      </c>
    </row>
    <row r="3065" ht="15.75" customHeight="1">
      <c r="A3065" s="80">
        <v>39073.0</v>
      </c>
      <c r="B3065" s="1">
        <v>5.24</v>
      </c>
    </row>
    <row r="3066" ht="15.75" customHeight="1">
      <c r="A3066" s="80">
        <v>39077.0</v>
      </c>
      <c r="B3066" s="1">
        <v>5.29</v>
      </c>
    </row>
    <row r="3067" ht="15.75" customHeight="1">
      <c r="A3067" s="80">
        <v>39078.0</v>
      </c>
      <c r="B3067" s="1">
        <v>5.17</v>
      </c>
    </row>
    <row r="3068" ht="15.75" customHeight="1">
      <c r="A3068" s="80">
        <v>39079.0</v>
      </c>
      <c r="B3068" s="1">
        <v>5.25</v>
      </c>
    </row>
    <row r="3069" ht="15.75" customHeight="1">
      <c r="A3069" s="80">
        <v>39080.0</v>
      </c>
      <c r="B3069" s="1">
        <v>5.17</v>
      </c>
    </row>
    <row r="3070" ht="15.75" customHeight="1">
      <c r="A3070" s="80">
        <v>39084.0</v>
      </c>
      <c r="B3070" s="1">
        <v>5.3</v>
      </c>
    </row>
    <row r="3071" ht="15.75" customHeight="1">
      <c r="A3071" s="80">
        <v>39085.0</v>
      </c>
      <c r="B3071" s="1">
        <v>5.28</v>
      </c>
    </row>
    <row r="3072" ht="15.75" customHeight="1">
      <c r="A3072" s="80">
        <v>39086.0</v>
      </c>
      <c r="B3072" s="1">
        <v>5.24</v>
      </c>
    </row>
    <row r="3073" ht="15.75" customHeight="1">
      <c r="A3073" s="80">
        <v>39087.0</v>
      </c>
      <c r="B3073" s="1">
        <v>5.21</v>
      </c>
    </row>
    <row r="3074" ht="15.75" customHeight="1">
      <c r="A3074" s="80">
        <v>39090.0</v>
      </c>
      <c r="B3074" s="1">
        <v>5.23</v>
      </c>
    </row>
    <row r="3075" ht="15.75" customHeight="1">
      <c r="A3075" s="80">
        <v>39091.0</v>
      </c>
      <c r="B3075" s="1">
        <v>5.25</v>
      </c>
    </row>
    <row r="3076" ht="15.75" customHeight="1">
      <c r="A3076" s="80">
        <v>39092.0</v>
      </c>
      <c r="B3076" s="1">
        <v>5.26</v>
      </c>
    </row>
    <row r="3077" ht="15.75" customHeight="1">
      <c r="A3077" s="80">
        <v>39093.0</v>
      </c>
      <c r="B3077" s="1">
        <v>5.27</v>
      </c>
    </row>
    <row r="3078" ht="15.75" customHeight="1">
      <c r="A3078" s="80">
        <v>39094.0</v>
      </c>
      <c r="B3078" s="1">
        <v>5.22</v>
      </c>
    </row>
    <row r="3079" ht="15.75" customHeight="1">
      <c r="A3079" s="80">
        <v>39098.0</v>
      </c>
      <c r="B3079" s="1">
        <v>5.28</v>
      </c>
    </row>
    <row r="3080" ht="15.75" customHeight="1">
      <c r="A3080" s="80">
        <v>39099.0</v>
      </c>
      <c r="B3080" s="1">
        <v>5.25</v>
      </c>
    </row>
    <row r="3081" ht="15.75" customHeight="1">
      <c r="A3081" s="80">
        <v>39100.0</v>
      </c>
      <c r="B3081" s="1">
        <v>5.23</v>
      </c>
    </row>
    <row r="3082" ht="15.75" customHeight="1">
      <c r="A3082" s="80">
        <v>39101.0</v>
      </c>
      <c r="B3082" s="1">
        <v>5.25</v>
      </c>
    </row>
    <row r="3083" ht="15.75" customHeight="1">
      <c r="A3083" s="80">
        <v>39104.0</v>
      </c>
      <c r="B3083" s="1">
        <v>5.24</v>
      </c>
    </row>
    <row r="3084" ht="15.75" customHeight="1">
      <c r="A3084" s="80">
        <v>39105.0</v>
      </c>
      <c r="B3084" s="1">
        <v>5.26</v>
      </c>
    </row>
    <row r="3085" ht="15.75" customHeight="1">
      <c r="A3085" s="80">
        <v>39106.0</v>
      </c>
      <c r="B3085" s="1">
        <v>5.27</v>
      </c>
    </row>
    <row r="3086" ht="15.75" customHeight="1">
      <c r="A3086" s="80">
        <v>39107.0</v>
      </c>
      <c r="B3086" s="1">
        <v>5.31</v>
      </c>
    </row>
    <row r="3087" ht="15.75" customHeight="1">
      <c r="A3087" s="80">
        <v>39108.0</v>
      </c>
      <c r="B3087" s="1">
        <v>5.26</v>
      </c>
    </row>
    <row r="3088" ht="15.75" customHeight="1">
      <c r="A3088" s="80">
        <v>39111.0</v>
      </c>
      <c r="B3088" s="1">
        <v>5.26</v>
      </c>
    </row>
    <row r="3089" ht="15.75" customHeight="1">
      <c r="A3089" s="80">
        <v>39112.0</v>
      </c>
      <c r="B3089" s="1">
        <v>5.23</v>
      </c>
    </row>
    <row r="3090" ht="15.75" customHeight="1">
      <c r="A3090" s="80">
        <v>39113.0</v>
      </c>
      <c r="B3090" s="1">
        <v>5.33</v>
      </c>
    </row>
    <row r="3091" ht="15.75" customHeight="1">
      <c r="A3091" s="80">
        <v>39114.0</v>
      </c>
      <c r="B3091" s="1">
        <v>5.29</v>
      </c>
    </row>
    <row r="3092" ht="15.75" customHeight="1">
      <c r="A3092" s="80">
        <v>39115.0</v>
      </c>
      <c r="B3092" s="1">
        <v>5.24</v>
      </c>
    </row>
    <row r="3093" ht="15.75" customHeight="1">
      <c r="A3093" s="80">
        <v>39118.0</v>
      </c>
      <c r="B3093" s="1">
        <v>5.25</v>
      </c>
    </row>
    <row r="3094" ht="15.75" customHeight="1">
      <c r="A3094" s="80">
        <v>39119.0</v>
      </c>
      <c r="B3094" s="1">
        <v>5.24</v>
      </c>
    </row>
    <row r="3095" ht="15.75" customHeight="1">
      <c r="A3095" s="80">
        <v>39120.0</v>
      </c>
      <c r="B3095" s="1">
        <v>5.23</v>
      </c>
    </row>
    <row r="3096" ht="15.75" customHeight="1">
      <c r="A3096" s="80">
        <v>39121.0</v>
      </c>
      <c r="B3096" s="1">
        <v>5.25</v>
      </c>
    </row>
    <row r="3097" ht="15.75" customHeight="1">
      <c r="A3097" s="80">
        <v>39122.0</v>
      </c>
      <c r="B3097" s="1">
        <v>5.25</v>
      </c>
    </row>
    <row r="3098" ht="15.75" customHeight="1">
      <c r="A3098" s="80">
        <v>39125.0</v>
      </c>
      <c r="B3098" s="1">
        <v>5.28</v>
      </c>
    </row>
    <row r="3099" ht="15.75" customHeight="1">
      <c r="A3099" s="80">
        <v>39126.0</v>
      </c>
      <c r="B3099" s="1">
        <v>5.26</v>
      </c>
    </row>
    <row r="3100" ht="15.75" customHeight="1">
      <c r="A3100" s="80">
        <v>39127.0</v>
      </c>
      <c r="B3100" s="1">
        <v>5.27</v>
      </c>
    </row>
    <row r="3101" ht="15.75" customHeight="1">
      <c r="A3101" s="80">
        <v>39128.0</v>
      </c>
      <c r="B3101" s="1">
        <v>5.29</v>
      </c>
    </row>
    <row r="3102" ht="15.75" customHeight="1">
      <c r="A3102" s="80">
        <v>39129.0</v>
      </c>
      <c r="B3102" s="1">
        <v>5.24</v>
      </c>
    </row>
    <row r="3103" ht="15.75" customHeight="1">
      <c r="A3103" s="80">
        <v>39133.0</v>
      </c>
      <c r="B3103" s="1">
        <v>5.27</v>
      </c>
    </row>
    <row r="3104" ht="15.75" customHeight="1">
      <c r="A3104" s="80">
        <v>39134.0</v>
      </c>
      <c r="B3104" s="1">
        <v>5.23</v>
      </c>
    </row>
    <row r="3105" ht="15.75" customHeight="1">
      <c r="A3105" s="80">
        <v>39135.0</v>
      </c>
      <c r="B3105" s="1">
        <v>5.26</v>
      </c>
    </row>
    <row r="3106" ht="15.75" customHeight="1">
      <c r="A3106" s="80">
        <v>39136.0</v>
      </c>
      <c r="B3106" s="1">
        <v>5.24</v>
      </c>
    </row>
    <row r="3107" ht="15.75" customHeight="1">
      <c r="A3107" s="80">
        <v>39139.0</v>
      </c>
      <c r="B3107" s="1">
        <v>5.3</v>
      </c>
    </row>
    <row r="3108" ht="15.75" customHeight="1">
      <c r="A3108" s="80">
        <v>39140.0</v>
      </c>
      <c r="B3108" s="1">
        <v>5.27</v>
      </c>
    </row>
    <row r="3109" ht="15.75" customHeight="1">
      <c r="A3109" s="80">
        <v>39141.0</v>
      </c>
      <c r="B3109" s="1">
        <v>5.41</v>
      </c>
    </row>
    <row r="3110" ht="15.75" customHeight="1">
      <c r="A3110" s="80">
        <v>39142.0</v>
      </c>
      <c r="B3110" s="1">
        <v>5.31</v>
      </c>
    </row>
    <row r="3111" ht="15.75" customHeight="1">
      <c r="A3111" s="80">
        <v>39143.0</v>
      </c>
      <c r="B3111" s="1">
        <v>5.23</v>
      </c>
    </row>
    <row r="3112" ht="15.75" customHeight="1">
      <c r="A3112" s="80">
        <v>39146.0</v>
      </c>
      <c r="B3112" s="1">
        <v>5.27</v>
      </c>
    </row>
    <row r="3113" ht="15.75" customHeight="1">
      <c r="A3113" s="80">
        <v>39147.0</v>
      </c>
      <c r="B3113" s="1">
        <v>5.22</v>
      </c>
    </row>
    <row r="3114" ht="15.75" customHeight="1">
      <c r="A3114" s="80">
        <v>39148.0</v>
      </c>
      <c r="B3114" s="1">
        <v>5.24</v>
      </c>
    </row>
    <row r="3115" ht="15.75" customHeight="1">
      <c r="A3115" s="80">
        <v>39149.0</v>
      </c>
      <c r="B3115" s="1">
        <v>5.24</v>
      </c>
    </row>
    <row r="3116" ht="15.75" customHeight="1">
      <c r="A3116" s="80">
        <v>39150.0</v>
      </c>
      <c r="B3116" s="1">
        <v>5.24</v>
      </c>
    </row>
    <row r="3117" ht="15.75" customHeight="1">
      <c r="A3117" s="80">
        <v>39153.0</v>
      </c>
      <c r="B3117" s="1">
        <v>5.25</v>
      </c>
    </row>
    <row r="3118" ht="15.75" customHeight="1">
      <c r="A3118" s="80">
        <v>39154.0</v>
      </c>
      <c r="B3118" s="1">
        <v>5.25</v>
      </c>
    </row>
    <row r="3119" ht="15.75" customHeight="1">
      <c r="A3119" s="80">
        <v>39155.0</v>
      </c>
      <c r="B3119" s="1">
        <v>5.27</v>
      </c>
    </row>
    <row r="3120" ht="15.75" customHeight="1">
      <c r="A3120" s="80">
        <v>39156.0</v>
      </c>
      <c r="B3120" s="1">
        <v>5.29</v>
      </c>
    </row>
    <row r="3121" ht="15.75" customHeight="1">
      <c r="A3121" s="80">
        <v>39157.0</v>
      </c>
      <c r="B3121" s="1">
        <v>5.25</v>
      </c>
    </row>
    <row r="3122" ht="15.75" customHeight="1">
      <c r="A3122" s="80">
        <v>39160.0</v>
      </c>
      <c r="B3122" s="1">
        <v>5.26</v>
      </c>
    </row>
    <row r="3123" ht="15.75" customHeight="1">
      <c r="A3123" s="80">
        <v>39161.0</v>
      </c>
      <c r="B3123" s="1">
        <v>5.26</v>
      </c>
    </row>
    <row r="3124" ht="15.75" customHeight="1">
      <c r="A3124" s="80">
        <v>39162.0</v>
      </c>
      <c r="B3124" s="1">
        <v>5.26</v>
      </c>
    </row>
    <row r="3125" ht="15.75" customHeight="1">
      <c r="A3125" s="80">
        <v>39163.0</v>
      </c>
      <c r="B3125" s="1">
        <v>5.27</v>
      </c>
    </row>
    <row r="3126" ht="15.75" customHeight="1">
      <c r="A3126" s="80">
        <v>39164.0</v>
      </c>
      <c r="B3126" s="1">
        <v>5.24</v>
      </c>
    </row>
    <row r="3127" ht="15.75" customHeight="1">
      <c r="A3127" s="80">
        <v>39167.0</v>
      </c>
      <c r="B3127" s="1">
        <v>5.28</v>
      </c>
    </row>
    <row r="3128" ht="15.75" customHeight="1">
      <c r="A3128" s="80">
        <v>39168.0</v>
      </c>
      <c r="B3128" s="1">
        <v>5.25</v>
      </c>
    </row>
    <row r="3129" ht="15.75" customHeight="1">
      <c r="A3129" s="80">
        <v>39169.0</v>
      </c>
      <c r="B3129" s="1">
        <v>5.27</v>
      </c>
    </row>
    <row r="3130" ht="15.75" customHeight="1">
      <c r="A3130" s="80">
        <v>39170.0</v>
      </c>
      <c r="B3130" s="1">
        <v>5.29</v>
      </c>
    </row>
    <row r="3131" ht="15.75" customHeight="1">
      <c r="A3131" s="80">
        <v>39171.0</v>
      </c>
      <c r="B3131" s="1">
        <v>5.3</v>
      </c>
    </row>
    <row r="3132" ht="15.75" customHeight="1">
      <c r="A3132" s="80">
        <v>39174.0</v>
      </c>
      <c r="B3132" s="1">
        <v>5.25</v>
      </c>
    </row>
    <row r="3133" ht="15.75" customHeight="1">
      <c r="A3133" s="80">
        <v>39175.0</v>
      </c>
      <c r="B3133" s="1">
        <v>5.2</v>
      </c>
    </row>
    <row r="3134" ht="15.75" customHeight="1">
      <c r="A3134" s="80">
        <v>39176.0</v>
      </c>
      <c r="B3134" s="1">
        <v>5.21</v>
      </c>
    </row>
    <row r="3135" ht="15.75" customHeight="1">
      <c r="A3135" s="80">
        <v>39177.0</v>
      </c>
      <c r="B3135" s="1">
        <v>5.3</v>
      </c>
    </row>
    <row r="3136" ht="15.75" customHeight="1">
      <c r="A3136" s="80">
        <v>39178.0</v>
      </c>
      <c r="B3136" s="1">
        <v>5.3</v>
      </c>
    </row>
    <row r="3137" ht="15.75" customHeight="1">
      <c r="A3137" s="80">
        <v>39181.0</v>
      </c>
      <c r="B3137" s="1">
        <v>5.28</v>
      </c>
    </row>
    <row r="3138" ht="15.75" customHeight="1">
      <c r="A3138" s="80">
        <v>39182.0</v>
      </c>
      <c r="B3138" s="1">
        <v>5.26</v>
      </c>
    </row>
    <row r="3139" ht="15.75" customHeight="1">
      <c r="A3139" s="80">
        <v>39183.0</v>
      </c>
      <c r="B3139" s="1">
        <v>5.24</v>
      </c>
    </row>
    <row r="3140" ht="15.75" customHeight="1">
      <c r="A3140" s="80">
        <v>39184.0</v>
      </c>
      <c r="B3140" s="1">
        <v>5.27</v>
      </c>
    </row>
    <row r="3141" ht="15.75" customHeight="1">
      <c r="A3141" s="80">
        <v>39185.0</v>
      </c>
      <c r="B3141" s="1">
        <v>5.25</v>
      </c>
    </row>
    <row r="3142" ht="15.75" customHeight="1">
      <c r="A3142" s="80">
        <v>39188.0</v>
      </c>
      <c r="B3142" s="1">
        <v>5.29</v>
      </c>
    </row>
    <row r="3143" ht="15.75" customHeight="1">
      <c r="A3143" s="80">
        <v>39189.0</v>
      </c>
      <c r="B3143" s="1">
        <v>5.2</v>
      </c>
    </row>
    <row r="3144" ht="15.75" customHeight="1">
      <c r="A3144" s="80">
        <v>39190.0</v>
      </c>
      <c r="B3144" s="1">
        <v>5.19</v>
      </c>
    </row>
    <row r="3145" ht="15.75" customHeight="1">
      <c r="A3145" s="80">
        <v>39191.0</v>
      </c>
      <c r="B3145" s="1">
        <v>5.23</v>
      </c>
    </row>
    <row r="3146" ht="15.75" customHeight="1">
      <c r="A3146" s="80">
        <v>39192.0</v>
      </c>
      <c r="B3146" s="1">
        <v>5.25</v>
      </c>
    </row>
    <row r="3147" ht="15.75" customHeight="1">
      <c r="A3147" s="80">
        <v>39195.0</v>
      </c>
      <c r="B3147" s="1">
        <v>5.23</v>
      </c>
    </row>
    <row r="3148" ht="15.75" customHeight="1">
      <c r="A3148" s="80">
        <v>39196.0</v>
      </c>
      <c r="B3148" s="1">
        <v>5.2</v>
      </c>
    </row>
    <row r="3149" ht="15.75" customHeight="1">
      <c r="A3149" s="80">
        <v>39197.0</v>
      </c>
      <c r="B3149" s="1">
        <v>5.19</v>
      </c>
    </row>
    <row r="3150" ht="15.75" customHeight="1">
      <c r="A3150" s="80">
        <v>39198.0</v>
      </c>
      <c r="B3150" s="1">
        <v>5.24</v>
      </c>
    </row>
    <row r="3151" ht="15.75" customHeight="1">
      <c r="A3151" s="80">
        <v>39199.0</v>
      </c>
      <c r="B3151" s="1">
        <v>5.24</v>
      </c>
    </row>
    <row r="3152" ht="15.75" customHeight="1">
      <c r="A3152" s="80">
        <v>39202.0</v>
      </c>
      <c r="B3152" s="1">
        <v>5.29</v>
      </c>
    </row>
    <row r="3153" ht="15.75" customHeight="1">
      <c r="A3153" s="80">
        <v>39203.0</v>
      </c>
      <c r="B3153" s="1">
        <v>5.26</v>
      </c>
    </row>
    <row r="3154" ht="15.75" customHeight="1">
      <c r="A3154" s="80">
        <v>39204.0</v>
      </c>
      <c r="B3154" s="1">
        <v>5.21</v>
      </c>
    </row>
    <row r="3155" ht="15.75" customHeight="1">
      <c r="A3155" s="80">
        <v>39205.0</v>
      </c>
      <c r="B3155" s="1">
        <v>5.24</v>
      </c>
    </row>
    <row r="3156" ht="15.75" customHeight="1">
      <c r="A3156" s="80">
        <v>39206.0</v>
      </c>
      <c r="B3156" s="1">
        <v>5.24</v>
      </c>
    </row>
    <row r="3157" ht="15.75" customHeight="1">
      <c r="A3157" s="80">
        <v>39209.0</v>
      </c>
      <c r="B3157" s="1">
        <v>5.24</v>
      </c>
    </row>
    <row r="3158" ht="15.75" customHeight="1">
      <c r="A3158" s="80">
        <v>39210.0</v>
      </c>
      <c r="B3158" s="1">
        <v>5.21</v>
      </c>
    </row>
    <row r="3159" ht="15.75" customHeight="1">
      <c r="A3159" s="80">
        <v>39211.0</v>
      </c>
      <c r="B3159" s="1">
        <v>5.21</v>
      </c>
    </row>
    <row r="3160" ht="15.75" customHeight="1">
      <c r="A3160" s="80">
        <v>39212.0</v>
      </c>
      <c r="B3160" s="1">
        <v>5.25</v>
      </c>
    </row>
    <row r="3161" ht="15.75" customHeight="1">
      <c r="A3161" s="80">
        <v>39213.0</v>
      </c>
      <c r="B3161" s="1">
        <v>5.27</v>
      </c>
    </row>
    <row r="3162" ht="15.75" customHeight="1">
      <c r="A3162" s="80">
        <v>39216.0</v>
      </c>
      <c r="B3162" s="1">
        <v>5.26</v>
      </c>
    </row>
    <row r="3163" ht="15.75" customHeight="1">
      <c r="A3163" s="80">
        <v>39217.0</v>
      </c>
      <c r="B3163" s="1">
        <v>5.29</v>
      </c>
    </row>
    <row r="3164" ht="15.75" customHeight="1">
      <c r="A3164" s="80">
        <v>39218.0</v>
      </c>
      <c r="B3164" s="1">
        <v>5.25</v>
      </c>
    </row>
    <row r="3165" ht="15.75" customHeight="1">
      <c r="A3165" s="80">
        <v>39219.0</v>
      </c>
      <c r="B3165" s="1">
        <v>5.25</v>
      </c>
    </row>
    <row r="3166" ht="15.75" customHeight="1">
      <c r="A3166" s="80">
        <v>39220.0</v>
      </c>
      <c r="B3166" s="1">
        <v>5.24</v>
      </c>
    </row>
    <row r="3167" ht="15.75" customHeight="1">
      <c r="A3167" s="80">
        <v>39223.0</v>
      </c>
      <c r="B3167" s="1">
        <v>5.24</v>
      </c>
    </row>
    <row r="3168" ht="15.75" customHeight="1">
      <c r="A3168" s="80">
        <v>39224.0</v>
      </c>
      <c r="B3168" s="1">
        <v>5.23</v>
      </c>
    </row>
    <row r="3169" ht="15.75" customHeight="1">
      <c r="A3169" s="80">
        <v>39225.0</v>
      </c>
      <c r="B3169" s="1">
        <v>5.25</v>
      </c>
    </row>
    <row r="3170" ht="15.75" customHeight="1">
      <c r="A3170" s="80">
        <v>39226.0</v>
      </c>
      <c r="B3170" s="1">
        <v>5.24</v>
      </c>
    </row>
    <row r="3171" ht="15.75" customHeight="1">
      <c r="A3171" s="80">
        <v>39227.0</v>
      </c>
      <c r="B3171" s="1">
        <v>5.29</v>
      </c>
    </row>
    <row r="3172" ht="15.75" customHeight="1">
      <c r="A3172" s="80">
        <v>39231.0</v>
      </c>
      <c r="B3172" s="1">
        <v>5.29</v>
      </c>
    </row>
    <row r="3173" ht="15.75" customHeight="1">
      <c r="A3173" s="80">
        <v>39232.0</v>
      </c>
      <c r="B3173" s="1">
        <v>5.25</v>
      </c>
    </row>
    <row r="3174" ht="15.75" customHeight="1">
      <c r="A3174" s="80">
        <v>39233.0</v>
      </c>
      <c r="B3174" s="1">
        <v>5.28</v>
      </c>
    </row>
    <row r="3175" ht="15.75" customHeight="1">
      <c r="A3175" s="80">
        <v>39234.0</v>
      </c>
      <c r="B3175" s="1">
        <v>5.23</v>
      </c>
    </row>
    <row r="3176" ht="15.75" customHeight="1">
      <c r="A3176" s="80">
        <v>39237.0</v>
      </c>
      <c r="B3176" s="1">
        <v>5.24</v>
      </c>
    </row>
    <row r="3177" ht="15.75" customHeight="1">
      <c r="A3177" s="80">
        <v>39238.0</v>
      </c>
      <c r="B3177" s="1">
        <v>5.19</v>
      </c>
    </row>
    <row r="3178" ht="15.75" customHeight="1">
      <c r="A3178" s="80">
        <v>39239.0</v>
      </c>
      <c r="B3178" s="1">
        <v>5.25</v>
      </c>
    </row>
    <row r="3179" ht="15.75" customHeight="1">
      <c r="A3179" s="80">
        <v>39240.0</v>
      </c>
      <c r="B3179" s="1">
        <v>5.25</v>
      </c>
    </row>
    <row r="3180" ht="15.75" customHeight="1">
      <c r="A3180" s="80">
        <v>39241.0</v>
      </c>
      <c r="B3180" s="1">
        <v>5.26</v>
      </c>
    </row>
    <row r="3181" ht="15.75" customHeight="1">
      <c r="A3181" s="80">
        <v>39244.0</v>
      </c>
      <c r="B3181" s="1">
        <v>5.27</v>
      </c>
    </row>
    <row r="3182" ht="15.75" customHeight="1">
      <c r="A3182" s="80">
        <v>39245.0</v>
      </c>
      <c r="B3182" s="1">
        <v>5.26</v>
      </c>
    </row>
    <row r="3183" ht="15.75" customHeight="1">
      <c r="A3183" s="80">
        <v>39246.0</v>
      </c>
      <c r="B3183" s="1">
        <v>5.26</v>
      </c>
    </row>
    <row r="3184" ht="15.75" customHeight="1">
      <c r="A3184" s="80">
        <v>39247.0</v>
      </c>
      <c r="B3184" s="1">
        <v>5.28</v>
      </c>
    </row>
    <row r="3185" ht="15.75" customHeight="1">
      <c r="A3185" s="80">
        <v>39248.0</v>
      </c>
      <c r="B3185" s="1">
        <v>5.26</v>
      </c>
    </row>
    <row r="3186" ht="15.75" customHeight="1">
      <c r="A3186" s="80">
        <v>39251.0</v>
      </c>
      <c r="B3186" s="1">
        <v>5.23</v>
      </c>
    </row>
    <row r="3187" ht="15.75" customHeight="1">
      <c r="A3187" s="80">
        <v>39252.0</v>
      </c>
      <c r="B3187" s="1">
        <v>5.21</v>
      </c>
    </row>
    <row r="3188" ht="15.75" customHeight="1">
      <c r="A3188" s="80">
        <v>39253.0</v>
      </c>
      <c r="B3188" s="1">
        <v>5.27</v>
      </c>
    </row>
    <row r="3189" ht="15.75" customHeight="1">
      <c r="A3189" s="80">
        <v>39254.0</v>
      </c>
      <c r="B3189" s="1">
        <v>5.26</v>
      </c>
    </row>
    <row r="3190" ht="15.75" customHeight="1">
      <c r="A3190" s="80">
        <v>39255.0</v>
      </c>
      <c r="B3190" s="1">
        <v>5.24</v>
      </c>
    </row>
    <row r="3191" ht="15.75" customHeight="1">
      <c r="A3191" s="80">
        <v>39258.0</v>
      </c>
      <c r="B3191" s="1">
        <v>5.29</v>
      </c>
    </row>
    <row r="3192" ht="15.75" customHeight="1">
      <c r="A3192" s="80">
        <v>39259.0</v>
      </c>
      <c r="B3192" s="1">
        <v>5.25</v>
      </c>
    </row>
    <row r="3193" ht="15.75" customHeight="1">
      <c r="A3193" s="80">
        <v>39260.0</v>
      </c>
      <c r="B3193" s="1">
        <v>5.26</v>
      </c>
    </row>
    <row r="3194" ht="15.75" customHeight="1">
      <c r="A3194" s="80">
        <v>39261.0</v>
      </c>
      <c r="B3194" s="1">
        <v>5.26</v>
      </c>
    </row>
    <row r="3195" ht="15.75" customHeight="1">
      <c r="A3195" s="80">
        <v>39262.0</v>
      </c>
      <c r="B3195" s="1">
        <v>5.31</v>
      </c>
    </row>
    <row r="3196" ht="15.75" customHeight="1">
      <c r="A3196" s="80">
        <v>39265.0</v>
      </c>
      <c r="B3196" s="1">
        <v>5.31</v>
      </c>
    </row>
    <row r="3197" ht="15.75" customHeight="1">
      <c r="A3197" s="80">
        <v>39266.0</v>
      </c>
      <c r="B3197" s="1">
        <v>5.24</v>
      </c>
    </row>
    <row r="3198" ht="15.75" customHeight="1">
      <c r="A3198" s="80">
        <v>39268.0</v>
      </c>
      <c r="B3198" s="1">
        <v>5.25</v>
      </c>
    </row>
    <row r="3199" ht="15.75" customHeight="1">
      <c r="A3199" s="80">
        <v>39269.0</v>
      </c>
      <c r="B3199" s="1">
        <v>5.22</v>
      </c>
    </row>
    <row r="3200" ht="15.75" customHeight="1">
      <c r="A3200" s="80">
        <v>39272.0</v>
      </c>
      <c r="B3200" s="1">
        <v>5.22</v>
      </c>
    </row>
    <row r="3201" ht="15.75" customHeight="1">
      <c r="A3201" s="80">
        <v>39273.0</v>
      </c>
      <c r="B3201" s="1">
        <v>5.24</v>
      </c>
    </row>
    <row r="3202" ht="15.75" customHeight="1">
      <c r="A3202" s="80">
        <v>39274.0</v>
      </c>
      <c r="B3202" s="1">
        <v>5.24</v>
      </c>
    </row>
    <row r="3203" ht="15.75" customHeight="1">
      <c r="A3203" s="80">
        <v>39275.0</v>
      </c>
      <c r="B3203" s="1">
        <v>5.26</v>
      </c>
    </row>
    <row r="3204" ht="15.75" customHeight="1">
      <c r="A3204" s="80">
        <v>39276.0</v>
      </c>
      <c r="B3204" s="1">
        <v>5.25</v>
      </c>
    </row>
    <row r="3205" ht="15.75" customHeight="1">
      <c r="A3205" s="80">
        <v>39279.0</v>
      </c>
      <c r="B3205" s="1">
        <v>5.32</v>
      </c>
    </row>
    <row r="3206" ht="15.75" customHeight="1">
      <c r="A3206" s="80">
        <v>39280.0</v>
      </c>
      <c r="B3206" s="1">
        <v>5.28</v>
      </c>
    </row>
    <row r="3207" ht="15.75" customHeight="1">
      <c r="A3207" s="80">
        <v>39281.0</v>
      </c>
      <c r="B3207" s="1">
        <v>5.26</v>
      </c>
    </row>
    <row r="3208" ht="15.75" customHeight="1">
      <c r="A3208" s="80">
        <v>39282.0</v>
      </c>
      <c r="B3208" s="1">
        <v>5.25</v>
      </c>
    </row>
    <row r="3209" ht="15.75" customHeight="1">
      <c r="A3209" s="80">
        <v>39283.0</v>
      </c>
      <c r="B3209" s="1">
        <v>5.25</v>
      </c>
    </row>
    <row r="3210" ht="15.75" customHeight="1">
      <c r="A3210" s="80">
        <v>39286.0</v>
      </c>
      <c r="B3210" s="1">
        <v>5.26</v>
      </c>
    </row>
    <row r="3211" ht="15.75" customHeight="1">
      <c r="A3211" s="80">
        <v>39287.0</v>
      </c>
      <c r="B3211" s="1">
        <v>5.25</v>
      </c>
    </row>
    <row r="3212" ht="15.75" customHeight="1">
      <c r="A3212" s="80">
        <v>39288.0</v>
      </c>
      <c r="B3212" s="1">
        <v>5.32</v>
      </c>
    </row>
    <row r="3213" ht="15.75" customHeight="1">
      <c r="A3213" s="80">
        <v>39289.0</v>
      </c>
      <c r="B3213" s="1">
        <v>5.28</v>
      </c>
    </row>
    <row r="3214" ht="15.75" customHeight="1">
      <c r="A3214" s="80">
        <v>39290.0</v>
      </c>
      <c r="B3214" s="1">
        <v>5.25</v>
      </c>
    </row>
    <row r="3215" ht="15.75" customHeight="1">
      <c r="A3215" s="80">
        <v>39293.0</v>
      </c>
      <c r="B3215" s="1">
        <v>5.29</v>
      </c>
    </row>
    <row r="3216" ht="15.75" customHeight="1">
      <c r="A3216" s="80">
        <v>39294.0</v>
      </c>
      <c r="B3216" s="1">
        <v>5.28</v>
      </c>
    </row>
    <row r="3217" ht="15.75" customHeight="1">
      <c r="A3217" s="80">
        <v>39295.0</v>
      </c>
      <c r="B3217" s="1">
        <v>5.3</v>
      </c>
    </row>
    <row r="3218" ht="15.75" customHeight="1">
      <c r="A3218" s="80">
        <v>39296.0</v>
      </c>
      <c r="B3218" s="1">
        <v>5.24</v>
      </c>
    </row>
    <row r="3219" ht="15.75" customHeight="1">
      <c r="A3219" s="80">
        <v>39297.0</v>
      </c>
      <c r="B3219" s="1">
        <v>5.24</v>
      </c>
    </row>
    <row r="3220" ht="15.75" customHeight="1">
      <c r="A3220" s="80">
        <v>39300.0</v>
      </c>
      <c r="B3220" s="1">
        <v>5.26</v>
      </c>
    </row>
    <row r="3221" ht="15.75" customHeight="1">
      <c r="A3221" s="80">
        <v>39301.0</v>
      </c>
      <c r="B3221" s="1">
        <v>5.26</v>
      </c>
    </row>
    <row r="3222" ht="15.75" customHeight="1">
      <c r="A3222" s="80">
        <v>39302.0</v>
      </c>
      <c r="B3222" s="1">
        <v>5.27</v>
      </c>
    </row>
    <row r="3223" ht="15.75" customHeight="1">
      <c r="A3223" s="80">
        <v>39303.0</v>
      </c>
      <c r="B3223" s="1">
        <v>5.41</v>
      </c>
    </row>
    <row r="3224" ht="15.75" customHeight="1">
      <c r="A3224" s="80">
        <v>39304.0</v>
      </c>
      <c r="B3224" s="1">
        <v>4.68</v>
      </c>
    </row>
    <row r="3225" ht="15.75" customHeight="1">
      <c r="A3225" s="80">
        <v>39307.0</v>
      </c>
      <c r="B3225" s="1">
        <v>4.81</v>
      </c>
    </row>
    <row r="3226" ht="15.75" customHeight="1">
      <c r="A3226" s="80">
        <v>39308.0</v>
      </c>
      <c r="B3226" s="1">
        <v>4.54</v>
      </c>
    </row>
    <row r="3227" ht="15.75" customHeight="1">
      <c r="A3227" s="80">
        <v>39309.0</v>
      </c>
      <c r="B3227" s="1">
        <v>4.71</v>
      </c>
    </row>
    <row r="3228" ht="15.75" customHeight="1">
      <c r="A3228" s="80">
        <v>39310.0</v>
      </c>
      <c r="B3228" s="1">
        <v>4.97</v>
      </c>
    </row>
    <row r="3229" ht="15.75" customHeight="1">
      <c r="A3229" s="80">
        <v>39311.0</v>
      </c>
      <c r="B3229" s="1">
        <v>4.91</v>
      </c>
    </row>
    <row r="3230" ht="15.75" customHeight="1">
      <c r="A3230" s="80">
        <v>39314.0</v>
      </c>
      <c r="B3230" s="1">
        <v>5.03</v>
      </c>
    </row>
    <row r="3231" ht="15.75" customHeight="1">
      <c r="A3231" s="80">
        <v>39315.0</v>
      </c>
      <c r="B3231" s="1">
        <v>4.89</v>
      </c>
    </row>
    <row r="3232" ht="15.75" customHeight="1">
      <c r="A3232" s="80">
        <v>39316.0</v>
      </c>
      <c r="B3232" s="1">
        <v>4.77</v>
      </c>
    </row>
    <row r="3233" ht="15.75" customHeight="1">
      <c r="A3233" s="80">
        <v>39317.0</v>
      </c>
      <c r="B3233" s="1">
        <v>4.88</v>
      </c>
    </row>
    <row r="3234" ht="15.75" customHeight="1">
      <c r="A3234" s="80">
        <v>39318.0</v>
      </c>
      <c r="B3234" s="1">
        <v>5.11</v>
      </c>
    </row>
    <row r="3235" ht="15.75" customHeight="1">
      <c r="A3235" s="80">
        <v>39321.0</v>
      </c>
      <c r="B3235" s="1">
        <v>5.27</v>
      </c>
    </row>
    <row r="3236" ht="15.75" customHeight="1">
      <c r="A3236" s="80">
        <v>39322.0</v>
      </c>
      <c r="B3236" s="1">
        <v>5.3</v>
      </c>
    </row>
    <row r="3237" ht="15.75" customHeight="1">
      <c r="A3237" s="80">
        <v>39323.0</v>
      </c>
      <c r="B3237" s="1">
        <v>5.0</v>
      </c>
    </row>
    <row r="3238" ht="15.75" customHeight="1">
      <c r="A3238" s="80">
        <v>39324.0</v>
      </c>
      <c r="B3238" s="1">
        <v>5.0</v>
      </c>
    </row>
    <row r="3239" ht="15.75" customHeight="1">
      <c r="A3239" s="80">
        <v>39325.0</v>
      </c>
      <c r="B3239" s="1">
        <v>4.96</v>
      </c>
    </row>
    <row r="3240" ht="15.75" customHeight="1">
      <c r="A3240" s="80">
        <v>39329.0</v>
      </c>
      <c r="B3240" s="1">
        <v>5.22</v>
      </c>
    </row>
    <row r="3241" ht="15.75" customHeight="1">
      <c r="A3241" s="80">
        <v>39330.0</v>
      </c>
      <c r="B3241" s="1">
        <v>5.18</v>
      </c>
    </row>
    <row r="3242" ht="15.75" customHeight="1">
      <c r="A3242" s="80">
        <v>39331.0</v>
      </c>
      <c r="B3242" s="1">
        <v>4.98</v>
      </c>
    </row>
    <row r="3243" ht="15.75" customHeight="1">
      <c r="A3243" s="80">
        <v>39332.0</v>
      </c>
      <c r="B3243" s="1">
        <v>4.86</v>
      </c>
    </row>
    <row r="3244" ht="15.75" customHeight="1">
      <c r="A3244" s="80">
        <v>39335.0</v>
      </c>
      <c r="B3244" s="1">
        <v>5.07</v>
      </c>
    </row>
    <row r="3245" ht="15.75" customHeight="1">
      <c r="A3245" s="80">
        <v>39336.0</v>
      </c>
      <c r="B3245" s="1">
        <v>5.06</v>
      </c>
    </row>
    <row r="3246" ht="15.75" customHeight="1">
      <c r="A3246" s="80">
        <v>39337.0</v>
      </c>
      <c r="B3246" s="1">
        <v>5.18</v>
      </c>
    </row>
    <row r="3247" ht="15.75" customHeight="1">
      <c r="A3247" s="80">
        <v>39338.0</v>
      </c>
      <c r="B3247" s="1">
        <v>5.09</v>
      </c>
    </row>
    <row r="3248" ht="15.75" customHeight="1">
      <c r="A3248" s="80">
        <v>39339.0</v>
      </c>
      <c r="B3248" s="1">
        <v>5.25</v>
      </c>
    </row>
    <row r="3249" ht="15.75" customHeight="1">
      <c r="A3249" s="80">
        <v>39342.0</v>
      </c>
      <c r="B3249" s="1">
        <v>5.33</v>
      </c>
    </row>
    <row r="3250" ht="15.75" customHeight="1">
      <c r="A3250" s="80">
        <v>39343.0</v>
      </c>
      <c r="B3250" s="1">
        <v>4.92</v>
      </c>
    </row>
    <row r="3251" ht="15.75" customHeight="1">
      <c r="A3251" s="80">
        <v>39344.0</v>
      </c>
      <c r="B3251" s="1">
        <v>4.74</v>
      </c>
    </row>
    <row r="3252" ht="15.75" customHeight="1">
      <c r="A3252" s="80">
        <v>39345.0</v>
      </c>
      <c r="B3252" s="1">
        <v>4.77</v>
      </c>
    </row>
    <row r="3253" ht="15.75" customHeight="1">
      <c r="A3253" s="80">
        <v>39346.0</v>
      </c>
      <c r="B3253" s="1">
        <v>4.76</v>
      </c>
    </row>
    <row r="3254" ht="15.75" customHeight="1">
      <c r="A3254" s="80">
        <v>39349.0</v>
      </c>
      <c r="B3254" s="1">
        <v>4.74</v>
      </c>
    </row>
    <row r="3255" ht="15.75" customHeight="1">
      <c r="A3255" s="80">
        <v>39350.0</v>
      </c>
      <c r="B3255" s="1">
        <v>4.82</v>
      </c>
    </row>
    <row r="3256" ht="15.75" customHeight="1">
      <c r="A3256" s="80">
        <v>39351.0</v>
      </c>
      <c r="B3256" s="1">
        <v>4.88</v>
      </c>
    </row>
    <row r="3257" ht="15.75" customHeight="1">
      <c r="A3257" s="80">
        <v>39352.0</v>
      </c>
      <c r="B3257" s="1">
        <v>4.93</v>
      </c>
    </row>
    <row r="3258" ht="15.75" customHeight="1">
      <c r="A3258" s="80">
        <v>39353.0</v>
      </c>
      <c r="B3258" s="1">
        <v>4.58</v>
      </c>
    </row>
    <row r="3259" ht="15.75" customHeight="1">
      <c r="A3259" s="80">
        <v>39356.0</v>
      </c>
      <c r="B3259" s="1">
        <v>4.92</v>
      </c>
    </row>
    <row r="3260" ht="15.75" customHeight="1">
      <c r="A3260" s="80">
        <v>39357.0</v>
      </c>
      <c r="B3260" s="1">
        <v>4.78</v>
      </c>
    </row>
    <row r="3261" ht="15.75" customHeight="1">
      <c r="A3261" s="80">
        <v>39358.0</v>
      </c>
      <c r="B3261" s="1">
        <v>4.68</v>
      </c>
    </row>
    <row r="3262" ht="15.75" customHeight="1">
      <c r="A3262" s="80">
        <v>39359.0</v>
      </c>
      <c r="B3262" s="1">
        <v>4.74</v>
      </c>
    </row>
    <row r="3263" ht="15.75" customHeight="1">
      <c r="A3263" s="80">
        <v>39360.0</v>
      </c>
      <c r="B3263" s="1">
        <v>4.77</v>
      </c>
    </row>
    <row r="3264" ht="15.75" customHeight="1">
      <c r="A3264" s="80">
        <v>39364.0</v>
      </c>
      <c r="B3264" s="1">
        <v>4.91</v>
      </c>
    </row>
    <row r="3265" ht="15.75" customHeight="1">
      <c r="A3265" s="80">
        <v>39365.0</v>
      </c>
      <c r="B3265" s="1">
        <v>4.52</v>
      </c>
    </row>
    <row r="3266" ht="15.75" customHeight="1">
      <c r="A3266" s="80">
        <v>39366.0</v>
      </c>
      <c r="B3266" s="1">
        <v>4.75</v>
      </c>
    </row>
    <row r="3267" ht="15.75" customHeight="1">
      <c r="A3267" s="80">
        <v>39367.0</v>
      </c>
      <c r="B3267" s="1">
        <v>4.75</v>
      </c>
    </row>
    <row r="3268" ht="15.75" customHeight="1">
      <c r="A3268" s="80">
        <v>39370.0</v>
      </c>
      <c r="B3268" s="1">
        <v>4.81</v>
      </c>
    </row>
    <row r="3269" ht="15.75" customHeight="1">
      <c r="A3269" s="80">
        <v>39371.0</v>
      </c>
      <c r="B3269" s="1">
        <v>4.68</v>
      </c>
    </row>
    <row r="3270" ht="15.75" customHeight="1">
      <c r="A3270" s="80">
        <v>39372.0</v>
      </c>
      <c r="B3270" s="1">
        <v>4.7</v>
      </c>
    </row>
    <row r="3271" ht="15.75" customHeight="1">
      <c r="A3271" s="80">
        <v>39373.0</v>
      </c>
      <c r="B3271" s="1">
        <v>4.69</v>
      </c>
    </row>
    <row r="3272" ht="15.75" customHeight="1">
      <c r="A3272" s="80">
        <v>39374.0</v>
      </c>
      <c r="B3272" s="1">
        <v>4.77</v>
      </c>
    </row>
    <row r="3273" ht="15.75" customHeight="1">
      <c r="A3273" s="80">
        <v>39377.0</v>
      </c>
      <c r="B3273" s="1">
        <v>4.71</v>
      </c>
    </row>
    <row r="3274" ht="15.75" customHeight="1">
      <c r="A3274" s="80">
        <v>39378.0</v>
      </c>
      <c r="B3274" s="1">
        <v>4.67</v>
      </c>
    </row>
    <row r="3275" ht="15.75" customHeight="1">
      <c r="A3275" s="80">
        <v>39379.0</v>
      </c>
      <c r="B3275" s="1">
        <v>4.74</v>
      </c>
    </row>
    <row r="3276" ht="15.75" customHeight="1">
      <c r="A3276" s="80">
        <v>39380.0</v>
      </c>
      <c r="B3276" s="1">
        <v>4.86</v>
      </c>
    </row>
    <row r="3277" ht="15.75" customHeight="1">
      <c r="A3277" s="80">
        <v>39381.0</v>
      </c>
      <c r="B3277" s="1">
        <v>4.8</v>
      </c>
    </row>
    <row r="3278" ht="15.75" customHeight="1">
      <c r="A3278" s="80">
        <v>39384.0</v>
      </c>
      <c r="B3278" s="1">
        <v>4.84</v>
      </c>
    </row>
    <row r="3279" ht="15.75" customHeight="1">
      <c r="A3279" s="80">
        <v>39385.0</v>
      </c>
      <c r="B3279" s="1">
        <v>4.78</v>
      </c>
    </row>
    <row r="3280" ht="15.75" customHeight="1">
      <c r="A3280" s="80">
        <v>39386.0</v>
      </c>
      <c r="B3280" s="1">
        <v>4.6</v>
      </c>
    </row>
    <row r="3281" ht="15.75" customHeight="1">
      <c r="A3281" s="80">
        <v>39387.0</v>
      </c>
      <c r="B3281" s="1">
        <v>4.59</v>
      </c>
    </row>
    <row r="3282" ht="15.75" customHeight="1">
      <c r="A3282" s="80">
        <v>39388.0</v>
      </c>
      <c r="B3282" s="1">
        <v>4.28</v>
      </c>
    </row>
    <row r="3283" ht="15.75" customHeight="1">
      <c r="A3283" s="80">
        <v>39391.0</v>
      </c>
      <c r="B3283" s="1">
        <v>4.29</v>
      </c>
    </row>
    <row r="3284" ht="15.75" customHeight="1">
      <c r="A3284" s="80">
        <v>39392.0</v>
      </c>
      <c r="B3284" s="1">
        <v>4.22</v>
      </c>
    </row>
    <row r="3285" ht="15.75" customHeight="1">
      <c r="A3285" s="80">
        <v>39393.0</v>
      </c>
      <c r="B3285" s="1">
        <v>4.39</v>
      </c>
    </row>
    <row r="3286" ht="15.75" customHeight="1">
      <c r="A3286" s="80">
        <v>39394.0</v>
      </c>
      <c r="B3286" s="1">
        <v>4.58</v>
      </c>
    </row>
    <row r="3287" ht="15.75" customHeight="1">
      <c r="A3287" s="80">
        <v>39395.0</v>
      </c>
      <c r="B3287" s="1">
        <v>4.49</v>
      </c>
    </row>
    <row r="3288" ht="15.75" customHeight="1">
      <c r="A3288" s="80">
        <v>39399.0</v>
      </c>
      <c r="B3288" s="1">
        <v>4.61</v>
      </c>
    </row>
    <row r="3289" ht="15.75" customHeight="1">
      <c r="A3289" s="80">
        <v>39400.0</v>
      </c>
      <c r="B3289" s="1">
        <v>4.6</v>
      </c>
    </row>
    <row r="3290" ht="15.75" customHeight="1">
      <c r="A3290" s="80">
        <v>39401.0</v>
      </c>
      <c r="B3290" s="1">
        <v>4.54</v>
      </c>
    </row>
    <row r="3291" ht="15.75" customHeight="1">
      <c r="A3291" s="80">
        <v>39402.0</v>
      </c>
      <c r="B3291" s="1">
        <v>4.51</v>
      </c>
    </row>
    <row r="3292" ht="15.75" customHeight="1">
      <c r="A3292" s="80">
        <v>39405.0</v>
      </c>
      <c r="B3292" s="1">
        <v>4.51</v>
      </c>
    </row>
    <row r="3293" ht="15.75" customHeight="1">
      <c r="A3293" s="80">
        <v>39406.0</v>
      </c>
      <c r="B3293" s="1">
        <v>4.51</v>
      </c>
    </row>
    <row r="3294" ht="15.75" customHeight="1">
      <c r="A3294" s="80">
        <v>39407.0</v>
      </c>
      <c r="B3294" s="1">
        <v>4.5</v>
      </c>
    </row>
    <row r="3295" ht="15.75" customHeight="1">
      <c r="A3295" s="80">
        <v>39409.0</v>
      </c>
      <c r="B3295" s="1">
        <v>4.56</v>
      </c>
    </row>
    <row r="3296" ht="15.75" customHeight="1">
      <c r="A3296" s="80">
        <v>39412.0</v>
      </c>
      <c r="B3296" s="1">
        <v>4.62</v>
      </c>
    </row>
    <row r="3297" ht="15.75" customHeight="1">
      <c r="A3297" s="80">
        <v>39413.0</v>
      </c>
      <c r="B3297" s="1">
        <v>4.39</v>
      </c>
    </row>
    <row r="3298" ht="15.75" customHeight="1">
      <c r="A3298" s="80">
        <v>39414.0</v>
      </c>
      <c r="B3298" s="1">
        <v>4.53</v>
      </c>
    </row>
    <row r="3299" ht="15.75" customHeight="1">
      <c r="A3299" s="80">
        <v>39415.0</v>
      </c>
      <c r="B3299" s="1">
        <v>4.55</v>
      </c>
    </row>
    <row r="3300" ht="15.75" customHeight="1">
      <c r="A3300" s="80">
        <v>39416.0</v>
      </c>
      <c r="B3300" s="1">
        <v>4.66</v>
      </c>
    </row>
    <row r="3301" ht="15.75" customHeight="1">
      <c r="A3301" s="80">
        <v>39419.0</v>
      </c>
      <c r="B3301" s="1">
        <v>4.52</v>
      </c>
    </row>
    <row r="3302" ht="15.75" customHeight="1">
      <c r="A3302" s="80">
        <v>39420.0</v>
      </c>
      <c r="B3302" s="1">
        <v>4.5</v>
      </c>
    </row>
    <row r="3303" ht="15.75" customHeight="1">
      <c r="A3303" s="80">
        <v>39421.0</v>
      </c>
      <c r="B3303" s="1">
        <v>4.31</v>
      </c>
    </row>
    <row r="3304" ht="15.75" customHeight="1">
      <c r="A3304" s="80">
        <v>39422.0</v>
      </c>
      <c r="B3304" s="1">
        <v>4.49</v>
      </c>
    </row>
    <row r="3305" ht="15.75" customHeight="1">
      <c r="A3305" s="80">
        <v>39423.0</v>
      </c>
      <c r="B3305" s="1">
        <v>4.41</v>
      </c>
    </row>
    <row r="3306" ht="15.75" customHeight="1">
      <c r="A3306" s="80">
        <v>39426.0</v>
      </c>
      <c r="B3306" s="1">
        <v>4.46</v>
      </c>
    </row>
    <row r="3307" ht="15.75" customHeight="1">
      <c r="A3307" s="80">
        <v>39427.0</v>
      </c>
      <c r="B3307" s="1">
        <v>4.29</v>
      </c>
    </row>
    <row r="3308" ht="15.75" customHeight="1">
      <c r="A3308" s="80">
        <v>39428.0</v>
      </c>
      <c r="B3308" s="1">
        <v>4.28</v>
      </c>
    </row>
    <row r="3309" ht="15.75" customHeight="1">
      <c r="A3309" s="80">
        <v>39429.0</v>
      </c>
      <c r="B3309" s="1">
        <v>4.3</v>
      </c>
    </row>
    <row r="3310" ht="15.75" customHeight="1">
      <c r="A3310" s="80">
        <v>39430.0</v>
      </c>
      <c r="B3310" s="1">
        <v>4.24</v>
      </c>
    </row>
    <row r="3311" ht="15.75" customHeight="1">
      <c r="A3311" s="80">
        <v>39433.0</v>
      </c>
      <c r="B3311" s="1">
        <v>4.31</v>
      </c>
    </row>
    <row r="3312" ht="15.75" customHeight="1">
      <c r="A3312" s="80">
        <v>39434.0</v>
      </c>
      <c r="B3312" s="1">
        <v>4.16</v>
      </c>
    </row>
    <row r="3313" ht="15.75" customHeight="1">
      <c r="A3313" s="80">
        <v>39435.0</v>
      </c>
      <c r="B3313" s="1">
        <v>3.98</v>
      </c>
    </row>
    <row r="3314" ht="15.75" customHeight="1">
      <c r="A3314" s="80">
        <v>39436.0</v>
      </c>
      <c r="B3314" s="1">
        <v>4.37</v>
      </c>
    </row>
    <row r="3315" ht="15.75" customHeight="1">
      <c r="A3315" s="80">
        <v>39437.0</v>
      </c>
      <c r="B3315" s="1">
        <v>4.28</v>
      </c>
    </row>
    <row r="3316" ht="15.75" customHeight="1">
      <c r="A3316" s="80">
        <v>39440.0</v>
      </c>
      <c r="B3316" s="1">
        <v>4.0</v>
      </c>
    </row>
    <row r="3317" ht="15.75" customHeight="1">
      <c r="A3317" s="80">
        <v>39442.0</v>
      </c>
      <c r="B3317" s="1">
        <v>4.26</v>
      </c>
    </row>
    <row r="3318" ht="15.75" customHeight="1">
      <c r="A3318" s="80">
        <v>39443.0</v>
      </c>
      <c r="B3318" s="1">
        <v>4.15</v>
      </c>
    </row>
    <row r="3319" ht="15.75" customHeight="1">
      <c r="A3319" s="80">
        <v>39444.0</v>
      </c>
      <c r="B3319" s="1">
        <v>4.01</v>
      </c>
    </row>
    <row r="3320" ht="15.75" customHeight="1">
      <c r="A3320" s="80">
        <v>39447.0</v>
      </c>
      <c r="B3320" s="1">
        <v>3.06</v>
      </c>
    </row>
    <row r="3321" ht="15.75" customHeight="1">
      <c r="A3321" s="80">
        <v>39449.0</v>
      </c>
      <c r="B3321" s="1">
        <v>4.11</v>
      </c>
    </row>
    <row r="3322" ht="15.75" customHeight="1">
      <c r="A3322" s="80">
        <v>39450.0</v>
      </c>
      <c r="B3322" s="1">
        <v>4.25</v>
      </c>
    </row>
    <row r="3323" ht="15.75" customHeight="1">
      <c r="A3323" s="80">
        <v>39451.0</v>
      </c>
      <c r="B3323" s="1">
        <v>4.18</v>
      </c>
    </row>
    <row r="3324" ht="15.75" customHeight="1">
      <c r="A3324" s="80">
        <v>39454.0</v>
      </c>
      <c r="B3324" s="1">
        <v>4.27</v>
      </c>
    </row>
    <row r="3325" ht="15.75" customHeight="1">
      <c r="A3325" s="80">
        <v>39455.0</v>
      </c>
      <c r="B3325" s="1">
        <v>4.27</v>
      </c>
    </row>
    <row r="3326" ht="15.75" customHeight="1">
      <c r="A3326" s="80">
        <v>39456.0</v>
      </c>
      <c r="B3326" s="1">
        <v>4.26</v>
      </c>
    </row>
    <row r="3327" ht="15.75" customHeight="1">
      <c r="A3327" s="80">
        <v>39457.0</v>
      </c>
      <c r="B3327" s="1">
        <v>4.26</v>
      </c>
    </row>
    <row r="3328" ht="15.75" customHeight="1">
      <c r="A3328" s="80">
        <v>39458.0</v>
      </c>
      <c r="B3328" s="1">
        <v>4.23</v>
      </c>
    </row>
    <row r="3329" ht="15.75" customHeight="1">
      <c r="A3329" s="80">
        <v>39461.0</v>
      </c>
      <c r="B3329" s="1">
        <v>4.24</v>
      </c>
    </row>
    <row r="3330" ht="15.75" customHeight="1">
      <c r="A3330" s="80">
        <v>39462.0</v>
      </c>
      <c r="B3330" s="1">
        <v>4.24</v>
      </c>
    </row>
    <row r="3331" ht="15.75" customHeight="1">
      <c r="A3331" s="80">
        <v>39463.0</v>
      </c>
      <c r="B3331" s="1">
        <v>4.22</v>
      </c>
    </row>
    <row r="3332" ht="15.75" customHeight="1">
      <c r="A3332" s="80">
        <v>39464.0</v>
      </c>
      <c r="B3332" s="1">
        <v>4.23</v>
      </c>
    </row>
    <row r="3333" ht="15.75" customHeight="1">
      <c r="A3333" s="80">
        <v>39465.0</v>
      </c>
      <c r="B3333" s="1">
        <v>4.17</v>
      </c>
    </row>
    <row r="3334" ht="15.75" customHeight="1">
      <c r="A3334" s="80">
        <v>39469.0</v>
      </c>
      <c r="B3334" s="1">
        <v>3.68</v>
      </c>
    </row>
    <row r="3335" ht="15.75" customHeight="1">
      <c r="A3335" s="80">
        <v>39470.0</v>
      </c>
      <c r="B3335" s="1">
        <v>3.43</v>
      </c>
    </row>
    <row r="3336" ht="15.75" customHeight="1">
      <c r="A3336" s="80">
        <v>39471.0</v>
      </c>
      <c r="B3336" s="1">
        <v>3.47</v>
      </c>
    </row>
    <row r="3337" ht="15.75" customHeight="1">
      <c r="A3337" s="80">
        <v>39472.0</v>
      </c>
      <c r="B3337" s="1">
        <v>3.6</v>
      </c>
    </row>
    <row r="3338" ht="15.75" customHeight="1">
      <c r="A3338" s="80">
        <v>39475.0</v>
      </c>
      <c r="B3338" s="1">
        <v>3.5</v>
      </c>
    </row>
    <row r="3339" ht="15.75" customHeight="1">
      <c r="A3339" s="80">
        <v>39476.0</v>
      </c>
      <c r="B3339" s="1">
        <v>3.47</v>
      </c>
    </row>
    <row r="3340" ht="15.75" customHeight="1">
      <c r="A3340" s="80">
        <v>39477.0</v>
      </c>
      <c r="B3340" s="1">
        <v>3.26</v>
      </c>
    </row>
    <row r="3341" ht="15.75" customHeight="1">
      <c r="A3341" s="80">
        <v>39478.0</v>
      </c>
      <c r="B3341" s="1">
        <v>3.22</v>
      </c>
    </row>
    <row r="3342" ht="15.75" customHeight="1">
      <c r="A3342" s="80">
        <v>39479.0</v>
      </c>
      <c r="B3342" s="1">
        <v>3.12</v>
      </c>
    </row>
    <row r="3343" ht="15.75" customHeight="1">
      <c r="A3343" s="80">
        <v>39482.0</v>
      </c>
      <c r="B3343" s="1">
        <v>2.82</v>
      </c>
    </row>
    <row r="3344" ht="15.75" customHeight="1">
      <c r="A3344" s="80">
        <v>39483.0</v>
      </c>
      <c r="B3344" s="1">
        <v>2.71</v>
      </c>
    </row>
    <row r="3345" ht="15.75" customHeight="1">
      <c r="A3345" s="80">
        <v>39484.0</v>
      </c>
      <c r="B3345" s="1">
        <v>2.94</v>
      </c>
    </row>
    <row r="3346" ht="15.75" customHeight="1">
      <c r="A3346" s="80">
        <v>39485.0</v>
      </c>
      <c r="B3346" s="1">
        <v>3.03</v>
      </c>
    </row>
    <row r="3347" ht="15.75" customHeight="1">
      <c r="A3347" s="80">
        <v>39486.0</v>
      </c>
      <c r="B3347" s="1">
        <v>3.05</v>
      </c>
    </row>
    <row r="3348" ht="15.75" customHeight="1">
      <c r="A3348" s="80">
        <v>39489.0</v>
      </c>
      <c r="B3348" s="1">
        <v>2.88</v>
      </c>
    </row>
    <row r="3349" ht="15.75" customHeight="1">
      <c r="A3349" s="80">
        <v>39490.0</v>
      </c>
      <c r="B3349" s="1">
        <v>2.91</v>
      </c>
    </row>
    <row r="3350" ht="15.75" customHeight="1">
      <c r="A3350" s="80">
        <v>39491.0</v>
      </c>
      <c r="B3350" s="1">
        <v>3.02</v>
      </c>
    </row>
    <row r="3351" ht="15.75" customHeight="1">
      <c r="A3351" s="80">
        <v>39492.0</v>
      </c>
      <c r="B3351" s="1">
        <v>3.03</v>
      </c>
    </row>
    <row r="3352" ht="15.75" customHeight="1">
      <c r="A3352" s="80">
        <v>39493.0</v>
      </c>
      <c r="B3352" s="1">
        <v>2.97</v>
      </c>
    </row>
    <row r="3353" ht="15.75" customHeight="1">
      <c r="A3353" s="80">
        <v>39497.0</v>
      </c>
      <c r="B3353" s="1">
        <v>2.94</v>
      </c>
    </row>
    <row r="3354" ht="15.75" customHeight="1">
      <c r="A3354" s="80">
        <v>39498.0</v>
      </c>
      <c r="B3354" s="1">
        <v>3.0</v>
      </c>
    </row>
    <row r="3355" ht="15.75" customHeight="1">
      <c r="A3355" s="80">
        <v>39499.0</v>
      </c>
      <c r="B3355" s="1">
        <v>3.01</v>
      </c>
    </row>
    <row r="3356" ht="15.75" customHeight="1">
      <c r="A3356" s="80">
        <v>39500.0</v>
      </c>
      <c r="B3356" s="1">
        <v>2.97</v>
      </c>
    </row>
    <row r="3357" ht="15.75" customHeight="1">
      <c r="A3357" s="80">
        <v>39503.0</v>
      </c>
      <c r="B3357" s="1">
        <v>3.0</v>
      </c>
    </row>
    <row r="3358" ht="15.75" customHeight="1">
      <c r="A3358" s="80">
        <v>39504.0</v>
      </c>
      <c r="B3358" s="1">
        <v>2.85</v>
      </c>
    </row>
    <row r="3359" ht="15.75" customHeight="1">
      <c r="A3359" s="80">
        <v>39505.0</v>
      </c>
      <c r="B3359" s="1">
        <v>2.93</v>
      </c>
    </row>
    <row r="3360" ht="15.75" customHeight="1">
      <c r="A3360" s="80">
        <v>39506.0</v>
      </c>
      <c r="B3360" s="1">
        <v>3.06</v>
      </c>
    </row>
    <row r="3361" ht="15.75" customHeight="1">
      <c r="A3361" s="80">
        <v>39507.0</v>
      </c>
      <c r="B3361" s="1">
        <v>3.01</v>
      </c>
    </row>
    <row r="3362" ht="15.75" customHeight="1">
      <c r="A3362" s="80">
        <v>39510.0</v>
      </c>
      <c r="B3362" s="1">
        <v>3.1</v>
      </c>
    </row>
    <row r="3363" ht="15.75" customHeight="1">
      <c r="A3363" s="80">
        <v>39511.0</v>
      </c>
      <c r="B3363" s="1">
        <v>2.9</v>
      </c>
    </row>
    <row r="3364" ht="15.75" customHeight="1">
      <c r="A3364" s="80">
        <v>39512.0</v>
      </c>
      <c r="B3364" s="1">
        <v>2.93</v>
      </c>
    </row>
    <row r="3365" ht="15.75" customHeight="1">
      <c r="A3365" s="80">
        <v>39513.0</v>
      </c>
      <c r="B3365" s="1">
        <v>2.99</v>
      </c>
    </row>
    <row r="3366" ht="15.75" customHeight="1">
      <c r="A3366" s="80">
        <v>39514.0</v>
      </c>
      <c r="B3366" s="1">
        <v>2.96</v>
      </c>
    </row>
    <row r="3367" ht="15.75" customHeight="1">
      <c r="A3367" s="80">
        <v>39517.0</v>
      </c>
      <c r="B3367" s="1">
        <v>2.99</v>
      </c>
    </row>
    <row r="3368" ht="15.75" customHeight="1">
      <c r="A3368" s="80">
        <v>39518.0</v>
      </c>
      <c r="B3368" s="1">
        <v>2.95</v>
      </c>
    </row>
    <row r="3369" ht="15.75" customHeight="1">
      <c r="A3369" s="80">
        <v>39519.0</v>
      </c>
      <c r="B3369" s="1">
        <v>2.97</v>
      </c>
    </row>
    <row r="3370" ht="15.75" customHeight="1">
      <c r="A3370" s="80">
        <v>39520.0</v>
      </c>
      <c r="B3370" s="1">
        <v>2.98</v>
      </c>
    </row>
    <row r="3371" ht="15.75" customHeight="1">
      <c r="A3371" s="80">
        <v>39521.0</v>
      </c>
      <c r="B3371" s="1">
        <v>2.99</v>
      </c>
    </row>
    <row r="3372" ht="15.75" customHeight="1">
      <c r="A3372" s="80">
        <v>39524.0</v>
      </c>
      <c r="B3372" s="1">
        <v>2.69</v>
      </c>
    </row>
    <row r="3373" ht="15.75" customHeight="1">
      <c r="A3373" s="80">
        <v>39525.0</v>
      </c>
      <c r="B3373" s="1">
        <v>2.16</v>
      </c>
    </row>
    <row r="3374" ht="15.75" customHeight="1">
      <c r="A3374" s="80">
        <v>39526.0</v>
      </c>
      <c r="B3374" s="1">
        <v>2.08</v>
      </c>
    </row>
    <row r="3375" ht="15.75" customHeight="1">
      <c r="A3375" s="80">
        <v>39527.0</v>
      </c>
      <c r="B3375" s="1">
        <v>2.22</v>
      </c>
    </row>
    <row r="3376" ht="15.75" customHeight="1">
      <c r="A3376" s="80">
        <v>39528.0</v>
      </c>
      <c r="B3376" s="1">
        <v>2.08</v>
      </c>
    </row>
    <row r="3377" ht="15.75" customHeight="1">
      <c r="A3377" s="80">
        <v>39531.0</v>
      </c>
      <c r="B3377" s="1">
        <v>2.08</v>
      </c>
    </row>
    <row r="3378" ht="15.75" customHeight="1">
      <c r="A3378" s="80">
        <v>39532.0</v>
      </c>
      <c r="B3378" s="1">
        <v>2.42</v>
      </c>
    </row>
    <row r="3379" ht="15.75" customHeight="1">
      <c r="A3379" s="80">
        <v>39533.0</v>
      </c>
      <c r="B3379" s="1">
        <v>2.3</v>
      </c>
    </row>
    <row r="3380" ht="15.75" customHeight="1">
      <c r="A3380" s="80">
        <v>39534.0</v>
      </c>
      <c r="B3380" s="1">
        <v>2.27</v>
      </c>
    </row>
    <row r="3381" ht="15.75" customHeight="1">
      <c r="A3381" s="80">
        <v>39535.0</v>
      </c>
      <c r="B3381" s="1">
        <v>2.09</v>
      </c>
    </row>
    <row r="3382" ht="15.75" customHeight="1">
      <c r="A3382" s="80">
        <v>39538.0</v>
      </c>
      <c r="B3382" s="1">
        <v>2.51</v>
      </c>
    </row>
    <row r="3383" ht="15.75" customHeight="1">
      <c r="A3383" s="80">
        <v>39539.0</v>
      </c>
      <c r="B3383" s="1">
        <v>2.38</v>
      </c>
    </row>
    <row r="3384" ht="15.75" customHeight="1">
      <c r="A3384" s="80">
        <v>39540.0</v>
      </c>
      <c r="B3384" s="1">
        <v>2.18</v>
      </c>
    </row>
    <row r="3385" ht="15.75" customHeight="1">
      <c r="A3385" s="80">
        <v>39541.0</v>
      </c>
      <c r="B3385" s="1">
        <v>2.19</v>
      </c>
    </row>
    <row r="3386" ht="15.75" customHeight="1">
      <c r="A3386" s="80">
        <v>39542.0</v>
      </c>
      <c r="B3386" s="1">
        <v>2.26</v>
      </c>
    </row>
    <row r="3387" ht="15.75" customHeight="1">
      <c r="A3387" s="80">
        <v>39545.0</v>
      </c>
      <c r="B3387" s="1">
        <v>2.24</v>
      </c>
    </row>
    <row r="3388" ht="15.75" customHeight="1">
      <c r="A3388" s="80">
        <v>39546.0</v>
      </c>
      <c r="B3388" s="1">
        <v>2.23</v>
      </c>
    </row>
    <row r="3389" ht="15.75" customHeight="1">
      <c r="A3389" s="80">
        <v>39547.0</v>
      </c>
      <c r="B3389" s="1">
        <v>2.2</v>
      </c>
    </row>
    <row r="3390" ht="15.75" customHeight="1">
      <c r="A3390" s="80">
        <v>39548.0</v>
      </c>
      <c r="B3390" s="1">
        <v>2.3</v>
      </c>
    </row>
    <row r="3391" ht="15.75" customHeight="1">
      <c r="A3391" s="80">
        <v>39549.0</v>
      </c>
      <c r="B3391" s="1">
        <v>2.37</v>
      </c>
    </row>
    <row r="3392" ht="15.75" customHeight="1">
      <c r="A3392" s="80">
        <v>39552.0</v>
      </c>
      <c r="B3392" s="1">
        <v>2.32</v>
      </c>
    </row>
    <row r="3393" ht="15.75" customHeight="1">
      <c r="A3393" s="80">
        <v>39553.0</v>
      </c>
      <c r="B3393" s="1">
        <v>2.32</v>
      </c>
    </row>
    <row r="3394" ht="15.75" customHeight="1">
      <c r="A3394" s="80">
        <v>39554.0</v>
      </c>
      <c r="B3394" s="1">
        <v>2.35</v>
      </c>
    </row>
    <row r="3395" ht="15.75" customHeight="1">
      <c r="A3395" s="80">
        <v>39555.0</v>
      </c>
      <c r="B3395" s="1">
        <v>2.37</v>
      </c>
    </row>
    <row r="3396" ht="15.75" customHeight="1">
      <c r="A3396" s="80">
        <v>39556.0</v>
      </c>
      <c r="B3396" s="1">
        <v>2.32</v>
      </c>
    </row>
    <row r="3397" ht="15.75" customHeight="1">
      <c r="A3397" s="80">
        <v>39559.0</v>
      </c>
      <c r="B3397" s="1">
        <v>2.28</v>
      </c>
    </row>
    <row r="3398" ht="15.75" customHeight="1">
      <c r="A3398" s="80">
        <v>39560.0</v>
      </c>
      <c r="B3398" s="1">
        <v>1.99</v>
      </c>
    </row>
    <row r="3399" ht="15.75" customHeight="1">
      <c r="A3399" s="80">
        <v>39561.0</v>
      </c>
      <c r="B3399" s="1">
        <v>2.18</v>
      </c>
    </row>
    <row r="3400" ht="15.75" customHeight="1">
      <c r="A3400" s="80">
        <v>39562.0</v>
      </c>
      <c r="B3400" s="1">
        <v>2.26</v>
      </c>
    </row>
    <row r="3401" ht="15.75" customHeight="1">
      <c r="A3401" s="80">
        <v>39563.0</v>
      </c>
      <c r="B3401" s="1">
        <v>2.28</v>
      </c>
    </row>
    <row r="3402" ht="15.75" customHeight="1">
      <c r="A3402" s="80">
        <v>39566.0</v>
      </c>
      <c r="B3402" s="1">
        <v>2.29</v>
      </c>
    </row>
    <row r="3403" ht="15.75" customHeight="1">
      <c r="A3403" s="80">
        <v>39567.0</v>
      </c>
      <c r="B3403" s="1">
        <v>2.21</v>
      </c>
    </row>
    <row r="3404" ht="15.75" customHeight="1">
      <c r="A3404" s="80">
        <v>39568.0</v>
      </c>
      <c r="B3404" s="1">
        <v>2.37</v>
      </c>
    </row>
    <row r="3405" ht="15.75" customHeight="1">
      <c r="A3405" s="80">
        <v>39569.0</v>
      </c>
      <c r="B3405" s="1">
        <v>2.16</v>
      </c>
    </row>
    <row r="3406" ht="15.75" customHeight="1">
      <c r="A3406" s="80">
        <v>39570.0</v>
      </c>
      <c r="B3406" s="1">
        <v>1.88</v>
      </c>
    </row>
    <row r="3407" ht="15.75" customHeight="1">
      <c r="A3407" s="80">
        <v>39573.0</v>
      </c>
      <c r="B3407" s="1">
        <v>1.85</v>
      </c>
    </row>
    <row r="3408" ht="15.75" customHeight="1">
      <c r="A3408" s="80">
        <v>39574.0</v>
      </c>
      <c r="B3408" s="1">
        <v>1.91</v>
      </c>
    </row>
    <row r="3409" ht="15.75" customHeight="1">
      <c r="A3409" s="80">
        <v>39575.0</v>
      </c>
      <c r="B3409" s="1">
        <v>2.01</v>
      </c>
    </row>
    <row r="3410" ht="15.75" customHeight="1">
      <c r="A3410" s="80">
        <v>39576.0</v>
      </c>
      <c r="B3410" s="1">
        <v>1.99</v>
      </c>
    </row>
    <row r="3411" ht="15.75" customHeight="1">
      <c r="A3411" s="80">
        <v>39577.0</v>
      </c>
      <c r="B3411" s="1">
        <v>1.97</v>
      </c>
    </row>
    <row r="3412" ht="15.75" customHeight="1">
      <c r="A3412" s="80">
        <v>39580.0</v>
      </c>
      <c r="B3412" s="1">
        <v>1.88</v>
      </c>
    </row>
    <row r="3413" ht="15.75" customHeight="1">
      <c r="A3413" s="80">
        <v>39581.0</v>
      </c>
      <c r="B3413" s="1">
        <v>1.93</v>
      </c>
    </row>
    <row r="3414" ht="15.75" customHeight="1">
      <c r="A3414" s="80">
        <v>39582.0</v>
      </c>
      <c r="B3414" s="1">
        <v>2.03</v>
      </c>
    </row>
    <row r="3415" ht="15.75" customHeight="1">
      <c r="A3415" s="80">
        <v>39583.0</v>
      </c>
      <c r="B3415" s="1">
        <v>2.03</v>
      </c>
    </row>
    <row r="3416" ht="15.75" customHeight="1">
      <c r="A3416" s="80">
        <v>39584.0</v>
      </c>
      <c r="B3416" s="1">
        <v>1.91</v>
      </c>
    </row>
    <row r="3417" ht="15.75" customHeight="1">
      <c r="A3417" s="80">
        <v>39587.0</v>
      </c>
      <c r="B3417" s="1">
        <v>1.95</v>
      </c>
    </row>
    <row r="3418" ht="15.75" customHeight="1">
      <c r="A3418" s="80">
        <v>39588.0</v>
      </c>
      <c r="B3418" s="1">
        <v>1.99</v>
      </c>
    </row>
    <row r="3419" ht="15.75" customHeight="1">
      <c r="A3419" s="80">
        <v>39589.0</v>
      </c>
      <c r="B3419" s="1">
        <v>2.03</v>
      </c>
    </row>
    <row r="3420" ht="15.75" customHeight="1">
      <c r="A3420" s="80">
        <v>39590.0</v>
      </c>
      <c r="B3420" s="1">
        <v>2.05</v>
      </c>
    </row>
    <row r="3421" ht="15.75" customHeight="1">
      <c r="A3421" s="80">
        <v>39591.0</v>
      </c>
      <c r="B3421" s="1">
        <v>1.99</v>
      </c>
    </row>
    <row r="3422" ht="15.75" customHeight="1">
      <c r="A3422" s="80">
        <v>39595.0</v>
      </c>
      <c r="B3422" s="1">
        <v>2.23</v>
      </c>
    </row>
    <row r="3423" ht="15.75" customHeight="1">
      <c r="A3423" s="80">
        <v>39596.0</v>
      </c>
      <c r="B3423" s="1">
        <v>2.08</v>
      </c>
    </row>
    <row r="3424" ht="15.75" customHeight="1">
      <c r="A3424" s="80">
        <v>39597.0</v>
      </c>
      <c r="B3424" s="1">
        <v>2.01</v>
      </c>
    </row>
    <row r="3425" ht="15.75" customHeight="1">
      <c r="A3425" s="80">
        <v>39598.0</v>
      </c>
      <c r="B3425" s="1">
        <v>1.98</v>
      </c>
    </row>
    <row r="3426" ht="15.75" customHeight="1">
      <c r="A3426" s="80">
        <v>39601.0</v>
      </c>
      <c r="B3426" s="1">
        <v>2.06</v>
      </c>
    </row>
    <row r="3427" ht="15.75" customHeight="1">
      <c r="A3427" s="80">
        <v>39602.0</v>
      </c>
      <c r="B3427" s="1">
        <v>1.95</v>
      </c>
    </row>
    <row r="3428" ht="15.75" customHeight="1">
      <c r="A3428" s="80">
        <v>39603.0</v>
      </c>
      <c r="B3428" s="1">
        <v>1.98</v>
      </c>
    </row>
    <row r="3429" ht="15.75" customHeight="1">
      <c r="A3429" s="80">
        <v>39604.0</v>
      </c>
      <c r="B3429" s="1">
        <v>1.98</v>
      </c>
    </row>
    <row r="3430" ht="15.75" customHeight="1">
      <c r="A3430" s="80">
        <v>39605.0</v>
      </c>
      <c r="B3430" s="1">
        <v>2.01</v>
      </c>
    </row>
    <row r="3431" ht="15.75" customHeight="1">
      <c r="A3431" s="80">
        <v>39608.0</v>
      </c>
      <c r="B3431" s="1">
        <v>2.02</v>
      </c>
    </row>
    <row r="3432" ht="15.75" customHeight="1">
      <c r="A3432" s="80">
        <v>39609.0</v>
      </c>
      <c r="B3432" s="1">
        <v>1.96</v>
      </c>
    </row>
    <row r="3433" ht="15.75" customHeight="1">
      <c r="A3433" s="80">
        <v>39610.0</v>
      </c>
      <c r="B3433" s="1">
        <v>1.95</v>
      </c>
    </row>
    <row r="3434" ht="15.75" customHeight="1">
      <c r="A3434" s="80">
        <v>39611.0</v>
      </c>
      <c r="B3434" s="1">
        <v>2.01</v>
      </c>
    </row>
    <row r="3435" ht="15.75" customHeight="1">
      <c r="A3435" s="80">
        <v>39612.0</v>
      </c>
      <c r="B3435" s="1">
        <v>2.02</v>
      </c>
    </row>
    <row r="3436" ht="15.75" customHeight="1">
      <c r="A3436" s="80">
        <v>39615.0</v>
      </c>
      <c r="B3436" s="1">
        <v>2.06</v>
      </c>
    </row>
    <row r="3437" ht="15.75" customHeight="1">
      <c r="A3437" s="80">
        <v>39616.0</v>
      </c>
      <c r="B3437" s="1">
        <v>1.87</v>
      </c>
    </row>
    <row r="3438" ht="15.75" customHeight="1">
      <c r="A3438" s="80">
        <v>39617.0</v>
      </c>
      <c r="B3438" s="1">
        <v>1.84</v>
      </c>
    </row>
    <row r="3439" ht="15.75" customHeight="1">
      <c r="A3439" s="80">
        <v>39618.0</v>
      </c>
      <c r="B3439" s="1">
        <v>1.94</v>
      </c>
    </row>
    <row r="3440" ht="15.75" customHeight="1">
      <c r="A3440" s="80">
        <v>39619.0</v>
      </c>
      <c r="B3440" s="1">
        <v>1.99</v>
      </c>
    </row>
    <row r="3441" ht="15.75" customHeight="1">
      <c r="A3441" s="80">
        <v>39622.0</v>
      </c>
      <c r="B3441" s="1">
        <v>1.98</v>
      </c>
    </row>
    <row r="3442" ht="15.75" customHeight="1">
      <c r="A3442" s="80">
        <v>39623.0</v>
      </c>
      <c r="B3442" s="1">
        <v>1.93</v>
      </c>
    </row>
    <row r="3443" ht="15.75" customHeight="1">
      <c r="A3443" s="80">
        <v>39624.0</v>
      </c>
      <c r="B3443" s="1">
        <v>1.97</v>
      </c>
    </row>
    <row r="3444" ht="15.75" customHeight="1">
      <c r="A3444" s="80">
        <v>39625.0</v>
      </c>
      <c r="B3444" s="1">
        <v>2.05</v>
      </c>
    </row>
    <row r="3445" ht="15.75" customHeight="1">
      <c r="A3445" s="80">
        <v>39626.0</v>
      </c>
      <c r="B3445" s="1">
        <v>1.99</v>
      </c>
    </row>
    <row r="3446" ht="15.75" customHeight="1">
      <c r="A3446" s="80">
        <v>39629.0</v>
      </c>
      <c r="B3446" s="1">
        <v>2.47</v>
      </c>
    </row>
    <row r="3447" ht="15.75" customHeight="1">
      <c r="A3447" s="80">
        <v>39630.0</v>
      </c>
      <c r="B3447" s="1">
        <v>2.11</v>
      </c>
    </row>
    <row r="3448" ht="15.75" customHeight="1">
      <c r="A3448" s="80">
        <v>39631.0</v>
      </c>
      <c r="B3448" s="1">
        <v>1.95</v>
      </c>
    </row>
    <row r="3449" ht="15.75" customHeight="1">
      <c r="A3449" s="80">
        <v>39632.0</v>
      </c>
      <c r="B3449" s="1">
        <v>1.92</v>
      </c>
    </row>
    <row r="3450" ht="15.75" customHeight="1">
      <c r="A3450" s="80">
        <v>39636.0</v>
      </c>
      <c r="B3450" s="1">
        <v>1.99</v>
      </c>
    </row>
    <row r="3451" ht="15.75" customHeight="1">
      <c r="A3451" s="80">
        <v>39637.0</v>
      </c>
      <c r="B3451" s="1">
        <v>1.97</v>
      </c>
    </row>
    <row r="3452" ht="15.75" customHeight="1">
      <c r="A3452" s="80">
        <v>39638.0</v>
      </c>
      <c r="B3452" s="1">
        <v>1.99</v>
      </c>
    </row>
    <row r="3453" ht="15.75" customHeight="1">
      <c r="A3453" s="80">
        <v>39639.0</v>
      </c>
      <c r="B3453" s="1">
        <v>2.01</v>
      </c>
    </row>
    <row r="3454" ht="15.75" customHeight="1">
      <c r="A3454" s="80">
        <v>39640.0</v>
      </c>
      <c r="B3454" s="1">
        <v>1.97</v>
      </c>
    </row>
    <row r="3455" ht="15.75" customHeight="1">
      <c r="A3455" s="80">
        <v>39643.0</v>
      </c>
      <c r="B3455" s="1">
        <v>2.06</v>
      </c>
    </row>
    <row r="3456" ht="15.75" customHeight="1">
      <c r="A3456" s="80">
        <v>39644.0</v>
      </c>
      <c r="B3456" s="1">
        <v>2.16</v>
      </c>
    </row>
    <row r="3457" ht="15.75" customHeight="1">
      <c r="A3457" s="80">
        <v>39645.0</v>
      </c>
      <c r="B3457" s="1">
        <v>1.95</v>
      </c>
    </row>
    <row r="3458" ht="15.75" customHeight="1">
      <c r="A3458" s="80">
        <v>39646.0</v>
      </c>
      <c r="B3458" s="1">
        <v>2.03</v>
      </c>
    </row>
    <row r="3459" ht="15.75" customHeight="1">
      <c r="A3459" s="80">
        <v>39647.0</v>
      </c>
      <c r="B3459" s="1">
        <v>1.96</v>
      </c>
    </row>
    <row r="3460" ht="15.75" customHeight="1">
      <c r="A3460" s="80">
        <v>39650.0</v>
      </c>
      <c r="B3460" s="1">
        <v>1.98</v>
      </c>
    </row>
    <row r="3461" ht="15.75" customHeight="1">
      <c r="A3461" s="80">
        <v>39651.0</v>
      </c>
      <c r="B3461" s="1">
        <v>1.97</v>
      </c>
    </row>
    <row r="3462" ht="15.75" customHeight="1">
      <c r="A3462" s="80">
        <v>39652.0</v>
      </c>
      <c r="B3462" s="1">
        <v>2.04</v>
      </c>
    </row>
    <row r="3463" ht="15.75" customHeight="1">
      <c r="A3463" s="80">
        <v>39653.0</v>
      </c>
      <c r="B3463" s="1">
        <v>2.06</v>
      </c>
    </row>
    <row r="3464" ht="15.75" customHeight="1">
      <c r="A3464" s="80">
        <v>39654.0</v>
      </c>
      <c r="B3464" s="1">
        <v>2.13</v>
      </c>
    </row>
    <row r="3465" ht="15.75" customHeight="1">
      <c r="A3465" s="80">
        <v>39657.0</v>
      </c>
      <c r="B3465" s="1">
        <v>2.0</v>
      </c>
    </row>
    <row r="3466" ht="15.75" customHeight="1">
      <c r="A3466" s="80">
        <v>39658.0</v>
      </c>
      <c r="B3466" s="1">
        <v>2.05</v>
      </c>
    </row>
    <row r="3467" ht="15.75" customHeight="1">
      <c r="A3467" s="80">
        <v>39659.0</v>
      </c>
      <c r="B3467" s="1">
        <v>2.03</v>
      </c>
    </row>
    <row r="3468" ht="15.75" customHeight="1">
      <c r="A3468" s="80">
        <v>39660.0</v>
      </c>
      <c r="B3468" s="1">
        <v>2.09</v>
      </c>
    </row>
    <row r="3469" ht="15.75" customHeight="1">
      <c r="A3469" s="80">
        <v>39661.0</v>
      </c>
      <c r="B3469" s="1">
        <v>2.04</v>
      </c>
    </row>
    <row r="3470" ht="15.75" customHeight="1">
      <c r="A3470" s="80">
        <v>39664.0</v>
      </c>
      <c r="B3470" s="1">
        <v>1.97</v>
      </c>
    </row>
    <row r="3471" ht="15.75" customHeight="1">
      <c r="A3471" s="80">
        <v>39665.0</v>
      </c>
      <c r="B3471" s="1">
        <v>1.97</v>
      </c>
    </row>
    <row r="3472" ht="15.75" customHeight="1">
      <c r="A3472" s="80">
        <v>39666.0</v>
      </c>
      <c r="B3472" s="1">
        <v>2.01</v>
      </c>
    </row>
    <row r="3473" ht="15.75" customHeight="1">
      <c r="A3473" s="80">
        <v>39667.0</v>
      </c>
      <c r="B3473" s="1">
        <v>1.96</v>
      </c>
    </row>
    <row r="3474" ht="15.75" customHeight="1">
      <c r="A3474" s="80">
        <v>39668.0</v>
      </c>
      <c r="B3474" s="1">
        <v>2.01</v>
      </c>
    </row>
    <row r="3475" ht="15.75" customHeight="1">
      <c r="A3475" s="80">
        <v>39671.0</v>
      </c>
      <c r="B3475" s="1">
        <v>1.99</v>
      </c>
    </row>
    <row r="3476" ht="15.75" customHeight="1">
      <c r="A3476" s="80">
        <v>39672.0</v>
      </c>
      <c r="B3476" s="1">
        <v>1.95</v>
      </c>
    </row>
    <row r="3477" ht="15.75" customHeight="1">
      <c r="A3477" s="80">
        <v>39673.0</v>
      </c>
      <c r="B3477" s="1">
        <v>1.98</v>
      </c>
    </row>
    <row r="3478" ht="15.75" customHeight="1">
      <c r="A3478" s="80">
        <v>39674.0</v>
      </c>
      <c r="B3478" s="1">
        <v>2.09</v>
      </c>
    </row>
    <row r="3479" ht="15.75" customHeight="1">
      <c r="A3479" s="80">
        <v>39675.0</v>
      </c>
      <c r="B3479" s="1">
        <v>2.08</v>
      </c>
    </row>
    <row r="3480" ht="15.75" customHeight="1">
      <c r="A3480" s="80">
        <v>39678.0</v>
      </c>
      <c r="B3480" s="1">
        <v>1.91</v>
      </c>
    </row>
    <row r="3481" ht="15.75" customHeight="1">
      <c r="A3481" s="80">
        <v>39679.0</v>
      </c>
      <c r="B3481" s="1">
        <v>1.94</v>
      </c>
    </row>
    <row r="3482" ht="15.75" customHeight="1">
      <c r="A3482" s="80">
        <v>39680.0</v>
      </c>
      <c r="B3482" s="1">
        <v>1.98</v>
      </c>
    </row>
    <row r="3483" ht="15.75" customHeight="1">
      <c r="A3483" s="80">
        <v>39681.0</v>
      </c>
      <c r="B3483" s="1">
        <v>2.01</v>
      </c>
    </row>
    <row r="3484" ht="15.75" customHeight="1">
      <c r="A3484" s="80">
        <v>39682.0</v>
      </c>
      <c r="B3484" s="1">
        <v>2.02</v>
      </c>
    </row>
    <row r="3485" ht="15.75" customHeight="1">
      <c r="A3485" s="80">
        <v>39685.0</v>
      </c>
      <c r="B3485" s="1">
        <v>2.01</v>
      </c>
    </row>
    <row r="3486" ht="15.75" customHeight="1">
      <c r="A3486" s="80">
        <v>39686.0</v>
      </c>
      <c r="B3486" s="1">
        <v>1.88</v>
      </c>
    </row>
    <row r="3487" ht="15.75" customHeight="1">
      <c r="A3487" s="80">
        <v>39687.0</v>
      </c>
      <c r="B3487" s="1">
        <v>1.98</v>
      </c>
    </row>
    <row r="3488" ht="15.75" customHeight="1">
      <c r="A3488" s="80">
        <v>39688.0</v>
      </c>
      <c r="B3488" s="1">
        <v>1.99</v>
      </c>
    </row>
    <row r="3489" ht="15.75" customHeight="1">
      <c r="A3489" s="80">
        <v>39689.0</v>
      </c>
      <c r="B3489" s="1">
        <v>1.94</v>
      </c>
    </row>
    <row r="3490" ht="15.75" customHeight="1">
      <c r="A3490" s="80">
        <v>39693.0</v>
      </c>
      <c r="B3490" s="1">
        <v>1.96</v>
      </c>
    </row>
    <row r="3491" ht="15.75" customHeight="1">
      <c r="A3491" s="80">
        <v>39694.0</v>
      </c>
      <c r="B3491" s="1">
        <v>2.01</v>
      </c>
    </row>
    <row r="3492" ht="15.75" customHeight="1">
      <c r="A3492" s="80">
        <v>39695.0</v>
      </c>
      <c r="B3492" s="1">
        <v>1.99</v>
      </c>
    </row>
    <row r="3493" ht="15.75" customHeight="1">
      <c r="A3493" s="80">
        <v>39696.0</v>
      </c>
      <c r="B3493" s="1">
        <v>1.97</v>
      </c>
    </row>
    <row r="3494" ht="15.75" customHeight="1">
      <c r="A3494" s="80">
        <v>39699.0</v>
      </c>
      <c r="B3494" s="1">
        <v>1.92</v>
      </c>
    </row>
    <row r="3495" ht="15.75" customHeight="1">
      <c r="A3495" s="80">
        <v>39700.0</v>
      </c>
      <c r="B3495" s="1">
        <v>1.96</v>
      </c>
    </row>
    <row r="3496" ht="15.75" customHeight="1">
      <c r="A3496" s="80">
        <v>39701.0</v>
      </c>
      <c r="B3496" s="1">
        <v>2.12</v>
      </c>
    </row>
    <row r="3497" ht="15.75" customHeight="1">
      <c r="A3497" s="80">
        <v>39702.0</v>
      </c>
      <c r="B3497" s="1">
        <v>2.0</v>
      </c>
    </row>
    <row r="3498" ht="15.75" customHeight="1">
      <c r="A3498" s="80">
        <v>39703.0</v>
      </c>
      <c r="B3498" s="1">
        <v>2.1</v>
      </c>
    </row>
    <row r="3499" ht="15.75" customHeight="1">
      <c r="A3499" s="80">
        <v>39706.0</v>
      </c>
      <c r="B3499" s="1">
        <v>2.64</v>
      </c>
    </row>
    <row r="3500" ht="15.75" customHeight="1">
      <c r="A3500" s="80">
        <v>39707.0</v>
      </c>
      <c r="B3500" s="1">
        <v>1.98</v>
      </c>
    </row>
    <row r="3501" ht="15.75" customHeight="1">
      <c r="A3501" s="80">
        <v>39708.0</v>
      </c>
      <c r="B3501" s="1">
        <v>2.8</v>
      </c>
    </row>
    <row r="3502" ht="15.75" customHeight="1">
      <c r="A3502" s="80">
        <v>39709.0</v>
      </c>
      <c r="B3502" s="1">
        <v>2.16</v>
      </c>
    </row>
    <row r="3503" ht="15.75" customHeight="1">
      <c r="A3503" s="80">
        <v>39710.0</v>
      </c>
      <c r="B3503" s="1">
        <v>1.48</v>
      </c>
    </row>
    <row r="3504" ht="15.75" customHeight="1">
      <c r="A3504" s="80">
        <v>39713.0</v>
      </c>
      <c r="B3504" s="1">
        <v>1.51</v>
      </c>
    </row>
    <row r="3505" ht="15.75" customHeight="1">
      <c r="A3505" s="80">
        <v>39714.0</v>
      </c>
      <c r="B3505" s="1">
        <v>1.46</v>
      </c>
    </row>
    <row r="3506" ht="15.75" customHeight="1">
      <c r="A3506" s="80">
        <v>39715.0</v>
      </c>
      <c r="B3506" s="1">
        <v>1.19</v>
      </c>
    </row>
    <row r="3507" ht="15.75" customHeight="1">
      <c r="A3507" s="80">
        <v>39716.0</v>
      </c>
      <c r="B3507" s="1">
        <v>1.23</v>
      </c>
    </row>
    <row r="3508" ht="15.75" customHeight="1">
      <c r="A3508" s="80">
        <v>39717.0</v>
      </c>
      <c r="B3508" s="1">
        <v>1.08</v>
      </c>
    </row>
    <row r="3509" ht="15.75" customHeight="1">
      <c r="A3509" s="80">
        <v>39720.0</v>
      </c>
      <c r="B3509" s="1">
        <v>1.56</v>
      </c>
    </row>
    <row r="3510" ht="15.75" customHeight="1">
      <c r="A3510" s="80">
        <v>39721.0</v>
      </c>
      <c r="B3510" s="1">
        <v>2.03</v>
      </c>
    </row>
    <row r="3511" ht="15.75" customHeight="1">
      <c r="A3511" s="80">
        <v>39722.0</v>
      </c>
      <c r="B3511" s="1">
        <v>1.15</v>
      </c>
    </row>
    <row r="3512" ht="15.75" customHeight="1">
      <c r="A3512" s="80">
        <v>39723.0</v>
      </c>
      <c r="B3512" s="1">
        <v>0.67</v>
      </c>
    </row>
    <row r="3513" ht="15.75" customHeight="1">
      <c r="A3513" s="80">
        <v>39724.0</v>
      </c>
      <c r="B3513" s="1">
        <v>1.1</v>
      </c>
    </row>
    <row r="3514" ht="15.75" customHeight="1">
      <c r="A3514" s="80">
        <v>39727.0</v>
      </c>
      <c r="B3514" s="1">
        <v>1.96</v>
      </c>
    </row>
    <row r="3515" ht="15.75" customHeight="1">
      <c r="A3515" s="80">
        <v>39728.0</v>
      </c>
      <c r="B3515" s="1">
        <v>2.97</v>
      </c>
    </row>
    <row r="3516" ht="15.75" customHeight="1">
      <c r="A3516" s="80">
        <v>39729.0</v>
      </c>
      <c r="B3516" s="1">
        <v>2.24</v>
      </c>
    </row>
    <row r="3517" ht="15.75" customHeight="1">
      <c r="A3517" s="80">
        <v>39730.0</v>
      </c>
      <c r="B3517" s="1">
        <v>1.4</v>
      </c>
    </row>
    <row r="3518" ht="15.75" customHeight="1">
      <c r="A3518" s="80">
        <v>39731.0</v>
      </c>
      <c r="B3518" s="1">
        <v>0.79</v>
      </c>
    </row>
    <row r="3519" ht="15.75" customHeight="1">
      <c r="A3519" s="80">
        <v>39735.0</v>
      </c>
      <c r="B3519" s="1">
        <v>1.1</v>
      </c>
    </row>
    <row r="3520" ht="15.75" customHeight="1">
      <c r="A3520" s="80">
        <v>39736.0</v>
      </c>
      <c r="B3520" s="1">
        <v>1.04</v>
      </c>
    </row>
    <row r="3521" ht="15.75" customHeight="1">
      <c r="A3521" s="80">
        <v>39737.0</v>
      </c>
      <c r="B3521" s="1">
        <v>0.83</v>
      </c>
    </row>
    <row r="3522" ht="15.75" customHeight="1">
      <c r="A3522" s="80">
        <v>39738.0</v>
      </c>
      <c r="B3522" s="1">
        <v>0.6</v>
      </c>
    </row>
    <row r="3523" ht="15.75" customHeight="1">
      <c r="A3523" s="80">
        <v>39741.0</v>
      </c>
      <c r="B3523" s="1">
        <v>0.7</v>
      </c>
    </row>
    <row r="3524" ht="15.75" customHeight="1">
      <c r="A3524" s="80">
        <v>39742.0</v>
      </c>
      <c r="B3524" s="1">
        <v>0.67</v>
      </c>
    </row>
    <row r="3525" ht="15.75" customHeight="1">
      <c r="A3525" s="80">
        <v>39743.0</v>
      </c>
      <c r="B3525" s="1">
        <v>0.81</v>
      </c>
    </row>
    <row r="3526" ht="15.75" customHeight="1">
      <c r="A3526" s="80">
        <v>39744.0</v>
      </c>
      <c r="B3526" s="1">
        <v>0.93</v>
      </c>
    </row>
    <row r="3527" ht="15.75" customHeight="1">
      <c r="A3527" s="80">
        <v>39745.0</v>
      </c>
      <c r="B3527" s="1">
        <v>0.95</v>
      </c>
    </row>
    <row r="3528" ht="15.75" customHeight="1">
      <c r="A3528" s="80">
        <v>39748.0</v>
      </c>
      <c r="B3528" s="1">
        <v>0.92</v>
      </c>
    </row>
    <row r="3529" ht="15.75" customHeight="1">
      <c r="A3529" s="80">
        <v>39749.0</v>
      </c>
      <c r="B3529" s="1">
        <v>0.67</v>
      </c>
    </row>
    <row r="3530" ht="15.75" customHeight="1">
      <c r="A3530" s="80">
        <v>39750.0</v>
      </c>
      <c r="B3530" s="1">
        <v>0.36</v>
      </c>
    </row>
    <row r="3531" ht="15.75" customHeight="1">
      <c r="A3531" s="80">
        <v>39751.0</v>
      </c>
      <c r="B3531" s="1">
        <v>0.3</v>
      </c>
    </row>
    <row r="3532" ht="15.75" customHeight="1">
      <c r="A3532" s="80">
        <v>39752.0</v>
      </c>
      <c r="B3532" s="1">
        <v>0.22</v>
      </c>
    </row>
    <row r="3533" ht="15.75" customHeight="1">
      <c r="A3533" s="80">
        <v>39755.0</v>
      </c>
      <c r="B3533" s="1">
        <v>0.23</v>
      </c>
    </row>
    <row r="3534" ht="15.75" customHeight="1">
      <c r="A3534" s="80">
        <v>39756.0</v>
      </c>
      <c r="B3534" s="1">
        <v>0.23</v>
      </c>
    </row>
    <row r="3535" ht="15.75" customHeight="1">
      <c r="A3535" s="80">
        <v>39757.0</v>
      </c>
      <c r="B3535" s="1">
        <v>0.23</v>
      </c>
    </row>
    <row r="3536" ht="15.75" customHeight="1">
      <c r="A3536" s="80">
        <v>39758.0</v>
      </c>
      <c r="B3536" s="1">
        <v>0.23</v>
      </c>
    </row>
    <row r="3537" ht="15.75" customHeight="1">
      <c r="A3537" s="80">
        <v>39759.0</v>
      </c>
      <c r="B3537" s="1">
        <v>0.27</v>
      </c>
    </row>
    <row r="3538" ht="15.75" customHeight="1">
      <c r="A3538" s="80">
        <v>39762.0</v>
      </c>
      <c r="B3538" s="1">
        <v>0.29</v>
      </c>
    </row>
    <row r="3539" ht="15.75" customHeight="1">
      <c r="A3539" s="80">
        <v>39764.0</v>
      </c>
      <c r="B3539" s="1">
        <v>0.35</v>
      </c>
    </row>
    <row r="3540" ht="15.75" customHeight="1">
      <c r="A3540" s="80">
        <v>39765.0</v>
      </c>
      <c r="B3540" s="1">
        <v>0.35</v>
      </c>
    </row>
    <row r="3541" ht="15.75" customHeight="1">
      <c r="A3541" s="80">
        <v>39766.0</v>
      </c>
      <c r="B3541" s="1">
        <v>0.34</v>
      </c>
    </row>
    <row r="3542" ht="15.75" customHeight="1">
      <c r="A3542" s="80">
        <v>39769.0</v>
      </c>
      <c r="B3542" s="1">
        <v>0.37</v>
      </c>
    </row>
    <row r="3543" ht="15.75" customHeight="1">
      <c r="A3543" s="80">
        <v>39770.0</v>
      </c>
      <c r="B3543" s="1">
        <v>0.38</v>
      </c>
    </row>
    <row r="3544" ht="15.75" customHeight="1">
      <c r="A3544" s="80">
        <v>39771.0</v>
      </c>
      <c r="B3544" s="1">
        <v>0.38</v>
      </c>
    </row>
    <row r="3545" ht="15.75" customHeight="1">
      <c r="A3545" s="80">
        <v>39772.0</v>
      </c>
      <c r="B3545" s="1">
        <v>0.49</v>
      </c>
    </row>
    <row r="3546" ht="15.75" customHeight="1">
      <c r="A3546" s="80">
        <v>39773.0</v>
      </c>
      <c r="B3546" s="1">
        <v>0.57</v>
      </c>
    </row>
    <row r="3547" ht="15.75" customHeight="1">
      <c r="A3547" s="80">
        <v>39776.0</v>
      </c>
      <c r="B3547" s="1">
        <v>0.62</v>
      </c>
    </row>
    <row r="3548" ht="15.75" customHeight="1">
      <c r="A3548" s="80">
        <v>39777.0</v>
      </c>
      <c r="B3548" s="1">
        <v>0.59</v>
      </c>
    </row>
    <row r="3549" ht="15.75" customHeight="1">
      <c r="A3549" s="80">
        <v>39778.0</v>
      </c>
      <c r="B3549" s="1">
        <v>0.53</v>
      </c>
    </row>
    <row r="3550" ht="15.75" customHeight="1">
      <c r="A3550" s="80">
        <v>39780.0</v>
      </c>
      <c r="B3550" s="1">
        <v>0.52</v>
      </c>
    </row>
    <row r="3551" ht="15.75" customHeight="1">
      <c r="A3551" s="80">
        <v>39783.0</v>
      </c>
      <c r="B3551" s="1">
        <v>0.52</v>
      </c>
    </row>
    <row r="3552" ht="15.75" customHeight="1">
      <c r="A3552" s="80">
        <v>39784.0</v>
      </c>
      <c r="B3552" s="1">
        <v>0.47</v>
      </c>
    </row>
    <row r="3553" ht="15.75" customHeight="1">
      <c r="A3553" s="80">
        <v>39785.0</v>
      </c>
      <c r="B3553" s="1">
        <v>0.36</v>
      </c>
    </row>
    <row r="3554" ht="15.75" customHeight="1">
      <c r="A3554" s="80">
        <v>39786.0</v>
      </c>
      <c r="B3554" s="1">
        <v>0.2</v>
      </c>
    </row>
    <row r="3555" ht="15.75" customHeight="1">
      <c r="A3555" s="80">
        <v>39787.0</v>
      </c>
      <c r="B3555" s="1">
        <v>0.12</v>
      </c>
    </row>
    <row r="3556" ht="15.75" customHeight="1">
      <c r="A3556" s="80">
        <v>39790.0</v>
      </c>
      <c r="B3556" s="1">
        <v>0.12</v>
      </c>
    </row>
    <row r="3557" ht="15.75" customHeight="1">
      <c r="A3557" s="80">
        <v>39791.0</v>
      </c>
      <c r="B3557" s="1">
        <v>0.13</v>
      </c>
    </row>
    <row r="3558" ht="15.75" customHeight="1">
      <c r="A3558" s="80">
        <v>39792.0</v>
      </c>
      <c r="B3558" s="1">
        <v>0.11</v>
      </c>
    </row>
    <row r="3559" ht="15.75" customHeight="1">
      <c r="A3559" s="80">
        <v>39793.0</v>
      </c>
      <c r="B3559" s="1">
        <v>0.14</v>
      </c>
    </row>
    <row r="3560" ht="15.75" customHeight="1">
      <c r="A3560" s="80">
        <v>39794.0</v>
      </c>
      <c r="B3560" s="1">
        <v>0.15</v>
      </c>
    </row>
    <row r="3561" ht="15.75" customHeight="1">
      <c r="A3561" s="80">
        <v>39797.0</v>
      </c>
      <c r="B3561" s="1">
        <v>0.18</v>
      </c>
    </row>
    <row r="3562" ht="15.75" customHeight="1">
      <c r="A3562" s="80">
        <v>39798.0</v>
      </c>
      <c r="B3562" s="1">
        <v>0.17</v>
      </c>
    </row>
    <row r="3563" ht="15.75" customHeight="1">
      <c r="A3563" s="80">
        <v>39799.0</v>
      </c>
      <c r="B3563" s="1">
        <v>0.12</v>
      </c>
    </row>
    <row r="3564" ht="15.75" customHeight="1">
      <c r="A3564" s="80">
        <v>39800.0</v>
      </c>
      <c r="B3564" s="1">
        <v>0.11</v>
      </c>
    </row>
    <row r="3565" ht="15.75" customHeight="1">
      <c r="A3565" s="80">
        <v>39801.0</v>
      </c>
      <c r="B3565" s="1">
        <v>0.11</v>
      </c>
    </row>
    <row r="3566" ht="15.75" customHeight="1">
      <c r="A3566" s="80">
        <v>39804.0</v>
      </c>
      <c r="B3566" s="1">
        <v>0.11</v>
      </c>
    </row>
    <row r="3567" ht="15.75" customHeight="1">
      <c r="A3567" s="80">
        <v>39805.0</v>
      </c>
      <c r="B3567" s="1">
        <v>0.11</v>
      </c>
    </row>
    <row r="3568" ht="15.75" customHeight="1">
      <c r="A3568" s="80">
        <v>39806.0</v>
      </c>
      <c r="B3568" s="1">
        <v>0.11</v>
      </c>
    </row>
    <row r="3569" ht="15.75" customHeight="1">
      <c r="A3569" s="80">
        <v>39808.0</v>
      </c>
      <c r="B3569" s="1">
        <v>0.09</v>
      </c>
    </row>
    <row r="3570" ht="15.75" customHeight="1">
      <c r="A3570" s="80">
        <v>39811.0</v>
      </c>
      <c r="B3570" s="1">
        <v>0.1</v>
      </c>
    </row>
    <row r="3571" ht="15.75" customHeight="1">
      <c r="A3571" s="80">
        <v>39812.0</v>
      </c>
      <c r="B3571" s="1">
        <v>0.09</v>
      </c>
    </row>
    <row r="3572" ht="15.75" customHeight="1">
      <c r="A3572" s="80">
        <v>39813.0</v>
      </c>
      <c r="B3572" s="1">
        <v>0.14</v>
      </c>
    </row>
    <row r="3573" ht="15.75" customHeight="1">
      <c r="A3573" s="80">
        <v>39815.0</v>
      </c>
      <c r="B3573" s="1">
        <v>0.08</v>
      </c>
    </row>
    <row r="3574" ht="15.75" customHeight="1">
      <c r="A3574" s="80">
        <v>39818.0</v>
      </c>
      <c r="B3574" s="1">
        <v>0.11</v>
      </c>
    </row>
    <row r="3575" ht="15.75" customHeight="1">
      <c r="A3575" s="80">
        <v>39819.0</v>
      </c>
      <c r="B3575" s="1">
        <v>0.09</v>
      </c>
    </row>
    <row r="3576" ht="15.75" customHeight="1">
      <c r="A3576" s="80">
        <v>39820.0</v>
      </c>
      <c r="B3576" s="1">
        <v>0.11</v>
      </c>
    </row>
    <row r="3577" ht="15.75" customHeight="1">
      <c r="A3577" s="80">
        <v>39821.0</v>
      </c>
      <c r="B3577" s="1">
        <v>0.1</v>
      </c>
    </row>
    <row r="3578" ht="15.75" customHeight="1">
      <c r="A3578" s="80">
        <v>39822.0</v>
      </c>
      <c r="B3578" s="1">
        <v>0.09</v>
      </c>
    </row>
    <row r="3579" ht="15.75" customHeight="1">
      <c r="A3579" s="80">
        <v>39825.0</v>
      </c>
      <c r="B3579" s="1">
        <v>0.1</v>
      </c>
    </row>
    <row r="3580" ht="15.75" customHeight="1">
      <c r="A3580" s="80">
        <v>39826.0</v>
      </c>
      <c r="B3580" s="1">
        <v>0.1</v>
      </c>
    </row>
    <row r="3581" ht="15.75" customHeight="1">
      <c r="A3581" s="80">
        <v>39827.0</v>
      </c>
      <c r="B3581" s="1">
        <v>0.15</v>
      </c>
    </row>
    <row r="3582" ht="15.75" customHeight="1">
      <c r="A3582" s="80">
        <v>39828.0</v>
      </c>
      <c r="B3582" s="1">
        <v>0.18</v>
      </c>
    </row>
    <row r="3583" ht="15.75" customHeight="1">
      <c r="A3583" s="80">
        <v>39829.0</v>
      </c>
      <c r="B3583" s="1">
        <v>0.19</v>
      </c>
    </row>
    <row r="3584" ht="15.75" customHeight="1">
      <c r="A3584" s="80">
        <v>39833.0</v>
      </c>
      <c r="B3584" s="1">
        <v>0.2</v>
      </c>
    </row>
    <row r="3585" ht="15.75" customHeight="1">
      <c r="A3585" s="80">
        <v>39834.0</v>
      </c>
      <c r="B3585" s="1">
        <v>0.23</v>
      </c>
    </row>
    <row r="3586" ht="15.75" customHeight="1">
      <c r="A3586" s="80">
        <v>39835.0</v>
      </c>
      <c r="B3586" s="1">
        <v>0.21</v>
      </c>
    </row>
    <row r="3587" ht="15.75" customHeight="1">
      <c r="A3587" s="80">
        <v>39836.0</v>
      </c>
      <c r="B3587" s="1">
        <v>0.18</v>
      </c>
    </row>
    <row r="3588" ht="15.75" customHeight="1">
      <c r="A3588" s="80">
        <v>39839.0</v>
      </c>
      <c r="B3588" s="1">
        <v>0.19</v>
      </c>
    </row>
    <row r="3589" ht="15.75" customHeight="1">
      <c r="A3589" s="80">
        <v>39840.0</v>
      </c>
      <c r="B3589" s="1">
        <v>0.18</v>
      </c>
    </row>
    <row r="3590" ht="15.75" customHeight="1">
      <c r="A3590" s="80">
        <v>39841.0</v>
      </c>
      <c r="B3590" s="1">
        <v>0.19</v>
      </c>
    </row>
    <row r="3591" ht="15.75" customHeight="1">
      <c r="A3591" s="80">
        <v>39842.0</v>
      </c>
      <c r="B3591" s="1">
        <v>0.23</v>
      </c>
    </row>
    <row r="3592" ht="15.75" customHeight="1">
      <c r="A3592" s="80">
        <v>39843.0</v>
      </c>
      <c r="B3592" s="1">
        <v>0.23</v>
      </c>
    </row>
    <row r="3593" ht="15.75" customHeight="1">
      <c r="A3593" s="80">
        <v>39846.0</v>
      </c>
      <c r="B3593" s="1">
        <v>0.24</v>
      </c>
    </row>
    <row r="3594" ht="15.75" customHeight="1">
      <c r="A3594" s="80">
        <v>39847.0</v>
      </c>
      <c r="B3594" s="1">
        <v>0.24</v>
      </c>
    </row>
    <row r="3595" ht="15.75" customHeight="1">
      <c r="A3595" s="80">
        <v>39848.0</v>
      </c>
      <c r="B3595" s="1">
        <v>0.24</v>
      </c>
    </row>
    <row r="3596" ht="15.75" customHeight="1">
      <c r="A3596" s="80">
        <v>39849.0</v>
      </c>
      <c r="B3596" s="1">
        <v>0.23</v>
      </c>
    </row>
    <row r="3597" ht="15.75" customHeight="1">
      <c r="A3597" s="80">
        <v>39850.0</v>
      </c>
      <c r="B3597" s="1">
        <v>0.23</v>
      </c>
    </row>
    <row r="3598" ht="15.75" customHeight="1">
      <c r="A3598" s="80">
        <v>39853.0</v>
      </c>
      <c r="B3598" s="1">
        <v>0.22</v>
      </c>
    </row>
    <row r="3599" ht="15.75" customHeight="1">
      <c r="A3599" s="80">
        <v>39854.0</v>
      </c>
      <c r="B3599" s="1">
        <v>0.24</v>
      </c>
    </row>
    <row r="3600" ht="15.75" customHeight="1">
      <c r="A3600" s="80">
        <v>39855.0</v>
      </c>
      <c r="B3600" s="1">
        <v>0.22</v>
      </c>
    </row>
    <row r="3601" ht="15.75" customHeight="1">
      <c r="A3601" s="80">
        <v>39856.0</v>
      </c>
      <c r="B3601" s="1">
        <v>0.23</v>
      </c>
    </row>
    <row r="3602" ht="15.75" customHeight="1">
      <c r="A3602" s="80">
        <v>39857.0</v>
      </c>
      <c r="B3602" s="1">
        <v>0.22</v>
      </c>
    </row>
    <row r="3603" ht="15.75" customHeight="1">
      <c r="A3603" s="80">
        <v>39861.0</v>
      </c>
      <c r="B3603" s="1">
        <v>0.25</v>
      </c>
    </row>
    <row r="3604" ht="15.75" customHeight="1">
      <c r="A3604" s="80">
        <v>39862.0</v>
      </c>
      <c r="B3604" s="1">
        <v>0.23</v>
      </c>
    </row>
    <row r="3605" ht="15.75" customHeight="1">
      <c r="A3605" s="80">
        <v>39863.0</v>
      </c>
      <c r="B3605" s="1">
        <v>0.21</v>
      </c>
    </row>
    <row r="3606" ht="15.75" customHeight="1">
      <c r="A3606" s="80">
        <v>39864.0</v>
      </c>
      <c r="B3606" s="1">
        <v>0.2</v>
      </c>
    </row>
    <row r="3607" ht="15.75" customHeight="1">
      <c r="A3607" s="80">
        <v>39867.0</v>
      </c>
      <c r="B3607" s="1">
        <v>0.19</v>
      </c>
    </row>
    <row r="3608" ht="15.75" customHeight="1">
      <c r="A3608" s="80">
        <v>39868.0</v>
      </c>
      <c r="B3608" s="1">
        <v>0.21</v>
      </c>
    </row>
    <row r="3609" ht="15.75" customHeight="1">
      <c r="A3609" s="80">
        <v>39869.0</v>
      </c>
      <c r="B3609" s="1">
        <v>0.21</v>
      </c>
    </row>
    <row r="3610" ht="15.75" customHeight="1">
      <c r="A3610" s="80">
        <v>39870.0</v>
      </c>
      <c r="B3610" s="1">
        <v>0.22</v>
      </c>
    </row>
    <row r="3611" ht="15.75" customHeight="1">
      <c r="A3611" s="80">
        <v>39871.0</v>
      </c>
      <c r="B3611" s="1">
        <v>0.22</v>
      </c>
    </row>
    <row r="3612" ht="15.75" customHeight="1">
      <c r="A3612" s="80">
        <v>39874.0</v>
      </c>
      <c r="B3612" s="1">
        <v>0.22</v>
      </c>
    </row>
    <row r="3613" ht="15.75" customHeight="1">
      <c r="A3613" s="80">
        <v>39875.0</v>
      </c>
      <c r="B3613" s="1">
        <v>0.2</v>
      </c>
    </row>
    <row r="3614" ht="15.75" customHeight="1">
      <c r="A3614" s="80">
        <v>39876.0</v>
      </c>
      <c r="B3614" s="1">
        <v>0.21</v>
      </c>
    </row>
    <row r="3615" ht="15.75" customHeight="1">
      <c r="A3615" s="80">
        <v>39877.0</v>
      </c>
      <c r="B3615" s="1">
        <v>0.2</v>
      </c>
    </row>
    <row r="3616" ht="15.75" customHeight="1">
      <c r="A3616" s="80">
        <v>39878.0</v>
      </c>
      <c r="B3616" s="1">
        <v>0.2</v>
      </c>
    </row>
    <row r="3617" ht="15.75" customHeight="1">
      <c r="A3617" s="80">
        <v>39881.0</v>
      </c>
      <c r="B3617" s="1">
        <v>0.2</v>
      </c>
    </row>
    <row r="3618" ht="15.75" customHeight="1">
      <c r="A3618" s="80">
        <v>39882.0</v>
      </c>
      <c r="B3618" s="1">
        <v>0.2</v>
      </c>
    </row>
    <row r="3619" ht="15.75" customHeight="1">
      <c r="A3619" s="80">
        <v>39883.0</v>
      </c>
      <c r="B3619" s="1">
        <v>0.19</v>
      </c>
    </row>
    <row r="3620" ht="15.75" customHeight="1">
      <c r="A3620" s="80">
        <v>39884.0</v>
      </c>
      <c r="B3620" s="1">
        <v>0.18</v>
      </c>
    </row>
    <row r="3621" ht="15.75" customHeight="1">
      <c r="A3621" s="80">
        <v>39885.0</v>
      </c>
      <c r="B3621" s="1">
        <v>0.15</v>
      </c>
    </row>
    <row r="3622" ht="15.75" customHeight="1">
      <c r="A3622" s="80">
        <v>39888.0</v>
      </c>
      <c r="B3622" s="1">
        <v>0.2</v>
      </c>
    </row>
    <row r="3623" ht="15.75" customHeight="1">
      <c r="A3623" s="80">
        <v>39889.0</v>
      </c>
      <c r="B3623" s="1">
        <v>0.2</v>
      </c>
    </row>
    <row r="3624" ht="15.75" customHeight="1">
      <c r="A3624" s="80">
        <v>39890.0</v>
      </c>
      <c r="B3624" s="1">
        <v>0.18</v>
      </c>
    </row>
    <row r="3625" ht="15.75" customHeight="1">
      <c r="A3625" s="80">
        <v>39891.0</v>
      </c>
      <c r="B3625" s="1">
        <v>0.17</v>
      </c>
    </row>
    <row r="3626" ht="15.75" customHeight="1">
      <c r="A3626" s="80">
        <v>39892.0</v>
      </c>
      <c r="B3626" s="1">
        <v>0.18</v>
      </c>
    </row>
    <row r="3627" ht="15.75" customHeight="1">
      <c r="A3627" s="80">
        <v>39895.0</v>
      </c>
      <c r="B3627" s="1">
        <v>0.17</v>
      </c>
    </row>
    <row r="3628" ht="15.75" customHeight="1">
      <c r="A3628" s="80">
        <v>39896.0</v>
      </c>
      <c r="B3628" s="1">
        <v>0.17</v>
      </c>
    </row>
    <row r="3629" ht="15.75" customHeight="1">
      <c r="A3629" s="80">
        <v>39897.0</v>
      </c>
      <c r="B3629" s="1">
        <v>0.17</v>
      </c>
    </row>
    <row r="3630" ht="15.75" customHeight="1">
      <c r="A3630" s="80">
        <v>39898.0</v>
      </c>
      <c r="B3630" s="1">
        <v>0.16</v>
      </c>
    </row>
    <row r="3631" ht="15.75" customHeight="1">
      <c r="A3631" s="80">
        <v>39899.0</v>
      </c>
      <c r="B3631" s="1">
        <v>0.15</v>
      </c>
    </row>
    <row r="3632" ht="15.75" customHeight="1">
      <c r="A3632" s="80">
        <v>39902.0</v>
      </c>
      <c r="B3632" s="1">
        <v>0.16</v>
      </c>
    </row>
    <row r="3633" ht="15.75" customHeight="1">
      <c r="A3633" s="80">
        <v>39903.0</v>
      </c>
      <c r="B3633" s="1">
        <v>0.16</v>
      </c>
    </row>
    <row r="3634" ht="15.75" customHeight="1">
      <c r="A3634" s="80">
        <v>39904.0</v>
      </c>
      <c r="B3634" s="1">
        <v>0.16</v>
      </c>
    </row>
    <row r="3635" ht="15.75" customHeight="1">
      <c r="A3635" s="80">
        <v>39905.0</v>
      </c>
      <c r="B3635" s="1">
        <v>0.16</v>
      </c>
    </row>
    <row r="3636" ht="15.75" customHeight="1">
      <c r="A3636" s="80">
        <v>39906.0</v>
      </c>
      <c r="B3636" s="1">
        <v>0.13</v>
      </c>
    </row>
    <row r="3637" ht="15.75" customHeight="1">
      <c r="A3637" s="80">
        <v>39909.0</v>
      </c>
      <c r="B3637" s="1">
        <v>0.14</v>
      </c>
    </row>
    <row r="3638" ht="15.75" customHeight="1">
      <c r="A3638" s="80">
        <v>39910.0</v>
      </c>
      <c r="B3638" s="1">
        <v>0.14</v>
      </c>
    </row>
    <row r="3639" ht="15.75" customHeight="1">
      <c r="A3639" s="80">
        <v>39911.0</v>
      </c>
      <c r="B3639" s="1">
        <v>0.14</v>
      </c>
    </row>
    <row r="3640" ht="15.75" customHeight="1">
      <c r="A3640" s="80">
        <v>39912.0</v>
      </c>
      <c r="B3640" s="1">
        <v>0.14</v>
      </c>
    </row>
    <row r="3641" ht="15.75" customHeight="1">
      <c r="A3641" s="80">
        <v>39913.0</v>
      </c>
      <c r="B3641" s="1">
        <v>0.15</v>
      </c>
    </row>
    <row r="3642" ht="15.75" customHeight="1">
      <c r="A3642" s="80">
        <v>39916.0</v>
      </c>
      <c r="B3642" s="1">
        <v>0.13</v>
      </c>
    </row>
    <row r="3643" ht="15.75" customHeight="1">
      <c r="A3643" s="80">
        <v>39917.0</v>
      </c>
      <c r="B3643" s="1">
        <v>0.16</v>
      </c>
    </row>
    <row r="3644" ht="15.75" customHeight="1">
      <c r="A3644" s="80">
        <v>39918.0</v>
      </c>
      <c r="B3644" s="1">
        <v>0.16</v>
      </c>
    </row>
    <row r="3645" ht="15.75" customHeight="1">
      <c r="A3645" s="80">
        <v>39919.0</v>
      </c>
      <c r="B3645" s="1">
        <v>0.15</v>
      </c>
    </row>
    <row r="3646" ht="15.75" customHeight="1">
      <c r="A3646" s="80">
        <v>39920.0</v>
      </c>
      <c r="B3646" s="1">
        <v>0.13</v>
      </c>
    </row>
    <row r="3647" ht="15.75" customHeight="1">
      <c r="A3647" s="80">
        <v>39923.0</v>
      </c>
      <c r="B3647" s="1">
        <v>0.14</v>
      </c>
    </row>
    <row r="3648" ht="15.75" customHeight="1">
      <c r="A3648" s="80">
        <v>39924.0</v>
      </c>
      <c r="B3648" s="1">
        <v>0.15</v>
      </c>
    </row>
    <row r="3649" ht="15.75" customHeight="1">
      <c r="A3649" s="80">
        <v>39925.0</v>
      </c>
      <c r="B3649" s="1">
        <v>0.15</v>
      </c>
    </row>
    <row r="3650" ht="15.75" customHeight="1">
      <c r="A3650" s="80">
        <v>39926.0</v>
      </c>
      <c r="B3650" s="1">
        <v>0.17</v>
      </c>
    </row>
    <row r="3651" ht="15.75" customHeight="1">
      <c r="A3651" s="80">
        <v>39927.0</v>
      </c>
      <c r="B3651" s="1">
        <v>0.16</v>
      </c>
    </row>
    <row r="3652" ht="15.75" customHeight="1">
      <c r="A3652" s="80">
        <v>39930.0</v>
      </c>
      <c r="B3652" s="1">
        <v>0.17</v>
      </c>
    </row>
    <row r="3653" ht="15.75" customHeight="1">
      <c r="A3653" s="80">
        <v>39931.0</v>
      </c>
      <c r="B3653" s="1">
        <v>0.16</v>
      </c>
    </row>
    <row r="3654" ht="15.75" customHeight="1">
      <c r="A3654" s="80">
        <v>39932.0</v>
      </c>
      <c r="B3654" s="1">
        <v>0.18</v>
      </c>
    </row>
    <row r="3655" ht="15.75" customHeight="1">
      <c r="A3655" s="80">
        <v>39933.0</v>
      </c>
      <c r="B3655" s="1">
        <v>0.2</v>
      </c>
    </row>
    <row r="3656" ht="15.75" customHeight="1">
      <c r="A3656" s="80">
        <v>39934.0</v>
      </c>
      <c r="B3656" s="1">
        <v>0.22</v>
      </c>
    </row>
    <row r="3657" ht="15.75" customHeight="1">
      <c r="A3657" s="80">
        <v>39937.0</v>
      </c>
      <c r="B3657" s="1">
        <v>0.22</v>
      </c>
    </row>
    <row r="3658" ht="15.75" customHeight="1">
      <c r="A3658" s="80">
        <v>39938.0</v>
      </c>
      <c r="B3658" s="1">
        <v>0.2</v>
      </c>
    </row>
    <row r="3659" ht="15.75" customHeight="1">
      <c r="A3659" s="80">
        <v>39939.0</v>
      </c>
      <c r="B3659" s="1">
        <v>0.18</v>
      </c>
    </row>
    <row r="3660" ht="15.75" customHeight="1">
      <c r="A3660" s="80">
        <v>39940.0</v>
      </c>
      <c r="B3660" s="1">
        <v>0.18</v>
      </c>
    </row>
    <row r="3661" ht="15.75" customHeight="1">
      <c r="A3661" s="80">
        <v>39941.0</v>
      </c>
      <c r="B3661" s="1">
        <v>0.17</v>
      </c>
    </row>
    <row r="3662" ht="15.75" customHeight="1">
      <c r="A3662" s="80">
        <v>39944.0</v>
      </c>
      <c r="B3662" s="1">
        <v>0.17</v>
      </c>
    </row>
    <row r="3663" ht="15.75" customHeight="1">
      <c r="A3663" s="80">
        <v>39945.0</v>
      </c>
      <c r="B3663" s="1">
        <v>0.16</v>
      </c>
    </row>
    <row r="3664" ht="15.75" customHeight="1">
      <c r="A3664" s="80">
        <v>39946.0</v>
      </c>
      <c r="B3664" s="1">
        <v>0.16</v>
      </c>
    </row>
    <row r="3665" ht="15.75" customHeight="1">
      <c r="A3665" s="80">
        <v>39947.0</v>
      </c>
      <c r="B3665" s="1">
        <v>0.16</v>
      </c>
    </row>
    <row r="3666" ht="15.75" customHeight="1">
      <c r="A3666" s="80">
        <v>39948.0</v>
      </c>
      <c r="B3666" s="1">
        <v>0.17</v>
      </c>
    </row>
    <row r="3667" ht="15.75" customHeight="1">
      <c r="A3667" s="80">
        <v>39951.0</v>
      </c>
      <c r="B3667" s="1">
        <v>0.16</v>
      </c>
    </row>
    <row r="3668" ht="15.75" customHeight="1">
      <c r="A3668" s="80">
        <v>39952.0</v>
      </c>
      <c r="B3668" s="1">
        <v>0.15</v>
      </c>
    </row>
    <row r="3669" ht="15.75" customHeight="1">
      <c r="A3669" s="80">
        <v>39953.0</v>
      </c>
      <c r="B3669" s="1">
        <v>0.14</v>
      </c>
    </row>
    <row r="3670" ht="15.75" customHeight="1">
      <c r="A3670" s="80">
        <v>39954.0</v>
      </c>
      <c r="B3670" s="1">
        <v>0.17</v>
      </c>
    </row>
    <row r="3671" ht="15.75" customHeight="1">
      <c r="A3671" s="80">
        <v>39955.0</v>
      </c>
      <c r="B3671" s="1">
        <v>0.17</v>
      </c>
    </row>
    <row r="3672" ht="15.75" customHeight="1">
      <c r="A3672" s="80">
        <v>39959.0</v>
      </c>
      <c r="B3672" s="1">
        <v>0.18</v>
      </c>
    </row>
    <row r="3673" ht="15.75" customHeight="1">
      <c r="A3673" s="80">
        <v>39960.0</v>
      </c>
      <c r="B3673" s="1">
        <v>0.17</v>
      </c>
    </row>
    <row r="3674" ht="15.75" customHeight="1">
      <c r="A3674" s="80">
        <v>39961.0</v>
      </c>
      <c r="B3674" s="1">
        <v>0.17</v>
      </c>
    </row>
    <row r="3675" ht="15.75" customHeight="1">
      <c r="A3675" s="80">
        <v>39962.0</v>
      </c>
      <c r="B3675" s="1">
        <v>0.19</v>
      </c>
    </row>
    <row r="3676" ht="15.75" customHeight="1">
      <c r="A3676" s="80">
        <v>39965.0</v>
      </c>
      <c r="B3676" s="1">
        <v>0.21</v>
      </c>
    </row>
    <row r="3677" ht="15.75" customHeight="1">
      <c r="A3677" s="80">
        <v>39966.0</v>
      </c>
      <c r="B3677" s="1">
        <v>0.2</v>
      </c>
    </row>
    <row r="3678" ht="15.75" customHeight="1">
      <c r="A3678" s="80">
        <v>39967.0</v>
      </c>
      <c r="B3678" s="1">
        <v>0.21</v>
      </c>
    </row>
    <row r="3679" ht="15.75" customHeight="1">
      <c r="A3679" s="80">
        <v>39968.0</v>
      </c>
      <c r="B3679" s="1">
        <v>0.2</v>
      </c>
    </row>
    <row r="3680" ht="15.75" customHeight="1">
      <c r="A3680" s="80">
        <v>39969.0</v>
      </c>
      <c r="B3680" s="1">
        <v>0.21</v>
      </c>
    </row>
    <row r="3681" ht="15.75" customHeight="1">
      <c r="A3681" s="80">
        <v>39972.0</v>
      </c>
      <c r="B3681" s="1">
        <v>0.21</v>
      </c>
    </row>
    <row r="3682" ht="15.75" customHeight="1">
      <c r="A3682" s="80">
        <v>39973.0</v>
      </c>
      <c r="B3682" s="1">
        <v>0.18</v>
      </c>
    </row>
    <row r="3683" ht="15.75" customHeight="1">
      <c r="A3683" s="80">
        <v>39974.0</v>
      </c>
      <c r="B3683" s="1">
        <v>0.18</v>
      </c>
    </row>
    <row r="3684" ht="15.75" customHeight="1">
      <c r="A3684" s="80">
        <v>39975.0</v>
      </c>
      <c r="B3684" s="1">
        <v>0.17</v>
      </c>
    </row>
    <row r="3685" ht="15.75" customHeight="1">
      <c r="A3685" s="80">
        <v>39976.0</v>
      </c>
      <c r="B3685" s="1">
        <v>0.17</v>
      </c>
    </row>
    <row r="3686" ht="15.75" customHeight="1">
      <c r="A3686" s="80">
        <v>39979.0</v>
      </c>
      <c r="B3686" s="1">
        <v>0.22</v>
      </c>
    </row>
    <row r="3687" ht="15.75" customHeight="1">
      <c r="A3687" s="80">
        <v>39980.0</v>
      </c>
      <c r="B3687" s="1">
        <v>0.22</v>
      </c>
    </row>
    <row r="3688" ht="15.75" customHeight="1">
      <c r="A3688" s="80">
        <v>39981.0</v>
      </c>
      <c r="B3688" s="1">
        <v>0.24</v>
      </c>
    </row>
    <row r="3689" ht="15.75" customHeight="1">
      <c r="A3689" s="80">
        <v>39982.0</v>
      </c>
      <c r="B3689" s="1">
        <v>0.25</v>
      </c>
    </row>
    <row r="3690" ht="15.75" customHeight="1">
      <c r="A3690" s="80">
        <v>39983.0</v>
      </c>
      <c r="B3690" s="1">
        <v>0.25</v>
      </c>
    </row>
    <row r="3691" ht="15.75" customHeight="1">
      <c r="A3691" s="80">
        <v>39986.0</v>
      </c>
      <c r="B3691" s="1">
        <v>0.24</v>
      </c>
    </row>
    <row r="3692" ht="15.75" customHeight="1">
      <c r="A3692" s="80">
        <v>39987.0</v>
      </c>
      <c r="B3692" s="1">
        <v>0.24</v>
      </c>
    </row>
    <row r="3693" ht="15.75" customHeight="1">
      <c r="A3693" s="80">
        <v>39988.0</v>
      </c>
      <c r="B3693" s="1">
        <v>0.21</v>
      </c>
    </row>
    <row r="3694" ht="15.75" customHeight="1">
      <c r="A3694" s="80">
        <v>39989.0</v>
      </c>
      <c r="B3694" s="1">
        <v>0.19</v>
      </c>
    </row>
    <row r="3695" ht="15.75" customHeight="1">
      <c r="A3695" s="80">
        <v>39990.0</v>
      </c>
      <c r="B3695" s="1">
        <v>0.18</v>
      </c>
    </row>
    <row r="3696" ht="15.75" customHeight="1">
      <c r="A3696" s="80">
        <v>39993.0</v>
      </c>
      <c r="B3696" s="1">
        <v>0.17</v>
      </c>
    </row>
    <row r="3697" ht="15.75" customHeight="1">
      <c r="A3697" s="80">
        <v>39994.0</v>
      </c>
      <c r="B3697" s="1">
        <v>0.22</v>
      </c>
    </row>
    <row r="3698" ht="15.75" customHeight="1">
      <c r="A3698" s="80">
        <v>39995.0</v>
      </c>
      <c r="B3698" s="1">
        <v>0.2</v>
      </c>
    </row>
    <row r="3699" ht="15.75" customHeight="1">
      <c r="A3699" s="80">
        <v>39996.0</v>
      </c>
      <c r="B3699" s="1">
        <v>0.17</v>
      </c>
    </row>
    <row r="3700" ht="15.75" customHeight="1">
      <c r="A3700" s="80">
        <v>39997.0</v>
      </c>
      <c r="B3700" s="1">
        <v>0.16</v>
      </c>
    </row>
    <row r="3701" ht="15.75" customHeight="1">
      <c r="A3701" s="80">
        <v>40000.0</v>
      </c>
      <c r="B3701" s="1">
        <v>0.18</v>
      </c>
    </row>
    <row r="3702" ht="15.75" customHeight="1">
      <c r="A3702" s="80">
        <v>40001.0</v>
      </c>
      <c r="B3702" s="1">
        <v>0.18</v>
      </c>
    </row>
    <row r="3703" ht="15.75" customHeight="1">
      <c r="A3703" s="80">
        <v>40002.0</v>
      </c>
      <c r="B3703" s="1">
        <v>0.16</v>
      </c>
    </row>
    <row r="3704" ht="15.75" customHeight="1">
      <c r="A3704" s="80">
        <v>40003.0</v>
      </c>
      <c r="B3704" s="1">
        <v>0.15</v>
      </c>
    </row>
    <row r="3705" ht="15.75" customHeight="1">
      <c r="A3705" s="80">
        <v>40004.0</v>
      </c>
      <c r="B3705" s="1">
        <v>0.15</v>
      </c>
    </row>
    <row r="3706" ht="15.75" customHeight="1">
      <c r="A3706" s="80">
        <v>40007.0</v>
      </c>
      <c r="B3706" s="1">
        <v>0.13</v>
      </c>
    </row>
    <row r="3707" ht="15.75" customHeight="1">
      <c r="A3707" s="80">
        <v>40008.0</v>
      </c>
      <c r="B3707" s="1">
        <v>0.13</v>
      </c>
    </row>
    <row r="3708" ht="15.75" customHeight="1">
      <c r="A3708" s="80">
        <v>40009.0</v>
      </c>
      <c r="B3708" s="1">
        <v>0.14</v>
      </c>
    </row>
    <row r="3709" ht="15.75" customHeight="1">
      <c r="A3709" s="80">
        <v>40010.0</v>
      </c>
      <c r="B3709" s="1">
        <v>0.15</v>
      </c>
    </row>
    <row r="3710" ht="15.75" customHeight="1">
      <c r="A3710" s="80">
        <v>40011.0</v>
      </c>
      <c r="B3710" s="1">
        <v>0.15</v>
      </c>
    </row>
    <row r="3711" ht="15.75" customHeight="1">
      <c r="A3711" s="80">
        <v>40014.0</v>
      </c>
      <c r="B3711" s="1">
        <v>0.15</v>
      </c>
    </row>
    <row r="3712" ht="15.75" customHeight="1">
      <c r="A3712" s="80">
        <v>40015.0</v>
      </c>
      <c r="B3712" s="1">
        <v>0.14</v>
      </c>
    </row>
    <row r="3713" ht="15.75" customHeight="1">
      <c r="A3713" s="80">
        <v>40016.0</v>
      </c>
      <c r="B3713" s="1">
        <v>0.14</v>
      </c>
    </row>
    <row r="3714" ht="15.75" customHeight="1">
      <c r="A3714" s="80">
        <v>40017.0</v>
      </c>
      <c r="B3714" s="1">
        <v>0.15</v>
      </c>
    </row>
    <row r="3715" ht="15.75" customHeight="1">
      <c r="A3715" s="80">
        <v>40018.0</v>
      </c>
      <c r="B3715" s="1">
        <v>0.15</v>
      </c>
    </row>
    <row r="3716" ht="15.75" customHeight="1">
      <c r="A3716" s="80">
        <v>40021.0</v>
      </c>
      <c r="B3716" s="1">
        <v>0.16</v>
      </c>
    </row>
    <row r="3717" ht="15.75" customHeight="1">
      <c r="A3717" s="80">
        <v>40022.0</v>
      </c>
      <c r="B3717" s="1">
        <v>0.15</v>
      </c>
    </row>
    <row r="3718" ht="15.75" customHeight="1">
      <c r="A3718" s="80">
        <v>40023.0</v>
      </c>
      <c r="B3718" s="1">
        <v>0.17</v>
      </c>
    </row>
    <row r="3719" ht="15.75" customHeight="1">
      <c r="A3719" s="80">
        <v>40024.0</v>
      </c>
      <c r="B3719" s="1">
        <v>0.17</v>
      </c>
    </row>
    <row r="3720" ht="15.75" customHeight="1">
      <c r="A3720" s="80">
        <v>40025.0</v>
      </c>
      <c r="B3720" s="1">
        <v>0.18</v>
      </c>
    </row>
    <row r="3721" ht="15.75" customHeight="1">
      <c r="A3721" s="80">
        <v>40028.0</v>
      </c>
      <c r="B3721" s="1">
        <v>0.18</v>
      </c>
    </row>
    <row r="3722" ht="15.75" customHeight="1">
      <c r="A3722" s="80">
        <v>40029.0</v>
      </c>
      <c r="B3722" s="1">
        <v>0.17</v>
      </c>
    </row>
    <row r="3723" ht="15.75" customHeight="1">
      <c r="A3723" s="80">
        <v>40030.0</v>
      </c>
      <c r="B3723" s="1">
        <v>0.17</v>
      </c>
    </row>
    <row r="3724" ht="15.75" customHeight="1">
      <c r="A3724" s="80">
        <v>40031.0</v>
      </c>
      <c r="B3724" s="1">
        <v>0.17</v>
      </c>
    </row>
    <row r="3725" ht="15.75" customHeight="1">
      <c r="A3725" s="80">
        <v>40032.0</v>
      </c>
      <c r="B3725" s="1">
        <v>0.17</v>
      </c>
    </row>
    <row r="3726" ht="15.75" customHeight="1">
      <c r="A3726" s="80">
        <v>40035.0</v>
      </c>
      <c r="B3726" s="1">
        <v>0.17</v>
      </c>
    </row>
    <row r="3727" ht="15.75" customHeight="1">
      <c r="A3727" s="80">
        <v>40036.0</v>
      </c>
      <c r="B3727" s="1">
        <v>0.16</v>
      </c>
    </row>
    <row r="3728" ht="15.75" customHeight="1">
      <c r="A3728" s="80">
        <v>40037.0</v>
      </c>
      <c r="B3728" s="1">
        <v>0.15</v>
      </c>
    </row>
    <row r="3729" ht="15.75" customHeight="1">
      <c r="A3729" s="80">
        <v>40038.0</v>
      </c>
      <c r="B3729" s="1">
        <v>0.15</v>
      </c>
    </row>
    <row r="3730" ht="15.75" customHeight="1">
      <c r="A3730" s="80">
        <v>40039.0</v>
      </c>
      <c r="B3730" s="1">
        <v>0.15</v>
      </c>
    </row>
    <row r="3731" ht="15.75" customHeight="1">
      <c r="A3731" s="80">
        <v>40042.0</v>
      </c>
      <c r="B3731" s="1">
        <v>0.17</v>
      </c>
    </row>
    <row r="3732" ht="15.75" customHeight="1">
      <c r="A3732" s="80">
        <v>40043.0</v>
      </c>
      <c r="B3732" s="1">
        <v>0.17</v>
      </c>
    </row>
    <row r="3733" ht="15.75" customHeight="1">
      <c r="A3733" s="80">
        <v>40044.0</v>
      </c>
      <c r="B3733" s="1">
        <v>0.17</v>
      </c>
    </row>
    <row r="3734" ht="15.75" customHeight="1">
      <c r="A3734" s="80">
        <v>40045.0</v>
      </c>
      <c r="B3734" s="1">
        <v>0.17</v>
      </c>
    </row>
    <row r="3735" ht="15.75" customHeight="1">
      <c r="A3735" s="80">
        <v>40046.0</v>
      </c>
      <c r="B3735" s="1">
        <v>0.16</v>
      </c>
    </row>
    <row r="3736" ht="15.75" customHeight="1">
      <c r="A3736" s="80">
        <v>40049.0</v>
      </c>
      <c r="B3736" s="1">
        <v>0.16</v>
      </c>
    </row>
    <row r="3737" ht="15.75" customHeight="1">
      <c r="A3737" s="80">
        <v>40050.0</v>
      </c>
      <c r="B3737" s="1">
        <v>0.15</v>
      </c>
    </row>
    <row r="3738" ht="15.75" customHeight="1">
      <c r="A3738" s="80">
        <v>40051.0</v>
      </c>
      <c r="B3738" s="1">
        <v>0.15</v>
      </c>
    </row>
    <row r="3739" ht="15.75" customHeight="1">
      <c r="A3739" s="80">
        <v>40052.0</v>
      </c>
      <c r="B3739" s="1">
        <v>0.14</v>
      </c>
    </row>
    <row r="3740" ht="15.75" customHeight="1">
      <c r="A3740" s="80">
        <v>40053.0</v>
      </c>
      <c r="B3740" s="1">
        <v>0.14</v>
      </c>
    </row>
    <row r="3741" ht="15.75" customHeight="1">
      <c r="A3741" s="80">
        <v>40056.0</v>
      </c>
      <c r="B3741" s="1">
        <v>0.15</v>
      </c>
    </row>
    <row r="3742" ht="15.75" customHeight="1">
      <c r="A3742" s="80">
        <v>40057.0</v>
      </c>
      <c r="B3742" s="1">
        <v>0.15</v>
      </c>
    </row>
    <row r="3743" ht="15.75" customHeight="1">
      <c r="A3743" s="80">
        <v>40058.0</v>
      </c>
      <c r="B3743" s="1">
        <v>0.16</v>
      </c>
    </row>
    <row r="3744" ht="15.75" customHeight="1">
      <c r="A3744" s="80">
        <v>40059.0</v>
      </c>
      <c r="B3744" s="1">
        <v>0.15</v>
      </c>
    </row>
    <row r="3745" ht="15.75" customHeight="1">
      <c r="A3745" s="80">
        <v>40060.0</v>
      </c>
      <c r="B3745" s="1">
        <v>0.15</v>
      </c>
    </row>
    <row r="3746" ht="15.75" customHeight="1">
      <c r="A3746" s="80">
        <v>40064.0</v>
      </c>
      <c r="B3746" s="1">
        <v>0.15</v>
      </c>
    </row>
    <row r="3747" ht="15.75" customHeight="1">
      <c r="A3747" s="80">
        <v>40065.0</v>
      </c>
      <c r="B3747" s="1">
        <v>0.15</v>
      </c>
    </row>
    <row r="3748" ht="15.75" customHeight="1">
      <c r="A3748" s="80">
        <v>40066.0</v>
      </c>
      <c r="B3748" s="1">
        <v>0.16</v>
      </c>
    </row>
    <row r="3749" ht="15.75" customHeight="1">
      <c r="A3749" s="80">
        <v>40067.0</v>
      </c>
      <c r="B3749" s="1">
        <v>0.15</v>
      </c>
    </row>
    <row r="3750" ht="15.75" customHeight="1">
      <c r="A3750" s="80">
        <v>40070.0</v>
      </c>
      <c r="B3750" s="1">
        <v>0.16</v>
      </c>
    </row>
    <row r="3751" ht="15.75" customHeight="1">
      <c r="A3751" s="80">
        <v>40071.0</v>
      </c>
      <c r="B3751" s="1">
        <v>0.17</v>
      </c>
    </row>
    <row r="3752" ht="15.75" customHeight="1">
      <c r="A3752" s="80">
        <v>40072.0</v>
      </c>
      <c r="B3752" s="1">
        <v>0.17</v>
      </c>
    </row>
    <row r="3753" ht="15.75" customHeight="1">
      <c r="A3753" s="80">
        <v>40073.0</v>
      </c>
      <c r="B3753" s="1">
        <v>0.16</v>
      </c>
    </row>
    <row r="3754" ht="15.75" customHeight="1">
      <c r="A3754" s="80">
        <v>40074.0</v>
      </c>
      <c r="B3754" s="1">
        <v>0.16</v>
      </c>
    </row>
    <row r="3755" ht="15.75" customHeight="1">
      <c r="A3755" s="80">
        <v>40077.0</v>
      </c>
      <c r="B3755" s="1">
        <v>0.15</v>
      </c>
    </row>
    <row r="3756" ht="15.75" customHeight="1">
      <c r="A3756" s="80">
        <v>40078.0</v>
      </c>
      <c r="B3756" s="1">
        <v>0.15</v>
      </c>
    </row>
    <row r="3757" ht="15.75" customHeight="1">
      <c r="A3757" s="80">
        <v>40079.0</v>
      </c>
      <c r="B3757" s="1">
        <v>0.15</v>
      </c>
    </row>
    <row r="3758" ht="15.75" customHeight="1">
      <c r="A3758" s="80">
        <v>40080.0</v>
      </c>
      <c r="B3758" s="1">
        <v>0.14</v>
      </c>
    </row>
    <row r="3759" ht="15.75" customHeight="1">
      <c r="A3759" s="80">
        <v>40081.0</v>
      </c>
      <c r="B3759" s="1">
        <v>0.13</v>
      </c>
    </row>
    <row r="3760" ht="15.75" customHeight="1">
      <c r="A3760" s="80">
        <v>40084.0</v>
      </c>
      <c r="B3760" s="1">
        <v>0.13</v>
      </c>
    </row>
    <row r="3761" ht="15.75" customHeight="1">
      <c r="A3761" s="80">
        <v>40085.0</v>
      </c>
      <c r="B3761" s="1">
        <v>0.11</v>
      </c>
    </row>
    <row r="3762" ht="15.75" customHeight="1">
      <c r="A3762" s="80">
        <v>40086.0</v>
      </c>
      <c r="B3762" s="1">
        <v>0.07</v>
      </c>
    </row>
    <row r="3763" ht="15.75" customHeight="1">
      <c r="A3763" s="80">
        <v>40087.0</v>
      </c>
      <c r="B3763" s="1">
        <v>0.11</v>
      </c>
    </row>
    <row r="3764" ht="15.75" customHeight="1">
      <c r="A3764" s="80">
        <v>40088.0</v>
      </c>
      <c r="B3764" s="1">
        <v>0.13</v>
      </c>
    </row>
    <row r="3765" ht="15.75" customHeight="1">
      <c r="A3765" s="80">
        <v>40091.0</v>
      </c>
      <c r="B3765" s="1">
        <v>0.13</v>
      </c>
    </row>
    <row r="3766" ht="15.75" customHeight="1">
      <c r="A3766" s="80">
        <v>40092.0</v>
      </c>
      <c r="B3766" s="1">
        <v>0.12</v>
      </c>
    </row>
    <row r="3767" ht="15.75" customHeight="1">
      <c r="A3767" s="80">
        <v>40093.0</v>
      </c>
      <c r="B3767" s="1">
        <v>0.13</v>
      </c>
    </row>
    <row r="3768" ht="15.75" customHeight="1">
      <c r="A3768" s="80">
        <v>40094.0</v>
      </c>
      <c r="B3768" s="1">
        <v>0.12</v>
      </c>
    </row>
    <row r="3769" ht="15.75" customHeight="1">
      <c r="A3769" s="80">
        <v>40095.0</v>
      </c>
      <c r="B3769" s="1">
        <v>0.12</v>
      </c>
    </row>
    <row r="3770" ht="15.75" customHeight="1">
      <c r="A3770" s="80">
        <v>40099.0</v>
      </c>
      <c r="B3770" s="1">
        <v>0.12</v>
      </c>
    </row>
    <row r="3771" ht="15.75" customHeight="1">
      <c r="A3771" s="80">
        <v>40100.0</v>
      </c>
      <c r="B3771" s="1">
        <v>0.12</v>
      </c>
    </row>
    <row r="3772" ht="15.75" customHeight="1">
      <c r="A3772" s="80">
        <v>40101.0</v>
      </c>
      <c r="B3772" s="1">
        <v>0.13</v>
      </c>
    </row>
    <row r="3773" ht="15.75" customHeight="1">
      <c r="A3773" s="80">
        <v>40102.0</v>
      </c>
      <c r="B3773" s="1">
        <v>0.12</v>
      </c>
    </row>
    <row r="3774" ht="15.75" customHeight="1">
      <c r="A3774" s="80">
        <v>40105.0</v>
      </c>
      <c r="B3774" s="1">
        <v>0.12</v>
      </c>
    </row>
    <row r="3775" ht="15.75" customHeight="1">
      <c r="A3775" s="80">
        <v>40106.0</v>
      </c>
      <c r="B3775" s="1">
        <v>0.12</v>
      </c>
    </row>
    <row r="3776" ht="15.75" customHeight="1">
      <c r="A3776" s="80">
        <v>40107.0</v>
      </c>
      <c r="B3776" s="1">
        <v>0.11</v>
      </c>
    </row>
    <row r="3777" ht="15.75" customHeight="1">
      <c r="A3777" s="80">
        <v>40108.0</v>
      </c>
      <c r="B3777" s="1">
        <v>0.11</v>
      </c>
    </row>
    <row r="3778" ht="15.75" customHeight="1">
      <c r="A3778" s="80">
        <v>40109.0</v>
      </c>
      <c r="B3778" s="1">
        <v>0.11</v>
      </c>
    </row>
    <row r="3779" ht="15.75" customHeight="1">
      <c r="A3779" s="80">
        <v>40112.0</v>
      </c>
      <c r="B3779" s="1">
        <v>0.11</v>
      </c>
    </row>
    <row r="3780" ht="15.75" customHeight="1">
      <c r="A3780" s="80">
        <v>40113.0</v>
      </c>
      <c r="B3780" s="1">
        <v>0.11</v>
      </c>
    </row>
    <row r="3781" ht="15.75" customHeight="1">
      <c r="A3781" s="80">
        <v>40114.0</v>
      </c>
      <c r="B3781" s="1">
        <v>0.11</v>
      </c>
    </row>
    <row r="3782" ht="15.75" customHeight="1">
      <c r="A3782" s="80">
        <v>40115.0</v>
      </c>
      <c r="B3782" s="1">
        <v>0.11</v>
      </c>
    </row>
    <row r="3783" ht="15.75" customHeight="1">
      <c r="A3783" s="80">
        <v>40116.0</v>
      </c>
      <c r="B3783" s="1">
        <v>0.11</v>
      </c>
    </row>
    <row r="3784" ht="15.75" customHeight="1">
      <c r="A3784" s="80">
        <v>40119.0</v>
      </c>
      <c r="B3784" s="1">
        <v>0.12</v>
      </c>
    </row>
    <row r="3785" ht="15.75" customHeight="1">
      <c r="A3785" s="80">
        <v>40120.0</v>
      </c>
      <c r="B3785" s="1">
        <v>0.12</v>
      </c>
    </row>
    <row r="3786" ht="15.75" customHeight="1">
      <c r="A3786" s="80">
        <v>40121.0</v>
      </c>
      <c r="B3786" s="1">
        <v>0.13</v>
      </c>
    </row>
    <row r="3787" ht="15.75" customHeight="1">
      <c r="A3787" s="80">
        <v>40122.0</v>
      </c>
      <c r="B3787" s="1">
        <v>0.13</v>
      </c>
    </row>
    <row r="3788" ht="15.75" customHeight="1">
      <c r="A3788" s="80">
        <v>40123.0</v>
      </c>
      <c r="B3788" s="1">
        <v>0.12</v>
      </c>
    </row>
    <row r="3789" ht="15.75" customHeight="1">
      <c r="A3789" s="80">
        <v>40126.0</v>
      </c>
      <c r="B3789" s="1">
        <v>0.12</v>
      </c>
    </row>
    <row r="3790" ht="15.75" customHeight="1">
      <c r="A3790" s="80">
        <v>40127.0</v>
      </c>
      <c r="B3790" s="1">
        <v>0.13</v>
      </c>
    </row>
    <row r="3791" ht="15.75" customHeight="1">
      <c r="A3791" s="80">
        <v>40129.0</v>
      </c>
      <c r="B3791" s="1">
        <v>0.12</v>
      </c>
    </row>
    <row r="3792" ht="15.75" customHeight="1">
      <c r="A3792" s="80">
        <v>40130.0</v>
      </c>
      <c r="B3792" s="1">
        <v>0.12</v>
      </c>
    </row>
    <row r="3793" ht="15.75" customHeight="1">
      <c r="A3793" s="80">
        <v>40133.0</v>
      </c>
      <c r="B3793" s="1">
        <v>0.12</v>
      </c>
    </row>
    <row r="3794" ht="15.75" customHeight="1">
      <c r="A3794" s="80">
        <v>40134.0</v>
      </c>
      <c r="B3794" s="1">
        <v>0.12</v>
      </c>
    </row>
    <row r="3795" ht="15.75" customHeight="1">
      <c r="A3795" s="80">
        <v>40135.0</v>
      </c>
      <c r="B3795" s="1">
        <v>0.11</v>
      </c>
    </row>
    <row r="3796" ht="15.75" customHeight="1">
      <c r="A3796" s="80">
        <v>40136.0</v>
      </c>
      <c r="B3796" s="1">
        <v>0.11</v>
      </c>
    </row>
    <row r="3797" ht="15.75" customHeight="1">
      <c r="A3797" s="80">
        <v>40137.0</v>
      </c>
      <c r="B3797" s="1">
        <v>0.11</v>
      </c>
    </row>
    <row r="3798" ht="15.75" customHeight="1">
      <c r="A3798" s="80">
        <v>40140.0</v>
      </c>
      <c r="B3798" s="1">
        <v>0.12</v>
      </c>
    </row>
    <row r="3799" ht="15.75" customHeight="1">
      <c r="A3799" s="80">
        <v>40141.0</v>
      </c>
      <c r="B3799" s="1">
        <v>0.12</v>
      </c>
    </row>
    <row r="3800" ht="15.75" customHeight="1">
      <c r="A3800" s="80">
        <v>40142.0</v>
      </c>
      <c r="B3800" s="1">
        <v>0.11</v>
      </c>
    </row>
    <row r="3801" ht="15.75" customHeight="1">
      <c r="A3801" s="80">
        <v>40144.0</v>
      </c>
      <c r="B3801" s="1">
        <v>0.12</v>
      </c>
    </row>
    <row r="3802" ht="15.75" customHeight="1">
      <c r="A3802" s="80">
        <v>40147.0</v>
      </c>
      <c r="B3802" s="1">
        <v>0.13</v>
      </c>
    </row>
    <row r="3803" ht="15.75" customHeight="1">
      <c r="A3803" s="80">
        <v>40148.0</v>
      </c>
      <c r="B3803" s="1">
        <v>0.13</v>
      </c>
    </row>
    <row r="3804" ht="15.75" customHeight="1">
      <c r="A3804" s="80">
        <v>40149.0</v>
      </c>
      <c r="B3804" s="1">
        <v>0.13</v>
      </c>
    </row>
    <row r="3805" ht="15.75" customHeight="1">
      <c r="A3805" s="80">
        <v>40150.0</v>
      </c>
      <c r="B3805" s="1">
        <v>0.13</v>
      </c>
    </row>
    <row r="3806" ht="15.75" customHeight="1">
      <c r="A3806" s="80">
        <v>40151.0</v>
      </c>
      <c r="B3806" s="1">
        <v>0.12</v>
      </c>
    </row>
    <row r="3807" ht="15.75" customHeight="1">
      <c r="A3807" s="80">
        <v>40154.0</v>
      </c>
      <c r="B3807" s="1">
        <v>0.12</v>
      </c>
    </row>
    <row r="3808" ht="15.75" customHeight="1">
      <c r="A3808" s="80">
        <v>40155.0</v>
      </c>
      <c r="B3808" s="1">
        <v>0.12</v>
      </c>
    </row>
    <row r="3809" ht="15.75" customHeight="1">
      <c r="A3809" s="80">
        <v>40156.0</v>
      </c>
      <c r="B3809" s="1">
        <v>0.12</v>
      </c>
    </row>
    <row r="3810" ht="15.75" customHeight="1">
      <c r="A3810" s="80">
        <v>40157.0</v>
      </c>
      <c r="B3810" s="1">
        <v>0.12</v>
      </c>
    </row>
    <row r="3811" ht="15.75" customHeight="1">
      <c r="A3811" s="80">
        <v>40158.0</v>
      </c>
      <c r="B3811" s="1">
        <v>0.12</v>
      </c>
    </row>
    <row r="3812" ht="15.75" customHeight="1">
      <c r="A3812" s="80">
        <v>40161.0</v>
      </c>
      <c r="B3812" s="1">
        <v>0.12</v>
      </c>
    </row>
    <row r="3813" ht="15.75" customHeight="1">
      <c r="A3813" s="80">
        <v>40162.0</v>
      </c>
      <c r="B3813" s="1">
        <v>0.13</v>
      </c>
    </row>
    <row r="3814" ht="15.75" customHeight="1">
      <c r="A3814" s="80">
        <v>40163.0</v>
      </c>
      <c r="B3814" s="1">
        <v>0.14</v>
      </c>
    </row>
    <row r="3815" ht="15.75" customHeight="1">
      <c r="A3815" s="80">
        <v>40164.0</v>
      </c>
      <c r="B3815" s="1">
        <v>0.13</v>
      </c>
    </row>
    <row r="3816" ht="15.75" customHeight="1">
      <c r="A3816" s="80">
        <v>40165.0</v>
      </c>
      <c r="B3816" s="1">
        <v>0.12</v>
      </c>
    </row>
    <row r="3817" ht="15.75" customHeight="1">
      <c r="A3817" s="80">
        <v>40168.0</v>
      </c>
      <c r="B3817" s="1">
        <v>0.12</v>
      </c>
    </row>
    <row r="3818" ht="15.75" customHeight="1">
      <c r="A3818" s="80">
        <v>40169.0</v>
      </c>
      <c r="B3818" s="1">
        <v>0.12</v>
      </c>
    </row>
    <row r="3819" ht="15.75" customHeight="1">
      <c r="A3819" s="80">
        <v>40170.0</v>
      </c>
      <c r="B3819" s="1">
        <v>0.11</v>
      </c>
    </row>
    <row r="3820" ht="15.75" customHeight="1">
      <c r="A3820" s="80">
        <v>40171.0</v>
      </c>
      <c r="B3820" s="1">
        <v>0.11</v>
      </c>
    </row>
    <row r="3821" ht="15.75" customHeight="1">
      <c r="A3821" s="80">
        <v>40175.0</v>
      </c>
      <c r="B3821" s="1">
        <v>0.12</v>
      </c>
    </row>
    <row r="3822" ht="15.75" customHeight="1">
      <c r="A3822" s="80">
        <v>40176.0</v>
      </c>
      <c r="B3822" s="1">
        <v>0.12</v>
      </c>
    </row>
    <row r="3823" ht="15.75" customHeight="1">
      <c r="A3823" s="80">
        <v>40177.0</v>
      </c>
      <c r="B3823" s="1">
        <v>0.11</v>
      </c>
    </row>
    <row r="3824" ht="15.75" customHeight="1">
      <c r="A3824" s="80">
        <v>40178.0</v>
      </c>
      <c r="B3824" s="1">
        <v>0.05</v>
      </c>
    </row>
    <row r="3825" ht="15.75" customHeight="1">
      <c r="A3825" s="80">
        <v>40182.0</v>
      </c>
      <c r="B3825" s="1">
        <v>0.12</v>
      </c>
    </row>
    <row r="3826" ht="15.75" customHeight="1">
      <c r="A3826" s="80">
        <v>40183.0</v>
      </c>
      <c r="B3826" s="1">
        <v>0.12</v>
      </c>
    </row>
    <row r="3827" ht="15.75" customHeight="1">
      <c r="A3827" s="80">
        <v>40184.0</v>
      </c>
      <c r="B3827" s="1">
        <v>0.12</v>
      </c>
    </row>
    <row r="3828" ht="15.75" customHeight="1">
      <c r="A3828" s="80">
        <v>40185.0</v>
      </c>
      <c r="B3828" s="1">
        <v>0.1</v>
      </c>
    </row>
    <row r="3829" ht="15.75" customHeight="1">
      <c r="A3829" s="80">
        <v>40186.0</v>
      </c>
      <c r="B3829" s="1">
        <v>0.11</v>
      </c>
    </row>
    <row r="3830" ht="15.75" customHeight="1">
      <c r="A3830" s="80">
        <v>40189.0</v>
      </c>
      <c r="B3830" s="1">
        <v>0.11</v>
      </c>
    </row>
    <row r="3831" ht="15.75" customHeight="1">
      <c r="A3831" s="80">
        <v>40190.0</v>
      </c>
      <c r="B3831" s="1">
        <v>0.11</v>
      </c>
    </row>
    <row r="3832" ht="15.75" customHeight="1">
      <c r="A3832" s="80">
        <v>40191.0</v>
      </c>
      <c r="B3832" s="1">
        <v>0.11</v>
      </c>
    </row>
    <row r="3833" ht="15.75" customHeight="1">
      <c r="A3833" s="80">
        <v>40192.0</v>
      </c>
      <c r="B3833" s="1">
        <v>0.11</v>
      </c>
    </row>
    <row r="3834" ht="15.75" customHeight="1">
      <c r="A3834" s="80">
        <v>40193.0</v>
      </c>
      <c r="B3834" s="1">
        <v>0.12</v>
      </c>
    </row>
    <row r="3835" ht="15.75" customHeight="1">
      <c r="A3835" s="80">
        <v>40197.0</v>
      </c>
      <c r="B3835" s="1">
        <v>0.13</v>
      </c>
    </row>
    <row r="3836" ht="15.75" customHeight="1">
      <c r="A3836" s="80">
        <v>40198.0</v>
      </c>
      <c r="B3836" s="1">
        <v>0.13</v>
      </c>
    </row>
    <row r="3837" ht="15.75" customHeight="1">
      <c r="A3837" s="80">
        <v>40199.0</v>
      </c>
      <c r="B3837" s="1">
        <v>0.12</v>
      </c>
    </row>
    <row r="3838" ht="15.75" customHeight="1">
      <c r="A3838" s="80">
        <v>40200.0</v>
      </c>
      <c r="B3838" s="1">
        <v>0.11</v>
      </c>
    </row>
    <row r="3839" ht="15.75" customHeight="1">
      <c r="A3839" s="80">
        <v>40203.0</v>
      </c>
      <c r="B3839" s="1">
        <v>0.12</v>
      </c>
    </row>
    <row r="3840" ht="15.75" customHeight="1">
      <c r="A3840" s="80">
        <v>40204.0</v>
      </c>
      <c r="B3840" s="1">
        <v>0.12</v>
      </c>
    </row>
    <row r="3841" ht="15.75" customHeight="1">
      <c r="A3841" s="80">
        <v>40205.0</v>
      </c>
      <c r="B3841" s="1">
        <v>0.12</v>
      </c>
    </row>
    <row r="3842" ht="15.75" customHeight="1">
      <c r="A3842" s="80">
        <v>40206.0</v>
      </c>
      <c r="B3842" s="1">
        <v>0.12</v>
      </c>
    </row>
    <row r="3843" ht="15.75" customHeight="1">
      <c r="A3843" s="80">
        <v>40207.0</v>
      </c>
      <c r="B3843" s="1">
        <v>0.12</v>
      </c>
    </row>
    <row r="3844" ht="15.75" customHeight="1">
      <c r="A3844" s="80">
        <v>40210.0</v>
      </c>
      <c r="B3844" s="1">
        <v>0.14</v>
      </c>
    </row>
    <row r="3845" ht="15.75" customHeight="1">
      <c r="A3845" s="80">
        <v>40211.0</v>
      </c>
      <c r="B3845" s="1">
        <v>0.14</v>
      </c>
    </row>
    <row r="3846" ht="15.75" customHeight="1">
      <c r="A3846" s="80">
        <v>40212.0</v>
      </c>
      <c r="B3846" s="1">
        <v>0.13</v>
      </c>
    </row>
    <row r="3847" ht="15.75" customHeight="1">
      <c r="A3847" s="80">
        <v>40213.0</v>
      </c>
      <c r="B3847" s="1">
        <v>0.14</v>
      </c>
    </row>
    <row r="3848" ht="15.75" customHeight="1">
      <c r="A3848" s="80">
        <v>40214.0</v>
      </c>
      <c r="B3848" s="1">
        <v>0.13</v>
      </c>
    </row>
    <row r="3849" ht="15.75" customHeight="1">
      <c r="A3849" s="80">
        <v>40217.0</v>
      </c>
      <c r="B3849" s="1">
        <v>0.13</v>
      </c>
    </row>
    <row r="3850" ht="15.75" customHeight="1">
      <c r="A3850" s="80">
        <v>40218.0</v>
      </c>
      <c r="B3850" s="1">
        <v>0.13</v>
      </c>
    </row>
    <row r="3851" ht="15.75" customHeight="1">
      <c r="A3851" s="80">
        <v>40219.0</v>
      </c>
      <c r="B3851" s="1">
        <v>0.12</v>
      </c>
    </row>
    <row r="3852" ht="15.75" customHeight="1">
      <c r="A3852" s="80">
        <v>40220.0</v>
      </c>
      <c r="B3852" s="1">
        <v>0.12</v>
      </c>
    </row>
    <row r="3853" ht="15.75" customHeight="1">
      <c r="A3853" s="80">
        <v>40221.0</v>
      </c>
      <c r="B3853" s="1">
        <v>0.12</v>
      </c>
    </row>
    <row r="3854" ht="15.75" customHeight="1">
      <c r="A3854" s="80">
        <v>40225.0</v>
      </c>
      <c r="B3854" s="1">
        <v>0.13</v>
      </c>
    </row>
    <row r="3855" ht="15.75" customHeight="1">
      <c r="A3855" s="80">
        <v>40226.0</v>
      </c>
      <c r="B3855" s="1">
        <v>0.12</v>
      </c>
    </row>
    <row r="3856" ht="15.75" customHeight="1">
      <c r="A3856" s="80">
        <v>40227.0</v>
      </c>
      <c r="B3856" s="1">
        <v>0.12</v>
      </c>
    </row>
    <row r="3857" ht="15.75" customHeight="1">
      <c r="A3857" s="80">
        <v>40228.0</v>
      </c>
      <c r="B3857" s="1">
        <v>0.13</v>
      </c>
    </row>
    <row r="3858" ht="15.75" customHeight="1">
      <c r="A3858" s="80">
        <v>40231.0</v>
      </c>
      <c r="B3858" s="1">
        <v>0.12</v>
      </c>
    </row>
    <row r="3859" ht="15.75" customHeight="1">
      <c r="A3859" s="80">
        <v>40232.0</v>
      </c>
      <c r="B3859" s="1">
        <v>0.12</v>
      </c>
    </row>
    <row r="3860" ht="15.75" customHeight="1">
      <c r="A3860" s="80">
        <v>40233.0</v>
      </c>
      <c r="B3860" s="1">
        <v>0.11</v>
      </c>
    </row>
    <row r="3861" ht="15.75" customHeight="1">
      <c r="A3861" s="80">
        <v>40234.0</v>
      </c>
      <c r="B3861" s="1">
        <v>0.12</v>
      </c>
    </row>
    <row r="3862" ht="15.75" customHeight="1">
      <c r="A3862" s="80">
        <v>40235.0</v>
      </c>
      <c r="B3862" s="1">
        <v>0.13</v>
      </c>
    </row>
    <row r="3863" ht="15.75" customHeight="1">
      <c r="A3863" s="80">
        <v>40238.0</v>
      </c>
      <c r="B3863" s="1">
        <v>0.14</v>
      </c>
    </row>
    <row r="3864" ht="15.75" customHeight="1">
      <c r="A3864" s="80">
        <v>40239.0</v>
      </c>
      <c r="B3864" s="1">
        <v>0.14</v>
      </c>
    </row>
    <row r="3865" ht="15.75" customHeight="1">
      <c r="A3865" s="80">
        <v>40240.0</v>
      </c>
      <c r="B3865" s="1">
        <v>0.15</v>
      </c>
    </row>
    <row r="3866" ht="15.75" customHeight="1">
      <c r="A3866" s="80">
        <v>40241.0</v>
      </c>
      <c r="B3866" s="1">
        <v>0.16</v>
      </c>
    </row>
    <row r="3867" ht="15.75" customHeight="1">
      <c r="A3867" s="80">
        <v>40242.0</v>
      </c>
      <c r="B3867" s="1">
        <v>0.17</v>
      </c>
    </row>
    <row r="3868" ht="15.75" customHeight="1">
      <c r="A3868" s="80">
        <v>40245.0</v>
      </c>
      <c r="B3868" s="1">
        <v>0.15</v>
      </c>
    </row>
    <row r="3869" ht="15.75" customHeight="1">
      <c r="A3869" s="80">
        <v>40246.0</v>
      </c>
      <c r="B3869" s="1">
        <v>0.14</v>
      </c>
    </row>
    <row r="3870" ht="15.75" customHeight="1">
      <c r="A3870" s="80">
        <v>40247.0</v>
      </c>
      <c r="B3870" s="1">
        <v>0.14</v>
      </c>
    </row>
    <row r="3871" ht="15.75" customHeight="1">
      <c r="A3871" s="80">
        <v>40248.0</v>
      </c>
      <c r="B3871" s="1">
        <v>0.15</v>
      </c>
    </row>
    <row r="3872" ht="15.75" customHeight="1">
      <c r="A3872" s="80">
        <v>40249.0</v>
      </c>
      <c r="B3872" s="1">
        <v>0.17</v>
      </c>
    </row>
    <row r="3873" ht="15.75" customHeight="1">
      <c r="A3873" s="80">
        <v>40252.0</v>
      </c>
      <c r="B3873" s="1">
        <v>0.2</v>
      </c>
    </row>
    <row r="3874" ht="15.75" customHeight="1">
      <c r="A3874" s="80">
        <v>40253.0</v>
      </c>
      <c r="B3874" s="1">
        <v>0.2</v>
      </c>
    </row>
    <row r="3875" ht="15.75" customHeight="1">
      <c r="A3875" s="80">
        <v>40254.0</v>
      </c>
      <c r="B3875" s="1">
        <v>0.18</v>
      </c>
    </row>
    <row r="3876" ht="15.75" customHeight="1">
      <c r="A3876" s="80">
        <v>40255.0</v>
      </c>
      <c r="B3876" s="1">
        <v>0.18</v>
      </c>
    </row>
    <row r="3877" ht="15.75" customHeight="1">
      <c r="A3877" s="80">
        <v>40256.0</v>
      </c>
      <c r="B3877" s="1">
        <v>0.18</v>
      </c>
    </row>
    <row r="3878" ht="15.75" customHeight="1">
      <c r="A3878" s="80">
        <v>40259.0</v>
      </c>
      <c r="B3878" s="1">
        <v>0.18</v>
      </c>
    </row>
    <row r="3879" ht="15.75" customHeight="1">
      <c r="A3879" s="80">
        <v>40260.0</v>
      </c>
      <c r="B3879" s="1">
        <v>0.17</v>
      </c>
    </row>
    <row r="3880" ht="15.75" customHeight="1">
      <c r="A3880" s="80">
        <v>40261.0</v>
      </c>
      <c r="B3880" s="1">
        <v>0.17</v>
      </c>
    </row>
    <row r="3881" ht="15.75" customHeight="1">
      <c r="A3881" s="80">
        <v>40262.0</v>
      </c>
      <c r="B3881" s="1">
        <v>0.17</v>
      </c>
    </row>
    <row r="3882" ht="15.75" customHeight="1">
      <c r="A3882" s="80">
        <v>40263.0</v>
      </c>
      <c r="B3882" s="1">
        <v>0.17</v>
      </c>
    </row>
    <row r="3883" ht="15.75" customHeight="1">
      <c r="A3883" s="80">
        <v>40266.0</v>
      </c>
      <c r="B3883" s="1">
        <v>0.16</v>
      </c>
    </row>
    <row r="3884" ht="15.75" customHeight="1">
      <c r="A3884" s="80">
        <v>40267.0</v>
      </c>
      <c r="B3884" s="1">
        <v>0.16</v>
      </c>
    </row>
    <row r="3885" ht="15.75" customHeight="1">
      <c r="A3885" s="80">
        <v>40268.0</v>
      </c>
      <c r="B3885" s="1">
        <v>0.09</v>
      </c>
    </row>
    <row r="3886" ht="15.75" customHeight="1">
      <c r="A3886" s="80">
        <v>40269.0</v>
      </c>
      <c r="B3886" s="1">
        <v>0.17</v>
      </c>
    </row>
    <row r="3887" ht="15.75" customHeight="1">
      <c r="A3887" s="80">
        <v>40270.0</v>
      </c>
      <c r="B3887" s="1">
        <v>0.2</v>
      </c>
    </row>
    <row r="3888" ht="15.75" customHeight="1">
      <c r="A3888" s="80">
        <v>40273.0</v>
      </c>
      <c r="B3888" s="1">
        <v>0.2</v>
      </c>
    </row>
    <row r="3889" ht="15.75" customHeight="1">
      <c r="A3889" s="80">
        <v>40274.0</v>
      </c>
      <c r="B3889" s="1">
        <v>0.2</v>
      </c>
    </row>
    <row r="3890" ht="15.75" customHeight="1">
      <c r="A3890" s="80">
        <v>40275.0</v>
      </c>
      <c r="B3890" s="1">
        <v>0.19</v>
      </c>
    </row>
    <row r="3891" ht="15.75" customHeight="1">
      <c r="A3891" s="80">
        <v>40276.0</v>
      </c>
      <c r="B3891" s="1">
        <v>0.19</v>
      </c>
    </row>
    <row r="3892" ht="15.75" customHeight="1">
      <c r="A3892" s="80">
        <v>40277.0</v>
      </c>
      <c r="B3892" s="1">
        <v>0.19</v>
      </c>
    </row>
    <row r="3893" ht="15.75" customHeight="1">
      <c r="A3893" s="80">
        <v>40280.0</v>
      </c>
      <c r="B3893" s="1">
        <v>0.19</v>
      </c>
    </row>
    <row r="3894" ht="15.75" customHeight="1">
      <c r="A3894" s="80">
        <v>40281.0</v>
      </c>
      <c r="B3894" s="1">
        <v>0.2</v>
      </c>
    </row>
    <row r="3895" ht="15.75" customHeight="1">
      <c r="A3895" s="80">
        <v>40282.0</v>
      </c>
      <c r="B3895" s="1">
        <v>0.2</v>
      </c>
    </row>
    <row r="3896" ht="15.75" customHeight="1">
      <c r="A3896" s="80">
        <v>40283.0</v>
      </c>
      <c r="B3896" s="1">
        <v>0.22</v>
      </c>
    </row>
    <row r="3897" ht="15.75" customHeight="1">
      <c r="A3897" s="80">
        <v>40284.0</v>
      </c>
      <c r="B3897" s="1">
        <v>0.21</v>
      </c>
    </row>
    <row r="3898" ht="15.75" customHeight="1">
      <c r="A3898" s="80">
        <v>40287.0</v>
      </c>
      <c r="B3898" s="1">
        <v>0.2</v>
      </c>
    </row>
    <row r="3899" ht="15.75" customHeight="1">
      <c r="A3899" s="80">
        <v>40288.0</v>
      </c>
      <c r="B3899" s="1">
        <v>0.2</v>
      </c>
    </row>
    <row r="3900" ht="15.75" customHeight="1">
      <c r="A3900" s="80">
        <v>40289.0</v>
      </c>
      <c r="B3900" s="1">
        <v>0.2</v>
      </c>
    </row>
    <row r="3901" ht="15.75" customHeight="1">
      <c r="A3901" s="80">
        <v>40290.0</v>
      </c>
      <c r="B3901" s="1">
        <v>0.2</v>
      </c>
    </row>
    <row r="3902" ht="15.75" customHeight="1">
      <c r="A3902" s="80">
        <v>40291.0</v>
      </c>
      <c r="B3902" s="1">
        <v>0.2</v>
      </c>
    </row>
    <row r="3903" ht="15.75" customHeight="1">
      <c r="A3903" s="80">
        <v>40294.0</v>
      </c>
      <c r="B3903" s="1">
        <v>0.2</v>
      </c>
    </row>
    <row r="3904" ht="15.75" customHeight="1">
      <c r="A3904" s="80">
        <v>40295.0</v>
      </c>
      <c r="B3904" s="1">
        <v>0.2</v>
      </c>
    </row>
    <row r="3905" ht="15.75" customHeight="1">
      <c r="A3905" s="80">
        <v>40296.0</v>
      </c>
      <c r="B3905" s="1">
        <v>0.2</v>
      </c>
    </row>
    <row r="3906" ht="15.75" customHeight="1">
      <c r="A3906" s="80">
        <v>40297.0</v>
      </c>
      <c r="B3906" s="1">
        <v>0.19</v>
      </c>
    </row>
    <row r="3907" ht="15.75" customHeight="1">
      <c r="A3907" s="80">
        <v>40298.0</v>
      </c>
      <c r="B3907" s="1">
        <v>0.2</v>
      </c>
    </row>
    <row r="3908" ht="15.75" customHeight="1">
      <c r="A3908" s="80">
        <v>40301.0</v>
      </c>
      <c r="B3908" s="1">
        <v>0.2</v>
      </c>
    </row>
    <row r="3909" ht="15.75" customHeight="1">
      <c r="A3909" s="80">
        <v>40302.0</v>
      </c>
      <c r="B3909" s="1">
        <v>0.21</v>
      </c>
    </row>
    <row r="3910" ht="15.75" customHeight="1">
      <c r="A3910" s="80">
        <v>40303.0</v>
      </c>
      <c r="B3910" s="1">
        <v>0.21</v>
      </c>
    </row>
    <row r="3911" ht="15.75" customHeight="1">
      <c r="A3911" s="80">
        <v>40304.0</v>
      </c>
      <c r="B3911" s="1">
        <v>0.2</v>
      </c>
    </row>
    <row r="3912" ht="15.75" customHeight="1">
      <c r="A3912" s="80">
        <v>40305.0</v>
      </c>
      <c r="B3912" s="1">
        <v>0.2</v>
      </c>
    </row>
    <row r="3913" ht="15.75" customHeight="1">
      <c r="A3913" s="80">
        <v>40308.0</v>
      </c>
      <c r="B3913" s="1">
        <v>0.2</v>
      </c>
    </row>
    <row r="3914" ht="15.75" customHeight="1">
      <c r="A3914" s="80">
        <v>40309.0</v>
      </c>
      <c r="B3914" s="1">
        <v>0.2</v>
      </c>
    </row>
    <row r="3915" ht="15.75" customHeight="1">
      <c r="A3915" s="80">
        <v>40310.0</v>
      </c>
      <c r="B3915" s="1">
        <v>0.2</v>
      </c>
    </row>
    <row r="3916" ht="15.75" customHeight="1">
      <c r="A3916" s="80">
        <v>40311.0</v>
      </c>
      <c r="B3916" s="1">
        <v>0.2</v>
      </c>
    </row>
    <row r="3917" ht="15.75" customHeight="1">
      <c r="A3917" s="80">
        <v>40312.0</v>
      </c>
      <c r="B3917" s="1">
        <v>0.2</v>
      </c>
    </row>
    <row r="3918" ht="15.75" customHeight="1">
      <c r="A3918" s="80">
        <v>40315.0</v>
      </c>
      <c r="B3918" s="1">
        <v>0.21</v>
      </c>
    </row>
    <row r="3919" ht="15.75" customHeight="1">
      <c r="A3919" s="80">
        <v>40316.0</v>
      </c>
      <c r="B3919" s="1">
        <v>0.21</v>
      </c>
    </row>
    <row r="3920" ht="15.75" customHeight="1">
      <c r="A3920" s="80">
        <v>40317.0</v>
      </c>
      <c r="B3920" s="1">
        <v>0.2</v>
      </c>
    </row>
    <row r="3921" ht="15.75" customHeight="1">
      <c r="A3921" s="80">
        <v>40318.0</v>
      </c>
      <c r="B3921" s="1">
        <v>0.2</v>
      </c>
    </row>
    <row r="3922" ht="15.75" customHeight="1">
      <c r="A3922" s="80">
        <v>40319.0</v>
      </c>
      <c r="B3922" s="1">
        <v>0.2</v>
      </c>
    </row>
    <row r="3923" ht="15.75" customHeight="1">
      <c r="A3923" s="80">
        <v>40322.0</v>
      </c>
      <c r="B3923" s="1">
        <v>0.21</v>
      </c>
    </row>
    <row r="3924" ht="15.75" customHeight="1">
      <c r="A3924" s="80">
        <v>40323.0</v>
      </c>
      <c r="B3924" s="1">
        <v>0.21</v>
      </c>
    </row>
    <row r="3925" ht="15.75" customHeight="1">
      <c r="A3925" s="80">
        <v>40324.0</v>
      </c>
      <c r="B3925" s="1">
        <v>0.2</v>
      </c>
    </row>
    <row r="3926" ht="15.75" customHeight="1">
      <c r="A3926" s="80">
        <v>40325.0</v>
      </c>
      <c r="B3926" s="1">
        <v>0.2</v>
      </c>
    </row>
    <row r="3927" ht="15.75" customHeight="1">
      <c r="A3927" s="80">
        <v>40326.0</v>
      </c>
      <c r="B3927" s="1">
        <v>0.19</v>
      </c>
    </row>
    <row r="3928" ht="15.75" customHeight="1">
      <c r="A3928" s="80">
        <v>40330.0</v>
      </c>
      <c r="B3928" s="1">
        <v>0.2</v>
      </c>
    </row>
    <row r="3929" ht="15.75" customHeight="1">
      <c r="A3929" s="80">
        <v>40331.0</v>
      </c>
      <c r="B3929" s="1">
        <v>0.2</v>
      </c>
    </row>
    <row r="3930" ht="15.75" customHeight="1">
      <c r="A3930" s="80">
        <v>40332.0</v>
      </c>
      <c r="B3930" s="1">
        <v>0.19</v>
      </c>
    </row>
    <row r="3931" ht="15.75" customHeight="1">
      <c r="A3931" s="80">
        <v>40333.0</v>
      </c>
      <c r="B3931" s="1">
        <v>0.19</v>
      </c>
    </row>
    <row r="3932" ht="15.75" customHeight="1">
      <c r="A3932" s="80">
        <v>40336.0</v>
      </c>
      <c r="B3932" s="1">
        <v>0.19</v>
      </c>
    </row>
    <row r="3933" ht="15.75" customHeight="1">
      <c r="A3933" s="80">
        <v>40337.0</v>
      </c>
      <c r="B3933" s="1">
        <v>0.19</v>
      </c>
    </row>
    <row r="3934" ht="15.75" customHeight="1">
      <c r="A3934" s="80">
        <v>40338.0</v>
      </c>
      <c r="B3934" s="1">
        <v>0.18</v>
      </c>
    </row>
    <row r="3935" ht="15.75" customHeight="1">
      <c r="A3935" s="80">
        <v>40339.0</v>
      </c>
      <c r="B3935" s="1">
        <v>0.18</v>
      </c>
    </row>
    <row r="3936" ht="15.75" customHeight="1">
      <c r="A3936" s="80">
        <v>40340.0</v>
      </c>
      <c r="B3936" s="1">
        <v>0.18</v>
      </c>
    </row>
    <row r="3937" ht="15.75" customHeight="1">
      <c r="A3937" s="80">
        <v>40343.0</v>
      </c>
      <c r="B3937" s="1">
        <v>0.18</v>
      </c>
    </row>
    <row r="3938" ht="15.75" customHeight="1">
      <c r="A3938" s="80">
        <v>40344.0</v>
      </c>
      <c r="B3938" s="1">
        <v>0.19</v>
      </c>
    </row>
    <row r="3939" ht="15.75" customHeight="1">
      <c r="A3939" s="80">
        <v>40345.0</v>
      </c>
      <c r="B3939" s="1">
        <v>0.19</v>
      </c>
    </row>
    <row r="3940" ht="15.75" customHeight="1">
      <c r="A3940" s="80">
        <v>40346.0</v>
      </c>
      <c r="B3940" s="1">
        <v>0.19</v>
      </c>
    </row>
    <row r="3941" ht="15.75" customHeight="1">
      <c r="A3941" s="80">
        <v>40347.0</v>
      </c>
      <c r="B3941" s="1">
        <v>0.18</v>
      </c>
    </row>
    <row r="3942" ht="15.75" customHeight="1">
      <c r="A3942" s="80">
        <v>40350.0</v>
      </c>
      <c r="B3942" s="1">
        <v>0.17</v>
      </c>
    </row>
    <row r="3943" ht="15.75" customHeight="1">
      <c r="A3943" s="80">
        <v>40351.0</v>
      </c>
      <c r="B3943" s="1">
        <v>0.18</v>
      </c>
    </row>
    <row r="3944" ht="15.75" customHeight="1">
      <c r="A3944" s="80">
        <v>40352.0</v>
      </c>
      <c r="B3944" s="1">
        <v>0.17</v>
      </c>
    </row>
    <row r="3945" ht="15.75" customHeight="1">
      <c r="A3945" s="80">
        <v>40353.0</v>
      </c>
      <c r="B3945" s="1">
        <v>0.16</v>
      </c>
    </row>
    <row r="3946" ht="15.75" customHeight="1">
      <c r="A3946" s="80">
        <v>40354.0</v>
      </c>
      <c r="B3946" s="1">
        <v>0.16</v>
      </c>
    </row>
    <row r="3947" ht="15.75" customHeight="1">
      <c r="A3947" s="80">
        <v>40357.0</v>
      </c>
      <c r="B3947" s="1">
        <v>0.17</v>
      </c>
    </row>
    <row r="3948" ht="15.75" customHeight="1">
      <c r="A3948" s="80">
        <v>40358.0</v>
      </c>
      <c r="B3948" s="1">
        <v>0.15</v>
      </c>
    </row>
    <row r="3949" ht="15.75" customHeight="1">
      <c r="A3949" s="80">
        <v>40359.0</v>
      </c>
      <c r="B3949" s="1">
        <v>0.09</v>
      </c>
    </row>
    <row r="3950" ht="15.75" customHeight="1">
      <c r="A3950" s="80">
        <v>40360.0</v>
      </c>
      <c r="B3950" s="1">
        <v>0.17</v>
      </c>
    </row>
    <row r="3951" ht="15.75" customHeight="1">
      <c r="A3951" s="80">
        <v>40361.0</v>
      </c>
      <c r="B3951" s="1">
        <v>0.18</v>
      </c>
    </row>
    <row r="3952" ht="15.75" customHeight="1">
      <c r="A3952" s="80">
        <v>40365.0</v>
      </c>
      <c r="B3952" s="1">
        <v>0.18</v>
      </c>
    </row>
    <row r="3953" ht="15.75" customHeight="1">
      <c r="A3953" s="80">
        <v>40366.0</v>
      </c>
      <c r="B3953" s="1">
        <v>0.18</v>
      </c>
    </row>
    <row r="3954" ht="15.75" customHeight="1">
      <c r="A3954" s="80">
        <v>40367.0</v>
      </c>
      <c r="B3954" s="1">
        <v>0.17</v>
      </c>
    </row>
    <row r="3955" ht="15.75" customHeight="1">
      <c r="A3955" s="80">
        <v>40368.0</v>
      </c>
      <c r="B3955" s="1">
        <v>0.18</v>
      </c>
    </row>
    <row r="3956" ht="15.75" customHeight="1">
      <c r="A3956" s="80">
        <v>40371.0</v>
      </c>
      <c r="B3956" s="1">
        <v>0.17</v>
      </c>
    </row>
    <row r="3957" ht="15.75" customHeight="1">
      <c r="A3957" s="80">
        <v>40372.0</v>
      </c>
      <c r="B3957" s="1">
        <v>0.17</v>
      </c>
    </row>
    <row r="3958" ht="15.75" customHeight="1">
      <c r="A3958" s="80">
        <v>40373.0</v>
      </c>
      <c r="B3958" s="1">
        <v>0.17</v>
      </c>
    </row>
    <row r="3959" ht="15.75" customHeight="1">
      <c r="A3959" s="80">
        <v>40374.0</v>
      </c>
      <c r="B3959" s="1">
        <v>0.19</v>
      </c>
    </row>
    <row r="3960" ht="15.75" customHeight="1">
      <c r="A3960" s="80">
        <v>40375.0</v>
      </c>
      <c r="B3960" s="1">
        <v>0.19</v>
      </c>
    </row>
    <row r="3961" ht="15.75" customHeight="1">
      <c r="A3961" s="80">
        <v>40378.0</v>
      </c>
      <c r="B3961" s="1">
        <v>0.19</v>
      </c>
    </row>
    <row r="3962" ht="15.75" customHeight="1">
      <c r="A3962" s="80">
        <v>40379.0</v>
      </c>
      <c r="B3962" s="1">
        <v>0.18</v>
      </c>
    </row>
    <row r="3963" ht="15.75" customHeight="1">
      <c r="A3963" s="80">
        <v>40380.0</v>
      </c>
      <c r="B3963" s="1">
        <v>0.18</v>
      </c>
    </row>
    <row r="3964" ht="15.75" customHeight="1">
      <c r="A3964" s="80">
        <v>40381.0</v>
      </c>
      <c r="B3964" s="1">
        <v>0.18</v>
      </c>
    </row>
    <row r="3965" ht="15.75" customHeight="1">
      <c r="A3965" s="80">
        <v>40382.0</v>
      </c>
      <c r="B3965" s="1">
        <v>0.19</v>
      </c>
    </row>
    <row r="3966" ht="15.75" customHeight="1">
      <c r="A3966" s="80">
        <v>40385.0</v>
      </c>
      <c r="B3966" s="1">
        <v>0.19</v>
      </c>
    </row>
    <row r="3967" ht="15.75" customHeight="1">
      <c r="A3967" s="80">
        <v>40386.0</v>
      </c>
      <c r="B3967" s="1">
        <v>0.19</v>
      </c>
    </row>
    <row r="3968" ht="15.75" customHeight="1">
      <c r="A3968" s="80">
        <v>40387.0</v>
      </c>
      <c r="B3968" s="1">
        <v>0.2</v>
      </c>
    </row>
    <row r="3969" ht="15.75" customHeight="1">
      <c r="A3969" s="80">
        <v>40388.0</v>
      </c>
      <c r="B3969" s="1">
        <v>0.19</v>
      </c>
    </row>
    <row r="3970" ht="15.75" customHeight="1">
      <c r="A3970" s="80">
        <v>40389.0</v>
      </c>
      <c r="B3970" s="1">
        <v>0.18</v>
      </c>
    </row>
    <row r="3971" ht="15.75" customHeight="1">
      <c r="A3971" s="80">
        <v>40392.0</v>
      </c>
      <c r="B3971" s="1">
        <v>0.19</v>
      </c>
    </row>
    <row r="3972" ht="15.75" customHeight="1">
      <c r="A3972" s="80">
        <v>40393.0</v>
      </c>
      <c r="B3972" s="1">
        <v>0.19</v>
      </c>
    </row>
    <row r="3973" ht="15.75" customHeight="1">
      <c r="A3973" s="80">
        <v>40394.0</v>
      </c>
      <c r="B3973" s="1">
        <v>0.19</v>
      </c>
    </row>
    <row r="3974" ht="15.75" customHeight="1">
      <c r="A3974" s="80">
        <v>40395.0</v>
      </c>
      <c r="B3974" s="1">
        <v>0.19</v>
      </c>
    </row>
    <row r="3975" ht="15.75" customHeight="1">
      <c r="A3975" s="80">
        <v>40396.0</v>
      </c>
      <c r="B3975" s="1">
        <v>0.18</v>
      </c>
    </row>
    <row r="3976" ht="15.75" customHeight="1">
      <c r="A3976" s="80">
        <v>40399.0</v>
      </c>
      <c r="B3976" s="1">
        <v>0.18</v>
      </c>
    </row>
    <row r="3977" ht="15.75" customHeight="1">
      <c r="A3977" s="80">
        <v>40400.0</v>
      </c>
      <c r="B3977" s="1">
        <v>0.18</v>
      </c>
    </row>
    <row r="3978" ht="15.75" customHeight="1">
      <c r="A3978" s="80">
        <v>40401.0</v>
      </c>
      <c r="B3978" s="1">
        <v>0.17</v>
      </c>
    </row>
    <row r="3979" ht="15.75" customHeight="1">
      <c r="A3979" s="80">
        <v>40402.0</v>
      </c>
      <c r="B3979" s="1">
        <v>0.18</v>
      </c>
    </row>
    <row r="3980" ht="15.75" customHeight="1">
      <c r="A3980" s="80">
        <v>40403.0</v>
      </c>
      <c r="B3980" s="1">
        <v>0.19</v>
      </c>
    </row>
    <row r="3981" ht="15.75" customHeight="1">
      <c r="A3981" s="80">
        <v>40406.0</v>
      </c>
      <c r="B3981" s="1">
        <v>0.2</v>
      </c>
    </row>
    <row r="3982" ht="15.75" customHeight="1">
      <c r="A3982" s="80">
        <v>40407.0</v>
      </c>
      <c r="B3982" s="1">
        <v>0.2</v>
      </c>
    </row>
    <row r="3983" ht="15.75" customHeight="1">
      <c r="A3983" s="80">
        <v>40408.0</v>
      </c>
      <c r="B3983" s="1">
        <v>0.19</v>
      </c>
    </row>
    <row r="3984" ht="15.75" customHeight="1">
      <c r="A3984" s="80">
        <v>40409.0</v>
      </c>
      <c r="B3984" s="1">
        <v>0.19</v>
      </c>
    </row>
    <row r="3985" ht="15.75" customHeight="1">
      <c r="A3985" s="80">
        <v>40410.0</v>
      </c>
      <c r="B3985" s="1">
        <v>0.2</v>
      </c>
    </row>
    <row r="3986" ht="15.75" customHeight="1">
      <c r="A3986" s="80">
        <v>40413.0</v>
      </c>
      <c r="B3986" s="1">
        <v>0.19</v>
      </c>
    </row>
    <row r="3987" ht="15.75" customHeight="1">
      <c r="A3987" s="80">
        <v>40414.0</v>
      </c>
      <c r="B3987" s="1">
        <v>0.19</v>
      </c>
    </row>
    <row r="3988" ht="15.75" customHeight="1">
      <c r="A3988" s="80">
        <v>40415.0</v>
      </c>
      <c r="B3988" s="1">
        <v>0.19</v>
      </c>
    </row>
    <row r="3989" ht="15.75" customHeight="1">
      <c r="A3989" s="80">
        <v>40416.0</v>
      </c>
      <c r="B3989" s="1">
        <v>0.19</v>
      </c>
    </row>
    <row r="3990" ht="15.75" customHeight="1">
      <c r="A3990" s="80">
        <v>40417.0</v>
      </c>
      <c r="B3990" s="1">
        <v>0.19</v>
      </c>
    </row>
    <row r="3991" ht="15.75" customHeight="1">
      <c r="A3991" s="80">
        <v>40420.0</v>
      </c>
      <c r="B3991" s="1">
        <v>0.19</v>
      </c>
    </row>
    <row r="3992" ht="15.75" customHeight="1">
      <c r="A3992" s="80">
        <v>40421.0</v>
      </c>
      <c r="B3992" s="1">
        <v>0.21</v>
      </c>
    </row>
    <row r="3993" ht="15.75" customHeight="1">
      <c r="A3993" s="80">
        <v>40422.0</v>
      </c>
      <c r="B3993" s="1">
        <v>0.19</v>
      </c>
    </row>
    <row r="3994" ht="15.75" customHeight="1">
      <c r="A3994" s="80">
        <v>40423.0</v>
      </c>
      <c r="B3994" s="1">
        <v>0.19</v>
      </c>
    </row>
    <row r="3995" ht="15.75" customHeight="1">
      <c r="A3995" s="80">
        <v>40424.0</v>
      </c>
      <c r="B3995" s="1">
        <v>0.19</v>
      </c>
    </row>
    <row r="3996" ht="15.75" customHeight="1">
      <c r="A3996" s="80">
        <v>40428.0</v>
      </c>
      <c r="B3996" s="1">
        <v>0.2</v>
      </c>
    </row>
    <row r="3997" ht="15.75" customHeight="1">
      <c r="A3997" s="80">
        <v>40429.0</v>
      </c>
      <c r="B3997" s="1">
        <v>0.19</v>
      </c>
    </row>
    <row r="3998" ht="15.75" customHeight="1">
      <c r="A3998" s="80">
        <v>40430.0</v>
      </c>
      <c r="B3998" s="1">
        <v>0.18</v>
      </c>
    </row>
    <row r="3999" ht="15.75" customHeight="1">
      <c r="A3999" s="80">
        <v>40431.0</v>
      </c>
      <c r="B3999" s="1">
        <v>0.18</v>
      </c>
    </row>
    <row r="4000" ht="15.75" customHeight="1">
      <c r="A4000" s="80">
        <v>40434.0</v>
      </c>
      <c r="B4000" s="1">
        <v>0.18</v>
      </c>
    </row>
    <row r="4001" ht="15.75" customHeight="1">
      <c r="A4001" s="80">
        <v>40435.0</v>
      </c>
      <c r="B4001" s="1">
        <v>0.19</v>
      </c>
    </row>
    <row r="4002" ht="15.75" customHeight="1">
      <c r="A4002" s="80">
        <v>40436.0</v>
      </c>
      <c r="B4002" s="1">
        <v>0.21</v>
      </c>
    </row>
    <row r="4003" ht="15.75" customHeight="1">
      <c r="A4003" s="80">
        <v>40437.0</v>
      </c>
      <c r="B4003" s="1">
        <v>0.21</v>
      </c>
    </row>
    <row r="4004" ht="15.75" customHeight="1">
      <c r="A4004" s="80">
        <v>40438.0</v>
      </c>
      <c r="B4004" s="1">
        <v>0.21</v>
      </c>
    </row>
    <row r="4005" ht="15.75" customHeight="1">
      <c r="A4005" s="80">
        <v>40441.0</v>
      </c>
      <c r="B4005" s="1">
        <v>0.21</v>
      </c>
    </row>
    <row r="4006" ht="15.75" customHeight="1">
      <c r="A4006" s="80">
        <v>40442.0</v>
      </c>
      <c r="B4006" s="1">
        <v>0.2</v>
      </c>
    </row>
    <row r="4007" ht="15.75" customHeight="1">
      <c r="A4007" s="80">
        <v>40443.0</v>
      </c>
      <c r="B4007" s="1">
        <v>0.21</v>
      </c>
    </row>
    <row r="4008" ht="15.75" customHeight="1">
      <c r="A4008" s="80">
        <v>40444.0</v>
      </c>
      <c r="B4008" s="1">
        <v>0.2</v>
      </c>
    </row>
    <row r="4009" ht="15.75" customHeight="1">
      <c r="A4009" s="80">
        <v>40445.0</v>
      </c>
      <c r="B4009" s="1">
        <v>0.21</v>
      </c>
    </row>
    <row r="4010" ht="15.75" customHeight="1">
      <c r="A4010" s="80">
        <v>40448.0</v>
      </c>
      <c r="B4010" s="1">
        <v>0.19</v>
      </c>
    </row>
    <row r="4011" ht="15.75" customHeight="1">
      <c r="A4011" s="80">
        <v>40449.0</v>
      </c>
      <c r="B4011" s="1">
        <v>0.19</v>
      </c>
    </row>
    <row r="4012" ht="15.75" customHeight="1">
      <c r="A4012" s="80">
        <v>40450.0</v>
      </c>
      <c r="B4012" s="1">
        <v>0.19</v>
      </c>
    </row>
    <row r="4013" ht="15.75" customHeight="1">
      <c r="A4013" s="80">
        <v>40451.0</v>
      </c>
      <c r="B4013" s="1">
        <v>0.15</v>
      </c>
    </row>
    <row r="4014" ht="15.75" customHeight="1">
      <c r="A4014" s="80">
        <v>40452.0</v>
      </c>
      <c r="B4014" s="1">
        <v>0.2</v>
      </c>
    </row>
    <row r="4015" ht="15.75" customHeight="1">
      <c r="A4015" s="80">
        <v>40455.0</v>
      </c>
      <c r="B4015" s="1">
        <v>0.2</v>
      </c>
    </row>
    <row r="4016" ht="15.75" customHeight="1">
      <c r="A4016" s="80">
        <v>40456.0</v>
      </c>
      <c r="B4016" s="1">
        <v>0.2</v>
      </c>
    </row>
    <row r="4017" ht="15.75" customHeight="1">
      <c r="A4017" s="80">
        <v>40457.0</v>
      </c>
      <c r="B4017" s="1">
        <v>0.19</v>
      </c>
    </row>
    <row r="4018" ht="15.75" customHeight="1">
      <c r="A4018" s="80">
        <v>40458.0</v>
      </c>
      <c r="B4018" s="1">
        <v>0.18</v>
      </c>
    </row>
    <row r="4019" ht="15.75" customHeight="1">
      <c r="A4019" s="80">
        <v>40459.0</v>
      </c>
      <c r="B4019" s="1">
        <v>0.18</v>
      </c>
    </row>
    <row r="4020" ht="15.75" customHeight="1">
      <c r="A4020" s="80">
        <v>40463.0</v>
      </c>
      <c r="B4020" s="1">
        <v>0.18</v>
      </c>
    </row>
    <row r="4021" ht="15.75" customHeight="1">
      <c r="A4021" s="80">
        <v>40464.0</v>
      </c>
      <c r="B4021" s="1">
        <v>0.18</v>
      </c>
    </row>
    <row r="4022" ht="15.75" customHeight="1">
      <c r="A4022" s="80">
        <v>40465.0</v>
      </c>
      <c r="B4022" s="1">
        <v>0.19</v>
      </c>
    </row>
    <row r="4023" ht="15.75" customHeight="1">
      <c r="A4023" s="80">
        <v>40466.0</v>
      </c>
      <c r="B4023" s="1">
        <v>0.2</v>
      </c>
    </row>
    <row r="4024" ht="15.75" customHeight="1">
      <c r="A4024" s="80">
        <v>40469.0</v>
      </c>
      <c r="B4024" s="1">
        <v>0.19</v>
      </c>
    </row>
    <row r="4025" ht="15.75" customHeight="1">
      <c r="A4025" s="80">
        <v>40470.0</v>
      </c>
      <c r="B4025" s="1">
        <v>0.19</v>
      </c>
    </row>
    <row r="4026" ht="15.75" customHeight="1">
      <c r="A4026" s="80">
        <v>40471.0</v>
      </c>
      <c r="B4026" s="1">
        <v>0.19</v>
      </c>
    </row>
    <row r="4027" ht="15.75" customHeight="1">
      <c r="A4027" s="80">
        <v>40472.0</v>
      </c>
      <c r="B4027" s="1">
        <v>0.19</v>
      </c>
    </row>
    <row r="4028" ht="15.75" customHeight="1">
      <c r="A4028" s="80">
        <v>40473.0</v>
      </c>
      <c r="B4028" s="1">
        <v>0.19</v>
      </c>
    </row>
    <row r="4029" ht="15.75" customHeight="1">
      <c r="A4029" s="80">
        <v>40476.0</v>
      </c>
      <c r="B4029" s="1">
        <v>0.19</v>
      </c>
    </row>
    <row r="4030" ht="15.75" customHeight="1">
      <c r="A4030" s="80">
        <v>40477.0</v>
      </c>
      <c r="B4030" s="1">
        <v>0.19</v>
      </c>
    </row>
    <row r="4031" ht="15.75" customHeight="1">
      <c r="A4031" s="80">
        <v>40478.0</v>
      </c>
      <c r="B4031" s="1">
        <v>0.19</v>
      </c>
    </row>
    <row r="4032" ht="15.75" customHeight="1">
      <c r="A4032" s="80">
        <v>40479.0</v>
      </c>
      <c r="B4032" s="1">
        <v>0.19</v>
      </c>
    </row>
    <row r="4033" ht="15.75" customHeight="1">
      <c r="A4033" s="80">
        <v>40480.0</v>
      </c>
      <c r="B4033" s="1">
        <v>0.2</v>
      </c>
    </row>
    <row r="4034" ht="15.75" customHeight="1">
      <c r="A4034" s="80">
        <v>40483.0</v>
      </c>
      <c r="B4034" s="1">
        <v>0.2</v>
      </c>
    </row>
    <row r="4035" ht="15.75" customHeight="1">
      <c r="A4035" s="80">
        <v>40484.0</v>
      </c>
      <c r="B4035" s="1">
        <v>0.2</v>
      </c>
    </row>
    <row r="4036" ht="15.75" customHeight="1">
      <c r="A4036" s="80">
        <v>40485.0</v>
      </c>
      <c r="B4036" s="1">
        <v>0.2</v>
      </c>
    </row>
    <row r="4037" ht="15.75" customHeight="1">
      <c r="A4037" s="80">
        <v>40486.0</v>
      </c>
      <c r="B4037" s="1">
        <v>0.19</v>
      </c>
    </row>
    <row r="4038" ht="15.75" customHeight="1">
      <c r="A4038" s="80">
        <v>40487.0</v>
      </c>
      <c r="B4038" s="1">
        <v>0.18</v>
      </c>
    </row>
    <row r="4039" ht="15.75" customHeight="1">
      <c r="A4039" s="80">
        <v>40490.0</v>
      </c>
      <c r="B4039" s="1">
        <v>0.18</v>
      </c>
    </row>
    <row r="4040" ht="15.75" customHeight="1">
      <c r="A4040" s="80">
        <v>40491.0</v>
      </c>
      <c r="B4040" s="1">
        <v>0.17</v>
      </c>
    </row>
    <row r="4041" ht="15.75" customHeight="1">
      <c r="A4041" s="80">
        <v>40492.0</v>
      </c>
      <c r="B4041" s="1">
        <v>0.17</v>
      </c>
    </row>
    <row r="4042" ht="15.75" customHeight="1">
      <c r="A4042" s="80">
        <v>40494.0</v>
      </c>
      <c r="B4042" s="1">
        <v>0.19</v>
      </c>
    </row>
    <row r="4043" ht="15.75" customHeight="1">
      <c r="A4043" s="80">
        <v>40497.0</v>
      </c>
      <c r="B4043" s="1">
        <v>0.21</v>
      </c>
    </row>
    <row r="4044" ht="15.75" customHeight="1">
      <c r="A4044" s="80">
        <v>40498.0</v>
      </c>
      <c r="B4044" s="1">
        <v>0.21</v>
      </c>
    </row>
    <row r="4045" ht="15.75" customHeight="1">
      <c r="A4045" s="80">
        <v>40499.0</v>
      </c>
      <c r="B4045" s="1">
        <v>0.2</v>
      </c>
    </row>
    <row r="4046" ht="15.75" customHeight="1">
      <c r="A4046" s="80">
        <v>40500.0</v>
      </c>
      <c r="B4046" s="1">
        <v>0.2</v>
      </c>
    </row>
    <row r="4047" ht="15.75" customHeight="1">
      <c r="A4047" s="80">
        <v>40501.0</v>
      </c>
      <c r="B4047" s="1">
        <v>0.21</v>
      </c>
    </row>
    <row r="4048" ht="15.75" customHeight="1">
      <c r="A4048" s="80">
        <v>40504.0</v>
      </c>
      <c r="B4048" s="1">
        <v>0.19</v>
      </c>
    </row>
    <row r="4049" ht="15.75" customHeight="1">
      <c r="A4049" s="80">
        <v>40505.0</v>
      </c>
      <c r="B4049" s="1">
        <v>0.2</v>
      </c>
    </row>
    <row r="4050" ht="15.75" customHeight="1">
      <c r="A4050" s="80">
        <v>40506.0</v>
      </c>
      <c r="B4050" s="1">
        <v>0.2</v>
      </c>
    </row>
    <row r="4051" ht="15.75" customHeight="1">
      <c r="A4051" s="80">
        <v>40508.0</v>
      </c>
      <c r="B4051" s="1">
        <v>0.2</v>
      </c>
    </row>
    <row r="4052" ht="15.75" customHeight="1">
      <c r="A4052" s="80">
        <v>40511.0</v>
      </c>
      <c r="B4052" s="1">
        <v>0.2</v>
      </c>
    </row>
    <row r="4053" ht="15.75" customHeight="1">
      <c r="A4053" s="80">
        <v>40512.0</v>
      </c>
      <c r="B4053" s="1">
        <v>0.2</v>
      </c>
    </row>
    <row r="4054" ht="15.75" customHeight="1">
      <c r="A4054" s="80">
        <v>40513.0</v>
      </c>
      <c r="B4054" s="1">
        <v>0.2</v>
      </c>
    </row>
    <row r="4055" ht="15.75" customHeight="1">
      <c r="A4055" s="80">
        <v>40514.0</v>
      </c>
      <c r="B4055" s="1">
        <v>0.19</v>
      </c>
    </row>
    <row r="4056" ht="15.75" customHeight="1">
      <c r="A4056" s="80">
        <v>40515.0</v>
      </c>
      <c r="B4056" s="1">
        <v>0.18</v>
      </c>
    </row>
    <row r="4057" ht="15.75" customHeight="1">
      <c r="A4057" s="80">
        <v>40518.0</v>
      </c>
      <c r="B4057" s="1">
        <v>0.18</v>
      </c>
    </row>
    <row r="4058" ht="15.75" customHeight="1">
      <c r="A4058" s="80">
        <v>40519.0</v>
      </c>
      <c r="B4058" s="1">
        <v>0.17</v>
      </c>
    </row>
    <row r="4059" ht="15.75" customHeight="1">
      <c r="A4059" s="80">
        <v>40520.0</v>
      </c>
      <c r="B4059" s="1">
        <v>0.17</v>
      </c>
    </row>
    <row r="4060" ht="15.75" customHeight="1">
      <c r="A4060" s="80">
        <v>40521.0</v>
      </c>
      <c r="B4060" s="1">
        <v>0.16</v>
      </c>
    </row>
    <row r="4061" ht="15.75" customHeight="1">
      <c r="A4061" s="80">
        <v>40522.0</v>
      </c>
      <c r="B4061" s="1">
        <v>0.16</v>
      </c>
    </row>
    <row r="4062" ht="15.75" customHeight="1">
      <c r="A4062" s="80">
        <v>40525.0</v>
      </c>
      <c r="B4062" s="1">
        <v>0.17</v>
      </c>
    </row>
    <row r="4063" ht="15.75" customHeight="1">
      <c r="A4063" s="80">
        <v>40526.0</v>
      </c>
      <c r="B4063" s="1">
        <v>0.19</v>
      </c>
    </row>
    <row r="4064" ht="15.75" customHeight="1">
      <c r="A4064" s="80">
        <v>40527.0</v>
      </c>
      <c r="B4064" s="1">
        <v>0.2</v>
      </c>
    </row>
    <row r="4065" ht="15.75" customHeight="1">
      <c r="A4065" s="80">
        <v>40528.0</v>
      </c>
      <c r="B4065" s="1">
        <v>0.2</v>
      </c>
    </row>
    <row r="4066" ht="15.75" customHeight="1">
      <c r="A4066" s="80">
        <v>40529.0</v>
      </c>
      <c r="B4066" s="1">
        <v>0.2</v>
      </c>
    </row>
    <row r="4067" ht="15.75" customHeight="1">
      <c r="A4067" s="80">
        <v>40532.0</v>
      </c>
      <c r="B4067" s="1">
        <v>0.21</v>
      </c>
    </row>
    <row r="4068" ht="15.75" customHeight="1">
      <c r="A4068" s="80">
        <v>40533.0</v>
      </c>
      <c r="B4068" s="1">
        <v>0.2</v>
      </c>
    </row>
    <row r="4069" ht="15.75" customHeight="1">
      <c r="A4069" s="80">
        <v>40534.0</v>
      </c>
      <c r="B4069" s="1">
        <v>0.19</v>
      </c>
    </row>
    <row r="4070" ht="15.75" customHeight="1">
      <c r="A4070" s="80">
        <v>40535.0</v>
      </c>
      <c r="B4070" s="1">
        <v>0.19</v>
      </c>
    </row>
    <row r="4071" ht="15.75" customHeight="1">
      <c r="A4071" s="80">
        <v>40536.0</v>
      </c>
      <c r="B4071" s="1">
        <v>0.19</v>
      </c>
    </row>
    <row r="4072" ht="15.75" customHeight="1">
      <c r="A4072" s="80">
        <v>40539.0</v>
      </c>
      <c r="B4072" s="1">
        <v>0.19</v>
      </c>
    </row>
    <row r="4073" ht="15.75" customHeight="1">
      <c r="A4073" s="80">
        <v>40540.0</v>
      </c>
      <c r="B4073" s="1">
        <v>0.18</v>
      </c>
    </row>
    <row r="4074" ht="15.75" customHeight="1">
      <c r="A4074" s="80">
        <v>40541.0</v>
      </c>
      <c r="B4074" s="1">
        <v>0.18</v>
      </c>
    </row>
    <row r="4075" ht="15.75" customHeight="1">
      <c r="A4075" s="80">
        <v>40542.0</v>
      </c>
      <c r="B4075" s="1">
        <v>0.19</v>
      </c>
    </row>
    <row r="4076" ht="15.75" customHeight="1">
      <c r="A4076" s="80">
        <v>40543.0</v>
      </c>
      <c r="B4076" s="1">
        <v>0.13</v>
      </c>
    </row>
    <row r="4077" ht="15.75" customHeight="1">
      <c r="A4077" s="80">
        <v>40546.0</v>
      </c>
      <c r="B4077" s="1">
        <v>0.19</v>
      </c>
    </row>
    <row r="4078" ht="15.75" customHeight="1">
      <c r="A4078" s="80">
        <v>40547.0</v>
      </c>
      <c r="B4078" s="1">
        <v>0.18</v>
      </c>
    </row>
    <row r="4079" ht="15.75" customHeight="1">
      <c r="A4079" s="80">
        <v>40548.0</v>
      </c>
      <c r="B4079" s="1">
        <v>0.18</v>
      </c>
    </row>
    <row r="4080" ht="15.75" customHeight="1">
      <c r="A4080" s="80">
        <v>40549.0</v>
      </c>
      <c r="B4080" s="1">
        <v>0.17</v>
      </c>
    </row>
    <row r="4081" ht="15.75" customHeight="1">
      <c r="A4081" s="80">
        <v>40550.0</v>
      </c>
      <c r="B4081" s="1">
        <v>0.17</v>
      </c>
    </row>
    <row r="4082" ht="15.75" customHeight="1">
      <c r="A4082" s="80">
        <v>40553.0</v>
      </c>
      <c r="B4082" s="1">
        <v>0.17</v>
      </c>
    </row>
    <row r="4083" ht="15.75" customHeight="1">
      <c r="A4083" s="80">
        <v>40554.0</v>
      </c>
      <c r="B4083" s="1">
        <v>0.17</v>
      </c>
    </row>
    <row r="4084" ht="15.75" customHeight="1">
      <c r="A4084" s="80">
        <v>40555.0</v>
      </c>
      <c r="B4084" s="1">
        <v>0.16</v>
      </c>
    </row>
    <row r="4085" ht="15.75" customHeight="1">
      <c r="A4085" s="80">
        <v>40556.0</v>
      </c>
      <c r="B4085" s="1">
        <v>0.16</v>
      </c>
    </row>
    <row r="4086" ht="15.75" customHeight="1">
      <c r="A4086" s="80">
        <v>40557.0</v>
      </c>
      <c r="B4086" s="1">
        <v>0.16</v>
      </c>
    </row>
    <row r="4087" ht="15.75" customHeight="1">
      <c r="A4087" s="80">
        <v>40561.0</v>
      </c>
      <c r="B4087" s="1">
        <v>0.19</v>
      </c>
    </row>
    <row r="4088" ht="15.75" customHeight="1">
      <c r="A4088" s="80">
        <v>40562.0</v>
      </c>
      <c r="B4088" s="1">
        <v>0.18</v>
      </c>
    </row>
    <row r="4089" ht="15.75" customHeight="1">
      <c r="A4089" s="80">
        <v>40563.0</v>
      </c>
      <c r="B4089" s="1">
        <v>0.18</v>
      </c>
    </row>
    <row r="4090" ht="15.75" customHeight="1">
      <c r="A4090" s="80">
        <v>40564.0</v>
      </c>
      <c r="B4090" s="1">
        <v>0.17</v>
      </c>
    </row>
    <row r="4091" ht="15.75" customHeight="1">
      <c r="A4091" s="80">
        <v>40567.0</v>
      </c>
      <c r="B4091" s="1">
        <v>0.18</v>
      </c>
    </row>
    <row r="4092" ht="15.75" customHeight="1">
      <c r="A4092" s="80">
        <v>40568.0</v>
      </c>
      <c r="B4092" s="1">
        <v>0.17</v>
      </c>
    </row>
    <row r="4093" ht="15.75" customHeight="1">
      <c r="A4093" s="80">
        <v>40569.0</v>
      </c>
      <c r="B4093" s="1">
        <v>0.17</v>
      </c>
    </row>
    <row r="4094" ht="15.75" customHeight="1">
      <c r="A4094" s="80">
        <v>40570.0</v>
      </c>
      <c r="B4094" s="1">
        <v>0.17</v>
      </c>
    </row>
    <row r="4095" ht="15.75" customHeight="1">
      <c r="A4095" s="80">
        <v>40571.0</v>
      </c>
      <c r="B4095" s="1">
        <v>0.17</v>
      </c>
    </row>
    <row r="4096" ht="15.75" customHeight="1">
      <c r="A4096" s="80">
        <v>40574.0</v>
      </c>
      <c r="B4096" s="1">
        <v>0.17</v>
      </c>
    </row>
    <row r="4097" ht="15.75" customHeight="1">
      <c r="A4097" s="80">
        <v>40575.0</v>
      </c>
      <c r="B4097" s="1">
        <v>0.18</v>
      </c>
    </row>
    <row r="4098" ht="15.75" customHeight="1">
      <c r="A4098" s="80">
        <v>40576.0</v>
      </c>
      <c r="B4098" s="1">
        <v>0.18</v>
      </c>
    </row>
    <row r="4099" ht="15.75" customHeight="1">
      <c r="A4099" s="80">
        <v>40577.0</v>
      </c>
      <c r="B4099" s="1">
        <v>0.17</v>
      </c>
    </row>
    <row r="4100" ht="15.75" customHeight="1">
      <c r="A4100" s="80">
        <v>40578.0</v>
      </c>
      <c r="B4100" s="1">
        <v>0.17</v>
      </c>
    </row>
    <row r="4101" ht="15.75" customHeight="1">
      <c r="A4101" s="80">
        <v>40581.0</v>
      </c>
      <c r="B4101" s="1">
        <v>0.17</v>
      </c>
    </row>
    <row r="4102" ht="15.75" customHeight="1">
      <c r="A4102" s="80">
        <v>40582.0</v>
      </c>
      <c r="B4102" s="1">
        <v>0.16</v>
      </c>
    </row>
    <row r="4103" ht="15.75" customHeight="1">
      <c r="A4103" s="80">
        <v>40583.0</v>
      </c>
      <c r="B4103" s="1">
        <v>0.15</v>
      </c>
    </row>
    <row r="4104" ht="15.75" customHeight="1">
      <c r="A4104" s="80">
        <v>40584.0</v>
      </c>
      <c r="B4104" s="1">
        <v>0.15</v>
      </c>
    </row>
    <row r="4105" ht="15.75" customHeight="1">
      <c r="A4105" s="80">
        <v>40585.0</v>
      </c>
      <c r="B4105" s="1">
        <v>0.15</v>
      </c>
    </row>
    <row r="4106" ht="15.75" customHeight="1">
      <c r="A4106" s="80">
        <v>40588.0</v>
      </c>
      <c r="B4106" s="1">
        <v>0.15</v>
      </c>
    </row>
    <row r="4107" ht="15.75" customHeight="1">
      <c r="A4107" s="80">
        <v>40589.0</v>
      </c>
      <c r="B4107" s="1">
        <v>0.16</v>
      </c>
    </row>
    <row r="4108" ht="15.75" customHeight="1">
      <c r="A4108" s="80">
        <v>40590.0</v>
      </c>
      <c r="B4108" s="1">
        <v>0.15</v>
      </c>
    </row>
    <row r="4109" ht="15.75" customHeight="1">
      <c r="A4109" s="80">
        <v>40591.0</v>
      </c>
      <c r="B4109" s="1">
        <v>0.15</v>
      </c>
    </row>
    <row r="4110" ht="15.75" customHeight="1">
      <c r="A4110" s="80">
        <v>40592.0</v>
      </c>
      <c r="B4110" s="1">
        <v>0.15</v>
      </c>
    </row>
    <row r="4111" ht="15.75" customHeight="1">
      <c r="A4111" s="80">
        <v>40596.0</v>
      </c>
      <c r="B4111" s="1">
        <v>0.15</v>
      </c>
    </row>
    <row r="4112" ht="15.75" customHeight="1">
      <c r="A4112" s="80">
        <v>40597.0</v>
      </c>
      <c r="B4112" s="1">
        <v>0.15</v>
      </c>
    </row>
    <row r="4113" ht="15.75" customHeight="1">
      <c r="A4113" s="80">
        <v>40598.0</v>
      </c>
      <c r="B4113" s="1">
        <v>0.15</v>
      </c>
    </row>
    <row r="4114" ht="15.75" customHeight="1">
      <c r="A4114" s="80">
        <v>40599.0</v>
      </c>
      <c r="B4114" s="1">
        <v>0.15</v>
      </c>
    </row>
    <row r="4115" ht="15.75" customHeight="1">
      <c r="A4115" s="80">
        <v>40602.0</v>
      </c>
      <c r="B4115" s="1">
        <v>0.16</v>
      </c>
    </row>
    <row r="4116" ht="15.75" customHeight="1">
      <c r="A4116" s="80">
        <v>40603.0</v>
      </c>
      <c r="B4116" s="1">
        <v>0.15</v>
      </c>
    </row>
    <row r="4117" ht="15.75" customHeight="1">
      <c r="A4117" s="80">
        <v>40604.0</v>
      </c>
      <c r="B4117" s="1">
        <v>0.16</v>
      </c>
    </row>
    <row r="4118" ht="15.75" customHeight="1">
      <c r="A4118" s="80">
        <v>40605.0</v>
      </c>
      <c r="B4118" s="1">
        <v>0.15</v>
      </c>
    </row>
    <row r="4119" ht="15.75" customHeight="1">
      <c r="A4119" s="80">
        <v>40606.0</v>
      </c>
      <c r="B4119" s="1">
        <v>0.15</v>
      </c>
    </row>
    <row r="4120" ht="15.75" customHeight="1">
      <c r="A4120" s="80">
        <v>40609.0</v>
      </c>
      <c r="B4120" s="1">
        <v>0.14</v>
      </c>
    </row>
    <row r="4121" ht="15.75" customHeight="1">
      <c r="A4121" s="80">
        <v>40610.0</v>
      </c>
      <c r="B4121" s="1">
        <v>0.14</v>
      </c>
    </row>
    <row r="4122" ht="15.75" customHeight="1">
      <c r="A4122" s="80">
        <v>40611.0</v>
      </c>
      <c r="B4122" s="1">
        <v>0.14</v>
      </c>
    </row>
    <row r="4123" ht="15.75" customHeight="1">
      <c r="A4123" s="80">
        <v>40612.0</v>
      </c>
      <c r="B4123" s="1">
        <v>0.14</v>
      </c>
    </row>
    <row r="4124" ht="15.75" customHeight="1">
      <c r="A4124" s="80">
        <v>40613.0</v>
      </c>
      <c r="B4124" s="1">
        <v>0.13</v>
      </c>
    </row>
    <row r="4125" ht="15.75" customHeight="1">
      <c r="A4125" s="80">
        <v>40616.0</v>
      </c>
      <c r="B4125" s="1">
        <v>0.14</v>
      </c>
    </row>
    <row r="4126" ht="15.75" customHeight="1">
      <c r="A4126" s="80">
        <v>40617.0</v>
      </c>
      <c r="B4126" s="1">
        <v>0.14</v>
      </c>
    </row>
    <row r="4127" ht="15.75" customHeight="1">
      <c r="A4127" s="80">
        <v>40618.0</v>
      </c>
      <c r="B4127" s="1">
        <v>0.14</v>
      </c>
    </row>
    <row r="4128" ht="15.75" customHeight="1">
      <c r="A4128" s="80">
        <v>40619.0</v>
      </c>
      <c r="B4128" s="1">
        <v>0.14</v>
      </c>
    </row>
    <row r="4129" ht="15.75" customHeight="1">
      <c r="A4129" s="80">
        <v>40620.0</v>
      </c>
      <c r="B4129" s="1">
        <v>0.15</v>
      </c>
    </row>
    <row r="4130" ht="15.75" customHeight="1">
      <c r="A4130" s="80">
        <v>40623.0</v>
      </c>
      <c r="B4130" s="1">
        <v>0.14</v>
      </c>
    </row>
    <row r="4131" ht="15.75" customHeight="1">
      <c r="A4131" s="80">
        <v>40624.0</v>
      </c>
      <c r="B4131" s="1">
        <v>0.14</v>
      </c>
    </row>
    <row r="4132" ht="15.75" customHeight="1">
      <c r="A4132" s="80">
        <v>40625.0</v>
      </c>
      <c r="B4132" s="1">
        <v>0.14</v>
      </c>
    </row>
    <row r="4133" ht="15.75" customHeight="1">
      <c r="A4133" s="80">
        <v>40626.0</v>
      </c>
      <c r="B4133" s="1">
        <v>0.13</v>
      </c>
    </row>
    <row r="4134" ht="15.75" customHeight="1">
      <c r="A4134" s="80">
        <v>40627.0</v>
      </c>
      <c r="B4134" s="1">
        <v>0.13</v>
      </c>
    </row>
    <row r="4135" ht="15.75" customHeight="1">
      <c r="A4135" s="80">
        <v>40630.0</v>
      </c>
      <c r="B4135" s="1">
        <v>0.13</v>
      </c>
    </row>
    <row r="4136" ht="15.75" customHeight="1">
      <c r="A4136" s="80">
        <v>40631.0</v>
      </c>
      <c r="B4136" s="1">
        <v>0.13</v>
      </c>
    </row>
    <row r="4137" ht="15.75" customHeight="1">
      <c r="A4137" s="80">
        <v>40632.0</v>
      </c>
      <c r="B4137" s="1">
        <v>0.13</v>
      </c>
    </row>
    <row r="4138" ht="15.75" customHeight="1">
      <c r="A4138" s="80">
        <v>40633.0</v>
      </c>
      <c r="B4138" s="1">
        <v>0.1</v>
      </c>
    </row>
    <row r="4139" ht="15.75" customHeight="1">
      <c r="A4139" s="80">
        <v>40634.0</v>
      </c>
      <c r="B4139" s="1">
        <v>0.11</v>
      </c>
    </row>
    <row r="4140" ht="15.75" customHeight="1">
      <c r="A4140" s="80">
        <v>40637.0</v>
      </c>
      <c r="B4140" s="1">
        <v>0.09</v>
      </c>
    </row>
    <row r="4141" ht="15.75" customHeight="1">
      <c r="A4141" s="80">
        <v>40638.0</v>
      </c>
      <c r="B4141" s="1">
        <v>0.09</v>
      </c>
    </row>
    <row r="4142" ht="15.75" customHeight="1">
      <c r="A4142" s="80">
        <v>40639.0</v>
      </c>
      <c r="B4142" s="1">
        <v>0.1</v>
      </c>
    </row>
    <row r="4143" ht="15.75" customHeight="1">
      <c r="A4143" s="80">
        <v>40640.0</v>
      </c>
      <c r="B4143" s="1">
        <v>0.1</v>
      </c>
    </row>
    <row r="4144" ht="15.75" customHeight="1">
      <c r="A4144" s="80">
        <v>40641.0</v>
      </c>
      <c r="B4144" s="1">
        <v>0.09</v>
      </c>
    </row>
    <row r="4145" ht="15.75" customHeight="1">
      <c r="A4145" s="80">
        <v>40644.0</v>
      </c>
      <c r="B4145" s="1">
        <v>0.09</v>
      </c>
    </row>
    <row r="4146" ht="15.75" customHeight="1">
      <c r="A4146" s="80">
        <v>40645.0</v>
      </c>
      <c r="B4146" s="1">
        <v>0.08</v>
      </c>
    </row>
    <row r="4147" ht="15.75" customHeight="1">
      <c r="A4147" s="80">
        <v>40646.0</v>
      </c>
      <c r="B4147" s="1">
        <v>0.08</v>
      </c>
    </row>
    <row r="4148" ht="15.75" customHeight="1">
      <c r="A4148" s="80">
        <v>40647.0</v>
      </c>
      <c r="B4148" s="1">
        <v>0.09</v>
      </c>
    </row>
    <row r="4149" ht="15.75" customHeight="1">
      <c r="A4149" s="80">
        <v>40648.0</v>
      </c>
      <c r="B4149" s="1">
        <v>0.12</v>
      </c>
    </row>
    <row r="4150" ht="15.75" customHeight="1">
      <c r="A4150" s="80">
        <v>40651.0</v>
      </c>
      <c r="B4150" s="1">
        <v>0.1</v>
      </c>
    </row>
    <row r="4151" ht="15.75" customHeight="1">
      <c r="A4151" s="80">
        <v>40652.0</v>
      </c>
      <c r="B4151" s="1">
        <v>0.11</v>
      </c>
    </row>
    <row r="4152" ht="15.75" customHeight="1">
      <c r="A4152" s="80">
        <v>40653.0</v>
      </c>
      <c r="B4152" s="1">
        <v>0.1</v>
      </c>
    </row>
    <row r="4153" ht="15.75" customHeight="1">
      <c r="A4153" s="80">
        <v>40654.0</v>
      </c>
      <c r="B4153" s="1">
        <v>0.1</v>
      </c>
    </row>
    <row r="4154" ht="15.75" customHeight="1">
      <c r="A4154" s="80">
        <v>40655.0</v>
      </c>
      <c r="B4154" s="1">
        <v>0.1</v>
      </c>
    </row>
    <row r="4155" ht="15.75" customHeight="1">
      <c r="A4155" s="80">
        <v>40658.0</v>
      </c>
      <c r="B4155" s="1">
        <v>0.1</v>
      </c>
    </row>
    <row r="4156" ht="15.75" customHeight="1">
      <c r="A4156" s="80">
        <v>40659.0</v>
      </c>
      <c r="B4156" s="1">
        <v>0.09</v>
      </c>
    </row>
    <row r="4157" ht="15.75" customHeight="1">
      <c r="A4157" s="80">
        <v>40660.0</v>
      </c>
      <c r="B4157" s="1">
        <v>0.09</v>
      </c>
    </row>
    <row r="4158" ht="15.75" customHeight="1">
      <c r="A4158" s="80">
        <v>40661.0</v>
      </c>
      <c r="B4158" s="1">
        <v>0.09</v>
      </c>
    </row>
    <row r="4159" ht="15.75" customHeight="1">
      <c r="A4159" s="80">
        <v>40662.0</v>
      </c>
      <c r="B4159" s="1">
        <v>0.09</v>
      </c>
    </row>
    <row r="4160" ht="15.75" customHeight="1">
      <c r="A4160" s="80">
        <v>40665.0</v>
      </c>
      <c r="B4160" s="1">
        <v>0.09</v>
      </c>
    </row>
    <row r="4161" ht="15.75" customHeight="1">
      <c r="A4161" s="80">
        <v>40666.0</v>
      </c>
      <c r="B4161" s="1">
        <v>0.09</v>
      </c>
    </row>
    <row r="4162" ht="15.75" customHeight="1">
      <c r="A4162" s="80">
        <v>40667.0</v>
      </c>
      <c r="B4162" s="1">
        <v>0.09</v>
      </c>
    </row>
    <row r="4163" ht="15.75" customHeight="1">
      <c r="A4163" s="80">
        <v>40668.0</v>
      </c>
      <c r="B4163" s="1">
        <v>0.09</v>
      </c>
    </row>
    <row r="4164" ht="15.75" customHeight="1">
      <c r="A4164" s="80">
        <v>40669.0</v>
      </c>
      <c r="B4164" s="1">
        <v>0.09</v>
      </c>
    </row>
    <row r="4165" ht="15.75" customHeight="1">
      <c r="A4165" s="80">
        <v>40672.0</v>
      </c>
      <c r="B4165" s="1">
        <v>0.09</v>
      </c>
    </row>
    <row r="4166" ht="15.75" customHeight="1">
      <c r="A4166" s="80">
        <v>40673.0</v>
      </c>
      <c r="B4166" s="1">
        <v>0.09</v>
      </c>
    </row>
    <row r="4167" ht="15.75" customHeight="1">
      <c r="A4167" s="80">
        <v>40674.0</v>
      </c>
      <c r="B4167" s="1">
        <v>0.09</v>
      </c>
    </row>
    <row r="4168" ht="15.75" customHeight="1">
      <c r="A4168" s="80">
        <v>40675.0</v>
      </c>
      <c r="B4168" s="1">
        <v>0.09</v>
      </c>
    </row>
    <row r="4169" ht="15.75" customHeight="1">
      <c r="A4169" s="80">
        <v>40676.0</v>
      </c>
      <c r="B4169" s="1">
        <v>0.09</v>
      </c>
    </row>
    <row r="4170" ht="15.75" customHeight="1">
      <c r="A4170" s="80">
        <v>40679.0</v>
      </c>
      <c r="B4170" s="1">
        <v>0.1</v>
      </c>
    </row>
    <row r="4171" ht="15.75" customHeight="1">
      <c r="A4171" s="80">
        <v>40680.0</v>
      </c>
      <c r="B4171" s="1">
        <v>0.09</v>
      </c>
    </row>
    <row r="4172" ht="15.75" customHeight="1">
      <c r="A4172" s="80">
        <v>40681.0</v>
      </c>
      <c r="B4172" s="1">
        <v>0.1</v>
      </c>
    </row>
    <row r="4173" ht="15.75" customHeight="1">
      <c r="A4173" s="80">
        <v>40682.0</v>
      </c>
      <c r="B4173" s="1">
        <v>0.09</v>
      </c>
    </row>
    <row r="4174" ht="15.75" customHeight="1">
      <c r="A4174" s="80">
        <v>40683.0</v>
      </c>
      <c r="B4174" s="1">
        <v>0.1</v>
      </c>
    </row>
    <row r="4175" ht="15.75" customHeight="1">
      <c r="A4175" s="80">
        <v>40686.0</v>
      </c>
      <c r="B4175" s="1">
        <v>0.1</v>
      </c>
    </row>
    <row r="4176" ht="15.75" customHeight="1">
      <c r="A4176" s="80">
        <v>40687.0</v>
      </c>
      <c r="B4176" s="1">
        <v>0.1</v>
      </c>
    </row>
    <row r="4177" ht="15.75" customHeight="1">
      <c r="A4177" s="80">
        <v>40688.0</v>
      </c>
      <c r="B4177" s="1">
        <v>0.09</v>
      </c>
    </row>
    <row r="4178" ht="15.75" customHeight="1">
      <c r="A4178" s="80">
        <v>40689.0</v>
      </c>
      <c r="B4178" s="1">
        <v>0.09</v>
      </c>
    </row>
    <row r="4179" ht="15.75" customHeight="1">
      <c r="A4179" s="80">
        <v>40690.0</v>
      </c>
      <c r="B4179" s="1">
        <v>0.1</v>
      </c>
    </row>
    <row r="4180" ht="15.75" customHeight="1">
      <c r="A4180" s="80">
        <v>40694.0</v>
      </c>
      <c r="B4180" s="1">
        <v>0.1</v>
      </c>
    </row>
    <row r="4181" ht="15.75" customHeight="1">
      <c r="A4181" s="80">
        <v>40695.0</v>
      </c>
      <c r="B4181" s="1">
        <v>0.1</v>
      </c>
    </row>
    <row r="4182" ht="15.75" customHeight="1">
      <c r="A4182" s="80">
        <v>40696.0</v>
      </c>
      <c r="B4182" s="1">
        <v>0.1</v>
      </c>
    </row>
    <row r="4183" ht="15.75" customHeight="1">
      <c r="A4183" s="80">
        <v>40697.0</v>
      </c>
      <c r="B4183" s="1">
        <v>0.11</v>
      </c>
    </row>
    <row r="4184" ht="15.75" customHeight="1">
      <c r="A4184" s="80">
        <v>40700.0</v>
      </c>
      <c r="B4184" s="1">
        <v>0.1</v>
      </c>
    </row>
    <row r="4185" ht="15.75" customHeight="1">
      <c r="A4185" s="80">
        <v>40701.0</v>
      </c>
      <c r="B4185" s="1">
        <v>0.09</v>
      </c>
    </row>
    <row r="4186" ht="15.75" customHeight="1">
      <c r="A4186" s="80">
        <v>40702.0</v>
      </c>
      <c r="B4186" s="1">
        <v>0.09</v>
      </c>
    </row>
    <row r="4187" ht="15.75" customHeight="1">
      <c r="A4187" s="80">
        <v>40703.0</v>
      </c>
      <c r="B4187" s="1">
        <v>0.09</v>
      </c>
    </row>
    <row r="4188" ht="15.75" customHeight="1">
      <c r="A4188" s="80">
        <v>40704.0</v>
      </c>
      <c r="B4188" s="1">
        <v>0.09</v>
      </c>
    </row>
    <row r="4189" ht="15.75" customHeight="1">
      <c r="A4189" s="80">
        <v>40707.0</v>
      </c>
      <c r="B4189" s="1">
        <v>0.1</v>
      </c>
    </row>
    <row r="4190" ht="15.75" customHeight="1">
      <c r="A4190" s="80">
        <v>40708.0</v>
      </c>
      <c r="B4190" s="1">
        <v>0.1</v>
      </c>
    </row>
    <row r="4191" ht="15.75" customHeight="1">
      <c r="A4191" s="80">
        <v>40709.0</v>
      </c>
      <c r="B4191" s="1">
        <v>0.1</v>
      </c>
    </row>
    <row r="4192" ht="15.75" customHeight="1">
      <c r="A4192" s="80">
        <v>40710.0</v>
      </c>
      <c r="B4192" s="1">
        <v>0.1</v>
      </c>
    </row>
    <row r="4193" ht="15.75" customHeight="1">
      <c r="A4193" s="80">
        <v>40711.0</v>
      </c>
      <c r="B4193" s="1">
        <v>0.1</v>
      </c>
    </row>
    <row r="4194" ht="15.75" customHeight="1">
      <c r="A4194" s="80">
        <v>40714.0</v>
      </c>
      <c r="B4194" s="1">
        <v>0.09</v>
      </c>
    </row>
    <row r="4195" ht="15.75" customHeight="1">
      <c r="A4195" s="80">
        <v>40715.0</v>
      </c>
      <c r="B4195" s="1">
        <v>0.09</v>
      </c>
    </row>
    <row r="4196" ht="15.75" customHeight="1">
      <c r="A4196" s="80">
        <v>40716.0</v>
      </c>
      <c r="B4196" s="1">
        <v>0.09</v>
      </c>
    </row>
    <row r="4197" ht="15.75" customHeight="1">
      <c r="A4197" s="80">
        <v>40717.0</v>
      </c>
      <c r="B4197" s="1">
        <v>0.08</v>
      </c>
    </row>
    <row r="4198" ht="15.75" customHeight="1">
      <c r="A4198" s="80">
        <v>40718.0</v>
      </c>
      <c r="B4198" s="1">
        <v>0.08</v>
      </c>
    </row>
    <row r="4199" ht="15.75" customHeight="1">
      <c r="A4199" s="80">
        <v>40721.0</v>
      </c>
      <c r="B4199" s="1">
        <v>0.08</v>
      </c>
    </row>
    <row r="4200" ht="15.75" customHeight="1">
      <c r="A4200" s="80">
        <v>40722.0</v>
      </c>
      <c r="B4200" s="1">
        <v>0.08</v>
      </c>
    </row>
    <row r="4201" ht="15.75" customHeight="1">
      <c r="A4201" s="80">
        <v>40723.0</v>
      </c>
      <c r="B4201" s="1">
        <v>0.07</v>
      </c>
    </row>
    <row r="4202" ht="15.75" customHeight="1">
      <c r="A4202" s="80">
        <v>40724.0</v>
      </c>
      <c r="B4202" s="1">
        <v>0.07</v>
      </c>
    </row>
    <row r="4203" ht="15.75" customHeight="1">
      <c r="A4203" s="80">
        <v>40725.0</v>
      </c>
      <c r="B4203" s="1">
        <v>0.08</v>
      </c>
    </row>
    <row r="4204" ht="15.75" customHeight="1">
      <c r="A4204" s="80">
        <v>40729.0</v>
      </c>
      <c r="B4204" s="1">
        <v>0.08</v>
      </c>
    </row>
    <row r="4205" ht="15.75" customHeight="1">
      <c r="A4205" s="80">
        <v>40730.0</v>
      </c>
      <c r="B4205" s="1">
        <v>0.07</v>
      </c>
    </row>
    <row r="4206" ht="15.75" customHeight="1">
      <c r="A4206" s="80">
        <v>40731.0</v>
      </c>
      <c r="B4206" s="1">
        <v>0.07</v>
      </c>
    </row>
    <row r="4207" ht="15.75" customHeight="1">
      <c r="A4207" s="80">
        <v>40732.0</v>
      </c>
      <c r="B4207" s="1">
        <v>0.07</v>
      </c>
    </row>
    <row r="4208" ht="15.75" customHeight="1">
      <c r="A4208" s="80">
        <v>40735.0</v>
      </c>
      <c r="B4208" s="1">
        <v>0.07</v>
      </c>
    </row>
    <row r="4209" ht="15.75" customHeight="1">
      <c r="A4209" s="80">
        <v>40736.0</v>
      </c>
      <c r="B4209" s="1">
        <v>0.06</v>
      </c>
    </row>
    <row r="4210" ht="15.75" customHeight="1">
      <c r="A4210" s="80">
        <v>40737.0</v>
      </c>
      <c r="B4210" s="1">
        <v>0.06</v>
      </c>
    </row>
    <row r="4211" ht="15.75" customHeight="1">
      <c r="A4211" s="80">
        <v>40738.0</v>
      </c>
      <c r="B4211" s="1">
        <v>0.06</v>
      </c>
    </row>
    <row r="4212" ht="15.75" customHeight="1">
      <c r="A4212" s="80">
        <v>40739.0</v>
      </c>
      <c r="B4212" s="1">
        <v>0.06</v>
      </c>
    </row>
    <row r="4213" ht="15.75" customHeight="1">
      <c r="A4213" s="80">
        <v>40742.0</v>
      </c>
      <c r="B4213" s="1">
        <v>0.06</v>
      </c>
    </row>
    <row r="4214" ht="15.75" customHeight="1">
      <c r="A4214" s="80">
        <v>40743.0</v>
      </c>
      <c r="B4214" s="1">
        <v>0.06</v>
      </c>
    </row>
    <row r="4215" ht="15.75" customHeight="1">
      <c r="A4215" s="80">
        <v>40744.0</v>
      </c>
      <c r="B4215" s="1">
        <v>0.06</v>
      </c>
    </row>
    <row r="4216" ht="15.75" customHeight="1">
      <c r="A4216" s="80">
        <v>40745.0</v>
      </c>
      <c r="B4216" s="1">
        <v>0.06</v>
      </c>
    </row>
    <row r="4217" ht="15.75" customHeight="1">
      <c r="A4217" s="80">
        <v>40746.0</v>
      </c>
      <c r="B4217" s="1">
        <v>0.06</v>
      </c>
    </row>
    <row r="4218" ht="15.75" customHeight="1">
      <c r="A4218" s="80">
        <v>40749.0</v>
      </c>
      <c r="B4218" s="1">
        <v>0.06</v>
      </c>
    </row>
    <row r="4219" ht="15.75" customHeight="1">
      <c r="A4219" s="80">
        <v>40750.0</v>
      </c>
      <c r="B4219" s="1">
        <v>0.06</v>
      </c>
    </row>
    <row r="4220" ht="15.75" customHeight="1">
      <c r="A4220" s="80">
        <v>40751.0</v>
      </c>
      <c r="B4220" s="1">
        <v>0.07</v>
      </c>
    </row>
    <row r="4221" ht="15.75" customHeight="1">
      <c r="A4221" s="80">
        <v>40752.0</v>
      </c>
      <c r="B4221" s="1">
        <v>0.08</v>
      </c>
    </row>
    <row r="4222" ht="15.75" customHeight="1">
      <c r="A4222" s="80">
        <v>40753.0</v>
      </c>
      <c r="B4222" s="1">
        <v>0.11</v>
      </c>
    </row>
    <row r="4223" ht="15.75" customHeight="1">
      <c r="A4223" s="80">
        <v>40756.0</v>
      </c>
      <c r="B4223" s="1">
        <v>0.17</v>
      </c>
    </row>
    <row r="4224" ht="15.75" customHeight="1">
      <c r="A4224" s="80">
        <v>40757.0</v>
      </c>
      <c r="B4224" s="1">
        <v>0.16</v>
      </c>
    </row>
    <row r="4225" ht="15.75" customHeight="1">
      <c r="A4225" s="80">
        <v>40758.0</v>
      </c>
      <c r="B4225" s="1">
        <v>0.12</v>
      </c>
    </row>
    <row r="4226" ht="15.75" customHeight="1">
      <c r="A4226" s="80">
        <v>40759.0</v>
      </c>
      <c r="B4226" s="1">
        <v>0.09</v>
      </c>
    </row>
    <row r="4227" ht="15.75" customHeight="1">
      <c r="A4227" s="80">
        <v>40760.0</v>
      </c>
      <c r="B4227" s="1">
        <v>0.08</v>
      </c>
    </row>
    <row r="4228" ht="15.75" customHeight="1">
      <c r="A4228" s="80">
        <v>40763.0</v>
      </c>
      <c r="B4228" s="1">
        <v>0.11</v>
      </c>
    </row>
    <row r="4229" ht="15.75" customHeight="1">
      <c r="A4229" s="80">
        <v>40764.0</v>
      </c>
      <c r="B4229" s="1">
        <v>0.1</v>
      </c>
    </row>
    <row r="4230" ht="15.75" customHeight="1">
      <c r="A4230" s="80">
        <v>40765.0</v>
      </c>
      <c r="B4230" s="1">
        <v>0.1</v>
      </c>
    </row>
    <row r="4231" ht="15.75" customHeight="1">
      <c r="A4231" s="80">
        <v>40766.0</v>
      </c>
      <c r="B4231" s="1">
        <v>0.09</v>
      </c>
    </row>
    <row r="4232" ht="15.75" customHeight="1">
      <c r="A4232" s="80">
        <v>40767.0</v>
      </c>
      <c r="B4232" s="1">
        <v>0.1</v>
      </c>
    </row>
    <row r="4233" ht="15.75" customHeight="1">
      <c r="A4233" s="80">
        <v>40770.0</v>
      </c>
      <c r="B4233" s="1">
        <v>0.1</v>
      </c>
    </row>
    <row r="4234" ht="15.75" customHeight="1">
      <c r="A4234" s="80">
        <v>40771.0</v>
      </c>
      <c r="B4234" s="1">
        <v>0.09</v>
      </c>
    </row>
    <row r="4235" ht="15.75" customHeight="1">
      <c r="A4235" s="80">
        <v>40772.0</v>
      </c>
      <c r="B4235" s="1">
        <v>0.09</v>
      </c>
    </row>
    <row r="4236" ht="15.75" customHeight="1">
      <c r="A4236" s="80">
        <v>40773.0</v>
      </c>
      <c r="B4236" s="1">
        <v>0.09</v>
      </c>
    </row>
    <row r="4237" ht="15.75" customHeight="1">
      <c r="A4237" s="80">
        <v>40774.0</v>
      </c>
      <c r="B4237" s="1">
        <v>0.09</v>
      </c>
    </row>
    <row r="4238" ht="15.75" customHeight="1">
      <c r="A4238" s="80">
        <v>40777.0</v>
      </c>
      <c r="B4238" s="1">
        <v>0.09</v>
      </c>
    </row>
    <row r="4239" ht="15.75" customHeight="1">
      <c r="A4239" s="80">
        <v>40778.0</v>
      </c>
      <c r="B4239" s="1">
        <v>0.08</v>
      </c>
    </row>
    <row r="4240" ht="15.75" customHeight="1">
      <c r="A4240" s="80">
        <v>40779.0</v>
      </c>
      <c r="B4240" s="1">
        <v>0.08</v>
      </c>
    </row>
    <row r="4241" ht="15.75" customHeight="1">
      <c r="A4241" s="80">
        <v>40780.0</v>
      </c>
      <c r="B4241" s="1">
        <v>0.08</v>
      </c>
    </row>
    <row r="4242" ht="15.75" customHeight="1">
      <c r="A4242" s="80">
        <v>40781.0</v>
      </c>
      <c r="B4242" s="1">
        <v>0.09</v>
      </c>
    </row>
    <row r="4243" ht="15.75" customHeight="1">
      <c r="A4243" s="80">
        <v>40784.0</v>
      </c>
      <c r="B4243" s="1">
        <v>0.09</v>
      </c>
    </row>
    <row r="4244" ht="15.75" customHeight="1">
      <c r="A4244" s="80">
        <v>40785.0</v>
      </c>
      <c r="B4244" s="1">
        <v>0.08</v>
      </c>
    </row>
    <row r="4245" ht="15.75" customHeight="1">
      <c r="A4245" s="80">
        <v>40786.0</v>
      </c>
      <c r="B4245" s="1">
        <v>0.08</v>
      </c>
    </row>
    <row r="4246" ht="15.75" customHeight="1">
      <c r="A4246" s="80">
        <v>40787.0</v>
      </c>
      <c r="B4246" s="1">
        <v>0.08</v>
      </c>
    </row>
    <row r="4247" ht="15.75" customHeight="1">
      <c r="A4247" s="80">
        <v>40788.0</v>
      </c>
      <c r="B4247" s="1">
        <v>0.08</v>
      </c>
    </row>
    <row r="4248" ht="15.75" customHeight="1">
      <c r="A4248" s="80">
        <v>40792.0</v>
      </c>
      <c r="B4248" s="1">
        <v>0.09</v>
      </c>
    </row>
    <row r="4249" ht="15.75" customHeight="1">
      <c r="A4249" s="80">
        <v>40793.0</v>
      </c>
      <c r="B4249" s="1">
        <v>0.09</v>
      </c>
    </row>
    <row r="4250" ht="15.75" customHeight="1">
      <c r="A4250" s="80">
        <v>40794.0</v>
      </c>
      <c r="B4250" s="1">
        <v>0.09</v>
      </c>
    </row>
    <row r="4251" ht="15.75" customHeight="1">
      <c r="A4251" s="80">
        <v>40795.0</v>
      </c>
      <c r="B4251" s="1">
        <v>0.09</v>
      </c>
    </row>
    <row r="4252" ht="15.75" customHeight="1">
      <c r="A4252" s="80">
        <v>40798.0</v>
      </c>
      <c r="B4252" s="1">
        <v>0.09</v>
      </c>
    </row>
    <row r="4253" ht="15.75" customHeight="1">
      <c r="A4253" s="80">
        <v>40799.0</v>
      </c>
      <c r="B4253" s="1">
        <v>0.09</v>
      </c>
    </row>
    <row r="4254" ht="15.75" customHeight="1">
      <c r="A4254" s="80">
        <v>40800.0</v>
      </c>
      <c r="B4254" s="1">
        <v>0.08</v>
      </c>
    </row>
    <row r="4255" ht="15.75" customHeight="1">
      <c r="A4255" s="80">
        <v>40801.0</v>
      </c>
      <c r="B4255" s="1">
        <v>0.09</v>
      </c>
    </row>
    <row r="4256" ht="15.75" customHeight="1">
      <c r="A4256" s="80">
        <v>40802.0</v>
      </c>
      <c r="B4256" s="1">
        <v>0.09</v>
      </c>
    </row>
    <row r="4257" ht="15.75" customHeight="1">
      <c r="A4257" s="80">
        <v>40805.0</v>
      </c>
      <c r="B4257" s="1">
        <v>0.09</v>
      </c>
    </row>
    <row r="4258" ht="15.75" customHeight="1">
      <c r="A4258" s="80">
        <v>40806.0</v>
      </c>
      <c r="B4258" s="1">
        <v>0.09</v>
      </c>
    </row>
    <row r="4259" ht="15.75" customHeight="1">
      <c r="A4259" s="80">
        <v>40807.0</v>
      </c>
      <c r="B4259" s="1">
        <v>0.08</v>
      </c>
    </row>
    <row r="4260" ht="15.75" customHeight="1">
      <c r="A4260" s="80">
        <v>40808.0</v>
      </c>
      <c r="B4260" s="1">
        <v>0.08</v>
      </c>
    </row>
    <row r="4261" ht="15.75" customHeight="1">
      <c r="A4261" s="80">
        <v>40809.0</v>
      </c>
      <c r="B4261" s="1">
        <v>0.08</v>
      </c>
    </row>
    <row r="4262" ht="15.75" customHeight="1">
      <c r="A4262" s="80">
        <v>40812.0</v>
      </c>
      <c r="B4262" s="1">
        <v>0.08</v>
      </c>
    </row>
    <row r="4263" ht="15.75" customHeight="1">
      <c r="A4263" s="80">
        <v>40813.0</v>
      </c>
      <c r="B4263" s="1">
        <v>0.08</v>
      </c>
    </row>
    <row r="4264" ht="15.75" customHeight="1">
      <c r="A4264" s="80">
        <v>40814.0</v>
      </c>
      <c r="B4264" s="1">
        <v>0.08</v>
      </c>
    </row>
    <row r="4265" ht="15.75" customHeight="1">
      <c r="A4265" s="80">
        <v>40815.0</v>
      </c>
      <c r="B4265" s="1">
        <v>0.08</v>
      </c>
    </row>
    <row r="4266" ht="15.75" customHeight="1">
      <c r="A4266" s="80">
        <v>40816.0</v>
      </c>
      <c r="B4266" s="1">
        <v>0.06</v>
      </c>
    </row>
    <row r="4267" ht="15.75" customHeight="1">
      <c r="A4267" s="80">
        <v>40819.0</v>
      </c>
      <c r="B4267" s="1">
        <v>0.08</v>
      </c>
    </row>
    <row r="4268" ht="15.75" customHeight="1">
      <c r="A4268" s="80">
        <v>40820.0</v>
      </c>
      <c r="B4268" s="1">
        <v>0.07</v>
      </c>
    </row>
    <row r="4269" ht="15.75" customHeight="1">
      <c r="A4269" s="80">
        <v>40821.0</v>
      </c>
      <c r="B4269" s="1">
        <v>0.07</v>
      </c>
    </row>
    <row r="4270" ht="15.75" customHeight="1">
      <c r="A4270" s="80">
        <v>40822.0</v>
      </c>
      <c r="B4270" s="1">
        <v>0.07</v>
      </c>
    </row>
    <row r="4271" ht="15.75" customHeight="1">
      <c r="A4271" s="80">
        <v>40823.0</v>
      </c>
      <c r="B4271" s="1">
        <v>0.07</v>
      </c>
    </row>
    <row r="4272" ht="15.75" customHeight="1">
      <c r="A4272" s="80">
        <v>40827.0</v>
      </c>
      <c r="B4272" s="1">
        <v>0.07</v>
      </c>
    </row>
    <row r="4273" ht="15.75" customHeight="1">
      <c r="A4273" s="80">
        <v>40828.0</v>
      </c>
      <c r="B4273" s="1">
        <v>0.07</v>
      </c>
    </row>
    <row r="4274" ht="15.75" customHeight="1">
      <c r="A4274" s="80">
        <v>40829.0</v>
      </c>
      <c r="B4274" s="1">
        <v>0.07</v>
      </c>
    </row>
    <row r="4275" ht="15.75" customHeight="1">
      <c r="A4275" s="80">
        <v>40830.0</v>
      </c>
      <c r="B4275" s="1">
        <v>0.07</v>
      </c>
    </row>
    <row r="4276" ht="15.75" customHeight="1">
      <c r="A4276" s="80">
        <v>40833.0</v>
      </c>
      <c r="B4276" s="1">
        <v>0.07</v>
      </c>
    </row>
    <row r="4277" ht="15.75" customHeight="1">
      <c r="A4277" s="80">
        <v>40834.0</v>
      </c>
      <c r="B4277" s="1">
        <v>0.07</v>
      </c>
    </row>
    <row r="4278" ht="15.75" customHeight="1">
      <c r="A4278" s="80">
        <v>40835.0</v>
      </c>
      <c r="B4278" s="1">
        <v>0.07</v>
      </c>
    </row>
    <row r="4279" ht="15.75" customHeight="1">
      <c r="A4279" s="80">
        <v>40836.0</v>
      </c>
      <c r="B4279" s="1">
        <v>0.07</v>
      </c>
    </row>
    <row r="4280" ht="15.75" customHeight="1">
      <c r="A4280" s="80">
        <v>40837.0</v>
      </c>
      <c r="B4280" s="1">
        <v>0.07</v>
      </c>
    </row>
    <row r="4281" ht="15.75" customHeight="1">
      <c r="A4281" s="80">
        <v>40840.0</v>
      </c>
      <c r="B4281" s="1">
        <v>0.07</v>
      </c>
    </row>
    <row r="4282" ht="15.75" customHeight="1">
      <c r="A4282" s="80">
        <v>40841.0</v>
      </c>
      <c r="B4282" s="1">
        <v>0.07</v>
      </c>
    </row>
    <row r="4283" ht="15.75" customHeight="1">
      <c r="A4283" s="80">
        <v>40842.0</v>
      </c>
      <c r="B4283" s="1">
        <v>0.08</v>
      </c>
    </row>
    <row r="4284" ht="15.75" customHeight="1">
      <c r="A4284" s="80">
        <v>40843.0</v>
      </c>
      <c r="B4284" s="1">
        <v>0.07</v>
      </c>
    </row>
    <row r="4285" ht="15.75" customHeight="1">
      <c r="A4285" s="80">
        <v>40844.0</v>
      </c>
      <c r="B4285" s="1">
        <v>0.07</v>
      </c>
    </row>
    <row r="4286" ht="15.75" customHeight="1">
      <c r="A4286" s="80">
        <v>40847.0</v>
      </c>
      <c r="B4286" s="1">
        <v>0.09</v>
      </c>
    </row>
    <row r="4287" ht="15.75" customHeight="1">
      <c r="A4287" s="80">
        <v>40848.0</v>
      </c>
      <c r="B4287" s="1">
        <v>0.08</v>
      </c>
    </row>
    <row r="4288" ht="15.75" customHeight="1">
      <c r="A4288" s="80">
        <v>40849.0</v>
      </c>
      <c r="B4288" s="1">
        <v>0.08</v>
      </c>
    </row>
    <row r="4289" ht="15.75" customHeight="1">
      <c r="A4289" s="80">
        <v>40850.0</v>
      </c>
      <c r="B4289" s="1">
        <v>0.09</v>
      </c>
    </row>
    <row r="4290" ht="15.75" customHeight="1">
      <c r="A4290" s="80">
        <v>40851.0</v>
      </c>
      <c r="B4290" s="1">
        <v>0.08</v>
      </c>
    </row>
    <row r="4291" ht="15.75" customHeight="1">
      <c r="A4291" s="80">
        <v>40854.0</v>
      </c>
      <c r="B4291" s="1">
        <v>0.08</v>
      </c>
    </row>
    <row r="4292" ht="15.75" customHeight="1">
      <c r="A4292" s="80">
        <v>40855.0</v>
      </c>
      <c r="B4292" s="1">
        <v>0.08</v>
      </c>
    </row>
    <row r="4293" ht="15.75" customHeight="1">
      <c r="A4293" s="80">
        <v>40856.0</v>
      </c>
      <c r="B4293" s="1">
        <v>0.08</v>
      </c>
    </row>
    <row r="4294" ht="15.75" customHeight="1">
      <c r="A4294" s="80">
        <v>40857.0</v>
      </c>
      <c r="B4294" s="1">
        <v>0.08</v>
      </c>
    </row>
    <row r="4295" ht="15.75" customHeight="1">
      <c r="A4295" s="80">
        <v>40861.0</v>
      </c>
      <c r="B4295" s="1">
        <v>0.08</v>
      </c>
    </row>
    <row r="4296" ht="15.75" customHeight="1">
      <c r="A4296" s="80">
        <v>40862.0</v>
      </c>
      <c r="B4296" s="1">
        <v>0.09</v>
      </c>
    </row>
    <row r="4297" ht="15.75" customHeight="1">
      <c r="A4297" s="80">
        <v>40863.0</v>
      </c>
      <c r="B4297" s="1">
        <v>0.08</v>
      </c>
    </row>
    <row r="4298" ht="15.75" customHeight="1">
      <c r="A4298" s="80">
        <v>40864.0</v>
      </c>
      <c r="B4298" s="1">
        <v>0.08</v>
      </c>
    </row>
    <row r="4299" ht="15.75" customHeight="1">
      <c r="A4299" s="80">
        <v>40865.0</v>
      </c>
      <c r="B4299" s="1">
        <v>0.08</v>
      </c>
    </row>
    <row r="4300" ht="15.75" customHeight="1">
      <c r="A4300" s="80">
        <v>40868.0</v>
      </c>
      <c r="B4300" s="1">
        <v>0.08</v>
      </c>
    </row>
    <row r="4301" ht="15.75" customHeight="1">
      <c r="A4301" s="80">
        <v>40869.0</v>
      </c>
      <c r="B4301" s="1">
        <v>0.08</v>
      </c>
    </row>
    <row r="4302" ht="15.75" customHeight="1">
      <c r="A4302" s="80">
        <v>40870.0</v>
      </c>
      <c r="B4302" s="1">
        <v>0.09</v>
      </c>
    </row>
    <row r="4303" ht="15.75" customHeight="1">
      <c r="A4303" s="80">
        <v>40872.0</v>
      </c>
      <c r="B4303" s="1">
        <v>0.07</v>
      </c>
    </row>
    <row r="4304" ht="15.75" customHeight="1">
      <c r="A4304" s="80">
        <v>40875.0</v>
      </c>
      <c r="B4304" s="1">
        <v>0.08</v>
      </c>
    </row>
    <row r="4305" ht="15.75" customHeight="1">
      <c r="A4305" s="80">
        <v>40876.0</v>
      </c>
      <c r="B4305" s="1">
        <v>0.08</v>
      </c>
    </row>
    <row r="4306" ht="15.75" customHeight="1">
      <c r="A4306" s="80">
        <v>40877.0</v>
      </c>
      <c r="B4306" s="1">
        <v>0.1</v>
      </c>
    </row>
    <row r="4307" ht="15.75" customHeight="1">
      <c r="A4307" s="80">
        <v>40878.0</v>
      </c>
      <c r="B4307" s="1">
        <v>0.08</v>
      </c>
    </row>
    <row r="4308" ht="15.75" customHeight="1">
      <c r="A4308" s="80">
        <v>40879.0</v>
      </c>
      <c r="B4308" s="1">
        <v>0.08</v>
      </c>
    </row>
    <row r="4309" ht="15.75" customHeight="1">
      <c r="A4309" s="80">
        <v>40882.0</v>
      </c>
      <c r="B4309" s="1">
        <v>0.08</v>
      </c>
    </row>
    <row r="4310" ht="15.75" customHeight="1">
      <c r="A4310" s="80">
        <v>40883.0</v>
      </c>
      <c r="B4310" s="1">
        <v>0.08</v>
      </c>
    </row>
    <row r="4311" ht="15.75" customHeight="1">
      <c r="A4311" s="80">
        <v>40884.0</v>
      </c>
      <c r="B4311" s="1">
        <v>0.08</v>
      </c>
    </row>
    <row r="4312" ht="15.75" customHeight="1">
      <c r="A4312" s="80">
        <v>40885.0</v>
      </c>
      <c r="B4312" s="1">
        <v>0.07</v>
      </c>
    </row>
    <row r="4313" ht="15.75" customHeight="1">
      <c r="A4313" s="80">
        <v>40886.0</v>
      </c>
      <c r="B4313" s="1">
        <v>0.07</v>
      </c>
    </row>
    <row r="4314" ht="15.75" customHeight="1">
      <c r="A4314" s="80">
        <v>40889.0</v>
      </c>
      <c r="B4314" s="1">
        <v>0.07</v>
      </c>
    </row>
    <row r="4315" ht="15.75" customHeight="1">
      <c r="A4315" s="80">
        <v>40890.0</v>
      </c>
      <c r="B4315" s="1">
        <v>0.07</v>
      </c>
    </row>
    <row r="4316" ht="15.75" customHeight="1">
      <c r="A4316" s="80">
        <v>40891.0</v>
      </c>
      <c r="B4316" s="1">
        <v>0.07</v>
      </c>
    </row>
    <row r="4317" ht="15.75" customHeight="1">
      <c r="A4317" s="80">
        <v>40892.0</v>
      </c>
      <c r="B4317" s="1">
        <v>0.07</v>
      </c>
    </row>
    <row r="4318" ht="15.75" customHeight="1">
      <c r="A4318" s="80">
        <v>40893.0</v>
      </c>
      <c r="B4318" s="1">
        <v>0.07</v>
      </c>
    </row>
    <row r="4319" ht="15.75" customHeight="1">
      <c r="A4319" s="80">
        <v>40896.0</v>
      </c>
      <c r="B4319" s="1">
        <v>0.07</v>
      </c>
    </row>
    <row r="4320" ht="15.75" customHeight="1">
      <c r="A4320" s="80">
        <v>40897.0</v>
      </c>
      <c r="B4320" s="1">
        <v>0.07</v>
      </c>
    </row>
    <row r="4321" ht="15.75" customHeight="1">
      <c r="A4321" s="80">
        <v>40898.0</v>
      </c>
      <c r="B4321" s="1">
        <v>0.07</v>
      </c>
    </row>
    <row r="4322" ht="15.75" customHeight="1">
      <c r="A4322" s="80">
        <v>40899.0</v>
      </c>
      <c r="B4322" s="1">
        <v>0.07</v>
      </c>
    </row>
    <row r="4323" ht="15.75" customHeight="1">
      <c r="A4323" s="80">
        <v>40900.0</v>
      </c>
      <c r="B4323" s="1">
        <v>0.08</v>
      </c>
    </row>
    <row r="4324" ht="15.75" customHeight="1">
      <c r="A4324" s="80">
        <v>40904.0</v>
      </c>
      <c r="B4324" s="1">
        <v>0.07</v>
      </c>
    </row>
    <row r="4325" ht="15.75" customHeight="1">
      <c r="A4325" s="80">
        <v>40905.0</v>
      </c>
      <c r="B4325" s="1">
        <v>0.07</v>
      </c>
    </row>
    <row r="4326" ht="15.75" customHeight="1">
      <c r="A4326" s="80">
        <v>40906.0</v>
      </c>
      <c r="B4326" s="1">
        <v>0.07</v>
      </c>
    </row>
    <row r="4327" ht="15.75" customHeight="1">
      <c r="A4327" s="80">
        <v>40907.0</v>
      </c>
      <c r="B4327" s="1">
        <v>0.04</v>
      </c>
    </row>
    <row r="4328" ht="15.75" customHeight="1">
      <c r="A4328" s="80">
        <v>40911.0</v>
      </c>
      <c r="B4328" s="1">
        <v>0.07</v>
      </c>
    </row>
    <row r="4329" ht="15.75" customHeight="1">
      <c r="A4329" s="80">
        <v>40912.0</v>
      </c>
      <c r="B4329" s="1">
        <v>0.07</v>
      </c>
    </row>
    <row r="4330" ht="15.75" customHeight="1">
      <c r="A4330" s="80">
        <v>40913.0</v>
      </c>
      <c r="B4330" s="1">
        <v>0.07</v>
      </c>
    </row>
    <row r="4331" ht="15.75" customHeight="1">
      <c r="A4331" s="80">
        <v>40914.0</v>
      </c>
      <c r="B4331" s="1">
        <v>0.07</v>
      </c>
    </row>
    <row r="4332" ht="15.75" customHeight="1">
      <c r="A4332" s="80">
        <v>40917.0</v>
      </c>
      <c r="B4332" s="1">
        <v>0.08</v>
      </c>
    </row>
    <row r="4333" ht="15.75" customHeight="1">
      <c r="A4333" s="80">
        <v>40918.0</v>
      </c>
      <c r="B4333" s="1">
        <v>0.08</v>
      </c>
    </row>
    <row r="4334" ht="15.75" customHeight="1">
      <c r="A4334" s="80">
        <v>40919.0</v>
      </c>
      <c r="B4334" s="1">
        <v>0.08</v>
      </c>
    </row>
    <row r="4335" ht="15.75" customHeight="1">
      <c r="A4335" s="80">
        <v>40920.0</v>
      </c>
      <c r="B4335" s="1">
        <v>0.08</v>
      </c>
    </row>
    <row r="4336" ht="15.75" customHeight="1">
      <c r="A4336" s="80">
        <v>40921.0</v>
      </c>
      <c r="B4336" s="1">
        <v>0.09</v>
      </c>
    </row>
    <row r="4337" ht="15.75" customHeight="1">
      <c r="A4337" s="80">
        <v>40925.0</v>
      </c>
      <c r="B4337" s="1">
        <v>0.09</v>
      </c>
    </row>
    <row r="4338" ht="15.75" customHeight="1">
      <c r="A4338" s="80">
        <v>40926.0</v>
      </c>
      <c r="B4338" s="1">
        <v>0.09</v>
      </c>
    </row>
    <row r="4339" ht="15.75" customHeight="1">
      <c r="A4339" s="80">
        <v>40927.0</v>
      </c>
      <c r="B4339" s="1">
        <v>0.1</v>
      </c>
    </row>
    <row r="4340" ht="15.75" customHeight="1">
      <c r="A4340" s="80">
        <v>40928.0</v>
      </c>
      <c r="B4340" s="1">
        <v>0.09</v>
      </c>
    </row>
    <row r="4341" ht="15.75" customHeight="1">
      <c r="A4341" s="80">
        <v>40931.0</v>
      </c>
      <c r="B4341" s="1">
        <v>0.09</v>
      </c>
    </row>
    <row r="4342" ht="15.75" customHeight="1">
      <c r="A4342" s="80">
        <v>40932.0</v>
      </c>
      <c r="B4342" s="1">
        <v>0.09</v>
      </c>
    </row>
    <row r="4343" ht="15.75" customHeight="1">
      <c r="A4343" s="80">
        <v>40933.0</v>
      </c>
      <c r="B4343" s="1">
        <v>0.08</v>
      </c>
    </row>
    <row r="4344" ht="15.75" customHeight="1">
      <c r="A4344" s="80">
        <v>40934.0</v>
      </c>
      <c r="B4344" s="1">
        <v>0.08</v>
      </c>
    </row>
    <row r="4345" ht="15.75" customHeight="1">
      <c r="A4345" s="80">
        <v>40935.0</v>
      </c>
      <c r="B4345" s="1">
        <v>0.09</v>
      </c>
    </row>
    <row r="4346" ht="15.75" customHeight="1">
      <c r="A4346" s="80">
        <v>40938.0</v>
      </c>
      <c r="B4346" s="1">
        <v>0.09</v>
      </c>
    </row>
    <row r="4347" ht="15.75" customHeight="1">
      <c r="A4347" s="80">
        <v>40939.0</v>
      </c>
      <c r="B4347" s="1">
        <v>0.11</v>
      </c>
    </row>
    <row r="4348" ht="15.75" customHeight="1">
      <c r="A4348" s="80">
        <v>40940.0</v>
      </c>
      <c r="B4348" s="1">
        <v>0.11</v>
      </c>
    </row>
    <row r="4349" ht="15.75" customHeight="1">
      <c r="A4349" s="80">
        <v>40941.0</v>
      </c>
      <c r="B4349" s="1">
        <v>0.11</v>
      </c>
    </row>
    <row r="4350" ht="15.75" customHeight="1">
      <c r="A4350" s="80">
        <v>40942.0</v>
      </c>
      <c r="B4350" s="1">
        <v>0.11</v>
      </c>
    </row>
    <row r="4351" ht="15.75" customHeight="1">
      <c r="A4351" s="80">
        <v>40945.0</v>
      </c>
      <c r="B4351" s="1">
        <v>0.11</v>
      </c>
    </row>
    <row r="4352" ht="15.75" customHeight="1">
      <c r="A4352" s="80">
        <v>40946.0</v>
      </c>
      <c r="B4352" s="1">
        <v>0.11</v>
      </c>
    </row>
    <row r="4353" ht="15.75" customHeight="1">
      <c r="A4353" s="80">
        <v>40947.0</v>
      </c>
      <c r="B4353" s="1">
        <v>0.11</v>
      </c>
    </row>
    <row r="4354" ht="15.75" customHeight="1">
      <c r="A4354" s="80">
        <v>40948.0</v>
      </c>
      <c r="B4354" s="1">
        <v>0.11</v>
      </c>
    </row>
    <row r="4355" ht="15.75" customHeight="1">
      <c r="A4355" s="80">
        <v>40949.0</v>
      </c>
      <c r="B4355" s="1">
        <v>0.12</v>
      </c>
    </row>
    <row r="4356" ht="15.75" customHeight="1">
      <c r="A4356" s="80">
        <v>40952.0</v>
      </c>
      <c r="B4356" s="1">
        <v>0.12</v>
      </c>
    </row>
    <row r="4357" ht="15.75" customHeight="1">
      <c r="A4357" s="80">
        <v>40953.0</v>
      </c>
      <c r="B4357" s="1">
        <v>0.12</v>
      </c>
    </row>
    <row r="4358" ht="15.75" customHeight="1">
      <c r="A4358" s="80">
        <v>40954.0</v>
      </c>
      <c r="B4358" s="1">
        <v>0.12</v>
      </c>
    </row>
    <row r="4359" ht="15.75" customHeight="1">
      <c r="A4359" s="80">
        <v>40955.0</v>
      </c>
      <c r="B4359" s="1">
        <v>0.11</v>
      </c>
    </row>
    <row r="4360" ht="15.75" customHeight="1">
      <c r="A4360" s="80">
        <v>40956.0</v>
      </c>
      <c r="B4360" s="1">
        <v>0.09</v>
      </c>
    </row>
    <row r="4361" ht="15.75" customHeight="1">
      <c r="A4361" s="80">
        <v>40960.0</v>
      </c>
      <c r="B4361" s="1">
        <v>0.1</v>
      </c>
    </row>
    <row r="4362" ht="15.75" customHeight="1">
      <c r="A4362" s="80">
        <v>40961.0</v>
      </c>
      <c r="B4362" s="1">
        <v>0.08</v>
      </c>
    </row>
    <row r="4363" ht="15.75" customHeight="1">
      <c r="A4363" s="80">
        <v>40962.0</v>
      </c>
      <c r="B4363" s="1">
        <v>0.08</v>
      </c>
    </row>
    <row r="4364" ht="15.75" customHeight="1">
      <c r="A4364" s="80">
        <v>40963.0</v>
      </c>
      <c r="B4364" s="1">
        <v>0.09</v>
      </c>
    </row>
    <row r="4365" ht="15.75" customHeight="1">
      <c r="A4365" s="80">
        <v>40966.0</v>
      </c>
      <c r="B4365" s="1">
        <v>0.1</v>
      </c>
    </row>
    <row r="4366" ht="15.75" customHeight="1">
      <c r="A4366" s="80">
        <v>40967.0</v>
      </c>
      <c r="B4366" s="1">
        <v>0.1</v>
      </c>
    </row>
    <row r="4367" ht="15.75" customHeight="1">
      <c r="A4367" s="80">
        <v>40968.0</v>
      </c>
      <c r="B4367" s="1">
        <v>0.1</v>
      </c>
    </row>
    <row r="4368" ht="15.75" customHeight="1">
      <c r="A4368" s="80">
        <v>40969.0</v>
      </c>
      <c r="B4368" s="1">
        <v>0.11</v>
      </c>
    </row>
    <row r="4369" ht="15.75" customHeight="1">
      <c r="A4369" s="80">
        <v>40970.0</v>
      </c>
      <c r="B4369" s="1">
        <v>0.11</v>
      </c>
    </row>
    <row r="4370" ht="15.75" customHeight="1">
      <c r="A4370" s="80">
        <v>40973.0</v>
      </c>
      <c r="B4370" s="1">
        <v>0.11</v>
      </c>
    </row>
    <row r="4371" ht="15.75" customHeight="1">
      <c r="A4371" s="80">
        <v>40974.0</v>
      </c>
      <c r="B4371" s="1">
        <v>0.11</v>
      </c>
    </row>
    <row r="4372" ht="15.75" customHeight="1">
      <c r="A4372" s="80">
        <v>40975.0</v>
      </c>
      <c r="B4372" s="1">
        <v>0.11</v>
      </c>
    </row>
    <row r="4373" ht="15.75" customHeight="1">
      <c r="A4373" s="80">
        <v>40976.0</v>
      </c>
      <c r="B4373" s="1">
        <v>0.11</v>
      </c>
    </row>
    <row r="4374" ht="15.75" customHeight="1">
      <c r="A4374" s="80">
        <v>40977.0</v>
      </c>
      <c r="B4374" s="1">
        <v>0.12</v>
      </c>
    </row>
    <row r="4375" ht="15.75" customHeight="1">
      <c r="A4375" s="80">
        <v>40980.0</v>
      </c>
      <c r="B4375" s="1">
        <v>0.12</v>
      </c>
    </row>
    <row r="4376" ht="15.75" customHeight="1">
      <c r="A4376" s="80">
        <v>40981.0</v>
      </c>
      <c r="B4376" s="1">
        <v>0.12</v>
      </c>
    </row>
    <row r="4377" ht="15.75" customHeight="1">
      <c r="A4377" s="80">
        <v>40982.0</v>
      </c>
      <c r="B4377" s="1">
        <v>0.13</v>
      </c>
    </row>
    <row r="4378" ht="15.75" customHeight="1">
      <c r="A4378" s="80">
        <v>40983.0</v>
      </c>
      <c r="B4378" s="1">
        <v>0.14</v>
      </c>
    </row>
    <row r="4379" ht="15.75" customHeight="1">
      <c r="A4379" s="80">
        <v>40984.0</v>
      </c>
      <c r="B4379" s="1">
        <v>0.15</v>
      </c>
    </row>
    <row r="4380" ht="15.75" customHeight="1">
      <c r="A4380" s="80">
        <v>40987.0</v>
      </c>
      <c r="B4380" s="1">
        <v>0.15</v>
      </c>
    </row>
    <row r="4381" ht="15.75" customHeight="1">
      <c r="A4381" s="80">
        <v>40988.0</v>
      </c>
      <c r="B4381" s="1">
        <v>0.15</v>
      </c>
    </row>
    <row r="4382" ht="15.75" customHeight="1">
      <c r="A4382" s="80">
        <v>40989.0</v>
      </c>
      <c r="B4382" s="1">
        <v>0.15</v>
      </c>
    </row>
    <row r="4383" ht="15.75" customHeight="1">
      <c r="A4383" s="80">
        <v>40990.0</v>
      </c>
      <c r="B4383" s="1">
        <v>0.14</v>
      </c>
    </row>
    <row r="4384" ht="15.75" customHeight="1">
      <c r="A4384" s="80">
        <v>40991.0</v>
      </c>
      <c r="B4384" s="1">
        <v>0.14</v>
      </c>
    </row>
    <row r="4385" ht="15.75" customHeight="1">
      <c r="A4385" s="80">
        <v>40994.0</v>
      </c>
      <c r="B4385" s="1">
        <v>0.14</v>
      </c>
    </row>
    <row r="4386" ht="15.75" customHeight="1">
      <c r="A4386" s="80">
        <v>40995.0</v>
      </c>
      <c r="B4386" s="1">
        <v>0.14</v>
      </c>
    </row>
    <row r="4387" ht="15.75" customHeight="1">
      <c r="A4387" s="80">
        <v>40996.0</v>
      </c>
      <c r="B4387" s="1">
        <v>0.13</v>
      </c>
    </row>
    <row r="4388" ht="15.75" customHeight="1">
      <c r="A4388" s="80">
        <v>40997.0</v>
      </c>
      <c r="B4388" s="1">
        <v>0.13</v>
      </c>
    </row>
    <row r="4389" ht="15.75" customHeight="1">
      <c r="A4389" s="80">
        <v>40998.0</v>
      </c>
      <c r="B4389" s="1">
        <v>0.09</v>
      </c>
    </row>
    <row r="4390" ht="15.75" customHeight="1">
      <c r="A4390" s="80">
        <v>41001.0</v>
      </c>
      <c r="B4390" s="1">
        <v>0.15</v>
      </c>
    </row>
    <row r="4391" ht="15.75" customHeight="1">
      <c r="A4391" s="80">
        <v>41002.0</v>
      </c>
      <c r="B4391" s="1">
        <v>0.15</v>
      </c>
    </row>
    <row r="4392" ht="15.75" customHeight="1">
      <c r="A4392" s="80">
        <v>41003.0</v>
      </c>
      <c r="B4392" s="1">
        <v>0.15</v>
      </c>
    </row>
    <row r="4393" ht="15.75" customHeight="1">
      <c r="A4393" s="80">
        <v>41004.0</v>
      </c>
      <c r="B4393" s="1">
        <v>0.15</v>
      </c>
    </row>
    <row r="4394" ht="15.75" customHeight="1">
      <c r="A4394" s="80">
        <v>41005.0</v>
      </c>
      <c r="B4394" s="1">
        <v>0.12</v>
      </c>
    </row>
    <row r="4395" ht="15.75" customHeight="1">
      <c r="A4395" s="80">
        <v>41008.0</v>
      </c>
      <c r="B4395" s="1">
        <v>0.16</v>
      </c>
    </row>
    <row r="4396" ht="15.75" customHeight="1">
      <c r="A4396" s="80">
        <v>41009.0</v>
      </c>
      <c r="B4396" s="1">
        <v>0.15</v>
      </c>
    </row>
    <row r="4397" ht="15.75" customHeight="1">
      <c r="A4397" s="80">
        <v>41010.0</v>
      </c>
      <c r="B4397" s="1">
        <v>0.16</v>
      </c>
    </row>
    <row r="4398" ht="15.75" customHeight="1">
      <c r="A4398" s="80">
        <v>41011.0</v>
      </c>
      <c r="B4398" s="1">
        <v>0.15</v>
      </c>
    </row>
    <row r="4399" ht="15.75" customHeight="1">
      <c r="A4399" s="80">
        <v>41012.0</v>
      </c>
      <c r="B4399" s="1">
        <v>0.15</v>
      </c>
    </row>
    <row r="4400" ht="15.75" customHeight="1">
      <c r="A4400" s="80">
        <v>41015.0</v>
      </c>
      <c r="B4400" s="1">
        <v>0.15</v>
      </c>
    </row>
    <row r="4401" ht="15.75" customHeight="1">
      <c r="A4401" s="80">
        <v>41016.0</v>
      </c>
      <c r="B4401" s="1">
        <v>0.16</v>
      </c>
    </row>
    <row r="4402" ht="15.75" customHeight="1">
      <c r="A4402" s="80">
        <v>41017.0</v>
      </c>
      <c r="B4402" s="1">
        <v>0.15</v>
      </c>
    </row>
    <row r="4403" ht="15.75" customHeight="1">
      <c r="A4403" s="80">
        <v>41018.0</v>
      </c>
      <c r="B4403" s="1">
        <v>0.13</v>
      </c>
    </row>
    <row r="4404" ht="15.75" customHeight="1">
      <c r="A4404" s="80">
        <v>41019.0</v>
      </c>
      <c r="B4404" s="1">
        <v>0.12</v>
      </c>
    </row>
    <row r="4405" ht="15.75" customHeight="1">
      <c r="A4405" s="80">
        <v>41022.0</v>
      </c>
      <c r="B4405" s="1">
        <v>0.13</v>
      </c>
    </row>
    <row r="4406" ht="15.75" customHeight="1">
      <c r="A4406" s="80">
        <v>41023.0</v>
      </c>
      <c r="B4406" s="1">
        <v>0.14</v>
      </c>
    </row>
    <row r="4407" ht="15.75" customHeight="1">
      <c r="A4407" s="80">
        <v>41024.0</v>
      </c>
      <c r="B4407" s="1">
        <v>0.15</v>
      </c>
    </row>
    <row r="4408" ht="15.75" customHeight="1">
      <c r="A4408" s="80">
        <v>41025.0</v>
      </c>
      <c r="B4408" s="1">
        <v>0.14</v>
      </c>
    </row>
    <row r="4409" ht="15.75" customHeight="1">
      <c r="A4409" s="80">
        <v>41026.0</v>
      </c>
      <c r="B4409" s="1">
        <v>0.13</v>
      </c>
    </row>
    <row r="4410" ht="15.75" customHeight="1">
      <c r="A4410" s="80">
        <v>41029.0</v>
      </c>
      <c r="B4410" s="1">
        <v>0.16</v>
      </c>
    </row>
    <row r="4411" ht="15.75" customHeight="1">
      <c r="A4411" s="80">
        <v>41030.0</v>
      </c>
      <c r="B4411" s="1">
        <v>0.16</v>
      </c>
    </row>
    <row r="4412" ht="15.75" customHeight="1">
      <c r="A4412" s="80">
        <v>41031.0</v>
      </c>
      <c r="B4412" s="1">
        <v>0.15</v>
      </c>
    </row>
    <row r="4413" ht="15.75" customHeight="1">
      <c r="A4413" s="80">
        <v>41032.0</v>
      </c>
      <c r="B4413" s="1">
        <v>0.15</v>
      </c>
    </row>
    <row r="4414" ht="15.75" customHeight="1">
      <c r="A4414" s="80">
        <v>41033.0</v>
      </c>
      <c r="B4414" s="1">
        <v>0.16</v>
      </c>
    </row>
    <row r="4415" ht="15.75" customHeight="1">
      <c r="A4415" s="80">
        <v>41036.0</v>
      </c>
      <c r="B4415" s="1">
        <v>0.16</v>
      </c>
    </row>
    <row r="4416" ht="15.75" customHeight="1">
      <c r="A4416" s="80">
        <v>41037.0</v>
      </c>
      <c r="B4416" s="1">
        <v>0.16</v>
      </c>
    </row>
    <row r="4417" ht="15.75" customHeight="1">
      <c r="A4417" s="80">
        <v>41038.0</v>
      </c>
      <c r="B4417" s="1">
        <v>0.15</v>
      </c>
    </row>
    <row r="4418" ht="15.75" customHeight="1">
      <c r="A4418" s="80">
        <v>41039.0</v>
      </c>
      <c r="B4418" s="1">
        <v>0.15</v>
      </c>
    </row>
    <row r="4419" ht="15.75" customHeight="1">
      <c r="A4419" s="80">
        <v>41040.0</v>
      </c>
      <c r="B4419" s="1">
        <v>0.15</v>
      </c>
    </row>
    <row r="4420" ht="15.75" customHeight="1">
      <c r="A4420" s="80">
        <v>41043.0</v>
      </c>
      <c r="B4420" s="1">
        <v>0.16</v>
      </c>
    </row>
    <row r="4421" ht="15.75" customHeight="1">
      <c r="A4421" s="80">
        <v>41044.0</v>
      </c>
      <c r="B4421" s="1">
        <v>0.16</v>
      </c>
    </row>
    <row r="4422" ht="15.75" customHeight="1">
      <c r="A4422" s="80">
        <v>41045.0</v>
      </c>
      <c r="B4422" s="1">
        <v>0.16</v>
      </c>
    </row>
    <row r="4423" ht="15.75" customHeight="1">
      <c r="A4423" s="80">
        <v>41046.0</v>
      </c>
      <c r="B4423" s="1">
        <v>0.16</v>
      </c>
    </row>
    <row r="4424" ht="15.75" customHeight="1">
      <c r="A4424" s="80">
        <v>41047.0</v>
      </c>
      <c r="B4424" s="1">
        <v>0.16</v>
      </c>
    </row>
    <row r="4425" ht="15.75" customHeight="1">
      <c r="A4425" s="80">
        <v>41050.0</v>
      </c>
      <c r="B4425" s="1">
        <v>0.16</v>
      </c>
    </row>
    <row r="4426" ht="15.75" customHeight="1">
      <c r="A4426" s="80">
        <v>41051.0</v>
      </c>
      <c r="B4426" s="1">
        <v>0.16</v>
      </c>
    </row>
    <row r="4427" ht="15.75" customHeight="1">
      <c r="A4427" s="80">
        <v>41052.0</v>
      </c>
      <c r="B4427" s="1">
        <v>0.15</v>
      </c>
    </row>
    <row r="4428" ht="15.75" customHeight="1">
      <c r="A4428" s="80">
        <v>41053.0</v>
      </c>
      <c r="B4428" s="1">
        <v>0.15</v>
      </c>
    </row>
    <row r="4429" ht="15.75" customHeight="1">
      <c r="A4429" s="80">
        <v>41054.0</v>
      </c>
      <c r="B4429" s="1">
        <v>0.15</v>
      </c>
    </row>
    <row r="4430" ht="15.75" customHeight="1">
      <c r="A4430" s="80">
        <v>41058.0</v>
      </c>
      <c r="B4430" s="1">
        <v>0.16</v>
      </c>
    </row>
    <row r="4431" ht="15.75" customHeight="1">
      <c r="A4431" s="80">
        <v>41059.0</v>
      </c>
      <c r="B4431" s="1">
        <v>0.16</v>
      </c>
    </row>
    <row r="4432" ht="15.75" customHeight="1">
      <c r="A4432" s="80">
        <v>41060.0</v>
      </c>
      <c r="B4432" s="1">
        <v>0.16</v>
      </c>
    </row>
    <row r="4433" ht="15.75" customHeight="1">
      <c r="A4433" s="80">
        <v>41061.0</v>
      </c>
      <c r="B4433" s="1">
        <v>0.16</v>
      </c>
    </row>
    <row r="4434" ht="15.75" customHeight="1">
      <c r="A4434" s="80">
        <v>41064.0</v>
      </c>
      <c r="B4434" s="1">
        <v>0.17</v>
      </c>
    </row>
    <row r="4435" ht="15.75" customHeight="1">
      <c r="A4435" s="80">
        <v>41065.0</v>
      </c>
      <c r="B4435" s="1">
        <v>0.17</v>
      </c>
    </row>
    <row r="4436" ht="15.75" customHeight="1">
      <c r="A4436" s="80">
        <v>41066.0</v>
      </c>
      <c r="B4436" s="1">
        <v>0.16</v>
      </c>
    </row>
    <row r="4437" ht="15.75" customHeight="1">
      <c r="A4437" s="80">
        <v>41067.0</v>
      </c>
      <c r="B4437" s="1">
        <v>0.16</v>
      </c>
    </row>
    <row r="4438" ht="15.75" customHeight="1">
      <c r="A4438" s="80">
        <v>41068.0</v>
      </c>
      <c r="B4438" s="1">
        <v>0.17</v>
      </c>
    </row>
    <row r="4439" ht="15.75" customHeight="1">
      <c r="A4439" s="80">
        <v>41071.0</v>
      </c>
      <c r="B4439" s="1">
        <v>0.17</v>
      </c>
    </row>
    <row r="4440" ht="15.75" customHeight="1">
      <c r="A4440" s="80">
        <v>41072.0</v>
      </c>
      <c r="B4440" s="1">
        <v>0.16</v>
      </c>
    </row>
    <row r="4441" ht="15.75" customHeight="1">
      <c r="A4441" s="80">
        <v>41073.0</v>
      </c>
      <c r="B4441" s="1">
        <v>0.17</v>
      </c>
    </row>
    <row r="4442" ht="15.75" customHeight="1">
      <c r="A4442" s="80">
        <v>41074.0</v>
      </c>
      <c r="B4442" s="1">
        <v>0.17</v>
      </c>
    </row>
    <row r="4443" ht="15.75" customHeight="1">
      <c r="A4443" s="80">
        <v>41075.0</v>
      </c>
      <c r="B4443" s="1">
        <v>0.18</v>
      </c>
    </row>
    <row r="4444" ht="15.75" customHeight="1">
      <c r="A4444" s="80">
        <v>41078.0</v>
      </c>
      <c r="B4444" s="1">
        <v>0.17</v>
      </c>
    </row>
    <row r="4445" ht="15.75" customHeight="1">
      <c r="A4445" s="80">
        <v>41079.0</v>
      </c>
      <c r="B4445" s="1">
        <v>0.17</v>
      </c>
    </row>
    <row r="4446" ht="15.75" customHeight="1">
      <c r="A4446" s="80">
        <v>41080.0</v>
      </c>
      <c r="B4446" s="1">
        <v>0.16</v>
      </c>
    </row>
    <row r="4447" ht="15.75" customHeight="1">
      <c r="A4447" s="80">
        <v>41081.0</v>
      </c>
      <c r="B4447" s="1">
        <v>0.17</v>
      </c>
    </row>
    <row r="4448" ht="15.75" customHeight="1">
      <c r="A4448" s="80">
        <v>41082.0</v>
      </c>
      <c r="B4448" s="1">
        <v>0.17</v>
      </c>
    </row>
    <row r="4449" ht="15.75" customHeight="1">
      <c r="A4449" s="80">
        <v>41085.0</v>
      </c>
      <c r="B4449" s="1">
        <v>0.17</v>
      </c>
    </row>
    <row r="4450" ht="15.75" customHeight="1">
      <c r="A4450" s="80">
        <v>41086.0</v>
      </c>
      <c r="B4450" s="1">
        <v>0.16</v>
      </c>
    </row>
    <row r="4451" ht="15.75" customHeight="1">
      <c r="A4451" s="80">
        <v>41087.0</v>
      </c>
      <c r="B4451" s="1">
        <v>0.15</v>
      </c>
    </row>
    <row r="4452" ht="15.75" customHeight="1">
      <c r="A4452" s="80">
        <v>41088.0</v>
      </c>
      <c r="B4452" s="1">
        <v>0.15</v>
      </c>
    </row>
    <row r="4453" ht="15.75" customHeight="1">
      <c r="A4453" s="80">
        <v>41089.0</v>
      </c>
      <c r="B4453" s="1">
        <v>0.09</v>
      </c>
    </row>
    <row r="4454" ht="15.75" customHeight="1">
      <c r="A4454" s="80">
        <v>41092.0</v>
      </c>
      <c r="B4454" s="1">
        <v>0.18</v>
      </c>
    </row>
    <row r="4455" ht="15.75" customHeight="1">
      <c r="A4455" s="80">
        <v>41093.0</v>
      </c>
      <c r="B4455" s="1">
        <v>0.17</v>
      </c>
    </row>
    <row r="4456" ht="15.75" customHeight="1">
      <c r="A4456" s="80">
        <v>41095.0</v>
      </c>
      <c r="B4456" s="1">
        <v>0.17</v>
      </c>
    </row>
    <row r="4457" ht="15.75" customHeight="1">
      <c r="A4457" s="80">
        <v>41096.0</v>
      </c>
      <c r="B4457" s="1">
        <v>0.17</v>
      </c>
    </row>
    <row r="4458" ht="15.75" customHeight="1">
      <c r="A4458" s="80">
        <v>41099.0</v>
      </c>
      <c r="B4458" s="1">
        <v>0.17</v>
      </c>
    </row>
    <row r="4459" ht="15.75" customHeight="1">
      <c r="A4459" s="80">
        <v>41100.0</v>
      </c>
      <c r="B4459" s="1">
        <v>0.17</v>
      </c>
    </row>
    <row r="4460" ht="15.75" customHeight="1">
      <c r="A4460" s="80">
        <v>41101.0</v>
      </c>
      <c r="B4460" s="1">
        <v>0.17</v>
      </c>
    </row>
    <row r="4461" ht="15.75" customHeight="1">
      <c r="A4461" s="80">
        <v>41102.0</v>
      </c>
      <c r="B4461" s="1">
        <v>0.18</v>
      </c>
    </row>
    <row r="4462" ht="15.75" customHeight="1">
      <c r="A4462" s="80">
        <v>41103.0</v>
      </c>
      <c r="B4462" s="1">
        <v>0.19</v>
      </c>
    </row>
    <row r="4463" ht="15.75" customHeight="1">
      <c r="A4463" s="80">
        <v>41106.0</v>
      </c>
      <c r="B4463" s="1">
        <v>0.18</v>
      </c>
    </row>
    <row r="4464" ht="15.75" customHeight="1">
      <c r="A4464" s="80">
        <v>41107.0</v>
      </c>
      <c r="B4464" s="1">
        <v>0.17</v>
      </c>
    </row>
    <row r="4465" ht="15.75" customHeight="1">
      <c r="A4465" s="80">
        <v>41108.0</v>
      </c>
      <c r="B4465" s="1">
        <v>0.16</v>
      </c>
    </row>
    <row r="4466" ht="15.75" customHeight="1">
      <c r="A4466" s="80">
        <v>41109.0</v>
      </c>
      <c r="B4466" s="1">
        <v>0.13</v>
      </c>
    </row>
    <row r="4467" ht="15.75" customHeight="1">
      <c r="A4467" s="80">
        <v>41110.0</v>
      </c>
      <c r="B4467" s="1">
        <v>0.13</v>
      </c>
    </row>
    <row r="4468" ht="15.75" customHeight="1">
      <c r="A4468" s="80">
        <v>41113.0</v>
      </c>
      <c r="B4468" s="1">
        <v>0.14</v>
      </c>
    </row>
    <row r="4469" ht="15.75" customHeight="1">
      <c r="A4469" s="80">
        <v>41114.0</v>
      </c>
      <c r="B4469" s="1">
        <v>0.15</v>
      </c>
    </row>
    <row r="4470" ht="15.75" customHeight="1">
      <c r="A4470" s="80">
        <v>41115.0</v>
      </c>
      <c r="B4470" s="1">
        <v>0.15</v>
      </c>
    </row>
    <row r="4471" ht="15.75" customHeight="1">
      <c r="A4471" s="80">
        <v>41116.0</v>
      </c>
      <c r="B4471" s="1">
        <v>0.14</v>
      </c>
    </row>
    <row r="4472" ht="15.75" customHeight="1">
      <c r="A4472" s="80">
        <v>41117.0</v>
      </c>
      <c r="B4472" s="1">
        <v>0.14</v>
      </c>
    </row>
    <row r="4473" ht="15.75" customHeight="1">
      <c r="A4473" s="80">
        <v>41120.0</v>
      </c>
      <c r="B4473" s="1">
        <v>0.14</v>
      </c>
    </row>
    <row r="4474" ht="15.75" customHeight="1">
      <c r="A4474" s="80">
        <v>41121.0</v>
      </c>
      <c r="B4474" s="1">
        <v>0.13</v>
      </c>
    </row>
    <row r="4475" ht="15.75" customHeight="1">
      <c r="A4475" s="80">
        <v>41122.0</v>
      </c>
      <c r="B4475" s="1">
        <v>0.14</v>
      </c>
    </row>
    <row r="4476" ht="15.75" customHeight="1">
      <c r="A4476" s="80">
        <v>41123.0</v>
      </c>
      <c r="B4476" s="1">
        <v>0.14</v>
      </c>
    </row>
    <row r="4477" ht="15.75" customHeight="1">
      <c r="A4477" s="80">
        <v>41124.0</v>
      </c>
      <c r="B4477" s="1">
        <v>0.14</v>
      </c>
    </row>
    <row r="4478" ht="15.75" customHeight="1">
      <c r="A4478" s="80">
        <v>41127.0</v>
      </c>
      <c r="B4478" s="1">
        <v>0.14</v>
      </c>
    </row>
    <row r="4479" ht="15.75" customHeight="1">
      <c r="A4479" s="80">
        <v>41128.0</v>
      </c>
      <c r="B4479" s="1">
        <v>0.13</v>
      </c>
    </row>
    <row r="4480" ht="15.75" customHeight="1">
      <c r="A4480" s="80">
        <v>41129.0</v>
      </c>
      <c r="B4480" s="1">
        <v>0.13</v>
      </c>
    </row>
    <row r="4481" ht="15.75" customHeight="1">
      <c r="A4481" s="80">
        <v>41130.0</v>
      </c>
      <c r="B4481" s="1">
        <v>0.13</v>
      </c>
    </row>
    <row r="4482" ht="15.75" customHeight="1">
      <c r="A4482" s="80">
        <v>41131.0</v>
      </c>
      <c r="B4482" s="1">
        <v>0.13</v>
      </c>
    </row>
    <row r="4483" ht="15.75" customHeight="1">
      <c r="A4483" s="80">
        <v>41134.0</v>
      </c>
      <c r="B4483" s="1">
        <v>0.13</v>
      </c>
    </row>
    <row r="4484" ht="15.75" customHeight="1">
      <c r="A4484" s="80">
        <v>41135.0</v>
      </c>
      <c r="B4484" s="1">
        <v>0.13</v>
      </c>
    </row>
    <row r="4485" ht="15.75" customHeight="1">
      <c r="A4485" s="80">
        <v>41136.0</v>
      </c>
      <c r="B4485" s="1">
        <v>0.13</v>
      </c>
    </row>
    <row r="4486" ht="15.75" customHeight="1">
      <c r="A4486" s="80">
        <v>41137.0</v>
      </c>
      <c r="B4486" s="1">
        <v>0.13</v>
      </c>
    </row>
    <row r="4487" ht="15.75" customHeight="1">
      <c r="A4487" s="80">
        <v>41138.0</v>
      </c>
      <c r="B4487" s="1">
        <v>0.13</v>
      </c>
    </row>
    <row r="4488" ht="15.75" customHeight="1">
      <c r="A4488" s="80">
        <v>41141.0</v>
      </c>
      <c r="B4488" s="1">
        <v>0.13</v>
      </c>
    </row>
    <row r="4489" ht="15.75" customHeight="1">
      <c r="A4489" s="80">
        <v>41142.0</v>
      </c>
      <c r="B4489" s="1">
        <v>0.13</v>
      </c>
    </row>
    <row r="4490" ht="15.75" customHeight="1">
      <c r="A4490" s="80">
        <v>41143.0</v>
      </c>
      <c r="B4490" s="1">
        <v>0.13</v>
      </c>
    </row>
    <row r="4491" ht="15.75" customHeight="1">
      <c r="A4491" s="80">
        <v>41144.0</v>
      </c>
      <c r="B4491" s="1">
        <v>0.13</v>
      </c>
    </row>
    <row r="4492" ht="15.75" customHeight="1">
      <c r="A4492" s="80">
        <v>41145.0</v>
      </c>
      <c r="B4492" s="1">
        <v>0.13</v>
      </c>
    </row>
    <row r="4493" ht="15.75" customHeight="1">
      <c r="A4493" s="80">
        <v>41148.0</v>
      </c>
      <c r="B4493" s="1">
        <v>0.13</v>
      </c>
    </row>
    <row r="4494" ht="15.75" customHeight="1">
      <c r="A4494" s="80">
        <v>41149.0</v>
      </c>
      <c r="B4494" s="1">
        <v>0.13</v>
      </c>
    </row>
    <row r="4495" ht="15.75" customHeight="1">
      <c r="A4495" s="80">
        <v>41150.0</v>
      </c>
      <c r="B4495" s="1">
        <v>0.13</v>
      </c>
    </row>
    <row r="4496" ht="15.75" customHeight="1">
      <c r="A4496" s="80">
        <v>41151.0</v>
      </c>
      <c r="B4496" s="1">
        <v>0.14</v>
      </c>
    </row>
    <row r="4497" ht="15.75" customHeight="1">
      <c r="A4497" s="80">
        <v>41152.0</v>
      </c>
      <c r="B4497" s="1">
        <v>0.13</v>
      </c>
    </row>
    <row r="4498" ht="15.75" customHeight="1">
      <c r="A4498" s="80">
        <v>41156.0</v>
      </c>
      <c r="B4498" s="1">
        <v>0.14</v>
      </c>
    </row>
    <row r="4499" ht="15.75" customHeight="1">
      <c r="A4499" s="80">
        <v>41157.0</v>
      </c>
      <c r="B4499" s="1">
        <v>0.16</v>
      </c>
    </row>
    <row r="4500" ht="15.75" customHeight="1">
      <c r="A4500" s="80">
        <v>41158.0</v>
      </c>
      <c r="B4500" s="1">
        <v>0.16</v>
      </c>
    </row>
    <row r="4501" ht="15.75" customHeight="1">
      <c r="A4501" s="80">
        <v>41159.0</v>
      </c>
      <c r="B4501" s="1">
        <v>0.15</v>
      </c>
    </row>
    <row r="4502" ht="15.75" customHeight="1">
      <c r="A4502" s="80">
        <v>41162.0</v>
      </c>
      <c r="B4502" s="1">
        <v>0.15</v>
      </c>
    </row>
    <row r="4503" ht="15.75" customHeight="1">
      <c r="A4503" s="80">
        <v>41163.0</v>
      </c>
      <c r="B4503" s="1">
        <v>0.15</v>
      </c>
    </row>
    <row r="4504" ht="15.75" customHeight="1">
      <c r="A4504" s="80">
        <v>41164.0</v>
      </c>
      <c r="B4504" s="1">
        <v>0.15</v>
      </c>
    </row>
    <row r="4505" ht="15.75" customHeight="1">
      <c r="A4505" s="80">
        <v>41165.0</v>
      </c>
      <c r="B4505" s="1">
        <v>0.15</v>
      </c>
    </row>
    <row r="4506" ht="15.75" customHeight="1">
      <c r="A4506" s="80">
        <v>41166.0</v>
      </c>
      <c r="B4506" s="1">
        <v>0.16</v>
      </c>
    </row>
    <row r="4507" ht="15.75" customHeight="1">
      <c r="A4507" s="80">
        <v>41169.0</v>
      </c>
      <c r="B4507" s="1">
        <v>0.16</v>
      </c>
    </row>
    <row r="4508" ht="15.75" customHeight="1">
      <c r="A4508" s="80">
        <v>41170.0</v>
      </c>
      <c r="B4508" s="1">
        <v>0.16</v>
      </c>
    </row>
    <row r="4509" ht="15.75" customHeight="1">
      <c r="A4509" s="80">
        <v>41171.0</v>
      </c>
      <c r="B4509" s="1">
        <v>0.15</v>
      </c>
    </row>
    <row r="4510" ht="15.75" customHeight="1">
      <c r="A4510" s="80">
        <v>41172.0</v>
      </c>
      <c r="B4510" s="1">
        <v>0.16</v>
      </c>
    </row>
    <row r="4511" ht="15.75" customHeight="1">
      <c r="A4511" s="80">
        <v>41173.0</v>
      </c>
      <c r="B4511" s="1">
        <v>0.15</v>
      </c>
    </row>
    <row r="4512" ht="15.75" customHeight="1">
      <c r="A4512" s="80">
        <v>41176.0</v>
      </c>
      <c r="B4512" s="1">
        <v>0.16</v>
      </c>
    </row>
    <row r="4513" ht="15.75" customHeight="1">
      <c r="A4513" s="80">
        <v>41177.0</v>
      </c>
      <c r="B4513" s="1">
        <v>0.15</v>
      </c>
    </row>
    <row r="4514" ht="15.75" customHeight="1">
      <c r="A4514" s="80">
        <v>41178.0</v>
      </c>
      <c r="B4514" s="1">
        <v>0.15</v>
      </c>
    </row>
    <row r="4515" ht="15.75" customHeight="1">
      <c r="A4515" s="80">
        <v>41179.0</v>
      </c>
      <c r="B4515" s="1">
        <v>0.14</v>
      </c>
    </row>
    <row r="4516" ht="15.75" customHeight="1">
      <c r="A4516" s="80">
        <v>41180.0</v>
      </c>
      <c r="B4516" s="1">
        <v>0.09</v>
      </c>
    </row>
    <row r="4517" ht="15.75" customHeight="1">
      <c r="A4517" s="80">
        <v>41183.0</v>
      </c>
      <c r="B4517" s="1">
        <v>0.15</v>
      </c>
    </row>
    <row r="4518" ht="15.75" customHeight="1">
      <c r="A4518" s="80">
        <v>41184.0</v>
      </c>
      <c r="B4518" s="1">
        <v>0.16</v>
      </c>
    </row>
    <row r="4519" ht="15.75" customHeight="1">
      <c r="A4519" s="80">
        <v>41185.0</v>
      </c>
      <c r="B4519" s="1">
        <v>0.16</v>
      </c>
    </row>
    <row r="4520" ht="15.75" customHeight="1">
      <c r="A4520" s="80">
        <v>41186.0</v>
      </c>
      <c r="B4520" s="1">
        <v>0.15</v>
      </c>
    </row>
    <row r="4521" ht="15.75" customHeight="1">
      <c r="A4521" s="80">
        <v>41187.0</v>
      </c>
      <c r="B4521" s="1">
        <v>0.15</v>
      </c>
    </row>
    <row r="4522" ht="15.75" customHeight="1">
      <c r="A4522" s="80">
        <v>41191.0</v>
      </c>
      <c r="B4522" s="1">
        <v>0.16</v>
      </c>
    </row>
    <row r="4523" ht="15.75" customHeight="1">
      <c r="A4523" s="80">
        <v>41192.0</v>
      </c>
      <c r="B4523" s="1">
        <v>0.16</v>
      </c>
    </row>
    <row r="4524" ht="15.75" customHeight="1">
      <c r="A4524" s="80">
        <v>41193.0</v>
      </c>
      <c r="B4524" s="1">
        <v>0.16</v>
      </c>
    </row>
    <row r="4525" ht="15.75" customHeight="1">
      <c r="A4525" s="80">
        <v>41194.0</v>
      </c>
      <c r="B4525" s="1">
        <v>0.16</v>
      </c>
    </row>
    <row r="4526" ht="15.75" customHeight="1">
      <c r="A4526" s="80">
        <v>41197.0</v>
      </c>
      <c r="B4526" s="1">
        <v>0.16</v>
      </c>
    </row>
    <row r="4527" ht="15.75" customHeight="1">
      <c r="A4527" s="80">
        <v>41198.0</v>
      </c>
      <c r="B4527" s="1">
        <v>0.16</v>
      </c>
    </row>
    <row r="4528" ht="15.75" customHeight="1">
      <c r="A4528" s="80">
        <v>41199.0</v>
      </c>
      <c r="B4528" s="1">
        <v>0.15</v>
      </c>
    </row>
    <row r="4529" ht="15.75" customHeight="1">
      <c r="A4529" s="80">
        <v>41200.0</v>
      </c>
      <c r="B4529" s="1">
        <v>0.15</v>
      </c>
    </row>
    <row r="4530" ht="15.75" customHeight="1">
      <c r="A4530" s="80">
        <v>41201.0</v>
      </c>
      <c r="B4530" s="1">
        <v>0.16</v>
      </c>
    </row>
    <row r="4531" ht="15.75" customHeight="1">
      <c r="A4531" s="80">
        <v>41204.0</v>
      </c>
      <c r="B4531" s="1">
        <v>0.15</v>
      </c>
    </row>
    <row r="4532" ht="15.75" customHeight="1">
      <c r="A4532" s="80">
        <v>41205.0</v>
      </c>
      <c r="B4532" s="1">
        <v>0.15</v>
      </c>
    </row>
    <row r="4533" ht="15.75" customHeight="1">
      <c r="A4533" s="80">
        <v>41206.0</v>
      </c>
      <c r="B4533" s="1">
        <v>0.17</v>
      </c>
    </row>
    <row r="4534" ht="15.75" customHeight="1">
      <c r="A4534" s="80">
        <v>41207.0</v>
      </c>
      <c r="B4534" s="1">
        <v>0.16</v>
      </c>
    </row>
    <row r="4535" ht="15.75" customHeight="1">
      <c r="A4535" s="80">
        <v>41208.0</v>
      </c>
      <c r="B4535" s="1">
        <v>0.16</v>
      </c>
    </row>
    <row r="4536" ht="15.75" customHeight="1">
      <c r="A4536" s="80">
        <v>41211.0</v>
      </c>
      <c r="B4536" s="1">
        <v>0.17</v>
      </c>
    </row>
    <row r="4537" ht="15.75" customHeight="1">
      <c r="A4537" s="80">
        <v>41212.0</v>
      </c>
      <c r="B4537" s="1">
        <v>0.17</v>
      </c>
    </row>
    <row r="4538" ht="15.75" customHeight="1">
      <c r="A4538" s="80">
        <v>41213.0</v>
      </c>
      <c r="B4538" s="1">
        <v>0.18</v>
      </c>
    </row>
    <row r="4539" ht="15.75" customHeight="1">
      <c r="A4539" s="80">
        <v>41214.0</v>
      </c>
      <c r="B4539" s="1">
        <v>0.17</v>
      </c>
    </row>
    <row r="4540" ht="15.75" customHeight="1">
      <c r="A4540" s="80">
        <v>41215.0</v>
      </c>
      <c r="B4540" s="1">
        <v>0.16</v>
      </c>
    </row>
    <row r="4541" ht="15.75" customHeight="1">
      <c r="A4541" s="80">
        <v>41218.0</v>
      </c>
      <c r="B4541" s="1">
        <v>0.17</v>
      </c>
    </row>
    <row r="4542" ht="15.75" customHeight="1">
      <c r="A4542" s="80">
        <v>41219.0</v>
      </c>
      <c r="B4542" s="1">
        <v>0.16</v>
      </c>
    </row>
    <row r="4543" ht="15.75" customHeight="1">
      <c r="A4543" s="80">
        <v>41220.0</v>
      </c>
      <c r="B4543" s="1">
        <v>0.16</v>
      </c>
    </row>
    <row r="4544" ht="15.75" customHeight="1">
      <c r="A4544" s="80">
        <v>41221.0</v>
      </c>
      <c r="B4544" s="1">
        <v>0.16</v>
      </c>
    </row>
    <row r="4545" ht="15.75" customHeight="1">
      <c r="A4545" s="80">
        <v>41222.0</v>
      </c>
      <c r="B4545" s="1">
        <v>0.16</v>
      </c>
    </row>
    <row r="4546" ht="15.75" customHeight="1">
      <c r="A4546" s="80">
        <v>41226.0</v>
      </c>
      <c r="B4546" s="1">
        <v>0.16</v>
      </c>
    </row>
    <row r="4547" ht="15.75" customHeight="1">
      <c r="A4547" s="80">
        <v>41227.0</v>
      </c>
      <c r="B4547" s="1">
        <v>0.16</v>
      </c>
    </row>
    <row r="4548" ht="15.75" customHeight="1">
      <c r="A4548" s="80">
        <v>41228.0</v>
      </c>
      <c r="B4548" s="1">
        <v>0.16</v>
      </c>
    </row>
    <row r="4549" ht="15.75" customHeight="1">
      <c r="A4549" s="80">
        <v>41229.0</v>
      </c>
      <c r="B4549" s="1">
        <v>0.16</v>
      </c>
    </row>
    <row r="4550" ht="15.75" customHeight="1">
      <c r="A4550" s="80">
        <v>41232.0</v>
      </c>
      <c r="B4550" s="1">
        <v>0.16</v>
      </c>
    </row>
    <row r="4551" ht="15.75" customHeight="1">
      <c r="A4551" s="80">
        <v>41233.0</v>
      </c>
      <c r="B4551" s="1">
        <v>0.16</v>
      </c>
    </row>
    <row r="4552" ht="15.75" customHeight="1">
      <c r="A4552" s="80">
        <v>41234.0</v>
      </c>
      <c r="B4552" s="1">
        <v>0.16</v>
      </c>
    </row>
    <row r="4553" ht="15.75" customHeight="1">
      <c r="A4553" s="80">
        <v>41236.0</v>
      </c>
      <c r="B4553" s="1">
        <v>0.16</v>
      </c>
    </row>
    <row r="4554" ht="15.75" customHeight="1">
      <c r="A4554" s="80">
        <v>41239.0</v>
      </c>
      <c r="B4554" s="1">
        <v>0.16</v>
      </c>
    </row>
    <row r="4555" ht="15.75" customHeight="1">
      <c r="A4555" s="80">
        <v>41240.0</v>
      </c>
      <c r="B4555" s="1">
        <v>0.16</v>
      </c>
    </row>
    <row r="4556" ht="15.75" customHeight="1">
      <c r="A4556" s="80">
        <v>41241.0</v>
      </c>
      <c r="B4556" s="1">
        <v>0.16</v>
      </c>
    </row>
    <row r="4557" ht="15.75" customHeight="1">
      <c r="A4557" s="80">
        <v>41242.0</v>
      </c>
      <c r="B4557" s="1">
        <v>0.16</v>
      </c>
    </row>
    <row r="4558" ht="15.75" customHeight="1">
      <c r="A4558" s="80">
        <v>41243.0</v>
      </c>
      <c r="B4558" s="1">
        <v>0.16</v>
      </c>
    </row>
    <row r="4559" ht="15.75" customHeight="1">
      <c r="A4559" s="80">
        <v>41246.0</v>
      </c>
      <c r="B4559" s="1">
        <v>0.16</v>
      </c>
    </row>
    <row r="4560" ht="15.75" customHeight="1">
      <c r="A4560" s="80">
        <v>41247.0</v>
      </c>
      <c r="B4560" s="1">
        <v>0.17</v>
      </c>
    </row>
    <row r="4561" ht="15.75" customHeight="1">
      <c r="A4561" s="80">
        <v>41248.0</v>
      </c>
      <c r="B4561" s="1">
        <v>0.16</v>
      </c>
    </row>
    <row r="4562" ht="15.75" customHeight="1">
      <c r="A4562" s="80">
        <v>41249.0</v>
      </c>
      <c r="B4562" s="1">
        <v>0.16</v>
      </c>
    </row>
    <row r="4563" ht="15.75" customHeight="1">
      <c r="A4563" s="80">
        <v>41250.0</v>
      </c>
      <c r="B4563" s="1">
        <v>0.16</v>
      </c>
    </row>
    <row r="4564" ht="15.75" customHeight="1">
      <c r="A4564" s="80">
        <v>41253.0</v>
      </c>
      <c r="B4564" s="1">
        <v>0.16</v>
      </c>
    </row>
    <row r="4565" ht="15.75" customHeight="1">
      <c r="A4565" s="80">
        <v>41254.0</v>
      </c>
      <c r="B4565" s="1">
        <v>0.17</v>
      </c>
    </row>
    <row r="4566" ht="15.75" customHeight="1">
      <c r="A4566" s="80">
        <v>41255.0</v>
      </c>
      <c r="B4566" s="1">
        <v>0.17</v>
      </c>
    </row>
    <row r="4567" ht="15.75" customHeight="1">
      <c r="A4567" s="80">
        <v>41256.0</v>
      </c>
      <c r="B4567" s="1">
        <v>0.16</v>
      </c>
    </row>
    <row r="4568" ht="15.75" customHeight="1">
      <c r="A4568" s="80">
        <v>41257.0</v>
      </c>
      <c r="B4568" s="1">
        <v>0.17</v>
      </c>
    </row>
    <row r="4569" ht="15.75" customHeight="1">
      <c r="A4569" s="80">
        <v>41260.0</v>
      </c>
      <c r="B4569" s="1">
        <v>0.16</v>
      </c>
    </row>
    <row r="4570" ht="15.75" customHeight="1">
      <c r="A4570" s="80">
        <v>41261.0</v>
      </c>
      <c r="B4570" s="1">
        <v>0.17</v>
      </c>
    </row>
    <row r="4571" ht="15.75" customHeight="1">
      <c r="A4571" s="80">
        <v>41262.0</v>
      </c>
      <c r="B4571" s="1">
        <v>0.17</v>
      </c>
    </row>
    <row r="4572" ht="15.75" customHeight="1">
      <c r="A4572" s="80">
        <v>41263.0</v>
      </c>
      <c r="B4572" s="1">
        <v>0.17</v>
      </c>
    </row>
    <row r="4573" ht="15.75" customHeight="1">
      <c r="A4573" s="80">
        <v>41264.0</v>
      </c>
      <c r="B4573" s="1">
        <v>0.17</v>
      </c>
    </row>
    <row r="4574" ht="15.75" customHeight="1">
      <c r="A4574" s="80">
        <v>41267.0</v>
      </c>
      <c r="B4574" s="1">
        <v>0.18</v>
      </c>
    </row>
    <row r="4575" ht="15.75" customHeight="1">
      <c r="A4575" s="80">
        <v>41269.0</v>
      </c>
      <c r="B4575" s="1">
        <v>0.17</v>
      </c>
    </row>
    <row r="4576" ht="15.75" customHeight="1">
      <c r="A4576" s="80">
        <v>41270.0</v>
      </c>
      <c r="B4576" s="1">
        <v>0.17</v>
      </c>
    </row>
    <row r="4577" ht="15.75" customHeight="1">
      <c r="A4577" s="80">
        <v>41271.0</v>
      </c>
      <c r="B4577" s="1">
        <v>0.17</v>
      </c>
    </row>
    <row r="4578" ht="15.75" customHeight="1">
      <c r="A4578" s="80">
        <v>41274.0</v>
      </c>
      <c r="B4578" s="1">
        <v>0.09</v>
      </c>
    </row>
    <row r="4579" ht="15.75" customHeight="1">
      <c r="A4579" s="80">
        <v>41276.0</v>
      </c>
      <c r="B4579" s="1">
        <v>0.17</v>
      </c>
    </row>
    <row r="4580" ht="15.75" customHeight="1">
      <c r="A4580" s="80">
        <v>41277.0</v>
      </c>
      <c r="B4580" s="1">
        <v>0.17</v>
      </c>
    </row>
    <row r="4581" ht="15.75" customHeight="1">
      <c r="A4581" s="80">
        <v>41278.0</v>
      </c>
      <c r="B4581" s="1">
        <v>0.16</v>
      </c>
    </row>
    <row r="4582" ht="15.75" customHeight="1">
      <c r="A4582" s="80">
        <v>41281.0</v>
      </c>
      <c r="B4582" s="1">
        <v>0.16</v>
      </c>
    </row>
    <row r="4583" ht="15.75" customHeight="1">
      <c r="A4583" s="80">
        <v>41282.0</v>
      </c>
      <c r="B4583" s="1">
        <v>0.15</v>
      </c>
    </row>
    <row r="4584" ht="15.75" customHeight="1">
      <c r="A4584" s="80">
        <v>41283.0</v>
      </c>
      <c r="B4584" s="1">
        <v>0.14</v>
      </c>
    </row>
    <row r="4585" ht="15.75" customHeight="1">
      <c r="A4585" s="80">
        <v>41284.0</v>
      </c>
      <c r="B4585" s="1">
        <v>0.14</v>
      </c>
    </row>
    <row r="4586" ht="15.75" customHeight="1">
      <c r="A4586" s="80">
        <v>41285.0</v>
      </c>
      <c r="B4586" s="1">
        <v>0.14</v>
      </c>
    </row>
    <row r="4587" ht="15.75" customHeight="1">
      <c r="A4587" s="80">
        <v>41288.0</v>
      </c>
      <c r="B4587" s="1">
        <v>0.14</v>
      </c>
    </row>
    <row r="4588" ht="15.75" customHeight="1">
      <c r="A4588" s="80">
        <v>41289.0</v>
      </c>
      <c r="B4588" s="1">
        <v>0.15</v>
      </c>
    </row>
    <row r="4589" ht="15.75" customHeight="1">
      <c r="A4589" s="80">
        <v>41290.0</v>
      </c>
      <c r="B4589" s="1">
        <v>0.14</v>
      </c>
    </row>
    <row r="4590" ht="15.75" customHeight="1">
      <c r="A4590" s="80">
        <v>41291.0</v>
      </c>
      <c r="B4590" s="1">
        <v>0.14</v>
      </c>
    </row>
    <row r="4591" ht="15.75" customHeight="1">
      <c r="A4591" s="80">
        <v>41292.0</v>
      </c>
      <c r="B4591" s="1">
        <v>0.14</v>
      </c>
    </row>
    <row r="4592" ht="15.75" customHeight="1">
      <c r="A4592" s="80">
        <v>41296.0</v>
      </c>
      <c r="B4592" s="1">
        <v>0.14</v>
      </c>
    </row>
    <row r="4593" ht="15.75" customHeight="1">
      <c r="A4593" s="80">
        <v>41297.0</v>
      </c>
      <c r="B4593" s="1">
        <v>0.13</v>
      </c>
    </row>
    <row r="4594" ht="15.75" customHeight="1">
      <c r="A4594" s="80">
        <v>41298.0</v>
      </c>
      <c r="B4594" s="1">
        <v>0.15</v>
      </c>
    </row>
    <row r="4595" ht="15.75" customHeight="1">
      <c r="A4595" s="80">
        <v>41299.0</v>
      </c>
      <c r="B4595" s="1">
        <v>0.14</v>
      </c>
    </row>
    <row r="4596" ht="15.75" customHeight="1">
      <c r="A4596" s="80">
        <v>41302.0</v>
      </c>
      <c r="B4596" s="1">
        <v>0.14</v>
      </c>
    </row>
    <row r="4597" ht="15.75" customHeight="1">
      <c r="A4597" s="80">
        <v>41303.0</v>
      </c>
      <c r="B4597" s="1">
        <v>0.12</v>
      </c>
    </row>
    <row r="4598" ht="15.75" customHeight="1">
      <c r="A4598" s="80">
        <v>41304.0</v>
      </c>
      <c r="B4598" s="1">
        <v>0.12</v>
      </c>
    </row>
    <row r="4599" ht="15.75" customHeight="1">
      <c r="A4599" s="80">
        <v>41305.0</v>
      </c>
      <c r="B4599" s="1">
        <v>0.15</v>
      </c>
    </row>
    <row r="4600" ht="15.75" customHeight="1">
      <c r="A4600" s="80">
        <v>41306.0</v>
      </c>
      <c r="B4600" s="1">
        <v>0.14</v>
      </c>
    </row>
    <row r="4601" ht="15.75" customHeight="1">
      <c r="A4601" s="80">
        <v>41309.0</v>
      </c>
      <c r="B4601" s="1">
        <v>0.13</v>
      </c>
    </row>
    <row r="4602" ht="15.75" customHeight="1">
      <c r="A4602" s="80">
        <v>41310.0</v>
      </c>
      <c r="B4602" s="1">
        <v>0.13</v>
      </c>
    </row>
    <row r="4603" ht="15.75" customHeight="1">
      <c r="A4603" s="80">
        <v>41311.0</v>
      </c>
      <c r="B4603" s="1">
        <v>0.13</v>
      </c>
    </row>
    <row r="4604" ht="15.75" customHeight="1">
      <c r="A4604" s="80">
        <v>41312.0</v>
      </c>
      <c r="B4604" s="1">
        <v>0.13</v>
      </c>
    </row>
    <row r="4605" ht="15.75" customHeight="1">
      <c r="A4605" s="80">
        <v>41313.0</v>
      </c>
      <c r="B4605" s="1">
        <v>0.14</v>
      </c>
    </row>
    <row r="4606" ht="15.75" customHeight="1">
      <c r="A4606" s="80">
        <v>41316.0</v>
      </c>
      <c r="B4606" s="1">
        <v>0.14</v>
      </c>
    </row>
    <row r="4607" ht="15.75" customHeight="1">
      <c r="A4607" s="80">
        <v>41317.0</v>
      </c>
      <c r="B4607" s="1">
        <v>0.13</v>
      </c>
    </row>
    <row r="4608" ht="15.75" customHeight="1">
      <c r="A4608" s="80">
        <v>41318.0</v>
      </c>
      <c r="B4608" s="1">
        <v>0.14</v>
      </c>
    </row>
    <row r="4609" ht="15.75" customHeight="1">
      <c r="A4609" s="80">
        <v>41319.0</v>
      </c>
      <c r="B4609" s="1">
        <v>0.14</v>
      </c>
    </row>
    <row r="4610" ht="15.75" customHeight="1">
      <c r="A4610" s="80">
        <v>41320.0</v>
      </c>
      <c r="B4610" s="1">
        <v>0.16</v>
      </c>
    </row>
    <row r="4611" ht="15.75" customHeight="1">
      <c r="A4611" s="80">
        <v>41324.0</v>
      </c>
      <c r="B4611" s="1">
        <v>0.15</v>
      </c>
    </row>
    <row r="4612" ht="15.75" customHeight="1">
      <c r="A4612" s="80">
        <v>41325.0</v>
      </c>
      <c r="B4612" s="1">
        <v>0.15</v>
      </c>
    </row>
    <row r="4613" ht="15.75" customHeight="1">
      <c r="A4613" s="80">
        <v>41326.0</v>
      </c>
      <c r="B4613" s="1">
        <v>0.16</v>
      </c>
    </row>
    <row r="4614" ht="15.75" customHeight="1">
      <c r="A4614" s="80">
        <v>41327.0</v>
      </c>
      <c r="B4614" s="1">
        <v>0.16</v>
      </c>
    </row>
    <row r="4615" ht="15.75" customHeight="1">
      <c r="A4615" s="80">
        <v>41330.0</v>
      </c>
      <c r="B4615" s="1">
        <v>0.15</v>
      </c>
    </row>
    <row r="4616" ht="15.75" customHeight="1">
      <c r="A4616" s="80">
        <v>41331.0</v>
      </c>
      <c r="B4616" s="1">
        <v>0.14</v>
      </c>
    </row>
    <row r="4617" ht="15.75" customHeight="1">
      <c r="A4617" s="80">
        <v>41332.0</v>
      </c>
      <c r="B4617" s="1">
        <v>0.14</v>
      </c>
    </row>
    <row r="4618" ht="15.75" customHeight="1">
      <c r="A4618" s="80">
        <v>41333.0</v>
      </c>
      <c r="B4618" s="1">
        <v>0.14</v>
      </c>
    </row>
    <row r="4619" ht="15.75" customHeight="1">
      <c r="A4619" s="80">
        <v>41334.0</v>
      </c>
      <c r="B4619" s="1">
        <v>0.14</v>
      </c>
    </row>
    <row r="4620" ht="15.75" customHeight="1">
      <c r="A4620" s="80">
        <v>41337.0</v>
      </c>
      <c r="B4620" s="1">
        <v>0.16</v>
      </c>
    </row>
    <row r="4621" ht="15.75" customHeight="1">
      <c r="A4621" s="80">
        <v>41338.0</v>
      </c>
      <c r="B4621" s="1">
        <v>0.15</v>
      </c>
    </row>
    <row r="4622" ht="15.75" customHeight="1">
      <c r="A4622" s="80">
        <v>41339.0</v>
      </c>
      <c r="B4622" s="1">
        <v>0.15</v>
      </c>
    </row>
    <row r="4623" ht="15.75" customHeight="1">
      <c r="A4623" s="80">
        <v>41340.0</v>
      </c>
      <c r="B4623" s="1">
        <v>0.16</v>
      </c>
    </row>
    <row r="4624" ht="15.75" customHeight="1">
      <c r="A4624" s="80">
        <v>41341.0</v>
      </c>
      <c r="B4624" s="1">
        <v>0.15</v>
      </c>
    </row>
    <row r="4625" ht="15.75" customHeight="1">
      <c r="A4625" s="80">
        <v>41344.0</v>
      </c>
      <c r="B4625" s="1">
        <v>0.16</v>
      </c>
    </row>
    <row r="4626" ht="15.75" customHeight="1">
      <c r="A4626" s="80">
        <v>41345.0</v>
      </c>
      <c r="B4626" s="1">
        <v>0.15</v>
      </c>
    </row>
    <row r="4627" ht="15.75" customHeight="1">
      <c r="A4627" s="80">
        <v>41346.0</v>
      </c>
      <c r="B4627" s="1">
        <v>0.14</v>
      </c>
    </row>
    <row r="4628" ht="15.75" customHeight="1">
      <c r="A4628" s="80">
        <v>41347.0</v>
      </c>
      <c r="B4628" s="1">
        <v>0.15</v>
      </c>
    </row>
    <row r="4629" ht="15.75" customHeight="1">
      <c r="A4629" s="80">
        <v>41348.0</v>
      </c>
      <c r="B4629" s="1">
        <v>0.16</v>
      </c>
    </row>
    <row r="4630" ht="15.75" customHeight="1">
      <c r="A4630" s="80">
        <v>41351.0</v>
      </c>
      <c r="B4630" s="1">
        <v>0.16</v>
      </c>
    </row>
    <row r="4631" ht="15.75" customHeight="1">
      <c r="A4631" s="80">
        <v>41352.0</v>
      </c>
      <c r="B4631" s="1">
        <v>0.15</v>
      </c>
    </row>
    <row r="4632" ht="15.75" customHeight="1">
      <c r="A4632" s="80">
        <v>41353.0</v>
      </c>
      <c r="B4632" s="1">
        <v>0.15</v>
      </c>
    </row>
    <row r="4633" ht="15.75" customHeight="1">
      <c r="A4633" s="80">
        <v>41354.0</v>
      </c>
      <c r="B4633" s="1">
        <v>0.16</v>
      </c>
    </row>
    <row r="4634" ht="15.75" customHeight="1">
      <c r="A4634" s="80">
        <v>41355.0</v>
      </c>
      <c r="B4634" s="1">
        <v>0.15</v>
      </c>
    </row>
    <row r="4635" ht="15.75" customHeight="1">
      <c r="A4635" s="80">
        <v>41358.0</v>
      </c>
      <c r="B4635" s="1">
        <v>0.15</v>
      </c>
    </row>
    <row r="4636" ht="15.75" customHeight="1">
      <c r="A4636" s="80">
        <v>41359.0</v>
      </c>
      <c r="B4636" s="1">
        <v>0.14</v>
      </c>
    </row>
    <row r="4637" ht="15.75" customHeight="1">
      <c r="A4637" s="80">
        <v>41360.0</v>
      </c>
      <c r="B4637" s="1">
        <v>0.12</v>
      </c>
    </row>
    <row r="4638" ht="15.75" customHeight="1">
      <c r="A4638" s="80">
        <v>41361.0</v>
      </c>
      <c r="B4638" s="1">
        <v>0.13</v>
      </c>
    </row>
    <row r="4639" ht="15.75" customHeight="1">
      <c r="A4639" s="80">
        <v>41362.0</v>
      </c>
      <c r="B4639" s="1">
        <v>0.09</v>
      </c>
    </row>
    <row r="4640" ht="15.75" customHeight="1">
      <c r="A4640" s="80">
        <v>41365.0</v>
      </c>
      <c r="B4640" s="1">
        <v>0.16</v>
      </c>
    </row>
    <row r="4641" ht="15.75" customHeight="1">
      <c r="A4641" s="80">
        <v>41366.0</v>
      </c>
      <c r="B4641" s="1">
        <v>0.15</v>
      </c>
    </row>
    <row r="4642" ht="15.75" customHeight="1">
      <c r="A4642" s="80">
        <v>41367.0</v>
      </c>
      <c r="B4642" s="1">
        <v>0.14</v>
      </c>
    </row>
    <row r="4643" ht="15.75" customHeight="1">
      <c r="A4643" s="80">
        <v>41368.0</v>
      </c>
      <c r="B4643" s="1">
        <v>0.14</v>
      </c>
    </row>
    <row r="4644" ht="15.75" customHeight="1">
      <c r="A4644" s="80">
        <v>41369.0</v>
      </c>
      <c r="B4644" s="1">
        <v>0.15</v>
      </c>
    </row>
    <row r="4645" ht="15.75" customHeight="1">
      <c r="A4645" s="80">
        <v>41372.0</v>
      </c>
      <c r="B4645" s="1">
        <v>0.15</v>
      </c>
    </row>
    <row r="4646" ht="15.75" customHeight="1">
      <c r="A4646" s="80">
        <v>41373.0</v>
      </c>
      <c r="B4646" s="1">
        <v>0.15</v>
      </c>
    </row>
    <row r="4647" ht="15.75" customHeight="1">
      <c r="A4647" s="80">
        <v>41374.0</v>
      </c>
      <c r="B4647" s="1">
        <v>0.15</v>
      </c>
    </row>
    <row r="4648" ht="15.75" customHeight="1">
      <c r="A4648" s="80">
        <v>41375.0</v>
      </c>
      <c r="B4648" s="1">
        <v>0.15</v>
      </c>
    </row>
    <row r="4649" ht="15.75" customHeight="1">
      <c r="A4649" s="80">
        <v>41376.0</v>
      </c>
      <c r="B4649" s="1">
        <v>0.15</v>
      </c>
    </row>
    <row r="4650" ht="15.75" customHeight="1">
      <c r="A4650" s="80">
        <v>41379.0</v>
      </c>
      <c r="B4650" s="1">
        <v>0.15</v>
      </c>
    </row>
    <row r="4651" ht="15.75" customHeight="1">
      <c r="A4651" s="80">
        <v>41380.0</v>
      </c>
      <c r="B4651" s="1">
        <v>0.15</v>
      </c>
    </row>
    <row r="4652" ht="15.75" customHeight="1">
      <c r="A4652" s="80">
        <v>41381.0</v>
      </c>
      <c r="B4652" s="1">
        <v>0.15</v>
      </c>
    </row>
    <row r="4653" ht="15.75" customHeight="1">
      <c r="A4653" s="80">
        <v>41382.0</v>
      </c>
      <c r="B4653" s="1">
        <v>0.15</v>
      </c>
    </row>
    <row r="4654" ht="15.75" customHeight="1">
      <c r="A4654" s="80">
        <v>41383.0</v>
      </c>
      <c r="B4654" s="1">
        <v>0.15</v>
      </c>
    </row>
    <row r="4655" ht="15.75" customHeight="1">
      <c r="A4655" s="80">
        <v>41386.0</v>
      </c>
      <c r="B4655" s="1">
        <v>0.15</v>
      </c>
    </row>
    <row r="4656" ht="15.75" customHeight="1">
      <c r="A4656" s="80">
        <v>41387.0</v>
      </c>
      <c r="B4656" s="1">
        <v>0.14</v>
      </c>
    </row>
    <row r="4657" ht="15.75" customHeight="1">
      <c r="A4657" s="80">
        <v>41388.0</v>
      </c>
      <c r="B4657" s="1">
        <v>0.13</v>
      </c>
    </row>
    <row r="4658" ht="15.75" customHeight="1">
      <c r="A4658" s="80">
        <v>41389.0</v>
      </c>
      <c r="B4658" s="1">
        <v>0.13</v>
      </c>
    </row>
    <row r="4659" ht="15.75" customHeight="1">
      <c r="A4659" s="80">
        <v>41390.0</v>
      </c>
      <c r="B4659" s="1">
        <v>0.13</v>
      </c>
    </row>
    <row r="4660" ht="15.75" customHeight="1">
      <c r="A4660" s="80">
        <v>41393.0</v>
      </c>
      <c r="B4660" s="1">
        <v>0.13</v>
      </c>
    </row>
    <row r="4661" ht="15.75" customHeight="1">
      <c r="A4661" s="80">
        <v>41394.0</v>
      </c>
      <c r="B4661" s="1">
        <v>0.14</v>
      </c>
    </row>
    <row r="4662" ht="15.75" customHeight="1">
      <c r="A4662" s="80">
        <v>41395.0</v>
      </c>
      <c r="B4662" s="1">
        <v>0.14</v>
      </c>
    </row>
    <row r="4663" ht="15.75" customHeight="1">
      <c r="A4663" s="80">
        <v>41396.0</v>
      </c>
      <c r="B4663" s="1">
        <v>0.15</v>
      </c>
    </row>
    <row r="4664" ht="15.75" customHeight="1">
      <c r="A4664" s="80">
        <v>41397.0</v>
      </c>
      <c r="B4664" s="1">
        <v>0.14</v>
      </c>
    </row>
    <row r="4665" ht="15.75" customHeight="1">
      <c r="A4665" s="80">
        <v>41400.0</v>
      </c>
      <c r="B4665" s="1">
        <v>0.14</v>
      </c>
    </row>
    <row r="4666" ht="15.75" customHeight="1">
      <c r="A4666" s="80">
        <v>41401.0</v>
      </c>
      <c r="B4666" s="1">
        <v>0.12</v>
      </c>
    </row>
    <row r="4667" ht="15.75" customHeight="1">
      <c r="A4667" s="80">
        <v>41402.0</v>
      </c>
      <c r="B4667" s="1">
        <v>0.12</v>
      </c>
    </row>
    <row r="4668" ht="15.75" customHeight="1">
      <c r="A4668" s="80">
        <v>41403.0</v>
      </c>
      <c r="B4668" s="1">
        <v>0.12</v>
      </c>
    </row>
    <row r="4669" ht="15.75" customHeight="1">
      <c r="A4669" s="80">
        <v>41404.0</v>
      </c>
      <c r="B4669" s="1">
        <v>0.12</v>
      </c>
    </row>
    <row r="4670" ht="15.75" customHeight="1">
      <c r="A4670" s="80">
        <v>41407.0</v>
      </c>
      <c r="B4670" s="1">
        <v>0.12</v>
      </c>
    </row>
    <row r="4671" ht="15.75" customHeight="1">
      <c r="A4671" s="80">
        <v>41408.0</v>
      </c>
      <c r="B4671" s="1">
        <v>0.11</v>
      </c>
    </row>
    <row r="4672" ht="15.75" customHeight="1">
      <c r="A4672" s="80">
        <v>41409.0</v>
      </c>
      <c r="B4672" s="1">
        <v>0.12</v>
      </c>
    </row>
    <row r="4673" ht="15.75" customHeight="1">
      <c r="A4673" s="80">
        <v>41410.0</v>
      </c>
      <c r="B4673" s="1">
        <v>0.11</v>
      </c>
    </row>
    <row r="4674" ht="15.75" customHeight="1">
      <c r="A4674" s="80">
        <v>41411.0</v>
      </c>
      <c r="B4674" s="1">
        <v>0.1</v>
      </c>
    </row>
    <row r="4675" ht="15.75" customHeight="1">
      <c r="A4675" s="80">
        <v>41414.0</v>
      </c>
      <c r="B4675" s="1">
        <v>0.1</v>
      </c>
    </row>
    <row r="4676" ht="15.75" customHeight="1">
      <c r="A4676" s="80">
        <v>41415.0</v>
      </c>
      <c r="B4676" s="1">
        <v>0.09</v>
      </c>
    </row>
    <row r="4677" ht="15.75" customHeight="1">
      <c r="A4677" s="80">
        <v>41416.0</v>
      </c>
      <c r="B4677" s="1">
        <v>0.08</v>
      </c>
    </row>
    <row r="4678" ht="15.75" customHeight="1">
      <c r="A4678" s="80">
        <v>41417.0</v>
      </c>
      <c r="B4678" s="1">
        <v>0.08</v>
      </c>
    </row>
    <row r="4679" ht="15.75" customHeight="1">
      <c r="A4679" s="80">
        <v>41418.0</v>
      </c>
      <c r="B4679" s="1">
        <v>0.09</v>
      </c>
    </row>
    <row r="4680" ht="15.75" customHeight="1">
      <c r="A4680" s="80">
        <v>41422.0</v>
      </c>
      <c r="B4680" s="1">
        <v>0.09</v>
      </c>
    </row>
    <row r="4681" ht="15.75" customHeight="1">
      <c r="A4681" s="80">
        <v>41423.0</v>
      </c>
      <c r="B4681" s="1">
        <v>0.08</v>
      </c>
    </row>
    <row r="4682" ht="15.75" customHeight="1">
      <c r="A4682" s="80">
        <v>41424.0</v>
      </c>
      <c r="B4682" s="1">
        <v>0.08</v>
      </c>
    </row>
    <row r="4683" ht="15.75" customHeight="1">
      <c r="A4683" s="80">
        <v>41425.0</v>
      </c>
      <c r="B4683" s="1">
        <v>0.09</v>
      </c>
    </row>
    <row r="4684" ht="15.75" customHeight="1">
      <c r="A4684" s="80">
        <v>41428.0</v>
      </c>
      <c r="B4684" s="1">
        <v>0.1</v>
      </c>
    </row>
    <row r="4685" ht="15.75" customHeight="1">
      <c r="A4685" s="80">
        <v>41429.0</v>
      </c>
      <c r="B4685" s="1">
        <v>0.11</v>
      </c>
    </row>
    <row r="4686" ht="15.75" customHeight="1">
      <c r="A4686" s="80">
        <v>41430.0</v>
      </c>
      <c r="B4686" s="1">
        <v>0.09</v>
      </c>
    </row>
    <row r="4687" ht="15.75" customHeight="1">
      <c r="A4687" s="80">
        <v>41431.0</v>
      </c>
      <c r="B4687" s="1">
        <v>0.1</v>
      </c>
    </row>
    <row r="4688" ht="15.75" customHeight="1">
      <c r="A4688" s="80">
        <v>41432.0</v>
      </c>
      <c r="B4688" s="1">
        <v>0.09</v>
      </c>
    </row>
    <row r="4689" ht="15.75" customHeight="1">
      <c r="A4689" s="80">
        <v>41435.0</v>
      </c>
      <c r="B4689" s="1">
        <v>0.09</v>
      </c>
    </row>
    <row r="4690" ht="15.75" customHeight="1">
      <c r="A4690" s="80">
        <v>41436.0</v>
      </c>
      <c r="B4690" s="1">
        <v>0.09</v>
      </c>
    </row>
    <row r="4691" ht="15.75" customHeight="1">
      <c r="A4691" s="80">
        <v>41437.0</v>
      </c>
      <c r="B4691" s="1">
        <v>0.08</v>
      </c>
    </row>
    <row r="4692" ht="15.75" customHeight="1">
      <c r="A4692" s="80">
        <v>41438.0</v>
      </c>
      <c r="B4692" s="1">
        <v>0.09</v>
      </c>
    </row>
    <row r="4693" ht="15.75" customHeight="1">
      <c r="A4693" s="80">
        <v>41439.0</v>
      </c>
      <c r="B4693" s="1">
        <v>0.1</v>
      </c>
    </row>
    <row r="4694" ht="15.75" customHeight="1">
      <c r="A4694" s="80">
        <v>41442.0</v>
      </c>
      <c r="B4694" s="1">
        <v>0.11</v>
      </c>
    </row>
    <row r="4695" ht="15.75" customHeight="1">
      <c r="A4695" s="80">
        <v>41443.0</v>
      </c>
      <c r="B4695" s="1">
        <v>0.12</v>
      </c>
    </row>
    <row r="4696" ht="15.75" customHeight="1">
      <c r="A4696" s="80">
        <v>41444.0</v>
      </c>
      <c r="B4696" s="1">
        <v>0.1</v>
      </c>
    </row>
    <row r="4697" ht="15.75" customHeight="1">
      <c r="A4697" s="80">
        <v>41445.0</v>
      </c>
      <c r="B4697" s="1">
        <v>0.1</v>
      </c>
    </row>
    <row r="4698" ht="15.75" customHeight="1">
      <c r="A4698" s="80">
        <v>41446.0</v>
      </c>
      <c r="B4698" s="1">
        <v>0.1</v>
      </c>
    </row>
    <row r="4699" ht="15.75" customHeight="1">
      <c r="A4699" s="80">
        <v>41449.0</v>
      </c>
      <c r="B4699" s="1">
        <v>0.1</v>
      </c>
    </row>
    <row r="4700" ht="15.75" customHeight="1">
      <c r="A4700" s="80">
        <v>41450.0</v>
      </c>
      <c r="B4700" s="1">
        <v>0.09</v>
      </c>
    </row>
    <row r="4701" ht="15.75" customHeight="1">
      <c r="A4701" s="80">
        <v>41451.0</v>
      </c>
      <c r="B4701" s="1">
        <v>0.09</v>
      </c>
    </row>
    <row r="4702" ht="15.75" customHeight="1">
      <c r="A4702" s="80">
        <v>41452.0</v>
      </c>
      <c r="B4702" s="1">
        <v>0.09</v>
      </c>
    </row>
    <row r="4703" ht="15.75" customHeight="1">
      <c r="A4703" s="80">
        <v>41453.0</v>
      </c>
      <c r="B4703" s="1">
        <v>0.07</v>
      </c>
    </row>
    <row r="4704" ht="15.75" customHeight="1">
      <c r="A4704" s="80">
        <v>41456.0</v>
      </c>
      <c r="B4704" s="1">
        <v>0.1</v>
      </c>
    </row>
    <row r="4705" ht="15.75" customHeight="1">
      <c r="A4705" s="80">
        <v>41457.0</v>
      </c>
      <c r="B4705" s="1">
        <v>0.1</v>
      </c>
    </row>
    <row r="4706" ht="15.75" customHeight="1">
      <c r="A4706" s="80">
        <v>41458.0</v>
      </c>
      <c r="B4706" s="1">
        <v>0.1</v>
      </c>
    </row>
    <row r="4707" ht="15.75" customHeight="1">
      <c r="A4707" s="80">
        <v>41460.0</v>
      </c>
      <c r="B4707" s="1">
        <v>0.1</v>
      </c>
    </row>
    <row r="4708" ht="15.75" customHeight="1">
      <c r="A4708" s="80">
        <v>41463.0</v>
      </c>
      <c r="B4708" s="1">
        <v>0.1</v>
      </c>
    </row>
    <row r="4709" ht="15.75" customHeight="1">
      <c r="A4709" s="80">
        <v>41464.0</v>
      </c>
      <c r="B4709" s="1">
        <v>0.1</v>
      </c>
    </row>
    <row r="4710" ht="15.75" customHeight="1">
      <c r="A4710" s="80">
        <v>41465.0</v>
      </c>
      <c r="B4710" s="1">
        <v>0.09</v>
      </c>
    </row>
    <row r="4711" ht="15.75" customHeight="1">
      <c r="A4711" s="80">
        <v>41466.0</v>
      </c>
      <c r="B4711" s="1">
        <v>0.09</v>
      </c>
    </row>
    <row r="4712" ht="15.75" customHeight="1">
      <c r="A4712" s="80">
        <v>41467.0</v>
      </c>
      <c r="B4712" s="1">
        <v>0.09</v>
      </c>
    </row>
    <row r="4713" ht="15.75" customHeight="1">
      <c r="A4713" s="80">
        <v>41470.0</v>
      </c>
      <c r="B4713" s="1">
        <v>0.09</v>
      </c>
    </row>
    <row r="4714" ht="15.75" customHeight="1">
      <c r="A4714" s="80">
        <v>41471.0</v>
      </c>
      <c r="B4714" s="1">
        <v>0.09</v>
      </c>
    </row>
    <row r="4715" ht="15.75" customHeight="1">
      <c r="A4715" s="80">
        <v>41472.0</v>
      </c>
      <c r="B4715" s="1">
        <v>0.09</v>
      </c>
    </row>
    <row r="4716" ht="15.75" customHeight="1">
      <c r="A4716" s="80">
        <v>41473.0</v>
      </c>
      <c r="B4716" s="1">
        <v>0.09</v>
      </c>
    </row>
    <row r="4717" ht="15.75" customHeight="1">
      <c r="A4717" s="80">
        <v>41474.0</v>
      </c>
      <c r="B4717" s="1">
        <v>0.09</v>
      </c>
    </row>
    <row r="4718" ht="15.75" customHeight="1">
      <c r="A4718" s="80">
        <v>41477.0</v>
      </c>
      <c r="B4718" s="1">
        <v>0.09</v>
      </c>
    </row>
    <row r="4719" ht="15.75" customHeight="1">
      <c r="A4719" s="80">
        <v>41478.0</v>
      </c>
      <c r="B4719" s="1">
        <v>0.09</v>
      </c>
    </row>
    <row r="4720" ht="15.75" customHeight="1">
      <c r="A4720" s="80">
        <v>41479.0</v>
      </c>
      <c r="B4720" s="1">
        <v>0.09</v>
      </c>
    </row>
    <row r="4721" ht="15.75" customHeight="1">
      <c r="A4721" s="80">
        <v>41480.0</v>
      </c>
      <c r="B4721" s="1">
        <v>0.09</v>
      </c>
    </row>
    <row r="4722" ht="15.75" customHeight="1">
      <c r="A4722" s="80">
        <v>41481.0</v>
      </c>
      <c r="B4722" s="1">
        <v>0.09</v>
      </c>
    </row>
    <row r="4723" ht="15.75" customHeight="1">
      <c r="A4723" s="80">
        <v>41484.0</v>
      </c>
      <c r="B4723" s="1">
        <v>0.08</v>
      </c>
    </row>
    <row r="4724" ht="15.75" customHeight="1">
      <c r="A4724" s="80">
        <v>41485.0</v>
      </c>
      <c r="B4724" s="1">
        <v>0.09</v>
      </c>
    </row>
    <row r="4725" ht="15.75" customHeight="1">
      <c r="A4725" s="80">
        <v>41486.0</v>
      </c>
      <c r="B4725" s="1">
        <v>0.09</v>
      </c>
    </row>
    <row r="4726" ht="15.75" customHeight="1">
      <c r="A4726" s="80">
        <v>41487.0</v>
      </c>
      <c r="B4726" s="1">
        <v>0.08</v>
      </c>
    </row>
    <row r="4727" ht="15.75" customHeight="1">
      <c r="A4727" s="80">
        <v>41488.0</v>
      </c>
      <c r="B4727" s="1">
        <v>0.09</v>
      </c>
    </row>
    <row r="4728" ht="15.75" customHeight="1">
      <c r="A4728" s="80">
        <v>41491.0</v>
      </c>
      <c r="B4728" s="1">
        <v>0.08</v>
      </c>
    </row>
    <row r="4729" ht="15.75" customHeight="1">
      <c r="A4729" s="80">
        <v>41492.0</v>
      </c>
      <c r="B4729" s="1">
        <v>0.09</v>
      </c>
    </row>
    <row r="4730" ht="15.75" customHeight="1">
      <c r="A4730" s="80">
        <v>41493.0</v>
      </c>
      <c r="B4730" s="1">
        <v>0.09</v>
      </c>
    </row>
    <row r="4731" ht="15.75" customHeight="1">
      <c r="A4731" s="80">
        <v>41494.0</v>
      </c>
      <c r="B4731" s="1">
        <v>0.09</v>
      </c>
    </row>
    <row r="4732" ht="15.75" customHeight="1">
      <c r="A4732" s="80">
        <v>41495.0</v>
      </c>
      <c r="B4732" s="1">
        <v>0.08</v>
      </c>
    </row>
    <row r="4733" ht="15.75" customHeight="1">
      <c r="A4733" s="80">
        <v>41498.0</v>
      </c>
      <c r="B4733" s="1">
        <v>0.08</v>
      </c>
    </row>
    <row r="4734" ht="15.75" customHeight="1">
      <c r="A4734" s="80">
        <v>41499.0</v>
      </c>
      <c r="B4734" s="1">
        <v>0.08</v>
      </c>
    </row>
    <row r="4735" ht="15.75" customHeight="1">
      <c r="A4735" s="80">
        <v>41500.0</v>
      </c>
      <c r="B4735" s="1">
        <v>0.09</v>
      </c>
    </row>
    <row r="4736" ht="15.75" customHeight="1">
      <c r="A4736" s="80">
        <v>41501.0</v>
      </c>
      <c r="B4736" s="1">
        <v>0.08</v>
      </c>
    </row>
    <row r="4737" ht="15.75" customHeight="1">
      <c r="A4737" s="80">
        <v>41502.0</v>
      </c>
      <c r="B4737" s="1">
        <v>0.09</v>
      </c>
    </row>
    <row r="4738" ht="15.75" customHeight="1">
      <c r="A4738" s="80">
        <v>41505.0</v>
      </c>
      <c r="B4738" s="1">
        <v>0.09</v>
      </c>
    </row>
    <row r="4739" ht="15.75" customHeight="1">
      <c r="A4739" s="80">
        <v>41506.0</v>
      </c>
      <c r="B4739" s="1">
        <v>0.09</v>
      </c>
    </row>
    <row r="4740" ht="15.75" customHeight="1">
      <c r="A4740" s="80">
        <v>41507.0</v>
      </c>
      <c r="B4740" s="1">
        <v>0.08</v>
      </c>
    </row>
    <row r="4741" ht="15.75" customHeight="1">
      <c r="A4741" s="80">
        <v>41508.0</v>
      </c>
      <c r="B4741" s="1">
        <v>0.09</v>
      </c>
    </row>
    <row r="4742" ht="15.75" customHeight="1">
      <c r="A4742" s="80">
        <v>41509.0</v>
      </c>
      <c r="B4742" s="1">
        <v>0.08</v>
      </c>
    </row>
    <row r="4743" ht="15.75" customHeight="1">
      <c r="A4743" s="80">
        <v>41512.0</v>
      </c>
      <c r="B4743" s="1">
        <v>0.08</v>
      </c>
    </row>
    <row r="4744" ht="15.75" customHeight="1">
      <c r="A4744" s="80">
        <v>41513.0</v>
      </c>
      <c r="B4744" s="1">
        <v>0.07</v>
      </c>
    </row>
    <row r="4745" ht="15.75" customHeight="1">
      <c r="A4745" s="80">
        <v>41514.0</v>
      </c>
      <c r="B4745" s="1">
        <v>0.07</v>
      </c>
    </row>
    <row r="4746" ht="15.75" customHeight="1">
      <c r="A4746" s="80">
        <v>41515.0</v>
      </c>
      <c r="B4746" s="1">
        <v>0.08</v>
      </c>
    </row>
    <row r="4747" ht="15.75" customHeight="1">
      <c r="A4747" s="80">
        <v>41516.0</v>
      </c>
      <c r="B4747" s="1">
        <v>0.07</v>
      </c>
    </row>
    <row r="4748" ht="15.75" customHeight="1">
      <c r="A4748" s="80">
        <v>41520.0</v>
      </c>
      <c r="B4748" s="1">
        <v>0.09</v>
      </c>
    </row>
    <row r="4749" ht="15.75" customHeight="1">
      <c r="A4749" s="80">
        <v>41521.0</v>
      </c>
      <c r="B4749" s="1">
        <v>0.08</v>
      </c>
    </row>
    <row r="4750" ht="15.75" customHeight="1">
      <c r="A4750" s="80">
        <v>41522.0</v>
      </c>
      <c r="B4750" s="1">
        <v>0.08</v>
      </c>
    </row>
    <row r="4751" ht="15.75" customHeight="1">
      <c r="A4751" s="80">
        <v>41523.0</v>
      </c>
      <c r="B4751" s="1">
        <v>0.08</v>
      </c>
    </row>
    <row r="4752" ht="15.75" customHeight="1">
      <c r="A4752" s="80">
        <v>41526.0</v>
      </c>
      <c r="B4752" s="1">
        <v>0.08</v>
      </c>
    </row>
    <row r="4753" ht="15.75" customHeight="1">
      <c r="A4753" s="80">
        <v>41527.0</v>
      </c>
      <c r="B4753" s="1">
        <v>0.08</v>
      </c>
    </row>
    <row r="4754" ht="15.75" customHeight="1">
      <c r="A4754" s="80">
        <v>41528.0</v>
      </c>
      <c r="B4754" s="1">
        <v>0.08</v>
      </c>
    </row>
    <row r="4755" ht="15.75" customHeight="1">
      <c r="A4755" s="80">
        <v>41529.0</v>
      </c>
      <c r="B4755" s="1">
        <v>0.08</v>
      </c>
    </row>
    <row r="4756" ht="15.75" customHeight="1">
      <c r="A4756" s="80">
        <v>41530.0</v>
      </c>
      <c r="B4756" s="1">
        <v>0.08</v>
      </c>
    </row>
    <row r="4757" ht="15.75" customHeight="1">
      <c r="A4757" s="80">
        <v>41533.0</v>
      </c>
      <c r="B4757" s="1">
        <v>0.08</v>
      </c>
    </row>
    <row r="4758" ht="15.75" customHeight="1">
      <c r="A4758" s="80">
        <v>41534.0</v>
      </c>
      <c r="B4758" s="1">
        <v>0.08</v>
      </c>
    </row>
    <row r="4759" ht="15.75" customHeight="1">
      <c r="A4759" s="80">
        <v>41535.0</v>
      </c>
      <c r="B4759" s="1">
        <v>0.08</v>
      </c>
    </row>
    <row r="4760" ht="15.75" customHeight="1">
      <c r="A4760" s="80">
        <v>41536.0</v>
      </c>
      <c r="B4760" s="1">
        <v>0.09</v>
      </c>
    </row>
    <row r="4761" ht="15.75" customHeight="1">
      <c r="A4761" s="80">
        <v>41537.0</v>
      </c>
      <c r="B4761" s="1">
        <v>0.08</v>
      </c>
    </row>
    <row r="4762" ht="15.75" customHeight="1">
      <c r="A4762" s="80">
        <v>41540.0</v>
      </c>
      <c r="B4762" s="1">
        <v>0.09</v>
      </c>
    </row>
    <row r="4763" ht="15.75" customHeight="1">
      <c r="A4763" s="80">
        <v>41541.0</v>
      </c>
      <c r="B4763" s="1">
        <v>0.09</v>
      </c>
    </row>
    <row r="4764" ht="15.75" customHeight="1">
      <c r="A4764" s="80">
        <v>41542.0</v>
      </c>
      <c r="B4764" s="1">
        <v>0.08</v>
      </c>
    </row>
    <row r="4765" ht="15.75" customHeight="1">
      <c r="A4765" s="80">
        <v>41543.0</v>
      </c>
      <c r="B4765" s="1">
        <v>0.08</v>
      </c>
    </row>
    <row r="4766" ht="15.75" customHeight="1">
      <c r="A4766" s="80">
        <v>41544.0</v>
      </c>
      <c r="B4766" s="1">
        <v>0.08</v>
      </c>
    </row>
    <row r="4767" ht="15.75" customHeight="1">
      <c r="A4767" s="80">
        <v>41547.0</v>
      </c>
      <c r="B4767" s="1">
        <v>0.06</v>
      </c>
    </row>
    <row r="4768" ht="15.75" customHeight="1">
      <c r="A4768" s="80">
        <v>41548.0</v>
      </c>
      <c r="B4768" s="1">
        <v>0.08</v>
      </c>
    </row>
    <row r="4769" ht="15.75" customHeight="1">
      <c r="A4769" s="80">
        <v>41549.0</v>
      </c>
      <c r="B4769" s="1">
        <v>0.07</v>
      </c>
    </row>
    <row r="4770" ht="15.75" customHeight="1">
      <c r="A4770" s="80">
        <v>41550.0</v>
      </c>
      <c r="B4770" s="1">
        <v>0.08</v>
      </c>
    </row>
    <row r="4771" ht="15.75" customHeight="1">
      <c r="A4771" s="80">
        <v>41551.0</v>
      </c>
      <c r="B4771" s="1">
        <v>0.08</v>
      </c>
    </row>
    <row r="4772" ht="15.75" customHeight="1">
      <c r="A4772" s="80">
        <v>41554.0</v>
      </c>
      <c r="B4772" s="1">
        <v>0.08</v>
      </c>
    </row>
    <row r="4773" ht="15.75" customHeight="1">
      <c r="A4773" s="80">
        <v>41555.0</v>
      </c>
      <c r="B4773" s="1">
        <v>0.08</v>
      </c>
    </row>
    <row r="4774" ht="15.75" customHeight="1">
      <c r="A4774" s="80">
        <v>41556.0</v>
      </c>
      <c r="B4774" s="1">
        <v>0.09</v>
      </c>
    </row>
    <row r="4775" ht="15.75" customHeight="1">
      <c r="A4775" s="80">
        <v>41557.0</v>
      </c>
      <c r="B4775" s="1">
        <v>0.09</v>
      </c>
    </row>
    <row r="4776" ht="15.75" customHeight="1">
      <c r="A4776" s="80">
        <v>41558.0</v>
      </c>
      <c r="B4776" s="1">
        <v>0.1</v>
      </c>
    </row>
    <row r="4777" ht="15.75" customHeight="1">
      <c r="A4777" s="80">
        <v>41562.0</v>
      </c>
      <c r="B4777" s="1">
        <v>0.1</v>
      </c>
    </row>
    <row r="4778" ht="15.75" customHeight="1">
      <c r="A4778" s="80">
        <v>41563.0</v>
      </c>
      <c r="B4778" s="1">
        <v>0.11</v>
      </c>
    </row>
    <row r="4779" ht="15.75" customHeight="1">
      <c r="A4779" s="80">
        <v>41564.0</v>
      </c>
      <c r="B4779" s="1">
        <v>0.1</v>
      </c>
    </row>
    <row r="4780" ht="15.75" customHeight="1">
      <c r="A4780" s="80">
        <v>41565.0</v>
      </c>
      <c r="B4780" s="1">
        <v>0.1</v>
      </c>
    </row>
    <row r="4781" ht="15.75" customHeight="1">
      <c r="A4781" s="80">
        <v>41568.0</v>
      </c>
      <c r="B4781" s="1">
        <v>0.09</v>
      </c>
    </row>
    <row r="4782" ht="15.75" customHeight="1">
      <c r="A4782" s="80">
        <v>41569.0</v>
      </c>
      <c r="B4782" s="1">
        <v>0.08</v>
      </c>
    </row>
    <row r="4783" ht="15.75" customHeight="1">
      <c r="A4783" s="80">
        <v>41570.0</v>
      </c>
      <c r="B4783" s="1">
        <v>0.08</v>
      </c>
    </row>
    <row r="4784" ht="15.75" customHeight="1">
      <c r="A4784" s="80">
        <v>41571.0</v>
      </c>
      <c r="B4784" s="1">
        <v>0.08</v>
      </c>
    </row>
    <row r="4785" ht="15.75" customHeight="1">
      <c r="A4785" s="80">
        <v>41572.0</v>
      </c>
      <c r="B4785" s="1">
        <v>0.08</v>
      </c>
    </row>
    <row r="4786" ht="15.75" customHeight="1">
      <c r="A4786" s="80">
        <v>41575.0</v>
      </c>
      <c r="B4786" s="1">
        <v>0.08</v>
      </c>
    </row>
    <row r="4787" ht="15.75" customHeight="1">
      <c r="A4787" s="80">
        <v>41576.0</v>
      </c>
      <c r="B4787" s="1">
        <v>0.08</v>
      </c>
    </row>
    <row r="4788" ht="15.75" customHeight="1">
      <c r="A4788" s="80">
        <v>41577.0</v>
      </c>
      <c r="B4788" s="1">
        <v>0.08</v>
      </c>
    </row>
    <row r="4789" ht="15.75" customHeight="1">
      <c r="A4789" s="80">
        <v>41578.0</v>
      </c>
      <c r="B4789" s="1">
        <v>0.07</v>
      </c>
    </row>
    <row r="4790" ht="15.75" customHeight="1">
      <c r="A4790" s="80">
        <v>41579.0</v>
      </c>
      <c r="B4790" s="1">
        <v>0.08</v>
      </c>
    </row>
    <row r="4791" ht="15.75" customHeight="1">
      <c r="A4791" s="80">
        <v>41582.0</v>
      </c>
      <c r="B4791" s="1">
        <v>0.08</v>
      </c>
    </row>
    <row r="4792" ht="15.75" customHeight="1">
      <c r="A4792" s="80">
        <v>41583.0</v>
      </c>
      <c r="B4792" s="1">
        <v>0.08</v>
      </c>
    </row>
    <row r="4793" ht="15.75" customHeight="1">
      <c r="A4793" s="80">
        <v>41584.0</v>
      </c>
      <c r="B4793" s="1">
        <v>0.08</v>
      </c>
    </row>
    <row r="4794" ht="15.75" customHeight="1">
      <c r="A4794" s="80">
        <v>41585.0</v>
      </c>
      <c r="B4794" s="1">
        <v>0.08</v>
      </c>
    </row>
    <row r="4795" ht="15.75" customHeight="1">
      <c r="A4795" s="80">
        <v>41586.0</v>
      </c>
      <c r="B4795" s="1">
        <v>0.08</v>
      </c>
    </row>
    <row r="4796" ht="15.75" customHeight="1">
      <c r="A4796" s="80">
        <v>41590.0</v>
      </c>
      <c r="B4796" s="1">
        <v>0.08</v>
      </c>
    </row>
    <row r="4797" ht="15.75" customHeight="1">
      <c r="A4797" s="80">
        <v>41591.0</v>
      </c>
      <c r="B4797" s="1">
        <v>0.08</v>
      </c>
    </row>
    <row r="4798" ht="15.75" customHeight="1">
      <c r="A4798" s="80">
        <v>41592.0</v>
      </c>
      <c r="B4798" s="1">
        <v>0.09</v>
      </c>
    </row>
    <row r="4799" ht="15.75" customHeight="1">
      <c r="A4799" s="80">
        <v>41593.0</v>
      </c>
      <c r="B4799" s="1">
        <v>0.09</v>
      </c>
    </row>
    <row r="4800" ht="15.75" customHeight="1">
      <c r="A4800" s="80">
        <v>41596.0</v>
      </c>
      <c r="B4800" s="1">
        <v>0.09</v>
      </c>
    </row>
    <row r="4801" ht="15.75" customHeight="1">
      <c r="A4801" s="80">
        <v>41597.0</v>
      </c>
      <c r="B4801" s="1">
        <v>0.09</v>
      </c>
    </row>
    <row r="4802" ht="15.75" customHeight="1">
      <c r="A4802" s="80">
        <v>41598.0</v>
      </c>
      <c r="B4802" s="1">
        <v>0.09</v>
      </c>
    </row>
    <row r="4803" ht="15.75" customHeight="1">
      <c r="A4803" s="80">
        <v>41599.0</v>
      </c>
      <c r="B4803" s="1">
        <v>0.09</v>
      </c>
    </row>
    <row r="4804" ht="15.75" customHeight="1">
      <c r="A4804" s="80">
        <v>41600.0</v>
      </c>
      <c r="B4804" s="1">
        <v>0.09</v>
      </c>
    </row>
    <row r="4805" ht="15.75" customHeight="1">
      <c r="A4805" s="80">
        <v>41603.0</v>
      </c>
      <c r="B4805" s="1">
        <v>0.09</v>
      </c>
    </row>
    <row r="4806" ht="15.75" customHeight="1">
      <c r="A4806" s="80">
        <v>41604.0</v>
      </c>
      <c r="B4806" s="1">
        <v>0.09</v>
      </c>
    </row>
    <row r="4807" ht="15.75" customHeight="1">
      <c r="A4807" s="80">
        <v>41605.0</v>
      </c>
      <c r="B4807" s="1">
        <v>0.09</v>
      </c>
    </row>
    <row r="4808" ht="15.75" customHeight="1">
      <c r="A4808" s="80">
        <v>41607.0</v>
      </c>
      <c r="B4808" s="1">
        <v>0.07</v>
      </c>
    </row>
    <row r="4809" ht="15.75" customHeight="1">
      <c r="A4809" s="80">
        <v>41610.0</v>
      </c>
      <c r="B4809" s="1">
        <v>0.09</v>
      </c>
    </row>
    <row r="4810" ht="15.75" customHeight="1">
      <c r="A4810" s="80">
        <v>41611.0</v>
      </c>
      <c r="B4810" s="1">
        <v>0.09</v>
      </c>
    </row>
    <row r="4811" ht="15.75" customHeight="1">
      <c r="A4811" s="80">
        <v>41612.0</v>
      </c>
      <c r="B4811" s="1">
        <v>0.09</v>
      </c>
    </row>
    <row r="4812" ht="15.75" customHeight="1">
      <c r="A4812" s="80">
        <v>41613.0</v>
      </c>
      <c r="B4812" s="1">
        <v>0.09</v>
      </c>
    </row>
    <row r="4813" ht="15.75" customHeight="1">
      <c r="A4813" s="80">
        <v>41614.0</v>
      </c>
      <c r="B4813" s="1">
        <v>0.09</v>
      </c>
    </row>
    <row r="4814" ht="15.75" customHeight="1">
      <c r="A4814" s="80">
        <v>41617.0</v>
      </c>
      <c r="B4814" s="1">
        <v>0.09</v>
      </c>
    </row>
    <row r="4815" ht="15.75" customHeight="1">
      <c r="A4815" s="80">
        <v>41618.0</v>
      </c>
      <c r="B4815" s="1">
        <v>0.09</v>
      </c>
    </row>
    <row r="4816" ht="15.75" customHeight="1">
      <c r="A4816" s="80">
        <v>41619.0</v>
      </c>
      <c r="B4816" s="1">
        <v>0.08</v>
      </c>
    </row>
    <row r="4817" ht="15.75" customHeight="1">
      <c r="A4817" s="80">
        <v>41620.0</v>
      </c>
      <c r="B4817" s="1">
        <v>0.09</v>
      </c>
    </row>
    <row r="4818" ht="15.75" customHeight="1">
      <c r="A4818" s="80">
        <v>41621.0</v>
      </c>
      <c r="B4818" s="1">
        <v>0.08</v>
      </c>
    </row>
    <row r="4819" ht="15.75" customHeight="1">
      <c r="A4819" s="80">
        <v>41624.0</v>
      </c>
      <c r="B4819" s="1">
        <v>0.09</v>
      </c>
    </row>
    <row r="4820" ht="15.75" customHeight="1">
      <c r="A4820" s="80">
        <v>41625.0</v>
      </c>
      <c r="B4820" s="1">
        <v>0.09</v>
      </c>
    </row>
    <row r="4821" ht="15.75" customHeight="1">
      <c r="A4821" s="80">
        <v>41626.0</v>
      </c>
      <c r="B4821" s="1">
        <v>0.09</v>
      </c>
    </row>
    <row r="4822" ht="15.75" customHeight="1">
      <c r="A4822" s="80">
        <v>41627.0</v>
      </c>
      <c r="B4822" s="1">
        <v>0.09</v>
      </c>
    </row>
    <row r="4823" ht="15.75" customHeight="1">
      <c r="A4823" s="80">
        <v>41628.0</v>
      </c>
      <c r="B4823" s="1">
        <v>0.09</v>
      </c>
    </row>
    <row r="4824" ht="15.75" customHeight="1">
      <c r="A4824" s="80">
        <v>41631.0</v>
      </c>
      <c r="B4824" s="1">
        <v>0.09</v>
      </c>
    </row>
    <row r="4825" ht="15.75" customHeight="1">
      <c r="A4825" s="80">
        <v>41632.0</v>
      </c>
      <c r="B4825" s="1">
        <v>0.08</v>
      </c>
    </row>
    <row r="4826" ht="15.75" customHeight="1">
      <c r="A4826" s="80">
        <v>41634.0</v>
      </c>
      <c r="B4826" s="1">
        <v>0.08</v>
      </c>
    </row>
    <row r="4827" ht="15.75" customHeight="1">
      <c r="A4827" s="80">
        <v>41635.0</v>
      </c>
      <c r="B4827" s="1">
        <v>0.08</v>
      </c>
    </row>
    <row r="4828" ht="15.75" customHeight="1">
      <c r="A4828" s="80">
        <v>41638.0</v>
      </c>
      <c r="B4828" s="1">
        <v>0.08</v>
      </c>
    </row>
    <row r="4829" ht="15.75" customHeight="1">
      <c r="A4829" s="80">
        <v>41639.0</v>
      </c>
      <c r="B4829" s="1">
        <v>0.07</v>
      </c>
    </row>
    <row r="4830" ht="15.75" customHeight="1">
      <c r="A4830" s="80">
        <v>41641.0</v>
      </c>
      <c r="B4830" s="1">
        <v>0.08</v>
      </c>
    </row>
    <row r="4831" ht="15.75" customHeight="1">
      <c r="A4831" s="80">
        <v>41642.0</v>
      </c>
      <c r="B4831" s="1">
        <v>0.08</v>
      </c>
    </row>
    <row r="4832" ht="15.75" customHeight="1">
      <c r="A4832" s="80">
        <v>41645.0</v>
      </c>
      <c r="B4832" s="1">
        <v>0.08</v>
      </c>
    </row>
    <row r="4833" ht="15.75" customHeight="1">
      <c r="A4833" s="80">
        <v>41646.0</v>
      </c>
      <c r="B4833" s="1">
        <v>0.07</v>
      </c>
    </row>
    <row r="4834" ht="15.75" customHeight="1">
      <c r="A4834" s="80">
        <v>41647.0</v>
      </c>
      <c r="B4834" s="1">
        <v>0.07</v>
      </c>
    </row>
    <row r="4835" ht="15.75" customHeight="1">
      <c r="A4835" s="80">
        <v>41648.0</v>
      </c>
      <c r="B4835" s="1">
        <v>0.07</v>
      </c>
    </row>
    <row r="4836" ht="15.75" customHeight="1">
      <c r="A4836" s="80">
        <v>41649.0</v>
      </c>
      <c r="B4836" s="1">
        <v>0.07</v>
      </c>
    </row>
    <row r="4837" ht="15.75" customHeight="1">
      <c r="A4837" s="80">
        <v>41652.0</v>
      </c>
      <c r="B4837" s="1">
        <v>0.07</v>
      </c>
    </row>
    <row r="4838" ht="15.75" customHeight="1">
      <c r="A4838" s="80">
        <v>41653.0</v>
      </c>
      <c r="B4838" s="1">
        <v>0.07</v>
      </c>
    </row>
    <row r="4839" ht="15.75" customHeight="1">
      <c r="A4839" s="80">
        <v>41654.0</v>
      </c>
      <c r="B4839" s="1">
        <v>0.07</v>
      </c>
    </row>
    <row r="4840" ht="15.75" customHeight="1">
      <c r="A4840" s="80">
        <v>41655.0</v>
      </c>
      <c r="B4840" s="1">
        <v>0.07</v>
      </c>
    </row>
    <row r="4841" ht="15.75" customHeight="1">
      <c r="A4841" s="80">
        <v>41656.0</v>
      </c>
      <c r="B4841" s="1">
        <v>0.07</v>
      </c>
    </row>
    <row r="4842" ht="15.75" customHeight="1">
      <c r="A4842" s="80">
        <v>41660.0</v>
      </c>
      <c r="B4842" s="1">
        <v>0.07</v>
      </c>
    </row>
    <row r="4843" ht="15.75" customHeight="1">
      <c r="A4843" s="80">
        <v>41661.0</v>
      </c>
      <c r="B4843" s="1">
        <v>0.07</v>
      </c>
    </row>
    <row r="4844" ht="15.75" customHeight="1">
      <c r="A4844" s="80">
        <v>41662.0</v>
      </c>
      <c r="B4844" s="1">
        <v>0.07</v>
      </c>
    </row>
    <row r="4845" ht="15.75" customHeight="1">
      <c r="A4845" s="80">
        <v>41663.0</v>
      </c>
      <c r="B4845" s="1">
        <v>0.07</v>
      </c>
    </row>
    <row r="4846" ht="15.75" customHeight="1">
      <c r="A4846" s="80">
        <v>41666.0</v>
      </c>
      <c r="B4846" s="1">
        <v>0.07</v>
      </c>
    </row>
    <row r="4847" ht="15.75" customHeight="1">
      <c r="A4847" s="80">
        <v>41667.0</v>
      </c>
      <c r="B4847" s="1">
        <v>0.07</v>
      </c>
    </row>
    <row r="4848" ht="15.75" customHeight="1">
      <c r="A4848" s="80">
        <v>41668.0</v>
      </c>
      <c r="B4848" s="1">
        <v>0.07</v>
      </c>
    </row>
    <row r="4849" ht="15.75" customHeight="1">
      <c r="A4849" s="80">
        <v>41669.0</v>
      </c>
      <c r="B4849" s="1">
        <v>0.07</v>
      </c>
    </row>
    <row r="4850" ht="15.75" customHeight="1">
      <c r="A4850" s="80">
        <v>41670.0</v>
      </c>
      <c r="B4850" s="1">
        <v>0.07</v>
      </c>
    </row>
    <row r="4851" ht="15.75" customHeight="1">
      <c r="A4851" s="80">
        <v>41673.0</v>
      </c>
      <c r="B4851" s="1">
        <v>0.07</v>
      </c>
    </row>
    <row r="4852" ht="15.75" customHeight="1">
      <c r="A4852" s="80">
        <v>41674.0</v>
      </c>
      <c r="B4852" s="1">
        <v>0.07</v>
      </c>
    </row>
    <row r="4853" ht="15.75" customHeight="1">
      <c r="A4853" s="80">
        <v>41675.0</v>
      </c>
      <c r="B4853" s="1">
        <v>0.07</v>
      </c>
    </row>
    <row r="4854" ht="15.75" customHeight="1">
      <c r="A4854" s="80">
        <v>41676.0</v>
      </c>
      <c r="B4854" s="1">
        <v>0.07</v>
      </c>
    </row>
    <row r="4855" ht="15.75" customHeight="1">
      <c r="A4855" s="80">
        <v>41677.0</v>
      </c>
      <c r="B4855" s="1">
        <v>0.06</v>
      </c>
    </row>
    <row r="4856" ht="15.75" customHeight="1">
      <c r="A4856" s="80">
        <v>41680.0</v>
      </c>
      <c r="B4856" s="1">
        <v>0.07</v>
      </c>
    </row>
    <row r="4857" ht="15.75" customHeight="1">
      <c r="A4857" s="80">
        <v>41681.0</v>
      </c>
      <c r="B4857" s="1">
        <v>0.06</v>
      </c>
    </row>
    <row r="4858" ht="15.75" customHeight="1">
      <c r="A4858" s="80">
        <v>41682.0</v>
      </c>
      <c r="B4858" s="1">
        <v>0.07</v>
      </c>
    </row>
    <row r="4859" ht="15.75" customHeight="1">
      <c r="A4859" s="80">
        <v>41683.0</v>
      </c>
      <c r="B4859" s="1">
        <v>0.06</v>
      </c>
    </row>
    <row r="4860" ht="15.75" customHeight="1">
      <c r="A4860" s="80">
        <v>41684.0</v>
      </c>
      <c r="B4860" s="1">
        <v>0.06</v>
      </c>
    </row>
    <row r="4861" ht="15.75" customHeight="1">
      <c r="A4861" s="80">
        <v>41688.0</v>
      </c>
      <c r="B4861" s="1">
        <v>0.07</v>
      </c>
    </row>
    <row r="4862" ht="15.75" customHeight="1">
      <c r="A4862" s="80">
        <v>41689.0</v>
      </c>
      <c r="B4862" s="1">
        <v>0.07</v>
      </c>
    </row>
    <row r="4863" ht="15.75" customHeight="1">
      <c r="A4863" s="80">
        <v>41690.0</v>
      </c>
      <c r="B4863" s="1">
        <v>0.07</v>
      </c>
    </row>
    <row r="4864" ht="15.75" customHeight="1">
      <c r="A4864" s="80">
        <v>41691.0</v>
      </c>
      <c r="B4864" s="1">
        <v>0.07</v>
      </c>
    </row>
    <row r="4865" ht="15.75" customHeight="1">
      <c r="A4865" s="80">
        <v>41694.0</v>
      </c>
      <c r="B4865" s="1">
        <v>0.07</v>
      </c>
    </row>
    <row r="4866" ht="15.75" customHeight="1">
      <c r="A4866" s="80">
        <v>41695.0</v>
      </c>
      <c r="B4866" s="1">
        <v>0.07</v>
      </c>
    </row>
    <row r="4867" ht="15.75" customHeight="1">
      <c r="A4867" s="80">
        <v>41696.0</v>
      </c>
      <c r="B4867" s="1">
        <v>0.07</v>
      </c>
    </row>
    <row r="4868" ht="15.75" customHeight="1">
      <c r="A4868" s="80">
        <v>41697.0</v>
      </c>
      <c r="B4868" s="1">
        <v>0.07</v>
      </c>
    </row>
    <row r="4869" ht="15.75" customHeight="1">
      <c r="A4869" s="80">
        <v>41698.0</v>
      </c>
      <c r="B4869" s="1">
        <v>0.06</v>
      </c>
    </row>
    <row r="4870" ht="15.75" customHeight="1">
      <c r="A4870" s="80">
        <v>41701.0</v>
      </c>
      <c r="B4870" s="1">
        <v>0.07</v>
      </c>
    </row>
    <row r="4871" ht="15.75" customHeight="1">
      <c r="A4871" s="80">
        <v>41702.0</v>
      </c>
      <c r="B4871" s="1">
        <v>0.07</v>
      </c>
    </row>
    <row r="4872" ht="15.75" customHeight="1">
      <c r="A4872" s="80">
        <v>41703.0</v>
      </c>
      <c r="B4872" s="1">
        <v>0.08</v>
      </c>
    </row>
    <row r="4873" ht="15.75" customHeight="1">
      <c r="A4873" s="80">
        <v>41704.0</v>
      </c>
      <c r="B4873" s="1">
        <v>0.08</v>
      </c>
    </row>
    <row r="4874" ht="15.75" customHeight="1">
      <c r="A4874" s="80">
        <v>41705.0</v>
      </c>
      <c r="B4874" s="1">
        <v>0.08</v>
      </c>
    </row>
    <row r="4875" ht="15.75" customHeight="1">
      <c r="A4875" s="80">
        <v>41708.0</v>
      </c>
      <c r="B4875" s="1">
        <v>0.08</v>
      </c>
    </row>
    <row r="4876" ht="15.75" customHeight="1">
      <c r="A4876" s="80">
        <v>41709.0</v>
      </c>
      <c r="B4876" s="1">
        <v>0.08</v>
      </c>
    </row>
    <row r="4877" ht="15.75" customHeight="1">
      <c r="A4877" s="80">
        <v>41710.0</v>
      </c>
      <c r="B4877" s="1">
        <v>0.08</v>
      </c>
    </row>
    <row r="4878" ht="15.75" customHeight="1">
      <c r="A4878" s="80">
        <v>41711.0</v>
      </c>
      <c r="B4878" s="1">
        <v>0.08</v>
      </c>
    </row>
    <row r="4879" ht="15.75" customHeight="1">
      <c r="A4879" s="80">
        <v>41712.0</v>
      </c>
      <c r="B4879" s="1">
        <v>0.08</v>
      </c>
    </row>
    <row r="4880" ht="15.75" customHeight="1">
      <c r="A4880" s="80">
        <v>41715.0</v>
      </c>
      <c r="B4880" s="1">
        <v>0.08</v>
      </c>
    </row>
    <row r="4881" ht="15.75" customHeight="1">
      <c r="A4881" s="80">
        <v>41716.0</v>
      </c>
      <c r="B4881" s="1">
        <v>0.08</v>
      </c>
    </row>
    <row r="4882" ht="15.75" customHeight="1">
      <c r="A4882" s="80">
        <v>41717.0</v>
      </c>
      <c r="B4882" s="1">
        <v>0.08</v>
      </c>
    </row>
    <row r="4883" ht="15.75" customHeight="1">
      <c r="A4883" s="80">
        <v>41718.0</v>
      </c>
      <c r="B4883" s="1">
        <v>0.08</v>
      </c>
    </row>
    <row r="4884" ht="15.75" customHeight="1">
      <c r="A4884" s="80">
        <v>41719.0</v>
      </c>
      <c r="B4884" s="1">
        <v>0.08</v>
      </c>
    </row>
    <row r="4885" ht="15.75" customHeight="1">
      <c r="A4885" s="80">
        <v>41722.0</v>
      </c>
      <c r="B4885" s="1">
        <v>0.09</v>
      </c>
    </row>
    <row r="4886" ht="15.75" customHeight="1">
      <c r="A4886" s="80">
        <v>41723.0</v>
      </c>
      <c r="B4886" s="1">
        <v>0.09</v>
      </c>
    </row>
    <row r="4887" ht="15.75" customHeight="1">
      <c r="A4887" s="80">
        <v>41724.0</v>
      </c>
      <c r="B4887" s="1">
        <v>0.08</v>
      </c>
    </row>
    <row r="4888" ht="15.75" customHeight="1">
      <c r="A4888" s="80">
        <v>41725.0</v>
      </c>
      <c r="B4888" s="1">
        <v>0.08</v>
      </c>
    </row>
    <row r="4889" ht="15.75" customHeight="1">
      <c r="A4889" s="80">
        <v>41726.0</v>
      </c>
      <c r="B4889" s="1">
        <v>0.08</v>
      </c>
    </row>
    <row r="4890" ht="15.75" customHeight="1">
      <c r="A4890" s="80">
        <v>41729.0</v>
      </c>
      <c r="B4890" s="1">
        <v>0.06</v>
      </c>
    </row>
    <row r="4891" ht="15.75" customHeight="1">
      <c r="A4891" s="80">
        <v>41730.0</v>
      </c>
      <c r="B4891" s="1">
        <v>0.08</v>
      </c>
    </row>
    <row r="4892" ht="15.75" customHeight="1">
      <c r="A4892" s="80">
        <v>41731.0</v>
      </c>
      <c r="B4892" s="1">
        <v>0.09</v>
      </c>
    </row>
    <row r="4893" ht="15.75" customHeight="1">
      <c r="A4893" s="80">
        <v>41732.0</v>
      </c>
      <c r="B4893" s="1">
        <v>0.08</v>
      </c>
    </row>
    <row r="4894" ht="15.75" customHeight="1">
      <c r="A4894" s="80">
        <v>41733.0</v>
      </c>
      <c r="B4894" s="1">
        <v>0.08</v>
      </c>
    </row>
    <row r="4895" ht="15.75" customHeight="1">
      <c r="A4895" s="80">
        <v>41736.0</v>
      </c>
      <c r="B4895" s="1">
        <v>0.09</v>
      </c>
    </row>
    <row r="4896" ht="15.75" customHeight="1">
      <c r="A4896" s="80">
        <v>41737.0</v>
      </c>
      <c r="B4896" s="1">
        <v>0.08</v>
      </c>
    </row>
    <row r="4897" ht="15.75" customHeight="1">
      <c r="A4897" s="80">
        <v>41738.0</v>
      </c>
      <c r="B4897" s="1">
        <v>0.08</v>
      </c>
    </row>
    <row r="4898" ht="15.75" customHeight="1">
      <c r="A4898" s="80">
        <v>41739.0</v>
      </c>
      <c r="B4898" s="1">
        <v>0.08</v>
      </c>
    </row>
    <row r="4899" ht="15.75" customHeight="1">
      <c r="A4899" s="80">
        <v>41740.0</v>
      </c>
      <c r="B4899" s="1">
        <v>0.09</v>
      </c>
    </row>
    <row r="4900" ht="15.75" customHeight="1">
      <c r="A4900" s="80">
        <v>41743.0</v>
      </c>
      <c r="B4900" s="1">
        <v>0.09</v>
      </c>
    </row>
    <row r="4901" ht="15.75" customHeight="1">
      <c r="A4901" s="80">
        <v>41744.0</v>
      </c>
      <c r="B4901" s="1">
        <v>0.1</v>
      </c>
    </row>
    <row r="4902" ht="15.75" customHeight="1">
      <c r="A4902" s="80">
        <v>41745.0</v>
      </c>
      <c r="B4902" s="1">
        <v>0.09</v>
      </c>
    </row>
    <row r="4903" ht="15.75" customHeight="1">
      <c r="A4903" s="80">
        <v>41746.0</v>
      </c>
      <c r="B4903" s="1">
        <v>0.09</v>
      </c>
    </row>
    <row r="4904" ht="15.75" customHeight="1">
      <c r="A4904" s="80">
        <v>41747.0</v>
      </c>
      <c r="B4904" s="1">
        <v>0.1</v>
      </c>
    </row>
    <row r="4905" ht="15.75" customHeight="1">
      <c r="A4905" s="80">
        <v>41750.0</v>
      </c>
      <c r="B4905" s="1">
        <v>0.1</v>
      </c>
    </row>
    <row r="4906" ht="15.75" customHeight="1">
      <c r="A4906" s="80">
        <v>41751.0</v>
      </c>
      <c r="B4906" s="1">
        <v>0.1</v>
      </c>
    </row>
    <row r="4907" ht="15.75" customHeight="1">
      <c r="A4907" s="80">
        <v>41752.0</v>
      </c>
      <c r="B4907" s="1">
        <v>0.1</v>
      </c>
    </row>
    <row r="4908" ht="15.75" customHeight="1">
      <c r="A4908" s="80">
        <v>41753.0</v>
      </c>
      <c r="B4908" s="1">
        <v>0.1</v>
      </c>
    </row>
    <row r="4909" ht="15.75" customHeight="1">
      <c r="A4909" s="80">
        <v>41754.0</v>
      </c>
      <c r="B4909" s="1">
        <v>0.09</v>
      </c>
    </row>
    <row r="4910" ht="15.75" customHeight="1">
      <c r="A4910" s="80">
        <v>41757.0</v>
      </c>
      <c r="B4910" s="1">
        <v>0.09</v>
      </c>
    </row>
    <row r="4911" ht="15.75" customHeight="1">
      <c r="A4911" s="80">
        <v>41758.0</v>
      </c>
      <c r="B4911" s="1">
        <v>0.1</v>
      </c>
    </row>
    <row r="4912" ht="15.75" customHeight="1">
      <c r="A4912" s="80">
        <v>41759.0</v>
      </c>
      <c r="B4912" s="1">
        <v>0.09</v>
      </c>
    </row>
    <row r="4913" ht="15.75" customHeight="1">
      <c r="A4913" s="80">
        <v>41760.0</v>
      </c>
      <c r="B4913" s="1">
        <v>0.09</v>
      </c>
    </row>
    <row r="4914" ht="15.75" customHeight="1">
      <c r="A4914" s="80">
        <v>41761.0</v>
      </c>
      <c r="B4914" s="1">
        <v>0.09</v>
      </c>
    </row>
    <row r="4915" ht="15.75" customHeight="1">
      <c r="A4915" s="80">
        <v>41764.0</v>
      </c>
      <c r="B4915" s="1">
        <v>0.09</v>
      </c>
    </row>
    <row r="4916" ht="15.75" customHeight="1">
      <c r="A4916" s="80">
        <v>41765.0</v>
      </c>
      <c r="B4916" s="1">
        <v>0.09</v>
      </c>
    </row>
    <row r="4917" ht="15.75" customHeight="1">
      <c r="A4917" s="80">
        <v>41766.0</v>
      </c>
      <c r="B4917" s="1">
        <v>0.08</v>
      </c>
    </row>
    <row r="4918" ht="15.75" customHeight="1">
      <c r="A4918" s="80">
        <v>41767.0</v>
      </c>
      <c r="B4918" s="1">
        <v>0.08</v>
      </c>
    </row>
    <row r="4919" ht="15.75" customHeight="1">
      <c r="A4919" s="80">
        <v>41768.0</v>
      </c>
      <c r="B4919" s="1">
        <v>0.08</v>
      </c>
    </row>
    <row r="4920" ht="15.75" customHeight="1">
      <c r="A4920" s="80">
        <v>41771.0</v>
      </c>
      <c r="B4920" s="1">
        <v>0.08</v>
      </c>
    </row>
    <row r="4921" ht="15.75" customHeight="1">
      <c r="A4921" s="80">
        <v>41772.0</v>
      </c>
      <c r="B4921" s="1">
        <v>0.09</v>
      </c>
    </row>
    <row r="4922" ht="15.75" customHeight="1">
      <c r="A4922" s="80">
        <v>41773.0</v>
      </c>
      <c r="B4922" s="1">
        <v>0.08</v>
      </c>
    </row>
    <row r="4923" ht="15.75" customHeight="1">
      <c r="A4923" s="80">
        <v>41774.0</v>
      </c>
      <c r="B4923" s="1">
        <v>0.09</v>
      </c>
    </row>
    <row r="4924" ht="15.75" customHeight="1">
      <c r="A4924" s="80">
        <v>41775.0</v>
      </c>
      <c r="B4924" s="1">
        <v>0.09</v>
      </c>
    </row>
    <row r="4925" ht="15.75" customHeight="1">
      <c r="A4925" s="80">
        <v>41778.0</v>
      </c>
      <c r="B4925" s="1">
        <v>0.09</v>
      </c>
    </row>
    <row r="4926" ht="15.75" customHeight="1">
      <c r="A4926" s="80">
        <v>41779.0</v>
      </c>
      <c r="B4926" s="1">
        <v>0.09</v>
      </c>
    </row>
    <row r="4927" ht="15.75" customHeight="1">
      <c r="A4927" s="80">
        <v>41780.0</v>
      </c>
      <c r="B4927" s="1">
        <v>0.09</v>
      </c>
    </row>
    <row r="4928" ht="15.75" customHeight="1">
      <c r="A4928" s="80">
        <v>41781.0</v>
      </c>
      <c r="B4928" s="1">
        <v>0.09</v>
      </c>
    </row>
    <row r="4929" ht="15.75" customHeight="1">
      <c r="A4929" s="80">
        <v>41782.0</v>
      </c>
      <c r="B4929" s="1">
        <v>0.09</v>
      </c>
    </row>
    <row r="4930" ht="15.75" customHeight="1">
      <c r="A4930" s="80">
        <v>41786.0</v>
      </c>
      <c r="B4930" s="1">
        <v>0.09</v>
      </c>
    </row>
    <row r="4931" ht="15.75" customHeight="1">
      <c r="A4931" s="80">
        <v>41787.0</v>
      </c>
      <c r="B4931" s="1">
        <v>0.09</v>
      </c>
    </row>
    <row r="4932" ht="15.75" customHeight="1">
      <c r="A4932" s="80">
        <v>41788.0</v>
      </c>
      <c r="B4932" s="1">
        <v>0.09</v>
      </c>
    </row>
    <row r="4933" ht="15.75" customHeight="1">
      <c r="A4933" s="80">
        <v>41789.0</v>
      </c>
      <c r="B4933" s="1">
        <v>0.08</v>
      </c>
    </row>
    <row r="4934" ht="15.75" customHeight="1">
      <c r="A4934" s="80">
        <v>41792.0</v>
      </c>
      <c r="B4934" s="1">
        <v>0.09</v>
      </c>
    </row>
    <row r="4935" ht="15.75" customHeight="1">
      <c r="A4935" s="80">
        <v>41793.0</v>
      </c>
      <c r="B4935" s="1">
        <v>0.1</v>
      </c>
    </row>
    <row r="4936" ht="15.75" customHeight="1">
      <c r="A4936" s="80">
        <v>41794.0</v>
      </c>
      <c r="B4936" s="1">
        <v>0.09</v>
      </c>
    </row>
    <row r="4937" ht="15.75" customHeight="1">
      <c r="A4937" s="80">
        <v>41795.0</v>
      </c>
      <c r="B4937" s="1">
        <v>0.09</v>
      </c>
    </row>
    <row r="4938" ht="15.75" customHeight="1">
      <c r="A4938" s="80">
        <v>41796.0</v>
      </c>
      <c r="B4938" s="1">
        <v>0.09</v>
      </c>
    </row>
    <row r="4939" ht="15.75" customHeight="1">
      <c r="A4939" s="80">
        <v>41799.0</v>
      </c>
      <c r="B4939" s="1">
        <v>0.09</v>
      </c>
    </row>
    <row r="4940" ht="15.75" customHeight="1">
      <c r="A4940" s="80">
        <v>41800.0</v>
      </c>
      <c r="B4940" s="1">
        <v>0.09</v>
      </c>
    </row>
    <row r="4941" ht="15.75" customHeight="1">
      <c r="A4941" s="80">
        <v>41801.0</v>
      </c>
      <c r="B4941" s="1">
        <v>0.09</v>
      </c>
    </row>
    <row r="4942" ht="15.75" customHeight="1">
      <c r="A4942" s="80">
        <v>41802.0</v>
      </c>
      <c r="B4942" s="1">
        <v>0.09</v>
      </c>
    </row>
    <row r="4943" ht="15.75" customHeight="1">
      <c r="A4943" s="80">
        <v>41803.0</v>
      </c>
      <c r="B4943" s="1">
        <v>0.1</v>
      </c>
    </row>
    <row r="4944" ht="15.75" customHeight="1">
      <c r="A4944" s="80">
        <v>41806.0</v>
      </c>
      <c r="B4944" s="1">
        <v>0.1</v>
      </c>
    </row>
    <row r="4945" ht="15.75" customHeight="1">
      <c r="A4945" s="80">
        <v>41807.0</v>
      </c>
      <c r="B4945" s="1">
        <v>0.1</v>
      </c>
    </row>
    <row r="4946" ht="15.75" customHeight="1">
      <c r="A4946" s="80">
        <v>41808.0</v>
      </c>
      <c r="B4946" s="1">
        <v>0.1</v>
      </c>
    </row>
    <row r="4947" ht="15.75" customHeight="1">
      <c r="A4947" s="80">
        <v>41809.0</v>
      </c>
      <c r="B4947" s="1">
        <v>0.1</v>
      </c>
    </row>
    <row r="4948" ht="15.75" customHeight="1">
      <c r="A4948" s="80">
        <v>41810.0</v>
      </c>
      <c r="B4948" s="1">
        <v>0.1</v>
      </c>
    </row>
    <row r="4949" ht="15.75" customHeight="1">
      <c r="A4949" s="80">
        <v>41813.0</v>
      </c>
      <c r="B4949" s="1">
        <v>0.1</v>
      </c>
    </row>
    <row r="4950" ht="15.75" customHeight="1">
      <c r="A4950" s="80">
        <v>41814.0</v>
      </c>
      <c r="B4950" s="1">
        <v>0.1</v>
      </c>
    </row>
    <row r="4951" ht="15.75" customHeight="1">
      <c r="A4951" s="80">
        <v>41815.0</v>
      </c>
      <c r="B4951" s="1">
        <v>0.1</v>
      </c>
    </row>
    <row r="4952" ht="15.75" customHeight="1">
      <c r="A4952" s="80">
        <v>41816.0</v>
      </c>
      <c r="B4952" s="1">
        <v>0.1</v>
      </c>
    </row>
    <row r="4953" ht="15.75" customHeight="1">
      <c r="A4953" s="80">
        <v>41817.0</v>
      </c>
      <c r="B4953" s="1">
        <v>0.1</v>
      </c>
    </row>
    <row r="4954" ht="15.75" customHeight="1">
      <c r="A4954" s="80">
        <v>41820.0</v>
      </c>
      <c r="B4954" s="1">
        <v>0.09</v>
      </c>
    </row>
    <row r="4955" ht="15.75" customHeight="1">
      <c r="A4955" s="80">
        <v>41821.0</v>
      </c>
      <c r="B4955" s="1">
        <v>0.1</v>
      </c>
    </row>
    <row r="4956" ht="15.75" customHeight="1">
      <c r="A4956" s="80">
        <v>41822.0</v>
      </c>
      <c r="B4956" s="1">
        <v>0.1</v>
      </c>
    </row>
    <row r="4957" ht="15.75" customHeight="1">
      <c r="A4957" s="80">
        <v>41823.0</v>
      </c>
      <c r="B4957" s="1">
        <v>0.09</v>
      </c>
    </row>
    <row r="4958" ht="15.75" customHeight="1">
      <c r="A4958" s="80">
        <v>41827.0</v>
      </c>
      <c r="B4958" s="1">
        <v>0.1</v>
      </c>
    </row>
    <row r="4959" ht="15.75" customHeight="1">
      <c r="A4959" s="80">
        <v>41828.0</v>
      </c>
      <c r="B4959" s="1">
        <v>0.09</v>
      </c>
    </row>
    <row r="4960" ht="15.75" customHeight="1">
      <c r="A4960" s="80">
        <v>41829.0</v>
      </c>
      <c r="B4960" s="1">
        <v>0.09</v>
      </c>
    </row>
    <row r="4961" ht="15.75" customHeight="1">
      <c r="A4961" s="80">
        <v>41830.0</v>
      </c>
      <c r="B4961" s="1">
        <v>0.09</v>
      </c>
    </row>
    <row r="4962" ht="15.75" customHeight="1">
      <c r="A4962" s="80">
        <v>41831.0</v>
      </c>
      <c r="B4962" s="1">
        <v>0.09</v>
      </c>
    </row>
    <row r="4963" ht="15.75" customHeight="1">
      <c r="A4963" s="80">
        <v>41834.0</v>
      </c>
      <c r="B4963" s="1">
        <v>0.09</v>
      </c>
    </row>
    <row r="4964" ht="15.75" customHeight="1">
      <c r="A4964" s="80">
        <v>41835.0</v>
      </c>
      <c r="B4964" s="1">
        <v>0.09</v>
      </c>
    </row>
    <row r="4965" ht="15.75" customHeight="1">
      <c r="A4965" s="80">
        <v>41836.0</v>
      </c>
      <c r="B4965" s="1">
        <v>0.09</v>
      </c>
    </row>
    <row r="4966" ht="15.75" customHeight="1">
      <c r="A4966" s="80">
        <v>41837.0</v>
      </c>
      <c r="B4966" s="1">
        <v>0.09</v>
      </c>
    </row>
    <row r="4967" ht="15.75" customHeight="1">
      <c r="A4967" s="80">
        <v>41838.0</v>
      </c>
      <c r="B4967" s="1">
        <v>0.09</v>
      </c>
    </row>
    <row r="4968" ht="15.75" customHeight="1">
      <c r="A4968" s="80">
        <v>41841.0</v>
      </c>
      <c r="B4968" s="1">
        <v>0.1</v>
      </c>
    </row>
    <row r="4969" ht="15.75" customHeight="1">
      <c r="A4969" s="80">
        <v>41842.0</v>
      </c>
      <c r="B4969" s="1">
        <v>0.09</v>
      </c>
    </row>
    <row r="4970" ht="15.75" customHeight="1">
      <c r="A4970" s="80">
        <v>41843.0</v>
      </c>
      <c r="B4970" s="1">
        <v>0.09</v>
      </c>
    </row>
    <row r="4971" ht="15.75" customHeight="1">
      <c r="A4971" s="80">
        <v>41844.0</v>
      </c>
      <c r="B4971" s="1">
        <v>0.09</v>
      </c>
    </row>
    <row r="4972" ht="15.75" customHeight="1">
      <c r="A4972" s="80">
        <v>41845.0</v>
      </c>
      <c r="B4972" s="1">
        <v>0.09</v>
      </c>
    </row>
    <row r="4973" ht="15.75" customHeight="1">
      <c r="A4973" s="80">
        <v>41848.0</v>
      </c>
      <c r="B4973" s="1">
        <v>0.09</v>
      </c>
    </row>
    <row r="4974" ht="15.75" customHeight="1">
      <c r="A4974" s="80">
        <v>41849.0</v>
      </c>
      <c r="B4974" s="1">
        <v>0.09</v>
      </c>
    </row>
    <row r="4975" ht="15.75" customHeight="1">
      <c r="A4975" s="80">
        <v>41850.0</v>
      </c>
      <c r="B4975" s="1">
        <v>0.09</v>
      </c>
    </row>
    <row r="4976" ht="15.75" customHeight="1">
      <c r="A4976" s="80">
        <v>41851.0</v>
      </c>
      <c r="B4976" s="1">
        <v>0.08</v>
      </c>
    </row>
    <row r="4977" ht="15.75" customHeight="1">
      <c r="A4977" s="80">
        <v>41852.0</v>
      </c>
      <c r="B4977" s="1">
        <v>0.09</v>
      </c>
    </row>
    <row r="4978" ht="15.75" customHeight="1">
      <c r="A4978" s="80">
        <v>41855.0</v>
      </c>
      <c r="B4978" s="1">
        <v>0.09</v>
      </c>
    </row>
    <row r="4979" ht="15.75" customHeight="1">
      <c r="A4979" s="80">
        <v>41856.0</v>
      </c>
      <c r="B4979" s="1">
        <v>0.09</v>
      </c>
    </row>
    <row r="4980" ht="15.75" customHeight="1">
      <c r="A4980" s="80">
        <v>41857.0</v>
      </c>
      <c r="B4980" s="1">
        <v>0.09</v>
      </c>
    </row>
    <row r="4981" ht="15.75" customHeight="1">
      <c r="A4981" s="80">
        <v>41858.0</v>
      </c>
      <c r="B4981" s="1">
        <v>0.09</v>
      </c>
    </row>
    <row r="4982" ht="15.75" customHeight="1">
      <c r="A4982" s="80">
        <v>41859.0</v>
      </c>
      <c r="B4982" s="1">
        <v>0.09</v>
      </c>
    </row>
    <row r="4983" ht="15.75" customHeight="1">
      <c r="A4983" s="80">
        <v>41862.0</v>
      </c>
      <c r="B4983" s="1">
        <v>0.09</v>
      </c>
    </row>
    <row r="4984" ht="15.75" customHeight="1">
      <c r="A4984" s="80">
        <v>41863.0</v>
      </c>
      <c r="B4984" s="1">
        <v>0.09</v>
      </c>
    </row>
    <row r="4985" ht="15.75" customHeight="1">
      <c r="A4985" s="80">
        <v>41864.0</v>
      </c>
      <c r="B4985" s="1">
        <v>0.09</v>
      </c>
    </row>
    <row r="4986" ht="15.75" customHeight="1">
      <c r="A4986" s="80">
        <v>41865.0</v>
      </c>
      <c r="B4986" s="1">
        <v>0.09</v>
      </c>
    </row>
    <row r="4987" ht="15.75" customHeight="1">
      <c r="A4987" s="80">
        <v>41866.0</v>
      </c>
      <c r="B4987" s="1">
        <v>0.09</v>
      </c>
    </row>
    <row r="4988" ht="15.75" customHeight="1">
      <c r="A4988" s="80">
        <v>41869.0</v>
      </c>
      <c r="B4988" s="1">
        <v>0.09</v>
      </c>
    </row>
    <row r="4989" ht="15.75" customHeight="1">
      <c r="A4989" s="80">
        <v>41870.0</v>
      </c>
      <c r="B4989" s="1">
        <v>0.09</v>
      </c>
    </row>
    <row r="4990" ht="15.75" customHeight="1">
      <c r="A4990" s="80">
        <v>41871.0</v>
      </c>
      <c r="B4990" s="1">
        <v>0.09</v>
      </c>
    </row>
    <row r="4991" ht="15.75" customHeight="1">
      <c r="A4991" s="80">
        <v>41872.0</v>
      </c>
      <c r="B4991" s="1">
        <v>0.09</v>
      </c>
    </row>
    <row r="4992" ht="15.75" customHeight="1">
      <c r="A4992" s="80">
        <v>41873.0</v>
      </c>
      <c r="B4992" s="1">
        <v>0.09</v>
      </c>
    </row>
    <row r="4993" ht="15.75" customHeight="1">
      <c r="A4993" s="80">
        <v>41876.0</v>
      </c>
      <c r="B4993" s="1">
        <v>0.09</v>
      </c>
    </row>
    <row r="4994" ht="15.75" customHeight="1">
      <c r="A4994" s="80">
        <v>41877.0</v>
      </c>
      <c r="B4994" s="1">
        <v>0.09</v>
      </c>
    </row>
    <row r="4995" ht="15.75" customHeight="1">
      <c r="A4995" s="80">
        <v>41878.0</v>
      </c>
      <c r="B4995" s="1">
        <v>0.09</v>
      </c>
    </row>
    <row r="4996" ht="15.75" customHeight="1">
      <c r="A4996" s="80">
        <v>41879.0</v>
      </c>
      <c r="B4996" s="1">
        <v>0.09</v>
      </c>
    </row>
    <row r="4997" ht="15.75" customHeight="1">
      <c r="A4997" s="80">
        <v>41880.0</v>
      </c>
      <c r="B4997" s="1">
        <v>0.07</v>
      </c>
    </row>
    <row r="4998" ht="15.75" customHeight="1">
      <c r="A4998" s="80">
        <v>41884.0</v>
      </c>
      <c r="B4998" s="1">
        <v>0.09</v>
      </c>
    </row>
    <row r="4999" ht="15.75" customHeight="1">
      <c r="A4999" s="80">
        <v>41885.0</v>
      </c>
      <c r="B4999" s="1">
        <v>0.09</v>
      </c>
    </row>
    <row r="5000" ht="15.75" customHeight="1">
      <c r="A5000" s="80">
        <v>41886.0</v>
      </c>
      <c r="B5000" s="1">
        <v>0.09</v>
      </c>
    </row>
    <row r="5001" ht="15.75" customHeight="1">
      <c r="A5001" s="80">
        <v>41887.0</v>
      </c>
      <c r="B5001" s="1">
        <v>0.09</v>
      </c>
    </row>
    <row r="5002" ht="15.75" customHeight="1">
      <c r="A5002" s="80">
        <v>41890.0</v>
      </c>
      <c r="B5002" s="1">
        <v>0.09</v>
      </c>
    </row>
    <row r="5003" ht="15.75" customHeight="1">
      <c r="A5003" s="80">
        <v>41891.0</v>
      </c>
      <c r="B5003" s="1">
        <v>0.09</v>
      </c>
    </row>
    <row r="5004" ht="15.75" customHeight="1">
      <c r="A5004" s="80">
        <v>41892.0</v>
      </c>
      <c r="B5004" s="1">
        <v>0.09</v>
      </c>
    </row>
    <row r="5005" ht="15.75" customHeight="1">
      <c r="A5005" s="80">
        <v>41893.0</v>
      </c>
      <c r="B5005" s="1">
        <v>0.09</v>
      </c>
    </row>
    <row r="5006" ht="15.75" customHeight="1">
      <c r="A5006" s="80">
        <v>41894.0</v>
      </c>
      <c r="B5006" s="1">
        <v>0.09</v>
      </c>
    </row>
    <row r="5007" ht="15.75" customHeight="1">
      <c r="A5007" s="80">
        <v>41897.0</v>
      </c>
      <c r="B5007" s="1">
        <v>0.09</v>
      </c>
    </row>
    <row r="5008" ht="15.75" customHeight="1">
      <c r="A5008" s="80">
        <v>41898.0</v>
      </c>
      <c r="B5008" s="1">
        <v>0.09</v>
      </c>
    </row>
    <row r="5009" ht="15.75" customHeight="1">
      <c r="A5009" s="80">
        <v>41899.0</v>
      </c>
      <c r="B5009" s="1">
        <v>0.09</v>
      </c>
    </row>
    <row r="5010" ht="15.75" customHeight="1">
      <c r="A5010" s="80">
        <v>41900.0</v>
      </c>
      <c r="B5010" s="1">
        <v>0.09</v>
      </c>
    </row>
    <row r="5011" ht="15.75" customHeight="1">
      <c r="A5011" s="80">
        <v>41901.0</v>
      </c>
      <c r="B5011" s="1">
        <v>0.09</v>
      </c>
    </row>
    <row r="5012" ht="15.75" customHeight="1">
      <c r="A5012" s="80">
        <v>41904.0</v>
      </c>
      <c r="B5012" s="1">
        <v>0.09</v>
      </c>
    </row>
    <row r="5013" ht="15.75" customHeight="1">
      <c r="A5013" s="80">
        <v>41905.0</v>
      </c>
      <c r="B5013" s="1">
        <v>0.09</v>
      </c>
    </row>
    <row r="5014" ht="15.75" customHeight="1">
      <c r="A5014" s="80">
        <v>41906.0</v>
      </c>
      <c r="B5014" s="1">
        <v>0.09</v>
      </c>
    </row>
    <row r="5015" ht="15.75" customHeight="1">
      <c r="A5015" s="80">
        <v>41907.0</v>
      </c>
      <c r="B5015" s="1">
        <v>0.09</v>
      </c>
    </row>
    <row r="5016" ht="15.75" customHeight="1">
      <c r="A5016" s="80">
        <v>41908.0</v>
      </c>
      <c r="B5016" s="1">
        <v>0.09</v>
      </c>
    </row>
    <row r="5017" ht="15.75" customHeight="1">
      <c r="A5017" s="80">
        <v>41911.0</v>
      </c>
      <c r="B5017" s="1">
        <v>0.08</v>
      </c>
    </row>
    <row r="5018" ht="15.75" customHeight="1">
      <c r="A5018" s="80">
        <v>41912.0</v>
      </c>
      <c r="B5018" s="1">
        <v>0.07</v>
      </c>
    </row>
    <row r="5019" ht="15.75" customHeight="1">
      <c r="A5019" s="80">
        <v>41913.0</v>
      </c>
      <c r="B5019" s="1">
        <v>0.09</v>
      </c>
    </row>
    <row r="5020" ht="15.75" customHeight="1">
      <c r="A5020" s="80">
        <v>41914.0</v>
      </c>
      <c r="B5020" s="1">
        <v>0.09</v>
      </c>
    </row>
    <row r="5021" ht="15.75" customHeight="1">
      <c r="A5021" s="80">
        <v>41915.0</v>
      </c>
      <c r="B5021" s="1">
        <v>0.09</v>
      </c>
    </row>
    <row r="5022" ht="15.75" customHeight="1">
      <c r="A5022" s="80">
        <v>41918.0</v>
      </c>
      <c r="B5022" s="1">
        <v>0.09</v>
      </c>
    </row>
    <row r="5023" ht="15.75" customHeight="1">
      <c r="A5023" s="80">
        <v>41919.0</v>
      </c>
      <c r="B5023" s="1">
        <v>0.09</v>
      </c>
    </row>
    <row r="5024" ht="15.75" customHeight="1">
      <c r="A5024" s="80">
        <v>41920.0</v>
      </c>
      <c r="B5024" s="1">
        <v>0.09</v>
      </c>
    </row>
    <row r="5025" ht="15.75" customHeight="1">
      <c r="A5025" s="80">
        <v>41921.0</v>
      </c>
      <c r="B5025" s="1">
        <v>0.08</v>
      </c>
    </row>
    <row r="5026" ht="15.75" customHeight="1">
      <c r="A5026" s="80">
        <v>41922.0</v>
      </c>
      <c r="B5026" s="1">
        <v>0.09</v>
      </c>
    </row>
    <row r="5027" ht="15.75" customHeight="1">
      <c r="A5027" s="80">
        <v>41926.0</v>
      </c>
      <c r="B5027" s="1">
        <v>0.09</v>
      </c>
    </row>
    <row r="5028" ht="15.75" customHeight="1">
      <c r="A5028" s="80">
        <v>41927.0</v>
      </c>
      <c r="B5028" s="1">
        <v>0.09</v>
      </c>
    </row>
    <row r="5029" ht="15.75" customHeight="1">
      <c r="A5029" s="80">
        <v>41928.0</v>
      </c>
      <c r="B5029" s="1">
        <v>0.09</v>
      </c>
    </row>
    <row r="5030" ht="15.75" customHeight="1">
      <c r="A5030" s="80">
        <v>41929.0</v>
      </c>
      <c r="B5030" s="1">
        <v>0.09</v>
      </c>
    </row>
    <row r="5031" ht="15.75" customHeight="1">
      <c r="A5031" s="80">
        <v>41932.0</v>
      </c>
      <c r="B5031" s="1">
        <v>0.09</v>
      </c>
    </row>
    <row r="5032" ht="15.75" customHeight="1">
      <c r="A5032" s="80">
        <v>41933.0</v>
      </c>
      <c r="B5032" s="1">
        <v>0.09</v>
      </c>
    </row>
    <row r="5033" ht="15.75" customHeight="1">
      <c r="A5033" s="80">
        <v>41934.0</v>
      </c>
      <c r="B5033" s="1">
        <v>0.09</v>
      </c>
    </row>
    <row r="5034" ht="15.75" customHeight="1">
      <c r="A5034" s="80">
        <v>41935.0</v>
      </c>
      <c r="B5034" s="1">
        <v>0.09</v>
      </c>
    </row>
    <row r="5035" ht="15.75" customHeight="1">
      <c r="A5035" s="80">
        <v>41936.0</v>
      </c>
      <c r="B5035" s="1">
        <v>0.09</v>
      </c>
    </row>
    <row r="5036" ht="15.75" customHeight="1">
      <c r="A5036" s="80">
        <v>41939.0</v>
      </c>
      <c r="B5036" s="1">
        <v>0.09</v>
      </c>
    </row>
    <row r="5037" ht="15.75" customHeight="1">
      <c r="A5037" s="80">
        <v>41940.0</v>
      </c>
      <c r="B5037" s="1">
        <v>0.09</v>
      </c>
    </row>
    <row r="5038" ht="15.75" customHeight="1">
      <c r="A5038" s="80">
        <v>41941.0</v>
      </c>
      <c r="B5038" s="1">
        <v>0.09</v>
      </c>
    </row>
    <row r="5039" ht="15.75" customHeight="1">
      <c r="A5039" s="80">
        <v>41942.0</v>
      </c>
      <c r="B5039" s="1">
        <v>0.09</v>
      </c>
    </row>
    <row r="5040" ht="15.75" customHeight="1">
      <c r="A5040" s="80">
        <v>41943.0</v>
      </c>
      <c r="B5040" s="1">
        <v>0.07</v>
      </c>
    </row>
    <row r="5041" ht="15.75" customHeight="1">
      <c r="A5041" s="80">
        <v>41946.0</v>
      </c>
      <c r="B5041" s="1">
        <v>0.09</v>
      </c>
    </row>
    <row r="5042" ht="15.75" customHeight="1">
      <c r="A5042" s="80">
        <v>41947.0</v>
      </c>
      <c r="B5042" s="1">
        <v>0.1</v>
      </c>
    </row>
    <row r="5043" ht="15.75" customHeight="1">
      <c r="A5043" s="80">
        <v>41948.0</v>
      </c>
      <c r="B5043" s="1">
        <v>0.09</v>
      </c>
    </row>
    <row r="5044" ht="15.75" customHeight="1">
      <c r="A5044" s="80">
        <v>41949.0</v>
      </c>
      <c r="B5044" s="1">
        <v>0.09</v>
      </c>
    </row>
    <row r="5045" ht="15.75" customHeight="1">
      <c r="A5045" s="80">
        <v>41950.0</v>
      </c>
      <c r="B5045" s="1">
        <v>0.09</v>
      </c>
    </row>
    <row r="5046" ht="15.75" customHeight="1">
      <c r="A5046" s="80">
        <v>41953.0</v>
      </c>
      <c r="B5046" s="1">
        <v>0.09</v>
      </c>
    </row>
    <row r="5047" ht="15.75" customHeight="1">
      <c r="A5047" s="80">
        <v>41955.0</v>
      </c>
      <c r="B5047" s="1">
        <v>0.09</v>
      </c>
    </row>
    <row r="5048" ht="15.75" customHeight="1">
      <c r="A5048" s="80">
        <v>41956.0</v>
      </c>
      <c r="B5048" s="1">
        <v>0.09</v>
      </c>
    </row>
    <row r="5049" ht="15.75" customHeight="1">
      <c r="A5049" s="80">
        <v>41957.0</v>
      </c>
      <c r="B5049" s="1">
        <v>0.09</v>
      </c>
    </row>
    <row r="5050" ht="15.75" customHeight="1">
      <c r="A5050" s="80">
        <v>41960.0</v>
      </c>
      <c r="B5050" s="1">
        <v>0.1</v>
      </c>
    </row>
    <row r="5051" ht="15.75" customHeight="1">
      <c r="A5051" s="80">
        <v>41961.0</v>
      </c>
      <c r="B5051" s="1">
        <v>0.11</v>
      </c>
    </row>
    <row r="5052" ht="15.75" customHeight="1">
      <c r="A5052" s="80">
        <v>41962.0</v>
      </c>
      <c r="B5052" s="1">
        <v>0.1</v>
      </c>
    </row>
    <row r="5053" ht="15.75" customHeight="1">
      <c r="A5053" s="80">
        <v>41963.0</v>
      </c>
      <c r="B5053" s="1">
        <v>0.1</v>
      </c>
    </row>
    <row r="5054" ht="15.75" customHeight="1">
      <c r="A5054" s="80">
        <v>41964.0</v>
      </c>
      <c r="B5054" s="1">
        <v>0.1</v>
      </c>
    </row>
    <row r="5055" ht="15.75" customHeight="1">
      <c r="A5055" s="80">
        <v>41967.0</v>
      </c>
      <c r="B5055" s="1">
        <v>0.1</v>
      </c>
    </row>
    <row r="5056" ht="15.75" customHeight="1">
      <c r="A5056" s="80">
        <v>41968.0</v>
      </c>
      <c r="B5056" s="1">
        <v>0.1</v>
      </c>
    </row>
    <row r="5057" ht="15.75" customHeight="1">
      <c r="A5057" s="80">
        <v>41969.0</v>
      </c>
      <c r="B5057" s="1">
        <v>0.1</v>
      </c>
    </row>
    <row r="5058" ht="15.75" customHeight="1">
      <c r="A5058" s="80">
        <v>41971.0</v>
      </c>
      <c r="B5058" s="1">
        <v>0.08</v>
      </c>
    </row>
    <row r="5059" ht="15.75" customHeight="1">
      <c r="A5059" s="80">
        <v>41974.0</v>
      </c>
      <c r="B5059" s="1">
        <v>0.13</v>
      </c>
    </row>
    <row r="5060" ht="15.75" customHeight="1">
      <c r="A5060" s="80">
        <v>41975.0</v>
      </c>
      <c r="B5060" s="1">
        <v>0.12</v>
      </c>
    </row>
    <row r="5061" ht="15.75" customHeight="1">
      <c r="A5061" s="80">
        <v>41976.0</v>
      </c>
      <c r="B5061" s="1">
        <v>0.12</v>
      </c>
    </row>
    <row r="5062" ht="15.75" customHeight="1">
      <c r="A5062" s="80">
        <v>41977.0</v>
      </c>
      <c r="B5062" s="1">
        <v>0.12</v>
      </c>
    </row>
    <row r="5063" ht="15.75" customHeight="1">
      <c r="A5063" s="80">
        <v>41978.0</v>
      </c>
      <c r="B5063" s="1">
        <v>0.12</v>
      </c>
    </row>
    <row r="5064" ht="15.75" customHeight="1">
      <c r="A5064" s="80">
        <v>41981.0</v>
      </c>
      <c r="B5064" s="1">
        <v>0.12</v>
      </c>
    </row>
    <row r="5065" ht="15.75" customHeight="1">
      <c r="A5065" s="80">
        <v>41982.0</v>
      </c>
      <c r="B5065" s="1">
        <v>0.12</v>
      </c>
    </row>
    <row r="5066" ht="15.75" customHeight="1">
      <c r="A5066" s="80">
        <v>41983.0</v>
      </c>
      <c r="B5066" s="1">
        <v>0.12</v>
      </c>
    </row>
    <row r="5067" ht="15.75" customHeight="1">
      <c r="A5067" s="80">
        <v>41984.0</v>
      </c>
      <c r="B5067" s="1">
        <v>0.12</v>
      </c>
    </row>
    <row r="5068" ht="15.75" customHeight="1">
      <c r="A5068" s="80">
        <v>41985.0</v>
      </c>
      <c r="B5068" s="1">
        <v>0.12</v>
      </c>
    </row>
    <row r="5069" ht="15.75" customHeight="1">
      <c r="A5069" s="80">
        <v>41988.0</v>
      </c>
      <c r="B5069" s="1">
        <v>0.11</v>
      </c>
    </row>
    <row r="5070" ht="15.75" customHeight="1">
      <c r="A5070" s="80">
        <v>41989.0</v>
      </c>
      <c r="B5070" s="1">
        <v>0.12</v>
      </c>
    </row>
    <row r="5071" ht="15.75" customHeight="1">
      <c r="A5071" s="80">
        <v>41990.0</v>
      </c>
      <c r="B5071" s="1">
        <v>0.13</v>
      </c>
    </row>
    <row r="5072" ht="15.75" customHeight="1">
      <c r="A5072" s="80">
        <v>41991.0</v>
      </c>
      <c r="B5072" s="1">
        <v>0.13</v>
      </c>
    </row>
    <row r="5073" ht="15.75" customHeight="1">
      <c r="A5073" s="80">
        <v>41992.0</v>
      </c>
      <c r="B5073" s="1">
        <v>0.13</v>
      </c>
    </row>
    <row r="5074" ht="15.75" customHeight="1">
      <c r="A5074" s="80">
        <v>41995.0</v>
      </c>
      <c r="B5074" s="1">
        <v>0.13</v>
      </c>
    </row>
    <row r="5075" ht="15.75" customHeight="1">
      <c r="A5075" s="80">
        <v>41996.0</v>
      </c>
      <c r="B5075" s="1">
        <v>0.13</v>
      </c>
    </row>
    <row r="5076" ht="15.75" customHeight="1">
      <c r="A5076" s="80">
        <v>41997.0</v>
      </c>
      <c r="B5076" s="1">
        <v>0.13</v>
      </c>
    </row>
    <row r="5077" ht="15.75" customHeight="1">
      <c r="A5077" s="80">
        <v>41999.0</v>
      </c>
      <c r="B5077" s="1">
        <v>0.13</v>
      </c>
    </row>
    <row r="5078" ht="15.75" customHeight="1">
      <c r="A5078" s="80">
        <v>42002.0</v>
      </c>
      <c r="B5078" s="1">
        <v>0.13</v>
      </c>
    </row>
    <row r="5079" ht="15.75" customHeight="1">
      <c r="A5079" s="80">
        <v>42003.0</v>
      </c>
      <c r="B5079" s="1">
        <v>0.13</v>
      </c>
    </row>
    <row r="5080" ht="15.75" customHeight="1">
      <c r="A5080" s="80">
        <v>42004.0</v>
      </c>
      <c r="B5080" s="1">
        <v>0.06</v>
      </c>
    </row>
    <row r="5081" ht="15.75" customHeight="1">
      <c r="A5081" s="80">
        <v>42006.0</v>
      </c>
      <c r="B5081" s="1">
        <v>0.12</v>
      </c>
    </row>
    <row r="5082" ht="15.75" customHeight="1">
      <c r="A5082" s="80">
        <v>42009.0</v>
      </c>
      <c r="B5082" s="1">
        <v>0.12</v>
      </c>
    </row>
    <row r="5083" ht="15.75" customHeight="1">
      <c r="A5083" s="80">
        <v>42010.0</v>
      </c>
      <c r="B5083" s="1">
        <v>0.12</v>
      </c>
    </row>
    <row r="5084" ht="15.75" customHeight="1">
      <c r="A5084" s="80">
        <v>42011.0</v>
      </c>
      <c r="B5084" s="1">
        <v>0.12</v>
      </c>
    </row>
    <row r="5085" ht="15.75" customHeight="1">
      <c r="A5085" s="80">
        <v>42012.0</v>
      </c>
      <c r="B5085" s="1">
        <v>0.12</v>
      </c>
    </row>
    <row r="5086" ht="15.75" customHeight="1">
      <c r="A5086" s="80">
        <v>42013.0</v>
      </c>
      <c r="B5086" s="1">
        <v>0.12</v>
      </c>
    </row>
    <row r="5087" ht="15.75" customHeight="1">
      <c r="A5087" s="80">
        <v>42016.0</v>
      </c>
      <c r="B5087" s="1">
        <v>0.12</v>
      </c>
    </row>
    <row r="5088" ht="15.75" customHeight="1">
      <c r="A5088" s="80">
        <v>42017.0</v>
      </c>
      <c r="B5088" s="1">
        <v>0.12</v>
      </c>
    </row>
    <row r="5089" ht="15.75" customHeight="1">
      <c r="A5089" s="80">
        <v>42018.0</v>
      </c>
      <c r="B5089" s="1">
        <v>0.12</v>
      </c>
    </row>
    <row r="5090" ht="15.75" customHeight="1">
      <c r="A5090" s="80">
        <v>42019.0</v>
      </c>
      <c r="B5090" s="1">
        <v>0.12</v>
      </c>
    </row>
    <row r="5091" ht="15.75" customHeight="1">
      <c r="A5091" s="80">
        <v>42020.0</v>
      </c>
      <c r="B5091" s="1">
        <v>0.13</v>
      </c>
    </row>
    <row r="5092" ht="15.75" customHeight="1">
      <c r="A5092" s="80">
        <v>42024.0</v>
      </c>
      <c r="B5092" s="1">
        <v>0.12</v>
      </c>
    </row>
    <row r="5093" ht="15.75" customHeight="1">
      <c r="A5093" s="80">
        <v>42025.0</v>
      </c>
      <c r="B5093" s="1">
        <v>0.12</v>
      </c>
    </row>
    <row r="5094" ht="15.75" customHeight="1">
      <c r="A5094" s="80">
        <v>42026.0</v>
      </c>
      <c r="B5094" s="1">
        <v>0.12</v>
      </c>
    </row>
    <row r="5095" ht="15.75" customHeight="1">
      <c r="A5095" s="80">
        <v>42027.0</v>
      </c>
      <c r="B5095" s="1">
        <v>0.12</v>
      </c>
    </row>
    <row r="5096" ht="15.75" customHeight="1">
      <c r="A5096" s="80">
        <v>42030.0</v>
      </c>
      <c r="B5096" s="1">
        <v>0.12</v>
      </c>
    </row>
    <row r="5097" ht="15.75" customHeight="1">
      <c r="A5097" s="80">
        <v>42031.0</v>
      </c>
      <c r="B5097" s="1">
        <v>0.11</v>
      </c>
    </row>
    <row r="5098" ht="15.75" customHeight="1">
      <c r="A5098" s="80">
        <v>42032.0</v>
      </c>
      <c r="B5098" s="1">
        <v>0.12</v>
      </c>
    </row>
    <row r="5099" ht="15.75" customHeight="1">
      <c r="A5099" s="80">
        <v>42033.0</v>
      </c>
      <c r="B5099" s="1">
        <v>0.11</v>
      </c>
    </row>
    <row r="5100" ht="15.75" customHeight="1">
      <c r="A5100" s="80">
        <v>42034.0</v>
      </c>
      <c r="B5100" s="1">
        <v>0.06</v>
      </c>
    </row>
    <row r="5101" ht="15.75" customHeight="1">
      <c r="A5101" s="80">
        <v>42037.0</v>
      </c>
      <c r="B5101" s="1">
        <v>0.12</v>
      </c>
    </row>
    <row r="5102" ht="15.75" customHeight="1">
      <c r="A5102" s="80">
        <v>42038.0</v>
      </c>
      <c r="B5102" s="1">
        <v>0.12</v>
      </c>
    </row>
    <row r="5103" ht="15.75" customHeight="1">
      <c r="A5103" s="80">
        <v>42039.0</v>
      </c>
      <c r="B5103" s="1">
        <v>0.11</v>
      </c>
    </row>
    <row r="5104" ht="15.75" customHeight="1">
      <c r="A5104" s="80">
        <v>42040.0</v>
      </c>
      <c r="B5104" s="1">
        <v>0.12</v>
      </c>
    </row>
    <row r="5105" ht="15.75" customHeight="1">
      <c r="A5105" s="80">
        <v>42041.0</v>
      </c>
      <c r="B5105" s="1">
        <v>0.11</v>
      </c>
    </row>
    <row r="5106" ht="15.75" customHeight="1">
      <c r="A5106" s="80">
        <v>42044.0</v>
      </c>
      <c r="B5106" s="1">
        <v>0.12</v>
      </c>
    </row>
    <row r="5107" ht="15.75" customHeight="1">
      <c r="A5107" s="80">
        <v>42045.0</v>
      </c>
      <c r="B5107" s="1">
        <v>0.12</v>
      </c>
    </row>
    <row r="5108" ht="15.75" customHeight="1">
      <c r="A5108" s="80">
        <v>42046.0</v>
      </c>
      <c r="B5108" s="1">
        <v>0.12</v>
      </c>
    </row>
    <row r="5109" ht="15.75" customHeight="1">
      <c r="A5109" s="80">
        <v>42047.0</v>
      </c>
      <c r="B5109" s="1">
        <v>0.12</v>
      </c>
    </row>
    <row r="5110" ht="15.75" customHeight="1">
      <c r="A5110" s="80">
        <v>42048.0</v>
      </c>
      <c r="B5110" s="1">
        <v>0.12</v>
      </c>
    </row>
    <row r="5111" ht="15.75" customHeight="1">
      <c r="A5111" s="80">
        <v>42052.0</v>
      </c>
      <c r="B5111" s="1">
        <v>0.12</v>
      </c>
    </row>
    <row r="5112" ht="15.75" customHeight="1">
      <c r="A5112" s="80">
        <v>42053.0</v>
      </c>
      <c r="B5112" s="1">
        <v>0.12</v>
      </c>
    </row>
    <row r="5113" ht="15.75" customHeight="1">
      <c r="A5113" s="80">
        <v>42054.0</v>
      </c>
      <c r="B5113" s="1">
        <v>0.12</v>
      </c>
    </row>
    <row r="5114" ht="15.75" customHeight="1">
      <c r="A5114" s="80">
        <v>42055.0</v>
      </c>
      <c r="B5114" s="1">
        <v>0.12</v>
      </c>
    </row>
    <row r="5115" ht="15.75" customHeight="1">
      <c r="A5115" s="80">
        <v>42058.0</v>
      </c>
      <c r="B5115" s="1">
        <v>0.11</v>
      </c>
    </row>
    <row r="5116" ht="15.75" customHeight="1">
      <c r="A5116" s="80">
        <v>42059.0</v>
      </c>
      <c r="B5116" s="1">
        <v>0.11</v>
      </c>
    </row>
    <row r="5117" ht="15.75" customHeight="1">
      <c r="A5117" s="80">
        <v>42060.0</v>
      </c>
      <c r="B5117" s="1">
        <v>0.11</v>
      </c>
    </row>
    <row r="5118" ht="15.75" customHeight="1">
      <c r="A5118" s="80">
        <v>42061.0</v>
      </c>
      <c r="B5118" s="1">
        <v>0.11</v>
      </c>
    </row>
    <row r="5119" ht="15.75" customHeight="1">
      <c r="A5119" s="80">
        <v>42062.0</v>
      </c>
      <c r="B5119" s="1">
        <v>0.06</v>
      </c>
    </row>
    <row r="5120" ht="15.75" customHeight="1">
      <c r="A5120" s="80">
        <v>42065.0</v>
      </c>
      <c r="B5120" s="1">
        <v>0.12</v>
      </c>
    </row>
    <row r="5121" ht="15.75" customHeight="1">
      <c r="A5121" s="80">
        <v>42066.0</v>
      </c>
      <c r="B5121" s="1">
        <v>0.12</v>
      </c>
    </row>
    <row r="5122" ht="15.75" customHeight="1">
      <c r="A5122" s="80">
        <v>42067.0</v>
      </c>
      <c r="B5122" s="1">
        <v>0.11</v>
      </c>
    </row>
    <row r="5123" ht="15.75" customHeight="1">
      <c r="A5123" s="80">
        <v>42068.0</v>
      </c>
      <c r="B5123" s="1">
        <v>0.11</v>
      </c>
    </row>
    <row r="5124" ht="15.75" customHeight="1">
      <c r="A5124" s="80">
        <v>42069.0</v>
      </c>
      <c r="B5124" s="1">
        <v>0.12</v>
      </c>
    </row>
    <row r="5125" ht="15.75" customHeight="1">
      <c r="A5125" s="80">
        <v>42072.0</v>
      </c>
      <c r="B5125" s="1">
        <v>0.12</v>
      </c>
    </row>
    <row r="5126" ht="15.75" customHeight="1">
      <c r="A5126" s="80">
        <v>42073.0</v>
      </c>
      <c r="B5126" s="1">
        <v>0.12</v>
      </c>
    </row>
    <row r="5127" ht="15.75" customHeight="1">
      <c r="A5127" s="80">
        <v>42074.0</v>
      </c>
      <c r="B5127" s="1">
        <v>0.11</v>
      </c>
    </row>
    <row r="5128" ht="15.75" customHeight="1">
      <c r="A5128" s="80">
        <v>42075.0</v>
      </c>
      <c r="B5128" s="1">
        <v>0.11</v>
      </c>
    </row>
    <row r="5129" ht="15.75" customHeight="1">
      <c r="A5129" s="80">
        <v>42076.0</v>
      </c>
      <c r="B5129" s="1">
        <v>0.11</v>
      </c>
    </row>
    <row r="5130" ht="15.75" customHeight="1">
      <c r="A5130" s="80">
        <v>42079.0</v>
      </c>
      <c r="B5130" s="1">
        <v>0.12</v>
      </c>
    </row>
    <row r="5131" ht="15.75" customHeight="1">
      <c r="A5131" s="80">
        <v>42080.0</v>
      </c>
      <c r="B5131" s="1">
        <v>0.12</v>
      </c>
    </row>
    <row r="5132" ht="15.75" customHeight="1">
      <c r="A5132" s="80">
        <v>42081.0</v>
      </c>
      <c r="B5132" s="1">
        <v>0.11</v>
      </c>
    </row>
    <row r="5133" ht="15.75" customHeight="1">
      <c r="A5133" s="80">
        <v>42082.0</v>
      </c>
      <c r="B5133" s="1">
        <v>0.12</v>
      </c>
    </row>
    <row r="5134" ht="15.75" customHeight="1">
      <c r="A5134" s="80">
        <v>42083.0</v>
      </c>
      <c r="B5134" s="1">
        <v>0.12</v>
      </c>
    </row>
    <row r="5135" ht="15.75" customHeight="1">
      <c r="A5135" s="80">
        <v>42086.0</v>
      </c>
      <c r="B5135" s="1">
        <v>0.12</v>
      </c>
    </row>
    <row r="5136" ht="15.75" customHeight="1">
      <c r="A5136" s="80">
        <v>42087.0</v>
      </c>
      <c r="B5136" s="1">
        <v>0.11</v>
      </c>
    </row>
    <row r="5137" ht="15.75" customHeight="1">
      <c r="A5137" s="80">
        <v>42088.0</v>
      </c>
      <c r="B5137" s="1">
        <v>0.12</v>
      </c>
    </row>
    <row r="5138" ht="15.75" customHeight="1">
      <c r="A5138" s="80">
        <v>42089.0</v>
      </c>
      <c r="B5138" s="1">
        <v>0.11</v>
      </c>
    </row>
    <row r="5139" ht="15.75" customHeight="1">
      <c r="A5139" s="80">
        <v>42090.0</v>
      </c>
      <c r="B5139" s="1">
        <v>0.12</v>
      </c>
    </row>
    <row r="5140" ht="15.75" customHeight="1">
      <c r="A5140" s="80">
        <v>42093.0</v>
      </c>
      <c r="B5140" s="1">
        <v>0.12</v>
      </c>
    </row>
    <row r="5141" ht="15.75" customHeight="1">
      <c r="A5141" s="80">
        <v>42094.0</v>
      </c>
      <c r="B5141" s="1">
        <v>0.06</v>
      </c>
    </row>
    <row r="5142" ht="15.75" customHeight="1">
      <c r="A5142" s="80">
        <v>42095.0</v>
      </c>
      <c r="B5142" s="1">
        <v>0.12</v>
      </c>
    </row>
    <row r="5143" ht="15.75" customHeight="1">
      <c r="A5143" s="80">
        <v>42096.0</v>
      </c>
      <c r="B5143" s="1">
        <v>0.12</v>
      </c>
    </row>
    <row r="5144" ht="15.75" customHeight="1">
      <c r="A5144" s="80">
        <v>42097.0</v>
      </c>
      <c r="B5144" s="1">
        <v>0.12</v>
      </c>
    </row>
    <row r="5145" ht="15.75" customHeight="1">
      <c r="A5145" s="80">
        <v>42100.0</v>
      </c>
      <c r="B5145" s="1">
        <v>0.13</v>
      </c>
    </row>
    <row r="5146" ht="15.75" customHeight="1">
      <c r="A5146" s="80">
        <v>42101.0</v>
      </c>
      <c r="B5146" s="1">
        <v>0.12</v>
      </c>
    </row>
    <row r="5147" ht="15.75" customHeight="1">
      <c r="A5147" s="80">
        <v>42102.0</v>
      </c>
      <c r="B5147" s="1">
        <v>0.12</v>
      </c>
    </row>
    <row r="5148" ht="15.75" customHeight="1">
      <c r="A5148" s="80">
        <v>42103.0</v>
      </c>
      <c r="B5148" s="1">
        <v>0.12</v>
      </c>
    </row>
    <row r="5149" ht="15.75" customHeight="1">
      <c r="A5149" s="80">
        <v>42104.0</v>
      </c>
      <c r="B5149" s="1">
        <v>0.12</v>
      </c>
    </row>
    <row r="5150" ht="15.75" customHeight="1">
      <c r="A5150" s="80">
        <v>42107.0</v>
      </c>
      <c r="B5150" s="1">
        <v>0.13</v>
      </c>
    </row>
    <row r="5151" ht="15.75" customHeight="1">
      <c r="A5151" s="80">
        <v>42108.0</v>
      </c>
      <c r="B5151" s="1">
        <v>0.13</v>
      </c>
    </row>
    <row r="5152" ht="15.75" customHeight="1">
      <c r="A5152" s="80">
        <v>42109.0</v>
      </c>
      <c r="B5152" s="1">
        <v>0.13</v>
      </c>
    </row>
    <row r="5153" ht="15.75" customHeight="1">
      <c r="A5153" s="80">
        <v>42110.0</v>
      </c>
      <c r="B5153" s="1">
        <v>0.13</v>
      </c>
    </row>
    <row r="5154" ht="15.75" customHeight="1">
      <c r="A5154" s="80">
        <v>42111.0</v>
      </c>
      <c r="B5154" s="1">
        <v>0.13</v>
      </c>
    </row>
    <row r="5155" ht="15.75" customHeight="1">
      <c r="A5155" s="80">
        <v>42114.0</v>
      </c>
      <c r="B5155" s="1">
        <v>0.13</v>
      </c>
    </row>
    <row r="5156" ht="15.75" customHeight="1">
      <c r="A5156" s="80">
        <v>42115.0</v>
      </c>
      <c r="B5156" s="1">
        <v>0.13</v>
      </c>
    </row>
    <row r="5157" ht="15.75" customHeight="1">
      <c r="A5157" s="80">
        <v>42116.0</v>
      </c>
      <c r="B5157" s="1">
        <v>0.13</v>
      </c>
    </row>
    <row r="5158" ht="15.75" customHeight="1">
      <c r="A5158" s="80">
        <v>42117.0</v>
      </c>
      <c r="B5158" s="1">
        <v>0.13</v>
      </c>
    </row>
    <row r="5159" ht="15.75" customHeight="1">
      <c r="A5159" s="80">
        <v>42118.0</v>
      </c>
      <c r="B5159" s="1">
        <v>0.13</v>
      </c>
    </row>
    <row r="5160" ht="15.75" customHeight="1">
      <c r="A5160" s="80">
        <v>42121.0</v>
      </c>
      <c r="B5160" s="1">
        <v>0.13</v>
      </c>
    </row>
    <row r="5161" ht="15.75" customHeight="1">
      <c r="A5161" s="80">
        <v>42122.0</v>
      </c>
      <c r="B5161" s="1">
        <v>0.13</v>
      </c>
    </row>
    <row r="5162" ht="15.75" customHeight="1">
      <c r="A5162" s="80">
        <v>42123.0</v>
      </c>
      <c r="B5162" s="1">
        <v>0.13</v>
      </c>
    </row>
    <row r="5163" ht="15.75" customHeight="1">
      <c r="A5163" s="80">
        <v>42124.0</v>
      </c>
      <c r="B5163" s="1">
        <v>0.08</v>
      </c>
    </row>
    <row r="5164" ht="15.75" customHeight="1">
      <c r="A5164" s="80">
        <v>42125.0</v>
      </c>
      <c r="B5164" s="1">
        <v>0.13</v>
      </c>
    </row>
    <row r="5165" ht="15.75" customHeight="1">
      <c r="A5165" s="80">
        <v>42128.0</v>
      </c>
      <c r="B5165" s="1">
        <v>0.13</v>
      </c>
    </row>
    <row r="5166" ht="15.75" customHeight="1">
      <c r="A5166" s="80">
        <v>42129.0</v>
      </c>
      <c r="B5166" s="1">
        <v>0.13</v>
      </c>
    </row>
    <row r="5167" ht="15.75" customHeight="1">
      <c r="A5167" s="80">
        <v>42130.0</v>
      </c>
      <c r="B5167" s="1">
        <v>0.13</v>
      </c>
    </row>
    <row r="5168" ht="15.75" customHeight="1">
      <c r="A5168" s="80">
        <v>42131.0</v>
      </c>
      <c r="B5168" s="1">
        <v>0.13</v>
      </c>
    </row>
    <row r="5169" ht="15.75" customHeight="1">
      <c r="A5169" s="80">
        <v>42132.0</v>
      </c>
      <c r="B5169" s="1">
        <v>0.13</v>
      </c>
    </row>
    <row r="5170" ht="15.75" customHeight="1">
      <c r="A5170" s="80">
        <v>42135.0</v>
      </c>
      <c r="B5170" s="1">
        <v>0.13</v>
      </c>
    </row>
    <row r="5171" ht="15.75" customHeight="1">
      <c r="A5171" s="80">
        <v>42136.0</v>
      </c>
      <c r="B5171" s="1">
        <v>0.13</v>
      </c>
    </row>
    <row r="5172" ht="15.75" customHeight="1">
      <c r="A5172" s="80">
        <v>42137.0</v>
      </c>
      <c r="B5172" s="1">
        <v>0.13</v>
      </c>
    </row>
    <row r="5173" ht="15.75" customHeight="1">
      <c r="A5173" s="80">
        <v>42138.0</v>
      </c>
      <c r="B5173" s="1">
        <v>0.13</v>
      </c>
    </row>
    <row r="5174" ht="15.75" customHeight="1">
      <c r="A5174" s="80">
        <v>42139.0</v>
      </c>
      <c r="B5174" s="1">
        <v>0.13</v>
      </c>
    </row>
    <row r="5175" ht="15.75" customHeight="1">
      <c r="A5175" s="80">
        <v>42142.0</v>
      </c>
      <c r="B5175" s="1">
        <v>0.13</v>
      </c>
    </row>
    <row r="5176" ht="15.75" customHeight="1">
      <c r="A5176" s="80">
        <v>42143.0</v>
      </c>
      <c r="B5176" s="1">
        <v>0.12</v>
      </c>
    </row>
    <row r="5177" ht="15.75" customHeight="1">
      <c r="A5177" s="80">
        <v>42144.0</v>
      </c>
      <c r="B5177" s="1">
        <v>0.12</v>
      </c>
    </row>
    <row r="5178" ht="15.75" customHeight="1">
      <c r="A5178" s="80">
        <v>42145.0</v>
      </c>
      <c r="B5178" s="1">
        <v>0.12</v>
      </c>
    </row>
    <row r="5179" ht="15.75" customHeight="1">
      <c r="A5179" s="80">
        <v>42146.0</v>
      </c>
      <c r="B5179" s="1">
        <v>0.13</v>
      </c>
    </row>
    <row r="5180" ht="15.75" customHeight="1">
      <c r="A5180" s="80">
        <v>42150.0</v>
      </c>
      <c r="B5180" s="1">
        <v>0.12</v>
      </c>
    </row>
    <row r="5181" ht="15.75" customHeight="1">
      <c r="A5181" s="80">
        <v>42151.0</v>
      </c>
      <c r="B5181" s="1">
        <v>0.12</v>
      </c>
    </row>
    <row r="5182" ht="15.75" customHeight="1">
      <c r="A5182" s="80">
        <v>42152.0</v>
      </c>
      <c r="B5182" s="1">
        <v>0.12</v>
      </c>
    </row>
    <row r="5183" ht="15.75" customHeight="1">
      <c r="A5183" s="80">
        <v>42153.0</v>
      </c>
      <c r="B5183" s="1">
        <v>0.08</v>
      </c>
    </row>
    <row r="5184" ht="15.75" customHeight="1">
      <c r="A5184" s="80">
        <v>42156.0</v>
      </c>
      <c r="B5184" s="1">
        <v>0.12</v>
      </c>
    </row>
    <row r="5185" ht="15.75" customHeight="1">
      <c r="A5185" s="80">
        <v>42157.0</v>
      </c>
      <c r="B5185" s="1">
        <v>0.12</v>
      </c>
    </row>
    <row r="5186" ht="15.75" customHeight="1">
      <c r="A5186" s="80">
        <v>42158.0</v>
      </c>
      <c r="B5186" s="1">
        <v>0.13</v>
      </c>
    </row>
    <row r="5187" ht="15.75" customHeight="1">
      <c r="A5187" s="80">
        <v>42159.0</v>
      </c>
      <c r="B5187" s="1">
        <v>0.13</v>
      </c>
    </row>
    <row r="5188" ht="15.75" customHeight="1">
      <c r="A5188" s="80">
        <v>42160.0</v>
      </c>
      <c r="B5188" s="1">
        <v>0.13</v>
      </c>
    </row>
    <row r="5189" ht="15.75" customHeight="1">
      <c r="A5189" s="80">
        <v>42163.0</v>
      </c>
      <c r="B5189" s="1">
        <v>0.13</v>
      </c>
    </row>
    <row r="5190" ht="15.75" customHeight="1">
      <c r="A5190" s="80">
        <v>42164.0</v>
      </c>
      <c r="B5190" s="1">
        <v>0.13</v>
      </c>
    </row>
    <row r="5191" ht="15.75" customHeight="1">
      <c r="A5191" s="80">
        <v>42165.0</v>
      </c>
      <c r="B5191" s="1">
        <v>0.13</v>
      </c>
    </row>
    <row r="5192" ht="15.75" customHeight="1">
      <c r="A5192" s="80">
        <v>42166.0</v>
      </c>
      <c r="B5192" s="1">
        <v>0.13</v>
      </c>
    </row>
    <row r="5193" ht="15.75" customHeight="1">
      <c r="A5193" s="80">
        <v>42167.0</v>
      </c>
      <c r="B5193" s="1">
        <v>0.13</v>
      </c>
    </row>
    <row r="5194" ht="15.75" customHeight="1">
      <c r="A5194" s="80">
        <v>42170.0</v>
      </c>
      <c r="B5194" s="1">
        <v>0.13</v>
      </c>
    </row>
    <row r="5195" ht="15.75" customHeight="1">
      <c r="A5195" s="80">
        <v>42171.0</v>
      </c>
      <c r="B5195" s="1">
        <v>0.14</v>
      </c>
    </row>
    <row r="5196" ht="15.75" customHeight="1">
      <c r="A5196" s="80">
        <v>42172.0</v>
      </c>
      <c r="B5196" s="1">
        <v>0.14</v>
      </c>
    </row>
    <row r="5197" ht="15.75" customHeight="1">
      <c r="A5197" s="80">
        <v>42173.0</v>
      </c>
      <c r="B5197" s="1">
        <v>0.14</v>
      </c>
    </row>
    <row r="5198" ht="15.75" customHeight="1">
      <c r="A5198" s="80">
        <v>42174.0</v>
      </c>
      <c r="B5198" s="1">
        <v>0.13</v>
      </c>
    </row>
    <row r="5199" ht="15.75" customHeight="1">
      <c r="A5199" s="80">
        <v>42177.0</v>
      </c>
      <c r="B5199" s="1">
        <v>0.13</v>
      </c>
    </row>
    <row r="5200" ht="15.75" customHeight="1">
      <c r="A5200" s="80">
        <v>42178.0</v>
      </c>
      <c r="B5200" s="1">
        <v>0.13</v>
      </c>
    </row>
    <row r="5201" ht="15.75" customHeight="1">
      <c r="A5201" s="80">
        <v>42179.0</v>
      </c>
      <c r="B5201" s="1">
        <v>0.13</v>
      </c>
    </row>
    <row r="5202" ht="15.75" customHeight="1">
      <c r="A5202" s="80">
        <v>42180.0</v>
      </c>
      <c r="B5202" s="1">
        <v>0.13</v>
      </c>
    </row>
    <row r="5203" ht="15.75" customHeight="1">
      <c r="A5203" s="80">
        <v>42181.0</v>
      </c>
      <c r="B5203" s="1">
        <v>0.13</v>
      </c>
    </row>
    <row r="5204" ht="15.75" customHeight="1">
      <c r="A5204" s="80">
        <v>42184.0</v>
      </c>
      <c r="B5204" s="1">
        <v>0.14</v>
      </c>
    </row>
    <row r="5205" ht="15.75" customHeight="1">
      <c r="A5205" s="80">
        <v>42185.0</v>
      </c>
      <c r="B5205" s="1">
        <v>0.08</v>
      </c>
    </row>
    <row r="5206" ht="15.75" customHeight="1">
      <c r="A5206" s="80">
        <v>42186.0</v>
      </c>
      <c r="B5206" s="1">
        <v>0.13</v>
      </c>
    </row>
    <row r="5207" ht="15.75" customHeight="1">
      <c r="A5207" s="80">
        <v>42187.0</v>
      </c>
      <c r="B5207" s="1">
        <v>0.13</v>
      </c>
    </row>
    <row r="5208" ht="15.75" customHeight="1">
      <c r="A5208" s="80">
        <v>42188.0</v>
      </c>
      <c r="B5208" s="1">
        <v>0.13</v>
      </c>
    </row>
    <row r="5209" ht="15.75" customHeight="1">
      <c r="A5209" s="80">
        <v>42191.0</v>
      </c>
      <c r="B5209" s="1">
        <v>0.13</v>
      </c>
    </row>
    <row r="5210" ht="15.75" customHeight="1">
      <c r="A5210" s="80">
        <v>42192.0</v>
      </c>
      <c r="B5210" s="1">
        <v>0.13</v>
      </c>
    </row>
    <row r="5211" ht="15.75" customHeight="1">
      <c r="A5211" s="80">
        <v>42193.0</v>
      </c>
      <c r="B5211" s="1">
        <v>0.13</v>
      </c>
    </row>
    <row r="5212" ht="15.75" customHeight="1">
      <c r="A5212" s="80">
        <v>42194.0</v>
      </c>
      <c r="B5212" s="1">
        <v>0.13</v>
      </c>
    </row>
    <row r="5213" ht="15.75" customHeight="1">
      <c r="A5213" s="80">
        <v>42195.0</v>
      </c>
      <c r="B5213" s="1">
        <v>0.13</v>
      </c>
    </row>
    <row r="5214" ht="15.75" customHeight="1">
      <c r="A5214" s="80">
        <v>42198.0</v>
      </c>
      <c r="B5214" s="1">
        <v>0.13</v>
      </c>
    </row>
    <row r="5215" ht="15.75" customHeight="1">
      <c r="A5215" s="80">
        <v>42199.0</v>
      </c>
      <c r="B5215" s="1">
        <v>0.13</v>
      </c>
    </row>
    <row r="5216" ht="15.75" customHeight="1">
      <c r="A5216" s="80">
        <v>42200.0</v>
      </c>
      <c r="B5216" s="1">
        <v>0.13</v>
      </c>
    </row>
    <row r="5217" ht="15.75" customHeight="1">
      <c r="A5217" s="80">
        <v>42201.0</v>
      </c>
      <c r="B5217" s="1">
        <v>0.14</v>
      </c>
    </row>
    <row r="5218" ht="15.75" customHeight="1">
      <c r="A5218" s="80">
        <v>42202.0</v>
      </c>
      <c r="B5218" s="1">
        <v>0.13</v>
      </c>
    </row>
    <row r="5219" ht="15.75" customHeight="1">
      <c r="A5219" s="80">
        <v>42205.0</v>
      </c>
      <c r="B5219" s="1">
        <v>0.14</v>
      </c>
    </row>
    <row r="5220" ht="15.75" customHeight="1">
      <c r="A5220" s="80">
        <v>42206.0</v>
      </c>
      <c r="B5220" s="1">
        <v>0.13</v>
      </c>
    </row>
    <row r="5221" ht="15.75" customHeight="1">
      <c r="A5221" s="80">
        <v>42207.0</v>
      </c>
      <c r="B5221" s="1">
        <v>0.13</v>
      </c>
    </row>
    <row r="5222" ht="15.75" customHeight="1">
      <c r="A5222" s="80">
        <v>42208.0</v>
      </c>
      <c r="B5222" s="1">
        <v>0.13</v>
      </c>
    </row>
    <row r="5223" ht="15.75" customHeight="1">
      <c r="A5223" s="80">
        <v>42209.0</v>
      </c>
      <c r="B5223" s="1">
        <v>0.13</v>
      </c>
    </row>
    <row r="5224" ht="15.75" customHeight="1">
      <c r="A5224" s="80">
        <v>42212.0</v>
      </c>
      <c r="B5224" s="1">
        <v>0.14</v>
      </c>
    </row>
    <row r="5225" ht="15.75" customHeight="1">
      <c r="A5225" s="80">
        <v>42213.0</v>
      </c>
      <c r="B5225" s="1">
        <v>0.14</v>
      </c>
    </row>
    <row r="5226" ht="15.75" customHeight="1">
      <c r="A5226" s="80">
        <v>42214.0</v>
      </c>
      <c r="B5226" s="1">
        <v>0.14</v>
      </c>
    </row>
    <row r="5227" ht="15.75" customHeight="1">
      <c r="A5227" s="80">
        <v>42215.0</v>
      </c>
      <c r="B5227" s="1">
        <v>0.14</v>
      </c>
    </row>
    <row r="5228" ht="15.75" customHeight="1">
      <c r="A5228" s="80">
        <v>42216.0</v>
      </c>
      <c r="B5228" s="1">
        <v>0.08</v>
      </c>
    </row>
    <row r="5229" ht="15.75" customHeight="1">
      <c r="A5229" s="80">
        <v>42219.0</v>
      </c>
      <c r="B5229" s="1">
        <v>0.14</v>
      </c>
    </row>
    <row r="5230" ht="15.75" customHeight="1">
      <c r="A5230" s="80">
        <v>42220.0</v>
      </c>
      <c r="B5230" s="1">
        <v>0.14</v>
      </c>
    </row>
    <row r="5231" ht="15.75" customHeight="1">
      <c r="A5231" s="80">
        <v>42221.0</v>
      </c>
      <c r="B5231" s="1">
        <v>0.14</v>
      </c>
    </row>
    <row r="5232" ht="15.75" customHeight="1">
      <c r="A5232" s="80">
        <v>42222.0</v>
      </c>
      <c r="B5232" s="1">
        <v>0.14</v>
      </c>
    </row>
    <row r="5233" ht="15.75" customHeight="1">
      <c r="A5233" s="80">
        <v>42223.0</v>
      </c>
      <c r="B5233" s="1">
        <v>0.14</v>
      </c>
    </row>
    <row r="5234" ht="15.75" customHeight="1">
      <c r="A5234" s="80">
        <v>42226.0</v>
      </c>
      <c r="B5234" s="1">
        <v>0.14</v>
      </c>
    </row>
    <row r="5235" ht="15.75" customHeight="1">
      <c r="A5235" s="80">
        <v>42227.0</v>
      </c>
      <c r="B5235" s="1">
        <v>0.15</v>
      </c>
    </row>
    <row r="5236" ht="15.75" customHeight="1">
      <c r="A5236" s="80">
        <v>42228.0</v>
      </c>
      <c r="B5236" s="1">
        <v>0.15</v>
      </c>
    </row>
    <row r="5237" ht="15.75" customHeight="1">
      <c r="A5237" s="80">
        <v>42229.0</v>
      </c>
      <c r="B5237" s="1">
        <v>0.15</v>
      </c>
    </row>
    <row r="5238" ht="15.75" customHeight="1">
      <c r="A5238" s="80">
        <v>42230.0</v>
      </c>
      <c r="B5238" s="1">
        <v>0.14</v>
      </c>
    </row>
    <row r="5239" ht="15.75" customHeight="1">
      <c r="A5239" s="80">
        <v>42233.0</v>
      </c>
      <c r="B5239" s="1">
        <v>0.15</v>
      </c>
    </row>
    <row r="5240" ht="15.75" customHeight="1">
      <c r="A5240" s="80">
        <v>42234.0</v>
      </c>
      <c r="B5240" s="1">
        <v>0.15</v>
      </c>
    </row>
    <row r="5241" ht="15.75" customHeight="1">
      <c r="A5241" s="80">
        <v>42235.0</v>
      </c>
      <c r="B5241" s="1">
        <v>0.15</v>
      </c>
    </row>
    <row r="5242" ht="15.75" customHeight="1">
      <c r="A5242" s="80">
        <v>42236.0</v>
      </c>
      <c r="B5242" s="1">
        <v>0.15</v>
      </c>
    </row>
    <row r="5243" ht="15.75" customHeight="1">
      <c r="A5243" s="80">
        <v>42237.0</v>
      </c>
      <c r="B5243" s="1">
        <v>0.15</v>
      </c>
    </row>
    <row r="5244" ht="15.75" customHeight="1">
      <c r="A5244" s="80">
        <v>42240.0</v>
      </c>
      <c r="B5244" s="1">
        <v>0.15</v>
      </c>
    </row>
    <row r="5245" ht="15.75" customHeight="1">
      <c r="A5245" s="80">
        <v>42241.0</v>
      </c>
      <c r="B5245" s="1">
        <v>0.15</v>
      </c>
    </row>
    <row r="5246" ht="15.75" customHeight="1">
      <c r="A5246" s="80">
        <v>42242.0</v>
      </c>
      <c r="B5246" s="1">
        <v>0.14</v>
      </c>
    </row>
    <row r="5247" ht="15.75" customHeight="1">
      <c r="A5247" s="80">
        <v>42243.0</v>
      </c>
      <c r="B5247" s="1">
        <v>0.14</v>
      </c>
    </row>
    <row r="5248" ht="15.75" customHeight="1">
      <c r="A5248" s="80">
        <v>42244.0</v>
      </c>
      <c r="B5248" s="1">
        <v>0.14</v>
      </c>
    </row>
    <row r="5249" ht="15.75" customHeight="1">
      <c r="A5249" s="80">
        <v>42247.0</v>
      </c>
      <c r="B5249" s="1">
        <v>0.08</v>
      </c>
    </row>
    <row r="5250" ht="15.75" customHeight="1">
      <c r="A5250" s="80">
        <v>42248.0</v>
      </c>
      <c r="B5250" s="1">
        <v>0.14</v>
      </c>
    </row>
    <row r="5251" ht="15.75" customHeight="1">
      <c r="A5251" s="80">
        <v>42249.0</v>
      </c>
      <c r="B5251" s="1">
        <v>0.14</v>
      </c>
    </row>
    <row r="5252" ht="15.75" customHeight="1">
      <c r="A5252" s="80">
        <v>42250.0</v>
      </c>
      <c r="B5252" s="1">
        <v>0.14</v>
      </c>
    </row>
    <row r="5253" ht="15.75" customHeight="1">
      <c r="A5253" s="80">
        <v>42251.0</v>
      </c>
      <c r="B5253" s="1">
        <v>0.14</v>
      </c>
    </row>
    <row r="5254" ht="15.75" customHeight="1">
      <c r="A5254" s="80">
        <v>42255.0</v>
      </c>
      <c r="B5254" s="1">
        <v>0.14</v>
      </c>
    </row>
    <row r="5255" ht="15.75" customHeight="1">
      <c r="A5255" s="80">
        <v>42256.0</v>
      </c>
      <c r="B5255" s="1">
        <v>0.14</v>
      </c>
    </row>
    <row r="5256" ht="15.75" customHeight="1">
      <c r="A5256" s="80">
        <v>42257.0</v>
      </c>
      <c r="B5256" s="1">
        <v>0.14</v>
      </c>
    </row>
    <row r="5257" ht="15.75" customHeight="1">
      <c r="A5257" s="80">
        <v>42258.0</v>
      </c>
      <c r="B5257" s="1">
        <v>0.14</v>
      </c>
    </row>
    <row r="5258" ht="15.75" customHeight="1">
      <c r="A5258" s="80">
        <v>42261.0</v>
      </c>
      <c r="B5258" s="1">
        <v>0.14</v>
      </c>
    </row>
    <row r="5259" ht="15.75" customHeight="1">
      <c r="A5259" s="80">
        <v>42262.0</v>
      </c>
      <c r="B5259" s="1">
        <v>0.14</v>
      </c>
    </row>
    <row r="5260" ht="15.75" customHeight="1">
      <c r="A5260" s="80">
        <v>42263.0</v>
      </c>
      <c r="B5260" s="1">
        <v>0.14</v>
      </c>
    </row>
    <row r="5261" ht="15.75" customHeight="1">
      <c r="A5261" s="80">
        <v>42264.0</v>
      </c>
      <c r="B5261" s="1">
        <v>0.14</v>
      </c>
    </row>
    <row r="5262" ht="15.75" customHeight="1">
      <c r="A5262" s="80">
        <v>42265.0</v>
      </c>
      <c r="B5262" s="1">
        <v>0.14</v>
      </c>
    </row>
    <row r="5263" ht="15.75" customHeight="1">
      <c r="A5263" s="80">
        <v>42268.0</v>
      </c>
      <c r="B5263" s="1">
        <v>0.14</v>
      </c>
    </row>
    <row r="5264" ht="15.75" customHeight="1">
      <c r="A5264" s="80">
        <v>42269.0</v>
      </c>
      <c r="B5264" s="1">
        <v>0.14</v>
      </c>
    </row>
    <row r="5265" ht="15.75" customHeight="1">
      <c r="A5265" s="80">
        <v>42270.0</v>
      </c>
      <c r="B5265" s="1">
        <v>0.14</v>
      </c>
    </row>
    <row r="5266" ht="15.75" customHeight="1">
      <c r="A5266" s="80">
        <v>42271.0</v>
      </c>
      <c r="B5266" s="1">
        <v>0.14</v>
      </c>
    </row>
    <row r="5267" ht="15.75" customHeight="1">
      <c r="A5267" s="80">
        <v>42272.0</v>
      </c>
      <c r="B5267" s="1">
        <v>0.13</v>
      </c>
    </row>
    <row r="5268" ht="15.75" customHeight="1">
      <c r="A5268" s="80">
        <v>42275.0</v>
      </c>
      <c r="B5268" s="1">
        <v>0.13</v>
      </c>
    </row>
    <row r="5269" ht="15.75" customHeight="1">
      <c r="A5269" s="80">
        <v>42276.0</v>
      </c>
      <c r="B5269" s="1">
        <v>0.13</v>
      </c>
    </row>
    <row r="5270" ht="15.75" customHeight="1">
      <c r="A5270" s="80">
        <v>42277.0</v>
      </c>
      <c r="B5270" s="1">
        <v>0.07</v>
      </c>
    </row>
    <row r="5271" ht="15.75" customHeight="1">
      <c r="A5271" s="80">
        <v>42278.0</v>
      </c>
      <c r="B5271" s="1">
        <v>0.13</v>
      </c>
    </row>
    <row r="5272" ht="15.75" customHeight="1">
      <c r="A5272" s="80">
        <v>42279.0</v>
      </c>
      <c r="B5272" s="1">
        <v>0.13</v>
      </c>
    </row>
    <row r="5273" ht="15.75" customHeight="1">
      <c r="A5273" s="80">
        <v>42282.0</v>
      </c>
      <c r="B5273" s="1">
        <v>0.13</v>
      </c>
    </row>
    <row r="5274" ht="15.75" customHeight="1">
      <c r="A5274" s="80">
        <v>42283.0</v>
      </c>
      <c r="B5274" s="1">
        <v>0.13</v>
      </c>
    </row>
    <row r="5275" ht="15.75" customHeight="1">
      <c r="A5275" s="80">
        <v>42284.0</v>
      </c>
      <c r="B5275" s="1">
        <v>0.13</v>
      </c>
    </row>
    <row r="5276" ht="15.75" customHeight="1">
      <c r="A5276" s="80">
        <v>42285.0</v>
      </c>
      <c r="B5276" s="1">
        <v>0.13</v>
      </c>
    </row>
    <row r="5277" ht="15.75" customHeight="1">
      <c r="A5277" s="80">
        <v>42286.0</v>
      </c>
      <c r="B5277" s="1">
        <v>0.13</v>
      </c>
    </row>
    <row r="5278" ht="15.75" customHeight="1">
      <c r="A5278" s="80">
        <v>42290.0</v>
      </c>
      <c r="B5278" s="1">
        <v>0.13</v>
      </c>
    </row>
    <row r="5279" ht="15.75" customHeight="1">
      <c r="A5279" s="80">
        <v>42291.0</v>
      </c>
      <c r="B5279" s="1">
        <v>0.13</v>
      </c>
    </row>
    <row r="5280" ht="15.75" customHeight="1">
      <c r="A5280" s="80">
        <v>42292.0</v>
      </c>
      <c r="B5280" s="1">
        <v>0.13</v>
      </c>
    </row>
    <row r="5281" ht="15.75" customHeight="1">
      <c r="A5281" s="80">
        <v>42293.0</v>
      </c>
      <c r="B5281" s="1">
        <v>0.13</v>
      </c>
    </row>
    <row r="5282" ht="15.75" customHeight="1">
      <c r="A5282" s="80">
        <v>42296.0</v>
      </c>
      <c r="B5282" s="1">
        <v>0.13</v>
      </c>
    </row>
    <row r="5283" ht="15.75" customHeight="1">
      <c r="A5283" s="80">
        <v>42297.0</v>
      </c>
      <c r="B5283" s="1">
        <v>0.13</v>
      </c>
    </row>
    <row r="5284" ht="15.75" customHeight="1">
      <c r="A5284" s="80">
        <v>42298.0</v>
      </c>
      <c r="B5284" s="1">
        <v>0.13</v>
      </c>
    </row>
    <row r="5285" ht="15.75" customHeight="1">
      <c r="A5285" s="80">
        <v>42299.0</v>
      </c>
      <c r="B5285" s="1">
        <v>0.12</v>
      </c>
    </row>
    <row r="5286" ht="15.75" customHeight="1">
      <c r="A5286" s="80">
        <v>42300.0</v>
      </c>
      <c r="B5286" s="1">
        <v>0.12</v>
      </c>
    </row>
    <row r="5287" ht="15.75" customHeight="1">
      <c r="A5287" s="80">
        <v>42303.0</v>
      </c>
      <c r="B5287" s="1">
        <v>0.12</v>
      </c>
    </row>
    <row r="5288" ht="15.75" customHeight="1">
      <c r="A5288" s="80">
        <v>42304.0</v>
      </c>
      <c r="B5288" s="1">
        <v>0.12</v>
      </c>
    </row>
    <row r="5289" ht="15.75" customHeight="1">
      <c r="A5289" s="80">
        <v>42305.0</v>
      </c>
      <c r="B5289" s="1">
        <v>0.12</v>
      </c>
    </row>
    <row r="5290" ht="15.75" customHeight="1">
      <c r="A5290" s="80">
        <v>42306.0</v>
      </c>
      <c r="B5290" s="1">
        <v>0.12</v>
      </c>
    </row>
    <row r="5291" ht="15.75" customHeight="1">
      <c r="A5291" s="80">
        <v>42307.0</v>
      </c>
      <c r="B5291" s="1">
        <v>0.07</v>
      </c>
    </row>
    <row r="5292" ht="15.75" customHeight="1">
      <c r="A5292" s="80">
        <v>42310.0</v>
      </c>
      <c r="B5292" s="1">
        <v>0.12</v>
      </c>
    </row>
    <row r="5293" ht="15.75" customHeight="1">
      <c r="A5293" s="80">
        <v>42311.0</v>
      </c>
      <c r="B5293" s="1">
        <v>0.12</v>
      </c>
    </row>
    <row r="5294" ht="15.75" customHeight="1">
      <c r="A5294" s="80">
        <v>42312.0</v>
      </c>
      <c r="B5294" s="1">
        <v>0.12</v>
      </c>
    </row>
    <row r="5295" ht="15.75" customHeight="1">
      <c r="A5295" s="80">
        <v>42313.0</v>
      </c>
      <c r="B5295" s="1">
        <v>0.12</v>
      </c>
    </row>
    <row r="5296" ht="15.75" customHeight="1">
      <c r="A5296" s="80">
        <v>42314.0</v>
      </c>
      <c r="B5296" s="1">
        <v>0.12</v>
      </c>
    </row>
    <row r="5297" ht="15.75" customHeight="1">
      <c r="A5297" s="80">
        <v>42317.0</v>
      </c>
      <c r="B5297" s="1">
        <v>0.12</v>
      </c>
    </row>
    <row r="5298" ht="15.75" customHeight="1">
      <c r="A5298" s="80">
        <v>42318.0</v>
      </c>
      <c r="B5298" s="1">
        <v>0.12</v>
      </c>
    </row>
    <row r="5299" ht="15.75" customHeight="1">
      <c r="A5299" s="80">
        <v>42320.0</v>
      </c>
      <c r="B5299" s="1">
        <v>0.12</v>
      </c>
    </row>
    <row r="5300" ht="15.75" customHeight="1">
      <c r="A5300" s="80">
        <v>42321.0</v>
      </c>
      <c r="B5300" s="1">
        <v>0.12</v>
      </c>
    </row>
    <row r="5301" ht="15.75" customHeight="1">
      <c r="A5301" s="80">
        <v>42324.0</v>
      </c>
      <c r="B5301" s="1">
        <v>0.13</v>
      </c>
    </row>
    <row r="5302" ht="15.75" customHeight="1">
      <c r="A5302" s="80">
        <v>42325.0</v>
      </c>
      <c r="B5302" s="1">
        <v>0.13</v>
      </c>
    </row>
    <row r="5303" ht="15.75" customHeight="1">
      <c r="A5303" s="80">
        <v>42326.0</v>
      </c>
      <c r="B5303" s="1">
        <v>0.12</v>
      </c>
    </row>
    <row r="5304" ht="15.75" customHeight="1">
      <c r="A5304" s="80">
        <v>42327.0</v>
      </c>
      <c r="B5304" s="1">
        <v>0.12</v>
      </c>
    </row>
    <row r="5305" ht="15.75" customHeight="1">
      <c r="A5305" s="80">
        <v>42328.0</v>
      </c>
      <c r="B5305" s="1">
        <v>0.12</v>
      </c>
    </row>
    <row r="5306" ht="15.75" customHeight="1">
      <c r="A5306" s="80">
        <v>42331.0</v>
      </c>
      <c r="B5306" s="1">
        <v>0.12</v>
      </c>
    </row>
    <row r="5307" ht="15.75" customHeight="1">
      <c r="A5307" s="80">
        <v>42332.0</v>
      </c>
      <c r="B5307" s="1">
        <v>0.12</v>
      </c>
    </row>
    <row r="5308" ht="15.75" customHeight="1">
      <c r="A5308" s="80">
        <v>42333.0</v>
      </c>
      <c r="B5308" s="1">
        <v>0.12</v>
      </c>
    </row>
    <row r="5309" ht="15.75" customHeight="1">
      <c r="A5309" s="80">
        <v>42335.0</v>
      </c>
      <c r="B5309" s="1">
        <v>0.12</v>
      </c>
    </row>
    <row r="5310" ht="15.75" customHeight="1">
      <c r="A5310" s="80">
        <v>42338.0</v>
      </c>
      <c r="B5310" s="1">
        <v>0.08</v>
      </c>
    </row>
    <row r="5311" ht="15.75" customHeight="1">
      <c r="A5311" s="80">
        <v>42339.0</v>
      </c>
      <c r="B5311" s="1">
        <v>0.13</v>
      </c>
    </row>
    <row r="5312" ht="15.75" customHeight="1">
      <c r="A5312" s="80">
        <v>42340.0</v>
      </c>
      <c r="B5312" s="1">
        <v>0.13</v>
      </c>
    </row>
    <row r="5313" ht="15.75" customHeight="1">
      <c r="A5313" s="80">
        <v>42341.0</v>
      </c>
      <c r="B5313" s="1">
        <v>0.13</v>
      </c>
    </row>
    <row r="5314" ht="15.75" customHeight="1">
      <c r="A5314" s="80">
        <v>42342.0</v>
      </c>
      <c r="B5314" s="1">
        <v>0.13</v>
      </c>
    </row>
    <row r="5315" ht="15.75" customHeight="1">
      <c r="A5315" s="80">
        <v>42345.0</v>
      </c>
      <c r="B5315" s="1">
        <v>0.13</v>
      </c>
    </row>
    <row r="5316" ht="15.75" customHeight="1">
      <c r="A5316" s="80">
        <v>42346.0</v>
      </c>
      <c r="B5316" s="1">
        <v>0.13</v>
      </c>
    </row>
    <row r="5317" ht="15.75" customHeight="1">
      <c r="A5317" s="80">
        <v>42347.0</v>
      </c>
      <c r="B5317" s="1">
        <v>0.14</v>
      </c>
    </row>
    <row r="5318" ht="15.75" customHeight="1">
      <c r="A5318" s="80">
        <v>42348.0</v>
      </c>
      <c r="B5318" s="1">
        <v>0.14</v>
      </c>
    </row>
    <row r="5319" ht="15.75" customHeight="1">
      <c r="A5319" s="80">
        <v>42349.0</v>
      </c>
      <c r="B5319" s="1">
        <v>0.14</v>
      </c>
    </row>
    <row r="5320" ht="15.75" customHeight="1">
      <c r="A5320" s="80">
        <v>42352.0</v>
      </c>
      <c r="B5320" s="1">
        <v>0.15</v>
      </c>
    </row>
    <row r="5321" ht="15.75" customHeight="1">
      <c r="A5321" s="80">
        <v>42353.0</v>
      </c>
      <c r="B5321" s="1">
        <v>0.15</v>
      </c>
    </row>
    <row r="5322" ht="15.75" customHeight="1">
      <c r="A5322" s="80">
        <v>42354.0</v>
      </c>
      <c r="B5322" s="1">
        <v>0.15</v>
      </c>
    </row>
    <row r="5323" ht="15.75" customHeight="1">
      <c r="A5323" s="80">
        <v>42355.0</v>
      </c>
      <c r="B5323" s="1">
        <v>0.37</v>
      </c>
    </row>
    <row r="5324" ht="15.75" customHeight="1">
      <c r="A5324" s="80">
        <v>42356.0</v>
      </c>
      <c r="B5324" s="1">
        <v>0.37</v>
      </c>
    </row>
    <row r="5325" ht="15.75" customHeight="1">
      <c r="A5325" s="80">
        <v>42359.0</v>
      </c>
      <c r="B5325" s="1">
        <v>0.36</v>
      </c>
    </row>
    <row r="5326" ht="15.75" customHeight="1">
      <c r="A5326" s="80">
        <v>42360.0</v>
      </c>
      <c r="B5326" s="1">
        <v>0.36</v>
      </c>
    </row>
    <row r="5327" ht="15.75" customHeight="1">
      <c r="A5327" s="80">
        <v>42361.0</v>
      </c>
      <c r="B5327" s="1">
        <v>0.36</v>
      </c>
    </row>
    <row r="5328" ht="15.75" customHeight="1">
      <c r="A5328" s="80">
        <v>42362.0</v>
      </c>
      <c r="B5328" s="1">
        <v>0.36</v>
      </c>
    </row>
    <row r="5329" ht="15.75" customHeight="1">
      <c r="A5329" s="80">
        <v>42366.0</v>
      </c>
      <c r="B5329" s="1">
        <v>0.36</v>
      </c>
    </row>
    <row r="5330" ht="15.75" customHeight="1">
      <c r="A5330" s="80">
        <v>42367.0</v>
      </c>
      <c r="B5330" s="1">
        <v>0.36</v>
      </c>
    </row>
    <row r="5331" ht="15.75" customHeight="1">
      <c r="A5331" s="80">
        <v>42368.0</v>
      </c>
      <c r="B5331" s="1">
        <v>0.35</v>
      </c>
    </row>
    <row r="5332" ht="15.75" customHeight="1">
      <c r="A5332" s="80">
        <v>42369.0</v>
      </c>
      <c r="B5332" s="1">
        <v>0.2</v>
      </c>
    </row>
    <row r="5333" ht="15.75" customHeight="1">
      <c r="A5333" s="80">
        <v>42373.0</v>
      </c>
      <c r="B5333" s="1">
        <v>0.36</v>
      </c>
    </row>
    <row r="5334" ht="15.75" customHeight="1">
      <c r="A5334" s="80">
        <v>42374.0</v>
      </c>
      <c r="B5334" s="1">
        <v>0.36</v>
      </c>
    </row>
    <row r="5335" ht="15.75" customHeight="1">
      <c r="A5335" s="80">
        <v>42375.0</v>
      </c>
      <c r="B5335" s="1">
        <v>0.36</v>
      </c>
    </row>
    <row r="5336" ht="15.75" customHeight="1">
      <c r="A5336" s="80">
        <v>42376.0</v>
      </c>
      <c r="B5336" s="1">
        <v>0.36</v>
      </c>
    </row>
    <row r="5337" ht="15.75" customHeight="1">
      <c r="A5337" s="80">
        <v>42377.0</v>
      </c>
      <c r="B5337" s="1">
        <v>0.36</v>
      </c>
    </row>
    <row r="5338" ht="15.75" customHeight="1">
      <c r="A5338" s="80">
        <v>42380.0</v>
      </c>
      <c r="B5338" s="1">
        <v>0.36</v>
      </c>
    </row>
    <row r="5339" ht="15.75" customHeight="1">
      <c r="A5339" s="80">
        <v>42381.0</v>
      </c>
      <c r="B5339" s="1">
        <v>0.36</v>
      </c>
    </row>
    <row r="5340" ht="15.75" customHeight="1">
      <c r="A5340" s="80">
        <v>42382.0</v>
      </c>
      <c r="B5340" s="1">
        <v>0.36</v>
      </c>
    </row>
    <row r="5341" ht="15.75" customHeight="1">
      <c r="A5341" s="80">
        <v>42383.0</v>
      </c>
      <c r="B5341" s="1">
        <v>0.36</v>
      </c>
    </row>
    <row r="5342" ht="15.75" customHeight="1">
      <c r="A5342" s="80">
        <v>42384.0</v>
      </c>
      <c r="B5342" s="1">
        <v>0.36</v>
      </c>
    </row>
    <row r="5343" ht="15.75" customHeight="1">
      <c r="A5343" s="80">
        <v>42388.0</v>
      </c>
      <c r="B5343" s="1">
        <v>0.36</v>
      </c>
    </row>
    <row r="5344" ht="15.75" customHeight="1">
      <c r="A5344" s="80">
        <v>42389.0</v>
      </c>
      <c r="B5344" s="1">
        <v>0.37</v>
      </c>
    </row>
    <row r="5345" ht="15.75" customHeight="1">
      <c r="A5345" s="80">
        <v>42390.0</v>
      </c>
      <c r="B5345" s="1">
        <v>0.37</v>
      </c>
    </row>
    <row r="5346" ht="15.75" customHeight="1">
      <c r="A5346" s="80">
        <v>42391.0</v>
      </c>
      <c r="B5346" s="1">
        <v>0.38</v>
      </c>
    </row>
    <row r="5347" ht="15.75" customHeight="1">
      <c r="A5347" s="80">
        <v>42394.0</v>
      </c>
      <c r="B5347" s="1">
        <v>0.38</v>
      </c>
    </row>
    <row r="5348" ht="15.75" customHeight="1">
      <c r="A5348" s="80">
        <v>42395.0</v>
      </c>
      <c r="B5348" s="1">
        <v>0.38</v>
      </c>
    </row>
    <row r="5349" ht="15.75" customHeight="1">
      <c r="A5349" s="80">
        <v>42396.0</v>
      </c>
      <c r="B5349" s="1">
        <v>0.38</v>
      </c>
    </row>
    <row r="5350" ht="15.75" customHeight="1">
      <c r="A5350" s="80">
        <v>42397.0</v>
      </c>
      <c r="B5350" s="1">
        <v>0.38</v>
      </c>
    </row>
    <row r="5351" ht="15.75" customHeight="1">
      <c r="A5351" s="80">
        <v>42398.0</v>
      </c>
      <c r="B5351" s="1">
        <v>0.29</v>
      </c>
    </row>
    <row r="5352" ht="15.75" customHeight="1">
      <c r="A5352" s="80">
        <v>42401.0</v>
      </c>
      <c r="B5352" s="1">
        <v>0.38</v>
      </c>
    </row>
    <row r="5353" ht="15.75" customHeight="1">
      <c r="A5353" s="80">
        <v>42402.0</v>
      </c>
      <c r="B5353" s="1">
        <v>0.38</v>
      </c>
    </row>
    <row r="5354" ht="15.75" customHeight="1">
      <c r="A5354" s="80">
        <v>42403.0</v>
      </c>
      <c r="B5354" s="1">
        <v>0.38</v>
      </c>
    </row>
    <row r="5355" ht="15.75" customHeight="1">
      <c r="A5355" s="80">
        <v>42404.0</v>
      </c>
      <c r="B5355" s="1">
        <v>0.38</v>
      </c>
    </row>
    <row r="5356" ht="15.75" customHeight="1">
      <c r="A5356" s="80">
        <v>42405.0</v>
      </c>
      <c r="B5356" s="1">
        <v>0.38</v>
      </c>
    </row>
    <row r="5357" ht="15.75" customHeight="1">
      <c r="A5357" s="80">
        <v>42408.0</v>
      </c>
      <c r="B5357" s="1">
        <v>0.38</v>
      </c>
    </row>
    <row r="5358" ht="15.75" customHeight="1">
      <c r="A5358" s="80">
        <v>42409.0</v>
      </c>
      <c r="B5358" s="1">
        <v>0.38</v>
      </c>
    </row>
    <row r="5359" ht="15.75" customHeight="1">
      <c r="A5359" s="80">
        <v>42410.0</v>
      </c>
      <c r="B5359" s="1">
        <v>0.38</v>
      </c>
    </row>
    <row r="5360" ht="15.75" customHeight="1">
      <c r="A5360" s="80">
        <v>42411.0</v>
      </c>
      <c r="B5360" s="1">
        <v>0.38</v>
      </c>
    </row>
    <row r="5361" ht="15.75" customHeight="1">
      <c r="A5361" s="80">
        <v>42412.0</v>
      </c>
      <c r="B5361" s="1">
        <v>0.38</v>
      </c>
    </row>
    <row r="5362" ht="15.75" customHeight="1">
      <c r="A5362" s="80">
        <v>42416.0</v>
      </c>
      <c r="B5362" s="1">
        <v>0.38</v>
      </c>
    </row>
    <row r="5363" ht="15.75" customHeight="1">
      <c r="A5363" s="80">
        <v>42417.0</v>
      </c>
      <c r="B5363" s="1">
        <v>0.37</v>
      </c>
    </row>
    <row r="5364" ht="15.75" customHeight="1">
      <c r="A5364" s="80">
        <v>42418.0</v>
      </c>
      <c r="B5364" s="1">
        <v>0.38</v>
      </c>
    </row>
    <row r="5365" ht="15.75" customHeight="1">
      <c r="A5365" s="80">
        <v>42419.0</v>
      </c>
      <c r="B5365" s="1">
        <v>0.38</v>
      </c>
    </row>
    <row r="5366" ht="15.75" customHeight="1">
      <c r="A5366" s="80">
        <v>42422.0</v>
      </c>
      <c r="B5366" s="1">
        <v>0.38</v>
      </c>
    </row>
    <row r="5367" ht="15.75" customHeight="1">
      <c r="A5367" s="80">
        <v>42423.0</v>
      </c>
      <c r="B5367" s="1">
        <v>0.38</v>
      </c>
    </row>
    <row r="5368" ht="15.75" customHeight="1">
      <c r="A5368" s="80">
        <v>42424.0</v>
      </c>
      <c r="B5368" s="1">
        <v>0.38</v>
      </c>
    </row>
    <row r="5369" ht="15.75" customHeight="1">
      <c r="A5369" s="80">
        <v>42425.0</v>
      </c>
      <c r="B5369" s="1">
        <v>0.37</v>
      </c>
    </row>
    <row r="5370" ht="15.75" customHeight="1">
      <c r="A5370" s="80">
        <v>42426.0</v>
      </c>
      <c r="B5370" s="1">
        <v>0.37</v>
      </c>
    </row>
    <row r="5371" ht="15.75" customHeight="1">
      <c r="A5371" s="80">
        <v>42429.0</v>
      </c>
      <c r="B5371" s="1">
        <v>0.29</v>
      </c>
    </row>
    <row r="5372" ht="15.75" customHeight="1">
      <c r="A5372" s="80">
        <v>42430.0</v>
      </c>
      <c r="B5372" s="1">
        <v>0.36</v>
      </c>
    </row>
    <row r="5373" ht="15.75" customHeight="1">
      <c r="A5373" s="80">
        <v>42431.0</v>
      </c>
      <c r="B5373" s="1">
        <v>0.37</v>
      </c>
    </row>
    <row r="5374" ht="15.75" customHeight="1">
      <c r="A5374" s="80">
        <v>42432.0</v>
      </c>
      <c r="B5374" s="1">
        <v>0.37</v>
      </c>
    </row>
    <row r="5375" ht="15.75" customHeight="1">
      <c r="A5375" s="80">
        <v>42433.0</v>
      </c>
      <c r="B5375" s="1">
        <v>0.36</v>
      </c>
    </row>
    <row r="5376" ht="15.75" customHeight="1">
      <c r="A5376" s="80">
        <v>42436.0</v>
      </c>
      <c r="B5376" s="1">
        <v>0.36</v>
      </c>
    </row>
    <row r="5377" ht="15.75" customHeight="1">
      <c r="A5377" s="80">
        <v>42437.0</v>
      </c>
      <c r="B5377" s="1">
        <v>0.36</v>
      </c>
    </row>
    <row r="5378" ht="15.75" customHeight="1">
      <c r="A5378" s="80">
        <v>42438.0</v>
      </c>
      <c r="B5378" s="1">
        <v>0.36</v>
      </c>
    </row>
    <row r="5379" ht="15.75" customHeight="1">
      <c r="A5379" s="80">
        <v>42439.0</v>
      </c>
      <c r="B5379" s="1">
        <v>0.36</v>
      </c>
    </row>
    <row r="5380" ht="15.75" customHeight="1">
      <c r="A5380" s="80">
        <v>42440.0</v>
      </c>
      <c r="B5380" s="1">
        <v>0.36</v>
      </c>
    </row>
    <row r="5381" ht="15.75" customHeight="1">
      <c r="A5381" s="80">
        <v>42443.0</v>
      </c>
      <c r="B5381" s="1">
        <v>0.36</v>
      </c>
    </row>
    <row r="5382" ht="15.75" customHeight="1">
      <c r="A5382" s="80">
        <v>42444.0</v>
      </c>
      <c r="B5382" s="1">
        <v>0.37</v>
      </c>
    </row>
    <row r="5383" ht="15.75" customHeight="1">
      <c r="A5383" s="80">
        <v>42445.0</v>
      </c>
      <c r="B5383" s="1">
        <v>0.37</v>
      </c>
    </row>
    <row r="5384" ht="15.75" customHeight="1">
      <c r="A5384" s="80">
        <v>42446.0</v>
      </c>
      <c r="B5384" s="1">
        <v>0.37</v>
      </c>
    </row>
    <row r="5385" ht="15.75" customHeight="1">
      <c r="A5385" s="80">
        <v>42447.0</v>
      </c>
      <c r="B5385" s="1">
        <v>0.37</v>
      </c>
    </row>
    <row r="5386" ht="15.75" customHeight="1">
      <c r="A5386" s="80">
        <v>42450.0</v>
      </c>
      <c r="B5386" s="1">
        <v>0.37</v>
      </c>
    </row>
    <row r="5387" ht="15.75" customHeight="1">
      <c r="A5387" s="80">
        <v>42451.0</v>
      </c>
      <c r="B5387" s="1">
        <v>0.37</v>
      </c>
    </row>
    <row r="5388" ht="15.75" customHeight="1">
      <c r="A5388" s="80">
        <v>42452.0</v>
      </c>
      <c r="B5388" s="1">
        <v>0.37</v>
      </c>
    </row>
    <row r="5389" ht="15.75" customHeight="1">
      <c r="A5389" s="80">
        <v>42453.0</v>
      </c>
      <c r="B5389" s="1">
        <v>0.37</v>
      </c>
    </row>
    <row r="5390" ht="15.75" customHeight="1">
      <c r="A5390" s="80">
        <v>42454.0</v>
      </c>
      <c r="B5390" s="1">
        <v>0.37</v>
      </c>
    </row>
    <row r="5391" ht="15.75" customHeight="1">
      <c r="A5391" s="80">
        <v>42457.0</v>
      </c>
      <c r="B5391" s="1">
        <v>0.37</v>
      </c>
    </row>
    <row r="5392" ht="15.75" customHeight="1">
      <c r="A5392" s="80">
        <v>42458.0</v>
      </c>
      <c r="B5392" s="1">
        <v>0.37</v>
      </c>
    </row>
    <row r="5393" ht="15.75" customHeight="1">
      <c r="A5393" s="80">
        <v>42459.0</v>
      </c>
      <c r="B5393" s="1">
        <v>0.37</v>
      </c>
    </row>
    <row r="5394" ht="15.75" customHeight="1">
      <c r="A5394" s="80">
        <v>42460.0</v>
      </c>
      <c r="B5394" s="1">
        <v>0.25</v>
      </c>
    </row>
    <row r="5395" ht="15.75" customHeight="1">
      <c r="A5395" s="80">
        <v>42461.0</v>
      </c>
      <c r="B5395" s="1">
        <v>0.37</v>
      </c>
    </row>
    <row r="5396" ht="15.75" customHeight="1">
      <c r="A5396" s="80">
        <v>42464.0</v>
      </c>
      <c r="B5396" s="1">
        <v>0.37</v>
      </c>
    </row>
    <row r="5397" ht="15.75" customHeight="1">
      <c r="A5397" s="80">
        <v>42465.0</v>
      </c>
      <c r="B5397" s="1">
        <v>0.37</v>
      </c>
    </row>
    <row r="5398" ht="15.75" customHeight="1">
      <c r="A5398" s="80">
        <v>42466.0</v>
      </c>
      <c r="B5398" s="1">
        <v>0.37</v>
      </c>
    </row>
    <row r="5399" ht="15.75" customHeight="1">
      <c r="A5399" s="80">
        <v>42467.0</v>
      </c>
      <c r="B5399" s="1">
        <v>0.37</v>
      </c>
    </row>
    <row r="5400" ht="15.75" customHeight="1">
      <c r="A5400" s="80">
        <v>42468.0</v>
      </c>
      <c r="B5400" s="1">
        <v>0.37</v>
      </c>
    </row>
    <row r="5401" ht="15.75" customHeight="1">
      <c r="A5401" s="80">
        <v>42471.0</v>
      </c>
      <c r="B5401" s="1">
        <v>0.37</v>
      </c>
    </row>
    <row r="5402" ht="15.75" customHeight="1">
      <c r="A5402" s="80">
        <v>42472.0</v>
      </c>
      <c r="B5402" s="1">
        <v>0.37</v>
      </c>
    </row>
    <row r="5403" ht="15.75" customHeight="1">
      <c r="A5403" s="80">
        <v>42473.0</v>
      </c>
      <c r="B5403" s="1">
        <v>0.37</v>
      </c>
    </row>
    <row r="5404" ht="15.75" customHeight="1">
      <c r="A5404" s="80">
        <v>42474.0</v>
      </c>
      <c r="B5404" s="1">
        <v>0.37</v>
      </c>
    </row>
    <row r="5405" ht="15.75" customHeight="1">
      <c r="A5405" s="80">
        <v>42475.0</v>
      </c>
      <c r="B5405" s="1">
        <v>0.37</v>
      </c>
    </row>
    <row r="5406" ht="15.75" customHeight="1">
      <c r="A5406" s="80">
        <v>42478.0</v>
      </c>
      <c r="B5406" s="1">
        <v>0.37</v>
      </c>
    </row>
    <row r="5407" ht="15.75" customHeight="1">
      <c r="A5407" s="80">
        <v>42479.0</v>
      </c>
      <c r="B5407" s="1">
        <v>0.37</v>
      </c>
    </row>
    <row r="5408" ht="15.75" customHeight="1">
      <c r="A5408" s="80">
        <v>42480.0</v>
      </c>
      <c r="B5408" s="1">
        <v>0.37</v>
      </c>
    </row>
    <row r="5409" ht="15.75" customHeight="1">
      <c r="A5409" s="80">
        <v>42481.0</v>
      </c>
      <c r="B5409" s="1">
        <v>0.37</v>
      </c>
    </row>
    <row r="5410" ht="15.75" customHeight="1">
      <c r="A5410" s="80">
        <v>42482.0</v>
      </c>
      <c r="B5410" s="1">
        <v>0.37</v>
      </c>
    </row>
    <row r="5411" ht="15.75" customHeight="1">
      <c r="A5411" s="80">
        <v>42485.0</v>
      </c>
      <c r="B5411" s="1">
        <v>0.37</v>
      </c>
    </row>
    <row r="5412" ht="15.75" customHeight="1">
      <c r="A5412" s="80">
        <v>42486.0</v>
      </c>
      <c r="B5412" s="1">
        <v>0.37</v>
      </c>
    </row>
    <row r="5413" ht="15.75" customHeight="1">
      <c r="A5413" s="80">
        <v>42487.0</v>
      </c>
      <c r="B5413" s="1">
        <v>0.37</v>
      </c>
    </row>
    <row r="5414" ht="15.75" customHeight="1">
      <c r="A5414" s="80">
        <v>42488.0</v>
      </c>
      <c r="B5414" s="1">
        <v>0.37</v>
      </c>
    </row>
    <row r="5415" ht="15.75" customHeight="1">
      <c r="A5415" s="80">
        <v>42489.0</v>
      </c>
      <c r="B5415" s="1">
        <v>0.3</v>
      </c>
    </row>
    <row r="5416" ht="15.75" customHeight="1">
      <c r="A5416" s="80">
        <v>42492.0</v>
      </c>
      <c r="B5416" s="1">
        <v>0.37</v>
      </c>
    </row>
    <row r="5417" ht="15.75" customHeight="1">
      <c r="A5417" s="80">
        <v>42493.0</v>
      </c>
      <c r="B5417" s="1">
        <v>0.37</v>
      </c>
    </row>
    <row r="5418" ht="15.75" customHeight="1">
      <c r="A5418" s="80">
        <v>42494.0</v>
      </c>
      <c r="B5418" s="1">
        <v>0.37</v>
      </c>
    </row>
    <row r="5419" ht="15.75" customHeight="1">
      <c r="A5419" s="80">
        <v>42495.0</v>
      </c>
      <c r="B5419" s="1">
        <v>0.37</v>
      </c>
    </row>
    <row r="5420" ht="15.75" customHeight="1">
      <c r="A5420" s="80">
        <v>42496.0</v>
      </c>
      <c r="B5420" s="1">
        <v>0.37</v>
      </c>
    </row>
    <row r="5421" ht="15.75" customHeight="1">
      <c r="A5421" s="80">
        <v>42499.0</v>
      </c>
      <c r="B5421" s="1">
        <v>0.37</v>
      </c>
    </row>
    <row r="5422" ht="15.75" customHeight="1">
      <c r="A5422" s="80">
        <v>42500.0</v>
      </c>
      <c r="B5422" s="1">
        <v>0.37</v>
      </c>
    </row>
    <row r="5423" ht="15.75" customHeight="1">
      <c r="A5423" s="80">
        <v>42501.0</v>
      </c>
      <c r="B5423" s="1">
        <v>0.37</v>
      </c>
    </row>
    <row r="5424" ht="15.75" customHeight="1">
      <c r="A5424" s="80">
        <v>42502.0</v>
      </c>
      <c r="B5424" s="1">
        <v>0.37</v>
      </c>
    </row>
    <row r="5425" ht="15.75" customHeight="1">
      <c r="A5425" s="80">
        <v>42503.0</v>
      </c>
      <c r="B5425" s="1">
        <v>0.37</v>
      </c>
    </row>
    <row r="5426" ht="15.75" customHeight="1">
      <c r="A5426" s="80">
        <v>42506.0</v>
      </c>
      <c r="B5426" s="1">
        <v>0.37</v>
      </c>
    </row>
    <row r="5427" ht="15.75" customHeight="1">
      <c r="A5427" s="80">
        <v>42507.0</v>
      </c>
      <c r="B5427" s="1">
        <v>0.37</v>
      </c>
    </row>
    <row r="5428" ht="15.75" customHeight="1">
      <c r="A5428" s="80">
        <v>42508.0</v>
      </c>
      <c r="B5428" s="1">
        <v>0.37</v>
      </c>
    </row>
    <row r="5429" ht="15.75" customHeight="1">
      <c r="A5429" s="80">
        <v>42509.0</v>
      </c>
      <c r="B5429" s="1">
        <v>0.37</v>
      </c>
    </row>
    <row r="5430" ht="15.75" customHeight="1">
      <c r="A5430" s="80">
        <v>42510.0</v>
      </c>
      <c r="B5430" s="1">
        <v>0.37</v>
      </c>
    </row>
    <row r="5431" ht="15.75" customHeight="1">
      <c r="A5431" s="80">
        <v>42513.0</v>
      </c>
      <c r="B5431" s="1">
        <v>0.37</v>
      </c>
    </row>
    <row r="5432" ht="15.75" customHeight="1">
      <c r="A5432" s="80">
        <v>42514.0</v>
      </c>
      <c r="B5432" s="1">
        <v>0.37</v>
      </c>
    </row>
    <row r="5433" ht="15.75" customHeight="1">
      <c r="A5433" s="80">
        <v>42515.0</v>
      </c>
      <c r="B5433" s="1">
        <v>0.37</v>
      </c>
    </row>
    <row r="5434" ht="15.75" customHeight="1">
      <c r="A5434" s="80">
        <v>42516.0</v>
      </c>
      <c r="B5434" s="1">
        <v>0.37</v>
      </c>
    </row>
    <row r="5435" ht="15.75" customHeight="1">
      <c r="A5435" s="80">
        <v>42517.0</v>
      </c>
      <c r="B5435" s="1">
        <v>0.37</v>
      </c>
    </row>
    <row r="5436" ht="15.75" customHeight="1">
      <c r="A5436" s="80">
        <v>42521.0</v>
      </c>
      <c r="B5436" s="1">
        <v>0.29</v>
      </c>
    </row>
    <row r="5437" ht="15.75" customHeight="1">
      <c r="A5437" s="80">
        <v>42522.0</v>
      </c>
      <c r="B5437" s="1">
        <v>0.37</v>
      </c>
    </row>
    <row r="5438" ht="15.75" customHeight="1">
      <c r="A5438" s="80">
        <v>42523.0</v>
      </c>
      <c r="B5438" s="1">
        <v>0.37</v>
      </c>
    </row>
    <row r="5439" ht="15.75" customHeight="1">
      <c r="A5439" s="80">
        <v>42524.0</v>
      </c>
      <c r="B5439" s="1">
        <v>0.37</v>
      </c>
    </row>
    <row r="5440" ht="15.75" customHeight="1">
      <c r="A5440" s="80">
        <v>42527.0</v>
      </c>
      <c r="B5440" s="1">
        <v>0.37</v>
      </c>
    </row>
    <row r="5441" ht="15.75" customHeight="1">
      <c r="A5441" s="80">
        <v>42528.0</v>
      </c>
      <c r="B5441" s="1">
        <v>0.37</v>
      </c>
    </row>
    <row r="5442" ht="15.75" customHeight="1">
      <c r="A5442" s="80">
        <v>42529.0</v>
      </c>
      <c r="B5442" s="1">
        <v>0.37</v>
      </c>
    </row>
    <row r="5443" ht="15.75" customHeight="1">
      <c r="A5443" s="80">
        <v>42530.0</v>
      </c>
      <c r="B5443" s="1">
        <v>0.37</v>
      </c>
    </row>
    <row r="5444" ht="15.75" customHeight="1">
      <c r="A5444" s="80">
        <v>42531.0</v>
      </c>
      <c r="B5444" s="1">
        <v>0.37</v>
      </c>
    </row>
    <row r="5445" ht="15.75" customHeight="1">
      <c r="A5445" s="80">
        <v>42534.0</v>
      </c>
      <c r="B5445" s="1">
        <v>0.37</v>
      </c>
    </row>
    <row r="5446" ht="15.75" customHeight="1">
      <c r="A5446" s="80">
        <v>42535.0</v>
      </c>
      <c r="B5446" s="1">
        <v>0.37</v>
      </c>
    </row>
    <row r="5447" ht="15.75" customHeight="1">
      <c r="A5447" s="80">
        <v>42536.0</v>
      </c>
      <c r="B5447" s="1">
        <v>0.37</v>
      </c>
    </row>
    <row r="5448" ht="15.75" customHeight="1">
      <c r="A5448" s="80">
        <v>42537.0</v>
      </c>
      <c r="B5448" s="1">
        <v>0.38</v>
      </c>
    </row>
    <row r="5449" ht="15.75" customHeight="1">
      <c r="A5449" s="80">
        <v>42538.0</v>
      </c>
      <c r="B5449" s="1">
        <v>0.38</v>
      </c>
    </row>
    <row r="5450" ht="15.75" customHeight="1">
      <c r="A5450" s="80">
        <v>42541.0</v>
      </c>
      <c r="B5450" s="1">
        <v>0.38</v>
      </c>
    </row>
    <row r="5451" ht="15.75" customHeight="1">
      <c r="A5451" s="80">
        <v>42542.0</v>
      </c>
      <c r="B5451" s="1">
        <v>0.38</v>
      </c>
    </row>
    <row r="5452" ht="15.75" customHeight="1">
      <c r="A5452" s="80">
        <v>42543.0</v>
      </c>
      <c r="B5452" s="1">
        <v>0.38</v>
      </c>
    </row>
    <row r="5453" ht="15.75" customHeight="1">
      <c r="A5453" s="80">
        <v>42544.0</v>
      </c>
      <c r="B5453" s="1">
        <v>0.39</v>
      </c>
    </row>
    <row r="5454" ht="15.75" customHeight="1">
      <c r="A5454" s="80">
        <v>42545.0</v>
      </c>
      <c r="B5454" s="1">
        <v>0.4</v>
      </c>
    </row>
    <row r="5455" ht="15.75" customHeight="1">
      <c r="A5455" s="80">
        <v>42548.0</v>
      </c>
      <c r="B5455" s="1">
        <v>0.41</v>
      </c>
    </row>
    <row r="5456" ht="15.75" customHeight="1">
      <c r="A5456" s="80">
        <v>42549.0</v>
      </c>
      <c r="B5456" s="1">
        <v>0.41</v>
      </c>
    </row>
    <row r="5457" ht="15.75" customHeight="1">
      <c r="A5457" s="80">
        <v>42550.0</v>
      </c>
      <c r="B5457" s="1">
        <v>0.41</v>
      </c>
    </row>
    <row r="5458" ht="15.75" customHeight="1">
      <c r="A5458" s="80">
        <v>42551.0</v>
      </c>
      <c r="B5458" s="1">
        <v>0.3</v>
      </c>
    </row>
    <row r="5459" ht="15.75" customHeight="1">
      <c r="A5459" s="80">
        <v>42552.0</v>
      </c>
      <c r="B5459" s="1">
        <v>0.41</v>
      </c>
    </row>
    <row r="5460" ht="15.75" customHeight="1">
      <c r="A5460" s="80">
        <v>42556.0</v>
      </c>
      <c r="B5460" s="1">
        <v>0.4</v>
      </c>
    </row>
    <row r="5461" ht="15.75" customHeight="1">
      <c r="A5461" s="80">
        <v>42557.0</v>
      </c>
      <c r="B5461" s="1">
        <v>0.4</v>
      </c>
    </row>
    <row r="5462" ht="15.75" customHeight="1">
      <c r="A5462" s="80">
        <v>42558.0</v>
      </c>
      <c r="B5462" s="1">
        <v>0.4</v>
      </c>
    </row>
    <row r="5463" ht="15.75" customHeight="1">
      <c r="A5463" s="80">
        <v>42559.0</v>
      </c>
      <c r="B5463" s="1">
        <v>0.4</v>
      </c>
    </row>
    <row r="5464" ht="15.75" customHeight="1">
      <c r="A5464" s="80">
        <v>42562.0</v>
      </c>
      <c r="B5464" s="1">
        <v>0.4</v>
      </c>
    </row>
    <row r="5465" ht="15.75" customHeight="1">
      <c r="A5465" s="80">
        <v>42563.0</v>
      </c>
      <c r="B5465" s="1">
        <v>0.4</v>
      </c>
    </row>
    <row r="5466" ht="15.75" customHeight="1">
      <c r="A5466" s="80">
        <v>42564.0</v>
      </c>
      <c r="B5466" s="1">
        <v>0.4</v>
      </c>
    </row>
    <row r="5467" ht="15.75" customHeight="1">
      <c r="A5467" s="80">
        <v>42565.0</v>
      </c>
      <c r="B5467" s="1">
        <v>0.4</v>
      </c>
    </row>
    <row r="5468" ht="15.75" customHeight="1">
      <c r="A5468" s="80">
        <v>42566.0</v>
      </c>
      <c r="B5468" s="1">
        <v>0.4</v>
      </c>
    </row>
    <row r="5469" ht="15.75" customHeight="1">
      <c r="A5469" s="80">
        <v>42569.0</v>
      </c>
      <c r="B5469" s="1">
        <v>0.4</v>
      </c>
    </row>
    <row r="5470" ht="15.75" customHeight="1">
      <c r="A5470" s="80">
        <v>42570.0</v>
      </c>
      <c r="B5470" s="1">
        <v>0.4</v>
      </c>
    </row>
    <row r="5471" ht="15.75" customHeight="1">
      <c r="A5471" s="80">
        <v>42571.0</v>
      </c>
      <c r="B5471" s="1">
        <v>0.4</v>
      </c>
    </row>
    <row r="5472" ht="15.75" customHeight="1">
      <c r="A5472" s="80">
        <v>42572.0</v>
      </c>
      <c r="B5472" s="1">
        <v>0.4</v>
      </c>
    </row>
    <row r="5473" ht="15.75" customHeight="1">
      <c r="A5473" s="80">
        <v>42573.0</v>
      </c>
      <c r="B5473" s="1">
        <v>0.4</v>
      </c>
    </row>
    <row r="5474" ht="15.75" customHeight="1">
      <c r="A5474" s="80">
        <v>42576.0</v>
      </c>
      <c r="B5474" s="1">
        <v>0.4</v>
      </c>
    </row>
    <row r="5475" ht="15.75" customHeight="1">
      <c r="A5475" s="80">
        <v>42577.0</v>
      </c>
      <c r="B5475" s="1">
        <v>0.4</v>
      </c>
    </row>
    <row r="5476" ht="15.75" customHeight="1">
      <c r="A5476" s="80">
        <v>42578.0</v>
      </c>
      <c r="B5476" s="1">
        <v>0.4</v>
      </c>
    </row>
    <row r="5477" ht="15.75" customHeight="1">
      <c r="A5477" s="80">
        <v>42579.0</v>
      </c>
      <c r="B5477" s="1">
        <v>0.4</v>
      </c>
    </row>
    <row r="5478" ht="15.75" customHeight="1">
      <c r="A5478" s="80">
        <v>42580.0</v>
      </c>
      <c r="B5478" s="1">
        <v>0.3</v>
      </c>
    </row>
    <row r="5479" ht="15.75" customHeight="1">
      <c r="A5479" s="80">
        <v>42583.0</v>
      </c>
      <c r="B5479" s="1">
        <v>0.4</v>
      </c>
    </row>
    <row r="5480" ht="15.75" customHeight="1">
      <c r="A5480" s="80">
        <v>42584.0</v>
      </c>
      <c r="B5480" s="1">
        <v>0.4</v>
      </c>
    </row>
    <row r="5481" ht="15.75" customHeight="1">
      <c r="A5481" s="80">
        <v>42585.0</v>
      </c>
      <c r="B5481" s="1">
        <v>0.4</v>
      </c>
    </row>
    <row r="5482" ht="15.75" customHeight="1">
      <c r="A5482" s="80">
        <v>42586.0</v>
      </c>
      <c r="B5482" s="1">
        <v>0.4</v>
      </c>
    </row>
    <row r="5483" ht="15.75" customHeight="1">
      <c r="A5483" s="80">
        <v>42587.0</v>
      </c>
      <c r="B5483" s="1">
        <v>0.4</v>
      </c>
    </row>
    <row r="5484" ht="15.75" customHeight="1">
      <c r="A5484" s="80">
        <v>42590.0</v>
      </c>
      <c r="B5484" s="1">
        <v>0.4</v>
      </c>
    </row>
    <row r="5485" ht="15.75" customHeight="1">
      <c r="A5485" s="80">
        <v>42591.0</v>
      </c>
      <c r="B5485" s="1">
        <v>0.4</v>
      </c>
    </row>
    <row r="5486" ht="15.75" customHeight="1">
      <c r="A5486" s="80">
        <v>42592.0</v>
      </c>
      <c r="B5486" s="1">
        <v>0.4</v>
      </c>
    </row>
    <row r="5487" ht="15.75" customHeight="1">
      <c r="A5487" s="80">
        <v>42593.0</v>
      </c>
      <c r="B5487" s="1">
        <v>0.4</v>
      </c>
    </row>
    <row r="5488" ht="15.75" customHeight="1">
      <c r="A5488" s="80">
        <v>42594.0</v>
      </c>
      <c r="B5488" s="1">
        <v>0.4</v>
      </c>
    </row>
    <row r="5489" ht="15.75" customHeight="1">
      <c r="A5489" s="80">
        <v>42597.0</v>
      </c>
      <c r="B5489" s="1">
        <v>0.4</v>
      </c>
    </row>
    <row r="5490" ht="15.75" customHeight="1">
      <c r="A5490" s="80">
        <v>42598.0</v>
      </c>
      <c r="B5490" s="1">
        <v>0.4</v>
      </c>
    </row>
    <row r="5491" ht="15.75" customHeight="1">
      <c r="A5491" s="80">
        <v>42599.0</v>
      </c>
      <c r="B5491" s="1">
        <v>0.4</v>
      </c>
    </row>
    <row r="5492" ht="15.75" customHeight="1">
      <c r="A5492" s="80">
        <v>42600.0</v>
      </c>
      <c r="B5492" s="1">
        <v>0.4</v>
      </c>
    </row>
    <row r="5493" ht="15.75" customHeight="1">
      <c r="A5493" s="80">
        <v>42601.0</v>
      </c>
      <c r="B5493" s="1">
        <v>0.4</v>
      </c>
    </row>
    <row r="5494" ht="15.75" customHeight="1">
      <c r="A5494" s="80">
        <v>42604.0</v>
      </c>
      <c r="B5494" s="1">
        <v>0.4</v>
      </c>
    </row>
    <row r="5495" ht="15.75" customHeight="1">
      <c r="A5495" s="80">
        <v>42605.0</v>
      </c>
      <c r="B5495" s="1">
        <v>0.4</v>
      </c>
    </row>
    <row r="5496" ht="15.75" customHeight="1">
      <c r="A5496" s="80">
        <v>42606.0</v>
      </c>
      <c r="B5496" s="1">
        <v>0.4</v>
      </c>
    </row>
    <row r="5497" ht="15.75" customHeight="1">
      <c r="A5497" s="80">
        <v>42607.0</v>
      </c>
      <c r="B5497" s="1">
        <v>0.4</v>
      </c>
    </row>
    <row r="5498" ht="15.75" customHeight="1">
      <c r="A5498" s="80">
        <v>42608.0</v>
      </c>
      <c r="B5498" s="1">
        <v>0.4</v>
      </c>
    </row>
    <row r="5499" ht="15.75" customHeight="1">
      <c r="A5499" s="80">
        <v>42611.0</v>
      </c>
      <c r="B5499" s="1">
        <v>0.4</v>
      </c>
    </row>
    <row r="5500" ht="15.75" customHeight="1">
      <c r="A5500" s="80">
        <v>42612.0</v>
      </c>
      <c r="B5500" s="1">
        <v>0.4</v>
      </c>
    </row>
    <row r="5501" ht="15.75" customHeight="1">
      <c r="A5501" s="80">
        <v>42613.0</v>
      </c>
      <c r="B5501" s="1">
        <v>0.3</v>
      </c>
    </row>
    <row r="5502" ht="15.75" customHeight="1">
      <c r="A5502" s="80">
        <v>42614.0</v>
      </c>
      <c r="B5502" s="1">
        <v>0.4</v>
      </c>
    </row>
    <row r="5503" ht="15.75" customHeight="1">
      <c r="A5503" s="80">
        <v>42615.0</v>
      </c>
      <c r="B5503" s="1">
        <v>0.4</v>
      </c>
    </row>
    <row r="5504" ht="15.75" customHeight="1">
      <c r="A5504" s="80">
        <v>42619.0</v>
      </c>
      <c r="B5504" s="1">
        <v>0.4</v>
      </c>
    </row>
    <row r="5505" ht="15.75" customHeight="1">
      <c r="A5505" s="80">
        <v>42620.0</v>
      </c>
      <c r="B5505" s="1">
        <v>0.4</v>
      </c>
    </row>
    <row r="5506" ht="15.75" customHeight="1">
      <c r="A5506" s="80">
        <v>42621.0</v>
      </c>
      <c r="B5506" s="1">
        <v>0.4</v>
      </c>
    </row>
    <row r="5507" ht="15.75" customHeight="1">
      <c r="A5507" s="80">
        <v>42622.0</v>
      </c>
      <c r="B5507" s="1">
        <v>0.4</v>
      </c>
    </row>
    <row r="5508" ht="15.75" customHeight="1">
      <c r="A5508" s="80">
        <v>42625.0</v>
      </c>
      <c r="B5508" s="1">
        <v>0.4</v>
      </c>
    </row>
    <row r="5509" ht="15.75" customHeight="1">
      <c r="A5509" s="80">
        <v>42626.0</v>
      </c>
      <c r="B5509" s="1">
        <v>0.4</v>
      </c>
    </row>
    <row r="5510" ht="15.75" customHeight="1">
      <c r="A5510" s="80">
        <v>42627.0</v>
      </c>
      <c r="B5510" s="1">
        <v>0.4</v>
      </c>
    </row>
    <row r="5511" ht="15.75" customHeight="1">
      <c r="A5511" s="80">
        <v>42628.0</v>
      </c>
      <c r="B5511" s="1">
        <v>0.4</v>
      </c>
    </row>
    <row r="5512" ht="15.75" customHeight="1">
      <c r="A5512" s="80">
        <v>42629.0</v>
      </c>
      <c r="B5512" s="1">
        <v>0.4</v>
      </c>
    </row>
    <row r="5513" ht="15.75" customHeight="1">
      <c r="A5513" s="80">
        <v>42632.0</v>
      </c>
      <c r="B5513" s="1">
        <v>0.4</v>
      </c>
    </row>
    <row r="5514" ht="15.75" customHeight="1">
      <c r="A5514" s="80">
        <v>42633.0</v>
      </c>
      <c r="B5514" s="1">
        <v>0.4</v>
      </c>
    </row>
    <row r="5515" ht="15.75" customHeight="1">
      <c r="A5515" s="80">
        <v>42634.0</v>
      </c>
      <c r="B5515" s="1">
        <v>0.4</v>
      </c>
    </row>
    <row r="5516" ht="15.75" customHeight="1">
      <c r="A5516" s="80">
        <v>42635.0</v>
      </c>
      <c r="B5516" s="1">
        <v>0.4</v>
      </c>
    </row>
    <row r="5517" ht="15.75" customHeight="1">
      <c r="A5517" s="80">
        <v>42636.0</v>
      </c>
      <c r="B5517" s="1">
        <v>0.4</v>
      </c>
    </row>
    <row r="5518" ht="15.75" customHeight="1">
      <c r="A5518" s="80">
        <v>42639.0</v>
      </c>
      <c r="B5518" s="1">
        <v>0.4</v>
      </c>
    </row>
    <row r="5519" ht="15.75" customHeight="1">
      <c r="A5519" s="80">
        <v>42640.0</v>
      </c>
      <c r="B5519" s="1">
        <v>0.4</v>
      </c>
    </row>
    <row r="5520" ht="15.75" customHeight="1">
      <c r="A5520" s="80">
        <v>42641.0</v>
      </c>
      <c r="B5520" s="1">
        <v>0.4</v>
      </c>
    </row>
    <row r="5521" ht="15.75" customHeight="1">
      <c r="A5521" s="80">
        <v>42642.0</v>
      </c>
      <c r="B5521" s="1">
        <v>0.4</v>
      </c>
    </row>
    <row r="5522" ht="15.75" customHeight="1">
      <c r="A5522" s="80">
        <v>42643.0</v>
      </c>
      <c r="B5522" s="1">
        <v>0.29</v>
      </c>
    </row>
    <row r="5523" ht="15.75" customHeight="1">
      <c r="A5523" s="80">
        <v>42646.0</v>
      </c>
      <c r="B5523" s="1">
        <v>0.4</v>
      </c>
    </row>
    <row r="5524" ht="15.75" customHeight="1">
      <c r="A5524" s="80">
        <v>42647.0</v>
      </c>
      <c r="B5524" s="1">
        <v>0.4</v>
      </c>
    </row>
    <row r="5525" ht="15.75" customHeight="1">
      <c r="A5525" s="80">
        <v>42648.0</v>
      </c>
      <c r="B5525" s="1">
        <v>0.4</v>
      </c>
    </row>
    <row r="5526" ht="15.75" customHeight="1">
      <c r="A5526" s="80">
        <v>42649.0</v>
      </c>
      <c r="B5526" s="1">
        <v>0.4</v>
      </c>
    </row>
    <row r="5527" ht="15.75" customHeight="1">
      <c r="A5527" s="80">
        <v>42650.0</v>
      </c>
      <c r="B5527" s="1">
        <v>0.4</v>
      </c>
    </row>
    <row r="5528" ht="15.75" customHeight="1">
      <c r="A5528" s="80">
        <v>42654.0</v>
      </c>
      <c r="B5528" s="1">
        <v>0.41</v>
      </c>
    </row>
    <row r="5529" ht="15.75" customHeight="1">
      <c r="A5529" s="80">
        <v>42655.0</v>
      </c>
      <c r="B5529" s="1">
        <v>0.41</v>
      </c>
    </row>
    <row r="5530" ht="15.75" customHeight="1">
      <c r="A5530" s="80">
        <v>42656.0</v>
      </c>
      <c r="B5530" s="1">
        <v>0.41</v>
      </c>
    </row>
    <row r="5531" ht="15.75" customHeight="1">
      <c r="A5531" s="80">
        <v>42657.0</v>
      </c>
      <c r="B5531" s="1">
        <v>0.41</v>
      </c>
    </row>
    <row r="5532" ht="15.75" customHeight="1">
      <c r="A5532" s="80">
        <v>42660.0</v>
      </c>
      <c r="B5532" s="1">
        <v>0.41</v>
      </c>
    </row>
    <row r="5533" ht="15.75" customHeight="1">
      <c r="A5533" s="80">
        <v>42661.0</v>
      </c>
      <c r="B5533" s="1">
        <v>0.41</v>
      </c>
    </row>
    <row r="5534" ht="15.75" customHeight="1">
      <c r="A5534" s="80">
        <v>42662.0</v>
      </c>
      <c r="B5534" s="1">
        <v>0.41</v>
      </c>
    </row>
    <row r="5535" ht="15.75" customHeight="1">
      <c r="A5535" s="80">
        <v>42663.0</v>
      </c>
      <c r="B5535" s="1">
        <v>0.41</v>
      </c>
    </row>
    <row r="5536" ht="15.75" customHeight="1">
      <c r="A5536" s="80">
        <v>42664.0</v>
      </c>
      <c r="B5536" s="1">
        <v>0.41</v>
      </c>
    </row>
    <row r="5537" ht="15.75" customHeight="1">
      <c r="A5537" s="80">
        <v>42667.0</v>
      </c>
      <c r="B5537" s="1">
        <v>0.41</v>
      </c>
    </row>
    <row r="5538" ht="15.75" customHeight="1">
      <c r="A5538" s="80">
        <v>42668.0</v>
      </c>
      <c r="B5538" s="1">
        <v>0.41</v>
      </c>
    </row>
    <row r="5539" ht="15.75" customHeight="1">
      <c r="A5539" s="80">
        <v>42669.0</v>
      </c>
      <c r="B5539" s="1">
        <v>0.41</v>
      </c>
    </row>
    <row r="5540" ht="15.75" customHeight="1">
      <c r="A5540" s="80">
        <v>42670.0</v>
      </c>
      <c r="B5540" s="1">
        <v>0.41</v>
      </c>
    </row>
    <row r="5541" ht="15.75" customHeight="1">
      <c r="A5541" s="80">
        <v>42671.0</v>
      </c>
      <c r="B5541" s="1">
        <v>0.41</v>
      </c>
    </row>
    <row r="5542" ht="15.75" customHeight="1">
      <c r="A5542" s="80">
        <v>42674.0</v>
      </c>
      <c r="B5542" s="1">
        <v>0.31</v>
      </c>
    </row>
    <row r="5543" ht="15.75" customHeight="1">
      <c r="A5543" s="80">
        <v>42675.0</v>
      </c>
      <c r="B5543" s="1">
        <v>0.41</v>
      </c>
    </row>
    <row r="5544" ht="15.75" customHeight="1">
      <c r="A5544" s="80">
        <v>42676.0</v>
      </c>
      <c r="B5544" s="1">
        <v>0.41</v>
      </c>
    </row>
    <row r="5545" ht="15.75" customHeight="1">
      <c r="A5545" s="80">
        <v>42677.0</v>
      </c>
      <c r="B5545" s="1">
        <v>0.41</v>
      </c>
    </row>
    <row r="5546" ht="15.75" customHeight="1">
      <c r="A5546" s="80">
        <v>42678.0</v>
      </c>
      <c r="B5546" s="1">
        <v>0.41</v>
      </c>
    </row>
    <row r="5547" ht="15.75" customHeight="1">
      <c r="A5547" s="80">
        <v>42681.0</v>
      </c>
      <c r="B5547" s="1">
        <v>0.41</v>
      </c>
    </row>
    <row r="5548" ht="15.75" customHeight="1">
      <c r="A5548" s="80">
        <v>42682.0</v>
      </c>
      <c r="B5548" s="1">
        <v>0.41</v>
      </c>
    </row>
    <row r="5549" ht="15.75" customHeight="1">
      <c r="A5549" s="80">
        <v>42683.0</v>
      </c>
      <c r="B5549" s="1">
        <v>0.41</v>
      </c>
    </row>
    <row r="5550" ht="15.75" customHeight="1">
      <c r="A5550" s="80">
        <v>42684.0</v>
      </c>
      <c r="B5550" s="1">
        <v>0.41</v>
      </c>
    </row>
    <row r="5551" ht="15.75" customHeight="1">
      <c r="A5551" s="80">
        <v>42688.0</v>
      </c>
      <c r="B5551" s="1">
        <v>0.41</v>
      </c>
    </row>
    <row r="5552" ht="15.75" customHeight="1">
      <c r="A5552" s="80">
        <v>42689.0</v>
      </c>
      <c r="B5552" s="1">
        <v>0.41</v>
      </c>
    </row>
    <row r="5553" ht="15.75" customHeight="1">
      <c r="A5553" s="80">
        <v>42690.0</v>
      </c>
      <c r="B5553" s="1">
        <v>0.41</v>
      </c>
    </row>
    <row r="5554" ht="15.75" customHeight="1">
      <c r="A5554" s="80">
        <v>42691.0</v>
      </c>
      <c r="B5554" s="1">
        <v>0.41</v>
      </c>
    </row>
    <row r="5555" ht="15.75" customHeight="1">
      <c r="A5555" s="80">
        <v>42692.0</v>
      </c>
      <c r="B5555" s="1">
        <v>0.41</v>
      </c>
    </row>
    <row r="5556" ht="15.75" customHeight="1">
      <c r="A5556" s="80">
        <v>42695.0</v>
      </c>
      <c r="B5556" s="1">
        <v>0.41</v>
      </c>
    </row>
    <row r="5557" ht="15.75" customHeight="1">
      <c r="A5557" s="80">
        <v>42696.0</v>
      </c>
      <c r="B5557" s="1">
        <v>0.41</v>
      </c>
    </row>
    <row r="5558" ht="15.75" customHeight="1">
      <c r="A5558" s="80">
        <v>42697.0</v>
      </c>
      <c r="B5558" s="1">
        <v>0.41</v>
      </c>
    </row>
    <row r="5559" ht="15.75" customHeight="1">
      <c r="A5559" s="80">
        <v>42699.0</v>
      </c>
      <c r="B5559" s="1">
        <v>0.41</v>
      </c>
    </row>
    <row r="5560" ht="15.75" customHeight="1">
      <c r="A5560" s="80">
        <v>42702.0</v>
      </c>
      <c r="B5560" s="1">
        <v>0.41</v>
      </c>
    </row>
    <row r="5561" ht="15.75" customHeight="1">
      <c r="A5561" s="80">
        <v>42703.0</v>
      </c>
      <c r="B5561" s="1">
        <v>0.41</v>
      </c>
    </row>
    <row r="5562" ht="15.75" customHeight="1">
      <c r="A5562" s="80">
        <v>42704.0</v>
      </c>
      <c r="B5562" s="1">
        <v>0.31</v>
      </c>
    </row>
    <row r="5563" ht="15.75" customHeight="1">
      <c r="A5563" s="80">
        <v>42705.0</v>
      </c>
      <c r="B5563" s="1">
        <v>0.41</v>
      </c>
    </row>
    <row r="5564" ht="15.75" customHeight="1">
      <c r="A5564" s="80">
        <v>42706.0</v>
      </c>
      <c r="B5564" s="1">
        <v>0.41</v>
      </c>
    </row>
    <row r="5565" ht="15.75" customHeight="1">
      <c r="A5565" s="80">
        <v>42709.0</v>
      </c>
      <c r="B5565" s="1">
        <v>0.41</v>
      </c>
    </row>
    <row r="5566" ht="15.75" customHeight="1">
      <c r="A5566" s="80">
        <v>42710.0</v>
      </c>
      <c r="B5566" s="1">
        <v>0.41</v>
      </c>
    </row>
    <row r="5567" ht="15.75" customHeight="1">
      <c r="A5567" s="80">
        <v>42711.0</v>
      </c>
      <c r="B5567" s="1">
        <v>0.41</v>
      </c>
    </row>
    <row r="5568" ht="15.75" customHeight="1">
      <c r="A5568" s="80">
        <v>42712.0</v>
      </c>
      <c r="B5568" s="1">
        <v>0.41</v>
      </c>
    </row>
    <row r="5569" ht="15.75" customHeight="1">
      <c r="A5569" s="80">
        <v>42713.0</v>
      </c>
      <c r="B5569" s="1">
        <v>0.41</v>
      </c>
    </row>
    <row r="5570" ht="15.75" customHeight="1">
      <c r="A5570" s="80">
        <v>42716.0</v>
      </c>
      <c r="B5570" s="1">
        <v>0.41</v>
      </c>
    </row>
    <row r="5571" ht="15.75" customHeight="1">
      <c r="A5571" s="80">
        <v>42717.0</v>
      </c>
      <c r="B5571" s="1">
        <v>0.41</v>
      </c>
    </row>
    <row r="5572" ht="15.75" customHeight="1">
      <c r="A5572" s="80">
        <v>42718.0</v>
      </c>
      <c r="B5572" s="1">
        <v>0.41</v>
      </c>
    </row>
    <row r="5573" ht="15.75" customHeight="1">
      <c r="A5573" s="80">
        <v>42719.0</v>
      </c>
      <c r="B5573" s="1">
        <v>0.66</v>
      </c>
    </row>
    <row r="5574" ht="15.75" customHeight="1">
      <c r="A5574" s="80">
        <v>42720.0</v>
      </c>
      <c r="B5574" s="1">
        <v>0.66</v>
      </c>
    </row>
    <row r="5575" ht="15.75" customHeight="1">
      <c r="A5575" s="80">
        <v>42723.0</v>
      </c>
      <c r="B5575" s="1">
        <v>0.66</v>
      </c>
    </row>
    <row r="5576" ht="15.75" customHeight="1">
      <c r="A5576" s="80">
        <v>42724.0</v>
      </c>
      <c r="B5576" s="1">
        <v>0.66</v>
      </c>
    </row>
    <row r="5577" ht="15.75" customHeight="1">
      <c r="A5577" s="80">
        <v>42725.0</v>
      </c>
      <c r="B5577" s="1">
        <v>0.66</v>
      </c>
    </row>
    <row r="5578" ht="15.75" customHeight="1">
      <c r="A5578" s="80">
        <v>42726.0</v>
      </c>
      <c r="B5578" s="1">
        <v>0.66</v>
      </c>
    </row>
    <row r="5579" ht="15.75" customHeight="1">
      <c r="A5579" s="80">
        <v>42727.0</v>
      </c>
      <c r="B5579" s="1">
        <v>0.66</v>
      </c>
    </row>
    <row r="5580" ht="15.75" customHeight="1">
      <c r="A5580" s="80">
        <v>42731.0</v>
      </c>
      <c r="B5580" s="1">
        <v>0.66</v>
      </c>
    </row>
    <row r="5581" ht="15.75" customHeight="1">
      <c r="A5581" s="80">
        <v>42732.0</v>
      </c>
      <c r="B5581" s="1">
        <v>0.66</v>
      </c>
    </row>
    <row r="5582" ht="15.75" customHeight="1">
      <c r="A5582" s="80">
        <v>42733.0</v>
      </c>
      <c r="B5582" s="1">
        <v>0.66</v>
      </c>
    </row>
    <row r="5583" ht="15.75" customHeight="1">
      <c r="A5583" s="80">
        <v>42734.0</v>
      </c>
      <c r="B5583" s="1">
        <v>0.55</v>
      </c>
    </row>
    <row r="5584" ht="15.75" customHeight="1">
      <c r="A5584" s="80">
        <v>42738.0</v>
      </c>
      <c r="B5584" s="1">
        <v>0.66</v>
      </c>
    </row>
    <row r="5585" ht="15.75" customHeight="1">
      <c r="A5585" s="80">
        <v>42739.0</v>
      </c>
      <c r="B5585" s="1">
        <v>0.66</v>
      </c>
    </row>
    <row r="5586" ht="15.75" customHeight="1">
      <c r="A5586" s="80">
        <v>42740.0</v>
      </c>
      <c r="B5586" s="1">
        <v>0.66</v>
      </c>
    </row>
    <row r="5587" ht="15.75" customHeight="1">
      <c r="A5587" s="80">
        <v>42741.0</v>
      </c>
      <c r="B5587" s="1">
        <v>0.66</v>
      </c>
    </row>
    <row r="5588" ht="15.75" customHeight="1">
      <c r="A5588" s="80">
        <v>42744.0</v>
      </c>
      <c r="B5588" s="1">
        <v>0.66</v>
      </c>
    </row>
    <row r="5589" ht="15.75" customHeight="1">
      <c r="A5589" s="80">
        <v>42745.0</v>
      </c>
      <c r="B5589" s="1">
        <v>0.66</v>
      </c>
    </row>
    <row r="5590" ht="15.75" customHeight="1">
      <c r="A5590" s="80">
        <v>42746.0</v>
      </c>
      <c r="B5590" s="1">
        <v>0.66</v>
      </c>
    </row>
    <row r="5591" ht="15.75" customHeight="1">
      <c r="A5591" s="80">
        <v>42747.0</v>
      </c>
      <c r="B5591" s="1">
        <v>0.66</v>
      </c>
    </row>
    <row r="5592" ht="15.75" customHeight="1">
      <c r="A5592" s="80">
        <v>42748.0</v>
      </c>
      <c r="B5592" s="1">
        <v>0.66</v>
      </c>
    </row>
    <row r="5593" ht="15.75" customHeight="1">
      <c r="A5593" s="80">
        <v>42752.0</v>
      </c>
      <c r="B5593" s="1">
        <v>0.66</v>
      </c>
    </row>
    <row r="5594" ht="15.75" customHeight="1">
      <c r="A5594" s="80">
        <v>42753.0</v>
      </c>
      <c r="B5594" s="1">
        <v>0.66</v>
      </c>
    </row>
    <row r="5595" ht="15.75" customHeight="1">
      <c r="A5595" s="80">
        <v>42754.0</v>
      </c>
      <c r="B5595" s="1">
        <v>0.66</v>
      </c>
    </row>
    <row r="5596" ht="15.75" customHeight="1">
      <c r="A5596" s="80">
        <v>42755.0</v>
      </c>
      <c r="B5596" s="1">
        <v>0.66</v>
      </c>
    </row>
    <row r="5597" ht="15.75" customHeight="1">
      <c r="A5597" s="80">
        <v>42758.0</v>
      </c>
      <c r="B5597" s="1">
        <v>0.66</v>
      </c>
    </row>
    <row r="5598" ht="15.75" customHeight="1">
      <c r="A5598" s="80">
        <v>42759.0</v>
      </c>
      <c r="B5598" s="1">
        <v>0.66</v>
      </c>
    </row>
    <row r="5599" ht="15.75" customHeight="1">
      <c r="A5599" s="80">
        <v>42760.0</v>
      </c>
      <c r="B5599" s="1">
        <v>0.66</v>
      </c>
    </row>
    <row r="5600" ht="15.75" customHeight="1">
      <c r="A5600" s="80">
        <v>42761.0</v>
      </c>
      <c r="B5600" s="1">
        <v>0.66</v>
      </c>
    </row>
    <row r="5601" ht="15.75" customHeight="1">
      <c r="A5601" s="80">
        <v>42762.0</v>
      </c>
      <c r="B5601" s="1">
        <v>0.66</v>
      </c>
    </row>
    <row r="5602" ht="15.75" customHeight="1">
      <c r="A5602" s="80">
        <v>42765.0</v>
      </c>
      <c r="B5602" s="1">
        <v>0.66</v>
      </c>
    </row>
    <row r="5603" ht="15.75" customHeight="1">
      <c r="A5603" s="80">
        <v>42766.0</v>
      </c>
      <c r="B5603" s="1">
        <v>0.56</v>
      </c>
    </row>
    <row r="5604" ht="15.75" customHeight="1">
      <c r="A5604" s="80">
        <v>42767.0</v>
      </c>
      <c r="B5604" s="1">
        <v>0.66</v>
      </c>
    </row>
    <row r="5605" ht="15.75" customHeight="1">
      <c r="A5605" s="80">
        <v>42768.0</v>
      </c>
      <c r="B5605" s="1">
        <v>0.66</v>
      </c>
    </row>
    <row r="5606" ht="15.75" customHeight="1">
      <c r="A5606" s="80">
        <v>42769.0</v>
      </c>
      <c r="B5606" s="1">
        <v>0.66</v>
      </c>
    </row>
    <row r="5607" ht="15.75" customHeight="1">
      <c r="A5607" s="80">
        <v>42772.0</v>
      </c>
      <c r="B5607" s="1">
        <v>0.66</v>
      </c>
    </row>
    <row r="5608" ht="15.75" customHeight="1">
      <c r="A5608" s="80">
        <v>42773.0</v>
      </c>
      <c r="B5608" s="1">
        <v>0.66</v>
      </c>
    </row>
    <row r="5609" ht="15.75" customHeight="1">
      <c r="A5609" s="80">
        <v>42774.0</v>
      </c>
      <c r="B5609" s="1">
        <v>0.66</v>
      </c>
    </row>
    <row r="5610" ht="15.75" customHeight="1">
      <c r="A5610" s="80">
        <v>42775.0</v>
      </c>
      <c r="B5610" s="1">
        <v>0.66</v>
      </c>
    </row>
    <row r="5611" ht="15.75" customHeight="1">
      <c r="A5611" s="80">
        <v>42776.0</v>
      </c>
      <c r="B5611" s="1">
        <v>0.66</v>
      </c>
    </row>
    <row r="5612" ht="15.75" customHeight="1">
      <c r="A5612" s="80">
        <v>42779.0</v>
      </c>
      <c r="B5612" s="1">
        <v>0.66</v>
      </c>
    </row>
    <row r="5613" ht="15.75" customHeight="1">
      <c r="A5613" s="80">
        <v>42780.0</v>
      </c>
      <c r="B5613" s="1">
        <v>0.66</v>
      </c>
    </row>
    <row r="5614" ht="15.75" customHeight="1">
      <c r="A5614" s="80">
        <v>42781.0</v>
      </c>
      <c r="B5614" s="1">
        <v>0.66</v>
      </c>
    </row>
    <row r="5615" ht="15.75" customHeight="1">
      <c r="A5615" s="80">
        <v>42782.0</v>
      </c>
      <c r="B5615" s="1">
        <v>0.66</v>
      </c>
    </row>
    <row r="5616" ht="15.75" customHeight="1">
      <c r="A5616" s="80">
        <v>42783.0</v>
      </c>
      <c r="B5616" s="1">
        <v>0.66</v>
      </c>
    </row>
    <row r="5617" ht="15.75" customHeight="1">
      <c r="A5617" s="80">
        <v>42787.0</v>
      </c>
      <c r="B5617" s="1">
        <v>0.66</v>
      </c>
    </row>
    <row r="5618" ht="15.75" customHeight="1">
      <c r="A5618" s="80">
        <v>42788.0</v>
      </c>
      <c r="B5618" s="1">
        <v>0.66</v>
      </c>
    </row>
    <row r="5619" ht="15.75" customHeight="1">
      <c r="A5619" s="80">
        <v>42789.0</v>
      </c>
      <c r="B5619" s="1">
        <v>0.66</v>
      </c>
    </row>
    <row r="5620" ht="15.75" customHeight="1">
      <c r="A5620" s="80">
        <v>42790.0</v>
      </c>
      <c r="B5620" s="1">
        <v>0.66</v>
      </c>
    </row>
    <row r="5621" ht="15.75" customHeight="1">
      <c r="A5621" s="80">
        <v>42793.0</v>
      </c>
      <c r="B5621" s="1">
        <v>0.66</v>
      </c>
    </row>
    <row r="5622" ht="15.75" customHeight="1">
      <c r="A5622" s="80">
        <v>42794.0</v>
      </c>
      <c r="B5622" s="1">
        <v>0.57</v>
      </c>
    </row>
    <row r="5623" ht="15.75" customHeight="1">
      <c r="A5623" s="80">
        <v>42795.0</v>
      </c>
      <c r="B5623" s="1">
        <v>0.66</v>
      </c>
    </row>
    <row r="5624" ht="15.75" customHeight="1">
      <c r="A5624" s="80">
        <v>42796.0</v>
      </c>
      <c r="B5624" s="1">
        <v>0.66</v>
      </c>
    </row>
    <row r="5625" ht="15.75" customHeight="1">
      <c r="A5625" s="80">
        <v>42797.0</v>
      </c>
      <c r="B5625" s="1">
        <v>0.66</v>
      </c>
    </row>
    <row r="5626" ht="15.75" customHeight="1">
      <c r="A5626" s="80">
        <v>42800.0</v>
      </c>
      <c r="B5626" s="1">
        <v>0.66</v>
      </c>
    </row>
    <row r="5627" ht="15.75" customHeight="1">
      <c r="A5627" s="80">
        <v>42801.0</v>
      </c>
      <c r="B5627" s="1">
        <v>0.66</v>
      </c>
    </row>
    <row r="5628" ht="15.75" customHeight="1">
      <c r="A5628" s="80">
        <v>42802.0</v>
      </c>
      <c r="B5628" s="1">
        <v>0.66</v>
      </c>
    </row>
    <row r="5629" ht="15.75" customHeight="1">
      <c r="A5629" s="80">
        <v>42803.0</v>
      </c>
      <c r="B5629" s="1">
        <v>0.66</v>
      </c>
    </row>
    <row r="5630" ht="15.75" customHeight="1">
      <c r="A5630" s="80">
        <v>42804.0</v>
      </c>
      <c r="B5630" s="1">
        <v>0.66</v>
      </c>
    </row>
    <row r="5631" ht="15.75" customHeight="1">
      <c r="A5631" s="80">
        <v>42807.0</v>
      </c>
      <c r="B5631" s="1">
        <v>0.66</v>
      </c>
    </row>
    <row r="5632" ht="15.75" customHeight="1">
      <c r="A5632" s="80">
        <v>42808.0</v>
      </c>
      <c r="B5632" s="1">
        <v>0.66</v>
      </c>
    </row>
    <row r="5633" ht="15.75" customHeight="1">
      <c r="A5633" s="80">
        <v>42809.0</v>
      </c>
      <c r="B5633" s="1">
        <v>0.66</v>
      </c>
    </row>
    <row r="5634" ht="15.75" customHeight="1">
      <c r="A5634" s="80">
        <v>42810.0</v>
      </c>
      <c r="B5634" s="1">
        <v>0.91</v>
      </c>
    </row>
    <row r="5635" ht="15.75" customHeight="1">
      <c r="A5635" s="80">
        <v>42811.0</v>
      </c>
      <c r="B5635" s="1">
        <v>0.91</v>
      </c>
    </row>
    <row r="5636" ht="15.75" customHeight="1">
      <c r="A5636" s="80">
        <v>42814.0</v>
      </c>
      <c r="B5636" s="1">
        <v>0.91</v>
      </c>
    </row>
    <row r="5637" ht="15.75" customHeight="1">
      <c r="A5637" s="80">
        <v>42815.0</v>
      </c>
      <c r="B5637" s="1">
        <v>0.91</v>
      </c>
    </row>
    <row r="5638" ht="15.75" customHeight="1">
      <c r="A5638" s="80">
        <v>42816.0</v>
      </c>
      <c r="B5638" s="1">
        <v>0.91</v>
      </c>
    </row>
    <row r="5639" ht="15.75" customHeight="1">
      <c r="A5639" s="80">
        <v>42817.0</v>
      </c>
      <c r="B5639" s="1">
        <v>0.91</v>
      </c>
    </row>
    <row r="5640" ht="15.75" customHeight="1">
      <c r="A5640" s="80">
        <v>42818.0</v>
      </c>
      <c r="B5640" s="1">
        <v>0.91</v>
      </c>
    </row>
    <row r="5641" ht="15.75" customHeight="1">
      <c r="A5641" s="80">
        <v>42821.0</v>
      </c>
      <c r="B5641" s="1">
        <v>0.91</v>
      </c>
    </row>
    <row r="5642" ht="15.75" customHeight="1">
      <c r="A5642" s="80">
        <v>42822.0</v>
      </c>
      <c r="B5642" s="1">
        <v>0.91</v>
      </c>
    </row>
    <row r="5643" ht="15.75" customHeight="1">
      <c r="A5643" s="80">
        <v>42823.0</v>
      </c>
      <c r="B5643" s="1">
        <v>0.91</v>
      </c>
    </row>
    <row r="5644" ht="15.75" customHeight="1">
      <c r="A5644" s="80">
        <v>42824.0</v>
      </c>
      <c r="B5644" s="1">
        <v>0.91</v>
      </c>
    </row>
    <row r="5645" ht="15.75" customHeight="1">
      <c r="A5645" s="80">
        <v>42825.0</v>
      </c>
      <c r="B5645" s="1">
        <v>0.82</v>
      </c>
    </row>
    <row r="5646" ht="15.75" customHeight="1">
      <c r="A5646" s="80">
        <v>42828.0</v>
      </c>
      <c r="B5646" s="1">
        <v>0.91</v>
      </c>
    </row>
    <row r="5647" ht="15.75" customHeight="1">
      <c r="A5647" s="80">
        <v>42829.0</v>
      </c>
      <c r="B5647" s="1">
        <v>0.91</v>
      </c>
    </row>
    <row r="5648" ht="15.75" customHeight="1">
      <c r="A5648" s="80">
        <v>42830.0</v>
      </c>
      <c r="B5648" s="1">
        <v>0.91</v>
      </c>
    </row>
    <row r="5649" ht="15.75" customHeight="1">
      <c r="A5649" s="80">
        <v>42831.0</v>
      </c>
      <c r="B5649" s="1">
        <v>0.91</v>
      </c>
    </row>
    <row r="5650" ht="15.75" customHeight="1">
      <c r="A5650" s="80">
        <v>42832.0</v>
      </c>
      <c r="B5650" s="1">
        <v>0.91</v>
      </c>
    </row>
    <row r="5651" ht="15.75" customHeight="1">
      <c r="A5651" s="80">
        <v>42835.0</v>
      </c>
      <c r="B5651" s="1">
        <v>0.91</v>
      </c>
    </row>
    <row r="5652" ht="15.75" customHeight="1">
      <c r="A5652" s="80">
        <v>42836.0</v>
      </c>
      <c r="B5652" s="1">
        <v>0.91</v>
      </c>
    </row>
    <row r="5653" ht="15.75" customHeight="1">
      <c r="A5653" s="80">
        <v>42837.0</v>
      </c>
      <c r="B5653" s="1">
        <v>0.91</v>
      </c>
    </row>
    <row r="5654" ht="15.75" customHeight="1">
      <c r="A5654" s="80">
        <v>42838.0</v>
      </c>
      <c r="B5654" s="1">
        <v>0.91</v>
      </c>
    </row>
    <row r="5655" ht="15.75" customHeight="1">
      <c r="A5655" s="80">
        <v>42839.0</v>
      </c>
      <c r="B5655" s="1">
        <v>0.91</v>
      </c>
    </row>
    <row r="5656" ht="15.75" customHeight="1">
      <c r="A5656" s="80">
        <v>42842.0</v>
      </c>
      <c r="B5656" s="1">
        <v>0.91</v>
      </c>
    </row>
    <row r="5657" ht="15.75" customHeight="1">
      <c r="A5657" s="80">
        <v>42843.0</v>
      </c>
      <c r="B5657" s="1">
        <v>0.91</v>
      </c>
    </row>
    <row r="5658" ht="15.75" customHeight="1">
      <c r="A5658" s="80">
        <v>42844.0</v>
      </c>
      <c r="B5658" s="1">
        <v>0.91</v>
      </c>
    </row>
    <row r="5659" ht="15.75" customHeight="1">
      <c r="A5659" s="80">
        <v>42845.0</v>
      </c>
      <c r="B5659" s="1">
        <v>0.91</v>
      </c>
    </row>
    <row r="5660" ht="15.75" customHeight="1">
      <c r="A5660" s="80">
        <v>42846.0</v>
      </c>
      <c r="B5660" s="1">
        <v>0.91</v>
      </c>
    </row>
    <row r="5661" ht="15.75" customHeight="1">
      <c r="A5661" s="80">
        <v>42849.0</v>
      </c>
      <c r="B5661" s="1">
        <v>0.91</v>
      </c>
    </row>
    <row r="5662" ht="15.75" customHeight="1">
      <c r="A5662" s="80">
        <v>42850.0</v>
      </c>
      <c r="B5662" s="1">
        <v>0.91</v>
      </c>
    </row>
    <row r="5663" ht="15.75" customHeight="1">
      <c r="A5663" s="80">
        <v>42851.0</v>
      </c>
      <c r="B5663" s="1">
        <v>0.91</v>
      </c>
    </row>
    <row r="5664" ht="15.75" customHeight="1">
      <c r="A5664" s="80">
        <v>42852.0</v>
      </c>
      <c r="B5664" s="1">
        <v>0.91</v>
      </c>
    </row>
    <row r="5665" ht="15.75" customHeight="1">
      <c r="A5665" s="80">
        <v>42853.0</v>
      </c>
      <c r="B5665" s="1">
        <v>0.83</v>
      </c>
    </row>
    <row r="5666" ht="15.75" customHeight="1">
      <c r="A5666" s="80">
        <v>42856.0</v>
      </c>
      <c r="B5666" s="1">
        <v>0.91</v>
      </c>
    </row>
    <row r="5667" ht="15.75" customHeight="1">
      <c r="A5667" s="80">
        <v>42857.0</v>
      </c>
      <c r="B5667" s="1">
        <v>0.91</v>
      </c>
    </row>
    <row r="5668" ht="15.75" customHeight="1">
      <c r="A5668" s="80">
        <v>42858.0</v>
      </c>
      <c r="B5668" s="1">
        <v>0.91</v>
      </c>
    </row>
    <row r="5669" ht="15.75" customHeight="1">
      <c r="A5669" s="80">
        <v>42859.0</v>
      </c>
      <c r="B5669" s="1">
        <v>0.91</v>
      </c>
    </row>
    <row r="5670" ht="15.75" customHeight="1">
      <c r="A5670" s="80">
        <v>42860.0</v>
      </c>
      <c r="B5670" s="1">
        <v>0.91</v>
      </c>
    </row>
    <row r="5671" ht="15.75" customHeight="1">
      <c r="A5671" s="80">
        <v>42863.0</v>
      </c>
      <c r="B5671" s="1">
        <v>0.91</v>
      </c>
    </row>
    <row r="5672" ht="15.75" customHeight="1">
      <c r="A5672" s="80">
        <v>42864.0</v>
      </c>
      <c r="B5672" s="1">
        <v>0.91</v>
      </c>
    </row>
    <row r="5673" ht="15.75" customHeight="1">
      <c r="A5673" s="80">
        <v>42865.0</v>
      </c>
      <c r="B5673" s="1">
        <v>0.91</v>
      </c>
    </row>
    <row r="5674" ht="15.75" customHeight="1">
      <c r="A5674" s="80">
        <v>42866.0</v>
      </c>
      <c r="B5674" s="1">
        <v>0.91</v>
      </c>
    </row>
    <row r="5675" ht="15.75" customHeight="1">
      <c r="A5675" s="80">
        <v>42867.0</v>
      </c>
      <c r="B5675" s="1">
        <v>0.91</v>
      </c>
    </row>
    <row r="5676" ht="15.75" customHeight="1">
      <c r="A5676" s="80">
        <v>42870.0</v>
      </c>
      <c r="B5676" s="1">
        <v>0.91</v>
      </c>
    </row>
    <row r="5677" ht="15.75" customHeight="1">
      <c r="A5677" s="80">
        <v>42871.0</v>
      </c>
      <c r="B5677" s="1">
        <v>0.91</v>
      </c>
    </row>
    <row r="5678" ht="15.75" customHeight="1">
      <c r="A5678" s="80">
        <v>42872.0</v>
      </c>
      <c r="B5678" s="1">
        <v>0.91</v>
      </c>
    </row>
    <row r="5679" ht="15.75" customHeight="1">
      <c r="A5679" s="80">
        <v>42873.0</v>
      </c>
      <c r="B5679" s="1">
        <v>0.91</v>
      </c>
    </row>
    <row r="5680" ht="15.75" customHeight="1">
      <c r="A5680" s="80">
        <v>42874.0</v>
      </c>
      <c r="B5680" s="1">
        <v>0.91</v>
      </c>
    </row>
    <row r="5681" ht="15.75" customHeight="1">
      <c r="A5681" s="80">
        <v>42877.0</v>
      </c>
      <c r="B5681" s="1">
        <v>0.91</v>
      </c>
    </row>
    <row r="5682" ht="15.75" customHeight="1">
      <c r="A5682" s="80">
        <v>42878.0</v>
      </c>
      <c r="B5682" s="1">
        <v>0.91</v>
      </c>
    </row>
    <row r="5683" ht="15.75" customHeight="1">
      <c r="A5683" s="80">
        <v>42879.0</v>
      </c>
      <c r="B5683" s="1">
        <v>0.91</v>
      </c>
    </row>
    <row r="5684" ht="15.75" customHeight="1">
      <c r="A5684" s="80">
        <v>42880.0</v>
      </c>
      <c r="B5684" s="1">
        <v>0.91</v>
      </c>
    </row>
    <row r="5685" ht="15.75" customHeight="1">
      <c r="A5685" s="80">
        <v>42881.0</v>
      </c>
      <c r="B5685" s="1">
        <v>0.91</v>
      </c>
    </row>
    <row r="5686" ht="15.75" customHeight="1">
      <c r="A5686" s="80">
        <v>42885.0</v>
      </c>
      <c r="B5686" s="1">
        <v>0.91</v>
      </c>
    </row>
    <row r="5687" ht="15.75" customHeight="1">
      <c r="A5687" s="80">
        <v>42886.0</v>
      </c>
      <c r="B5687" s="1">
        <v>0.83</v>
      </c>
    </row>
    <row r="5688" ht="15.75" customHeight="1">
      <c r="A5688" s="80">
        <v>42887.0</v>
      </c>
      <c r="B5688" s="1">
        <v>0.91</v>
      </c>
    </row>
    <row r="5689" ht="15.75" customHeight="1">
      <c r="A5689" s="80">
        <v>42888.0</v>
      </c>
      <c r="B5689" s="1">
        <v>0.91</v>
      </c>
    </row>
    <row r="5690" ht="15.75" customHeight="1">
      <c r="A5690" s="80">
        <v>42891.0</v>
      </c>
      <c r="B5690" s="1">
        <v>0.91</v>
      </c>
    </row>
    <row r="5691" ht="15.75" customHeight="1">
      <c r="A5691" s="80">
        <v>42892.0</v>
      </c>
      <c r="B5691" s="1">
        <v>0.91</v>
      </c>
    </row>
    <row r="5692" ht="15.75" customHeight="1">
      <c r="A5692" s="80">
        <v>42893.0</v>
      </c>
      <c r="B5692" s="1">
        <v>0.91</v>
      </c>
    </row>
    <row r="5693" ht="15.75" customHeight="1">
      <c r="A5693" s="80">
        <v>42894.0</v>
      </c>
      <c r="B5693" s="1">
        <v>0.91</v>
      </c>
    </row>
    <row r="5694" ht="15.75" customHeight="1">
      <c r="A5694" s="80">
        <v>42895.0</v>
      </c>
      <c r="B5694" s="1">
        <v>0.91</v>
      </c>
    </row>
    <row r="5695" ht="15.75" customHeight="1">
      <c r="A5695" s="80">
        <v>42898.0</v>
      </c>
      <c r="B5695" s="1">
        <v>0.91</v>
      </c>
    </row>
    <row r="5696" ht="15.75" customHeight="1">
      <c r="A5696" s="80">
        <v>42899.0</v>
      </c>
      <c r="B5696" s="1">
        <v>0.91</v>
      </c>
    </row>
    <row r="5697" ht="15.75" customHeight="1">
      <c r="A5697" s="80">
        <v>42900.0</v>
      </c>
      <c r="B5697" s="1">
        <v>0.91</v>
      </c>
    </row>
    <row r="5698" ht="15.75" customHeight="1">
      <c r="A5698" s="80">
        <v>42901.0</v>
      </c>
      <c r="B5698" s="1">
        <v>1.16</v>
      </c>
    </row>
    <row r="5699" ht="15.75" customHeight="1">
      <c r="A5699" s="80">
        <v>42902.0</v>
      </c>
      <c r="B5699" s="1">
        <v>1.16</v>
      </c>
    </row>
    <row r="5700" ht="15.75" customHeight="1">
      <c r="A5700" s="80">
        <v>42905.0</v>
      </c>
      <c r="B5700" s="1">
        <v>1.16</v>
      </c>
    </row>
    <row r="5701" ht="15.75" customHeight="1">
      <c r="A5701" s="80">
        <v>42906.0</v>
      </c>
      <c r="B5701" s="1">
        <v>1.16</v>
      </c>
    </row>
    <row r="5702" ht="15.75" customHeight="1">
      <c r="A5702" s="80">
        <v>42907.0</v>
      </c>
      <c r="B5702" s="1">
        <v>1.16</v>
      </c>
    </row>
    <row r="5703" ht="15.75" customHeight="1">
      <c r="A5703" s="80">
        <v>42908.0</v>
      </c>
      <c r="B5703" s="1">
        <v>1.16</v>
      </c>
    </row>
    <row r="5704" ht="15.75" customHeight="1">
      <c r="A5704" s="80">
        <v>42909.0</v>
      </c>
      <c r="B5704" s="1">
        <v>1.16</v>
      </c>
    </row>
    <row r="5705" ht="15.75" customHeight="1">
      <c r="A5705" s="80">
        <v>42912.0</v>
      </c>
      <c r="B5705" s="1">
        <v>1.16</v>
      </c>
    </row>
    <row r="5706" ht="15.75" customHeight="1">
      <c r="A5706" s="80">
        <v>42913.0</v>
      </c>
      <c r="B5706" s="1">
        <v>1.16</v>
      </c>
    </row>
    <row r="5707" ht="15.75" customHeight="1">
      <c r="A5707" s="80">
        <v>42914.0</v>
      </c>
      <c r="B5707" s="1">
        <v>1.16</v>
      </c>
    </row>
    <row r="5708" ht="15.75" customHeight="1">
      <c r="A5708" s="80">
        <v>42915.0</v>
      </c>
      <c r="B5708" s="1">
        <v>1.16</v>
      </c>
    </row>
    <row r="5709" ht="15.75" customHeight="1">
      <c r="A5709" s="80">
        <v>42916.0</v>
      </c>
      <c r="B5709" s="1">
        <v>1.06</v>
      </c>
    </row>
    <row r="5710" ht="15.75" customHeight="1">
      <c r="A5710" s="80">
        <v>42919.0</v>
      </c>
      <c r="B5710" s="1">
        <v>1.16</v>
      </c>
    </row>
    <row r="5711" ht="15.75" customHeight="1">
      <c r="A5711" s="80">
        <v>42921.0</v>
      </c>
      <c r="B5711" s="1">
        <v>1.16</v>
      </c>
    </row>
    <row r="5712" ht="15.75" customHeight="1">
      <c r="A5712" s="80">
        <v>42922.0</v>
      </c>
      <c r="B5712" s="1">
        <v>1.16</v>
      </c>
    </row>
    <row r="5713" ht="15.75" customHeight="1">
      <c r="A5713" s="80">
        <v>42923.0</v>
      </c>
      <c r="B5713" s="1">
        <v>1.16</v>
      </c>
    </row>
    <row r="5714" ht="15.75" customHeight="1">
      <c r="A5714" s="80">
        <v>42926.0</v>
      </c>
      <c r="B5714" s="1">
        <v>1.16</v>
      </c>
    </row>
    <row r="5715" ht="15.75" customHeight="1">
      <c r="A5715" s="80">
        <v>42927.0</v>
      </c>
      <c r="B5715" s="1">
        <v>1.16</v>
      </c>
    </row>
    <row r="5716" ht="15.75" customHeight="1">
      <c r="A5716" s="80">
        <v>42928.0</v>
      </c>
      <c r="B5716" s="1">
        <v>1.16</v>
      </c>
    </row>
    <row r="5717" ht="15.75" customHeight="1">
      <c r="A5717" s="80">
        <v>42929.0</v>
      </c>
      <c r="B5717" s="1">
        <v>1.16</v>
      </c>
    </row>
    <row r="5718" ht="15.75" customHeight="1">
      <c r="A5718" s="80">
        <v>42930.0</v>
      </c>
      <c r="B5718" s="1">
        <v>1.16</v>
      </c>
    </row>
    <row r="5719" ht="15.75" customHeight="1">
      <c r="A5719" s="80">
        <v>42933.0</v>
      </c>
      <c r="B5719" s="1">
        <v>1.16</v>
      </c>
    </row>
    <row r="5720" ht="15.75" customHeight="1">
      <c r="A5720" s="80">
        <v>42934.0</v>
      </c>
      <c r="B5720" s="1">
        <v>1.16</v>
      </c>
    </row>
    <row r="5721" ht="15.75" customHeight="1">
      <c r="A5721" s="80">
        <v>42935.0</v>
      </c>
      <c r="B5721" s="1">
        <v>1.16</v>
      </c>
    </row>
    <row r="5722" ht="15.75" customHeight="1">
      <c r="A5722" s="80">
        <v>42936.0</v>
      </c>
      <c r="B5722" s="1">
        <v>1.16</v>
      </c>
    </row>
    <row r="5723" ht="15.75" customHeight="1">
      <c r="A5723" s="80">
        <v>42937.0</v>
      </c>
      <c r="B5723" s="1">
        <v>1.16</v>
      </c>
    </row>
    <row r="5724" ht="15.75" customHeight="1">
      <c r="A5724" s="80">
        <v>42940.0</v>
      </c>
      <c r="B5724" s="1">
        <v>1.16</v>
      </c>
    </row>
    <row r="5725" ht="15.75" customHeight="1">
      <c r="A5725" s="80">
        <v>42941.0</v>
      </c>
      <c r="B5725" s="1">
        <v>1.16</v>
      </c>
    </row>
    <row r="5726" ht="15.75" customHeight="1">
      <c r="A5726" s="80">
        <v>42942.0</v>
      </c>
      <c r="B5726" s="1">
        <v>1.16</v>
      </c>
    </row>
    <row r="5727" ht="15.75" customHeight="1">
      <c r="A5727" s="80">
        <v>42943.0</v>
      </c>
      <c r="B5727" s="1">
        <v>1.16</v>
      </c>
    </row>
    <row r="5728" ht="15.75" customHeight="1">
      <c r="A5728" s="80">
        <v>42944.0</v>
      </c>
      <c r="B5728" s="1">
        <v>1.16</v>
      </c>
    </row>
    <row r="5729" ht="15.75" customHeight="1">
      <c r="A5729" s="80">
        <v>42947.0</v>
      </c>
      <c r="B5729" s="1">
        <v>1.07</v>
      </c>
    </row>
    <row r="5730" ht="15.75" customHeight="1">
      <c r="A5730" s="80">
        <v>42948.0</v>
      </c>
      <c r="B5730" s="1">
        <v>1.16</v>
      </c>
    </row>
    <row r="5731" ht="15.75" customHeight="1">
      <c r="A5731" s="80">
        <v>42949.0</v>
      </c>
      <c r="B5731" s="1">
        <v>1.16</v>
      </c>
    </row>
    <row r="5732" ht="15.75" customHeight="1">
      <c r="A5732" s="80">
        <v>42950.0</v>
      </c>
      <c r="B5732" s="1">
        <v>1.16</v>
      </c>
    </row>
    <row r="5733" ht="15.75" customHeight="1">
      <c r="A5733" s="80">
        <v>42951.0</v>
      </c>
      <c r="B5733" s="1">
        <v>1.16</v>
      </c>
    </row>
    <row r="5734" ht="15.75" customHeight="1">
      <c r="A5734" s="80">
        <v>42954.0</v>
      </c>
      <c r="B5734" s="1">
        <v>1.16</v>
      </c>
    </row>
    <row r="5735" ht="15.75" customHeight="1">
      <c r="A5735" s="80">
        <v>42955.0</v>
      </c>
      <c r="B5735" s="1">
        <v>1.16</v>
      </c>
    </row>
    <row r="5736" ht="15.75" customHeight="1">
      <c r="A5736" s="80">
        <v>42956.0</v>
      </c>
      <c r="B5736" s="1">
        <v>1.16</v>
      </c>
    </row>
    <row r="5737" ht="15.75" customHeight="1">
      <c r="A5737" s="80">
        <v>42957.0</v>
      </c>
      <c r="B5737" s="1">
        <v>1.16</v>
      </c>
    </row>
    <row r="5738" ht="15.75" customHeight="1">
      <c r="A5738" s="80">
        <v>42958.0</v>
      </c>
      <c r="B5738" s="1">
        <v>1.16</v>
      </c>
    </row>
    <row r="5739" ht="15.75" customHeight="1">
      <c r="A5739" s="80">
        <v>42961.0</v>
      </c>
      <c r="B5739" s="1">
        <v>1.16</v>
      </c>
    </row>
    <row r="5740" ht="15.75" customHeight="1">
      <c r="A5740" s="80">
        <v>42962.0</v>
      </c>
      <c r="B5740" s="1">
        <v>1.16</v>
      </c>
    </row>
    <row r="5741" ht="15.75" customHeight="1">
      <c r="A5741" s="80">
        <v>42963.0</v>
      </c>
      <c r="B5741" s="1">
        <v>1.16</v>
      </c>
    </row>
    <row r="5742" ht="15.75" customHeight="1">
      <c r="A5742" s="80">
        <v>42964.0</v>
      </c>
      <c r="B5742" s="1">
        <v>1.16</v>
      </c>
    </row>
    <row r="5743" ht="15.75" customHeight="1">
      <c r="A5743" s="80">
        <v>42965.0</v>
      </c>
      <c r="B5743" s="1">
        <v>1.16</v>
      </c>
    </row>
    <row r="5744" ht="15.75" customHeight="1">
      <c r="A5744" s="80">
        <v>42968.0</v>
      </c>
      <c r="B5744" s="1">
        <v>1.16</v>
      </c>
    </row>
    <row r="5745" ht="15.75" customHeight="1">
      <c r="A5745" s="80">
        <v>42969.0</v>
      </c>
      <c r="B5745" s="1">
        <v>1.16</v>
      </c>
    </row>
    <row r="5746" ht="15.75" customHeight="1">
      <c r="A5746" s="80">
        <v>42970.0</v>
      </c>
      <c r="B5746" s="1">
        <v>1.16</v>
      </c>
    </row>
    <row r="5747" ht="15.75" customHeight="1">
      <c r="A5747" s="80">
        <v>42971.0</v>
      </c>
      <c r="B5747" s="1">
        <v>1.16</v>
      </c>
    </row>
    <row r="5748" ht="15.75" customHeight="1">
      <c r="A5748" s="80">
        <v>42972.0</v>
      </c>
      <c r="B5748" s="1">
        <v>1.16</v>
      </c>
    </row>
    <row r="5749" ht="15.75" customHeight="1">
      <c r="A5749" s="80">
        <v>42975.0</v>
      </c>
      <c r="B5749" s="1">
        <v>1.16</v>
      </c>
    </row>
    <row r="5750" ht="15.75" customHeight="1">
      <c r="A5750" s="80">
        <v>42976.0</v>
      </c>
      <c r="B5750" s="1">
        <v>1.16</v>
      </c>
    </row>
    <row r="5751" ht="15.75" customHeight="1">
      <c r="A5751" s="80">
        <v>42977.0</v>
      </c>
      <c r="B5751" s="1">
        <v>1.16</v>
      </c>
    </row>
    <row r="5752" ht="15.75" customHeight="1">
      <c r="A5752" s="80">
        <v>42978.0</v>
      </c>
      <c r="B5752" s="1">
        <v>1.07</v>
      </c>
    </row>
    <row r="5753" ht="15.75" customHeight="1">
      <c r="A5753" s="80">
        <v>42979.0</v>
      </c>
      <c r="B5753" s="1">
        <v>1.16</v>
      </c>
    </row>
    <row r="5754" ht="15.75" customHeight="1">
      <c r="A5754" s="80">
        <v>42983.0</v>
      </c>
      <c r="B5754" s="1">
        <v>1.16</v>
      </c>
    </row>
    <row r="5755" ht="15.75" customHeight="1">
      <c r="A5755" s="80">
        <v>42984.0</v>
      </c>
      <c r="B5755" s="1">
        <v>1.16</v>
      </c>
    </row>
    <row r="5756" ht="15.75" customHeight="1">
      <c r="A5756" s="80">
        <v>42985.0</v>
      </c>
      <c r="B5756" s="1">
        <v>1.16</v>
      </c>
    </row>
    <row r="5757" ht="15.75" customHeight="1">
      <c r="A5757" s="80">
        <v>42986.0</v>
      </c>
      <c r="B5757" s="1">
        <v>1.16</v>
      </c>
    </row>
    <row r="5758" ht="15.75" customHeight="1">
      <c r="A5758" s="80">
        <v>42989.0</v>
      </c>
      <c r="B5758" s="1">
        <v>1.16</v>
      </c>
    </row>
    <row r="5759" ht="15.75" customHeight="1">
      <c r="A5759" s="80">
        <v>42990.0</v>
      </c>
      <c r="B5759" s="1">
        <v>1.16</v>
      </c>
    </row>
    <row r="5760" ht="15.75" customHeight="1">
      <c r="A5760" s="80">
        <v>42991.0</v>
      </c>
      <c r="B5760" s="1">
        <v>1.16</v>
      </c>
    </row>
    <row r="5761" ht="15.75" customHeight="1">
      <c r="A5761" s="80">
        <v>42992.0</v>
      </c>
      <c r="B5761" s="1">
        <v>1.16</v>
      </c>
    </row>
    <row r="5762" ht="15.75" customHeight="1">
      <c r="A5762" s="80">
        <v>42993.0</v>
      </c>
      <c r="B5762" s="1">
        <v>1.16</v>
      </c>
    </row>
    <row r="5763" ht="15.75" customHeight="1">
      <c r="A5763" s="80">
        <v>42996.0</v>
      </c>
      <c r="B5763" s="1">
        <v>1.16</v>
      </c>
    </row>
    <row r="5764" ht="15.75" customHeight="1">
      <c r="A5764" s="80">
        <v>42997.0</v>
      </c>
      <c r="B5764" s="1">
        <v>1.16</v>
      </c>
    </row>
    <row r="5765" ht="15.75" customHeight="1">
      <c r="A5765" s="80">
        <v>42998.0</v>
      </c>
      <c r="B5765" s="1">
        <v>1.16</v>
      </c>
    </row>
    <row r="5766" ht="15.75" customHeight="1">
      <c r="A5766" s="80">
        <v>42999.0</v>
      </c>
      <c r="B5766" s="1">
        <v>1.16</v>
      </c>
    </row>
    <row r="5767" ht="15.75" customHeight="1">
      <c r="A5767" s="80">
        <v>43000.0</v>
      </c>
      <c r="B5767" s="1">
        <v>1.16</v>
      </c>
    </row>
    <row r="5768" ht="15.75" customHeight="1">
      <c r="A5768" s="80">
        <v>43003.0</v>
      </c>
      <c r="B5768" s="1">
        <v>1.16</v>
      </c>
    </row>
    <row r="5769" ht="15.75" customHeight="1">
      <c r="A5769" s="80">
        <v>43004.0</v>
      </c>
      <c r="B5769" s="1">
        <v>1.16</v>
      </c>
    </row>
    <row r="5770" ht="15.75" customHeight="1">
      <c r="A5770" s="80">
        <v>43005.0</v>
      </c>
      <c r="B5770" s="1">
        <v>1.16</v>
      </c>
    </row>
    <row r="5771" ht="15.75" customHeight="1">
      <c r="A5771" s="80">
        <v>43006.0</v>
      </c>
      <c r="B5771" s="1">
        <v>1.16</v>
      </c>
    </row>
    <row r="5772" ht="15.75" customHeight="1">
      <c r="A5772" s="80">
        <v>43007.0</v>
      </c>
      <c r="B5772" s="1">
        <v>1.06</v>
      </c>
    </row>
    <row r="5773" ht="15.75" customHeight="1">
      <c r="A5773" s="80">
        <v>43010.0</v>
      </c>
      <c r="B5773" s="1">
        <v>1.16</v>
      </c>
    </row>
    <row r="5774" ht="15.75" customHeight="1">
      <c r="A5774" s="80">
        <v>43011.0</v>
      </c>
      <c r="B5774" s="1">
        <v>1.16</v>
      </c>
    </row>
    <row r="5775" ht="15.75" customHeight="1">
      <c r="A5775" s="80">
        <v>43012.0</v>
      </c>
      <c r="B5775" s="1">
        <v>1.16</v>
      </c>
    </row>
    <row r="5776" ht="15.75" customHeight="1">
      <c r="A5776" s="80">
        <v>43013.0</v>
      </c>
      <c r="B5776" s="1">
        <v>1.16</v>
      </c>
    </row>
    <row r="5777" ht="15.75" customHeight="1">
      <c r="A5777" s="80">
        <v>43014.0</v>
      </c>
      <c r="B5777" s="1">
        <v>1.16</v>
      </c>
    </row>
    <row r="5778" ht="15.75" customHeight="1">
      <c r="A5778" s="80">
        <v>43018.0</v>
      </c>
      <c r="B5778" s="1">
        <v>1.16</v>
      </c>
    </row>
    <row r="5779" ht="15.75" customHeight="1">
      <c r="A5779" s="80">
        <v>43019.0</v>
      </c>
      <c r="B5779" s="1">
        <v>1.16</v>
      </c>
    </row>
    <row r="5780" ht="15.75" customHeight="1">
      <c r="A5780" s="80">
        <v>43020.0</v>
      </c>
      <c r="B5780" s="1">
        <v>1.16</v>
      </c>
    </row>
    <row r="5781" ht="15.75" customHeight="1">
      <c r="A5781" s="80">
        <v>43021.0</v>
      </c>
      <c r="B5781" s="1">
        <v>1.16</v>
      </c>
    </row>
    <row r="5782" ht="15.75" customHeight="1">
      <c r="A5782" s="80">
        <v>43024.0</v>
      </c>
      <c r="B5782" s="1">
        <v>1.16</v>
      </c>
    </row>
    <row r="5783" ht="15.75" customHeight="1">
      <c r="A5783" s="80">
        <v>43025.0</v>
      </c>
      <c r="B5783" s="1">
        <v>1.16</v>
      </c>
    </row>
    <row r="5784" ht="15.75" customHeight="1">
      <c r="A5784" s="80">
        <v>43026.0</v>
      </c>
      <c r="B5784" s="1">
        <v>1.16</v>
      </c>
    </row>
    <row r="5785" ht="15.75" customHeight="1">
      <c r="A5785" s="80">
        <v>43027.0</v>
      </c>
      <c r="B5785" s="1">
        <v>1.16</v>
      </c>
    </row>
    <row r="5786" ht="15.75" customHeight="1">
      <c r="A5786" s="80">
        <v>43028.0</v>
      </c>
      <c r="B5786" s="1">
        <v>1.16</v>
      </c>
    </row>
    <row r="5787" ht="15.75" customHeight="1">
      <c r="A5787" s="80">
        <v>43031.0</v>
      </c>
      <c r="B5787" s="1">
        <v>1.16</v>
      </c>
    </row>
    <row r="5788" ht="15.75" customHeight="1">
      <c r="A5788" s="80">
        <v>43032.0</v>
      </c>
      <c r="B5788" s="1">
        <v>1.16</v>
      </c>
    </row>
    <row r="5789" ht="15.75" customHeight="1">
      <c r="A5789" s="80">
        <v>43033.0</v>
      </c>
      <c r="B5789" s="1">
        <v>1.16</v>
      </c>
    </row>
    <row r="5790" ht="15.75" customHeight="1">
      <c r="A5790" s="80">
        <v>43034.0</v>
      </c>
      <c r="B5790" s="1">
        <v>1.16</v>
      </c>
    </row>
    <row r="5791" ht="15.75" customHeight="1">
      <c r="A5791" s="80">
        <v>43035.0</v>
      </c>
      <c r="B5791" s="1">
        <v>1.16</v>
      </c>
    </row>
    <row r="5792" ht="15.75" customHeight="1">
      <c r="A5792" s="80">
        <v>43038.0</v>
      </c>
      <c r="B5792" s="1">
        <v>1.16</v>
      </c>
    </row>
    <row r="5793" ht="15.75" customHeight="1">
      <c r="A5793" s="80">
        <v>43039.0</v>
      </c>
      <c r="B5793" s="1">
        <v>1.07</v>
      </c>
    </row>
    <row r="5794" ht="15.75" customHeight="1">
      <c r="A5794" s="80">
        <v>43040.0</v>
      </c>
      <c r="B5794" s="1">
        <v>1.16</v>
      </c>
    </row>
    <row r="5795" ht="15.75" customHeight="1">
      <c r="A5795" s="80">
        <v>43041.0</v>
      </c>
      <c r="B5795" s="1">
        <v>1.16</v>
      </c>
    </row>
    <row r="5796" ht="15.75" customHeight="1">
      <c r="A5796" s="80">
        <v>43042.0</v>
      </c>
      <c r="B5796" s="1">
        <v>1.16</v>
      </c>
    </row>
    <row r="5797" ht="15.75" customHeight="1">
      <c r="A5797" s="80">
        <v>43045.0</v>
      </c>
      <c r="B5797" s="1">
        <v>1.16</v>
      </c>
    </row>
    <row r="5798" ht="15.75" customHeight="1">
      <c r="A5798" s="80">
        <v>43046.0</v>
      </c>
      <c r="B5798" s="1">
        <v>1.16</v>
      </c>
    </row>
    <row r="5799" ht="15.75" customHeight="1">
      <c r="A5799" s="80">
        <v>43047.0</v>
      </c>
      <c r="B5799" s="1">
        <v>1.16</v>
      </c>
    </row>
    <row r="5800" ht="15.75" customHeight="1">
      <c r="A5800" s="80">
        <v>43048.0</v>
      </c>
      <c r="B5800" s="1">
        <v>1.16</v>
      </c>
    </row>
    <row r="5801" ht="15.75" customHeight="1">
      <c r="A5801" s="80">
        <v>43049.0</v>
      </c>
      <c r="B5801" s="1">
        <v>1.16</v>
      </c>
    </row>
    <row r="5802" ht="15.75" customHeight="1">
      <c r="A5802" s="80">
        <v>43052.0</v>
      </c>
      <c r="B5802" s="1">
        <v>1.16</v>
      </c>
    </row>
    <row r="5803" ht="15.75" customHeight="1">
      <c r="A5803" s="80">
        <v>43053.0</v>
      </c>
      <c r="B5803" s="1">
        <v>1.16</v>
      </c>
    </row>
    <row r="5804" ht="15.75" customHeight="1">
      <c r="A5804" s="80">
        <v>43054.0</v>
      </c>
      <c r="B5804" s="1">
        <v>1.16</v>
      </c>
    </row>
    <row r="5805" ht="15.75" customHeight="1">
      <c r="A5805" s="80">
        <v>43055.0</v>
      </c>
      <c r="B5805" s="1">
        <v>1.16</v>
      </c>
    </row>
    <row r="5806" ht="15.75" customHeight="1">
      <c r="A5806" s="80">
        <v>43056.0</v>
      </c>
      <c r="B5806" s="1">
        <v>1.16</v>
      </c>
    </row>
    <row r="5807" ht="15.75" customHeight="1">
      <c r="A5807" s="80">
        <v>43059.0</v>
      </c>
      <c r="B5807" s="1">
        <v>1.16</v>
      </c>
    </row>
    <row r="5808" ht="15.75" customHeight="1">
      <c r="A5808" s="80">
        <v>43060.0</v>
      </c>
      <c r="B5808" s="1">
        <v>1.16</v>
      </c>
    </row>
    <row r="5809" ht="15.75" customHeight="1">
      <c r="A5809" s="80">
        <v>43061.0</v>
      </c>
      <c r="B5809" s="1">
        <v>1.16</v>
      </c>
    </row>
    <row r="5810" ht="15.75" customHeight="1">
      <c r="A5810" s="80">
        <v>43063.0</v>
      </c>
      <c r="B5810" s="1">
        <v>1.16</v>
      </c>
    </row>
    <row r="5811" ht="15.75" customHeight="1">
      <c r="A5811" s="80">
        <v>43066.0</v>
      </c>
      <c r="B5811" s="1">
        <v>1.16</v>
      </c>
    </row>
    <row r="5812" ht="15.75" customHeight="1">
      <c r="A5812" s="80">
        <v>43067.0</v>
      </c>
      <c r="B5812" s="1">
        <v>1.16</v>
      </c>
    </row>
    <row r="5813" ht="15.75" customHeight="1">
      <c r="A5813" s="80">
        <v>43068.0</v>
      </c>
      <c r="B5813" s="1">
        <v>1.16</v>
      </c>
    </row>
    <row r="5814" ht="15.75" customHeight="1">
      <c r="A5814" s="80">
        <v>43069.0</v>
      </c>
      <c r="B5814" s="1">
        <v>1.07</v>
      </c>
    </row>
    <row r="5815" ht="15.75" customHeight="1">
      <c r="A5815" s="80">
        <v>43070.0</v>
      </c>
      <c r="B5815" s="1">
        <v>1.16</v>
      </c>
    </row>
    <row r="5816" ht="15.75" customHeight="1">
      <c r="A5816" s="80">
        <v>43073.0</v>
      </c>
      <c r="B5816" s="1">
        <v>1.16</v>
      </c>
    </row>
    <row r="5817" ht="15.75" customHeight="1">
      <c r="A5817" s="80">
        <v>43074.0</v>
      </c>
      <c r="B5817" s="1">
        <v>1.16</v>
      </c>
    </row>
    <row r="5818" ht="15.75" customHeight="1">
      <c r="A5818" s="80">
        <v>43075.0</v>
      </c>
      <c r="B5818" s="1">
        <v>1.16</v>
      </c>
    </row>
    <row r="5819" ht="15.75" customHeight="1">
      <c r="A5819" s="80">
        <v>43076.0</v>
      </c>
      <c r="B5819" s="1">
        <v>1.16</v>
      </c>
    </row>
    <row r="5820" ht="15.75" customHeight="1">
      <c r="A5820" s="80">
        <v>43077.0</v>
      </c>
      <c r="B5820" s="1">
        <v>1.16</v>
      </c>
    </row>
    <row r="5821" ht="15.75" customHeight="1">
      <c r="A5821" s="80">
        <v>43080.0</v>
      </c>
      <c r="B5821" s="1">
        <v>1.16</v>
      </c>
    </row>
    <row r="5822" ht="15.75" customHeight="1">
      <c r="A5822" s="80">
        <v>43081.0</v>
      </c>
      <c r="B5822" s="1">
        <v>1.17</v>
      </c>
    </row>
    <row r="5823" ht="15.75" customHeight="1">
      <c r="A5823" s="80">
        <v>43082.0</v>
      </c>
      <c r="B5823" s="1">
        <v>1.17</v>
      </c>
    </row>
    <row r="5824" ht="15.75" customHeight="1">
      <c r="A5824" s="80">
        <v>43083.0</v>
      </c>
      <c r="B5824" s="1">
        <v>1.41</v>
      </c>
    </row>
    <row r="5825" ht="15.75" customHeight="1">
      <c r="A5825" s="80">
        <v>43084.0</v>
      </c>
      <c r="B5825" s="1">
        <v>1.41</v>
      </c>
    </row>
    <row r="5826" ht="15.75" customHeight="1">
      <c r="A5826" s="80">
        <v>43087.0</v>
      </c>
      <c r="B5826" s="1">
        <v>1.42</v>
      </c>
    </row>
    <row r="5827" ht="15.75" customHeight="1">
      <c r="A5827" s="80">
        <v>43088.0</v>
      </c>
      <c r="B5827" s="1">
        <v>1.42</v>
      </c>
    </row>
    <row r="5828" ht="15.75" customHeight="1">
      <c r="A5828" s="80">
        <v>43089.0</v>
      </c>
      <c r="B5828" s="1">
        <v>1.42</v>
      </c>
    </row>
    <row r="5829" ht="15.75" customHeight="1">
      <c r="A5829" s="80">
        <v>43090.0</v>
      </c>
      <c r="B5829" s="1">
        <v>1.42</v>
      </c>
    </row>
    <row r="5830" ht="15.75" customHeight="1">
      <c r="A5830" s="80">
        <v>43091.0</v>
      </c>
      <c r="B5830" s="1">
        <v>1.42</v>
      </c>
    </row>
    <row r="5831" ht="15.75" customHeight="1">
      <c r="A5831" s="80">
        <v>43095.0</v>
      </c>
      <c r="B5831" s="1">
        <v>1.42</v>
      </c>
    </row>
    <row r="5832" ht="15.75" customHeight="1">
      <c r="A5832" s="80">
        <v>43096.0</v>
      </c>
      <c r="B5832" s="1">
        <v>1.42</v>
      </c>
    </row>
    <row r="5833" ht="15.75" customHeight="1">
      <c r="A5833" s="80">
        <v>43097.0</v>
      </c>
      <c r="B5833" s="1">
        <v>1.42</v>
      </c>
    </row>
    <row r="5834" ht="15.75" customHeight="1">
      <c r="A5834" s="80">
        <v>43098.0</v>
      </c>
      <c r="B5834" s="1">
        <v>1.33</v>
      </c>
    </row>
    <row r="5835" ht="15.75" customHeight="1">
      <c r="A5835" s="80">
        <v>43102.0</v>
      </c>
      <c r="B5835" s="1">
        <v>1.42</v>
      </c>
    </row>
    <row r="5836" ht="15.75" customHeight="1">
      <c r="A5836" s="80">
        <v>43103.0</v>
      </c>
      <c r="B5836" s="1">
        <v>1.42</v>
      </c>
    </row>
    <row r="5837" ht="15.75" customHeight="1">
      <c r="A5837" s="80">
        <v>43104.0</v>
      </c>
      <c r="B5837" s="1">
        <v>1.42</v>
      </c>
    </row>
    <row r="5838" ht="15.75" customHeight="1">
      <c r="A5838" s="80">
        <v>43105.0</v>
      </c>
      <c r="B5838" s="1">
        <v>1.42</v>
      </c>
    </row>
    <row r="5839" ht="15.75" customHeight="1">
      <c r="A5839" s="80">
        <v>43108.0</v>
      </c>
      <c r="B5839" s="1">
        <v>1.42</v>
      </c>
    </row>
    <row r="5840" ht="15.75" customHeight="1">
      <c r="A5840" s="80">
        <v>43109.0</v>
      </c>
      <c r="B5840" s="1">
        <v>1.42</v>
      </c>
    </row>
    <row r="5841" ht="15.75" customHeight="1">
      <c r="A5841" s="80">
        <v>43110.0</v>
      </c>
      <c r="B5841" s="1">
        <v>1.42</v>
      </c>
    </row>
    <row r="5842" ht="15.75" customHeight="1">
      <c r="A5842" s="80">
        <v>43111.0</v>
      </c>
      <c r="B5842" s="1">
        <v>1.42</v>
      </c>
    </row>
    <row r="5843" ht="15.75" customHeight="1">
      <c r="A5843" s="80">
        <v>43112.0</v>
      </c>
      <c r="B5843" s="1">
        <v>1.42</v>
      </c>
    </row>
    <row r="5844" ht="15.75" customHeight="1">
      <c r="A5844" s="80">
        <v>43116.0</v>
      </c>
      <c r="B5844" s="1">
        <v>1.42</v>
      </c>
    </row>
    <row r="5845" ht="15.75" customHeight="1">
      <c r="A5845" s="80">
        <v>43117.0</v>
      </c>
      <c r="B5845" s="1">
        <v>1.42</v>
      </c>
    </row>
    <row r="5846" ht="15.75" customHeight="1">
      <c r="A5846" s="80">
        <v>43118.0</v>
      </c>
      <c r="B5846" s="1">
        <v>1.42</v>
      </c>
    </row>
    <row r="5847" ht="15.75" customHeight="1">
      <c r="A5847" s="80">
        <v>43119.0</v>
      </c>
      <c r="B5847" s="1">
        <v>1.42</v>
      </c>
    </row>
    <row r="5848" ht="15.75" customHeight="1">
      <c r="A5848" s="80">
        <v>43122.0</v>
      </c>
      <c r="B5848" s="1">
        <v>1.42</v>
      </c>
    </row>
    <row r="5849" ht="15.75" customHeight="1">
      <c r="A5849" s="80">
        <v>43123.0</v>
      </c>
      <c r="B5849" s="1">
        <v>1.42</v>
      </c>
    </row>
    <row r="5850" ht="15.75" customHeight="1">
      <c r="A5850" s="80">
        <v>43124.0</v>
      </c>
      <c r="B5850" s="1">
        <v>1.42</v>
      </c>
    </row>
    <row r="5851" ht="15.75" customHeight="1">
      <c r="A5851" s="80">
        <v>43125.0</v>
      </c>
      <c r="B5851" s="1">
        <v>1.42</v>
      </c>
    </row>
    <row r="5852" ht="15.75" customHeight="1">
      <c r="A5852" s="80">
        <v>43126.0</v>
      </c>
      <c r="B5852" s="1">
        <v>1.42</v>
      </c>
    </row>
    <row r="5853" ht="15.75" customHeight="1">
      <c r="A5853" s="80">
        <v>43129.0</v>
      </c>
      <c r="B5853" s="1">
        <v>1.42</v>
      </c>
    </row>
    <row r="5854" ht="15.75" customHeight="1">
      <c r="A5854" s="80">
        <v>43130.0</v>
      </c>
      <c r="B5854" s="1">
        <v>1.42</v>
      </c>
    </row>
    <row r="5855" ht="15.75" customHeight="1">
      <c r="A5855" s="80">
        <v>43131.0</v>
      </c>
      <c r="B5855" s="1">
        <v>1.34</v>
      </c>
    </row>
    <row r="5856" ht="15.75" customHeight="1">
      <c r="A5856" s="80">
        <v>43132.0</v>
      </c>
      <c r="B5856" s="1">
        <v>1.42</v>
      </c>
    </row>
    <row r="5857" ht="15.75" customHeight="1">
      <c r="A5857" s="80">
        <v>43133.0</v>
      </c>
      <c r="B5857" s="1">
        <v>1.42</v>
      </c>
    </row>
    <row r="5858" ht="15.75" customHeight="1">
      <c r="A5858" s="80">
        <v>43136.0</v>
      </c>
      <c r="B5858" s="1">
        <v>1.42</v>
      </c>
    </row>
    <row r="5859" ht="15.75" customHeight="1">
      <c r="A5859" s="80">
        <v>43137.0</v>
      </c>
      <c r="B5859" s="1">
        <v>1.42</v>
      </c>
    </row>
    <row r="5860" ht="15.75" customHeight="1">
      <c r="A5860" s="80">
        <v>43138.0</v>
      </c>
      <c r="B5860" s="1">
        <v>1.42</v>
      </c>
    </row>
    <row r="5861" ht="15.75" customHeight="1">
      <c r="A5861" s="80">
        <v>43139.0</v>
      </c>
      <c r="B5861" s="1">
        <v>1.42</v>
      </c>
    </row>
    <row r="5862" ht="15.75" customHeight="1">
      <c r="A5862" s="80">
        <v>43140.0</v>
      </c>
      <c r="B5862" s="1">
        <v>1.42</v>
      </c>
    </row>
    <row r="5863" ht="15.75" customHeight="1">
      <c r="A5863" s="80">
        <v>43143.0</v>
      </c>
      <c r="B5863" s="1">
        <v>1.42</v>
      </c>
    </row>
    <row r="5864" ht="15.75" customHeight="1">
      <c r="A5864" s="80">
        <v>43144.0</v>
      </c>
      <c r="B5864" s="1">
        <v>1.42</v>
      </c>
    </row>
    <row r="5865" ht="15.75" customHeight="1">
      <c r="A5865" s="80">
        <v>43145.0</v>
      </c>
      <c r="B5865" s="1">
        <v>1.42</v>
      </c>
    </row>
    <row r="5866" ht="15.75" customHeight="1">
      <c r="A5866" s="80">
        <v>43146.0</v>
      </c>
      <c r="B5866" s="1">
        <v>1.42</v>
      </c>
    </row>
    <row r="5867" ht="15.75" customHeight="1">
      <c r="A5867" s="80">
        <v>43147.0</v>
      </c>
      <c r="B5867" s="1">
        <v>1.42</v>
      </c>
    </row>
    <row r="5868" ht="15.75" customHeight="1">
      <c r="A5868" s="80">
        <v>43151.0</v>
      </c>
      <c r="B5868" s="1">
        <v>1.42</v>
      </c>
    </row>
    <row r="5869" ht="15.75" customHeight="1">
      <c r="A5869" s="80">
        <v>43152.0</v>
      </c>
      <c r="B5869" s="1">
        <v>1.42</v>
      </c>
    </row>
    <row r="5870" ht="15.75" customHeight="1">
      <c r="A5870" s="80">
        <v>43153.0</v>
      </c>
      <c r="B5870" s="1">
        <v>1.42</v>
      </c>
    </row>
    <row r="5871" ht="15.75" customHeight="1">
      <c r="A5871" s="80">
        <v>43154.0</v>
      </c>
      <c r="B5871" s="1">
        <v>1.42</v>
      </c>
    </row>
    <row r="5872" ht="15.75" customHeight="1">
      <c r="A5872" s="80">
        <v>43157.0</v>
      </c>
      <c r="B5872" s="1">
        <v>1.42</v>
      </c>
    </row>
    <row r="5873" ht="15.75" customHeight="1">
      <c r="A5873" s="80">
        <v>43158.0</v>
      </c>
      <c r="B5873" s="1">
        <v>1.42</v>
      </c>
    </row>
    <row r="5874" ht="15.75" customHeight="1">
      <c r="A5874" s="80">
        <v>43159.0</v>
      </c>
      <c r="B5874" s="1">
        <v>1.35</v>
      </c>
    </row>
    <row r="5875" ht="15.75" customHeight="1">
      <c r="A5875" s="80">
        <v>43160.0</v>
      </c>
      <c r="B5875" s="1">
        <v>1.42</v>
      </c>
    </row>
    <row r="5876" ht="15.75" customHeight="1">
      <c r="A5876" s="80">
        <v>43161.0</v>
      </c>
      <c r="B5876" s="1">
        <v>1.42</v>
      </c>
    </row>
    <row r="5877" ht="15.75" customHeight="1">
      <c r="A5877" s="80">
        <v>43164.0</v>
      </c>
      <c r="B5877" s="1">
        <v>1.42</v>
      </c>
    </row>
    <row r="5878" ht="15.75" customHeight="1">
      <c r="A5878" s="80">
        <v>43165.0</v>
      </c>
      <c r="B5878" s="1">
        <v>1.42</v>
      </c>
    </row>
    <row r="5879" ht="15.75" customHeight="1">
      <c r="A5879" s="80">
        <v>43166.0</v>
      </c>
      <c r="B5879" s="1">
        <v>1.42</v>
      </c>
    </row>
    <row r="5880" ht="15.75" customHeight="1">
      <c r="A5880" s="80">
        <v>43167.0</v>
      </c>
      <c r="B5880" s="1">
        <v>1.42</v>
      </c>
    </row>
    <row r="5881" ht="15.75" customHeight="1">
      <c r="A5881" s="80">
        <v>43168.0</v>
      </c>
      <c r="B5881" s="1">
        <v>1.42</v>
      </c>
    </row>
    <row r="5882" ht="15.75" customHeight="1">
      <c r="A5882" s="80">
        <v>43171.0</v>
      </c>
      <c r="B5882" s="1">
        <v>1.42</v>
      </c>
    </row>
    <row r="5883" ht="15.75" customHeight="1">
      <c r="A5883" s="80">
        <v>43172.0</v>
      </c>
      <c r="B5883" s="1">
        <v>1.42</v>
      </c>
    </row>
    <row r="5884" ht="15.75" customHeight="1">
      <c r="A5884" s="80">
        <v>43173.0</v>
      </c>
      <c r="B5884" s="1">
        <v>1.42</v>
      </c>
    </row>
    <row r="5885" ht="15.75" customHeight="1">
      <c r="A5885" s="80">
        <v>43174.0</v>
      </c>
      <c r="B5885" s="1">
        <v>1.43</v>
      </c>
    </row>
    <row r="5886" ht="15.75" customHeight="1">
      <c r="A5886" s="80">
        <v>43175.0</v>
      </c>
      <c r="B5886" s="1">
        <v>1.43</v>
      </c>
    </row>
    <row r="5887" ht="15.75" customHeight="1">
      <c r="A5887" s="80">
        <v>43178.0</v>
      </c>
      <c r="B5887" s="1">
        <v>1.43</v>
      </c>
    </row>
    <row r="5888" ht="15.75" customHeight="1">
      <c r="A5888" s="80">
        <v>43179.0</v>
      </c>
      <c r="B5888" s="1">
        <v>1.44</v>
      </c>
    </row>
    <row r="5889" ht="15.75" customHeight="1">
      <c r="A5889" s="80">
        <v>43180.0</v>
      </c>
      <c r="B5889" s="1">
        <v>1.44</v>
      </c>
    </row>
    <row r="5890" ht="15.75" customHeight="1">
      <c r="A5890" s="80">
        <v>43181.0</v>
      </c>
      <c r="B5890" s="1">
        <v>1.68</v>
      </c>
    </row>
    <row r="5891" ht="15.75" customHeight="1">
      <c r="A5891" s="80">
        <v>43182.0</v>
      </c>
      <c r="B5891" s="1">
        <v>1.68</v>
      </c>
    </row>
    <row r="5892" ht="15.75" customHeight="1">
      <c r="A5892" s="80">
        <v>43185.0</v>
      </c>
      <c r="B5892" s="1">
        <v>1.68</v>
      </c>
    </row>
    <row r="5893" ht="15.75" customHeight="1">
      <c r="A5893" s="80">
        <v>43186.0</v>
      </c>
      <c r="B5893" s="1">
        <v>1.68</v>
      </c>
    </row>
    <row r="5894" ht="15.75" customHeight="1">
      <c r="A5894" s="80">
        <v>43187.0</v>
      </c>
      <c r="B5894" s="1">
        <v>1.68</v>
      </c>
    </row>
    <row r="5895" ht="15.75" customHeight="1">
      <c r="A5895" s="80">
        <v>43188.0</v>
      </c>
      <c r="B5895" s="1">
        <v>1.68</v>
      </c>
    </row>
    <row r="5896" ht="15.75" customHeight="1">
      <c r="A5896" s="80">
        <v>43189.0</v>
      </c>
      <c r="B5896" s="1">
        <v>1.67</v>
      </c>
    </row>
    <row r="5897" ht="15.75" customHeight="1">
      <c r="A5897" s="80">
        <v>43192.0</v>
      </c>
      <c r="B5897" s="1">
        <v>1.68</v>
      </c>
    </row>
    <row r="5898" ht="15.75" customHeight="1">
      <c r="A5898" s="80">
        <v>43193.0</v>
      </c>
      <c r="B5898" s="1">
        <v>1.69</v>
      </c>
    </row>
    <row r="5899" ht="15.75" customHeight="1">
      <c r="A5899" s="80">
        <v>43194.0</v>
      </c>
      <c r="B5899" s="1">
        <v>1.69</v>
      </c>
    </row>
    <row r="5900" ht="15.75" customHeight="1">
      <c r="A5900" s="80">
        <v>43195.0</v>
      </c>
      <c r="B5900" s="1">
        <v>1.69</v>
      </c>
    </row>
    <row r="5901" ht="15.75" customHeight="1">
      <c r="A5901" s="80">
        <v>43196.0</v>
      </c>
      <c r="B5901" s="1">
        <v>1.69</v>
      </c>
    </row>
    <row r="5902" ht="15.75" customHeight="1">
      <c r="A5902" s="80">
        <v>43199.0</v>
      </c>
      <c r="B5902" s="1">
        <v>1.69</v>
      </c>
    </row>
    <row r="5903" ht="15.75" customHeight="1">
      <c r="A5903" s="80">
        <v>43200.0</v>
      </c>
      <c r="B5903" s="1">
        <v>1.69</v>
      </c>
    </row>
    <row r="5904" ht="15.75" customHeight="1">
      <c r="A5904" s="80">
        <v>43201.0</v>
      </c>
      <c r="B5904" s="1">
        <v>1.69</v>
      </c>
    </row>
    <row r="5905" ht="15.75" customHeight="1">
      <c r="A5905" s="80">
        <v>43202.0</v>
      </c>
      <c r="B5905" s="1">
        <v>1.69</v>
      </c>
    </row>
    <row r="5906" ht="15.75" customHeight="1">
      <c r="A5906" s="80">
        <v>43203.0</v>
      </c>
      <c r="B5906" s="1">
        <v>1.69</v>
      </c>
    </row>
    <row r="5907" ht="15.75" customHeight="1">
      <c r="A5907" s="80">
        <v>43206.0</v>
      </c>
      <c r="B5907" s="1">
        <v>1.69</v>
      </c>
    </row>
    <row r="5908" ht="15.75" customHeight="1">
      <c r="A5908" s="80">
        <v>43207.0</v>
      </c>
      <c r="B5908" s="1">
        <v>1.69</v>
      </c>
    </row>
    <row r="5909" ht="15.75" customHeight="1">
      <c r="A5909" s="80">
        <v>43208.0</v>
      </c>
      <c r="B5909" s="1">
        <v>1.69</v>
      </c>
    </row>
    <row r="5910" ht="15.75" customHeight="1">
      <c r="A5910" s="80">
        <v>43209.0</v>
      </c>
      <c r="B5910" s="1">
        <v>1.69</v>
      </c>
    </row>
    <row r="5911" ht="15.75" customHeight="1">
      <c r="A5911" s="80">
        <v>43210.0</v>
      </c>
      <c r="B5911" s="1">
        <v>1.7</v>
      </c>
    </row>
    <row r="5912" ht="15.75" customHeight="1">
      <c r="A5912" s="80">
        <v>43213.0</v>
      </c>
      <c r="B5912" s="1">
        <v>1.7</v>
      </c>
    </row>
    <row r="5913" ht="15.75" customHeight="1">
      <c r="A5913" s="80">
        <v>43214.0</v>
      </c>
      <c r="B5913" s="1">
        <v>1.7</v>
      </c>
    </row>
    <row r="5914" ht="15.75" customHeight="1">
      <c r="A5914" s="80">
        <v>43215.0</v>
      </c>
      <c r="B5914" s="1">
        <v>1.7</v>
      </c>
    </row>
    <row r="5915" ht="15.75" customHeight="1">
      <c r="A5915" s="80">
        <v>43216.0</v>
      </c>
      <c r="B5915" s="1">
        <v>1.7</v>
      </c>
    </row>
    <row r="5916" ht="15.75" customHeight="1">
      <c r="A5916" s="80">
        <v>43217.0</v>
      </c>
      <c r="B5916" s="1">
        <v>1.7</v>
      </c>
    </row>
    <row r="5917" ht="15.75" customHeight="1">
      <c r="A5917" s="80">
        <v>43220.0</v>
      </c>
      <c r="B5917" s="1">
        <v>1.69</v>
      </c>
    </row>
    <row r="5918" ht="15.75" customHeight="1">
      <c r="A5918" s="80">
        <v>43221.0</v>
      </c>
      <c r="B5918" s="1">
        <v>1.7</v>
      </c>
    </row>
    <row r="5919" ht="15.75" customHeight="1">
      <c r="A5919" s="80">
        <v>43222.0</v>
      </c>
      <c r="B5919" s="1">
        <v>1.7</v>
      </c>
    </row>
    <row r="5920" ht="15.75" customHeight="1">
      <c r="A5920" s="80">
        <v>43223.0</v>
      </c>
      <c r="B5920" s="1">
        <v>1.7</v>
      </c>
    </row>
    <row r="5921" ht="15.75" customHeight="1">
      <c r="A5921" s="80">
        <v>43224.0</v>
      </c>
      <c r="B5921" s="1">
        <v>1.7</v>
      </c>
    </row>
    <row r="5922" ht="15.75" customHeight="1">
      <c r="A5922" s="80">
        <v>43227.0</v>
      </c>
      <c r="B5922" s="1">
        <v>1.7</v>
      </c>
    </row>
    <row r="5923" ht="15.75" customHeight="1">
      <c r="A5923" s="80">
        <v>43228.0</v>
      </c>
      <c r="B5923" s="1">
        <v>1.7</v>
      </c>
    </row>
    <row r="5924" ht="15.75" customHeight="1">
      <c r="A5924" s="80">
        <v>43229.0</v>
      </c>
      <c r="B5924" s="1">
        <v>1.7</v>
      </c>
    </row>
    <row r="5925" ht="15.75" customHeight="1">
      <c r="A5925" s="80">
        <v>43230.0</v>
      </c>
      <c r="B5925" s="1">
        <v>1.7</v>
      </c>
    </row>
    <row r="5926" ht="15.75" customHeight="1">
      <c r="A5926" s="80">
        <v>43231.0</v>
      </c>
      <c r="B5926" s="1">
        <v>1.7</v>
      </c>
    </row>
    <row r="5927" ht="15.75" customHeight="1">
      <c r="A5927" s="80">
        <v>43234.0</v>
      </c>
      <c r="B5927" s="1">
        <v>1.7</v>
      </c>
    </row>
    <row r="5928" ht="15.75" customHeight="1">
      <c r="A5928" s="80">
        <v>43235.0</v>
      </c>
      <c r="B5928" s="1">
        <v>1.7</v>
      </c>
    </row>
    <row r="5929" ht="15.75" customHeight="1">
      <c r="A5929" s="80">
        <v>43236.0</v>
      </c>
      <c r="B5929" s="1">
        <v>1.7</v>
      </c>
    </row>
    <row r="5930" ht="15.75" customHeight="1">
      <c r="A5930" s="80">
        <v>43237.0</v>
      </c>
      <c r="B5930" s="1">
        <v>1.7</v>
      </c>
    </row>
    <row r="5931" ht="15.75" customHeight="1">
      <c r="A5931" s="80">
        <v>43238.0</v>
      </c>
      <c r="B5931" s="1">
        <v>1.7</v>
      </c>
    </row>
    <row r="5932" ht="15.75" customHeight="1">
      <c r="A5932" s="80">
        <v>43241.0</v>
      </c>
      <c r="B5932" s="1">
        <v>1.7</v>
      </c>
    </row>
    <row r="5933" ht="15.75" customHeight="1">
      <c r="A5933" s="80">
        <v>43242.0</v>
      </c>
      <c r="B5933" s="1">
        <v>1.7</v>
      </c>
    </row>
    <row r="5934" ht="15.75" customHeight="1">
      <c r="A5934" s="80">
        <v>43243.0</v>
      </c>
      <c r="B5934" s="1">
        <v>1.7</v>
      </c>
    </row>
    <row r="5935" ht="15.75" customHeight="1">
      <c r="A5935" s="80">
        <v>43244.0</v>
      </c>
      <c r="B5935" s="1">
        <v>1.7</v>
      </c>
    </row>
    <row r="5936" ht="15.75" customHeight="1">
      <c r="A5936" s="80">
        <v>43245.0</v>
      </c>
      <c r="B5936" s="1">
        <v>1.7</v>
      </c>
    </row>
    <row r="5937" ht="15.75" customHeight="1">
      <c r="A5937" s="80">
        <v>43249.0</v>
      </c>
      <c r="B5937" s="1">
        <v>1.7</v>
      </c>
    </row>
    <row r="5938" ht="15.75" customHeight="1">
      <c r="A5938" s="80">
        <v>43250.0</v>
      </c>
      <c r="B5938" s="1">
        <v>1.7</v>
      </c>
    </row>
    <row r="5939" ht="15.75" customHeight="1">
      <c r="A5939" s="80">
        <v>43251.0</v>
      </c>
      <c r="B5939" s="1">
        <v>1.7</v>
      </c>
    </row>
    <row r="5940" ht="15.75" customHeight="1">
      <c r="A5940" s="80">
        <v>43252.0</v>
      </c>
      <c r="B5940" s="1">
        <v>1.7</v>
      </c>
    </row>
    <row r="5941" ht="15.75" customHeight="1">
      <c r="A5941" s="80">
        <v>43255.0</v>
      </c>
      <c r="B5941" s="1">
        <v>1.7</v>
      </c>
    </row>
    <row r="5942" ht="15.75" customHeight="1">
      <c r="A5942" s="80">
        <v>43256.0</v>
      </c>
      <c r="B5942" s="1">
        <v>1.7</v>
      </c>
    </row>
    <row r="5943" ht="15.75" customHeight="1">
      <c r="A5943" s="80">
        <v>43257.0</v>
      </c>
      <c r="B5943" s="1">
        <v>1.7</v>
      </c>
    </row>
    <row r="5944" ht="15.75" customHeight="1">
      <c r="A5944" s="80">
        <v>43258.0</v>
      </c>
      <c r="B5944" s="1">
        <v>1.7</v>
      </c>
    </row>
    <row r="5945" ht="15.75" customHeight="1">
      <c r="A5945" s="80">
        <v>43259.0</v>
      </c>
      <c r="B5945" s="1">
        <v>1.7</v>
      </c>
    </row>
    <row r="5946" ht="15.75" customHeight="1">
      <c r="A5946" s="80">
        <v>43262.0</v>
      </c>
      <c r="B5946" s="1">
        <v>1.7</v>
      </c>
    </row>
    <row r="5947" ht="15.75" customHeight="1">
      <c r="A5947" s="80">
        <v>43263.0</v>
      </c>
      <c r="B5947" s="1">
        <v>1.7</v>
      </c>
    </row>
    <row r="5948" ht="15.75" customHeight="1">
      <c r="A5948" s="80">
        <v>43264.0</v>
      </c>
      <c r="B5948" s="1">
        <v>1.7</v>
      </c>
    </row>
    <row r="5949" ht="15.75" customHeight="1">
      <c r="A5949" s="80">
        <v>43265.0</v>
      </c>
      <c r="B5949" s="1">
        <v>1.9</v>
      </c>
    </row>
    <row r="5950" ht="15.75" customHeight="1">
      <c r="A5950" s="80">
        <v>43266.0</v>
      </c>
      <c r="B5950" s="1">
        <v>1.9</v>
      </c>
    </row>
    <row r="5951" ht="15.75" customHeight="1">
      <c r="A5951" s="80">
        <v>43269.0</v>
      </c>
      <c r="B5951" s="1">
        <v>1.9</v>
      </c>
    </row>
    <row r="5952" ht="15.75" customHeight="1">
      <c r="A5952" s="80">
        <v>43270.0</v>
      </c>
      <c r="B5952" s="1">
        <v>1.91</v>
      </c>
    </row>
    <row r="5953" ht="15.75" customHeight="1">
      <c r="A5953" s="80">
        <v>43271.0</v>
      </c>
      <c r="B5953" s="1">
        <v>1.92</v>
      </c>
    </row>
    <row r="5954" ht="15.75" customHeight="1">
      <c r="A5954" s="80">
        <v>43272.0</v>
      </c>
      <c r="B5954" s="1">
        <v>1.92</v>
      </c>
    </row>
    <row r="5955" ht="15.75" customHeight="1">
      <c r="A5955" s="80">
        <v>43273.0</v>
      </c>
      <c r="B5955" s="1">
        <v>1.92</v>
      </c>
    </row>
    <row r="5956" ht="15.75" customHeight="1">
      <c r="A5956" s="80">
        <v>43276.0</v>
      </c>
      <c r="B5956" s="1">
        <v>1.92</v>
      </c>
    </row>
    <row r="5957" ht="15.75" customHeight="1">
      <c r="A5957" s="80">
        <v>43277.0</v>
      </c>
      <c r="B5957" s="1">
        <v>1.92</v>
      </c>
    </row>
    <row r="5958" ht="15.75" customHeight="1">
      <c r="A5958" s="80">
        <v>43278.0</v>
      </c>
      <c r="B5958" s="1">
        <v>1.91</v>
      </c>
    </row>
    <row r="5959" ht="15.75" customHeight="1">
      <c r="A5959" s="80">
        <v>43279.0</v>
      </c>
      <c r="B5959" s="1">
        <v>1.91</v>
      </c>
    </row>
    <row r="5960" ht="15.75" customHeight="1">
      <c r="A5960" s="80">
        <v>43280.0</v>
      </c>
      <c r="B5960" s="1">
        <v>1.91</v>
      </c>
    </row>
    <row r="5961" ht="15.75" customHeight="1">
      <c r="A5961" s="80">
        <v>43283.0</v>
      </c>
      <c r="B5961" s="1">
        <v>1.91</v>
      </c>
    </row>
    <row r="5962" ht="15.75" customHeight="1">
      <c r="A5962" s="80">
        <v>43284.0</v>
      </c>
      <c r="B5962" s="1">
        <v>1.91</v>
      </c>
    </row>
    <row r="5963" ht="15.75" customHeight="1">
      <c r="A5963" s="80">
        <v>43286.0</v>
      </c>
      <c r="B5963" s="1">
        <v>1.91</v>
      </c>
    </row>
    <row r="5964" ht="15.75" customHeight="1">
      <c r="A5964" s="80">
        <v>43287.0</v>
      </c>
      <c r="B5964" s="1">
        <v>1.91</v>
      </c>
    </row>
    <row r="5965" ht="15.75" customHeight="1">
      <c r="A5965" s="80">
        <v>43290.0</v>
      </c>
      <c r="B5965" s="1">
        <v>1.91</v>
      </c>
    </row>
    <row r="5966" ht="15.75" customHeight="1">
      <c r="A5966" s="80">
        <v>43291.0</v>
      </c>
      <c r="B5966" s="1">
        <v>1.91</v>
      </c>
    </row>
    <row r="5967" ht="15.75" customHeight="1">
      <c r="A5967" s="80">
        <v>43292.0</v>
      </c>
      <c r="B5967" s="1">
        <v>1.91</v>
      </c>
    </row>
    <row r="5968" ht="15.75" customHeight="1">
      <c r="A5968" s="80">
        <v>43293.0</v>
      </c>
      <c r="B5968" s="1">
        <v>1.91</v>
      </c>
    </row>
    <row r="5969" ht="15.75" customHeight="1">
      <c r="A5969" s="80">
        <v>43294.0</v>
      </c>
      <c r="B5969" s="1">
        <v>1.91</v>
      </c>
    </row>
    <row r="5970" ht="15.75" customHeight="1">
      <c r="A5970" s="80">
        <v>43297.0</v>
      </c>
      <c r="B5970" s="1">
        <v>1.91</v>
      </c>
    </row>
    <row r="5971" ht="15.75" customHeight="1">
      <c r="A5971" s="80">
        <v>43298.0</v>
      </c>
      <c r="B5971" s="1">
        <v>1.91</v>
      </c>
    </row>
    <row r="5972" ht="15.75" customHeight="1">
      <c r="A5972" s="80">
        <v>43299.0</v>
      </c>
      <c r="B5972" s="1">
        <v>1.91</v>
      </c>
    </row>
    <row r="5973" ht="15.75" customHeight="1">
      <c r="A5973" s="80">
        <v>43300.0</v>
      </c>
      <c r="B5973" s="1">
        <v>1.91</v>
      </c>
    </row>
    <row r="5974" ht="15.75" customHeight="1">
      <c r="A5974" s="80">
        <v>43301.0</v>
      </c>
      <c r="B5974" s="1">
        <v>1.91</v>
      </c>
    </row>
    <row r="5975" ht="15.75" customHeight="1">
      <c r="A5975" s="80">
        <v>43304.0</v>
      </c>
      <c r="B5975" s="1">
        <v>1.91</v>
      </c>
    </row>
    <row r="5976" ht="15.75" customHeight="1">
      <c r="A5976" s="80">
        <v>43305.0</v>
      </c>
      <c r="B5976" s="1">
        <v>1.91</v>
      </c>
    </row>
    <row r="5977" ht="15.75" customHeight="1">
      <c r="A5977" s="80">
        <v>43306.0</v>
      </c>
      <c r="B5977" s="1">
        <v>1.91</v>
      </c>
    </row>
    <row r="5978" ht="15.75" customHeight="1">
      <c r="A5978" s="80">
        <v>43307.0</v>
      </c>
      <c r="B5978" s="1">
        <v>1.91</v>
      </c>
    </row>
    <row r="5979" ht="15.75" customHeight="1">
      <c r="A5979" s="80">
        <v>43308.0</v>
      </c>
      <c r="B5979" s="1">
        <v>1.91</v>
      </c>
    </row>
    <row r="5980" ht="15.75" customHeight="1">
      <c r="A5980" s="80">
        <v>43311.0</v>
      </c>
      <c r="B5980" s="1">
        <v>1.91</v>
      </c>
    </row>
    <row r="5981" ht="15.75" customHeight="1">
      <c r="A5981" s="80">
        <v>43312.0</v>
      </c>
      <c r="B5981" s="1">
        <v>1.91</v>
      </c>
    </row>
    <row r="5982" ht="15.75" customHeight="1">
      <c r="A5982" s="80">
        <v>43313.0</v>
      </c>
      <c r="B5982" s="1">
        <v>1.91</v>
      </c>
    </row>
    <row r="5983" ht="15.75" customHeight="1">
      <c r="A5983" s="80">
        <v>43314.0</v>
      </c>
      <c r="B5983" s="1">
        <v>1.91</v>
      </c>
    </row>
    <row r="5984" ht="15.75" customHeight="1">
      <c r="A5984" s="80">
        <v>43315.0</v>
      </c>
      <c r="B5984" s="1">
        <v>1.91</v>
      </c>
    </row>
    <row r="5985" ht="15.75" customHeight="1">
      <c r="A5985" s="80">
        <v>43318.0</v>
      </c>
      <c r="B5985" s="1">
        <v>1.91</v>
      </c>
    </row>
    <row r="5986" ht="15.75" customHeight="1">
      <c r="A5986" s="80">
        <v>43319.0</v>
      </c>
      <c r="B5986" s="1">
        <v>1.91</v>
      </c>
    </row>
    <row r="5987" ht="15.75" customHeight="1">
      <c r="A5987" s="80">
        <v>43320.0</v>
      </c>
      <c r="B5987" s="1">
        <v>1.91</v>
      </c>
    </row>
    <row r="5988" ht="15.75" customHeight="1">
      <c r="A5988" s="80">
        <v>43321.0</v>
      </c>
      <c r="B5988" s="1">
        <v>1.91</v>
      </c>
    </row>
    <row r="5989" ht="15.75" customHeight="1">
      <c r="A5989" s="80">
        <v>43322.0</v>
      </c>
      <c r="B5989" s="1">
        <v>1.91</v>
      </c>
    </row>
    <row r="5990" ht="15.75" customHeight="1">
      <c r="A5990" s="80">
        <v>43325.0</v>
      </c>
      <c r="B5990" s="1">
        <v>1.91</v>
      </c>
    </row>
    <row r="5991" ht="15.75" customHeight="1">
      <c r="A5991" s="80">
        <v>43326.0</v>
      </c>
      <c r="B5991" s="1">
        <v>1.91</v>
      </c>
    </row>
    <row r="5992" ht="15.75" customHeight="1">
      <c r="A5992" s="80">
        <v>43327.0</v>
      </c>
      <c r="B5992" s="1">
        <v>1.91</v>
      </c>
    </row>
    <row r="5993" ht="15.75" customHeight="1">
      <c r="A5993" s="80">
        <v>43328.0</v>
      </c>
      <c r="B5993" s="1">
        <v>1.92</v>
      </c>
    </row>
    <row r="5994" ht="15.75" customHeight="1">
      <c r="A5994" s="80">
        <v>43329.0</v>
      </c>
      <c r="B5994" s="1">
        <v>1.92</v>
      </c>
    </row>
    <row r="5995" ht="15.75" customHeight="1">
      <c r="A5995" s="80">
        <v>43332.0</v>
      </c>
      <c r="B5995" s="1">
        <v>1.92</v>
      </c>
    </row>
    <row r="5996" ht="15.75" customHeight="1">
      <c r="A5996" s="80">
        <v>43333.0</v>
      </c>
      <c r="B5996" s="1">
        <v>1.92</v>
      </c>
    </row>
    <row r="5997" ht="15.75" customHeight="1">
      <c r="A5997" s="80">
        <v>43334.0</v>
      </c>
      <c r="B5997" s="1">
        <v>1.92</v>
      </c>
    </row>
    <row r="5998" ht="15.75" customHeight="1">
      <c r="A5998" s="80">
        <v>43335.0</v>
      </c>
      <c r="B5998" s="1">
        <v>1.92</v>
      </c>
    </row>
    <row r="5999" ht="15.75" customHeight="1">
      <c r="A5999" s="80">
        <v>43336.0</v>
      </c>
      <c r="B5999" s="1">
        <v>1.92</v>
      </c>
    </row>
    <row r="6000" ht="15.75" customHeight="1">
      <c r="A6000" s="80">
        <v>43339.0</v>
      </c>
      <c r="B6000" s="1">
        <v>1.92</v>
      </c>
    </row>
    <row r="6001" ht="15.75" customHeight="1">
      <c r="A6001" s="80">
        <v>43340.0</v>
      </c>
      <c r="B6001" s="1">
        <v>1.92</v>
      </c>
    </row>
    <row r="6002" ht="15.75" customHeight="1">
      <c r="A6002" s="80">
        <v>43341.0</v>
      </c>
      <c r="B6002" s="1">
        <v>1.92</v>
      </c>
    </row>
    <row r="6003" ht="15.75" customHeight="1">
      <c r="A6003" s="80">
        <v>43342.0</v>
      </c>
      <c r="B6003" s="1">
        <v>1.92</v>
      </c>
    </row>
    <row r="6004" ht="15.75" customHeight="1">
      <c r="A6004" s="80">
        <v>43343.0</v>
      </c>
      <c r="B6004" s="1">
        <v>1.91</v>
      </c>
    </row>
    <row r="6005" ht="15.75" customHeight="1">
      <c r="A6005" s="80">
        <v>43347.0</v>
      </c>
      <c r="B6005" s="1">
        <v>1.92</v>
      </c>
    </row>
    <row r="6006" ht="15.75" customHeight="1">
      <c r="A6006" s="80">
        <v>43348.0</v>
      </c>
      <c r="B6006" s="1">
        <v>1.92</v>
      </c>
    </row>
    <row r="6007" ht="15.75" customHeight="1">
      <c r="A6007" s="80">
        <v>43349.0</v>
      </c>
      <c r="B6007" s="1">
        <v>1.92</v>
      </c>
    </row>
    <row r="6008" ht="15.75" customHeight="1">
      <c r="A6008" s="80">
        <v>43350.0</v>
      </c>
      <c r="B6008" s="1">
        <v>1.92</v>
      </c>
    </row>
    <row r="6009" ht="15.75" customHeight="1">
      <c r="A6009" s="80">
        <v>43353.0</v>
      </c>
      <c r="B6009" s="1">
        <v>1.92</v>
      </c>
    </row>
    <row r="6010" ht="15.75" customHeight="1">
      <c r="A6010" s="80">
        <v>43354.0</v>
      </c>
      <c r="B6010" s="1">
        <v>1.92</v>
      </c>
    </row>
    <row r="6011" ht="15.75" customHeight="1">
      <c r="A6011" s="80">
        <v>43355.0</v>
      </c>
      <c r="B6011" s="1">
        <v>1.92</v>
      </c>
    </row>
    <row r="6012" ht="15.75" customHeight="1">
      <c r="A6012" s="80">
        <v>43356.0</v>
      </c>
      <c r="B6012" s="1">
        <v>1.92</v>
      </c>
    </row>
    <row r="6013" ht="15.75" customHeight="1">
      <c r="A6013" s="80">
        <v>43357.0</v>
      </c>
      <c r="B6013" s="1">
        <v>1.92</v>
      </c>
    </row>
    <row r="6014" ht="15.75" customHeight="1">
      <c r="A6014" s="80">
        <v>43360.0</v>
      </c>
      <c r="B6014" s="1">
        <v>1.92</v>
      </c>
    </row>
    <row r="6015" ht="15.75" customHeight="1">
      <c r="A6015" s="80">
        <v>43361.0</v>
      </c>
      <c r="B6015" s="1">
        <v>1.92</v>
      </c>
    </row>
    <row r="6016" ht="15.75" customHeight="1">
      <c r="A6016" s="80">
        <v>43362.0</v>
      </c>
      <c r="B6016" s="1">
        <v>1.92</v>
      </c>
    </row>
    <row r="6017" ht="15.75" customHeight="1">
      <c r="A6017" s="80">
        <v>43363.0</v>
      </c>
      <c r="B6017" s="1">
        <v>1.92</v>
      </c>
    </row>
    <row r="6018" ht="15.75" customHeight="1">
      <c r="A6018" s="80">
        <v>43364.0</v>
      </c>
      <c r="B6018" s="1">
        <v>1.92</v>
      </c>
    </row>
    <row r="6019" ht="15.75" customHeight="1">
      <c r="A6019" s="80">
        <v>43367.0</v>
      </c>
      <c r="B6019" s="1">
        <v>1.93</v>
      </c>
    </row>
    <row r="6020" ht="15.75" customHeight="1">
      <c r="A6020" s="80">
        <v>43368.0</v>
      </c>
      <c r="B6020" s="1">
        <v>1.93</v>
      </c>
    </row>
    <row r="6021" ht="15.75" customHeight="1">
      <c r="A6021" s="80">
        <v>43369.0</v>
      </c>
      <c r="B6021" s="1">
        <v>1.93</v>
      </c>
    </row>
    <row r="6022" ht="15.75" customHeight="1">
      <c r="A6022" s="80">
        <v>43370.0</v>
      </c>
      <c r="B6022" s="1">
        <v>2.18</v>
      </c>
    </row>
    <row r="6023" ht="15.75" customHeight="1">
      <c r="A6023" s="80">
        <v>43371.0</v>
      </c>
      <c r="B6023" s="1">
        <v>2.18</v>
      </c>
    </row>
    <row r="6024" ht="15.75" customHeight="1">
      <c r="A6024" s="80">
        <v>43374.0</v>
      </c>
      <c r="B6024" s="1">
        <v>2.18</v>
      </c>
    </row>
    <row r="6025" ht="15.75" customHeight="1">
      <c r="A6025" s="80">
        <v>43375.0</v>
      </c>
      <c r="B6025" s="1">
        <v>2.18</v>
      </c>
    </row>
    <row r="6026" ht="15.75" customHeight="1">
      <c r="A6026" s="80">
        <v>43376.0</v>
      </c>
      <c r="B6026" s="1">
        <v>2.18</v>
      </c>
    </row>
    <row r="6027" ht="15.75" customHeight="1">
      <c r="A6027" s="80">
        <v>43377.0</v>
      </c>
      <c r="B6027" s="1">
        <v>2.18</v>
      </c>
    </row>
    <row r="6028" ht="15.75" customHeight="1">
      <c r="A6028" s="80">
        <v>43378.0</v>
      </c>
      <c r="B6028" s="1">
        <v>2.18</v>
      </c>
    </row>
    <row r="6029" ht="15.75" customHeight="1">
      <c r="A6029" s="80">
        <v>43382.0</v>
      </c>
      <c r="B6029" s="1">
        <v>2.18</v>
      </c>
    </row>
    <row r="6030" ht="15.75" customHeight="1">
      <c r="A6030" s="80">
        <v>43383.0</v>
      </c>
      <c r="B6030" s="1">
        <v>2.18</v>
      </c>
    </row>
    <row r="6031" ht="15.75" customHeight="1">
      <c r="A6031" s="80">
        <v>43384.0</v>
      </c>
      <c r="B6031" s="1">
        <v>2.18</v>
      </c>
    </row>
    <row r="6032" ht="15.75" customHeight="1">
      <c r="A6032" s="80">
        <v>43385.0</v>
      </c>
      <c r="B6032" s="1">
        <v>2.18</v>
      </c>
    </row>
    <row r="6033" ht="15.75" customHeight="1">
      <c r="A6033" s="80">
        <v>43388.0</v>
      </c>
      <c r="B6033" s="1">
        <v>2.18</v>
      </c>
    </row>
    <row r="6034" ht="15.75" customHeight="1">
      <c r="A6034" s="80">
        <v>43389.0</v>
      </c>
      <c r="B6034" s="1">
        <v>2.18</v>
      </c>
    </row>
    <row r="6035" ht="15.75" customHeight="1">
      <c r="A6035" s="80">
        <v>43390.0</v>
      </c>
      <c r="B6035" s="1">
        <v>2.19</v>
      </c>
    </row>
    <row r="6036" ht="15.75" customHeight="1">
      <c r="A6036" s="80">
        <v>43391.0</v>
      </c>
      <c r="B6036" s="1">
        <v>2.19</v>
      </c>
    </row>
    <row r="6037" ht="15.75" customHeight="1">
      <c r="A6037" s="80">
        <v>43392.0</v>
      </c>
      <c r="B6037" s="1">
        <v>2.19</v>
      </c>
    </row>
    <row r="6038" ht="15.75" customHeight="1">
      <c r="A6038" s="80">
        <v>43395.0</v>
      </c>
      <c r="B6038" s="1">
        <v>2.19</v>
      </c>
    </row>
    <row r="6039" ht="15.75" customHeight="1">
      <c r="A6039" s="80">
        <v>43396.0</v>
      </c>
      <c r="B6039" s="1">
        <v>2.2</v>
      </c>
    </row>
    <row r="6040" ht="15.75" customHeight="1">
      <c r="A6040" s="80">
        <v>43397.0</v>
      </c>
      <c r="B6040" s="1">
        <v>2.2</v>
      </c>
    </row>
    <row r="6041" ht="15.75" customHeight="1">
      <c r="A6041" s="80">
        <v>43398.0</v>
      </c>
      <c r="B6041" s="1">
        <v>2.2</v>
      </c>
    </row>
    <row r="6042" ht="15.75" customHeight="1">
      <c r="A6042" s="80">
        <v>43399.0</v>
      </c>
      <c r="B6042" s="1">
        <v>2.2</v>
      </c>
    </row>
    <row r="6043" ht="15.75" customHeight="1">
      <c r="A6043" s="80">
        <v>43402.0</v>
      </c>
      <c r="B6043" s="1">
        <v>2.2</v>
      </c>
    </row>
    <row r="6044" ht="15.75" customHeight="1">
      <c r="A6044" s="80">
        <v>43403.0</v>
      </c>
      <c r="B6044" s="1">
        <v>2.2</v>
      </c>
    </row>
    <row r="6045" ht="15.75" customHeight="1">
      <c r="A6045" s="80">
        <v>43404.0</v>
      </c>
      <c r="B6045" s="1">
        <v>2.2</v>
      </c>
    </row>
    <row r="6046" ht="15.75" customHeight="1">
      <c r="A6046" s="80">
        <v>43405.0</v>
      </c>
      <c r="B6046" s="1">
        <v>2.2</v>
      </c>
    </row>
    <row r="6047" ht="15.75" customHeight="1">
      <c r="A6047" s="80">
        <v>43406.0</v>
      </c>
      <c r="B6047" s="1">
        <v>2.19</v>
      </c>
    </row>
    <row r="6048" ht="15.75" customHeight="1">
      <c r="A6048" s="80">
        <v>43409.0</v>
      </c>
      <c r="B6048" s="1">
        <v>2.2</v>
      </c>
    </row>
    <row r="6049" ht="15.75" customHeight="1">
      <c r="A6049" s="80">
        <v>43410.0</v>
      </c>
      <c r="B6049" s="1">
        <v>2.2</v>
      </c>
    </row>
    <row r="6050" ht="15.75" customHeight="1">
      <c r="A6050" s="80">
        <v>43411.0</v>
      </c>
      <c r="B6050" s="1">
        <v>2.2</v>
      </c>
    </row>
    <row r="6051" ht="15.75" customHeight="1">
      <c r="A6051" s="80">
        <v>43412.0</v>
      </c>
      <c r="B6051" s="1">
        <v>2.2</v>
      </c>
    </row>
    <row r="6052" ht="15.75" customHeight="1">
      <c r="A6052" s="80">
        <v>43413.0</v>
      </c>
      <c r="B6052" s="1">
        <v>2.19</v>
      </c>
    </row>
    <row r="6053" ht="15.75" customHeight="1">
      <c r="A6053" s="80">
        <v>43417.0</v>
      </c>
      <c r="B6053" s="1">
        <v>2.2</v>
      </c>
    </row>
    <row r="6054" ht="15.75" customHeight="1">
      <c r="A6054" s="80">
        <v>43418.0</v>
      </c>
      <c r="B6054" s="1">
        <v>2.2</v>
      </c>
    </row>
    <row r="6055" ht="15.75" customHeight="1">
      <c r="A6055" s="80">
        <v>43419.0</v>
      </c>
      <c r="B6055" s="1">
        <v>2.2</v>
      </c>
    </row>
    <row r="6056" ht="15.75" customHeight="1">
      <c r="A6056" s="80">
        <v>43420.0</v>
      </c>
      <c r="B6056" s="1">
        <v>2.2</v>
      </c>
    </row>
    <row r="6057" ht="15.75" customHeight="1">
      <c r="A6057" s="80">
        <v>43423.0</v>
      </c>
      <c r="B6057" s="1">
        <v>2.2</v>
      </c>
    </row>
    <row r="6058" ht="15.75" customHeight="1">
      <c r="A6058" s="80">
        <v>43424.0</v>
      </c>
      <c r="B6058" s="1">
        <v>2.2</v>
      </c>
    </row>
    <row r="6059" ht="15.75" customHeight="1">
      <c r="A6059" s="80">
        <v>43425.0</v>
      </c>
      <c r="B6059" s="1">
        <v>2.2</v>
      </c>
    </row>
    <row r="6060" ht="15.75" customHeight="1">
      <c r="A6060" s="80">
        <v>43427.0</v>
      </c>
      <c r="B6060" s="1">
        <v>2.2</v>
      </c>
    </row>
    <row r="6061" ht="15.75" customHeight="1">
      <c r="A6061" s="80">
        <v>43430.0</v>
      </c>
      <c r="B6061" s="1">
        <v>2.2</v>
      </c>
    </row>
    <row r="6062" ht="15.75" customHeight="1">
      <c r="A6062" s="80">
        <v>43431.0</v>
      </c>
      <c r="B6062" s="1">
        <v>2.2</v>
      </c>
    </row>
    <row r="6063" ht="15.75" customHeight="1">
      <c r="A6063" s="80">
        <v>43432.0</v>
      </c>
      <c r="B6063" s="1">
        <v>2.2</v>
      </c>
    </row>
    <row r="6064" ht="15.75" customHeight="1">
      <c r="A6064" s="80">
        <v>43433.0</v>
      </c>
      <c r="B6064" s="1">
        <v>2.2</v>
      </c>
    </row>
    <row r="6065" ht="15.75" customHeight="1">
      <c r="A6065" s="80">
        <v>43434.0</v>
      </c>
      <c r="B6065" s="1">
        <v>2.2</v>
      </c>
    </row>
    <row r="6066" ht="15.75" customHeight="1">
      <c r="A6066" s="80">
        <v>43437.0</v>
      </c>
      <c r="B6066" s="1">
        <v>2.19</v>
      </c>
    </row>
    <row r="6067" ht="15.75" customHeight="1">
      <c r="A6067" s="80">
        <v>43438.0</v>
      </c>
      <c r="B6067" s="1">
        <v>2.2</v>
      </c>
    </row>
    <row r="6068" ht="15.75" customHeight="1">
      <c r="A6068" s="80">
        <v>43439.0</v>
      </c>
      <c r="B6068" s="1">
        <v>2.2</v>
      </c>
    </row>
    <row r="6069" ht="15.75" customHeight="1">
      <c r="A6069" s="80">
        <v>43440.0</v>
      </c>
      <c r="B6069" s="1">
        <v>2.2</v>
      </c>
    </row>
    <row r="6070" ht="15.75" customHeight="1">
      <c r="A6070" s="80">
        <v>43441.0</v>
      </c>
      <c r="B6070" s="1">
        <v>2.19</v>
      </c>
    </row>
    <row r="6071" ht="15.75" customHeight="1">
      <c r="A6071" s="80">
        <v>43444.0</v>
      </c>
      <c r="B6071" s="1">
        <v>2.2</v>
      </c>
    </row>
    <row r="6072" ht="15.75" customHeight="1">
      <c r="A6072" s="80">
        <v>43445.0</v>
      </c>
      <c r="B6072" s="1">
        <v>2.19</v>
      </c>
    </row>
    <row r="6073" ht="15.75" customHeight="1">
      <c r="A6073" s="80">
        <v>43446.0</v>
      </c>
      <c r="B6073" s="1">
        <v>2.19</v>
      </c>
    </row>
    <row r="6074" ht="15.75" customHeight="1">
      <c r="A6074" s="80">
        <v>43447.0</v>
      </c>
      <c r="B6074" s="1">
        <v>2.19</v>
      </c>
    </row>
    <row r="6075" ht="15.75" customHeight="1">
      <c r="A6075" s="80">
        <v>43448.0</v>
      </c>
      <c r="B6075" s="1">
        <v>2.19</v>
      </c>
    </row>
    <row r="6076" ht="15.75" customHeight="1">
      <c r="A6076" s="80">
        <v>43451.0</v>
      </c>
      <c r="B6076" s="1">
        <v>2.2</v>
      </c>
    </row>
    <row r="6077" ht="15.75" customHeight="1">
      <c r="A6077" s="80">
        <v>43452.0</v>
      </c>
      <c r="B6077" s="1">
        <v>2.2</v>
      </c>
    </row>
    <row r="6078" ht="15.75" customHeight="1">
      <c r="A6078" s="80">
        <v>43453.0</v>
      </c>
      <c r="B6078" s="1">
        <v>2.2</v>
      </c>
    </row>
    <row r="6079" ht="15.75" customHeight="1">
      <c r="A6079" s="80">
        <v>43454.0</v>
      </c>
      <c r="B6079" s="1">
        <v>2.4</v>
      </c>
    </row>
    <row r="6080" ht="15.75" customHeight="1">
      <c r="A6080" s="80">
        <v>43455.0</v>
      </c>
      <c r="B6080" s="1">
        <v>2.4</v>
      </c>
    </row>
    <row r="6081" ht="15.75" customHeight="1">
      <c r="A6081" s="80">
        <v>43458.0</v>
      </c>
      <c r="B6081" s="1">
        <v>2.4</v>
      </c>
    </row>
    <row r="6082" ht="15.75" customHeight="1">
      <c r="A6082" s="80">
        <v>43460.0</v>
      </c>
      <c r="B6082" s="1">
        <v>2.4</v>
      </c>
    </row>
    <row r="6083" ht="15.75" customHeight="1">
      <c r="A6083" s="80">
        <v>43461.0</v>
      </c>
      <c r="B6083" s="1">
        <v>2.4</v>
      </c>
    </row>
    <row r="6084" ht="15.75" customHeight="1">
      <c r="A6084" s="80">
        <v>43462.0</v>
      </c>
      <c r="B6084" s="1">
        <v>2.4</v>
      </c>
    </row>
    <row r="6085" ht="15.75" customHeight="1">
      <c r="A6085" s="80">
        <v>43465.0</v>
      </c>
      <c r="B6085" s="1">
        <v>2.4</v>
      </c>
    </row>
    <row r="6086" ht="15.75" customHeight="1">
      <c r="A6086" s="80">
        <v>43467.0</v>
      </c>
      <c r="B6086" s="1">
        <v>2.4</v>
      </c>
    </row>
    <row r="6087" ht="15.75" customHeight="1">
      <c r="A6087" s="80">
        <v>43468.0</v>
      </c>
      <c r="B6087" s="1">
        <v>2.4</v>
      </c>
    </row>
    <row r="6088" ht="15.75" customHeight="1">
      <c r="A6088" s="80">
        <v>43469.0</v>
      </c>
      <c r="B6088" s="1">
        <v>2.4</v>
      </c>
    </row>
    <row r="6089" ht="15.75" customHeight="1">
      <c r="A6089" s="80">
        <v>43472.0</v>
      </c>
      <c r="B6089" s="1">
        <v>2.4</v>
      </c>
    </row>
    <row r="6090" ht="15.75" customHeight="1">
      <c r="A6090" s="80">
        <v>43473.0</v>
      </c>
      <c r="B6090" s="1">
        <v>2.4</v>
      </c>
    </row>
    <row r="6091" ht="15.75" customHeight="1">
      <c r="A6091" s="80">
        <v>43474.0</v>
      </c>
      <c r="B6091" s="1">
        <v>2.4</v>
      </c>
    </row>
    <row r="6092" ht="15.75" customHeight="1">
      <c r="A6092" s="80">
        <v>43475.0</v>
      </c>
      <c r="B6092" s="1">
        <v>2.4</v>
      </c>
    </row>
    <row r="6093" ht="15.75" customHeight="1">
      <c r="A6093" s="80">
        <v>43476.0</v>
      </c>
      <c r="B6093" s="1">
        <v>2.4</v>
      </c>
    </row>
    <row r="6094" ht="15.75" customHeight="1">
      <c r="A6094" s="80">
        <v>43479.0</v>
      </c>
      <c r="B6094" s="1">
        <v>2.4</v>
      </c>
    </row>
    <row r="6095" ht="15.75" customHeight="1">
      <c r="A6095" s="80">
        <v>43480.0</v>
      </c>
      <c r="B6095" s="1">
        <v>2.4</v>
      </c>
    </row>
    <row r="6096" ht="15.75" customHeight="1">
      <c r="A6096" s="80">
        <v>43481.0</v>
      </c>
      <c r="B6096" s="1">
        <v>2.4</v>
      </c>
    </row>
    <row r="6097" ht="15.75" customHeight="1">
      <c r="A6097" s="80">
        <v>43482.0</v>
      </c>
      <c r="B6097" s="1">
        <v>2.4</v>
      </c>
    </row>
    <row r="6098" ht="15.75" customHeight="1">
      <c r="A6098" s="80">
        <v>43483.0</v>
      </c>
      <c r="B6098" s="1">
        <v>2.4</v>
      </c>
    </row>
    <row r="6099" ht="15.75" customHeight="1">
      <c r="A6099" s="80">
        <v>43487.0</v>
      </c>
      <c r="B6099" s="1">
        <v>2.4</v>
      </c>
    </row>
    <row r="6100" ht="15.75" customHeight="1">
      <c r="A6100" s="80">
        <v>43488.0</v>
      </c>
      <c r="B6100" s="1">
        <v>2.4</v>
      </c>
    </row>
    <row r="6101" ht="15.75" customHeight="1">
      <c r="A6101" s="80">
        <v>43489.0</v>
      </c>
      <c r="B6101" s="1">
        <v>2.4</v>
      </c>
    </row>
    <row r="6102" ht="15.75" customHeight="1">
      <c r="A6102" s="80">
        <v>43490.0</v>
      </c>
      <c r="B6102" s="1">
        <v>2.4</v>
      </c>
    </row>
    <row r="6103" ht="15.75" customHeight="1">
      <c r="A6103" s="80">
        <v>43493.0</v>
      </c>
      <c r="B6103" s="1">
        <v>2.4</v>
      </c>
    </row>
    <row r="6104" ht="15.75" customHeight="1">
      <c r="A6104" s="80">
        <v>43494.0</v>
      </c>
      <c r="B6104" s="1">
        <v>2.4</v>
      </c>
    </row>
    <row r="6105" ht="15.75" customHeight="1">
      <c r="A6105" s="80">
        <v>43495.0</v>
      </c>
      <c r="B6105" s="1">
        <v>2.4</v>
      </c>
    </row>
    <row r="6106" ht="15.75" customHeight="1">
      <c r="A6106" s="80">
        <v>43496.0</v>
      </c>
      <c r="B6106" s="1">
        <v>2.4</v>
      </c>
    </row>
    <row r="6107" ht="15.75" customHeight="1">
      <c r="A6107" s="80">
        <v>43497.0</v>
      </c>
      <c r="B6107" s="1">
        <v>2.4</v>
      </c>
    </row>
    <row r="6108" ht="15.75" customHeight="1">
      <c r="A6108" s="80">
        <v>43500.0</v>
      </c>
      <c r="B6108" s="1">
        <v>2.4</v>
      </c>
    </row>
    <row r="6109" ht="15.75" customHeight="1">
      <c r="A6109" s="80">
        <v>43501.0</v>
      </c>
      <c r="B6109" s="1">
        <v>2.4</v>
      </c>
    </row>
    <row r="6110" ht="15.75" customHeight="1">
      <c r="A6110" s="80">
        <v>43502.0</v>
      </c>
      <c r="B6110" s="1">
        <v>2.4</v>
      </c>
    </row>
    <row r="6111" ht="15.75" customHeight="1">
      <c r="A6111" s="80">
        <v>43503.0</v>
      </c>
      <c r="B6111" s="1">
        <v>2.4</v>
      </c>
    </row>
    <row r="6112" ht="15.75" customHeight="1">
      <c r="A6112" s="80">
        <v>43504.0</v>
      </c>
      <c r="B6112" s="1">
        <v>2.4</v>
      </c>
    </row>
    <row r="6113" ht="15.75" customHeight="1">
      <c r="A6113" s="80">
        <v>43507.0</v>
      </c>
      <c r="B6113" s="1">
        <v>2.4</v>
      </c>
    </row>
    <row r="6114" ht="15.75" customHeight="1">
      <c r="A6114" s="80">
        <v>43508.0</v>
      </c>
      <c r="B6114" s="1">
        <v>2.4</v>
      </c>
    </row>
    <row r="6115" ht="15.75" customHeight="1">
      <c r="A6115" s="80">
        <v>43509.0</v>
      </c>
      <c r="B6115" s="1">
        <v>2.4</v>
      </c>
    </row>
    <row r="6116" ht="15.75" customHeight="1">
      <c r="A6116" s="80">
        <v>43510.0</v>
      </c>
      <c r="B6116" s="1">
        <v>2.4</v>
      </c>
    </row>
    <row r="6117" ht="15.75" customHeight="1">
      <c r="A6117" s="80">
        <v>43511.0</v>
      </c>
      <c r="B6117" s="1">
        <v>2.4</v>
      </c>
    </row>
    <row r="6118" ht="15.75" customHeight="1">
      <c r="A6118" s="80">
        <v>43515.0</v>
      </c>
      <c r="B6118" s="1">
        <v>2.4</v>
      </c>
    </row>
    <row r="6119" ht="15.75" customHeight="1">
      <c r="A6119" s="80">
        <v>43516.0</v>
      </c>
      <c r="B6119" s="1">
        <v>2.4</v>
      </c>
    </row>
    <row r="6120" ht="15.75" customHeight="1">
      <c r="A6120" s="80">
        <v>43517.0</v>
      </c>
      <c r="B6120" s="1">
        <v>2.4</v>
      </c>
    </row>
    <row r="6121" ht="15.75" customHeight="1">
      <c r="A6121" s="80">
        <v>43518.0</v>
      </c>
      <c r="B6121" s="1">
        <v>2.4</v>
      </c>
    </row>
    <row r="6122" ht="15.75" customHeight="1">
      <c r="A6122" s="80">
        <v>43521.0</v>
      </c>
      <c r="B6122" s="1">
        <v>2.4</v>
      </c>
    </row>
    <row r="6123" ht="15.75" customHeight="1">
      <c r="A6123" s="80">
        <v>43522.0</v>
      </c>
      <c r="B6123" s="1">
        <v>2.4</v>
      </c>
    </row>
    <row r="6124" ht="15.75" customHeight="1">
      <c r="A6124" s="80">
        <v>43523.0</v>
      </c>
      <c r="B6124" s="1">
        <v>2.4</v>
      </c>
    </row>
    <row r="6125" ht="15.75" customHeight="1">
      <c r="A6125" s="80">
        <v>43524.0</v>
      </c>
      <c r="B6125" s="1">
        <v>2.4</v>
      </c>
    </row>
    <row r="6126" ht="15.75" customHeight="1">
      <c r="A6126" s="80">
        <v>43525.0</v>
      </c>
      <c r="B6126" s="1">
        <v>2.4</v>
      </c>
    </row>
    <row r="6127" ht="15.75" customHeight="1">
      <c r="A6127" s="80">
        <v>43528.0</v>
      </c>
      <c r="B6127" s="1">
        <v>2.4</v>
      </c>
    </row>
    <row r="6128" ht="15.75" customHeight="1">
      <c r="A6128" s="80">
        <v>43529.0</v>
      </c>
      <c r="B6128" s="1">
        <v>2.4</v>
      </c>
    </row>
    <row r="6129" ht="15.75" customHeight="1">
      <c r="A6129" s="80">
        <v>43530.0</v>
      </c>
      <c r="B6129" s="1">
        <v>2.4</v>
      </c>
    </row>
    <row r="6130" ht="15.75" customHeight="1">
      <c r="A6130" s="80">
        <v>43531.0</v>
      </c>
      <c r="B6130" s="1">
        <v>2.4</v>
      </c>
    </row>
    <row r="6131" ht="15.75" customHeight="1">
      <c r="A6131" s="80">
        <v>43532.0</v>
      </c>
      <c r="B6131" s="1">
        <v>2.4</v>
      </c>
    </row>
    <row r="6132" ht="15.75" customHeight="1">
      <c r="A6132" s="80">
        <v>43535.0</v>
      </c>
      <c r="B6132" s="1">
        <v>2.4</v>
      </c>
    </row>
    <row r="6133" ht="15.75" customHeight="1">
      <c r="A6133" s="80">
        <v>43536.0</v>
      </c>
      <c r="B6133" s="1">
        <v>2.4</v>
      </c>
    </row>
    <row r="6134" ht="15.75" customHeight="1">
      <c r="A6134" s="80">
        <v>43537.0</v>
      </c>
      <c r="B6134" s="1">
        <v>2.4</v>
      </c>
    </row>
    <row r="6135" ht="15.75" customHeight="1">
      <c r="A6135" s="80">
        <v>43538.0</v>
      </c>
      <c r="B6135" s="1">
        <v>2.4</v>
      </c>
    </row>
    <row r="6136" ht="15.75" customHeight="1">
      <c r="A6136" s="80">
        <v>43539.0</v>
      </c>
      <c r="B6136" s="1">
        <v>2.4</v>
      </c>
    </row>
    <row r="6137" ht="15.75" customHeight="1">
      <c r="A6137" s="80">
        <v>43542.0</v>
      </c>
      <c r="B6137" s="1">
        <v>2.4</v>
      </c>
    </row>
    <row r="6138" ht="15.75" customHeight="1">
      <c r="A6138" s="80">
        <v>43543.0</v>
      </c>
      <c r="B6138" s="1">
        <v>2.4</v>
      </c>
    </row>
    <row r="6139" ht="15.75" customHeight="1">
      <c r="A6139" s="80">
        <v>43544.0</v>
      </c>
      <c r="B6139" s="1">
        <v>2.41</v>
      </c>
    </row>
    <row r="6140" ht="15.75" customHeight="1">
      <c r="A6140" s="80">
        <v>43545.0</v>
      </c>
      <c r="B6140" s="1">
        <v>2.41</v>
      </c>
    </row>
    <row r="6141" ht="15.75" customHeight="1">
      <c r="A6141" s="80">
        <v>43546.0</v>
      </c>
      <c r="B6141" s="1">
        <v>2.41</v>
      </c>
    </row>
    <row r="6142" ht="15.75" customHeight="1">
      <c r="A6142" s="80">
        <v>43549.0</v>
      </c>
      <c r="B6142" s="1">
        <v>2.4</v>
      </c>
    </row>
    <row r="6143" ht="15.75" customHeight="1">
      <c r="A6143" s="80">
        <v>43550.0</v>
      </c>
      <c r="B6143" s="1">
        <v>2.4</v>
      </c>
    </row>
    <row r="6144" ht="15.75" customHeight="1">
      <c r="A6144" s="80">
        <v>43551.0</v>
      </c>
      <c r="B6144" s="1">
        <v>2.41</v>
      </c>
    </row>
    <row r="6145" ht="15.75" customHeight="1">
      <c r="A6145" s="80">
        <v>43552.0</v>
      </c>
      <c r="B6145" s="1">
        <v>2.41</v>
      </c>
    </row>
    <row r="6146" ht="15.75" customHeight="1">
      <c r="A6146" s="80">
        <v>43553.0</v>
      </c>
      <c r="B6146" s="1">
        <v>2.43</v>
      </c>
    </row>
    <row r="6147" ht="15.75" customHeight="1">
      <c r="A6147" s="80">
        <v>43556.0</v>
      </c>
      <c r="B6147" s="1">
        <v>2.41</v>
      </c>
    </row>
    <row r="6148" ht="15.75" customHeight="1">
      <c r="A6148" s="80">
        <v>43557.0</v>
      </c>
      <c r="B6148" s="1">
        <v>2.41</v>
      </c>
    </row>
    <row r="6149" ht="15.75" customHeight="1">
      <c r="A6149" s="80">
        <v>43558.0</v>
      </c>
      <c r="B6149" s="1">
        <v>2.41</v>
      </c>
    </row>
    <row r="6150" ht="15.75" customHeight="1">
      <c r="A6150" s="80">
        <v>43559.0</v>
      </c>
      <c r="B6150" s="1">
        <v>2.41</v>
      </c>
    </row>
    <row r="6151" ht="15.75" customHeight="1">
      <c r="A6151" s="80">
        <v>43560.0</v>
      </c>
      <c r="B6151" s="1">
        <v>2.41</v>
      </c>
    </row>
    <row r="6152" ht="15.75" customHeight="1">
      <c r="A6152" s="80">
        <v>43563.0</v>
      </c>
      <c r="B6152" s="1">
        <v>2.41</v>
      </c>
    </row>
    <row r="6153" ht="15.75" customHeight="1">
      <c r="A6153" s="80">
        <v>43564.0</v>
      </c>
      <c r="B6153" s="1">
        <v>2.41</v>
      </c>
    </row>
    <row r="6154" ht="15.75" customHeight="1">
      <c r="A6154" s="80">
        <v>43565.0</v>
      </c>
      <c r="B6154" s="1">
        <v>2.41</v>
      </c>
    </row>
    <row r="6155" ht="15.75" customHeight="1">
      <c r="A6155" s="80">
        <v>43566.0</v>
      </c>
      <c r="B6155" s="1">
        <v>2.41</v>
      </c>
    </row>
    <row r="6156" ht="15.75" customHeight="1">
      <c r="A6156" s="80">
        <v>43567.0</v>
      </c>
      <c r="B6156" s="1">
        <v>2.41</v>
      </c>
    </row>
    <row r="6157" ht="15.75" customHeight="1">
      <c r="A6157" s="80">
        <v>43570.0</v>
      </c>
      <c r="B6157" s="1">
        <v>2.41</v>
      </c>
    </row>
    <row r="6158" ht="15.75" customHeight="1">
      <c r="A6158" s="80">
        <v>43571.0</v>
      </c>
      <c r="B6158" s="1">
        <v>2.41</v>
      </c>
    </row>
    <row r="6159" ht="15.75" customHeight="1">
      <c r="A6159" s="80">
        <v>43572.0</v>
      </c>
      <c r="B6159" s="1">
        <v>2.42</v>
      </c>
    </row>
    <row r="6160" ht="15.75" customHeight="1">
      <c r="A6160" s="80">
        <v>43573.0</v>
      </c>
      <c r="B6160" s="1">
        <v>2.43</v>
      </c>
    </row>
    <row r="6161" ht="15.75" customHeight="1">
      <c r="A6161" s="80">
        <v>43574.0</v>
      </c>
      <c r="B6161" s="1">
        <v>2.44</v>
      </c>
    </row>
    <row r="6162" ht="15.75" customHeight="1">
      <c r="A6162" s="80">
        <v>43577.0</v>
      </c>
      <c r="B6162" s="1">
        <v>2.44</v>
      </c>
    </row>
    <row r="6163" ht="15.75" customHeight="1">
      <c r="A6163" s="80">
        <v>43578.0</v>
      </c>
      <c r="B6163" s="1">
        <v>2.44</v>
      </c>
    </row>
    <row r="6164" ht="15.75" customHeight="1">
      <c r="A6164" s="80">
        <v>43579.0</v>
      </c>
      <c r="B6164" s="1">
        <v>2.44</v>
      </c>
    </row>
    <row r="6165" ht="15.75" customHeight="1">
      <c r="A6165" s="80">
        <v>43580.0</v>
      </c>
      <c r="B6165" s="1">
        <v>2.44</v>
      </c>
    </row>
    <row r="6166" ht="15.75" customHeight="1">
      <c r="A6166" s="80">
        <v>43581.0</v>
      </c>
      <c r="B6166" s="1">
        <v>2.44</v>
      </c>
    </row>
    <row r="6167" ht="15.75" customHeight="1">
      <c r="A6167" s="80">
        <v>43584.0</v>
      </c>
      <c r="B6167" s="1">
        <v>2.45</v>
      </c>
    </row>
    <row r="6168" ht="15.75" customHeight="1">
      <c r="A6168" s="80">
        <v>43585.0</v>
      </c>
      <c r="B6168" s="1">
        <v>2.45</v>
      </c>
    </row>
    <row r="6169" ht="15.75" customHeight="1">
      <c r="A6169" s="80">
        <v>43586.0</v>
      </c>
      <c r="B6169" s="1">
        <v>2.45</v>
      </c>
    </row>
    <row r="6170" ht="15.75" customHeight="1">
      <c r="A6170" s="80">
        <v>43587.0</v>
      </c>
      <c r="B6170" s="1">
        <v>2.41</v>
      </c>
    </row>
    <row r="6171" ht="15.75" customHeight="1">
      <c r="A6171" s="80">
        <v>43588.0</v>
      </c>
      <c r="B6171" s="1">
        <v>2.4</v>
      </c>
    </row>
    <row r="6172" ht="15.75" customHeight="1">
      <c r="A6172" s="80">
        <v>43591.0</v>
      </c>
      <c r="B6172" s="1">
        <v>2.4</v>
      </c>
    </row>
    <row r="6173" ht="15.75" customHeight="1">
      <c r="A6173" s="80">
        <v>43592.0</v>
      </c>
      <c r="B6173" s="1">
        <v>2.4</v>
      </c>
    </row>
    <row r="6174" ht="15.75" customHeight="1">
      <c r="A6174" s="80">
        <v>43593.0</v>
      </c>
      <c r="B6174" s="1">
        <v>2.39</v>
      </c>
    </row>
    <row r="6175" ht="15.75" customHeight="1">
      <c r="A6175" s="80">
        <v>43594.0</v>
      </c>
      <c r="B6175" s="1">
        <v>2.38</v>
      </c>
    </row>
    <row r="6176" ht="15.75" customHeight="1">
      <c r="A6176" s="80">
        <v>43595.0</v>
      </c>
      <c r="B6176" s="1">
        <v>2.38</v>
      </c>
    </row>
    <row r="6177" ht="15.75" customHeight="1">
      <c r="A6177" s="80">
        <v>43598.0</v>
      </c>
      <c r="B6177" s="1">
        <v>2.38</v>
      </c>
    </row>
    <row r="6178" ht="15.75" customHeight="1">
      <c r="A6178" s="80">
        <v>43599.0</v>
      </c>
      <c r="B6178" s="1">
        <v>2.38</v>
      </c>
    </row>
    <row r="6179" ht="15.75" customHeight="1">
      <c r="A6179" s="80">
        <v>43600.0</v>
      </c>
      <c r="B6179" s="1">
        <v>2.4</v>
      </c>
    </row>
    <row r="6180" ht="15.75" customHeight="1">
      <c r="A6180" s="80">
        <v>43601.0</v>
      </c>
      <c r="B6180" s="1">
        <v>2.39</v>
      </c>
    </row>
    <row r="6181" ht="15.75" customHeight="1">
      <c r="A6181" s="80">
        <v>43602.0</v>
      </c>
      <c r="B6181" s="1">
        <v>2.39</v>
      </c>
    </row>
    <row r="6182" ht="15.75" customHeight="1">
      <c r="A6182" s="80">
        <v>43605.0</v>
      </c>
      <c r="B6182" s="1">
        <v>2.39</v>
      </c>
    </row>
    <row r="6183" ht="15.75" customHeight="1">
      <c r="A6183" s="80">
        <v>43606.0</v>
      </c>
      <c r="B6183" s="1">
        <v>2.39</v>
      </c>
    </row>
    <row r="6184" ht="15.75" customHeight="1">
      <c r="A6184" s="80">
        <v>43607.0</v>
      </c>
      <c r="B6184" s="1">
        <v>2.38</v>
      </c>
    </row>
    <row r="6185" ht="15.75" customHeight="1">
      <c r="A6185" s="80">
        <v>43608.0</v>
      </c>
      <c r="B6185" s="1">
        <v>2.38</v>
      </c>
    </row>
    <row r="6186" ht="15.75" customHeight="1">
      <c r="A6186" s="80">
        <v>43609.0</v>
      </c>
      <c r="B6186" s="1">
        <v>2.38</v>
      </c>
    </row>
    <row r="6187" ht="15.75" customHeight="1">
      <c r="A6187" s="80">
        <v>43613.0</v>
      </c>
      <c r="B6187" s="1">
        <v>2.39</v>
      </c>
    </row>
    <row r="6188" ht="15.75" customHeight="1">
      <c r="A6188" s="80">
        <v>43614.0</v>
      </c>
      <c r="B6188" s="1">
        <v>2.39</v>
      </c>
    </row>
    <row r="6189" ht="15.75" customHeight="1">
      <c r="A6189" s="80">
        <v>43615.0</v>
      </c>
      <c r="B6189" s="1">
        <v>2.39</v>
      </c>
    </row>
    <row r="6190" ht="15.75" customHeight="1">
      <c r="A6190" s="80">
        <v>43616.0</v>
      </c>
      <c r="B6190" s="1">
        <v>2.4</v>
      </c>
    </row>
    <row r="6191" ht="15.75" customHeight="1">
      <c r="A6191" s="80">
        <v>43619.0</v>
      </c>
      <c r="B6191" s="1">
        <v>2.38</v>
      </c>
    </row>
    <row r="6192" ht="15.75" customHeight="1">
      <c r="A6192" s="80">
        <v>43620.0</v>
      </c>
      <c r="B6192" s="1">
        <v>2.38</v>
      </c>
    </row>
    <row r="6193" ht="15.75" customHeight="1">
      <c r="A6193" s="80">
        <v>43621.0</v>
      </c>
      <c r="B6193" s="1">
        <v>2.38</v>
      </c>
    </row>
    <row r="6194" ht="15.75" customHeight="1">
      <c r="A6194" s="80">
        <v>43622.0</v>
      </c>
      <c r="B6194" s="1">
        <v>2.37</v>
      </c>
    </row>
    <row r="6195" ht="15.75" customHeight="1">
      <c r="A6195" s="80">
        <v>43623.0</v>
      </c>
      <c r="B6195" s="1">
        <v>2.37</v>
      </c>
    </row>
    <row r="6196" ht="15.75" customHeight="1">
      <c r="A6196" s="80">
        <v>43626.0</v>
      </c>
      <c r="B6196" s="1">
        <v>2.37</v>
      </c>
    </row>
    <row r="6197" ht="15.75" customHeight="1">
      <c r="A6197" s="80">
        <v>43627.0</v>
      </c>
      <c r="B6197" s="1">
        <v>2.37</v>
      </c>
    </row>
    <row r="6198" ht="15.75" customHeight="1">
      <c r="A6198" s="80">
        <v>43628.0</v>
      </c>
      <c r="B6198" s="1">
        <v>2.37</v>
      </c>
    </row>
    <row r="6199" ht="15.75" customHeight="1">
      <c r="A6199" s="80">
        <v>43629.0</v>
      </c>
      <c r="B6199" s="1">
        <v>2.37</v>
      </c>
    </row>
    <row r="6200" ht="15.75" customHeight="1">
      <c r="A6200" s="80">
        <v>43630.0</v>
      </c>
      <c r="B6200" s="1">
        <v>2.36</v>
      </c>
    </row>
    <row r="6201" ht="15.75" customHeight="1">
      <c r="A6201" s="80">
        <v>43633.0</v>
      </c>
      <c r="B6201" s="1">
        <v>2.38</v>
      </c>
    </row>
    <row r="6202" ht="15.75" customHeight="1">
      <c r="A6202" s="80">
        <v>43634.0</v>
      </c>
      <c r="B6202" s="1">
        <v>2.37</v>
      </c>
    </row>
    <row r="6203" ht="15.75" customHeight="1">
      <c r="A6203" s="80">
        <v>43635.0</v>
      </c>
      <c r="B6203" s="1">
        <v>2.37</v>
      </c>
    </row>
    <row r="6204" ht="15.75" customHeight="1">
      <c r="A6204" s="80">
        <v>43636.0</v>
      </c>
      <c r="B6204" s="1">
        <v>2.37</v>
      </c>
    </row>
    <row r="6205" ht="15.75" customHeight="1">
      <c r="A6205" s="80">
        <v>43637.0</v>
      </c>
      <c r="B6205" s="1">
        <v>2.38</v>
      </c>
    </row>
    <row r="6206" ht="15.75" customHeight="1">
      <c r="A6206" s="80">
        <v>43640.0</v>
      </c>
      <c r="B6206" s="1">
        <v>2.38</v>
      </c>
    </row>
    <row r="6207" ht="15.75" customHeight="1">
      <c r="A6207" s="80">
        <v>43641.0</v>
      </c>
      <c r="B6207" s="1">
        <v>2.38</v>
      </c>
    </row>
    <row r="6208" ht="15.75" customHeight="1">
      <c r="A6208" s="80">
        <v>43642.0</v>
      </c>
      <c r="B6208" s="1">
        <v>2.38</v>
      </c>
    </row>
    <row r="6209" ht="15.75" customHeight="1">
      <c r="A6209" s="80">
        <v>43643.0</v>
      </c>
      <c r="B6209" s="1">
        <v>2.38</v>
      </c>
    </row>
    <row r="6210" ht="15.75" customHeight="1">
      <c r="A6210" s="80">
        <v>43644.0</v>
      </c>
      <c r="B6210" s="1">
        <v>2.4</v>
      </c>
    </row>
    <row r="6211" ht="15.75" customHeight="1">
      <c r="A6211" s="80">
        <v>43647.0</v>
      </c>
      <c r="B6211" s="1">
        <v>2.39</v>
      </c>
    </row>
    <row r="6212" ht="15.75" customHeight="1">
      <c r="A6212" s="80">
        <v>43648.0</v>
      </c>
      <c r="B6212" s="1">
        <v>2.4</v>
      </c>
    </row>
    <row r="6213" ht="15.75" customHeight="1">
      <c r="A6213" s="80">
        <v>43649.0</v>
      </c>
      <c r="B6213" s="1">
        <v>2.41</v>
      </c>
    </row>
    <row r="6214" ht="15.75" customHeight="1">
      <c r="A6214" s="80">
        <v>43651.0</v>
      </c>
      <c r="B6214" s="1">
        <v>2.42</v>
      </c>
    </row>
    <row r="6215" ht="15.75" customHeight="1">
      <c r="A6215" s="80">
        <v>43654.0</v>
      </c>
      <c r="B6215" s="1">
        <v>2.41</v>
      </c>
    </row>
    <row r="6216" ht="15.75" customHeight="1">
      <c r="A6216" s="80">
        <v>43655.0</v>
      </c>
      <c r="B6216" s="1">
        <v>2.41</v>
      </c>
    </row>
    <row r="6217" ht="15.75" customHeight="1">
      <c r="A6217" s="80">
        <v>43656.0</v>
      </c>
      <c r="B6217" s="1">
        <v>2.41</v>
      </c>
    </row>
    <row r="6218" ht="15.75" customHeight="1">
      <c r="A6218" s="80">
        <v>43657.0</v>
      </c>
      <c r="B6218" s="1">
        <v>2.4</v>
      </c>
    </row>
    <row r="6219" ht="15.75" customHeight="1">
      <c r="A6219" s="80">
        <v>43658.0</v>
      </c>
      <c r="B6219" s="1">
        <v>2.38</v>
      </c>
    </row>
    <row r="6220" ht="15.75" customHeight="1">
      <c r="A6220" s="80">
        <v>43661.0</v>
      </c>
      <c r="B6220" s="1">
        <v>2.4</v>
      </c>
    </row>
    <row r="6221" ht="15.75" customHeight="1">
      <c r="A6221" s="80">
        <v>43662.0</v>
      </c>
      <c r="B6221" s="1">
        <v>2.41</v>
      </c>
    </row>
    <row r="6222" ht="15.75" customHeight="1">
      <c r="A6222" s="80">
        <v>43663.0</v>
      </c>
      <c r="B6222" s="1">
        <v>2.41</v>
      </c>
    </row>
    <row r="6223" ht="15.75" customHeight="1">
      <c r="A6223" s="80">
        <v>43664.0</v>
      </c>
      <c r="B6223" s="1">
        <v>2.41</v>
      </c>
    </row>
    <row r="6224" ht="15.75" customHeight="1">
      <c r="A6224" s="80">
        <v>43665.0</v>
      </c>
      <c r="B6224" s="1">
        <v>2.41</v>
      </c>
    </row>
    <row r="6225" ht="15.75" customHeight="1">
      <c r="A6225" s="80">
        <v>43668.0</v>
      </c>
      <c r="B6225" s="1">
        <v>2.4</v>
      </c>
    </row>
    <row r="6226" ht="15.75" customHeight="1">
      <c r="A6226" s="80">
        <v>43669.0</v>
      </c>
      <c r="B6226" s="1">
        <v>2.4</v>
      </c>
    </row>
    <row r="6227" ht="15.75" customHeight="1">
      <c r="A6227" s="80">
        <v>43670.0</v>
      </c>
      <c r="B6227" s="1">
        <v>2.4</v>
      </c>
    </row>
    <row r="6228" ht="15.75" customHeight="1">
      <c r="A6228" s="80">
        <v>43671.0</v>
      </c>
      <c r="B6228" s="1">
        <v>2.4</v>
      </c>
    </row>
    <row r="6229" ht="15.75" customHeight="1">
      <c r="A6229" s="80">
        <v>43672.0</v>
      </c>
      <c r="B6229" s="1">
        <v>2.4</v>
      </c>
    </row>
    <row r="6230" ht="15.75" customHeight="1">
      <c r="A6230" s="80">
        <v>43675.0</v>
      </c>
      <c r="B6230" s="1">
        <v>2.4</v>
      </c>
    </row>
    <row r="6231" ht="15.75" customHeight="1">
      <c r="A6231" s="80">
        <v>43676.0</v>
      </c>
      <c r="B6231" s="1">
        <v>2.39</v>
      </c>
    </row>
    <row r="6232" ht="15.75" customHeight="1">
      <c r="A6232" s="80">
        <v>43677.0</v>
      </c>
      <c r="B6232" s="1">
        <v>2.4</v>
      </c>
    </row>
    <row r="6233" ht="15.75" customHeight="1">
      <c r="A6233" s="80">
        <v>43678.0</v>
      </c>
      <c r="B6233" s="1">
        <v>2.14</v>
      </c>
    </row>
    <row r="6234" ht="15.75" customHeight="1">
      <c r="A6234" s="80">
        <v>43679.0</v>
      </c>
      <c r="B6234" s="1">
        <v>2.14</v>
      </c>
    </row>
    <row r="6235" ht="15.75" customHeight="1">
      <c r="A6235" s="80">
        <v>43682.0</v>
      </c>
      <c r="B6235" s="1">
        <v>2.13</v>
      </c>
    </row>
    <row r="6236" ht="15.75" customHeight="1">
      <c r="A6236" s="80">
        <v>43683.0</v>
      </c>
      <c r="B6236" s="1">
        <v>2.13</v>
      </c>
    </row>
    <row r="6237" ht="15.75" customHeight="1">
      <c r="A6237" s="80">
        <v>43684.0</v>
      </c>
      <c r="B6237" s="1">
        <v>2.12</v>
      </c>
    </row>
    <row r="6238" ht="15.75" customHeight="1">
      <c r="A6238" s="80">
        <v>43685.0</v>
      </c>
      <c r="B6238" s="1">
        <v>2.12</v>
      </c>
    </row>
    <row r="6239" ht="15.75" customHeight="1">
      <c r="A6239" s="80">
        <v>43686.0</v>
      </c>
      <c r="B6239" s="1">
        <v>2.12</v>
      </c>
    </row>
    <row r="6240" ht="15.75" customHeight="1">
      <c r="A6240" s="80">
        <v>43689.0</v>
      </c>
      <c r="B6240" s="1">
        <v>2.12</v>
      </c>
    </row>
    <row r="6241" ht="15.75" customHeight="1">
      <c r="A6241" s="80">
        <v>43690.0</v>
      </c>
      <c r="B6241" s="1">
        <v>2.12</v>
      </c>
    </row>
    <row r="6242" ht="15.75" customHeight="1">
      <c r="A6242" s="80">
        <v>43691.0</v>
      </c>
      <c r="B6242" s="1">
        <v>2.12</v>
      </c>
    </row>
    <row r="6243" ht="15.75" customHeight="1">
      <c r="A6243" s="80">
        <v>43692.0</v>
      </c>
      <c r="B6243" s="1">
        <v>2.13</v>
      </c>
    </row>
    <row r="6244" ht="15.75" customHeight="1">
      <c r="A6244" s="80">
        <v>43693.0</v>
      </c>
      <c r="B6244" s="1">
        <v>2.13</v>
      </c>
    </row>
    <row r="6245" ht="15.75" customHeight="1">
      <c r="A6245" s="80">
        <v>43696.0</v>
      </c>
      <c r="B6245" s="1">
        <v>2.13</v>
      </c>
    </row>
    <row r="6246" ht="15.75" customHeight="1">
      <c r="A6246" s="80">
        <v>43697.0</v>
      </c>
      <c r="B6246" s="1">
        <v>2.13</v>
      </c>
    </row>
    <row r="6247" ht="15.75" customHeight="1">
      <c r="A6247" s="80">
        <v>43698.0</v>
      </c>
      <c r="B6247" s="1">
        <v>2.12</v>
      </c>
    </row>
    <row r="6248" ht="15.75" customHeight="1">
      <c r="A6248" s="80">
        <v>43699.0</v>
      </c>
      <c r="B6248" s="1">
        <v>2.12</v>
      </c>
    </row>
    <row r="6249" ht="15.75" customHeight="1">
      <c r="A6249" s="80">
        <v>43700.0</v>
      </c>
      <c r="B6249" s="1">
        <v>2.12</v>
      </c>
    </row>
    <row r="6250" ht="15.75" customHeight="1">
      <c r="A6250" s="80">
        <v>43703.0</v>
      </c>
      <c r="B6250" s="1">
        <v>2.12</v>
      </c>
    </row>
    <row r="6251" ht="15.75" customHeight="1">
      <c r="A6251" s="80">
        <v>43704.0</v>
      </c>
      <c r="B6251" s="1">
        <v>2.12</v>
      </c>
    </row>
    <row r="6252" ht="15.75" customHeight="1">
      <c r="A6252" s="80">
        <v>43705.0</v>
      </c>
      <c r="B6252" s="1">
        <v>2.12</v>
      </c>
    </row>
    <row r="6253" ht="15.75" customHeight="1">
      <c r="A6253" s="80">
        <v>43706.0</v>
      </c>
      <c r="B6253" s="1">
        <v>2.12</v>
      </c>
    </row>
    <row r="6254" ht="15.75" customHeight="1">
      <c r="A6254" s="80">
        <v>43707.0</v>
      </c>
      <c r="B6254" s="1">
        <v>2.13</v>
      </c>
    </row>
    <row r="6255" ht="15.75" customHeight="1">
      <c r="A6255" s="80">
        <v>43711.0</v>
      </c>
      <c r="B6255" s="1">
        <v>2.13</v>
      </c>
    </row>
    <row r="6256" ht="15.75" customHeight="1">
      <c r="A6256" s="80">
        <v>43712.0</v>
      </c>
      <c r="B6256" s="1">
        <v>2.13</v>
      </c>
    </row>
    <row r="6257" ht="15.75" customHeight="1">
      <c r="A6257" s="80">
        <v>43713.0</v>
      </c>
      <c r="B6257" s="1">
        <v>2.13</v>
      </c>
    </row>
    <row r="6258" ht="15.75" customHeight="1">
      <c r="A6258" s="80">
        <v>43714.0</v>
      </c>
      <c r="B6258" s="1">
        <v>2.12</v>
      </c>
    </row>
    <row r="6259" ht="15.75" customHeight="1">
      <c r="A6259" s="80">
        <v>43717.0</v>
      </c>
      <c r="B6259" s="1">
        <v>2.13</v>
      </c>
    </row>
    <row r="6260" ht="15.75" customHeight="1">
      <c r="A6260" s="80">
        <v>43718.0</v>
      </c>
      <c r="B6260" s="1">
        <v>2.13</v>
      </c>
    </row>
    <row r="6261" ht="15.75" customHeight="1">
      <c r="A6261" s="80">
        <v>43719.0</v>
      </c>
      <c r="B6261" s="1">
        <v>2.13</v>
      </c>
    </row>
    <row r="6262" ht="15.75" customHeight="1">
      <c r="A6262" s="80">
        <v>43720.0</v>
      </c>
      <c r="B6262" s="1">
        <v>2.13</v>
      </c>
    </row>
    <row r="6263" ht="15.75" customHeight="1">
      <c r="A6263" s="80">
        <v>43721.0</v>
      </c>
      <c r="B6263" s="1">
        <v>2.14</v>
      </c>
    </row>
    <row r="6264" ht="15.75" customHeight="1">
      <c r="A6264" s="80">
        <v>43724.0</v>
      </c>
      <c r="B6264" s="1">
        <v>2.25</v>
      </c>
    </row>
    <row r="6265" ht="15.75" customHeight="1">
      <c r="A6265" s="80">
        <v>43725.0</v>
      </c>
      <c r="B6265" s="1">
        <v>2.3</v>
      </c>
    </row>
    <row r="6266" ht="15.75" customHeight="1">
      <c r="A6266" s="80">
        <v>43726.0</v>
      </c>
      <c r="B6266" s="1">
        <v>2.25</v>
      </c>
    </row>
    <row r="6267" ht="15.75" customHeight="1">
      <c r="A6267" s="80">
        <v>43727.0</v>
      </c>
      <c r="B6267" s="1">
        <v>1.9</v>
      </c>
    </row>
    <row r="6268" ht="15.75" customHeight="1">
      <c r="A6268" s="80">
        <v>43728.0</v>
      </c>
      <c r="B6268" s="1">
        <v>1.9</v>
      </c>
    </row>
    <row r="6269" ht="15.75" customHeight="1">
      <c r="A6269" s="80">
        <v>43731.0</v>
      </c>
      <c r="B6269" s="1">
        <v>1.9</v>
      </c>
    </row>
    <row r="6270" ht="15.75" customHeight="1">
      <c r="A6270" s="80">
        <v>43732.0</v>
      </c>
      <c r="B6270" s="1">
        <v>1.9</v>
      </c>
    </row>
    <row r="6271" ht="15.75" customHeight="1">
      <c r="A6271" s="80">
        <v>43733.0</v>
      </c>
      <c r="B6271" s="1">
        <v>1.9</v>
      </c>
    </row>
    <row r="6272" ht="15.75" customHeight="1">
      <c r="A6272" s="80">
        <v>43734.0</v>
      </c>
      <c r="B6272" s="1">
        <v>1.85</v>
      </c>
    </row>
    <row r="6273" ht="15.75" customHeight="1">
      <c r="A6273" s="80">
        <v>43735.0</v>
      </c>
      <c r="B6273" s="1">
        <v>1.83</v>
      </c>
    </row>
    <row r="6274" ht="15.75" customHeight="1">
      <c r="A6274" s="80">
        <v>43738.0</v>
      </c>
      <c r="B6274" s="1">
        <v>1.9</v>
      </c>
    </row>
    <row r="6275" ht="15.75" customHeight="1">
      <c r="A6275" s="80">
        <v>43739.0</v>
      </c>
      <c r="B6275" s="1">
        <v>1.88</v>
      </c>
    </row>
    <row r="6276" ht="15.75" customHeight="1">
      <c r="A6276" s="80">
        <v>43740.0</v>
      </c>
      <c r="B6276" s="1">
        <v>1.85</v>
      </c>
    </row>
    <row r="6277" ht="15.75" customHeight="1">
      <c r="A6277" s="80">
        <v>43741.0</v>
      </c>
      <c r="B6277" s="1">
        <v>1.83</v>
      </c>
    </row>
    <row r="6278" ht="15.75" customHeight="1">
      <c r="A6278" s="80">
        <v>43742.0</v>
      </c>
      <c r="B6278" s="1">
        <v>1.82</v>
      </c>
    </row>
    <row r="6279" ht="15.75" customHeight="1">
      <c r="A6279" s="80">
        <v>43745.0</v>
      </c>
      <c r="B6279" s="1">
        <v>1.82</v>
      </c>
    </row>
    <row r="6280" ht="15.75" customHeight="1">
      <c r="A6280" s="80">
        <v>43746.0</v>
      </c>
      <c r="B6280" s="1">
        <v>1.82</v>
      </c>
    </row>
    <row r="6281" ht="15.75" customHeight="1">
      <c r="A6281" s="80">
        <v>43747.0</v>
      </c>
      <c r="B6281" s="1">
        <v>1.82</v>
      </c>
    </row>
    <row r="6282" ht="15.75" customHeight="1">
      <c r="A6282" s="80">
        <v>43748.0</v>
      </c>
      <c r="B6282" s="1">
        <v>1.82</v>
      </c>
    </row>
    <row r="6283" ht="15.75" customHeight="1">
      <c r="A6283" s="80">
        <v>43749.0</v>
      </c>
      <c r="B6283" s="1">
        <v>1.82</v>
      </c>
    </row>
    <row r="6284" ht="15.75" customHeight="1">
      <c r="A6284" s="80">
        <v>43753.0</v>
      </c>
      <c r="B6284" s="1">
        <v>1.9</v>
      </c>
    </row>
    <row r="6285" ht="15.75" customHeight="1">
      <c r="A6285" s="80">
        <v>43754.0</v>
      </c>
      <c r="B6285" s="1">
        <v>1.9</v>
      </c>
    </row>
    <row r="6286" ht="15.75" customHeight="1">
      <c r="A6286" s="80">
        <v>43755.0</v>
      </c>
      <c r="B6286" s="1">
        <v>1.85</v>
      </c>
    </row>
    <row r="6287" ht="15.75" customHeight="1">
      <c r="A6287" s="80">
        <v>43756.0</v>
      </c>
      <c r="B6287" s="1">
        <v>1.85</v>
      </c>
    </row>
    <row r="6288" ht="15.75" customHeight="1">
      <c r="A6288" s="80">
        <v>43759.0</v>
      </c>
      <c r="B6288" s="1">
        <v>1.85</v>
      </c>
    </row>
    <row r="6289" ht="15.75" customHeight="1">
      <c r="A6289" s="80">
        <v>43760.0</v>
      </c>
      <c r="B6289" s="1">
        <v>1.85</v>
      </c>
    </row>
    <row r="6290" ht="15.75" customHeight="1">
      <c r="A6290" s="80">
        <v>43761.0</v>
      </c>
      <c r="B6290" s="1">
        <v>1.85</v>
      </c>
    </row>
    <row r="6291" ht="15.75" customHeight="1">
      <c r="A6291" s="80">
        <v>43762.0</v>
      </c>
      <c r="B6291" s="1">
        <v>1.85</v>
      </c>
    </row>
    <row r="6292" ht="15.75" customHeight="1">
      <c r="A6292" s="80">
        <v>43763.0</v>
      </c>
      <c r="B6292" s="1">
        <v>1.83</v>
      </c>
    </row>
    <row r="6293" ht="15.75" customHeight="1">
      <c r="A6293" s="80">
        <v>43766.0</v>
      </c>
      <c r="B6293" s="1">
        <v>1.83</v>
      </c>
    </row>
    <row r="6294" ht="15.75" customHeight="1">
      <c r="A6294" s="80">
        <v>43767.0</v>
      </c>
      <c r="B6294" s="1">
        <v>1.82</v>
      </c>
    </row>
    <row r="6295" ht="15.75" customHeight="1">
      <c r="A6295" s="80">
        <v>43768.0</v>
      </c>
      <c r="B6295" s="1">
        <v>1.82</v>
      </c>
    </row>
    <row r="6296" ht="15.75" customHeight="1">
      <c r="A6296" s="80">
        <v>43769.0</v>
      </c>
      <c r="B6296" s="1">
        <v>1.58</v>
      </c>
    </row>
    <row r="6297" ht="15.75" customHeight="1">
      <c r="A6297" s="80">
        <v>43770.0</v>
      </c>
      <c r="B6297" s="1">
        <v>1.57</v>
      </c>
    </row>
    <row r="6298" ht="15.75" customHeight="1">
      <c r="A6298" s="80">
        <v>43773.0</v>
      </c>
      <c r="B6298" s="1">
        <v>1.56</v>
      </c>
    </row>
    <row r="6299" ht="15.75" customHeight="1">
      <c r="A6299" s="80">
        <v>43774.0</v>
      </c>
      <c r="B6299" s="1">
        <v>1.56</v>
      </c>
    </row>
    <row r="6300" ht="15.75" customHeight="1">
      <c r="A6300" s="80">
        <v>43775.0</v>
      </c>
      <c r="B6300" s="1">
        <v>1.55</v>
      </c>
    </row>
    <row r="6301" ht="15.75" customHeight="1">
      <c r="A6301" s="80">
        <v>43776.0</v>
      </c>
      <c r="B6301" s="1">
        <v>1.55</v>
      </c>
    </row>
    <row r="6302" ht="15.75" customHeight="1">
      <c r="A6302" s="80">
        <v>43777.0</v>
      </c>
      <c r="B6302" s="1">
        <v>1.55</v>
      </c>
    </row>
    <row r="6303" ht="15.75" customHeight="1">
      <c r="A6303" s="80">
        <v>43781.0</v>
      </c>
      <c r="B6303" s="1">
        <v>1.55</v>
      </c>
    </row>
    <row r="6304" ht="15.75" customHeight="1">
      <c r="A6304" s="80">
        <v>43782.0</v>
      </c>
      <c r="B6304" s="1">
        <v>1.55</v>
      </c>
    </row>
    <row r="6305" ht="15.75" customHeight="1">
      <c r="A6305" s="80">
        <v>43783.0</v>
      </c>
      <c r="B6305" s="1">
        <v>1.55</v>
      </c>
    </row>
    <row r="6306" ht="15.75" customHeight="1">
      <c r="A6306" s="80">
        <v>43784.0</v>
      </c>
      <c r="B6306" s="1">
        <v>1.55</v>
      </c>
    </row>
    <row r="6307" ht="15.75" customHeight="1">
      <c r="A6307" s="80">
        <v>43787.0</v>
      </c>
      <c r="B6307" s="1">
        <v>1.55</v>
      </c>
    </row>
    <row r="6308" ht="15.75" customHeight="1">
      <c r="A6308" s="80">
        <v>43788.0</v>
      </c>
      <c r="B6308" s="1">
        <v>1.55</v>
      </c>
    </row>
    <row r="6309" ht="15.75" customHeight="1">
      <c r="A6309" s="80">
        <v>43789.0</v>
      </c>
      <c r="B6309" s="1">
        <v>1.55</v>
      </c>
    </row>
    <row r="6310" ht="15.75" customHeight="1">
      <c r="A6310" s="80">
        <v>43790.0</v>
      </c>
      <c r="B6310" s="1">
        <v>1.55</v>
      </c>
    </row>
    <row r="6311" ht="15.75" customHeight="1">
      <c r="A6311" s="80">
        <v>43791.0</v>
      </c>
      <c r="B6311" s="1">
        <v>1.55</v>
      </c>
    </row>
    <row r="6312" ht="15.75" customHeight="1">
      <c r="A6312" s="80">
        <v>43794.0</v>
      </c>
      <c r="B6312" s="1">
        <v>1.55</v>
      </c>
    </row>
    <row r="6313" ht="15.75" customHeight="1">
      <c r="A6313" s="80">
        <v>43795.0</v>
      </c>
      <c r="B6313" s="1">
        <v>1.55</v>
      </c>
    </row>
    <row r="6314" ht="15.75" customHeight="1">
      <c r="A6314" s="80">
        <v>43796.0</v>
      </c>
      <c r="B6314" s="1">
        <v>1.55</v>
      </c>
    </row>
    <row r="6315" ht="15.75" customHeight="1">
      <c r="A6315" s="80">
        <v>43798.0</v>
      </c>
      <c r="B6315" s="1">
        <v>1.56</v>
      </c>
    </row>
    <row r="6316" ht="15.75" customHeight="1">
      <c r="A6316" s="80">
        <v>43801.0</v>
      </c>
      <c r="B6316" s="1">
        <v>1.56</v>
      </c>
    </row>
    <row r="6317" ht="15.75" customHeight="1">
      <c r="A6317" s="80">
        <v>43802.0</v>
      </c>
      <c r="B6317" s="1">
        <v>1.55</v>
      </c>
    </row>
    <row r="6318" ht="15.75" customHeight="1">
      <c r="A6318" s="80">
        <v>43803.0</v>
      </c>
      <c r="B6318" s="1">
        <v>1.55</v>
      </c>
    </row>
    <row r="6319" ht="15.75" customHeight="1">
      <c r="A6319" s="80">
        <v>43804.0</v>
      </c>
      <c r="B6319" s="1">
        <v>1.55</v>
      </c>
    </row>
    <row r="6320" ht="15.75" customHeight="1">
      <c r="A6320" s="80">
        <v>43805.0</v>
      </c>
      <c r="B6320" s="1">
        <v>1.55</v>
      </c>
    </row>
    <row r="6321" ht="15.75" customHeight="1">
      <c r="A6321" s="80">
        <v>43808.0</v>
      </c>
      <c r="B6321" s="1">
        <v>1.55</v>
      </c>
    </row>
    <row r="6322" ht="15.75" customHeight="1">
      <c r="A6322" s="80">
        <v>43809.0</v>
      </c>
      <c r="B6322" s="1">
        <v>1.55</v>
      </c>
    </row>
    <row r="6323" ht="15.75" customHeight="1">
      <c r="A6323" s="80">
        <v>43810.0</v>
      </c>
      <c r="B6323" s="1">
        <v>1.55</v>
      </c>
    </row>
    <row r="6324" ht="15.75" customHeight="1">
      <c r="A6324" s="80">
        <v>43811.0</v>
      </c>
      <c r="B6324" s="1">
        <v>1.55</v>
      </c>
    </row>
    <row r="6325" ht="15.75" customHeight="1">
      <c r="A6325" s="80">
        <v>43812.0</v>
      </c>
      <c r="B6325" s="1">
        <v>1.55</v>
      </c>
    </row>
    <row r="6326" ht="15.75" customHeight="1">
      <c r="A6326" s="80">
        <v>43815.0</v>
      </c>
      <c r="B6326" s="1">
        <v>1.56</v>
      </c>
    </row>
    <row r="6327" ht="15.75" customHeight="1">
      <c r="A6327" s="80">
        <v>43816.0</v>
      </c>
      <c r="B6327" s="1">
        <v>1.55</v>
      </c>
    </row>
    <row r="6328" ht="15.75" customHeight="1">
      <c r="A6328" s="80">
        <v>43817.0</v>
      </c>
      <c r="B6328" s="1">
        <v>1.55</v>
      </c>
    </row>
    <row r="6329" ht="15.75" customHeight="1">
      <c r="A6329" s="80">
        <v>43818.0</v>
      </c>
      <c r="B6329" s="1">
        <v>1.55</v>
      </c>
    </row>
    <row r="6330" ht="15.75" customHeight="1">
      <c r="A6330" s="80">
        <v>43819.0</v>
      </c>
      <c r="B6330" s="1">
        <v>1.55</v>
      </c>
    </row>
    <row r="6331" ht="15.75" customHeight="1">
      <c r="A6331" s="80">
        <v>43822.0</v>
      </c>
      <c r="B6331" s="1">
        <v>1.55</v>
      </c>
    </row>
    <row r="6332" ht="15.75" customHeight="1">
      <c r="A6332" s="80">
        <v>43823.0</v>
      </c>
      <c r="B6332" s="1">
        <v>1.55</v>
      </c>
    </row>
    <row r="6333" ht="15.75" customHeight="1">
      <c r="A6333" s="80">
        <v>43825.0</v>
      </c>
      <c r="B6333" s="1">
        <v>1.55</v>
      </c>
    </row>
    <row r="6334" ht="15.75" customHeight="1">
      <c r="A6334" s="80">
        <v>43826.0</v>
      </c>
      <c r="B6334" s="1">
        <v>1.55</v>
      </c>
    </row>
    <row r="6335" ht="15.75" customHeight="1">
      <c r="A6335" s="80">
        <v>43829.0</v>
      </c>
      <c r="B6335" s="1">
        <v>1.55</v>
      </c>
    </row>
    <row r="6336" ht="15.75" customHeight="1">
      <c r="A6336" s="80">
        <v>43830.0</v>
      </c>
      <c r="B6336" s="1">
        <v>1.55</v>
      </c>
    </row>
    <row r="6337" ht="15.75" customHeight="1">
      <c r="A6337" s="80">
        <v>43832.0</v>
      </c>
      <c r="B6337" s="1">
        <v>1.55</v>
      </c>
    </row>
    <row r="6338" ht="15.75" customHeight="1">
      <c r="A6338" s="80">
        <v>43833.0</v>
      </c>
      <c r="B6338" s="1">
        <v>1.55</v>
      </c>
    </row>
    <row r="6339" ht="15.75" customHeight="1">
      <c r="A6339" s="80">
        <v>43836.0</v>
      </c>
      <c r="B6339" s="1">
        <v>1.55</v>
      </c>
    </row>
    <row r="6340" ht="15.75" customHeight="1">
      <c r="A6340" s="80">
        <v>43837.0</v>
      </c>
      <c r="B6340" s="1">
        <v>1.55</v>
      </c>
    </row>
    <row r="6341" ht="15.75" customHeight="1">
      <c r="A6341" s="80">
        <v>43838.0</v>
      </c>
      <c r="B6341" s="1">
        <v>1.55</v>
      </c>
    </row>
    <row r="6342" ht="15.75" customHeight="1">
      <c r="A6342" s="80">
        <v>43839.0</v>
      </c>
      <c r="B6342" s="1">
        <v>1.55</v>
      </c>
    </row>
    <row r="6343" ht="15.75" customHeight="1">
      <c r="A6343" s="80">
        <v>43840.0</v>
      </c>
      <c r="B6343" s="1">
        <v>1.54</v>
      </c>
    </row>
    <row r="6344" ht="15.75" customHeight="1">
      <c r="A6344" s="80">
        <v>43843.0</v>
      </c>
      <c r="B6344" s="1">
        <v>1.54</v>
      </c>
    </row>
    <row r="6345" ht="15.75" customHeight="1">
      <c r="A6345" s="80">
        <v>43844.0</v>
      </c>
      <c r="B6345" s="1">
        <v>1.54</v>
      </c>
    </row>
    <row r="6346" ht="15.75" customHeight="1">
      <c r="A6346" s="80">
        <v>43845.0</v>
      </c>
      <c r="B6346" s="1">
        <v>1.54</v>
      </c>
    </row>
    <row r="6347" ht="15.75" customHeight="1">
      <c r="A6347" s="80">
        <v>43846.0</v>
      </c>
      <c r="B6347" s="1">
        <v>1.54</v>
      </c>
    </row>
    <row r="6348" ht="15.75" customHeight="1">
      <c r="A6348" s="80">
        <v>43847.0</v>
      </c>
      <c r="B6348" s="1">
        <v>1.55</v>
      </c>
    </row>
    <row r="6349" ht="15.75" customHeight="1">
      <c r="A6349" s="80">
        <v>43851.0</v>
      </c>
      <c r="B6349" s="1">
        <v>1.55</v>
      </c>
    </row>
    <row r="6350" ht="15.75" customHeight="1">
      <c r="A6350" s="80">
        <v>43852.0</v>
      </c>
      <c r="B6350" s="1">
        <v>1.55</v>
      </c>
    </row>
    <row r="6351" ht="15.75" customHeight="1">
      <c r="A6351" s="80">
        <v>43853.0</v>
      </c>
      <c r="B6351" s="1">
        <v>1.55</v>
      </c>
    </row>
    <row r="6352" ht="15.75" customHeight="1">
      <c r="A6352" s="80">
        <v>43854.0</v>
      </c>
      <c r="B6352" s="1">
        <v>1.55</v>
      </c>
    </row>
    <row r="6353" ht="15.75" customHeight="1">
      <c r="A6353" s="80">
        <v>43857.0</v>
      </c>
      <c r="B6353" s="1">
        <v>1.55</v>
      </c>
    </row>
    <row r="6354" ht="15.75" customHeight="1">
      <c r="A6354" s="80">
        <v>43858.0</v>
      </c>
      <c r="B6354" s="1">
        <v>1.55</v>
      </c>
    </row>
    <row r="6355" ht="15.75" customHeight="1">
      <c r="A6355" s="80">
        <v>43859.0</v>
      </c>
      <c r="B6355" s="1">
        <v>1.55</v>
      </c>
    </row>
    <row r="6356" ht="15.75" customHeight="1">
      <c r="A6356" s="80">
        <v>43860.0</v>
      </c>
      <c r="B6356" s="1">
        <v>1.6</v>
      </c>
    </row>
    <row r="6357" ht="15.75" customHeight="1">
      <c r="A6357" s="80">
        <v>43861.0</v>
      </c>
      <c r="B6357" s="1">
        <v>1.59</v>
      </c>
    </row>
    <row r="6358" ht="15.75" customHeight="1">
      <c r="A6358" s="80">
        <v>43864.0</v>
      </c>
      <c r="B6358" s="1">
        <v>1.59</v>
      </c>
    </row>
    <row r="6359" ht="15.75" customHeight="1">
      <c r="A6359" s="80">
        <v>43865.0</v>
      </c>
      <c r="B6359" s="1">
        <v>1.59</v>
      </c>
    </row>
    <row r="6360" ht="15.75" customHeight="1">
      <c r="A6360" s="80">
        <v>43866.0</v>
      </c>
      <c r="B6360" s="1">
        <v>1.59</v>
      </c>
    </row>
    <row r="6361" ht="15.75" customHeight="1">
      <c r="A6361" s="80">
        <v>43867.0</v>
      </c>
      <c r="B6361" s="1">
        <v>1.59</v>
      </c>
    </row>
    <row r="6362" ht="15.75" customHeight="1">
      <c r="A6362" s="80">
        <v>43868.0</v>
      </c>
      <c r="B6362" s="1">
        <v>1.58</v>
      </c>
    </row>
    <row r="6363" ht="15.75" customHeight="1">
      <c r="A6363" s="80">
        <v>43871.0</v>
      </c>
      <c r="B6363" s="1">
        <v>1.58</v>
      </c>
    </row>
    <row r="6364" ht="15.75" customHeight="1">
      <c r="A6364" s="80">
        <v>43872.0</v>
      </c>
      <c r="B6364" s="1">
        <v>1.58</v>
      </c>
    </row>
    <row r="6365" ht="15.75" customHeight="1">
      <c r="A6365" s="80">
        <v>43873.0</v>
      </c>
      <c r="B6365" s="1">
        <v>1.58</v>
      </c>
    </row>
    <row r="6366" ht="15.75" customHeight="1">
      <c r="A6366" s="80">
        <v>43874.0</v>
      </c>
      <c r="B6366" s="1">
        <v>1.58</v>
      </c>
    </row>
    <row r="6367" ht="15.75" customHeight="1">
      <c r="A6367" s="80">
        <v>43875.0</v>
      </c>
      <c r="B6367" s="1">
        <v>1.58</v>
      </c>
    </row>
    <row r="6368" ht="15.75" customHeight="1">
      <c r="A6368" s="80">
        <v>43879.0</v>
      </c>
      <c r="B6368" s="1">
        <v>1.59</v>
      </c>
    </row>
    <row r="6369" ht="15.75" customHeight="1">
      <c r="A6369" s="80">
        <v>43880.0</v>
      </c>
      <c r="B6369" s="1">
        <v>1.59</v>
      </c>
    </row>
    <row r="6370" ht="15.75" customHeight="1">
      <c r="A6370" s="80">
        <v>43881.0</v>
      </c>
      <c r="B6370" s="1">
        <v>1.59</v>
      </c>
    </row>
    <row r="6371" ht="15.75" customHeight="1">
      <c r="A6371" s="80">
        <v>43882.0</v>
      </c>
      <c r="B6371" s="1">
        <v>1.58</v>
      </c>
    </row>
    <row r="6372" ht="15.75" customHeight="1">
      <c r="A6372" s="80">
        <v>43885.0</v>
      </c>
      <c r="B6372" s="1">
        <v>1.58</v>
      </c>
    </row>
    <row r="6373" ht="15.75" customHeight="1">
      <c r="A6373" s="80">
        <v>43886.0</v>
      </c>
      <c r="B6373" s="1">
        <v>1.58</v>
      </c>
    </row>
    <row r="6374" ht="15.75" customHeight="1">
      <c r="A6374" s="80">
        <v>43887.0</v>
      </c>
      <c r="B6374" s="1">
        <v>1.58</v>
      </c>
    </row>
    <row r="6375" ht="15.75" customHeight="1">
      <c r="A6375" s="80">
        <v>43888.0</v>
      </c>
      <c r="B6375" s="1">
        <v>1.58</v>
      </c>
    </row>
    <row r="6376" ht="15.75" customHeight="1">
      <c r="A6376" s="80">
        <v>43889.0</v>
      </c>
      <c r="B6376" s="1">
        <v>1.58</v>
      </c>
    </row>
    <row r="6377" ht="15.75" customHeight="1">
      <c r="A6377" s="80">
        <v>43892.0</v>
      </c>
      <c r="B6377" s="1">
        <v>1.59</v>
      </c>
    </row>
    <row r="6378" ht="15.75" customHeight="1">
      <c r="A6378" s="80">
        <v>43893.0</v>
      </c>
      <c r="B6378" s="1">
        <v>1.59</v>
      </c>
    </row>
    <row r="6379" ht="15.75" customHeight="1">
      <c r="A6379" s="80">
        <v>43894.0</v>
      </c>
      <c r="B6379" s="1">
        <v>1.09</v>
      </c>
    </row>
    <row r="6380" ht="15.75" customHeight="1">
      <c r="A6380" s="80">
        <v>43895.0</v>
      </c>
      <c r="B6380" s="1">
        <v>1.09</v>
      </c>
    </row>
    <row r="6381" ht="15.75" customHeight="1">
      <c r="A6381" s="80">
        <v>43896.0</v>
      </c>
      <c r="B6381" s="1">
        <v>1.09</v>
      </c>
    </row>
    <row r="6382" ht="15.75" customHeight="1">
      <c r="A6382" s="80">
        <v>43899.0</v>
      </c>
      <c r="B6382" s="1">
        <v>1.09</v>
      </c>
    </row>
    <row r="6383" ht="15.75" customHeight="1">
      <c r="A6383" s="80">
        <v>43900.0</v>
      </c>
      <c r="B6383" s="1">
        <v>1.09</v>
      </c>
    </row>
    <row r="6384" ht="15.75" customHeight="1">
      <c r="A6384" s="80">
        <v>43901.0</v>
      </c>
      <c r="B6384" s="1">
        <v>1.09</v>
      </c>
    </row>
    <row r="6385" ht="15.75" customHeight="1">
      <c r="A6385" s="80">
        <v>43902.0</v>
      </c>
      <c r="B6385" s="1">
        <v>1.1</v>
      </c>
    </row>
    <row r="6386" ht="15.75" customHeight="1">
      <c r="A6386" s="80">
        <v>43903.0</v>
      </c>
      <c r="B6386" s="1">
        <v>1.1</v>
      </c>
    </row>
    <row r="6387" ht="15.75" customHeight="1">
      <c r="A6387" s="80">
        <v>43906.0</v>
      </c>
      <c r="B6387" s="1">
        <v>0.25</v>
      </c>
    </row>
    <row r="6388" ht="15.75" customHeight="1">
      <c r="A6388" s="80">
        <v>43907.0</v>
      </c>
      <c r="B6388" s="1">
        <v>0.25</v>
      </c>
    </row>
    <row r="6389" ht="15.75" customHeight="1">
      <c r="A6389" s="80">
        <v>43908.0</v>
      </c>
      <c r="B6389" s="1">
        <v>0.25</v>
      </c>
    </row>
    <row r="6390" ht="15.75" customHeight="1">
      <c r="A6390" s="80">
        <v>43909.0</v>
      </c>
      <c r="B6390" s="1">
        <v>0.2</v>
      </c>
    </row>
    <row r="6391" ht="15.75" customHeight="1">
      <c r="A6391" s="80">
        <v>43910.0</v>
      </c>
      <c r="B6391" s="1">
        <v>0.15</v>
      </c>
    </row>
    <row r="6392" ht="15.75" customHeight="1">
      <c r="A6392" s="80">
        <v>43913.0</v>
      </c>
      <c r="B6392" s="1">
        <v>0.15</v>
      </c>
    </row>
    <row r="6393" ht="15.75" customHeight="1">
      <c r="A6393" s="80">
        <v>43914.0</v>
      </c>
      <c r="B6393" s="1">
        <v>0.12</v>
      </c>
    </row>
    <row r="6394" ht="15.75" customHeight="1">
      <c r="A6394" s="80">
        <v>43915.0</v>
      </c>
      <c r="B6394" s="1">
        <v>0.1</v>
      </c>
    </row>
    <row r="6395" ht="15.75" customHeight="1">
      <c r="A6395" s="80">
        <v>43916.0</v>
      </c>
      <c r="B6395" s="1">
        <v>0.1</v>
      </c>
    </row>
    <row r="6396" ht="15.75" customHeight="1">
      <c r="A6396" s="80">
        <v>43917.0</v>
      </c>
      <c r="B6396" s="1">
        <v>0.1</v>
      </c>
    </row>
    <row r="6397" ht="15.75" customHeight="1">
      <c r="A6397" s="80">
        <v>43920.0</v>
      </c>
      <c r="B6397" s="1">
        <v>0.09</v>
      </c>
    </row>
    <row r="6398" ht="15.75" customHeight="1">
      <c r="A6398" s="80">
        <v>43921.0</v>
      </c>
      <c r="B6398" s="1">
        <v>0.08</v>
      </c>
    </row>
    <row r="6399" ht="15.75" customHeight="1">
      <c r="A6399" s="80">
        <v>43922.0</v>
      </c>
      <c r="B6399" s="1">
        <v>0.06</v>
      </c>
    </row>
    <row r="6400" ht="15.75" customHeight="1">
      <c r="A6400" s="80">
        <v>43923.0</v>
      </c>
      <c r="B6400" s="1">
        <v>0.05</v>
      </c>
    </row>
    <row r="6401" ht="15.75" customHeight="1">
      <c r="A6401" s="80">
        <v>43924.0</v>
      </c>
      <c r="B6401" s="1">
        <v>0.05</v>
      </c>
    </row>
    <row r="6402" ht="15.75" customHeight="1">
      <c r="A6402" s="80">
        <v>43927.0</v>
      </c>
      <c r="B6402" s="1">
        <v>0.05</v>
      </c>
    </row>
    <row r="6403" ht="15.75" customHeight="1">
      <c r="A6403" s="80">
        <v>43928.0</v>
      </c>
      <c r="B6403" s="1">
        <v>0.05</v>
      </c>
    </row>
    <row r="6404" ht="15.75" customHeight="1">
      <c r="A6404" s="80">
        <v>43929.0</v>
      </c>
      <c r="B6404" s="1">
        <v>0.05</v>
      </c>
    </row>
    <row r="6405" ht="15.75" customHeight="1">
      <c r="A6405" s="80">
        <v>43930.0</v>
      </c>
      <c r="B6405" s="1">
        <v>0.05</v>
      </c>
    </row>
    <row r="6406" ht="15.75" customHeight="1">
      <c r="A6406" s="80">
        <v>43931.0</v>
      </c>
      <c r="B6406" s="1">
        <v>0.05</v>
      </c>
    </row>
    <row r="6407" ht="15.75" customHeight="1">
      <c r="A6407" s="80">
        <v>43934.0</v>
      </c>
      <c r="B6407" s="1">
        <v>0.05</v>
      </c>
    </row>
    <row r="6408" ht="15.75" customHeight="1">
      <c r="A6408" s="80">
        <v>43935.0</v>
      </c>
      <c r="B6408" s="1">
        <v>0.05</v>
      </c>
    </row>
    <row r="6409" ht="15.75" customHeight="1">
      <c r="A6409" s="80">
        <v>43936.0</v>
      </c>
      <c r="B6409" s="1">
        <v>0.05</v>
      </c>
    </row>
    <row r="6410" ht="15.75" customHeight="1">
      <c r="A6410" s="80">
        <v>43937.0</v>
      </c>
      <c r="B6410" s="1">
        <v>0.05</v>
      </c>
    </row>
    <row r="6411" ht="15.75" customHeight="1">
      <c r="A6411" s="80">
        <v>43938.0</v>
      </c>
      <c r="B6411" s="1">
        <v>0.05</v>
      </c>
    </row>
    <row r="6412" ht="15.75" customHeight="1">
      <c r="A6412" s="80">
        <v>43941.0</v>
      </c>
      <c r="B6412" s="1">
        <v>0.05</v>
      </c>
    </row>
    <row r="6413" ht="15.75" customHeight="1">
      <c r="A6413" s="80">
        <v>43942.0</v>
      </c>
      <c r="B6413" s="1">
        <v>0.05</v>
      </c>
    </row>
    <row r="6414" ht="15.75" customHeight="1">
      <c r="A6414" s="80">
        <v>43943.0</v>
      </c>
      <c r="B6414" s="1">
        <v>0.05</v>
      </c>
    </row>
    <row r="6415" ht="15.75" customHeight="1">
      <c r="A6415" s="80">
        <v>43944.0</v>
      </c>
      <c r="B6415" s="1">
        <v>0.04</v>
      </c>
    </row>
    <row r="6416" ht="15.75" customHeight="1">
      <c r="A6416" s="80">
        <v>43945.0</v>
      </c>
      <c r="B6416" s="1">
        <v>0.05</v>
      </c>
    </row>
    <row r="6417" ht="15.75" customHeight="1">
      <c r="A6417" s="80">
        <v>43948.0</v>
      </c>
      <c r="B6417" s="1">
        <v>0.04</v>
      </c>
    </row>
    <row r="6418" ht="15.75" customHeight="1">
      <c r="A6418" s="80">
        <v>43949.0</v>
      </c>
      <c r="B6418" s="1">
        <v>0.04</v>
      </c>
    </row>
    <row r="6419" ht="15.75" customHeight="1">
      <c r="A6419" s="80">
        <v>43950.0</v>
      </c>
      <c r="B6419" s="1">
        <v>0.04</v>
      </c>
    </row>
    <row r="6420" ht="15.75" customHeight="1">
      <c r="A6420" s="80">
        <v>43951.0</v>
      </c>
      <c r="B6420" s="1">
        <v>0.05</v>
      </c>
    </row>
    <row r="6421" ht="15.75" customHeight="1">
      <c r="A6421" s="80">
        <v>43952.0</v>
      </c>
      <c r="B6421" s="1">
        <v>0.05</v>
      </c>
    </row>
    <row r="6422" ht="15.75" customHeight="1">
      <c r="A6422" s="80">
        <v>43955.0</v>
      </c>
      <c r="B6422" s="1">
        <v>0.05</v>
      </c>
    </row>
    <row r="6423" ht="15.75" customHeight="1">
      <c r="A6423" s="80">
        <v>43956.0</v>
      </c>
      <c r="B6423" s="1">
        <v>0.05</v>
      </c>
    </row>
    <row r="6424" ht="15.75" customHeight="1">
      <c r="A6424" s="80">
        <v>43957.0</v>
      </c>
      <c r="B6424" s="1">
        <v>0.05</v>
      </c>
    </row>
    <row r="6425" ht="15.75" customHeight="1">
      <c r="A6425" s="80">
        <v>43958.0</v>
      </c>
      <c r="B6425" s="1">
        <v>0.05</v>
      </c>
    </row>
    <row r="6426" ht="15.75" customHeight="1">
      <c r="A6426" s="80">
        <v>43959.0</v>
      </c>
      <c r="B6426" s="1">
        <v>0.05</v>
      </c>
    </row>
    <row r="6427" ht="15.75" customHeight="1">
      <c r="A6427" s="80">
        <v>43962.0</v>
      </c>
      <c r="B6427" s="1">
        <v>0.05</v>
      </c>
    </row>
    <row r="6428" ht="15.75" customHeight="1">
      <c r="A6428" s="80">
        <v>43963.0</v>
      </c>
      <c r="B6428" s="1">
        <v>0.05</v>
      </c>
    </row>
    <row r="6429" ht="15.75" customHeight="1">
      <c r="A6429" s="80">
        <v>43964.0</v>
      </c>
      <c r="B6429" s="1">
        <v>0.05</v>
      </c>
    </row>
    <row r="6430" ht="15.75" customHeight="1">
      <c r="A6430" s="80">
        <v>43965.0</v>
      </c>
      <c r="B6430" s="1">
        <v>0.05</v>
      </c>
    </row>
    <row r="6431" ht="15.75" customHeight="1">
      <c r="A6431" s="80">
        <v>43966.0</v>
      </c>
      <c r="B6431" s="1">
        <v>0.05</v>
      </c>
    </row>
    <row r="6432" ht="15.75" customHeight="1">
      <c r="A6432" s="80">
        <v>43969.0</v>
      </c>
      <c r="B6432" s="1">
        <v>0.05</v>
      </c>
    </row>
    <row r="6433" ht="15.75" customHeight="1">
      <c r="A6433" s="80">
        <v>43970.0</v>
      </c>
      <c r="B6433" s="1">
        <v>0.05</v>
      </c>
    </row>
    <row r="6434" ht="15.75" customHeight="1">
      <c r="A6434" s="80">
        <v>43971.0</v>
      </c>
      <c r="B6434" s="1">
        <v>0.05</v>
      </c>
    </row>
    <row r="6435" ht="15.75" customHeight="1">
      <c r="A6435" s="80">
        <v>43972.0</v>
      </c>
      <c r="B6435" s="1">
        <v>0.05</v>
      </c>
    </row>
    <row r="6436" ht="15.75" customHeight="1">
      <c r="A6436" s="80">
        <v>43973.0</v>
      </c>
      <c r="B6436" s="1">
        <v>0.05</v>
      </c>
    </row>
    <row r="6437" ht="15.75" customHeight="1">
      <c r="A6437" s="80">
        <v>43977.0</v>
      </c>
      <c r="B6437" s="1">
        <v>0.05</v>
      </c>
    </row>
    <row r="6438" ht="15.75" customHeight="1">
      <c r="A6438" s="80">
        <v>43978.0</v>
      </c>
      <c r="B6438" s="1">
        <v>0.05</v>
      </c>
    </row>
    <row r="6439" ht="15.75" customHeight="1">
      <c r="A6439" s="80">
        <v>43979.0</v>
      </c>
      <c r="B6439" s="1">
        <v>0.05</v>
      </c>
    </row>
    <row r="6440" ht="15.75" customHeight="1">
      <c r="A6440" s="80">
        <v>43980.0</v>
      </c>
      <c r="B6440" s="1">
        <v>0.05</v>
      </c>
    </row>
    <row r="6441" ht="15.75" customHeight="1">
      <c r="A6441" s="80">
        <v>43983.0</v>
      </c>
      <c r="B6441" s="1">
        <v>0.05</v>
      </c>
    </row>
    <row r="6442" ht="15.75" customHeight="1">
      <c r="A6442" s="80">
        <v>43984.0</v>
      </c>
      <c r="B6442" s="1">
        <v>0.06</v>
      </c>
    </row>
    <row r="6443" ht="15.75" customHeight="1">
      <c r="A6443" s="80">
        <v>43985.0</v>
      </c>
      <c r="B6443" s="1">
        <v>0.06</v>
      </c>
    </row>
    <row r="6444" ht="15.75" customHeight="1">
      <c r="A6444" s="80">
        <v>43986.0</v>
      </c>
      <c r="B6444" s="1">
        <v>0.06</v>
      </c>
    </row>
    <row r="6445" ht="15.75" customHeight="1">
      <c r="A6445" s="80">
        <v>43987.0</v>
      </c>
      <c r="B6445" s="1">
        <v>0.07</v>
      </c>
    </row>
    <row r="6446" ht="15.75" customHeight="1">
      <c r="A6446" s="80">
        <v>43990.0</v>
      </c>
      <c r="B6446" s="1">
        <v>0.07</v>
      </c>
    </row>
    <row r="6447" ht="15.75" customHeight="1">
      <c r="A6447" s="80">
        <v>43991.0</v>
      </c>
      <c r="B6447" s="1">
        <v>0.07</v>
      </c>
    </row>
    <row r="6448" ht="15.75" customHeight="1">
      <c r="A6448" s="80">
        <v>43992.0</v>
      </c>
      <c r="B6448" s="1">
        <v>0.08</v>
      </c>
    </row>
    <row r="6449" ht="15.75" customHeight="1">
      <c r="A6449" s="80">
        <v>43993.0</v>
      </c>
      <c r="B6449" s="1">
        <v>0.08</v>
      </c>
    </row>
    <row r="6450" ht="15.75" customHeight="1">
      <c r="A6450" s="80">
        <v>43994.0</v>
      </c>
      <c r="B6450" s="1">
        <v>0.08</v>
      </c>
    </row>
    <row r="6451" ht="15.75" customHeight="1">
      <c r="A6451" s="80">
        <v>43997.0</v>
      </c>
      <c r="B6451" s="1">
        <v>0.09</v>
      </c>
    </row>
    <row r="6452" ht="15.75" customHeight="1">
      <c r="A6452" s="80">
        <v>43998.0</v>
      </c>
      <c r="B6452" s="1">
        <v>0.09</v>
      </c>
    </row>
    <row r="6453" ht="15.75" customHeight="1">
      <c r="A6453" s="80">
        <v>43999.0</v>
      </c>
      <c r="B6453" s="1">
        <v>0.09</v>
      </c>
    </row>
    <row r="6454" ht="15.75" customHeight="1">
      <c r="A6454" s="80">
        <v>44000.0</v>
      </c>
      <c r="B6454" s="1">
        <v>0.09</v>
      </c>
    </row>
    <row r="6455" ht="15.75" customHeight="1">
      <c r="A6455" s="80">
        <v>44001.0</v>
      </c>
      <c r="B6455" s="1">
        <v>0.09</v>
      </c>
    </row>
    <row r="6456" ht="15.75" customHeight="1">
      <c r="A6456" s="80">
        <v>44004.0</v>
      </c>
      <c r="B6456" s="1">
        <v>0.08</v>
      </c>
    </row>
    <row r="6457" ht="15.75" customHeight="1">
      <c r="A6457" s="80">
        <v>44005.0</v>
      </c>
      <c r="B6457" s="1">
        <v>0.08</v>
      </c>
    </row>
    <row r="6458" ht="15.75" customHeight="1">
      <c r="A6458" s="80">
        <v>44006.0</v>
      </c>
      <c r="B6458" s="1">
        <v>0.08</v>
      </c>
    </row>
    <row r="6459" ht="15.75" customHeight="1">
      <c r="A6459" s="80">
        <v>44007.0</v>
      </c>
      <c r="B6459" s="1">
        <v>0.08</v>
      </c>
    </row>
    <row r="6460" ht="15.75" customHeight="1">
      <c r="A6460" s="80">
        <v>44008.0</v>
      </c>
      <c r="B6460" s="1">
        <v>0.08</v>
      </c>
    </row>
    <row r="6461" ht="15.75" customHeight="1">
      <c r="A6461" s="80">
        <v>44011.0</v>
      </c>
      <c r="B6461" s="1">
        <v>0.08</v>
      </c>
    </row>
    <row r="6462" ht="15.75" customHeight="1">
      <c r="A6462" s="80">
        <v>44012.0</v>
      </c>
      <c r="B6462" s="1">
        <v>0.08</v>
      </c>
    </row>
    <row r="6463" ht="15.75" customHeight="1">
      <c r="A6463" s="80">
        <v>44013.0</v>
      </c>
      <c r="B6463" s="1">
        <v>0.08</v>
      </c>
    </row>
    <row r="6464" ht="15.75" customHeight="1">
      <c r="A6464" s="80">
        <v>44014.0</v>
      </c>
      <c r="B6464" s="1">
        <v>0.09</v>
      </c>
    </row>
    <row r="6465" ht="15.75" customHeight="1">
      <c r="A6465" s="80">
        <v>44015.0</v>
      </c>
      <c r="B6465" s="1">
        <v>0.09</v>
      </c>
    </row>
    <row r="6466" ht="15.75" customHeight="1">
      <c r="A6466" s="80">
        <v>44018.0</v>
      </c>
      <c r="B6466" s="1">
        <v>0.09</v>
      </c>
    </row>
    <row r="6467" ht="15.75" customHeight="1">
      <c r="A6467" s="80">
        <v>44019.0</v>
      </c>
      <c r="B6467" s="1">
        <v>0.09</v>
      </c>
    </row>
    <row r="6468" ht="15.75" customHeight="1">
      <c r="A6468" s="80">
        <v>44020.0</v>
      </c>
      <c r="B6468" s="1">
        <v>0.09</v>
      </c>
    </row>
    <row r="6469" ht="15.75" customHeight="1">
      <c r="A6469" s="80">
        <v>44021.0</v>
      </c>
      <c r="B6469" s="1">
        <v>0.09</v>
      </c>
    </row>
    <row r="6470" ht="15.75" customHeight="1">
      <c r="A6470" s="80">
        <v>44022.0</v>
      </c>
      <c r="B6470" s="1">
        <v>0.09</v>
      </c>
    </row>
    <row r="6471" ht="15.75" customHeight="1">
      <c r="A6471" s="80">
        <v>44025.0</v>
      </c>
      <c r="B6471" s="1">
        <v>0.09</v>
      </c>
    </row>
    <row r="6472" ht="15.75" customHeight="1">
      <c r="A6472" s="80">
        <v>44026.0</v>
      </c>
      <c r="B6472" s="1">
        <v>0.09</v>
      </c>
    </row>
    <row r="6473" ht="15.75" customHeight="1">
      <c r="A6473" s="80">
        <v>44027.0</v>
      </c>
      <c r="B6473" s="1">
        <v>0.1</v>
      </c>
    </row>
    <row r="6474" ht="15.75" customHeight="1">
      <c r="A6474" s="80">
        <v>44028.0</v>
      </c>
      <c r="B6474" s="1">
        <v>0.1</v>
      </c>
    </row>
    <row r="6475" ht="15.75" customHeight="1">
      <c r="A6475" s="80">
        <v>44029.0</v>
      </c>
      <c r="B6475" s="1">
        <v>0.09</v>
      </c>
    </row>
    <row r="6476" ht="15.75" customHeight="1">
      <c r="A6476" s="80">
        <v>44032.0</v>
      </c>
      <c r="B6476" s="1">
        <v>0.1</v>
      </c>
    </row>
    <row r="6477" ht="15.75" customHeight="1">
      <c r="A6477" s="80">
        <v>44033.0</v>
      </c>
      <c r="B6477" s="1">
        <v>0.1</v>
      </c>
    </row>
    <row r="6478" ht="15.75" customHeight="1">
      <c r="A6478" s="80">
        <v>44034.0</v>
      </c>
      <c r="B6478" s="1">
        <v>0.09</v>
      </c>
    </row>
    <row r="6479" ht="15.75" customHeight="1">
      <c r="A6479" s="80">
        <v>44035.0</v>
      </c>
      <c r="B6479" s="1">
        <v>0.09</v>
      </c>
    </row>
    <row r="6480" ht="15.75" customHeight="1">
      <c r="A6480" s="80">
        <v>44036.0</v>
      </c>
      <c r="B6480" s="1">
        <v>0.09</v>
      </c>
    </row>
    <row r="6481" ht="15.75" customHeight="1">
      <c r="A6481" s="80">
        <v>44039.0</v>
      </c>
      <c r="B6481" s="1">
        <v>0.1</v>
      </c>
    </row>
    <row r="6482" ht="15.75" customHeight="1">
      <c r="A6482" s="80">
        <v>44040.0</v>
      </c>
      <c r="B6482" s="1">
        <v>0.1</v>
      </c>
    </row>
    <row r="6483" ht="15.75" customHeight="1">
      <c r="A6483" s="80">
        <v>44041.0</v>
      </c>
      <c r="B6483" s="1">
        <v>0.1</v>
      </c>
    </row>
    <row r="6484" ht="15.75" customHeight="1">
      <c r="A6484" s="80">
        <v>44042.0</v>
      </c>
      <c r="B6484" s="1">
        <v>0.1</v>
      </c>
    </row>
    <row r="6485" ht="15.75" customHeight="1">
      <c r="A6485" s="80">
        <v>44043.0</v>
      </c>
      <c r="B6485" s="1">
        <v>0.1</v>
      </c>
    </row>
    <row r="6486" ht="15.75" customHeight="1">
      <c r="A6486" s="80">
        <v>44046.0</v>
      </c>
      <c r="B6486" s="1">
        <v>0.1</v>
      </c>
    </row>
    <row r="6487" ht="15.75" customHeight="1">
      <c r="A6487" s="80">
        <v>44047.0</v>
      </c>
      <c r="B6487" s="1">
        <v>0.1</v>
      </c>
    </row>
    <row r="6488" ht="15.75" customHeight="1">
      <c r="A6488" s="80">
        <v>44048.0</v>
      </c>
      <c r="B6488" s="1">
        <v>0.1</v>
      </c>
    </row>
    <row r="6489" ht="15.75" customHeight="1">
      <c r="A6489" s="80">
        <v>44049.0</v>
      </c>
      <c r="B6489" s="1">
        <v>0.1</v>
      </c>
    </row>
    <row r="6490" ht="15.75" customHeight="1">
      <c r="A6490" s="80">
        <v>44050.0</v>
      </c>
      <c r="B6490" s="1">
        <v>0.1</v>
      </c>
    </row>
    <row r="6491" ht="15.75" customHeight="1">
      <c r="A6491" s="80">
        <v>44053.0</v>
      </c>
      <c r="B6491" s="1">
        <v>0.1</v>
      </c>
    </row>
    <row r="6492" ht="15.75" customHeight="1">
      <c r="A6492" s="80">
        <v>44054.0</v>
      </c>
      <c r="B6492" s="1">
        <v>0.1</v>
      </c>
    </row>
    <row r="6493" ht="15.75" customHeight="1">
      <c r="A6493" s="80">
        <v>44055.0</v>
      </c>
      <c r="B6493" s="1">
        <v>0.1</v>
      </c>
    </row>
    <row r="6494" ht="15.75" customHeight="1">
      <c r="A6494" s="80">
        <v>44056.0</v>
      </c>
      <c r="B6494" s="1">
        <v>0.1</v>
      </c>
    </row>
    <row r="6495" ht="15.75" customHeight="1">
      <c r="A6495" s="80">
        <v>44057.0</v>
      </c>
      <c r="B6495" s="1">
        <v>0.1</v>
      </c>
    </row>
    <row r="6496" ht="15.75" customHeight="1">
      <c r="A6496" s="80">
        <v>44060.0</v>
      </c>
      <c r="B6496" s="1">
        <v>0.1</v>
      </c>
    </row>
    <row r="6497" ht="15.75" customHeight="1">
      <c r="A6497" s="80">
        <v>44061.0</v>
      </c>
      <c r="B6497" s="1">
        <v>0.09</v>
      </c>
    </row>
    <row r="6498" ht="15.75" customHeight="1">
      <c r="A6498" s="80">
        <v>44062.0</v>
      </c>
      <c r="B6498" s="1">
        <v>0.09</v>
      </c>
    </row>
    <row r="6499" ht="15.75" customHeight="1">
      <c r="A6499" s="80">
        <v>44063.0</v>
      </c>
      <c r="B6499" s="1">
        <v>0.09</v>
      </c>
    </row>
    <row r="6500" ht="15.75" customHeight="1">
      <c r="A6500" s="80">
        <v>44064.0</v>
      </c>
      <c r="B6500" s="1">
        <v>0.09</v>
      </c>
    </row>
    <row r="6501" ht="15.75" customHeight="1">
      <c r="A6501" s="80">
        <v>44067.0</v>
      </c>
      <c r="B6501" s="1">
        <v>0.09</v>
      </c>
    </row>
    <row r="6502" ht="15.75" customHeight="1">
      <c r="A6502" s="80">
        <v>44068.0</v>
      </c>
      <c r="B6502" s="1">
        <v>0.09</v>
      </c>
    </row>
    <row r="6503" ht="15.75" customHeight="1">
      <c r="A6503" s="80">
        <v>44069.0</v>
      </c>
      <c r="B6503" s="1">
        <v>0.09</v>
      </c>
    </row>
    <row r="6504" ht="15.75" customHeight="1">
      <c r="A6504" s="80">
        <v>44070.0</v>
      </c>
      <c r="B6504" s="1">
        <v>0.08</v>
      </c>
    </row>
    <row r="6505" ht="15.75" customHeight="1">
      <c r="A6505" s="80">
        <v>44071.0</v>
      </c>
      <c r="B6505" s="1">
        <v>0.09</v>
      </c>
    </row>
    <row r="6506" ht="15.75" customHeight="1">
      <c r="A6506" s="80">
        <v>44074.0</v>
      </c>
      <c r="B6506" s="1">
        <v>0.09</v>
      </c>
    </row>
    <row r="6507" ht="15.75" customHeight="1">
      <c r="A6507" s="80">
        <v>44075.0</v>
      </c>
      <c r="B6507" s="1">
        <v>0.09</v>
      </c>
    </row>
    <row r="6508" ht="15.75" customHeight="1">
      <c r="A6508" s="80">
        <v>44076.0</v>
      </c>
      <c r="B6508" s="1">
        <v>0.09</v>
      </c>
    </row>
    <row r="6509" ht="15.75" customHeight="1">
      <c r="A6509" s="80">
        <v>44077.0</v>
      </c>
      <c r="B6509" s="1">
        <v>0.09</v>
      </c>
    </row>
    <row r="6510" ht="15.75" customHeight="1">
      <c r="A6510" s="80">
        <v>44078.0</v>
      </c>
      <c r="B6510" s="1">
        <v>0.09</v>
      </c>
    </row>
    <row r="6511" ht="15.75" customHeight="1">
      <c r="A6511" s="80">
        <v>44082.0</v>
      </c>
      <c r="B6511" s="1">
        <v>0.09</v>
      </c>
    </row>
    <row r="6512" ht="15.75" customHeight="1">
      <c r="A6512" s="80">
        <v>44083.0</v>
      </c>
      <c r="B6512" s="1">
        <v>0.09</v>
      </c>
    </row>
    <row r="6513" ht="15.75" customHeight="1">
      <c r="A6513" s="80">
        <v>44084.0</v>
      </c>
      <c r="B6513" s="1">
        <v>0.09</v>
      </c>
    </row>
    <row r="6514" ht="15.75" customHeight="1">
      <c r="A6514" s="80">
        <v>44085.0</v>
      </c>
      <c r="B6514" s="1">
        <v>0.09</v>
      </c>
    </row>
    <row r="6515" ht="15.75" customHeight="1">
      <c r="A6515" s="80">
        <v>44088.0</v>
      </c>
      <c r="B6515" s="1">
        <v>0.09</v>
      </c>
    </row>
    <row r="6516" ht="15.75" customHeight="1">
      <c r="A6516" s="80">
        <v>44089.0</v>
      </c>
      <c r="B6516" s="1">
        <v>0.09</v>
      </c>
    </row>
    <row r="6517" ht="15.75" customHeight="1">
      <c r="A6517" s="80">
        <v>44090.0</v>
      </c>
      <c r="B6517" s="1">
        <v>0.09</v>
      </c>
    </row>
    <row r="6518" ht="15.75" customHeight="1">
      <c r="A6518" s="80">
        <v>44091.0</v>
      </c>
      <c r="B6518" s="1">
        <v>0.09</v>
      </c>
    </row>
    <row r="6519" ht="15.75" customHeight="1">
      <c r="A6519" s="80">
        <v>44092.0</v>
      </c>
      <c r="B6519" s="1">
        <v>0.09</v>
      </c>
    </row>
    <row r="6520" ht="15.75" customHeight="1">
      <c r="A6520" s="80">
        <v>44095.0</v>
      </c>
      <c r="B6520" s="1">
        <v>0.09</v>
      </c>
    </row>
    <row r="6521" ht="15.75" customHeight="1">
      <c r="A6521" s="80">
        <v>44096.0</v>
      </c>
      <c r="B6521" s="1">
        <v>0.09</v>
      </c>
    </row>
    <row r="6522" ht="15.75" customHeight="1">
      <c r="A6522" s="80">
        <v>44097.0</v>
      </c>
      <c r="B6522" s="1">
        <v>0.09</v>
      </c>
    </row>
    <row r="6523" ht="15.75" customHeight="1">
      <c r="A6523" s="80">
        <v>44098.0</v>
      </c>
      <c r="B6523" s="1">
        <v>0.09</v>
      </c>
    </row>
    <row r="6524" ht="15.75" customHeight="1">
      <c r="A6524" s="80">
        <v>44099.0</v>
      </c>
      <c r="B6524" s="1">
        <v>0.09</v>
      </c>
    </row>
    <row r="6525" ht="15.75" customHeight="1">
      <c r="A6525" s="80">
        <v>44102.0</v>
      </c>
      <c r="B6525" s="1">
        <v>0.09</v>
      </c>
    </row>
    <row r="6526" ht="15.75" customHeight="1">
      <c r="A6526" s="80">
        <v>44103.0</v>
      </c>
      <c r="B6526" s="1">
        <v>0.09</v>
      </c>
    </row>
    <row r="6527" ht="15.75" customHeight="1">
      <c r="A6527" s="80">
        <v>44104.0</v>
      </c>
      <c r="B6527" s="1">
        <v>0.09</v>
      </c>
    </row>
    <row r="6528" ht="15.75" customHeight="1">
      <c r="A6528" s="80">
        <v>44105.0</v>
      </c>
      <c r="B6528" s="1">
        <v>0.09</v>
      </c>
    </row>
    <row r="6529" ht="15.75" customHeight="1">
      <c r="A6529" s="80">
        <v>44106.0</v>
      </c>
      <c r="B6529" s="1">
        <v>0.09</v>
      </c>
    </row>
    <row r="6530" ht="15.75" customHeight="1">
      <c r="A6530" s="80">
        <v>44109.0</v>
      </c>
      <c r="B6530" s="1">
        <v>0.09</v>
      </c>
    </row>
    <row r="6531" ht="15.75" customHeight="1">
      <c r="A6531" s="80">
        <v>44110.0</v>
      </c>
      <c r="B6531" s="1">
        <v>0.09</v>
      </c>
    </row>
    <row r="6532" ht="15.75" customHeight="1">
      <c r="A6532" s="80">
        <v>44111.0</v>
      </c>
      <c r="B6532" s="1">
        <v>0.09</v>
      </c>
    </row>
    <row r="6533" ht="15.75" customHeight="1">
      <c r="A6533" s="80">
        <v>44112.0</v>
      </c>
      <c r="B6533" s="1">
        <v>0.09</v>
      </c>
    </row>
    <row r="6534" ht="15.75" customHeight="1">
      <c r="A6534" s="80">
        <v>44113.0</v>
      </c>
      <c r="B6534" s="1">
        <v>0.09</v>
      </c>
    </row>
    <row r="6535" ht="15.75" customHeight="1">
      <c r="A6535" s="80">
        <v>44117.0</v>
      </c>
      <c r="B6535" s="1">
        <v>0.09</v>
      </c>
    </row>
    <row r="6536" ht="15.75" customHeight="1">
      <c r="A6536" s="80">
        <v>44118.0</v>
      </c>
      <c r="B6536" s="1">
        <v>0.09</v>
      </c>
    </row>
    <row r="6537" ht="15.75" customHeight="1">
      <c r="A6537" s="80">
        <v>44119.0</v>
      </c>
      <c r="B6537" s="1">
        <v>0.09</v>
      </c>
    </row>
    <row r="6538" ht="15.75" customHeight="1">
      <c r="A6538" s="80">
        <v>44120.0</v>
      </c>
      <c r="B6538" s="1">
        <v>0.09</v>
      </c>
    </row>
    <row r="6539" ht="15.75" customHeight="1">
      <c r="A6539" s="80">
        <v>44123.0</v>
      </c>
      <c r="B6539" s="1">
        <v>0.09</v>
      </c>
    </row>
    <row r="6540" ht="15.75" customHeight="1">
      <c r="A6540" s="80">
        <v>44124.0</v>
      </c>
      <c r="B6540" s="1">
        <v>0.09</v>
      </c>
    </row>
    <row r="6541" ht="15.75" customHeight="1">
      <c r="A6541" s="80">
        <v>44125.0</v>
      </c>
      <c r="B6541" s="1">
        <v>0.09</v>
      </c>
    </row>
    <row r="6542" ht="15.75" customHeight="1">
      <c r="A6542" s="80">
        <v>44126.0</v>
      </c>
      <c r="B6542" s="1">
        <v>0.09</v>
      </c>
    </row>
    <row r="6543" ht="15.75" customHeight="1">
      <c r="A6543" s="80">
        <v>44127.0</v>
      </c>
      <c r="B6543" s="1">
        <v>0.09</v>
      </c>
    </row>
    <row r="6544" ht="15.75" customHeight="1">
      <c r="A6544" s="80">
        <v>44130.0</v>
      </c>
      <c r="B6544" s="1">
        <v>0.09</v>
      </c>
    </row>
    <row r="6545" ht="15.75" customHeight="1">
      <c r="A6545" s="80">
        <v>44131.0</v>
      </c>
      <c r="B6545" s="1">
        <v>0.09</v>
      </c>
    </row>
    <row r="6546" ht="15.75" customHeight="1">
      <c r="A6546" s="80">
        <v>44132.0</v>
      </c>
      <c r="B6546" s="1">
        <v>0.09</v>
      </c>
    </row>
    <row r="6547" ht="15.75" customHeight="1">
      <c r="A6547" s="80">
        <v>44133.0</v>
      </c>
      <c r="B6547" s="1">
        <v>0.09</v>
      </c>
    </row>
    <row r="6548" ht="15.75" customHeight="1">
      <c r="A6548" s="80">
        <v>44134.0</v>
      </c>
      <c r="B6548" s="1">
        <v>0.09</v>
      </c>
    </row>
    <row r="6549" ht="15.75" customHeight="1">
      <c r="A6549" s="80">
        <v>44137.0</v>
      </c>
      <c r="B6549" s="1">
        <v>0.09</v>
      </c>
    </row>
    <row r="6550" ht="15.75" customHeight="1">
      <c r="A6550" s="80">
        <v>44138.0</v>
      </c>
      <c r="B6550" s="1">
        <v>0.09</v>
      </c>
    </row>
    <row r="6551" ht="15.75" customHeight="1">
      <c r="A6551" s="80">
        <v>44139.0</v>
      </c>
      <c r="B6551" s="1">
        <v>0.09</v>
      </c>
    </row>
    <row r="6552" ht="15.75" customHeight="1">
      <c r="A6552" s="80">
        <v>44140.0</v>
      </c>
      <c r="B6552" s="1">
        <v>0.09</v>
      </c>
    </row>
    <row r="6553" ht="15.75" customHeight="1">
      <c r="A6553" s="80">
        <v>44141.0</v>
      </c>
      <c r="B6553" s="1">
        <v>0.09</v>
      </c>
    </row>
    <row r="6554" ht="15.75" customHeight="1">
      <c r="A6554" s="80">
        <v>44144.0</v>
      </c>
      <c r="B6554" s="1">
        <v>0.09</v>
      </c>
    </row>
    <row r="6555" ht="15.75" customHeight="1">
      <c r="A6555" s="80">
        <v>44145.0</v>
      </c>
      <c r="B6555" s="1">
        <v>0.09</v>
      </c>
    </row>
    <row r="6556" ht="15.75" customHeight="1">
      <c r="A6556" s="80">
        <v>44147.0</v>
      </c>
      <c r="B6556" s="1">
        <v>0.09</v>
      </c>
    </row>
    <row r="6557" ht="15.75" customHeight="1">
      <c r="A6557" s="80">
        <v>44148.0</v>
      </c>
      <c r="B6557" s="1">
        <v>0.09</v>
      </c>
    </row>
    <row r="6558" ht="15.75" customHeight="1">
      <c r="A6558" s="80">
        <v>44151.0</v>
      </c>
      <c r="B6558" s="1">
        <v>0.09</v>
      </c>
    </row>
    <row r="6559" ht="15.75" customHeight="1">
      <c r="A6559" s="80">
        <v>44152.0</v>
      </c>
      <c r="B6559" s="1">
        <v>0.09</v>
      </c>
    </row>
    <row r="6560" ht="15.75" customHeight="1">
      <c r="A6560" s="80">
        <v>44153.0</v>
      </c>
      <c r="B6560" s="1">
        <v>0.09</v>
      </c>
    </row>
    <row r="6561" ht="15.75" customHeight="1">
      <c r="A6561" s="80">
        <v>44154.0</v>
      </c>
      <c r="B6561" s="1">
        <v>0.08</v>
      </c>
    </row>
    <row r="6562" ht="15.75" customHeight="1">
      <c r="A6562" s="80">
        <v>44155.0</v>
      </c>
      <c r="B6562" s="1">
        <v>0.08</v>
      </c>
    </row>
    <row r="6563" ht="15.75" customHeight="1">
      <c r="A6563" s="80">
        <v>44158.0</v>
      </c>
      <c r="B6563" s="1">
        <v>0.08</v>
      </c>
    </row>
    <row r="6564" ht="15.75" customHeight="1">
      <c r="A6564" s="80">
        <v>44159.0</v>
      </c>
      <c r="B6564" s="1">
        <v>0.08</v>
      </c>
    </row>
    <row r="6565" ht="15.75" customHeight="1">
      <c r="A6565" s="80">
        <v>44160.0</v>
      </c>
      <c r="B6565" s="1">
        <v>0.08</v>
      </c>
    </row>
    <row r="6566" ht="15.75" customHeight="1">
      <c r="A6566" s="80">
        <v>44162.0</v>
      </c>
      <c r="B6566" s="1">
        <v>0.08</v>
      </c>
    </row>
    <row r="6567" ht="15.75" customHeight="1">
      <c r="A6567" s="80">
        <v>44165.0</v>
      </c>
      <c r="B6567" s="1">
        <v>0.09</v>
      </c>
    </row>
    <row r="6568" ht="15.75" customHeight="1">
      <c r="A6568" s="80">
        <v>44166.0</v>
      </c>
      <c r="B6568" s="1">
        <v>0.09</v>
      </c>
    </row>
    <row r="6569" ht="15.75" customHeight="1">
      <c r="A6569" s="80">
        <v>44167.0</v>
      </c>
      <c r="B6569" s="1">
        <v>0.09</v>
      </c>
    </row>
    <row r="6570" ht="15.75" customHeight="1">
      <c r="A6570" s="80">
        <v>44168.0</v>
      </c>
      <c r="B6570" s="1">
        <v>0.09</v>
      </c>
    </row>
    <row r="6571" ht="15.75" customHeight="1">
      <c r="A6571" s="80">
        <v>44169.0</v>
      </c>
      <c r="B6571" s="1">
        <v>0.09</v>
      </c>
    </row>
    <row r="6572" ht="15.75" customHeight="1">
      <c r="A6572" s="80">
        <v>44172.0</v>
      </c>
      <c r="B6572" s="1">
        <v>0.09</v>
      </c>
    </row>
    <row r="6573" ht="15.75" customHeight="1">
      <c r="A6573" s="80">
        <v>44173.0</v>
      </c>
      <c r="B6573" s="1">
        <v>0.09</v>
      </c>
    </row>
    <row r="6574" ht="15.75" customHeight="1">
      <c r="A6574" s="80">
        <v>44174.0</v>
      </c>
      <c r="B6574" s="1">
        <v>0.09</v>
      </c>
    </row>
    <row r="6575" ht="15.75" customHeight="1">
      <c r="A6575" s="80">
        <v>44175.0</v>
      </c>
      <c r="B6575" s="1">
        <v>0.09</v>
      </c>
    </row>
    <row r="6576" ht="15.75" customHeight="1">
      <c r="A6576" s="80">
        <v>44176.0</v>
      </c>
      <c r="B6576" s="1">
        <v>0.09</v>
      </c>
    </row>
    <row r="6577" ht="15.75" customHeight="1">
      <c r="A6577" s="80">
        <v>44179.0</v>
      </c>
      <c r="B6577" s="1">
        <v>0.09</v>
      </c>
    </row>
    <row r="6578" ht="15.75" customHeight="1">
      <c r="A6578" s="80">
        <v>44180.0</v>
      </c>
      <c r="B6578" s="1">
        <v>0.09</v>
      </c>
    </row>
    <row r="6579" ht="15.75" customHeight="1">
      <c r="A6579" s="80">
        <v>44181.0</v>
      </c>
      <c r="B6579" s="1">
        <v>0.09</v>
      </c>
    </row>
    <row r="6580" ht="15.75" customHeight="1">
      <c r="A6580" s="80">
        <v>44182.0</v>
      </c>
      <c r="B6580" s="1">
        <v>0.09</v>
      </c>
    </row>
    <row r="6581" ht="15.75" customHeight="1">
      <c r="A6581" s="80">
        <v>44183.0</v>
      </c>
      <c r="B6581" s="1">
        <v>0.09</v>
      </c>
    </row>
    <row r="6582" ht="15.75" customHeight="1">
      <c r="A6582" s="80">
        <v>44186.0</v>
      </c>
      <c r="B6582" s="1">
        <v>0.09</v>
      </c>
    </row>
    <row r="6583" ht="15.75" customHeight="1">
      <c r="A6583" s="80">
        <v>44187.0</v>
      </c>
      <c r="B6583" s="1">
        <v>0.09</v>
      </c>
    </row>
    <row r="6584" ht="15.75" customHeight="1">
      <c r="A6584" s="80">
        <v>44188.0</v>
      </c>
      <c r="B6584" s="1">
        <v>0.09</v>
      </c>
    </row>
    <row r="6585" ht="15.75" customHeight="1">
      <c r="A6585" s="80">
        <v>44189.0</v>
      </c>
      <c r="B6585" s="1">
        <v>0.09</v>
      </c>
    </row>
    <row r="6586" ht="15.75" customHeight="1">
      <c r="A6586" s="80">
        <v>44193.0</v>
      </c>
      <c r="B6586" s="1">
        <v>0.09</v>
      </c>
    </row>
    <row r="6587" ht="15.75" customHeight="1">
      <c r="A6587" s="80">
        <v>44194.0</v>
      </c>
      <c r="B6587" s="1">
        <v>0.09</v>
      </c>
    </row>
    <row r="6588" ht="15.75" customHeight="1">
      <c r="A6588" s="80">
        <v>44195.0</v>
      </c>
      <c r="B6588" s="1">
        <v>0.09</v>
      </c>
    </row>
    <row r="6589" ht="15.75" customHeight="1">
      <c r="A6589" s="80">
        <v>44196.0</v>
      </c>
      <c r="B6589" s="1">
        <v>0.09</v>
      </c>
    </row>
    <row r="6590" ht="15.75" customHeight="1">
      <c r="A6590" s="80">
        <v>44200.0</v>
      </c>
      <c r="B6590" s="1">
        <v>0.09</v>
      </c>
    </row>
    <row r="6591" ht="15.75" customHeight="1">
      <c r="A6591" s="80">
        <v>44201.0</v>
      </c>
      <c r="B6591" s="1">
        <v>0.09</v>
      </c>
    </row>
    <row r="6592" ht="15.75" customHeight="1">
      <c r="A6592" s="80">
        <v>44202.0</v>
      </c>
      <c r="B6592" s="1">
        <v>0.09</v>
      </c>
    </row>
    <row r="6593" ht="15.75" customHeight="1">
      <c r="A6593" s="80">
        <v>44203.0</v>
      </c>
      <c r="B6593" s="1">
        <v>0.09</v>
      </c>
    </row>
    <row r="6594" ht="15.75" customHeight="1">
      <c r="A6594" s="80">
        <v>44204.0</v>
      </c>
      <c r="B6594" s="1">
        <v>0.09</v>
      </c>
    </row>
    <row r="6595" ht="15.75" customHeight="1">
      <c r="A6595" s="80">
        <v>44207.0</v>
      </c>
      <c r="B6595" s="1">
        <v>0.09</v>
      </c>
    </row>
    <row r="6596" ht="15.75" customHeight="1">
      <c r="A6596" s="80">
        <v>44208.0</v>
      </c>
      <c r="B6596" s="1">
        <v>0.09</v>
      </c>
    </row>
    <row r="6597" ht="15.75" customHeight="1">
      <c r="A6597" s="80">
        <v>44209.0</v>
      </c>
      <c r="B6597" s="1">
        <v>0.09</v>
      </c>
    </row>
    <row r="6598" ht="15.75" customHeight="1">
      <c r="A6598" s="80">
        <v>44210.0</v>
      </c>
      <c r="B6598" s="1">
        <v>0.09</v>
      </c>
    </row>
    <row r="6599" ht="15.75" customHeight="1">
      <c r="A6599" s="80">
        <v>44211.0</v>
      </c>
      <c r="B6599" s="1">
        <v>0.09</v>
      </c>
    </row>
    <row r="6600" ht="15.75" customHeight="1">
      <c r="A6600" s="80">
        <v>44215.0</v>
      </c>
      <c r="B6600" s="1">
        <v>0.09</v>
      </c>
    </row>
    <row r="6601" ht="15.75" customHeight="1">
      <c r="A6601" s="80">
        <v>44216.0</v>
      </c>
      <c r="B6601" s="1">
        <v>0.09</v>
      </c>
    </row>
    <row r="6602" ht="15.75" customHeight="1">
      <c r="A6602" s="80">
        <v>44217.0</v>
      </c>
      <c r="B6602" s="1">
        <v>0.08</v>
      </c>
    </row>
    <row r="6603" ht="15.75" customHeight="1">
      <c r="A6603" s="80">
        <v>44218.0</v>
      </c>
      <c r="B6603" s="1">
        <v>0.08</v>
      </c>
    </row>
    <row r="6604" ht="15.75" customHeight="1">
      <c r="A6604" s="80">
        <v>44221.0</v>
      </c>
      <c r="B6604" s="1">
        <v>0.08</v>
      </c>
    </row>
    <row r="6605" ht="15.75" customHeight="1">
      <c r="A6605" s="80">
        <v>44222.0</v>
      </c>
      <c r="B6605" s="1">
        <v>0.08</v>
      </c>
    </row>
    <row r="6606" ht="15.75" customHeight="1">
      <c r="A6606" s="80">
        <v>44223.0</v>
      </c>
      <c r="B6606" s="1">
        <v>0.08</v>
      </c>
    </row>
    <row r="6607" ht="15.75" customHeight="1">
      <c r="A6607" s="80">
        <v>44224.0</v>
      </c>
      <c r="B6607" s="1">
        <v>0.07</v>
      </c>
    </row>
    <row r="6608" ht="15.75" customHeight="1">
      <c r="A6608" s="80">
        <v>44225.0</v>
      </c>
      <c r="B6608" s="1">
        <v>0.07</v>
      </c>
    </row>
    <row r="6609" ht="15.75" customHeight="1">
      <c r="A6609" s="80">
        <v>44228.0</v>
      </c>
      <c r="B6609" s="1">
        <v>0.08</v>
      </c>
    </row>
    <row r="6610" ht="15.75" customHeight="1">
      <c r="A6610" s="80">
        <v>44229.0</v>
      </c>
      <c r="B6610" s="1">
        <v>0.08</v>
      </c>
    </row>
    <row r="6611" ht="15.75" customHeight="1">
      <c r="A6611" s="80">
        <v>44230.0</v>
      </c>
      <c r="B6611" s="1">
        <v>0.08</v>
      </c>
    </row>
    <row r="6612" ht="15.75" customHeight="1">
      <c r="A6612" s="80">
        <v>44231.0</v>
      </c>
      <c r="B6612" s="1">
        <v>0.08</v>
      </c>
    </row>
    <row r="6613" ht="15.75" customHeight="1">
      <c r="A6613" s="80">
        <v>44232.0</v>
      </c>
      <c r="B6613" s="1">
        <v>0.08</v>
      </c>
    </row>
    <row r="6614" ht="15.75" customHeight="1">
      <c r="A6614" s="80">
        <v>44235.0</v>
      </c>
      <c r="B6614" s="1">
        <v>0.07</v>
      </c>
    </row>
    <row r="6615" ht="15.75" customHeight="1">
      <c r="A6615" s="80">
        <v>44236.0</v>
      </c>
      <c r="B6615" s="1">
        <v>0.08</v>
      </c>
    </row>
    <row r="6616" ht="15.75" customHeight="1">
      <c r="A6616" s="80">
        <v>44237.0</v>
      </c>
      <c r="B6616" s="1">
        <v>0.08</v>
      </c>
    </row>
    <row r="6617" ht="15.75" customHeight="1">
      <c r="A6617" s="80">
        <v>44238.0</v>
      </c>
      <c r="B6617" s="1">
        <v>0.08</v>
      </c>
    </row>
    <row r="6618" ht="15.75" customHeight="1">
      <c r="A6618" s="80">
        <v>44239.0</v>
      </c>
      <c r="B6618" s="1">
        <v>0.08</v>
      </c>
    </row>
    <row r="6619" ht="15.75" customHeight="1">
      <c r="A6619" s="80">
        <v>44243.0</v>
      </c>
      <c r="B6619" s="1">
        <v>0.08</v>
      </c>
    </row>
    <row r="6620" ht="15.75" customHeight="1">
      <c r="A6620" s="80">
        <v>44244.0</v>
      </c>
      <c r="B6620" s="1">
        <v>0.08</v>
      </c>
    </row>
    <row r="6621" ht="15.75" customHeight="1">
      <c r="A6621" s="80">
        <v>44245.0</v>
      </c>
      <c r="B6621" s="1">
        <v>0.07</v>
      </c>
    </row>
    <row r="6622" ht="15.75" customHeight="1">
      <c r="A6622" s="80">
        <v>44246.0</v>
      </c>
      <c r="B6622" s="1">
        <v>0.07</v>
      </c>
    </row>
    <row r="6623" ht="15.75" customHeight="1">
      <c r="A6623" s="80">
        <v>44249.0</v>
      </c>
      <c r="B6623" s="1">
        <v>0.07</v>
      </c>
    </row>
    <row r="6624" ht="15.75" customHeight="1">
      <c r="A6624" s="80">
        <v>44250.0</v>
      </c>
      <c r="B6624" s="1">
        <v>0.07</v>
      </c>
    </row>
    <row r="6625" ht="15.75" customHeight="1">
      <c r="A6625" s="80">
        <v>44251.0</v>
      </c>
      <c r="B6625" s="1">
        <v>0.07</v>
      </c>
    </row>
    <row r="6626" ht="15.75" customHeight="1">
      <c r="A6626" s="80">
        <v>44252.0</v>
      </c>
      <c r="B6626" s="1">
        <v>0.07</v>
      </c>
    </row>
    <row r="6627" ht="15.75" customHeight="1">
      <c r="A6627" s="80">
        <v>44253.0</v>
      </c>
      <c r="B6627" s="1">
        <v>0.07</v>
      </c>
    </row>
    <row r="6628" ht="15.75" customHeight="1">
      <c r="A6628" s="80">
        <v>44256.0</v>
      </c>
      <c r="B6628" s="1">
        <v>0.07</v>
      </c>
    </row>
    <row r="6629" ht="15.75" customHeight="1">
      <c r="A6629" s="80">
        <v>44257.0</v>
      </c>
      <c r="B6629" s="1">
        <v>0.07</v>
      </c>
    </row>
    <row r="6630" ht="15.75" customHeight="1">
      <c r="A6630" s="80">
        <v>44258.0</v>
      </c>
      <c r="B6630" s="1">
        <v>0.07</v>
      </c>
    </row>
    <row r="6631" ht="15.75" customHeight="1">
      <c r="A6631" s="80">
        <v>44259.0</v>
      </c>
      <c r="B6631" s="1">
        <v>0.07</v>
      </c>
    </row>
    <row r="6632" ht="15.75" customHeight="1">
      <c r="A6632" s="80">
        <v>44260.0</v>
      </c>
      <c r="B6632" s="1">
        <v>0.07</v>
      </c>
    </row>
    <row r="6633" ht="15.75" customHeight="1">
      <c r="A6633" s="80">
        <v>44263.0</v>
      </c>
      <c r="B6633" s="1">
        <v>0.07</v>
      </c>
    </row>
    <row r="6634" ht="15.75" customHeight="1">
      <c r="A6634" s="80">
        <v>44264.0</v>
      </c>
      <c r="B6634" s="1">
        <v>0.07</v>
      </c>
    </row>
    <row r="6635" ht="15.75" customHeight="1">
      <c r="A6635" s="80">
        <v>44265.0</v>
      </c>
      <c r="B6635" s="1">
        <v>0.07</v>
      </c>
    </row>
    <row r="6636" ht="15.75" customHeight="1">
      <c r="A6636" s="80">
        <v>44266.0</v>
      </c>
      <c r="B6636" s="1">
        <v>0.07</v>
      </c>
    </row>
    <row r="6637" ht="15.75" customHeight="1">
      <c r="A6637" s="80">
        <v>44267.0</v>
      </c>
      <c r="B6637" s="1">
        <v>0.07</v>
      </c>
    </row>
    <row r="6638" ht="15.75" customHeight="1">
      <c r="A6638" s="80">
        <v>44270.0</v>
      </c>
      <c r="B6638" s="1">
        <v>0.07</v>
      </c>
    </row>
    <row r="6639" ht="15.75" customHeight="1">
      <c r="A6639" s="80">
        <v>44271.0</v>
      </c>
      <c r="B6639" s="1">
        <v>0.07</v>
      </c>
    </row>
    <row r="6640" ht="15.75" customHeight="1">
      <c r="A6640" s="80">
        <v>44272.0</v>
      </c>
      <c r="B6640" s="1">
        <v>0.07</v>
      </c>
    </row>
    <row r="6641" ht="15.75" customHeight="1">
      <c r="A6641" s="80">
        <v>44273.0</v>
      </c>
      <c r="B6641" s="1">
        <v>0.07</v>
      </c>
    </row>
    <row r="6642" ht="15.75" customHeight="1">
      <c r="A6642" s="80">
        <v>44274.0</v>
      </c>
      <c r="B6642" s="1">
        <v>0.07</v>
      </c>
    </row>
    <row r="6643" ht="15.75" customHeight="1">
      <c r="A6643" s="80">
        <v>44277.0</v>
      </c>
      <c r="B6643" s="1">
        <v>0.07</v>
      </c>
    </row>
    <row r="6644" ht="15.75" customHeight="1">
      <c r="A6644" s="80">
        <v>44278.0</v>
      </c>
      <c r="B6644" s="1">
        <v>0.07</v>
      </c>
    </row>
    <row r="6645" ht="15.75" customHeight="1">
      <c r="A6645" s="80">
        <v>44279.0</v>
      </c>
      <c r="B6645" s="1">
        <v>0.07</v>
      </c>
    </row>
    <row r="6646" ht="15.75" customHeight="1">
      <c r="A6646" s="80">
        <v>44280.0</v>
      </c>
      <c r="B6646" s="1">
        <v>0.07</v>
      </c>
    </row>
    <row r="6647" ht="15.75" customHeight="1">
      <c r="A6647" s="80">
        <v>44281.0</v>
      </c>
      <c r="B6647" s="1">
        <v>0.07</v>
      </c>
    </row>
    <row r="6648" ht="15.75" customHeight="1">
      <c r="A6648" s="80">
        <v>44284.0</v>
      </c>
      <c r="B6648" s="1">
        <v>0.07</v>
      </c>
    </row>
    <row r="6649" ht="15.75" customHeight="1">
      <c r="A6649" s="80">
        <v>44285.0</v>
      </c>
      <c r="B6649" s="1">
        <v>0.07</v>
      </c>
    </row>
    <row r="6650" ht="15.75" customHeight="1">
      <c r="A6650" s="80">
        <v>44286.0</v>
      </c>
      <c r="B6650" s="1">
        <v>0.06</v>
      </c>
    </row>
    <row r="6651" ht="15.75" customHeight="1">
      <c r="A6651" s="80">
        <v>44287.0</v>
      </c>
      <c r="B6651" s="1">
        <v>0.07</v>
      </c>
    </row>
    <row r="6652" ht="15.75" customHeight="1">
      <c r="A6652" s="80">
        <v>44288.0</v>
      </c>
      <c r="B6652" s="1">
        <v>0.07</v>
      </c>
    </row>
    <row r="6653" ht="15.75" customHeight="1">
      <c r="A6653" s="80">
        <v>44291.0</v>
      </c>
      <c r="B6653" s="1">
        <v>0.07</v>
      </c>
    </row>
    <row r="6654" ht="15.75" customHeight="1">
      <c r="A6654" s="80">
        <v>44292.0</v>
      </c>
      <c r="B6654" s="1">
        <v>0.07</v>
      </c>
    </row>
    <row r="6655" ht="15.75" customHeight="1">
      <c r="A6655" s="80">
        <v>44293.0</v>
      </c>
      <c r="B6655" s="1">
        <v>0.07</v>
      </c>
    </row>
    <row r="6656" ht="15.75" customHeight="1">
      <c r="A6656" s="80">
        <v>44294.0</v>
      </c>
      <c r="B6656" s="1">
        <v>0.07</v>
      </c>
    </row>
    <row r="6657" ht="15.75" customHeight="1">
      <c r="A6657" s="80">
        <v>44295.0</v>
      </c>
      <c r="B6657" s="1">
        <v>0.07</v>
      </c>
    </row>
    <row r="6658" ht="15.75" customHeight="1">
      <c r="A6658" s="80">
        <v>44298.0</v>
      </c>
      <c r="B6658" s="1">
        <v>0.07</v>
      </c>
    </row>
    <row r="6659" ht="15.75" customHeight="1">
      <c r="A6659" s="80">
        <v>44299.0</v>
      </c>
      <c r="B6659" s="1">
        <v>0.07</v>
      </c>
    </row>
    <row r="6660" ht="15.75" customHeight="1">
      <c r="A6660" s="80">
        <v>44300.0</v>
      </c>
      <c r="B6660" s="1">
        <v>0.07</v>
      </c>
    </row>
    <row r="6661" ht="15.75" customHeight="1">
      <c r="A6661" s="80">
        <v>44301.0</v>
      </c>
      <c r="B6661" s="1">
        <v>0.07</v>
      </c>
    </row>
    <row r="6662" ht="15.75" customHeight="1">
      <c r="A6662" s="80">
        <v>44302.0</v>
      </c>
      <c r="B6662" s="1">
        <v>0.07</v>
      </c>
    </row>
    <row r="6663" ht="15.75" customHeight="1">
      <c r="A6663" s="80">
        <v>44305.0</v>
      </c>
      <c r="B6663" s="1">
        <v>0.07</v>
      </c>
    </row>
    <row r="6664" ht="15.75" customHeight="1">
      <c r="A6664" s="80">
        <v>44306.0</v>
      </c>
      <c r="B6664" s="1">
        <v>0.07</v>
      </c>
    </row>
    <row r="6665" ht="15.75" customHeight="1">
      <c r="A6665" s="80">
        <v>44307.0</v>
      </c>
      <c r="B6665" s="1">
        <v>0.07</v>
      </c>
    </row>
    <row r="6666" ht="15.75" customHeight="1">
      <c r="A6666" s="80">
        <v>44308.0</v>
      </c>
      <c r="B6666" s="1">
        <v>0.07</v>
      </c>
    </row>
    <row r="6667" ht="15.75" customHeight="1">
      <c r="A6667" s="80">
        <v>44309.0</v>
      </c>
      <c r="B6667" s="1">
        <v>0.07</v>
      </c>
    </row>
    <row r="6668" ht="15.75" customHeight="1">
      <c r="A6668" s="80">
        <v>44312.0</v>
      </c>
      <c r="B6668" s="1">
        <v>0.07</v>
      </c>
    </row>
    <row r="6669" ht="15.75" customHeight="1">
      <c r="A6669" s="80">
        <v>44313.0</v>
      </c>
      <c r="B6669" s="1">
        <v>0.07</v>
      </c>
    </row>
    <row r="6670" ht="15.75" customHeight="1">
      <c r="A6670" s="80">
        <v>44314.0</v>
      </c>
      <c r="B6670" s="1">
        <v>0.07</v>
      </c>
    </row>
    <row r="6671" ht="15.75" customHeight="1">
      <c r="A6671" s="80">
        <v>44315.0</v>
      </c>
      <c r="B6671" s="1">
        <v>0.06</v>
      </c>
    </row>
    <row r="6672" ht="15.75" customHeight="1">
      <c r="A6672" s="80">
        <v>44316.0</v>
      </c>
      <c r="B6672" s="1">
        <v>0.05</v>
      </c>
    </row>
    <row r="6673" ht="15.75" customHeight="1">
      <c r="A6673" s="80">
        <v>44319.0</v>
      </c>
      <c r="B6673" s="1">
        <v>0.06</v>
      </c>
    </row>
    <row r="6674" ht="15.75" customHeight="1">
      <c r="A6674" s="80">
        <v>44320.0</v>
      </c>
      <c r="B6674" s="1">
        <v>0.06</v>
      </c>
    </row>
    <row r="6675" ht="15.75" customHeight="1">
      <c r="A6675" s="80">
        <v>44321.0</v>
      </c>
      <c r="B6675" s="1">
        <v>0.06</v>
      </c>
    </row>
    <row r="6676" ht="15.75" customHeight="1">
      <c r="A6676" s="80">
        <v>44322.0</v>
      </c>
      <c r="B6676" s="1">
        <v>0.06</v>
      </c>
    </row>
    <row r="6677" ht="15.75" customHeight="1">
      <c r="A6677" s="80">
        <v>44323.0</v>
      </c>
      <c r="B6677" s="1">
        <v>0.06</v>
      </c>
    </row>
    <row r="6678" ht="15.75" customHeight="1">
      <c r="A6678" s="80">
        <v>44326.0</v>
      </c>
      <c r="B6678" s="1">
        <v>0.06</v>
      </c>
    </row>
    <row r="6679" ht="15.75" customHeight="1">
      <c r="A6679" s="80">
        <v>44327.0</v>
      </c>
      <c r="B6679" s="1">
        <v>0.06</v>
      </c>
    </row>
    <row r="6680" ht="15.75" customHeight="1">
      <c r="A6680" s="80">
        <v>44328.0</v>
      </c>
      <c r="B6680" s="1">
        <v>0.06</v>
      </c>
    </row>
    <row r="6681" ht="15.75" customHeight="1">
      <c r="A6681" s="80">
        <v>44329.0</v>
      </c>
      <c r="B6681" s="1">
        <v>0.06</v>
      </c>
    </row>
    <row r="6682" ht="15.75" customHeight="1">
      <c r="A6682" s="80">
        <v>44330.0</v>
      </c>
      <c r="B6682" s="1">
        <v>0.06</v>
      </c>
    </row>
    <row r="6683" ht="15.75" customHeight="1">
      <c r="A6683" s="80">
        <v>44333.0</v>
      </c>
      <c r="B6683" s="1">
        <v>0.06</v>
      </c>
    </row>
    <row r="6684" ht="15.75" customHeight="1">
      <c r="A6684" s="80">
        <v>44334.0</v>
      </c>
      <c r="B6684" s="1">
        <v>0.06</v>
      </c>
    </row>
    <row r="6685" ht="15.75" customHeight="1">
      <c r="A6685" s="80">
        <v>44335.0</v>
      </c>
      <c r="B6685" s="1">
        <v>0.06</v>
      </c>
    </row>
    <row r="6686" ht="15.75" customHeight="1">
      <c r="A6686" s="80">
        <v>44336.0</v>
      </c>
      <c r="B6686" s="1">
        <v>0.06</v>
      </c>
    </row>
    <row r="6687" ht="15.75" customHeight="1">
      <c r="A6687" s="80">
        <v>44337.0</v>
      </c>
      <c r="B6687" s="1">
        <v>0.06</v>
      </c>
    </row>
    <row r="6688" ht="15.75" customHeight="1">
      <c r="A6688" s="80">
        <v>44340.0</v>
      </c>
      <c r="B6688" s="1">
        <v>0.06</v>
      </c>
    </row>
    <row r="6689" ht="15.75" customHeight="1">
      <c r="A6689" s="80">
        <v>44341.0</v>
      </c>
      <c r="B6689" s="1">
        <v>0.06</v>
      </c>
    </row>
    <row r="6690" ht="15.75" customHeight="1">
      <c r="A6690" s="80">
        <v>44342.0</v>
      </c>
      <c r="B6690" s="1">
        <v>0.06</v>
      </c>
    </row>
    <row r="6691" ht="15.75" customHeight="1">
      <c r="A6691" s="80">
        <v>44343.0</v>
      </c>
      <c r="B6691" s="1">
        <v>0.06</v>
      </c>
    </row>
    <row r="6692" ht="15.75" customHeight="1">
      <c r="A6692" s="80">
        <v>44344.0</v>
      </c>
      <c r="B6692" s="1">
        <v>0.05</v>
      </c>
    </row>
    <row r="6693" ht="15.75" customHeight="1">
      <c r="A6693" s="80">
        <v>44348.0</v>
      </c>
      <c r="B6693" s="1">
        <v>0.06</v>
      </c>
    </row>
    <row r="6694" ht="15.75" customHeight="1">
      <c r="A6694" s="80">
        <v>44349.0</v>
      </c>
      <c r="B6694" s="1">
        <v>0.06</v>
      </c>
    </row>
    <row r="6695" ht="15.75" customHeight="1">
      <c r="A6695" s="80">
        <v>44350.0</v>
      </c>
      <c r="B6695" s="1">
        <v>0.06</v>
      </c>
    </row>
    <row r="6696" ht="15.75" customHeight="1">
      <c r="A6696" s="80">
        <v>44351.0</v>
      </c>
      <c r="B6696" s="1">
        <v>0.06</v>
      </c>
    </row>
    <row r="6697" ht="15.75" customHeight="1">
      <c r="A6697" s="80">
        <v>44354.0</v>
      </c>
      <c r="B6697" s="1">
        <v>0.06</v>
      </c>
    </row>
    <row r="6698" ht="15.75" customHeight="1">
      <c r="A6698" s="80">
        <v>44355.0</v>
      </c>
      <c r="B6698" s="1">
        <v>0.06</v>
      </c>
    </row>
    <row r="6699" ht="15.75" customHeight="1">
      <c r="A6699" s="80">
        <v>44356.0</v>
      </c>
      <c r="B6699" s="1">
        <v>0.06</v>
      </c>
    </row>
    <row r="6700" ht="15.75" customHeight="1">
      <c r="A6700" s="80">
        <v>44357.0</v>
      </c>
      <c r="B6700" s="1">
        <v>0.06</v>
      </c>
    </row>
    <row r="6701" ht="15.75" customHeight="1">
      <c r="A6701" s="80">
        <v>44358.0</v>
      </c>
      <c r="B6701" s="1">
        <v>0.06</v>
      </c>
    </row>
    <row r="6702" ht="15.75" customHeight="1">
      <c r="A6702" s="80">
        <v>44361.0</v>
      </c>
      <c r="B6702" s="1">
        <v>0.06</v>
      </c>
    </row>
    <row r="6703" ht="15.75" customHeight="1">
      <c r="A6703" s="80">
        <v>44362.0</v>
      </c>
      <c r="B6703" s="1">
        <v>0.06</v>
      </c>
    </row>
    <row r="6704" ht="15.75" customHeight="1">
      <c r="A6704" s="80">
        <v>44363.0</v>
      </c>
      <c r="B6704" s="1">
        <v>0.06</v>
      </c>
    </row>
    <row r="6705" ht="15.75" customHeight="1">
      <c r="A6705" s="80">
        <v>44364.0</v>
      </c>
      <c r="B6705" s="1">
        <v>0.1</v>
      </c>
    </row>
    <row r="6706" ht="15.75" customHeight="1">
      <c r="A6706" s="80">
        <v>44365.0</v>
      </c>
      <c r="B6706" s="1">
        <v>0.1</v>
      </c>
    </row>
    <row r="6707" ht="15.75" customHeight="1">
      <c r="A6707" s="80">
        <v>44368.0</v>
      </c>
      <c r="B6707" s="1">
        <v>0.1</v>
      </c>
    </row>
    <row r="6708" ht="15.75" customHeight="1">
      <c r="A6708" s="80">
        <v>44369.0</v>
      </c>
      <c r="B6708" s="1">
        <v>0.1</v>
      </c>
    </row>
    <row r="6709" ht="15.75" customHeight="1">
      <c r="A6709" s="80">
        <v>44370.0</v>
      </c>
      <c r="B6709" s="1">
        <v>0.1</v>
      </c>
    </row>
    <row r="6710" ht="15.75" customHeight="1">
      <c r="A6710" s="80">
        <v>44371.0</v>
      </c>
      <c r="B6710" s="1">
        <v>0.1</v>
      </c>
    </row>
    <row r="6711" ht="15.75" customHeight="1">
      <c r="A6711" s="80">
        <v>44372.0</v>
      </c>
      <c r="B6711" s="1">
        <v>0.1</v>
      </c>
    </row>
    <row r="6712" ht="15.75" customHeight="1">
      <c r="A6712" s="80">
        <v>44375.0</v>
      </c>
      <c r="B6712" s="1">
        <v>0.1</v>
      </c>
    </row>
    <row r="6713" ht="15.75" customHeight="1">
      <c r="A6713" s="80">
        <v>44376.0</v>
      </c>
      <c r="B6713" s="1">
        <v>0.1</v>
      </c>
    </row>
    <row r="6714" ht="15.75" customHeight="1">
      <c r="A6714" s="80">
        <v>44377.0</v>
      </c>
      <c r="B6714" s="1">
        <v>0.08</v>
      </c>
    </row>
    <row r="6715" ht="15.75" customHeight="1">
      <c r="A6715" s="80">
        <v>44378.0</v>
      </c>
      <c r="B6715" s="1">
        <v>0.1</v>
      </c>
    </row>
    <row r="6716" ht="15.75" customHeight="1">
      <c r="A6716" s="80">
        <v>44379.0</v>
      </c>
      <c r="B6716" s="1">
        <v>0.1</v>
      </c>
    </row>
    <row r="6717" ht="15.75" customHeight="1">
      <c r="A6717" s="80">
        <v>44383.0</v>
      </c>
      <c r="B6717" s="1">
        <v>0.1</v>
      </c>
    </row>
    <row r="6718" ht="15.75" customHeight="1">
      <c r="A6718" s="80">
        <v>44384.0</v>
      </c>
      <c r="B6718" s="1">
        <v>0.1</v>
      </c>
    </row>
    <row r="6719" ht="15.75" customHeight="1">
      <c r="A6719" s="80">
        <v>44385.0</v>
      </c>
      <c r="B6719" s="1">
        <v>0.1</v>
      </c>
    </row>
    <row r="6720" ht="15.75" customHeight="1">
      <c r="A6720" s="80">
        <v>44386.0</v>
      </c>
      <c r="B6720" s="1">
        <v>0.1</v>
      </c>
    </row>
    <row r="6721" ht="15.75" customHeight="1">
      <c r="A6721" s="80">
        <v>44389.0</v>
      </c>
      <c r="B6721" s="1">
        <v>0.1</v>
      </c>
    </row>
    <row r="6722" ht="15.75" customHeight="1">
      <c r="A6722" s="80">
        <v>44390.0</v>
      </c>
      <c r="B6722" s="1">
        <v>0.1</v>
      </c>
    </row>
    <row r="6723" ht="15.75" customHeight="1">
      <c r="A6723" s="80">
        <v>44391.0</v>
      </c>
      <c r="B6723" s="1">
        <v>0.1</v>
      </c>
    </row>
    <row r="6724" ht="15.75" customHeight="1">
      <c r="A6724" s="80">
        <v>44392.0</v>
      </c>
      <c r="B6724" s="1">
        <v>0.1</v>
      </c>
    </row>
    <row r="6725" ht="15.75" customHeight="1">
      <c r="A6725" s="80">
        <v>44393.0</v>
      </c>
      <c r="B6725" s="1">
        <v>0.1</v>
      </c>
    </row>
    <row r="6726" ht="15.75" customHeight="1">
      <c r="A6726" s="80">
        <v>44396.0</v>
      </c>
      <c r="B6726" s="1">
        <v>0.1</v>
      </c>
    </row>
    <row r="6727" ht="15.75" customHeight="1">
      <c r="A6727" s="80">
        <v>44397.0</v>
      </c>
      <c r="B6727" s="1">
        <v>0.1</v>
      </c>
    </row>
    <row r="6728" ht="15.75" customHeight="1">
      <c r="A6728" s="80">
        <v>44398.0</v>
      </c>
      <c r="B6728" s="1">
        <v>0.1</v>
      </c>
    </row>
    <row r="6729" ht="15.75" customHeight="1">
      <c r="A6729" s="80">
        <v>44399.0</v>
      </c>
      <c r="B6729" s="1">
        <v>0.1</v>
      </c>
    </row>
    <row r="6730" ht="15.75" customHeight="1">
      <c r="A6730" s="80">
        <v>44400.0</v>
      </c>
      <c r="B6730" s="1">
        <v>0.1</v>
      </c>
    </row>
    <row r="6731" ht="15.75" customHeight="1">
      <c r="A6731" s="80">
        <v>44403.0</v>
      </c>
      <c r="B6731" s="1">
        <v>0.1</v>
      </c>
    </row>
    <row r="6732" ht="15.75" customHeight="1">
      <c r="A6732" s="80">
        <v>44404.0</v>
      </c>
      <c r="B6732" s="1">
        <v>0.1</v>
      </c>
    </row>
    <row r="6733" ht="15.75" customHeight="1">
      <c r="A6733" s="80">
        <v>44405.0</v>
      </c>
      <c r="B6733" s="1">
        <v>0.1</v>
      </c>
    </row>
    <row r="6734" ht="15.75" customHeight="1">
      <c r="A6734" s="80">
        <v>44406.0</v>
      </c>
      <c r="B6734" s="1">
        <v>0.1</v>
      </c>
    </row>
    <row r="6735" ht="15.75" customHeight="1">
      <c r="A6735" s="80">
        <v>44407.0</v>
      </c>
      <c r="B6735" s="1">
        <v>0.07</v>
      </c>
    </row>
    <row r="6736" ht="15.75" customHeight="1">
      <c r="A6736" s="80">
        <v>44410.0</v>
      </c>
      <c r="B6736" s="1">
        <v>0.1</v>
      </c>
    </row>
    <row r="6737" ht="15.75" customHeight="1">
      <c r="A6737" s="80">
        <v>44411.0</v>
      </c>
      <c r="B6737" s="1">
        <v>0.1</v>
      </c>
    </row>
    <row r="6738" ht="15.75" customHeight="1">
      <c r="A6738" s="80">
        <v>44412.0</v>
      </c>
      <c r="B6738" s="1">
        <v>0.1</v>
      </c>
    </row>
    <row r="6739" ht="15.75" customHeight="1">
      <c r="A6739" s="80">
        <v>44413.0</v>
      </c>
      <c r="B6739" s="1">
        <v>0.1</v>
      </c>
    </row>
    <row r="6740" ht="15.75" customHeight="1">
      <c r="A6740" s="80">
        <v>44414.0</v>
      </c>
      <c r="B6740" s="1">
        <v>0.1</v>
      </c>
    </row>
    <row r="6741" ht="15.75" customHeight="1">
      <c r="A6741" s="80">
        <v>44417.0</v>
      </c>
      <c r="B6741" s="1">
        <v>0.1</v>
      </c>
    </row>
    <row r="6742" ht="15.75" customHeight="1">
      <c r="A6742" s="80">
        <v>44418.0</v>
      </c>
      <c r="B6742" s="1">
        <v>0.1</v>
      </c>
    </row>
    <row r="6743" ht="15.75" customHeight="1">
      <c r="A6743" s="80">
        <v>44419.0</v>
      </c>
      <c r="B6743" s="1">
        <v>0.1</v>
      </c>
    </row>
    <row r="6744" ht="15.75" customHeight="1">
      <c r="A6744" s="80">
        <v>44420.0</v>
      </c>
      <c r="B6744" s="1">
        <v>0.1</v>
      </c>
    </row>
    <row r="6745" ht="15.75" customHeight="1">
      <c r="A6745" s="80">
        <v>44421.0</v>
      </c>
      <c r="B6745" s="1">
        <v>0.1</v>
      </c>
    </row>
    <row r="6746" ht="15.75" customHeight="1">
      <c r="A6746" s="80">
        <v>44424.0</v>
      </c>
      <c r="B6746" s="1">
        <v>0.1</v>
      </c>
    </row>
    <row r="6747" ht="15.75" customHeight="1">
      <c r="A6747" s="80">
        <v>44425.0</v>
      </c>
      <c r="B6747" s="1">
        <v>0.1</v>
      </c>
    </row>
    <row r="6748" ht="15.75" customHeight="1">
      <c r="A6748" s="80">
        <v>44426.0</v>
      </c>
      <c r="B6748" s="1">
        <v>0.09</v>
      </c>
    </row>
    <row r="6749" ht="15.75" customHeight="1">
      <c r="A6749" s="80">
        <v>44427.0</v>
      </c>
      <c r="B6749" s="1">
        <v>0.09</v>
      </c>
    </row>
    <row r="6750" ht="15.75" customHeight="1">
      <c r="A6750" s="80">
        <v>44428.0</v>
      </c>
      <c r="B6750" s="1">
        <v>0.09</v>
      </c>
    </row>
    <row r="6751" ht="15.75" customHeight="1">
      <c r="A6751" s="80">
        <v>44431.0</v>
      </c>
      <c r="B6751" s="1">
        <v>0.09</v>
      </c>
    </row>
    <row r="6752" ht="15.75" customHeight="1">
      <c r="A6752" s="80">
        <v>44432.0</v>
      </c>
      <c r="B6752" s="1">
        <v>0.09</v>
      </c>
    </row>
    <row r="6753" ht="15.75" customHeight="1">
      <c r="A6753" s="80">
        <v>44433.0</v>
      </c>
      <c r="B6753" s="1">
        <v>0.09</v>
      </c>
    </row>
    <row r="6754" ht="15.75" customHeight="1">
      <c r="A6754" s="80">
        <v>44434.0</v>
      </c>
      <c r="B6754" s="1">
        <v>0.09</v>
      </c>
    </row>
    <row r="6755" ht="15.75" customHeight="1">
      <c r="A6755" s="80">
        <v>44435.0</v>
      </c>
      <c r="B6755" s="1">
        <v>0.08</v>
      </c>
    </row>
    <row r="6756" ht="15.75" customHeight="1">
      <c r="A6756" s="80">
        <v>44438.0</v>
      </c>
      <c r="B6756" s="1">
        <v>0.08</v>
      </c>
    </row>
    <row r="6757" ht="15.75" customHeight="1">
      <c r="A6757" s="80">
        <v>44439.0</v>
      </c>
      <c r="B6757" s="1">
        <v>0.06</v>
      </c>
    </row>
    <row r="6758" ht="15.75" customHeight="1">
      <c r="A6758" s="80">
        <v>44440.0</v>
      </c>
      <c r="B6758" s="1">
        <v>0.08</v>
      </c>
    </row>
    <row r="6759" ht="15.75" customHeight="1">
      <c r="A6759" s="80">
        <v>44441.0</v>
      </c>
      <c r="B6759" s="1">
        <v>0.08</v>
      </c>
    </row>
    <row r="6760" ht="15.75" customHeight="1">
      <c r="A6760" s="80">
        <v>44442.0</v>
      </c>
      <c r="B6760" s="1">
        <v>0.08</v>
      </c>
    </row>
    <row r="6761" ht="15.75" customHeight="1">
      <c r="A6761" s="80">
        <v>44446.0</v>
      </c>
      <c r="B6761" s="1">
        <v>0.08</v>
      </c>
    </row>
    <row r="6762" ht="15.75" customHeight="1">
      <c r="A6762" s="80">
        <v>44447.0</v>
      </c>
      <c r="B6762" s="1">
        <v>0.08</v>
      </c>
    </row>
    <row r="6763" ht="15.75" customHeight="1">
      <c r="A6763" s="80">
        <v>44448.0</v>
      </c>
      <c r="B6763" s="1">
        <v>0.08</v>
      </c>
    </row>
    <row r="6764" ht="15.75" customHeight="1">
      <c r="A6764" s="80">
        <v>44449.0</v>
      </c>
      <c r="B6764" s="1">
        <v>0.08</v>
      </c>
    </row>
    <row r="6765" ht="15.75" customHeight="1">
      <c r="A6765" s="80">
        <v>44452.0</v>
      </c>
      <c r="B6765" s="1">
        <v>0.08</v>
      </c>
    </row>
    <row r="6766" ht="15.75" customHeight="1">
      <c r="A6766" s="80">
        <v>44453.0</v>
      </c>
      <c r="B6766" s="1">
        <v>0.08</v>
      </c>
    </row>
    <row r="6767" ht="15.75" customHeight="1">
      <c r="A6767" s="80">
        <v>44454.0</v>
      </c>
      <c r="B6767" s="1">
        <v>0.08</v>
      </c>
    </row>
    <row r="6768" ht="15.75" customHeight="1">
      <c r="A6768" s="80">
        <v>44455.0</v>
      </c>
      <c r="B6768" s="1">
        <v>0.08</v>
      </c>
    </row>
    <row r="6769" ht="15.75" customHeight="1">
      <c r="A6769" s="80">
        <v>44456.0</v>
      </c>
      <c r="B6769" s="1">
        <v>0.08</v>
      </c>
    </row>
    <row r="6770" ht="15.75" customHeight="1">
      <c r="A6770" s="80">
        <v>44459.0</v>
      </c>
      <c r="B6770" s="1">
        <v>0.08</v>
      </c>
    </row>
    <row r="6771" ht="15.75" customHeight="1">
      <c r="A6771" s="80">
        <v>44460.0</v>
      </c>
      <c r="B6771" s="1">
        <v>0.08</v>
      </c>
    </row>
    <row r="6772" ht="15.75" customHeight="1">
      <c r="A6772" s="80">
        <v>44461.0</v>
      </c>
      <c r="B6772" s="1">
        <v>0.08</v>
      </c>
    </row>
    <row r="6773" ht="15.75" customHeight="1">
      <c r="A6773" s="80">
        <v>44462.0</v>
      </c>
      <c r="B6773" s="1">
        <v>0.08</v>
      </c>
    </row>
    <row r="6774" ht="15.75" customHeight="1">
      <c r="A6774" s="80">
        <v>44463.0</v>
      </c>
      <c r="B6774" s="1">
        <v>0.08</v>
      </c>
    </row>
    <row r="6775" ht="15.75" customHeight="1">
      <c r="A6775" s="80">
        <v>44466.0</v>
      </c>
      <c r="B6775" s="1">
        <v>0.08</v>
      </c>
    </row>
    <row r="6776" ht="15.75" customHeight="1">
      <c r="A6776" s="80">
        <v>44467.0</v>
      </c>
      <c r="B6776" s="1">
        <v>0.08</v>
      </c>
    </row>
    <row r="6777" ht="15.75" customHeight="1">
      <c r="A6777" s="80">
        <v>44468.0</v>
      </c>
      <c r="B6777" s="1">
        <v>0.08</v>
      </c>
    </row>
    <row r="6778" ht="15.75" customHeight="1">
      <c r="A6778" s="80">
        <v>44469.0</v>
      </c>
      <c r="B6778" s="1">
        <v>0.06</v>
      </c>
    </row>
    <row r="6779" ht="15.75" customHeight="1">
      <c r="A6779" s="80">
        <v>44470.0</v>
      </c>
      <c r="B6779" s="1">
        <v>0.08</v>
      </c>
    </row>
    <row r="6780" ht="15.75" customHeight="1">
      <c r="A6780" s="80">
        <v>44473.0</v>
      </c>
      <c r="B6780" s="1">
        <v>0.08</v>
      </c>
    </row>
    <row r="6781" ht="15.75" customHeight="1">
      <c r="A6781" s="80">
        <v>44474.0</v>
      </c>
      <c r="B6781" s="1">
        <v>0.08</v>
      </c>
    </row>
    <row r="6782" ht="15.75" customHeight="1">
      <c r="A6782" s="80">
        <v>44475.0</v>
      </c>
      <c r="B6782" s="1">
        <v>0.08</v>
      </c>
    </row>
    <row r="6783" ht="15.75" customHeight="1">
      <c r="A6783" s="80">
        <v>44476.0</v>
      </c>
      <c r="B6783" s="1">
        <v>0.08</v>
      </c>
    </row>
    <row r="6784" ht="15.75" customHeight="1">
      <c r="A6784" s="80">
        <v>44477.0</v>
      </c>
      <c r="B6784" s="1">
        <v>0.08</v>
      </c>
    </row>
    <row r="6785" ht="15.75" customHeight="1">
      <c r="A6785" s="80">
        <v>44481.0</v>
      </c>
      <c r="B6785" s="1">
        <v>0.08</v>
      </c>
    </row>
    <row r="6786" ht="15.75" customHeight="1">
      <c r="A6786" s="80">
        <v>44482.0</v>
      </c>
      <c r="B6786" s="1">
        <v>0.08</v>
      </c>
    </row>
    <row r="6787" ht="15.75" customHeight="1">
      <c r="A6787" s="80">
        <v>44483.0</v>
      </c>
      <c r="B6787" s="1">
        <v>0.08</v>
      </c>
    </row>
    <row r="6788" ht="15.75" customHeight="1">
      <c r="A6788" s="80">
        <v>44484.0</v>
      </c>
      <c r="B6788" s="1">
        <v>0.08</v>
      </c>
    </row>
    <row r="6789" ht="15.75" customHeight="1">
      <c r="A6789" s="80">
        <v>44487.0</v>
      </c>
      <c r="B6789" s="1">
        <v>0.08</v>
      </c>
    </row>
    <row r="6790" ht="15.75" customHeight="1">
      <c r="A6790" s="80">
        <v>44488.0</v>
      </c>
      <c r="B6790" s="1">
        <v>0.08</v>
      </c>
    </row>
    <row r="6791" ht="15.75" customHeight="1">
      <c r="A6791" s="80">
        <v>44489.0</v>
      </c>
      <c r="B6791" s="1">
        <v>0.08</v>
      </c>
    </row>
    <row r="6792" ht="15.75" customHeight="1">
      <c r="A6792" s="80">
        <v>44490.0</v>
      </c>
      <c r="B6792" s="1">
        <v>0.08</v>
      </c>
    </row>
    <row r="6793" ht="15.75" customHeight="1">
      <c r="A6793" s="80">
        <v>44491.0</v>
      </c>
      <c r="B6793" s="1">
        <v>0.08</v>
      </c>
    </row>
    <row r="6794" ht="15.75" customHeight="1">
      <c r="A6794" s="80">
        <v>44494.0</v>
      </c>
      <c r="B6794" s="1">
        <v>0.08</v>
      </c>
    </row>
    <row r="6795" ht="15.75" customHeight="1">
      <c r="A6795" s="80">
        <v>44495.0</v>
      </c>
      <c r="B6795" s="1">
        <v>0.08</v>
      </c>
    </row>
    <row r="6796" ht="15.75" customHeight="1">
      <c r="A6796" s="80">
        <v>44496.0</v>
      </c>
      <c r="B6796" s="1">
        <v>0.08</v>
      </c>
    </row>
    <row r="6797" ht="15.75" customHeight="1">
      <c r="A6797" s="80">
        <v>44497.0</v>
      </c>
      <c r="B6797" s="1">
        <v>0.08</v>
      </c>
    </row>
    <row r="6798" ht="15.75" customHeight="1">
      <c r="A6798" s="80">
        <v>44498.0</v>
      </c>
      <c r="B6798" s="1">
        <v>0.07</v>
      </c>
    </row>
    <row r="6799" ht="15.75" customHeight="1">
      <c r="A6799" s="80">
        <v>44501.0</v>
      </c>
      <c r="B6799" s="1">
        <v>0.08</v>
      </c>
    </row>
    <row r="6800" ht="15.75" customHeight="1">
      <c r="A6800" s="80">
        <v>44502.0</v>
      </c>
      <c r="B6800" s="1">
        <v>0.08</v>
      </c>
    </row>
    <row r="6801" ht="15.75" customHeight="1">
      <c r="A6801" s="80">
        <v>44503.0</v>
      </c>
      <c r="B6801" s="1">
        <v>0.08</v>
      </c>
    </row>
    <row r="6802" ht="15.75" customHeight="1">
      <c r="A6802" s="80">
        <v>44504.0</v>
      </c>
      <c r="B6802" s="1">
        <v>0.08</v>
      </c>
    </row>
    <row r="6803" ht="15.75" customHeight="1">
      <c r="A6803" s="80">
        <v>44505.0</v>
      </c>
      <c r="B6803" s="1">
        <v>0.08</v>
      </c>
    </row>
    <row r="6804" ht="15.75" customHeight="1">
      <c r="A6804" s="80">
        <v>44508.0</v>
      </c>
      <c r="B6804" s="1">
        <v>0.08</v>
      </c>
    </row>
    <row r="6805" ht="15.75" customHeight="1">
      <c r="A6805" s="80">
        <v>44509.0</v>
      </c>
      <c r="B6805" s="1">
        <v>0.08</v>
      </c>
    </row>
    <row r="6806" ht="15.75" customHeight="1">
      <c r="A6806" s="80">
        <v>44510.0</v>
      </c>
      <c r="B6806" s="1">
        <v>0.08</v>
      </c>
    </row>
    <row r="6807" ht="15.75" customHeight="1">
      <c r="A6807" s="80">
        <v>44512.0</v>
      </c>
      <c r="B6807" s="1">
        <v>0.08</v>
      </c>
    </row>
    <row r="6808" ht="15.75" customHeight="1">
      <c r="A6808" s="80">
        <v>44515.0</v>
      </c>
      <c r="B6808" s="1">
        <v>0.08</v>
      </c>
    </row>
    <row r="6809" ht="15.75" customHeight="1">
      <c r="A6809" s="80">
        <v>44516.0</v>
      </c>
      <c r="B6809" s="1">
        <v>0.08</v>
      </c>
    </row>
    <row r="6810" ht="15.75" customHeight="1">
      <c r="A6810" s="80">
        <v>44517.0</v>
      </c>
      <c r="B6810" s="1">
        <v>0.08</v>
      </c>
    </row>
    <row r="6811" ht="15.75" customHeight="1">
      <c r="A6811" s="80">
        <v>44518.0</v>
      </c>
      <c r="B6811" s="1">
        <v>0.08</v>
      </c>
    </row>
    <row r="6812" ht="15.75" customHeight="1">
      <c r="A6812" s="80">
        <v>44519.0</v>
      </c>
      <c r="B6812" s="1">
        <v>0.08</v>
      </c>
    </row>
    <row r="6813" ht="15.75" customHeight="1">
      <c r="A6813" s="80">
        <v>44522.0</v>
      </c>
      <c r="B6813" s="1">
        <v>0.08</v>
      </c>
    </row>
    <row r="6814" ht="15.75" customHeight="1">
      <c r="A6814" s="80">
        <v>44523.0</v>
      </c>
      <c r="B6814" s="1">
        <v>0.08</v>
      </c>
    </row>
    <row r="6815" ht="15.75" customHeight="1">
      <c r="A6815" s="80">
        <v>44524.0</v>
      </c>
      <c r="B6815" s="1">
        <v>0.08</v>
      </c>
    </row>
    <row r="6816" ht="15.75" customHeight="1">
      <c r="A6816" s="80">
        <v>44526.0</v>
      </c>
      <c r="B6816" s="1">
        <v>0.08</v>
      </c>
    </row>
    <row r="6817" ht="15.75" customHeight="1">
      <c r="A6817" s="80">
        <v>44529.0</v>
      </c>
      <c r="B6817" s="1">
        <v>0.08</v>
      </c>
    </row>
    <row r="6818" ht="15.75" customHeight="1">
      <c r="A6818" s="80">
        <v>44530.0</v>
      </c>
      <c r="B6818" s="1">
        <v>0.07</v>
      </c>
    </row>
    <row r="6819" ht="15.75" customHeight="1">
      <c r="A6819" s="80">
        <v>44531.0</v>
      </c>
      <c r="B6819" s="1">
        <v>0.08</v>
      </c>
    </row>
    <row r="6820" ht="15.75" customHeight="1">
      <c r="A6820" s="80">
        <v>44532.0</v>
      </c>
      <c r="B6820" s="1">
        <v>0.08</v>
      </c>
    </row>
    <row r="6821" ht="15.75" customHeight="1">
      <c r="A6821" s="80">
        <v>44533.0</v>
      </c>
      <c r="B6821" s="1">
        <v>0.08</v>
      </c>
    </row>
    <row r="6822" ht="15.75" customHeight="1">
      <c r="A6822" s="80">
        <v>44536.0</v>
      </c>
      <c r="B6822" s="1">
        <v>0.08</v>
      </c>
    </row>
    <row r="6823" ht="15.75" customHeight="1">
      <c r="A6823" s="80">
        <v>44537.0</v>
      </c>
      <c r="B6823" s="1">
        <v>0.08</v>
      </c>
    </row>
    <row r="6824" ht="15.75" customHeight="1">
      <c r="A6824" s="80">
        <v>44538.0</v>
      </c>
      <c r="B6824" s="1">
        <v>0.08</v>
      </c>
    </row>
    <row r="6825" ht="15.75" customHeight="1">
      <c r="A6825" s="80">
        <v>44539.0</v>
      </c>
      <c r="B6825" s="1">
        <v>0.08</v>
      </c>
    </row>
    <row r="6826" ht="15.75" customHeight="1">
      <c r="A6826" s="80">
        <v>44540.0</v>
      </c>
      <c r="B6826" s="1">
        <v>0.08</v>
      </c>
    </row>
    <row r="6827" ht="15.75" customHeight="1">
      <c r="A6827" s="80">
        <v>44543.0</v>
      </c>
      <c r="B6827" s="1">
        <v>0.08</v>
      </c>
    </row>
    <row r="6828" ht="15.75" customHeight="1">
      <c r="A6828" s="80">
        <v>44544.0</v>
      </c>
      <c r="B6828" s="1">
        <v>0.08</v>
      </c>
    </row>
    <row r="6829" ht="15.75" customHeight="1">
      <c r="A6829" s="80">
        <v>44545.0</v>
      </c>
      <c r="B6829" s="1">
        <v>0.08</v>
      </c>
    </row>
    <row r="6830" ht="15.75" customHeight="1">
      <c r="A6830" s="80">
        <v>44546.0</v>
      </c>
      <c r="B6830" s="1">
        <v>0.08</v>
      </c>
    </row>
    <row r="6831" ht="15.75" customHeight="1">
      <c r="A6831" s="80">
        <v>44547.0</v>
      </c>
      <c r="B6831" s="1">
        <v>0.08</v>
      </c>
    </row>
    <row r="6832" ht="15.75" customHeight="1">
      <c r="A6832" s="80">
        <v>44550.0</v>
      </c>
      <c r="B6832" s="1">
        <v>0.08</v>
      </c>
    </row>
    <row r="6833" ht="15.75" customHeight="1">
      <c r="A6833" s="80">
        <v>44551.0</v>
      </c>
      <c r="B6833" s="1">
        <v>0.08</v>
      </c>
    </row>
    <row r="6834" ht="15.75" customHeight="1">
      <c r="A6834" s="80">
        <v>44552.0</v>
      </c>
      <c r="B6834" s="1">
        <v>0.08</v>
      </c>
    </row>
    <row r="6835" ht="15.75" customHeight="1">
      <c r="A6835" s="80">
        <v>44553.0</v>
      </c>
      <c r="B6835" s="1">
        <v>0.08</v>
      </c>
    </row>
    <row r="6836" ht="15.75" customHeight="1">
      <c r="A6836" s="80">
        <v>44554.0</v>
      </c>
      <c r="B6836" s="1">
        <v>0.08</v>
      </c>
    </row>
    <row r="6837" ht="15.75" customHeight="1">
      <c r="A6837" s="80">
        <v>44557.0</v>
      </c>
      <c r="B6837" s="1">
        <v>0.08</v>
      </c>
    </row>
    <row r="6838" ht="15.75" customHeight="1">
      <c r="A6838" s="80">
        <v>44558.0</v>
      </c>
      <c r="B6838" s="1">
        <v>0.08</v>
      </c>
    </row>
    <row r="6839" ht="15.75" customHeight="1">
      <c r="A6839" s="80">
        <v>44559.0</v>
      </c>
      <c r="B6839" s="1">
        <v>0.08</v>
      </c>
    </row>
    <row r="6840" ht="15.75" customHeight="1">
      <c r="A6840" s="80">
        <v>44560.0</v>
      </c>
      <c r="B6840" s="1">
        <v>0.08</v>
      </c>
    </row>
    <row r="6841" ht="15.75" customHeight="1">
      <c r="A6841" s="80">
        <v>44561.0</v>
      </c>
      <c r="B6841" s="1">
        <v>0.07</v>
      </c>
    </row>
    <row r="6842" ht="15.75" customHeight="1">
      <c r="A6842" s="80">
        <v>44564.0</v>
      </c>
      <c r="B6842" s="1">
        <v>0.08</v>
      </c>
    </row>
    <row r="6843" ht="15.75" customHeight="1">
      <c r="A6843" s="80">
        <v>44565.0</v>
      </c>
      <c r="B6843" s="1">
        <v>0.08</v>
      </c>
    </row>
    <row r="6844" ht="15.75" customHeight="1">
      <c r="A6844" s="80">
        <v>44566.0</v>
      </c>
      <c r="B6844" s="1">
        <v>0.08</v>
      </c>
    </row>
    <row r="6845" ht="15.75" customHeight="1">
      <c r="A6845" s="80">
        <v>44567.0</v>
      </c>
      <c r="B6845" s="1">
        <v>0.08</v>
      </c>
    </row>
    <row r="6846" ht="15.75" customHeight="1">
      <c r="A6846" s="80">
        <v>44568.0</v>
      </c>
      <c r="B6846" s="1">
        <v>0.08</v>
      </c>
    </row>
    <row r="6847" ht="15.75" customHeight="1">
      <c r="A6847" s="80">
        <v>44571.0</v>
      </c>
      <c r="B6847" s="1">
        <v>0.08</v>
      </c>
    </row>
    <row r="6848" ht="15.75" customHeight="1">
      <c r="A6848" s="80">
        <v>44572.0</v>
      </c>
      <c r="B6848" s="1">
        <v>0.08</v>
      </c>
    </row>
    <row r="6849" ht="15.75" customHeight="1">
      <c r="A6849" s="80">
        <v>44573.0</v>
      </c>
      <c r="B6849" s="1">
        <v>0.08</v>
      </c>
    </row>
    <row r="6850" ht="15.75" customHeight="1">
      <c r="A6850" s="80">
        <v>44574.0</v>
      </c>
      <c r="B6850" s="1">
        <v>0.08</v>
      </c>
    </row>
    <row r="6851" ht="15.75" customHeight="1">
      <c r="A6851" s="80">
        <v>44575.0</v>
      </c>
      <c r="B6851" s="1">
        <v>0.08</v>
      </c>
    </row>
    <row r="6852" ht="15.75" customHeight="1">
      <c r="A6852" s="80">
        <v>44579.0</v>
      </c>
      <c r="B6852" s="1">
        <v>0.08</v>
      </c>
    </row>
    <row r="6853" ht="15.75" customHeight="1">
      <c r="A6853" s="80">
        <v>44580.0</v>
      </c>
      <c r="B6853" s="1">
        <v>0.08</v>
      </c>
    </row>
    <row r="6854" ht="15.75" customHeight="1">
      <c r="A6854" s="80">
        <v>44581.0</v>
      </c>
      <c r="B6854" s="1">
        <v>0.08</v>
      </c>
    </row>
    <row r="6855" ht="15.75" customHeight="1">
      <c r="A6855" s="80">
        <v>44582.0</v>
      </c>
      <c r="B6855" s="1">
        <v>0.08</v>
      </c>
    </row>
    <row r="6856" ht="15.75" customHeight="1">
      <c r="A6856" s="80">
        <v>44585.0</v>
      </c>
      <c r="B6856" s="1">
        <v>0.08</v>
      </c>
    </row>
    <row r="6857" ht="15.75" customHeight="1">
      <c r="A6857" s="80">
        <v>44586.0</v>
      </c>
      <c r="B6857" s="1">
        <v>0.08</v>
      </c>
    </row>
    <row r="6858" ht="15.75" customHeight="1">
      <c r="A6858" s="80">
        <v>44587.0</v>
      </c>
      <c r="B6858" s="1">
        <v>0.08</v>
      </c>
    </row>
    <row r="6859" ht="15.75" customHeight="1">
      <c r="A6859" s="80">
        <v>44588.0</v>
      </c>
      <c r="B6859" s="1">
        <v>0.08</v>
      </c>
    </row>
    <row r="6860" ht="15.75" customHeight="1">
      <c r="A6860" s="80">
        <v>44589.0</v>
      </c>
      <c r="B6860" s="1">
        <v>0.08</v>
      </c>
    </row>
    <row r="6861" ht="15.75" customHeight="1">
      <c r="A6861" s="80">
        <v>44592.0</v>
      </c>
      <c r="B6861" s="1">
        <v>0.08</v>
      </c>
    </row>
    <row r="6862" ht="15.75" customHeight="1">
      <c r="A6862" s="80">
        <v>44593.0</v>
      </c>
      <c r="B6862" s="1">
        <v>0.08</v>
      </c>
    </row>
    <row r="6863" ht="15.75" customHeight="1">
      <c r="A6863" s="80">
        <v>44594.0</v>
      </c>
      <c r="B6863" s="1">
        <v>0.08</v>
      </c>
    </row>
    <row r="6864" ht="15.75" customHeight="1">
      <c r="A6864" s="80">
        <v>44595.0</v>
      </c>
      <c r="B6864" s="1">
        <v>0.08</v>
      </c>
    </row>
    <row r="6865" ht="15.75" customHeight="1">
      <c r="A6865" s="80">
        <v>44596.0</v>
      </c>
      <c r="B6865" s="1">
        <v>0.08</v>
      </c>
    </row>
    <row r="6866" ht="15.75" customHeight="1">
      <c r="A6866" s="80">
        <v>44599.0</v>
      </c>
      <c r="B6866" s="1">
        <v>0.08</v>
      </c>
    </row>
    <row r="6867" ht="15.75" customHeight="1">
      <c r="A6867" s="80">
        <v>44600.0</v>
      </c>
      <c r="B6867" s="1">
        <v>0.08</v>
      </c>
    </row>
    <row r="6868" ht="15.75" customHeight="1">
      <c r="A6868" s="80">
        <v>44601.0</v>
      </c>
      <c r="B6868" s="1">
        <v>0.08</v>
      </c>
    </row>
    <row r="6869" ht="15.75" customHeight="1">
      <c r="A6869" s="80">
        <v>44602.0</v>
      </c>
      <c r="B6869" s="1">
        <v>0.08</v>
      </c>
    </row>
    <row r="6870" ht="15.75" customHeight="1">
      <c r="A6870" s="80">
        <v>44603.0</v>
      </c>
      <c r="B6870" s="1">
        <v>0.08</v>
      </c>
    </row>
    <row r="6871" ht="15.75" customHeight="1">
      <c r="A6871" s="80">
        <v>44606.0</v>
      </c>
      <c r="B6871" s="1">
        <v>0.08</v>
      </c>
    </row>
    <row r="6872" ht="15.75" customHeight="1">
      <c r="A6872" s="80">
        <v>44607.0</v>
      </c>
      <c r="B6872" s="1">
        <v>0.08</v>
      </c>
    </row>
    <row r="6873" ht="15.75" customHeight="1">
      <c r="A6873" s="80">
        <v>44608.0</v>
      </c>
      <c r="B6873" s="1">
        <v>0.08</v>
      </c>
    </row>
    <row r="6874" ht="15.75" customHeight="1">
      <c r="A6874" s="80">
        <v>44609.0</v>
      </c>
      <c r="B6874" s="1">
        <v>0.08</v>
      </c>
    </row>
    <row r="6875" ht="15.75" customHeight="1">
      <c r="A6875" s="80">
        <v>44610.0</v>
      </c>
      <c r="B6875" s="1">
        <v>0.08</v>
      </c>
    </row>
    <row r="6876" ht="15.75" customHeight="1">
      <c r="A6876" s="80">
        <v>44614.0</v>
      </c>
      <c r="B6876" s="1">
        <v>0.08</v>
      </c>
    </row>
    <row r="6877" ht="15.75" customHeight="1">
      <c r="A6877" s="80">
        <v>44615.0</v>
      </c>
      <c r="B6877" s="1">
        <v>0.08</v>
      </c>
    </row>
    <row r="6878" ht="15.75" customHeight="1">
      <c r="A6878" s="80">
        <v>44616.0</v>
      </c>
      <c r="B6878" s="1">
        <v>0.08</v>
      </c>
    </row>
    <row r="6879" ht="15.75" customHeight="1">
      <c r="A6879" s="80">
        <v>44617.0</v>
      </c>
      <c r="B6879" s="1">
        <v>0.08</v>
      </c>
    </row>
    <row r="6880" ht="15.75" customHeight="1">
      <c r="A6880" s="80">
        <v>44620.0</v>
      </c>
      <c r="B6880" s="1">
        <v>0.08</v>
      </c>
    </row>
    <row r="6881" ht="15.75" customHeight="1">
      <c r="A6881" s="80">
        <v>44621.0</v>
      </c>
      <c r="B6881" s="1">
        <v>0.08</v>
      </c>
    </row>
    <row r="6882" ht="15.75" customHeight="1">
      <c r="A6882" s="80">
        <v>44622.0</v>
      </c>
      <c r="B6882" s="1">
        <v>0.08</v>
      </c>
    </row>
    <row r="6883" ht="15.75" customHeight="1">
      <c r="A6883" s="80">
        <v>44623.0</v>
      </c>
      <c r="B6883" s="1">
        <v>0.08</v>
      </c>
    </row>
    <row r="6884" ht="15.75" customHeight="1">
      <c r="A6884" s="80">
        <v>44624.0</v>
      </c>
      <c r="B6884" s="1">
        <v>0.08</v>
      </c>
    </row>
    <row r="6885" ht="15.75" customHeight="1">
      <c r="A6885" s="80">
        <v>44627.0</v>
      </c>
      <c r="B6885" s="1">
        <v>0.08</v>
      </c>
    </row>
    <row r="6886" ht="15.75" customHeight="1">
      <c r="A6886" s="80">
        <v>44628.0</v>
      </c>
      <c r="B6886" s="1">
        <v>0.08</v>
      </c>
    </row>
    <row r="6887" ht="15.75" customHeight="1">
      <c r="A6887" s="80">
        <v>44629.0</v>
      </c>
      <c r="B6887" s="1">
        <v>0.08</v>
      </c>
    </row>
    <row r="6888" ht="15.75" customHeight="1">
      <c r="A6888" s="80">
        <v>44630.0</v>
      </c>
      <c r="B6888" s="1">
        <v>0.08</v>
      </c>
    </row>
    <row r="6889" ht="15.75" customHeight="1">
      <c r="A6889" s="80">
        <v>44631.0</v>
      </c>
      <c r="B6889" s="1">
        <v>0.08</v>
      </c>
    </row>
    <row r="6890" ht="15.75" customHeight="1">
      <c r="A6890" s="80">
        <v>44634.0</v>
      </c>
      <c r="B6890" s="1">
        <v>0.08</v>
      </c>
    </row>
    <row r="6891" ht="15.75" customHeight="1">
      <c r="A6891" s="80">
        <v>44635.0</v>
      </c>
      <c r="B6891" s="1">
        <v>0.08</v>
      </c>
    </row>
    <row r="6892" ht="15.75" customHeight="1">
      <c r="A6892" s="80">
        <v>44636.0</v>
      </c>
      <c r="B6892" s="1">
        <v>0.08</v>
      </c>
    </row>
    <row r="6893" ht="15.75" customHeight="1">
      <c r="A6893" s="80">
        <v>44637.0</v>
      </c>
      <c r="B6893" s="1">
        <v>0.33</v>
      </c>
    </row>
    <row r="6894" ht="15.75" customHeight="1">
      <c r="A6894" s="80">
        <v>44638.0</v>
      </c>
      <c r="B6894" s="1">
        <v>0.33</v>
      </c>
    </row>
    <row r="6895" ht="15.75" customHeight="1">
      <c r="A6895" s="80">
        <v>44641.0</v>
      </c>
      <c r="B6895" s="1">
        <v>0.33</v>
      </c>
    </row>
    <row r="6896" ht="15.75" customHeight="1">
      <c r="A6896" s="80">
        <v>44642.0</v>
      </c>
      <c r="B6896" s="1">
        <v>0.33</v>
      </c>
    </row>
    <row r="6897" ht="15.75" customHeight="1">
      <c r="A6897" s="80">
        <v>44643.0</v>
      </c>
      <c r="B6897" s="1">
        <v>0.33</v>
      </c>
    </row>
    <row r="6898" ht="15.75" customHeight="1">
      <c r="A6898" s="80">
        <v>44644.0</v>
      </c>
      <c r="B6898" s="1">
        <v>0.33</v>
      </c>
    </row>
    <row r="6899" ht="15.75" customHeight="1">
      <c r="A6899" s="80">
        <v>44645.0</v>
      </c>
      <c r="B6899" s="1">
        <v>0.33</v>
      </c>
    </row>
    <row r="6900" ht="15.75" customHeight="1">
      <c r="A6900" s="80">
        <v>44648.0</v>
      </c>
      <c r="B6900" s="1">
        <v>0.33</v>
      </c>
    </row>
    <row r="6901" ht="15.75" customHeight="1">
      <c r="A6901" s="80">
        <v>44649.0</v>
      </c>
      <c r="B6901" s="1">
        <v>0.33</v>
      </c>
    </row>
    <row r="6902" ht="15.75" customHeight="1">
      <c r="A6902" s="80">
        <v>44650.0</v>
      </c>
      <c r="B6902" s="1">
        <v>0.33</v>
      </c>
    </row>
    <row r="6903" ht="15.75" customHeight="1">
      <c r="A6903" s="80">
        <v>44651.0</v>
      </c>
      <c r="B6903" s="1">
        <v>0.33</v>
      </c>
    </row>
    <row r="6904" ht="15.75" customHeight="1">
      <c r="A6904" s="80">
        <v>44652.0</v>
      </c>
      <c r="B6904" s="1">
        <v>0.33</v>
      </c>
    </row>
    <row r="6905" ht="15.75" customHeight="1">
      <c r="A6905" s="80">
        <v>44655.0</v>
      </c>
      <c r="B6905" s="1">
        <v>0.33</v>
      </c>
    </row>
    <row r="6906" ht="15.75" customHeight="1">
      <c r="A6906" s="80">
        <v>44656.0</v>
      </c>
      <c r="B6906" s="1">
        <v>0.33</v>
      </c>
    </row>
    <row r="6907" ht="15.75" customHeight="1">
      <c r="A6907" s="80">
        <v>44657.0</v>
      </c>
      <c r="B6907" s="1">
        <v>0.33</v>
      </c>
    </row>
    <row r="6908" ht="15.75" customHeight="1">
      <c r="A6908" s="80">
        <v>44658.0</v>
      </c>
      <c r="B6908" s="1">
        <v>0.33</v>
      </c>
    </row>
    <row r="6909" ht="15.75" customHeight="1">
      <c r="A6909" s="80">
        <v>44659.0</v>
      </c>
      <c r="B6909" s="1">
        <v>0.33</v>
      </c>
    </row>
    <row r="6910" ht="15.75" customHeight="1">
      <c r="A6910" s="80">
        <v>44662.0</v>
      </c>
      <c r="B6910" s="1">
        <v>0.33</v>
      </c>
    </row>
    <row r="6911" ht="15.75" customHeight="1">
      <c r="A6911" s="80">
        <v>44663.0</v>
      </c>
      <c r="B6911" s="1">
        <v>0.33</v>
      </c>
    </row>
    <row r="6912" ht="15.75" customHeight="1">
      <c r="A6912" s="80">
        <v>44664.0</v>
      </c>
      <c r="B6912" s="1">
        <v>0.33</v>
      </c>
    </row>
    <row r="6913" ht="15.75" customHeight="1">
      <c r="A6913" s="80">
        <v>44665.0</v>
      </c>
      <c r="B6913" s="1">
        <v>0.33</v>
      </c>
    </row>
    <row r="6914" ht="15.75" customHeight="1">
      <c r="A6914" s="80">
        <v>44666.0</v>
      </c>
      <c r="B6914" s="1">
        <v>0.33</v>
      </c>
    </row>
    <row r="6915" ht="15.75" customHeight="1">
      <c r="A6915" s="80">
        <v>44669.0</v>
      </c>
      <c r="B6915" s="1">
        <v>0.33</v>
      </c>
    </row>
    <row r="6916" ht="15.75" customHeight="1">
      <c r="A6916" s="80">
        <v>44670.0</v>
      </c>
      <c r="B6916" s="1">
        <v>0.33</v>
      </c>
    </row>
    <row r="6917" ht="15.75" customHeight="1">
      <c r="A6917" s="80">
        <v>44671.0</v>
      </c>
      <c r="B6917" s="1">
        <v>0.33</v>
      </c>
    </row>
    <row r="6918" ht="15.75" customHeight="1">
      <c r="A6918" s="80">
        <v>44672.0</v>
      </c>
      <c r="B6918" s="1">
        <v>0.33</v>
      </c>
    </row>
    <row r="6919" ht="15.75" customHeight="1">
      <c r="A6919" s="80">
        <v>44673.0</v>
      </c>
      <c r="B6919" s="1">
        <v>0.33</v>
      </c>
    </row>
    <row r="6920" ht="15.75" customHeight="1">
      <c r="A6920" s="80">
        <v>44676.0</v>
      </c>
      <c r="B6920" s="1">
        <v>0.33</v>
      </c>
    </row>
    <row r="6921" ht="15.75" customHeight="1">
      <c r="A6921" s="80">
        <v>44677.0</v>
      </c>
      <c r="B6921" s="1">
        <v>0.33</v>
      </c>
    </row>
    <row r="6922" ht="15.75" customHeight="1">
      <c r="A6922" s="80">
        <v>44678.0</v>
      </c>
      <c r="B6922" s="1">
        <v>0.33</v>
      </c>
    </row>
    <row r="6923" ht="15.75" customHeight="1">
      <c r="A6923" s="80">
        <v>44679.0</v>
      </c>
      <c r="B6923" s="1">
        <v>0.33</v>
      </c>
    </row>
    <row r="6924" ht="15.75" customHeight="1">
      <c r="A6924" s="80">
        <v>44680.0</v>
      </c>
      <c r="B6924" s="1">
        <v>0.33</v>
      </c>
    </row>
    <row r="6925" ht="15.75" customHeight="1">
      <c r="A6925" s="80">
        <v>44683.0</v>
      </c>
      <c r="B6925" s="1">
        <v>0.33</v>
      </c>
    </row>
    <row r="6926" ht="15.75" customHeight="1">
      <c r="A6926" s="80">
        <v>44684.0</v>
      </c>
      <c r="B6926" s="1">
        <v>0.33</v>
      </c>
    </row>
    <row r="6927" ht="15.75" customHeight="1">
      <c r="A6927" s="80">
        <v>44685.0</v>
      </c>
      <c r="B6927" s="1">
        <v>0.33</v>
      </c>
    </row>
    <row r="6928" ht="15.75" customHeight="1">
      <c r="A6928" s="80">
        <v>44686.0</v>
      </c>
      <c r="B6928" s="1">
        <v>0.83</v>
      </c>
    </row>
    <row r="6929" ht="15.75" customHeight="1">
      <c r="A6929" s="80">
        <v>44687.0</v>
      </c>
      <c r="B6929" s="1">
        <v>0.83</v>
      </c>
    </row>
    <row r="6930" ht="15.75" customHeight="1">
      <c r="A6930" s="80">
        <v>44690.0</v>
      </c>
      <c r="B6930" s="1">
        <v>0.83</v>
      </c>
    </row>
    <row r="6931" ht="15.75" customHeight="1">
      <c r="A6931" s="80">
        <v>44691.0</v>
      </c>
      <c r="B6931" s="1">
        <v>0.83</v>
      </c>
    </row>
    <row r="6932" ht="15.75" customHeight="1">
      <c r="A6932" s="80">
        <v>44692.0</v>
      </c>
      <c r="B6932" s="1">
        <v>0.83</v>
      </c>
    </row>
    <row r="6933" ht="15.75" customHeight="1">
      <c r="A6933" s="80">
        <v>44693.0</v>
      </c>
      <c r="B6933" s="1">
        <v>0.83</v>
      </c>
    </row>
    <row r="6934" ht="15.75" customHeight="1">
      <c r="A6934" s="80">
        <v>44694.0</v>
      </c>
      <c r="B6934" s="1">
        <v>0.83</v>
      </c>
    </row>
    <row r="6935" ht="15.75" customHeight="1">
      <c r="A6935" s="80">
        <v>44697.0</v>
      </c>
      <c r="B6935" s="1">
        <v>0.83</v>
      </c>
    </row>
    <row r="6936" ht="15.75" customHeight="1">
      <c r="A6936" s="80">
        <v>44698.0</v>
      </c>
      <c r="B6936" s="1">
        <v>0.83</v>
      </c>
    </row>
    <row r="6937" ht="15.75" customHeight="1">
      <c r="A6937" s="80">
        <v>44699.0</v>
      </c>
      <c r="B6937" s="1">
        <v>0.83</v>
      </c>
    </row>
    <row r="6938" ht="15.75" customHeight="1">
      <c r="A6938" s="80">
        <v>44700.0</v>
      </c>
      <c r="B6938" s="1">
        <v>0.83</v>
      </c>
    </row>
    <row r="6939" ht="15.75" customHeight="1">
      <c r="A6939" s="80">
        <v>44701.0</v>
      </c>
      <c r="B6939" s="1">
        <v>0.83</v>
      </c>
    </row>
    <row r="6940" ht="15.75" customHeight="1">
      <c r="A6940" s="80">
        <v>44704.0</v>
      </c>
      <c r="B6940" s="1">
        <v>0.83</v>
      </c>
    </row>
    <row r="6941" ht="15.75" customHeight="1">
      <c r="A6941" s="80">
        <v>44705.0</v>
      </c>
      <c r="B6941" s="1">
        <v>0.83</v>
      </c>
    </row>
    <row r="6942" ht="15.75" customHeight="1">
      <c r="A6942" s="80">
        <v>44706.0</v>
      </c>
      <c r="B6942" s="1">
        <v>0.83</v>
      </c>
    </row>
    <row r="6943" ht="15.75" customHeight="1">
      <c r="A6943" s="80">
        <v>44707.0</v>
      </c>
      <c r="B6943" s="1">
        <v>0.83</v>
      </c>
    </row>
    <row r="6944" ht="15.75" customHeight="1">
      <c r="A6944" s="80">
        <v>44708.0</v>
      </c>
      <c r="B6944" s="1">
        <v>0.83</v>
      </c>
    </row>
    <row r="6945" ht="15.75" customHeight="1">
      <c r="A6945" s="80">
        <v>44712.0</v>
      </c>
      <c r="B6945" s="1">
        <v>0.83</v>
      </c>
    </row>
    <row r="6946" ht="15.75" customHeight="1">
      <c r="A6946" s="80">
        <v>44713.0</v>
      </c>
      <c r="B6946" s="1">
        <v>0.83</v>
      </c>
    </row>
    <row r="6947" ht="15.75" customHeight="1">
      <c r="A6947" s="80">
        <v>44714.0</v>
      </c>
      <c r="B6947" s="1">
        <v>0.83</v>
      </c>
    </row>
    <row r="6948" ht="15.75" customHeight="1">
      <c r="A6948" s="80">
        <v>44715.0</v>
      </c>
      <c r="B6948" s="1">
        <v>0.83</v>
      </c>
    </row>
    <row r="6949" ht="15.75" customHeight="1">
      <c r="A6949" s="80">
        <v>44718.0</v>
      </c>
      <c r="B6949" s="1">
        <v>0.83</v>
      </c>
    </row>
    <row r="6950" ht="15.75" customHeight="1">
      <c r="A6950" s="80">
        <v>44719.0</v>
      </c>
      <c r="B6950" s="1">
        <v>0.83</v>
      </c>
    </row>
    <row r="6951" ht="15.75" customHeight="1">
      <c r="A6951" s="80">
        <v>44720.0</v>
      </c>
      <c r="B6951" s="1">
        <v>0.83</v>
      </c>
    </row>
    <row r="6952" ht="15.75" customHeight="1">
      <c r="A6952" s="80">
        <v>44721.0</v>
      </c>
      <c r="B6952" s="1">
        <v>0.83</v>
      </c>
    </row>
    <row r="6953" ht="15.75" customHeight="1">
      <c r="A6953" s="80">
        <v>44722.0</v>
      </c>
      <c r="B6953" s="1">
        <v>0.83</v>
      </c>
    </row>
    <row r="6954" ht="15.75" customHeight="1">
      <c r="A6954" s="80">
        <v>44725.0</v>
      </c>
      <c r="B6954" s="1">
        <v>0.83</v>
      </c>
    </row>
    <row r="6955" ht="15.75" customHeight="1">
      <c r="A6955" s="80">
        <v>44726.0</v>
      </c>
      <c r="B6955" s="1">
        <v>0.83</v>
      </c>
    </row>
    <row r="6956" ht="15.75" customHeight="1">
      <c r="A6956" s="80">
        <v>44727.0</v>
      </c>
      <c r="B6956" s="1">
        <v>0.83</v>
      </c>
    </row>
    <row r="6957" ht="15.75" customHeight="1">
      <c r="A6957" s="80">
        <v>44728.0</v>
      </c>
      <c r="B6957" s="1">
        <v>1.58</v>
      </c>
    </row>
    <row r="6958" ht="15.75" customHeight="1">
      <c r="A6958" s="80">
        <v>44729.0</v>
      </c>
      <c r="B6958" s="1">
        <v>1.58</v>
      </c>
    </row>
    <row r="6959" ht="15.75" customHeight="1">
      <c r="A6959" s="80">
        <v>44733.0</v>
      </c>
      <c r="B6959" s="1">
        <v>1.58</v>
      </c>
    </row>
    <row r="6960" ht="15.75" customHeight="1">
      <c r="A6960" s="80">
        <v>44734.0</v>
      </c>
      <c r="B6960" s="1">
        <v>1.58</v>
      </c>
    </row>
    <row r="6961" ht="15.75" customHeight="1">
      <c r="A6961" s="80">
        <v>44735.0</v>
      </c>
      <c r="B6961" s="1">
        <v>1.58</v>
      </c>
    </row>
    <row r="6962" ht="15.75" customHeight="1">
      <c r="A6962" s="80">
        <v>44736.0</v>
      </c>
      <c r="B6962" s="1">
        <v>1.58</v>
      </c>
    </row>
    <row r="6963" ht="15.75" customHeight="1">
      <c r="A6963" s="80">
        <v>44739.0</v>
      </c>
      <c r="B6963" s="1">
        <v>1.58</v>
      </c>
    </row>
    <row r="6964" ht="15.75" customHeight="1">
      <c r="A6964" s="80">
        <v>44740.0</v>
      </c>
      <c r="B6964" s="1">
        <v>1.58</v>
      </c>
    </row>
    <row r="6965" ht="15.75" customHeight="1">
      <c r="A6965" s="80">
        <v>44741.0</v>
      </c>
      <c r="B6965" s="1">
        <v>1.58</v>
      </c>
    </row>
    <row r="6966" ht="15.75" customHeight="1">
      <c r="A6966" s="80">
        <v>44742.0</v>
      </c>
      <c r="B6966" s="1">
        <v>1.58</v>
      </c>
    </row>
    <row r="6967" ht="15.75" customHeight="1">
      <c r="A6967" s="80">
        <v>44743.0</v>
      </c>
      <c r="B6967" s="1">
        <v>1.58</v>
      </c>
    </row>
    <row r="6968" ht="15.75" customHeight="1">
      <c r="A6968" s="80">
        <v>44747.0</v>
      </c>
      <c r="B6968" s="1">
        <v>1.58</v>
      </c>
    </row>
    <row r="6969" ht="15.75" customHeight="1">
      <c r="A6969" s="80">
        <v>44748.0</v>
      </c>
      <c r="B6969" s="1">
        <v>1.58</v>
      </c>
    </row>
    <row r="6970" ht="15.75" customHeight="1">
      <c r="A6970" s="80">
        <v>44749.0</v>
      </c>
      <c r="B6970" s="1">
        <v>1.58</v>
      </c>
    </row>
    <row r="6971" ht="15.75" customHeight="1">
      <c r="A6971" s="80">
        <v>44750.0</v>
      </c>
      <c r="B6971" s="1">
        <v>1.58</v>
      </c>
    </row>
    <row r="6972" ht="15.75" customHeight="1">
      <c r="A6972" s="80">
        <v>44753.0</v>
      </c>
      <c r="B6972" s="1">
        <v>1.58</v>
      </c>
    </row>
    <row r="6973" ht="15.75" customHeight="1">
      <c r="A6973" s="80">
        <v>44754.0</v>
      </c>
      <c r="B6973" s="1">
        <v>1.58</v>
      </c>
    </row>
    <row r="6974" ht="15.75" customHeight="1">
      <c r="A6974" s="80">
        <v>44755.0</v>
      </c>
      <c r="B6974" s="1">
        <v>1.58</v>
      </c>
    </row>
    <row r="6975" ht="15.75" customHeight="1">
      <c r="A6975" s="80">
        <v>44756.0</v>
      </c>
      <c r="B6975" s="1">
        <v>1.58</v>
      </c>
    </row>
    <row r="6976" ht="15.75" customHeight="1">
      <c r="A6976" s="80">
        <v>44757.0</v>
      </c>
      <c r="B6976" s="1">
        <v>1.58</v>
      </c>
    </row>
    <row r="6977" ht="15.75" customHeight="1">
      <c r="A6977" s="80">
        <v>44760.0</v>
      </c>
      <c r="B6977" s="1">
        <v>1.58</v>
      </c>
    </row>
    <row r="6978" ht="15.75" customHeight="1">
      <c r="A6978" s="80">
        <v>44761.0</v>
      </c>
      <c r="B6978" s="1">
        <v>1.58</v>
      </c>
    </row>
    <row r="6979" ht="15.75" customHeight="1">
      <c r="A6979" s="80">
        <v>44762.0</v>
      </c>
      <c r="B6979" s="1">
        <v>1.58</v>
      </c>
    </row>
    <row r="6980" ht="15.75" customHeight="1">
      <c r="A6980" s="80">
        <v>44763.0</v>
      </c>
      <c r="B6980" s="1">
        <v>1.58</v>
      </c>
    </row>
    <row r="6981" ht="15.75" customHeight="1">
      <c r="A6981" s="80">
        <v>44764.0</v>
      </c>
      <c r="B6981" s="1">
        <v>1.58</v>
      </c>
    </row>
    <row r="6982" ht="15.75" customHeight="1">
      <c r="A6982" s="80">
        <v>44767.0</v>
      </c>
      <c r="B6982" s="1">
        <v>1.58</v>
      </c>
    </row>
    <row r="6983" ht="15.75" customHeight="1">
      <c r="A6983" s="80">
        <v>44768.0</v>
      </c>
      <c r="B6983" s="1">
        <v>1.58</v>
      </c>
    </row>
    <row r="6984" ht="15.75" customHeight="1">
      <c r="A6984" s="80">
        <v>44769.0</v>
      </c>
      <c r="B6984" s="1">
        <v>1.58</v>
      </c>
    </row>
    <row r="6985" ht="15.75" customHeight="1">
      <c r="A6985" s="80">
        <v>44770.0</v>
      </c>
      <c r="B6985" s="1">
        <v>2.33</v>
      </c>
    </row>
    <row r="6986" ht="15.75" customHeight="1">
      <c r="A6986" s="80">
        <v>44771.0</v>
      </c>
      <c r="B6986" s="1">
        <v>2.32</v>
      </c>
    </row>
    <row r="6987" ht="15.75" customHeight="1">
      <c r="A6987" s="80">
        <v>44774.0</v>
      </c>
      <c r="B6987" s="1">
        <v>2.33</v>
      </c>
    </row>
    <row r="6988" ht="15.75" customHeight="1">
      <c r="A6988" s="80">
        <v>44775.0</v>
      </c>
      <c r="B6988" s="1">
        <v>2.33</v>
      </c>
    </row>
    <row r="6989" ht="15.75" customHeight="1">
      <c r="A6989" s="80">
        <v>44776.0</v>
      </c>
      <c r="B6989" s="1">
        <v>2.33</v>
      </c>
    </row>
    <row r="6990" ht="15.75" customHeight="1">
      <c r="A6990" s="80">
        <v>44777.0</v>
      </c>
      <c r="B6990" s="1">
        <v>2.33</v>
      </c>
    </row>
    <row r="6991" ht="15.75" customHeight="1">
      <c r="A6991" s="80">
        <v>44778.0</v>
      </c>
      <c r="B6991" s="1">
        <v>2.33</v>
      </c>
    </row>
    <row r="6992" ht="15.75" customHeight="1">
      <c r="A6992" s="80">
        <v>44781.0</v>
      </c>
      <c r="B6992" s="1">
        <v>2.33</v>
      </c>
    </row>
    <row r="6993" ht="15.75" customHeight="1">
      <c r="A6993" s="80">
        <v>44782.0</v>
      </c>
      <c r="B6993" s="1">
        <v>2.33</v>
      </c>
    </row>
    <row r="6994" ht="15.75" customHeight="1">
      <c r="A6994" s="80">
        <v>44783.0</v>
      </c>
      <c r="B6994" s="1">
        <v>2.33</v>
      </c>
    </row>
    <row r="6995" ht="15.75" customHeight="1">
      <c r="A6995" s="80">
        <v>44784.0</v>
      </c>
      <c r="B6995" s="1">
        <v>2.33</v>
      </c>
    </row>
    <row r="6996" ht="15.75" customHeight="1">
      <c r="A6996" s="80">
        <v>44785.0</v>
      </c>
      <c r="B6996" s="1">
        <v>2.33</v>
      </c>
    </row>
    <row r="6997" ht="15.75" customHeight="1">
      <c r="A6997" s="80">
        <v>44788.0</v>
      </c>
      <c r="B6997" s="1">
        <v>2.33</v>
      </c>
    </row>
    <row r="6998" ht="15.75" customHeight="1">
      <c r="A6998" s="80">
        <v>44789.0</v>
      </c>
      <c r="B6998" s="1">
        <v>2.33</v>
      </c>
    </row>
    <row r="6999" ht="15.75" customHeight="1">
      <c r="A6999" s="80">
        <v>44790.0</v>
      </c>
      <c r="B6999" s="1">
        <v>2.33</v>
      </c>
    </row>
    <row r="7000" ht="15.75" customHeight="1">
      <c r="A7000" s="80">
        <v>44791.0</v>
      </c>
      <c r="B7000" s="1">
        <v>2.33</v>
      </c>
    </row>
    <row r="7001" ht="15.75" customHeight="1">
      <c r="A7001" s="80">
        <v>44792.0</v>
      </c>
      <c r="B7001" s="1">
        <v>2.33</v>
      </c>
    </row>
    <row r="7002" ht="15.75" customHeight="1">
      <c r="A7002" s="80">
        <v>44795.0</v>
      </c>
      <c r="B7002" s="1">
        <v>2.33</v>
      </c>
    </row>
    <row r="7003" ht="15.75" customHeight="1">
      <c r="A7003" s="80">
        <v>44796.0</v>
      </c>
      <c r="B7003" s="1">
        <v>2.33</v>
      </c>
    </row>
    <row r="7004" ht="15.75" customHeight="1">
      <c r="A7004" s="80">
        <v>44797.0</v>
      </c>
      <c r="B7004" s="1">
        <v>2.33</v>
      </c>
    </row>
    <row r="7005" ht="15.75" customHeight="1">
      <c r="A7005" s="80">
        <v>44798.0</v>
      </c>
      <c r="B7005" s="1">
        <v>2.33</v>
      </c>
    </row>
    <row r="7006" ht="15.75" customHeight="1">
      <c r="A7006" s="80">
        <v>44799.0</v>
      </c>
      <c r="B7006" s="1">
        <v>2.33</v>
      </c>
    </row>
    <row r="7007" ht="15.75" customHeight="1">
      <c r="A7007" s="80">
        <v>44802.0</v>
      </c>
      <c r="B7007" s="1">
        <v>2.33</v>
      </c>
    </row>
    <row r="7008" ht="15.75" customHeight="1">
      <c r="A7008" s="80">
        <v>44803.0</v>
      </c>
      <c r="B7008" s="1">
        <v>2.33</v>
      </c>
    </row>
    <row r="7009" ht="15.75" customHeight="1">
      <c r="A7009" s="80">
        <v>44804.0</v>
      </c>
      <c r="B7009" s="1">
        <v>2.33</v>
      </c>
    </row>
    <row r="7010" ht="15.75" customHeight="1">
      <c r="A7010" s="80">
        <v>44805.0</v>
      </c>
      <c r="B7010" s="1">
        <v>2.33</v>
      </c>
    </row>
    <row r="7011" ht="15.75" customHeight="1">
      <c r="A7011" s="80">
        <v>44806.0</v>
      </c>
      <c r="B7011" s="1">
        <v>2.33</v>
      </c>
    </row>
    <row r="7012" ht="15.75" customHeight="1">
      <c r="A7012" s="80">
        <v>44810.0</v>
      </c>
      <c r="B7012" s="1">
        <v>2.33</v>
      </c>
    </row>
    <row r="7013" ht="15.75" customHeight="1">
      <c r="A7013" s="80">
        <v>44811.0</v>
      </c>
      <c r="B7013" s="1">
        <v>2.33</v>
      </c>
    </row>
    <row r="7014" ht="15.75" customHeight="1">
      <c r="A7014" s="80">
        <v>44812.0</v>
      </c>
      <c r="B7014" s="1">
        <v>2.33</v>
      </c>
    </row>
    <row r="7015" ht="15.75" customHeight="1">
      <c r="A7015" s="80">
        <v>44813.0</v>
      </c>
      <c r="B7015" s="1">
        <v>2.33</v>
      </c>
    </row>
    <row r="7016" ht="15.75" customHeight="1">
      <c r="A7016" s="80">
        <v>44816.0</v>
      </c>
      <c r="B7016" s="1">
        <v>2.33</v>
      </c>
    </row>
    <row r="7017" ht="15.75" customHeight="1">
      <c r="A7017" s="80">
        <v>44817.0</v>
      </c>
      <c r="B7017" s="1">
        <v>2.33</v>
      </c>
    </row>
    <row r="7018" ht="15.75" customHeight="1">
      <c r="A7018" s="80">
        <v>44818.0</v>
      </c>
      <c r="B7018" s="1">
        <v>2.33</v>
      </c>
    </row>
    <row r="7019" ht="15.75" customHeight="1">
      <c r="A7019" s="80">
        <v>44819.0</v>
      </c>
      <c r="B7019" s="1">
        <v>2.33</v>
      </c>
    </row>
    <row r="7020" ht="15.75" customHeight="1">
      <c r="A7020" s="80">
        <v>44820.0</v>
      </c>
      <c r="B7020" s="1">
        <v>2.33</v>
      </c>
    </row>
    <row r="7021" ht="15.75" customHeight="1">
      <c r="A7021" s="80">
        <v>44823.0</v>
      </c>
      <c r="B7021" s="1">
        <v>2.33</v>
      </c>
    </row>
    <row r="7022" ht="15.75" customHeight="1">
      <c r="A7022" s="80">
        <v>44824.0</v>
      </c>
      <c r="B7022" s="1">
        <v>2.33</v>
      </c>
    </row>
    <row r="7023" ht="15.75" customHeight="1">
      <c r="A7023" s="80">
        <v>44825.0</v>
      </c>
      <c r="B7023" s="1">
        <v>2.33</v>
      </c>
    </row>
    <row r="7024" ht="15.75" customHeight="1">
      <c r="A7024" s="80">
        <v>44826.0</v>
      </c>
      <c r="B7024" s="1">
        <v>3.08</v>
      </c>
    </row>
    <row r="7025" ht="15.75" customHeight="1">
      <c r="A7025" s="80">
        <v>44827.0</v>
      </c>
      <c r="B7025" s="1">
        <v>3.08</v>
      </c>
    </row>
    <row r="7026" ht="15.75" customHeight="1">
      <c r="A7026" s="80">
        <v>44830.0</v>
      </c>
      <c r="B7026" s="1">
        <v>3.08</v>
      </c>
    </row>
    <row r="7027" ht="15.75" customHeight="1">
      <c r="A7027" s="80">
        <v>44831.0</v>
      </c>
      <c r="B7027" s="1">
        <v>3.08</v>
      </c>
    </row>
    <row r="7028" ht="15.75" customHeight="1">
      <c r="A7028" s="80">
        <v>44832.0</v>
      </c>
      <c r="B7028" s="1">
        <v>3.08</v>
      </c>
    </row>
    <row r="7029" ht="15.75" customHeight="1">
      <c r="A7029" s="80">
        <v>44833.0</v>
      </c>
      <c r="B7029" s="1">
        <v>3.08</v>
      </c>
    </row>
    <row r="7030" ht="15.75" customHeight="1">
      <c r="A7030" s="80">
        <v>44834.0</v>
      </c>
      <c r="B7030" s="1">
        <v>3.08</v>
      </c>
    </row>
    <row r="7031" ht="15.75" customHeight="1">
      <c r="A7031" s="80">
        <v>44837.0</v>
      </c>
      <c r="B7031" s="1">
        <v>3.08</v>
      </c>
    </row>
    <row r="7032" ht="15.75" customHeight="1">
      <c r="A7032" s="80">
        <v>44838.0</v>
      </c>
      <c r="B7032" s="1">
        <v>3.08</v>
      </c>
    </row>
    <row r="7033" ht="15.75" customHeight="1">
      <c r="A7033" s="80">
        <v>44839.0</v>
      </c>
      <c r="B7033" s="1">
        <v>3.08</v>
      </c>
    </row>
    <row r="7034" ht="15.75" customHeight="1">
      <c r="A7034" s="80">
        <v>44840.0</v>
      </c>
      <c r="B7034" s="1">
        <v>3.08</v>
      </c>
    </row>
    <row r="7035" ht="15.75" customHeight="1">
      <c r="A7035" s="80">
        <v>44841.0</v>
      </c>
      <c r="B7035" s="1">
        <v>3.08</v>
      </c>
    </row>
    <row r="7036" ht="15.75" customHeight="1">
      <c r="A7036" s="80">
        <v>44845.0</v>
      </c>
      <c r="B7036" s="1">
        <v>3.08</v>
      </c>
    </row>
    <row r="7037" ht="15.75" customHeight="1">
      <c r="A7037" s="80">
        <v>44846.0</v>
      </c>
      <c r="B7037" s="1">
        <v>3.08</v>
      </c>
    </row>
    <row r="7038" ht="15.75" customHeight="1">
      <c r="A7038" s="80">
        <v>44847.0</v>
      </c>
      <c r="B7038" s="1">
        <v>3.08</v>
      </c>
    </row>
    <row r="7039" ht="15.75" customHeight="1">
      <c r="A7039" s="80">
        <v>44848.0</v>
      </c>
      <c r="B7039" s="1">
        <v>3.08</v>
      </c>
    </row>
    <row r="7040" ht="15.75" customHeight="1">
      <c r="A7040" s="80">
        <v>44851.0</v>
      </c>
      <c r="B7040" s="1">
        <v>3.08</v>
      </c>
    </row>
    <row r="7041" ht="15.75" customHeight="1">
      <c r="A7041" s="80">
        <v>44852.0</v>
      </c>
      <c r="B7041" s="1">
        <v>3.08</v>
      </c>
    </row>
    <row r="7042" ht="15.75" customHeight="1">
      <c r="A7042" s="80">
        <v>44853.0</v>
      </c>
      <c r="B7042" s="1">
        <v>3.08</v>
      </c>
    </row>
    <row r="7043" ht="15.75" customHeight="1">
      <c r="A7043" s="80">
        <v>44854.0</v>
      </c>
      <c r="B7043" s="1">
        <v>3.08</v>
      </c>
    </row>
    <row r="7044" ht="15.75" customHeight="1">
      <c r="A7044" s="80">
        <v>44855.0</v>
      </c>
      <c r="B7044" s="1">
        <v>3.08</v>
      </c>
    </row>
    <row r="7045" ht="15.75" customHeight="1">
      <c r="A7045" s="80">
        <v>44858.0</v>
      </c>
      <c r="B7045" s="1">
        <v>3.08</v>
      </c>
    </row>
    <row r="7046" ht="15.75" customHeight="1">
      <c r="A7046" s="80">
        <v>44859.0</v>
      </c>
      <c r="B7046" s="1">
        <v>3.08</v>
      </c>
    </row>
    <row r="7047" ht="15.75" customHeight="1">
      <c r="A7047" s="80">
        <v>44860.0</v>
      </c>
      <c r="B7047" s="1">
        <v>3.08</v>
      </c>
    </row>
    <row r="7048" ht="15.75" customHeight="1">
      <c r="A7048" s="80">
        <v>44861.0</v>
      </c>
      <c r="B7048" s="1">
        <v>3.08</v>
      </c>
    </row>
    <row r="7049" ht="15.75" customHeight="1">
      <c r="A7049" s="80">
        <v>44862.0</v>
      </c>
      <c r="B7049" s="1">
        <v>3.08</v>
      </c>
    </row>
    <row r="7050" ht="15.75" customHeight="1">
      <c r="A7050" s="80">
        <v>44865.0</v>
      </c>
      <c r="B7050" s="1">
        <v>3.08</v>
      </c>
    </row>
    <row r="7051" ht="15.75" customHeight="1">
      <c r="A7051" s="80">
        <v>44866.0</v>
      </c>
      <c r="B7051" s="1">
        <v>3.08</v>
      </c>
    </row>
    <row r="7052" ht="15.75" customHeight="1">
      <c r="A7052" s="80">
        <v>44867.0</v>
      </c>
      <c r="B7052" s="1">
        <v>3.08</v>
      </c>
    </row>
    <row r="7053" ht="15.75" customHeight="1">
      <c r="A7053" s="80">
        <v>44868.0</v>
      </c>
      <c r="B7053" s="1">
        <v>3.83</v>
      </c>
    </row>
    <row r="7054" ht="15.75" customHeight="1">
      <c r="A7054" s="80">
        <v>44869.0</v>
      </c>
      <c r="B7054" s="1">
        <v>3.83</v>
      </c>
    </row>
    <row r="7055" ht="15.75" customHeight="1">
      <c r="A7055" s="80">
        <v>44872.0</v>
      </c>
      <c r="B7055" s="1">
        <v>3.83</v>
      </c>
    </row>
    <row r="7056" ht="15.75" customHeight="1">
      <c r="A7056" s="80">
        <v>44873.0</v>
      </c>
      <c r="B7056" s="1">
        <v>3.83</v>
      </c>
    </row>
    <row r="7057" ht="15.75" customHeight="1">
      <c r="A7057" s="80">
        <v>44874.0</v>
      </c>
      <c r="B7057" s="1">
        <v>3.83</v>
      </c>
    </row>
    <row r="7058" ht="15.75" customHeight="1">
      <c r="A7058" s="80">
        <v>44875.0</v>
      </c>
      <c r="B7058" s="1">
        <v>3.83</v>
      </c>
    </row>
    <row r="7059" ht="15.75" customHeight="1">
      <c r="A7059" s="80">
        <v>44879.0</v>
      </c>
      <c r="B7059" s="1">
        <v>3.83</v>
      </c>
    </row>
    <row r="7060" ht="15.75" customHeight="1">
      <c r="A7060" s="80">
        <v>44880.0</v>
      </c>
      <c r="B7060" s="1">
        <v>3.83</v>
      </c>
    </row>
    <row r="7061" ht="15.75" customHeight="1">
      <c r="A7061" s="80">
        <v>44881.0</v>
      </c>
      <c r="B7061" s="1">
        <v>3.83</v>
      </c>
    </row>
    <row r="7062" ht="15.75" customHeight="1">
      <c r="A7062" s="80">
        <v>44882.0</v>
      </c>
      <c r="B7062" s="1">
        <v>3.83</v>
      </c>
    </row>
    <row r="7063" ht="15.75" customHeight="1">
      <c r="A7063" s="80">
        <v>44883.0</v>
      </c>
      <c r="B7063" s="1">
        <v>3.83</v>
      </c>
    </row>
    <row r="7064" ht="15.75" customHeight="1">
      <c r="A7064" s="80">
        <v>44886.0</v>
      </c>
      <c r="B7064" s="1">
        <v>3.83</v>
      </c>
    </row>
    <row r="7065" ht="15.75" customHeight="1">
      <c r="A7065" s="80">
        <v>44887.0</v>
      </c>
      <c r="B7065" s="1">
        <v>3.83</v>
      </c>
    </row>
    <row r="7066" ht="15.75" customHeight="1">
      <c r="A7066" s="80">
        <v>44888.0</v>
      </c>
      <c r="B7066" s="1">
        <v>3.83</v>
      </c>
    </row>
    <row r="7067" ht="15.75" customHeight="1">
      <c r="A7067" s="80">
        <v>44890.0</v>
      </c>
      <c r="B7067" s="1">
        <v>3.83</v>
      </c>
    </row>
    <row r="7068" ht="15.75" customHeight="1">
      <c r="A7068" s="80">
        <v>44893.0</v>
      </c>
      <c r="B7068" s="1">
        <v>3.83</v>
      </c>
    </row>
    <row r="7069" ht="15.75" customHeight="1">
      <c r="A7069" s="80">
        <v>44894.0</v>
      </c>
      <c r="B7069" s="1">
        <v>3.83</v>
      </c>
    </row>
    <row r="7070" ht="15.75" customHeight="1">
      <c r="A7070" s="80">
        <v>44895.0</v>
      </c>
      <c r="B7070" s="1">
        <v>3.83</v>
      </c>
    </row>
    <row r="7071" ht="15.75" customHeight="1">
      <c r="A7071" s="80">
        <v>44896.0</v>
      </c>
      <c r="B7071" s="1">
        <v>3.83</v>
      </c>
    </row>
    <row r="7072" ht="15.75" customHeight="1">
      <c r="A7072" s="80">
        <v>44897.0</v>
      </c>
      <c r="B7072" s="1">
        <v>3.83</v>
      </c>
    </row>
    <row r="7073" ht="15.75" customHeight="1">
      <c r="A7073" s="80">
        <v>44900.0</v>
      </c>
      <c r="B7073" s="1">
        <v>3.83</v>
      </c>
    </row>
    <row r="7074" ht="15.75" customHeight="1">
      <c r="A7074" s="80">
        <v>44901.0</v>
      </c>
      <c r="B7074" s="1">
        <v>3.83</v>
      </c>
    </row>
    <row r="7075" ht="15.75" customHeight="1">
      <c r="A7075" s="80">
        <v>44902.0</v>
      </c>
      <c r="B7075" s="1">
        <v>3.83</v>
      </c>
    </row>
    <row r="7076" ht="15.75" customHeight="1">
      <c r="A7076" s="80">
        <v>44903.0</v>
      </c>
      <c r="B7076" s="1">
        <v>3.83</v>
      </c>
    </row>
    <row r="7077" ht="15.75" customHeight="1">
      <c r="A7077" s="80">
        <v>44904.0</v>
      </c>
      <c r="B7077" s="1">
        <v>3.83</v>
      </c>
    </row>
    <row r="7078" ht="15.75" customHeight="1">
      <c r="A7078" s="80">
        <v>44907.0</v>
      </c>
      <c r="B7078" s="1">
        <v>3.83</v>
      </c>
    </row>
    <row r="7079" ht="15.75" customHeight="1">
      <c r="A7079" s="80">
        <v>44908.0</v>
      </c>
      <c r="B7079" s="1">
        <v>3.83</v>
      </c>
    </row>
    <row r="7080" ht="15.75" customHeight="1">
      <c r="A7080" s="80">
        <v>44909.0</v>
      </c>
      <c r="B7080" s="1">
        <v>3.83</v>
      </c>
    </row>
    <row r="7081" ht="15.75" customHeight="1">
      <c r="A7081" s="80">
        <v>44910.0</v>
      </c>
      <c r="B7081" s="1">
        <v>4.33</v>
      </c>
    </row>
    <row r="7082" ht="15.75" customHeight="1">
      <c r="A7082" s="80">
        <v>44911.0</v>
      </c>
      <c r="B7082" s="1">
        <v>4.33</v>
      </c>
    </row>
    <row r="7083" ht="15.75" customHeight="1">
      <c r="A7083" s="80">
        <v>44914.0</v>
      </c>
      <c r="B7083" s="1">
        <v>4.33</v>
      </c>
    </row>
    <row r="7084" ht="15.75" customHeight="1">
      <c r="A7084" s="80">
        <v>44915.0</v>
      </c>
      <c r="B7084" s="1">
        <v>4.33</v>
      </c>
    </row>
    <row r="7085" ht="15.75" customHeight="1">
      <c r="A7085" s="80">
        <v>44916.0</v>
      </c>
      <c r="B7085" s="1">
        <v>4.33</v>
      </c>
    </row>
    <row r="7086" ht="15.75" customHeight="1">
      <c r="A7086" s="80">
        <v>44917.0</v>
      </c>
      <c r="B7086" s="1">
        <v>4.33</v>
      </c>
    </row>
    <row r="7087" ht="15.75" customHeight="1">
      <c r="A7087" s="80">
        <v>44918.0</v>
      </c>
      <c r="B7087" s="1">
        <v>4.33</v>
      </c>
    </row>
    <row r="7088" ht="15.75" customHeight="1">
      <c r="A7088" s="80">
        <v>44922.0</v>
      </c>
      <c r="B7088" s="1">
        <v>4.33</v>
      </c>
    </row>
    <row r="7089" ht="15.75" customHeight="1">
      <c r="A7089" s="80">
        <v>44923.0</v>
      </c>
      <c r="B7089" s="1">
        <v>4.33</v>
      </c>
    </row>
    <row r="7090" ht="15.75" customHeight="1">
      <c r="A7090" s="80">
        <v>44924.0</v>
      </c>
      <c r="B7090" s="1">
        <v>4.33</v>
      </c>
    </row>
    <row r="7091" ht="15.75" customHeight="1">
      <c r="A7091" s="80">
        <v>44925.0</v>
      </c>
      <c r="B7091" s="1">
        <v>4.33</v>
      </c>
    </row>
    <row r="7092" ht="15.75" customHeight="1">
      <c r="A7092" s="80">
        <v>44929.0</v>
      </c>
      <c r="B7092" s="1">
        <v>4.33</v>
      </c>
    </row>
    <row r="7093" ht="15.75" customHeight="1">
      <c r="A7093" s="80">
        <v>44930.0</v>
      </c>
      <c r="B7093" s="1">
        <v>4.33</v>
      </c>
    </row>
    <row r="7094" ht="15.75" customHeight="1">
      <c r="A7094" s="80">
        <v>44931.0</v>
      </c>
      <c r="B7094" s="1">
        <v>4.33</v>
      </c>
    </row>
    <row r="7095" ht="15.75" customHeight="1">
      <c r="A7095" s="80">
        <v>44932.0</v>
      </c>
      <c r="B7095" s="1">
        <v>4.33</v>
      </c>
    </row>
    <row r="7096" ht="15.75" customHeight="1">
      <c r="A7096" s="80">
        <v>44935.0</v>
      </c>
      <c r="B7096" s="1">
        <v>4.33</v>
      </c>
    </row>
    <row r="7097" ht="15.75" customHeight="1">
      <c r="A7097" s="80">
        <v>44936.0</v>
      </c>
      <c r="B7097" s="1">
        <v>4.33</v>
      </c>
    </row>
    <row r="7098" ht="15.75" customHeight="1">
      <c r="A7098" s="80">
        <v>44937.0</v>
      </c>
      <c r="B7098" s="1">
        <v>4.33</v>
      </c>
    </row>
    <row r="7099" ht="15.75" customHeight="1">
      <c r="A7099" s="80">
        <v>44938.0</v>
      </c>
      <c r="B7099" s="1">
        <v>4.33</v>
      </c>
    </row>
    <row r="7100" ht="15.75" customHeight="1">
      <c r="A7100" s="80">
        <v>44939.0</v>
      </c>
      <c r="B7100" s="1">
        <v>4.33</v>
      </c>
    </row>
    <row r="7101" ht="15.75" customHeight="1">
      <c r="A7101" s="80">
        <v>44943.0</v>
      </c>
      <c r="B7101" s="1">
        <v>4.33</v>
      </c>
    </row>
    <row r="7102" ht="15.75" customHeight="1">
      <c r="A7102" s="80">
        <v>44944.0</v>
      </c>
      <c r="B7102" s="1">
        <v>4.33</v>
      </c>
    </row>
    <row r="7103" ht="15.75" customHeight="1">
      <c r="A7103" s="80">
        <v>44945.0</v>
      </c>
      <c r="B7103" s="1">
        <v>4.33</v>
      </c>
    </row>
    <row r="7104" ht="15.75" customHeight="1">
      <c r="A7104" s="80">
        <v>44946.0</v>
      </c>
      <c r="B7104" s="1">
        <v>4.33</v>
      </c>
    </row>
    <row r="7105" ht="15.75" customHeight="1">
      <c r="A7105" s="80">
        <v>44949.0</v>
      </c>
      <c r="B7105" s="1">
        <v>4.33</v>
      </c>
    </row>
    <row r="7106" ht="15.75" customHeight="1">
      <c r="A7106" s="80">
        <v>44950.0</v>
      </c>
      <c r="B7106" s="1">
        <v>4.33</v>
      </c>
    </row>
    <row r="7107" ht="15.75" customHeight="1">
      <c r="A7107" s="80">
        <v>44951.0</v>
      </c>
      <c r="B7107" s="1">
        <v>4.33</v>
      </c>
    </row>
    <row r="7108" ht="15.75" customHeight="1">
      <c r="A7108" s="80">
        <v>44952.0</v>
      </c>
      <c r="B7108" s="1">
        <v>4.33</v>
      </c>
    </row>
    <row r="7109" ht="15.75" customHeight="1">
      <c r="A7109" s="80">
        <v>44953.0</v>
      </c>
      <c r="B7109" s="1">
        <v>4.33</v>
      </c>
    </row>
    <row r="7110" ht="15.75" customHeight="1">
      <c r="A7110" s="80">
        <v>44956.0</v>
      </c>
      <c r="B7110" s="1">
        <v>4.33</v>
      </c>
    </row>
    <row r="7111" ht="15.75" customHeight="1">
      <c r="A7111" s="80">
        <v>44957.0</v>
      </c>
      <c r="B7111" s="1">
        <v>4.33</v>
      </c>
    </row>
    <row r="7112" ht="15.75" customHeight="1">
      <c r="A7112" s="80">
        <v>44958.0</v>
      </c>
      <c r="B7112" s="1">
        <v>4.33</v>
      </c>
    </row>
    <row r="7113" ht="15.75" customHeight="1">
      <c r="A7113" s="80">
        <v>44959.0</v>
      </c>
      <c r="B7113" s="1">
        <v>4.58</v>
      </c>
    </row>
    <row r="7114" ht="15.75" customHeight="1">
      <c r="A7114" s="80">
        <v>44960.0</v>
      </c>
      <c r="B7114" s="1">
        <v>4.58</v>
      </c>
    </row>
    <row r="7115" ht="15.75" customHeight="1">
      <c r="A7115" s="80">
        <v>44963.0</v>
      </c>
      <c r="B7115" s="1">
        <v>4.58</v>
      </c>
    </row>
    <row r="7116" ht="15.75" customHeight="1">
      <c r="A7116" s="80">
        <v>44964.0</v>
      </c>
      <c r="B7116" s="1">
        <v>4.58</v>
      </c>
    </row>
    <row r="7117" ht="15.75" customHeight="1">
      <c r="A7117" s="80">
        <v>44965.0</v>
      </c>
      <c r="B7117" s="1">
        <v>4.58</v>
      </c>
    </row>
    <row r="7118" ht="15.75" customHeight="1">
      <c r="A7118" s="80">
        <v>44966.0</v>
      </c>
      <c r="B7118" s="1">
        <v>4.57</v>
      </c>
    </row>
    <row r="7119" ht="15.75" customHeight="1">
      <c r="A7119" s="80">
        <v>44967.0</v>
      </c>
      <c r="B7119" s="1">
        <v>4.58</v>
      </c>
    </row>
    <row r="7120" ht="15.75" customHeight="1">
      <c r="A7120" s="80">
        <v>44970.0</v>
      </c>
      <c r="B7120" s="1">
        <v>4.58</v>
      </c>
    </row>
    <row r="7121" ht="15.75" customHeight="1">
      <c r="A7121" s="80">
        <v>44971.0</v>
      </c>
      <c r="B7121" s="1">
        <v>4.58</v>
      </c>
    </row>
    <row r="7122" ht="15.75" customHeight="1">
      <c r="A7122" s="80">
        <v>44972.0</v>
      </c>
      <c r="B7122" s="1">
        <v>4.58</v>
      </c>
    </row>
    <row r="7123" ht="15.75" customHeight="1">
      <c r="A7123" s="80">
        <v>44973.0</v>
      </c>
      <c r="B7123" s="1">
        <v>4.58</v>
      </c>
    </row>
    <row r="7124" ht="15.75" customHeight="1">
      <c r="A7124" s="80">
        <v>44974.0</v>
      </c>
      <c r="B7124" s="1">
        <v>4.58</v>
      </c>
    </row>
    <row r="7125" ht="15.75" customHeight="1">
      <c r="A7125" s="80">
        <v>44978.0</v>
      </c>
      <c r="B7125" s="1">
        <v>4.58</v>
      </c>
    </row>
    <row r="7126" ht="15.75" customHeight="1">
      <c r="A7126" s="80">
        <v>44979.0</v>
      </c>
      <c r="B7126" s="1">
        <v>4.58</v>
      </c>
    </row>
    <row r="7127" ht="15.75" customHeight="1">
      <c r="A7127" s="80">
        <v>44980.0</v>
      </c>
      <c r="B7127" s="1">
        <v>4.58</v>
      </c>
    </row>
    <row r="7128" ht="15.75" customHeight="1">
      <c r="A7128" s="80">
        <v>44981.0</v>
      </c>
      <c r="B7128" s="1">
        <v>4.58</v>
      </c>
    </row>
    <row r="7129" ht="15.75" customHeight="1">
      <c r="A7129" s="80">
        <v>44984.0</v>
      </c>
      <c r="B7129" s="1">
        <v>4.57</v>
      </c>
    </row>
    <row r="7130" ht="15.75" customHeight="1">
      <c r="A7130" s="80">
        <v>44985.0</v>
      </c>
      <c r="B7130" s="1">
        <v>4.57</v>
      </c>
    </row>
    <row r="7131" ht="15.75" customHeight="1">
      <c r="A7131" s="80">
        <v>44986.0</v>
      </c>
      <c r="B7131" s="1">
        <v>4.58</v>
      </c>
    </row>
    <row r="7132" ht="15.75" customHeight="1">
      <c r="A7132" s="80">
        <v>44987.0</v>
      </c>
      <c r="B7132" s="1">
        <v>4.57</v>
      </c>
    </row>
    <row r="7133" ht="15.75" customHeight="1">
      <c r="A7133" s="80">
        <v>44988.0</v>
      </c>
      <c r="B7133" s="1">
        <v>4.57</v>
      </c>
    </row>
    <row r="7134" ht="15.75" customHeight="1">
      <c r="A7134" s="80">
        <v>44991.0</v>
      </c>
      <c r="B7134" s="1">
        <v>4.57</v>
      </c>
    </row>
    <row r="7135" ht="15.75" customHeight="1">
      <c r="A7135" s="80">
        <v>44992.0</v>
      </c>
      <c r="B7135" s="1">
        <v>4.57</v>
      </c>
    </row>
    <row r="7136" ht="15.75" customHeight="1">
      <c r="A7136" s="80">
        <v>44993.0</v>
      </c>
      <c r="B7136" s="1">
        <v>4.57</v>
      </c>
    </row>
    <row r="7137" ht="15.75" customHeight="1">
      <c r="A7137" s="80">
        <v>44994.0</v>
      </c>
      <c r="B7137" s="1">
        <v>4.57</v>
      </c>
    </row>
    <row r="7138" ht="15.75" customHeight="1">
      <c r="A7138" s="80">
        <v>44995.0</v>
      </c>
      <c r="B7138" s="1">
        <v>4.57</v>
      </c>
    </row>
    <row r="7139" ht="15.75" customHeight="1">
      <c r="A7139" s="80">
        <v>44998.0</v>
      </c>
      <c r="B7139" s="1">
        <v>4.58</v>
      </c>
    </row>
    <row r="7140" ht="15.75" customHeight="1">
      <c r="A7140" s="80">
        <v>44999.0</v>
      </c>
      <c r="B7140" s="1">
        <v>4.58</v>
      </c>
    </row>
    <row r="7141" ht="15.75" customHeight="1">
      <c r="A7141" s="80">
        <v>45000.0</v>
      </c>
      <c r="B7141" s="1">
        <v>4.58</v>
      </c>
    </row>
    <row r="7142" ht="15.75" customHeight="1">
      <c r="A7142" s="80">
        <v>45001.0</v>
      </c>
      <c r="B7142" s="1">
        <v>4.58</v>
      </c>
    </row>
    <row r="7143" ht="15.75" customHeight="1">
      <c r="A7143" s="80">
        <v>45002.0</v>
      </c>
      <c r="B7143" s="1">
        <v>4.58</v>
      </c>
    </row>
    <row r="7144" ht="15.75" customHeight="1">
      <c r="A7144" s="80">
        <v>45005.0</v>
      </c>
      <c r="B7144" s="1">
        <v>4.58</v>
      </c>
    </row>
    <row r="7145" ht="15.75" customHeight="1">
      <c r="A7145" s="80">
        <v>45006.0</v>
      </c>
      <c r="B7145" s="1">
        <v>4.58</v>
      </c>
    </row>
    <row r="7146" ht="15.75" customHeight="1">
      <c r="A7146" s="80">
        <v>45007.0</v>
      </c>
      <c r="B7146" s="1">
        <v>4.58</v>
      </c>
    </row>
    <row r="7147" ht="15.75" customHeight="1">
      <c r="A7147" s="80">
        <v>45008.0</v>
      </c>
      <c r="B7147" s="1">
        <v>4.83</v>
      </c>
    </row>
    <row r="7148" ht="15.75" customHeight="1">
      <c r="A7148" s="80">
        <v>45009.0</v>
      </c>
      <c r="B7148" s="1">
        <v>4.83</v>
      </c>
    </row>
    <row r="7149" ht="15.75" customHeight="1">
      <c r="A7149" s="80">
        <v>45012.0</v>
      </c>
      <c r="B7149" s="1">
        <v>4.83</v>
      </c>
    </row>
    <row r="7150" ht="15.75" customHeight="1">
      <c r="A7150" s="80">
        <v>45013.0</v>
      </c>
      <c r="B7150" s="1">
        <v>4.83</v>
      </c>
    </row>
    <row r="7151" ht="15.75" customHeight="1">
      <c r="A7151" s="80">
        <v>45014.0</v>
      </c>
      <c r="B7151" s="1">
        <v>4.83</v>
      </c>
    </row>
    <row r="7152" ht="15.75" customHeight="1">
      <c r="A7152" s="80">
        <v>45015.0</v>
      </c>
      <c r="B7152" s="1">
        <v>4.83</v>
      </c>
    </row>
    <row r="7153" ht="15.75" customHeight="1">
      <c r="A7153" s="80">
        <v>45016.0</v>
      </c>
      <c r="B7153" s="1">
        <v>4.83</v>
      </c>
    </row>
    <row r="7154" ht="15.75" customHeight="1">
      <c r="A7154" s="80">
        <v>45019.0</v>
      </c>
      <c r="B7154" s="1">
        <v>4.83</v>
      </c>
    </row>
    <row r="7155" ht="15.75" customHeight="1">
      <c r="A7155" s="80">
        <v>45020.0</v>
      </c>
      <c r="B7155" s="1">
        <v>4.83</v>
      </c>
    </row>
    <row r="7156" ht="15.75" customHeight="1">
      <c r="A7156" s="80">
        <v>45021.0</v>
      </c>
      <c r="B7156" s="1">
        <v>4.83</v>
      </c>
    </row>
    <row r="7157" ht="15.75" customHeight="1">
      <c r="A7157" s="80">
        <v>45022.0</v>
      </c>
      <c r="B7157" s="1">
        <v>4.83</v>
      </c>
    </row>
    <row r="7158" ht="15.75" customHeight="1">
      <c r="A7158" s="80">
        <v>45023.0</v>
      </c>
      <c r="B7158" s="1">
        <v>4.83</v>
      </c>
    </row>
    <row r="7159" ht="15.75" customHeight="1">
      <c r="A7159" s="80">
        <v>45026.0</v>
      </c>
      <c r="B7159" s="1">
        <v>4.83</v>
      </c>
    </row>
    <row r="7160" ht="15.75" customHeight="1">
      <c r="A7160" s="80">
        <v>45027.0</v>
      </c>
      <c r="B7160" s="1">
        <v>4.83</v>
      </c>
    </row>
    <row r="7161" ht="15.75" customHeight="1">
      <c r="A7161" s="80">
        <v>45028.0</v>
      </c>
      <c r="B7161" s="1">
        <v>4.83</v>
      </c>
    </row>
    <row r="7162" ht="15.75" customHeight="1">
      <c r="A7162" s="80">
        <v>45029.0</v>
      </c>
      <c r="B7162" s="1">
        <v>4.83</v>
      </c>
    </row>
    <row r="7163" ht="15.75" customHeight="1">
      <c r="A7163" s="80">
        <v>45030.0</v>
      </c>
      <c r="B7163" s="1">
        <v>4.83</v>
      </c>
    </row>
    <row r="7164" ht="15.75" customHeight="1">
      <c r="A7164" s="80">
        <v>45033.0</v>
      </c>
      <c r="B7164" s="1">
        <v>4.83</v>
      </c>
    </row>
    <row r="7165" ht="15.75" customHeight="1">
      <c r="A7165" s="80">
        <v>45034.0</v>
      </c>
      <c r="B7165" s="1">
        <v>4.83</v>
      </c>
    </row>
    <row r="7166" ht="15.75" customHeight="1">
      <c r="A7166" s="80">
        <v>45035.0</v>
      </c>
      <c r="B7166" s="1">
        <v>4.83</v>
      </c>
    </row>
    <row r="7167" ht="15.75" customHeight="1">
      <c r="A7167" s="80">
        <v>45036.0</v>
      </c>
      <c r="B7167" s="1">
        <v>4.83</v>
      </c>
    </row>
    <row r="7168" ht="15.75" customHeight="1">
      <c r="A7168" s="80">
        <v>45037.0</v>
      </c>
      <c r="B7168" s="1">
        <v>4.83</v>
      </c>
    </row>
    <row r="7169" ht="15.75" customHeight="1">
      <c r="A7169" s="80">
        <v>45040.0</v>
      </c>
      <c r="B7169" s="1">
        <v>4.83</v>
      </c>
    </row>
    <row r="7170" ht="15.75" customHeight="1">
      <c r="A7170" s="80">
        <v>45041.0</v>
      </c>
      <c r="B7170" s="1">
        <v>4.83</v>
      </c>
    </row>
    <row r="7171" ht="15.75" customHeight="1">
      <c r="A7171" s="80">
        <v>45042.0</v>
      </c>
      <c r="B7171" s="1">
        <v>4.83</v>
      </c>
    </row>
    <row r="7172" ht="15.75" customHeight="1">
      <c r="A7172" s="80">
        <v>45043.0</v>
      </c>
      <c r="B7172" s="1">
        <v>4.83</v>
      </c>
    </row>
    <row r="7173" ht="15.75" customHeight="1">
      <c r="A7173" s="80">
        <v>45044.0</v>
      </c>
      <c r="B7173" s="1">
        <v>4.83</v>
      </c>
    </row>
    <row r="7174" ht="15.75" customHeight="1">
      <c r="A7174" s="80">
        <v>45047.0</v>
      </c>
      <c r="B7174" s="1">
        <v>4.83</v>
      </c>
    </row>
    <row r="7175" ht="15.75" customHeight="1">
      <c r="A7175" s="80">
        <v>45048.0</v>
      </c>
      <c r="B7175" s="1">
        <v>4.83</v>
      </c>
    </row>
    <row r="7176" ht="15.75" customHeight="1">
      <c r="A7176" s="80">
        <v>45049.0</v>
      </c>
      <c r="B7176" s="1">
        <v>4.83</v>
      </c>
    </row>
    <row r="7177" ht="15.75" customHeight="1">
      <c r="A7177" s="80">
        <v>45050.0</v>
      </c>
      <c r="B7177" s="1">
        <v>5.08</v>
      </c>
    </row>
    <row r="7178" ht="15.75" customHeight="1">
      <c r="A7178" s="80">
        <v>45051.0</v>
      </c>
      <c r="B7178" s="1">
        <v>5.08</v>
      </c>
    </row>
    <row r="7179" ht="15.75" customHeight="1">
      <c r="A7179" s="80">
        <v>45054.0</v>
      </c>
      <c r="B7179" s="1">
        <v>5.08</v>
      </c>
    </row>
    <row r="7180" ht="15.75" customHeight="1">
      <c r="A7180" s="80">
        <v>45055.0</v>
      </c>
      <c r="B7180" s="1">
        <v>5.08</v>
      </c>
    </row>
    <row r="7181" ht="15.75" customHeight="1">
      <c r="A7181" s="80">
        <v>45056.0</v>
      </c>
      <c r="B7181" s="1">
        <v>5.08</v>
      </c>
    </row>
    <row r="7182" ht="15.75" customHeight="1">
      <c r="A7182" s="80">
        <v>45057.0</v>
      </c>
      <c r="B7182" s="1">
        <v>5.08</v>
      </c>
    </row>
    <row r="7183" ht="15.75" customHeight="1">
      <c r="A7183" s="80">
        <v>45058.0</v>
      </c>
      <c r="B7183" s="1">
        <v>5.08</v>
      </c>
    </row>
    <row r="7184" ht="15.75" customHeight="1">
      <c r="A7184" s="80">
        <v>45061.0</v>
      </c>
      <c r="B7184" s="1">
        <v>5.08</v>
      </c>
    </row>
    <row r="7185" ht="15.75" customHeight="1">
      <c r="A7185" s="80">
        <v>45062.0</v>
      </c>
      <c r="B7185" s="1">
        <v>5.08</v>
      </c>
    </row>
    <row r="7186" ht="15.75" customHeight="1">
      <c r="A7186" s="80">
        <v>45063.0</v>
      </c>
      <c r="B7186" s="1">
        <v>5.08</v>
      </c>
    </row>
    <row r="7187" ht="15.75" customHeight="1">
      <c r="A7187" s="80">
        <v>45064.0</v>
      </c>
      <c r="B7187" s="1">
        <v>5.08</v>
      </c>
    </row>
    <row r="7188" ht="15.75" customHeight="1">
      <c r="A7188" s="80">
        <v>45065.0</v>
      </c>
      <c r="B7188" s="1">
        <v>5.08</v>
      </c>
    </row>
    <row r="7189" ht="15.75" customHeight="1">
      <c r="A7189" s="80">
        <v>45068.0</v>
      </c>
      <c r="B7189" s="1">
        <v>5.08</v>
      </c>
    </row>
    <row r="7190" ht="15.75" customHeight="1">
      <c r="A7190" s="80">
        <v>45069.0</v>
      </c>
      <c r="B7190" s="1">
        <v>5.08</v>
      </c>
    </row>
    <row r="7191" ht="15.75" customHeight="1">
      <c r="A7191" s="80">
        <v>45070.0</v>
      </c>
      <c r="B7191" s="1">
        <v>5.08</v>
      </c>
    </row>
    <row r="7192" ht="15.75" customHeight="1">
      <c r="A7192" s="80">
        <v>45071.0</v>
      </c>
      <c r="B7192" s="1">
        <v>5.08</v>
      </c>
    </row>
    <row r="7193" ht="15.75" customHeight="1">
      <c r="A7193" s="80">
        <v>45072.0</v>
      </c>
      <c r="B7193" s="1">
        <v>5.08</v>
      </c>
    </row>
    <row r="7194" ht="15.75" customHeight="1">
      <c r="A7194" s="80">
        <v>45076.0</v>
      </c>
      <c r="B7194" s="1">
        <v>5.08</v>
      </c>
    </row>
    <row r="7195" ht="15.75" customHeight="1">
      <c r="A7195" s="80">
        <v>45077.0</v>
      </c>
      <c r="B7195" s="1">
        <v>5.08</v>
      </c>
    </row>
    <row r="7196" ht="15.75" customHeight="1">
      <c r="A7196" s="80">
        <v>45078.0</v>
      </c>
      <c r="B7196" s="1">
        <v>5.08</v>
      </c>
    </row>
    <row r="7197" ht="15.75" customHeight="1">
      <c r="A7197" s="80">
        <v>45079.0</v>
      </c>
      <c r="B7197" s="1">
        <v>5.08</v>
      </c>
    </row>
    <row r="7198" ht="15.75" customHeight="1">
      <c r="A7198" s="80">
        <v>45082.0</v>
      </c>
      <c r="B7198" s="1">
        <v>5.08</v>
      </c>
    </row>
    <row r="7199" ht="15.75" customHeight="1">
      <c r="A7199" s="80">
        <v>45083.0</v>
      </c>
      <c r="B7199" s="1">
        <v>5.08</v>
      </c>
    </row>
    <row r="7200" ht="15.75" customHeight="1">
      <c r="A7200" s="80">
        <v>45084.0</v>
      </c>
      <c r="B7200" s="1">
        <v>5.08</v>
      </c>
    </row>
    <row r="7201" ht="15.75" customHeight="1">
      <c r="A7201" s="80">
        <v>45085.0</v>
      </c>
      <c r="B7201" s="1">
        <v>5.08</v>
      </c>
    </row>
    <row r="7202" ht="15.75" customHeight="1">
      <c r="A7202" s="80">
        <v>45086.0</v>
      </c>
      <c r="B7202" s="1">
        <v>5.08</v>
      </c>
    </row>
    <row r="7203" ht="15.75" customHeight="1">
      <c r="A7203" s="80">
        <v>45089.0</v>
      </c>
      <c r="B7203" s="1">
        <v>5.08</v>
      </c>
    </row>
    <row r="7204" ht="15.75" customHeight="1">
      <c r="A7204" s="80">
        <v>45090.0</v>
      </c>
      <c r="B7204" s="1">
        <v>5.08</v>
      </c>
    </row>
    <row r="7205" ht="15.75" customHeight="1">
      <c r="A7205" s="80">
        <v>45091.0</v>
      </c>
      <c r="B7205" s="1">
        <v>5.08</v>
      </c>
    </row>
    <row r="7206" ht="15.75" customHeight="1">
      <c r="A7206" s="80">
        <v>45092.0</v>
      </c>
      <c r="B7206" s="1">
        <v>5.07</v>
      </c>
    </row>
    <row r="7207" ht="15.75" customHeight="1">
      <c r="A7207" s="80">
        <v>45093.0</v>
      </c>
      <c r="B7207" s="1">
        <v>5.08</v>
      </c>
    </row>
    <row r="7208" ht="15.75" customHeight="1">
      <c r="A7208" s="80">
        <v>45097.0</v>
      </c>
      <c r="B7208" s="1">
        <v>5.07</v>
      </c>
    </row>
    <row r="7209" ht="15.75" customHeight="1">
      <c r="A7209" s="80">
        <v>45098.0</v>
      </c>
      <c r="B7209" s="1">
        <v>5.07</v>
      </c>
    </row>
    <row r="7210" ht="15.75" customHeight="1">
      <c r="A7210" s="80">
        <v>45099.0</v>
      </c>
      <c r="B7210" s="1">
        <v>5.07</v>
      </c>
    </row>
    <row r="7211" ht="15.75" customHeight="1">
      <c r="A7211" s="80">
        <v>45100.0</v>
      </c>
      <c r="B7211" s="1">
        <v>5.07</v>
      </c>
    </row>
    <row r="7212" ht="15.75" customHeight="1">
      <c r="A7212" s="80">
        <v>45103.0</v>
      </c>
      <c r="B7212" s="1">
        <v>5.07</v>
      </c>
    </row>
    <row r="7213" ht="15.75" customHeight="1">
      <c r="A7213" s="80">
        <v>45104.0</v>
      </c>
      <c r="B7213" s="1">
        <v>5.07</v>
      </c>
    </row>
    <row r="7214" ht="15.75" customHeight="1">
      <c r="A7214" s="80">
        <v>45105.0</v>
      </c>
      <c r="B7214" s="1">
        <v>5.07</v>
      </c>
    </row>
    <row r="7215" ht="15.75" customHeight="1">
      <c r="A7215" s="80">
        <v>45106.0</v>
      </c>
      <c r="B7215" s="1">
        <v>5.07</v>
      </c>
    </row>
    <row r="7216" ht="15.75" customHeight="1">
      <c r="A7216" s="80">
        <v>45107.0</v>
      </c>
      <c r="B7216" s="1">
        <v>5.08</v>
      </c>
    </row>
    <row r="7217" ht="15.75" customHeight="1">
      <c r="A7217" s="80">
        <v>45110.0</v>
      </c>
      <c r="B7217" s="1">
        <v>5.08</v>
      </c>
    </row>
    <row r="7218" ht="15.75" customHeight="1">
      <c r="A7218" s="80">
        <v>45112.0</v>
      </c>
      <c r="B7218" s="1">
        <v>5.08</v>
      </c>
    </row>
    <row r="7219" ht="15.75" customHeight="1">
      <c r="A7219" s="80">
        <v>45113.0</v>
      </c>
      <c r="B7219" s="1">
        <v>5.08</v>
      </c>
    </row>
    <row r="7220" ht="15.75" customHeight="1">
      <c r="A7220" s="80">
        <v>45114.0</v>
      </c>
      <c r="B7220" s="1">
        <v>5.08</v>
      </c>
    </row>
    <row r="7221" ht="15.75" customHeight="1">
      <c r="A7221" s="80">
        <v>45117.0</v>
      </c>
      <c r="B7221" s="1">
        <v>5.07</v>
      </c>
    </row>
    <row r="7222" ht="15.75" customHeight="1">
      <c r="A7222" s="80">
        <v>45118.0</v>
      </c>
      <c r="B7222" s="1">
        <v>5.08</v>
      </c>
    </row>
    <row r="7223" ht="15.75" customHeight="1">
      <c r="A7223" s="80">
        <v>45119.0</v>
      </c>
      <c r="B7223" s="1">
        <v>5.08</v>
      </c>
    </row>
    <row r="7224" ht="15.75" customHeight="1">
      <c r="A7224" s="80">
        <v>45120.0</v>
      </c>
      <c r="B7224" s="1">
        <v>5.08</v>
      </c>
    </row>
    <row r="7225" ht="15.75" customHeight="1">
      <c r="A7225" s="80">
        <v>45121.0</v>
      </c>
      <c r="B7225" s="1">
        <v>5.08</v>
      </c>
    </row>
    <row r="7226" ht="15.75" customHeight="1">
      <c r="A7226" s="80">
        <v>45124.0</v>
      </c>
      <c r="B7226" s="1">
        <v>5.08</v>
      </c>
    </row>
    <row r="7227" ht="15.75" customHeight="1">
      <c r="A7227" s="80">
        <v>45125.0</v>
      </c>
      <c r="B7227" s="1">
        <v>5.08</v>
      </c>
    </row>
    <row r="7228" ht="15.75" customHeight="1">
      <c r="A7228" s="80">
        <v>45126.0</v>
      </c>
      <c r="B7228" s="1">
        <v>5.08</v>
      </c>
    </row>
    <row r="7229" ht="15.75" customHeight="1">
      <c r="A7229" s="80">
        <v>45127.0</v>
      </c>
      <c r="B7229" s="1">
        <v>5.08</v>
      </c>
    </row>
    <row r="7230" ht="15.75" customHeight="1">
      <c r="A7230" s="80">
        <v>45128.0</v>
      </c>
      <c r="B7230" s="1">
        <v>5.08</v>
      </c>
    </row>
    <row r="7231" ht="15.75" customHeight="1">
      <c r="A7231" s="80">
        <v>45131.0</v>
      </c>
      <c r="B7231" s="1">
        <v>5.08</v>
      </c>
    </row>
    <row r="7232" ht="15.75" customHeight="1">
      <c r="A7232" s="80">
        <v>45132.0</v>
      </c>
      <c r="B7232" s="1">
        <v>5.08</v>
      </c>
    </row>
    <row r="7233" ht="15.75" customHeight="1">
      <c r="A7233" s="80">
        <v>45133.0</v>
      </c>
      <c r="B7233" s="1">
        <v>5.08</v>
      </c>
    </row>
    <row r="7234" ht="15.75" customHeight="1">
      <c r="A7234" s="80">
        <v>45134.0</v>
      </c>
      <c r="B7234" s="1">
        <v>5.33</v>
      </c>
    </row>
    <row r="7235" ht="15.75" customHeight="1">
      <c r="A7235" s="80">
        <v>45135.0</v>
      </c>
      <c r="B7235" s="1">
        <v>5.33</v>
      </c>
    </row>
    <row r="7236" ht="15.75" customHeight="1">
      <c r="A7236" s="80">
        <v>45138.0</v>
      </c>
      <c r="B7236" s="1">
        <v>5.33</v>
      </c>
    </row>
    <row r="7237" ht="15.75" customHeight="1">
      <c r="A7237" s="80">
        <v>45139.0</v>
      </c>
      <c r="B7237" s="1">
        <v>5.33</v>
      </c>
    </row>
    <row r="7238" ht="15.75" customHeight="1">
      <c r="A7238" s="80">
        <v>45140.0</v>
      </c>
      <c r="B7238" s="1">
        <v>5.33</v>
      </c>
    </row>
    <row r="7239" ht="15.75" customHeight="1">
      <c r="A7239" s="80">
        <v>45141.0</v>
      </c>
      <c r="B7239" s="1">
        <v>5.33</v>
      </c>
    </row>
    <row r="7240" ht="15.75" customHeight="1">
      <c r="A7240" s="80">
        <v>45142.0</v>
      </c>
      <c r="B7240" s="1">
        <v>5.33</v>
      </c>
    </row>
    <row r="7241" ht="15.75" customHeight="1">
      <c r="A7241" s="80">
        <v>45145.0</v>
      </c>
      <c r="B7241" s="1">
        <v>5.33</v>
      </c>
    </row>
    <row r="7242" ht="15.75" customHeight="1">
      <c r="A7242" s="80">
        <v>45146.0</v>
      </c>
      <c r="B7242" s="1">
        <v>5.33</v>
      </c>
    </row>
    <row r="7243" ht="15.75" customHeight="1">
      <c r="A7243" s="80">
        <v>45147.0</v>
      </c>
      <c r="B7243" s="1">
        <v>5.33</v>
      </c>
    </row>
    <row r="7244" ht="15.75" customHeight="1">
      <c r="A7244" s="80">
        <v>45148.0</v>
      </c>
      <c r="B7244" s="1">
        <v>5.33</v>
      </c>
    </row>
    <row r="7245" ht="15.75" customHeight="1">
      <c r="A7245" s="80">
        <v>45149.0</v>
      </c>
      <c r="B7245" s="1">
        <v>5.33</v>
      </c>
    </row>
    <row r="7246" ht="15.75" customHeight="1">
      <c r="A7246" s="80">
        <v>45152.0</v>
      </c>
      <c r="B7246" s="1">
        <v>5.33</v>
      </c>
    </row>
    <row r="7247" ht="15.75" customHeight="1">
      <c r="A7247" s="80">
        <v>45153.0</v>
      </c>
      <c r="B7247" s="1">
        <v>5.33</v>
      </c>
    </row>
    <row r="7248" ht="15.75" customHeight="1">
      <c r="A7248" s="80">
        <v>45154.0</v>
      </c>
      <c r="B7248" s="1">
        <v>5.33</v>
      </c>
    </row>
    <row r="7249" ht="15.75" customHeight="1">
      <c r="A7249" s="80">
        <v>45155.0</v>
      </c>
      <c r="B7249" s="1">
        <v>5.33</v>
      </c>
    </row>
    <row r="7250" ht="15.75" customHeight="1">
      <c r="A7250" s="80">
        <v>45156.0</v>
      </c>
      <c r="B7250" s="1">
        <v>5.33</v>
      </c>
    </row>
    <row r="7251" ht="15.75" customHeight="1">
      <c r="A7251" s="80">
        <v>45159.0</v>
      </c>
      <c r="B7251" s="1">
        <v>5.33</v>
      </c>
    </row>
    <row r="7252" ht="15.75" customHeight="1">
      <c r="A7252" s="80">
        <v>45160.0</v>
      </c>
      <c r="B7252" s="1">
        <v>5.33</v>
      </c>
    </row>
    <row r="7253" ht="15.75" customHeight="1">
      <c r="A7253" s="80">
        <v>45161.0</v>
      </c>
      <c r="B7253" s="1">
        <v>5.33</v>
      </c>
    </row>
    <row r="7254" ht="15.75" customHeight="1">
      <c r="A7254" s="80">
        <v>45162.0</v>
      </c>
      <c r="B7254" s="1">
        <v>5.33</v>
      </c>
    </row>
    <row r="7255" ht="15.75" customHeight="1">
      <c r="A7255" s="80">
        <v>45163.0</v>
      </c>
      <c r="B7255" s="1">
        <v>5.33</v>
      </c>
    </row>
    <row r="7256" ht="15.75" customHeight="1">
      <c r="A7256" s="80">
        <v>45166.0</v>
      </c>
      <c r="B7256" s="1">
        <v>5.33</v>
      </c>
    </row>
    <row r="7257" ht="15.75" customHeight="1">
      <c r="A7257" s="80">
        <v>45167.0</v>
      </c>
      <c r="B7257" s="1">
        <v>5.33</v>
      </c>
    </row>
    <row r="7258" ht="15.75" customHeight="1">
      <c r="A7258" s="80">
        <v>45168.0</v>
      </c>
      <c r="B7258" s="1">
        <v>5.33</v>
      </c>
    </row>
    <row r="7259" ht="15.75" customHeight="1">
      <c r="A7259" s="80">
        <v>45169.0</v>
      </c>
      <c r="B7259" s="1">
        <v>5.33</v>
      </c>
    </row>
    <row r="7260" ht="15.75" customHeight="1">
      <c r="A7260" s="80">
        <v>45170.0</v>
      </c>
      <c r="B7260" s="1">
        <v>5.33</v>
      </c>
    </row>
    <row r="7261" ht="15.75" customHeight="1">
      <c r="A7261" s="80">
        <v>45174.0</v>
      </c>
      <c r="B7261" s="1">
        <v>5.33</v>
      </c>
    </row>
    <row r="7262" ht="15.75" customHeight="1">
      <c r="A7262" s="80">
        <v>45175.0</v>
      </c>
      <c r="B7262" s="1">
        <v>5.33</v>
      </c>
    </row>
    <row r="7263" ht="15.75" customHeight="1">
      <c r="A7263" s="80">
        <v>45176.0</v>
      </c>
      <c r="B7263" s="1">
        <v>5.33</v>
      </c>
    </row>
    <row r="7264" ht="15.75" customHeight="1">
      <c r="A7264" s="80">
        <v>45177.0</v>
      </c>
      <c r="B7264" s="1">
        <v>5.33</v>
      </c>
    </row>
    <row r="7265" ht="15.75" customHeight="1">
      <c r="A7265" s="80">
        <v>45180.0</v>
      </c>
      <c r="B7265" s="1">
        <v>5.33</v>
      </c>
    </row>
    <row r="7266" ht="15.75" customHeight="1">
      <c r="A7266" s="80">
        <v>45181.0</v>
      </c>
      <c r="B7266" s="1">
        <v>5.33</v>
      </c>
    </row>
    <row r="7267" ht="15.75" customHeight="1">
      <c r="A7267" s="80">
        <v>45182.0</v>
      </c>
      <c r="B7267" s="1">
        <v>5.33</v>
      </c>
    </row>
    <row r="7268" ht="15.75" customHeight="1">
      <c r="A7268" s="80">
        <v>45183.0</v>
      </c>
      <c r="B7268" s="1">
        <v>5.33</v>
      </c>
    </row>
    <row r="7269" ht="15.75" customHeight="1">
      <c r="A7269" s="80">
        <v>45184.0</v>
      </c>
      <c r="B7269" s="1">
        <v>5.33</v>
      </c>
    </row>
    <row r="7270" ht="15.75" customHeight="1">
      <c r="A7270" s="80">
        <v>45187.0</v>
      </c>
      <c r="B7270" s="1">
        <v>5.33</v>
      </c>
    </row>
    <row r="7271" ht="15.75" customHeight="1">
      <c r="A7271" s="80">
        <v>45188.0</v>
      </c>
      <c r="B7271" s="1">
        <v>5.33</v>
      </c>
    </row>
    <row r="7272" ht="15.75" customHeight="1">
      <c r="A7272" s="80">
        <v>45189.0</v>
      </c>
      <c r="B7272" s="1">
        <v>5.33</v>
      </c>
    </row>
    <row r="7273" ht="15.75" customHeight="1">
      <c r="A7273" s="80">
        <v>45190.0</v>
      </c>
      <c r="B7273" s="1">
        <v>5.33</v>
      </c>
    </row>
    <row r="7274" ht="15.75" customHeight="1">
      <c r="A7274" s="80">
        <v>45191.0</v>
      </c>
      <c r="B7274" s="1">
        <v>5.33</v>
      </c>
    </row>
    <row r="7275" ht="15.75" customHeight="1">
      <c r="A7275" s="80">
        <v>45194.0</v>
      </c>
      <c r="B7275" s="1">
        <v>5.33</v>
      </c>
    </row>
    <row r="7276" ht="15.75" customHeight="1">
      <c r="A7276" s="80">
        <v>45195.0</v>
      </c>
      <c r="B7276" s="1">
        <v>5.33</v>
      </c>
    </row>
    <row r="7277" ht="15.75" customHeight="1">
      <c r="A7277" s="80">
        <v>45196.0</v>
      </c>
      <c r="B7277" s="1">
        <v>5.33</v>
      </c>
    </row>
    <row r="7278" ht="15.75" customHeight="1">
      <c r="A7278" s="80">
        <v>45197.0</v>
      </c>
      <c r="B7278" s="1">
        <v>5.33</v>
      </c>
    </row>
    <row r="7279" ht="15.75" customHeight="1">
      <c r="A7279" s="80">
        <v>45198.0</v>
      </c>
      <c r="B7279" s="1">
        <v>5.33</v>
      </c>
    </row>
    <row r="7280" ht="15.75" customHeight="1">
      <c r="A7280" s="80">
        <v>45201.0</v>
      </c>
      <c r="B7280" s="1">
        <v>5.33</v>
      </c>
    </row>
    <row r="7281" ht="15.75" customHeight="1">
      <c r="A7281" s="80">
        <v>45202.0</v>
      </c>
      <c r="B7281" s="1">
        <v>5.33</v>
      </c>
    </row>
    <row r="7282" ht="15.75" customHeight="1">
      <c r="A7282" s="80">
        <v>45203.0</v>
      </c>
      <c r="B7282" s="1">
        <v>5.33</v>
      </c>
    </row>
    <row r="7283" ht="15.75" customHeight="1">
      <c r="A7283" s="80">
        <v>45204.0</v>
      </c>
      <c r="B7283" s="1">
        <v>5.33</v>
      </c>
    </row>
    <row r="7284" ht="15.75" customHeight="1">
      <c r="A7284" s="80">
        <v>45205.0</v>
      </c>
      <c r="B7284" s="1">
        <v>5.33</v>
      </c>
    </row>
    <row r="7285" ht="15.75" customHeight="1">
      <c r="A7285" s="80">
        <v>45209.0</v>
      </c>
      <c r="B7285" s="1">
        <v>5.33</v>
      </c>
    </row>
    <row r="7286" ht="15.75" customHeight="1">
      <c r="A7286" s="80">
        <v>45210.0</v>
      </c>
      <c r="B7286" s="1">
        <v>5.33</v>
      </c>
    </row>
    <row r="7287" ht="15.75" customHeight="1">
      <c r="A7287" s="80">
        <v>45211.0</v>
      </c>
      <c r="B7287" s="1">
        <v>5.33</v>
      </c>
    </row>
    <row r="7288" ht="15.75" customHeight="1">
      <c r="A7288" s="80">
        <v>45212.0</v>
      </c>
      <c r="B7288" s="1">
        <v>5.33</v>
      </c>
    </row>
    <row r="7289" ht="15.75" customHeight="1">
      <c r="A7289" s="80">
        <v>45215.0</v>
      </c>
      <c r="B7289" s="1">
        <v>5.33</v>
      </c>
    </row>
    <row r="7290" ht="15.75" customHeight="1">
      <c r="A7290" s="80">
        <v>45216.0</v>
      </c>
      <c r="B7290" s="1">
        <v>5.33</v>
      </c>
    </row>
    <row r="7291" ht="15.75" customHeight="1">
      <c r="A7291" s="80">
        <v>45217.0</v>
      </c>
      <c r="B7291" s="1">
        <v>5.33</v>
      </c>
    </row>
    <row r="7292" ht="15.75" customHeight="1">
      <c r="A7292" s="80">
        <v>45218.0</v>
      </c>
      <c r="B7292" s="1">
        <v>5.33</v>
      </c>
    </row>
    <row r="7293" ht="15.75" customHeight="1">
      <c r="A7293" s="80">
        <v>45219.0</v>
      </c>
      <c r="B7293" s="1">
        <v>5.33</v>
      </c>
    </row>
    <row r="7294" ht="15.75" customHeight="1">
      <c r="A7294" s="80">
        <v>45222.0</v>
      </c>
      <c r="B7294" s="1">
        <v>5.33</v>
      </c>
    </row>
    <row r="7295" ht="15.75" customHeight="1">
      <c r="A7295" s="80">
        <v>45223.0</v>
      </c>
      <c r="B7295" s="1">
        <v>5.33</v>
      </c>
    </row>
    <row r="7296" ht="15.75" customHeight="1">
      <c r="A7296" s="80">
        <v>45224.0</v>
      </c>
      <c r="B7296" s="1">
        <v>5.33</v>
      </c>
    </row>
    <row r="7297" ht="15.75" customHeight="1">
      <c r="A7297" s="80">
        <v>45225.0</v>
      </c>
      <c r="B7297" s="1">
        <v>5.33</v>
      </c>
    </row>
    <row r="7298" ht="15.75" customHeight="1">
      <c r="A7298" s="80">
        <v>45226.0</v>
      </c>
      <c r="B7298" s="1">
        <v>5.33</v>
      </c>
    </row>
    <row r="7299" ht="15.75" customHeight="1">
      <c r="A7299" s="80">
        <v>45229.0</v>
      </c>
      <c r="B7299" s="1">
        <v>5.33</v>
      </c>
    </row>
    <row r="7300" ht="15.75" customHeight="1">
      <c r="A7300" s="80">
        <v>45230.0</v>
      </c>
      <c r="B7300" s="1">
        <v>5.33</v>
      </c>
    </row>
    <row r="7301" ht="15.75" customHeight="1">
      <c r="A7301" s="80">
        <v>45231.0</v>
      </c>
      <c r="B7301" s="1">
        <v>5.33</v>
      </c>
    </row>
    <row r="7302" ht="15.75" customHeight="1">
      <c r="A7302" s="80">
        <v>45232.0</v>
      </c>
      <c r="B7302" s="1">
        <v>5.33</v>
      </c>
    </row>
    <row r="7303" ht="15.75" customHeight="1">
      <c r="A7303" s="80">
        <v>45233.0</v>
      </c>
      <c r="B7303" s="1">
        <v>5.33</v>
      </c>
    </row>
    <row r="7304" ht="15.75" customHeight="1">
      <c r="A7304" s="80">
        <v>45236.0</v>
      </c>
      <c r="B7304" s="1">
        <v>5.33</v>
      </c>
    </row>
    <row r="7305" ht="15.75" customHeight="1">
      <c r="A7305" s="80">
        <v>45237.0</v>
      </c>
      <c r="B7305" s="1">
        <v>5.33</v>
      </c>
    </row>
    <row r="7306" ht="15.75" customHeight="1">
      <c r="A7306" s="80">
        <v>45238.0</v>
      </c>
      <c r="B7306" s="1">
        <v>5.33</v>
      </c>
    </row>
    <row r="7307" ht="15.75" customHeight="1">
      <c r="A7307" s="80">
        <v>45239.0</v>
      </c>
      <c r="B7307" s="1">
        <v>5.33</v>
      </c>
    </row>
    <row r="7308" ht="15.75" customHeight="1">
      <c r="A7308" s="80">
        <v>45240.0</v>
      </c>
      <c r="B7308" s="1">
        <v>5.33</v>
      </c>
    </row>
    <row r="7309" ht="15.75" customHeight="1">
      <c r="A7309" s="80">
        <v>45243.0</v>
      </c>
      <c r="B7309" s="1">
        <v>5.33</v>
      </c>
    </row>
    <row r="7310" ht="15.75" customHeight="1">
      <c r="A7310" s="80">
        <v>45244.0</v>
      </c>
      <c r="B7310" s="1">
        <v>5.33</v>
      </c>
    </row>
    <row r="7311" ht="15.75" customHeight="1">
      <c r="A7311" s="80">
        <v>45245.0</v>
      </c>
      <c r="B7311" s="1">
        <v>5.33</v>
      </c>
    </row>
    <row r="7312" ht="15.75" customHeight="1">
      <c r="A7312" s="80">
        <v>45246.0</v>
      </c>
      <c r="B7312" s="1">
        <v>5.33</v>
      </c>
    </row>
    <row r="7313" ht="15.75" customHeight="1">
      <c r="A7313" s="80">
        <v>45247.0</v>
      </c>
      <c r="B7313" s="1">
        <v>5.33</v>
      </c>
    </row>
    <row r="7314" ht="15.75" customHeight="1">
      <c r="A7314" s="80">
        <v>45250.0</v>
      </c>
      <c r="B7314" s="1">
        <v>5.33</v>
      </c>
    </row>
    <row r="7315" ht="15.75" customHeight="1">
      <c r="A7315" s="80">
        <v>45251.0</v>
      </c>
      <c r="B7315" s="1">
        <v>5.33</v>
      </c>
    </row>
    <row r="7316" ht="15.75" customHeight="1">
      <c r="A7316" s="80">
        <v>45252.0</v>
      </c>
      <c r="B7316" s="1">
        <v>5.33</v>
      </c>
    </row>
    <row r="7317" ht="15.75" customHeight="1">
      <c r="A7317" s="80">
        <v>45254.0</v>
      </c>
      <c r="B7317" s="1">
        <v>5.33</v>
      </c>
    </row>
    <row r="7318" ht="15.75" customHeight="1">
      <c r="A7318" s="80">
        <v>45257.0</v>
      </c>
      <c r="B7318" s="1">
        <v>5.33</v>
      </c>
    </row>
    <row r="7319" ht="15.75" customHeight="1">
      <c r="A7319" s="80">
        <v>45258.0</v>
      </c>
      <c r="B7319" s="1">
        <v>5.33</v>
      </c>
    </row>
    <row r="7320" ht="15.75" customHeight="1">
      <c r="A7320" s="80">
        <v>45259.0</v>
      </c>
      <c r="B7320" s="1">
        <v>5.33</v>
      </c>
    </row>
    <row r="7321" ht="15.75" customHeight="1">
      <c r="A7321" s="80">
        <v>45260.0</v>
      </c>
      <c r="B7321" s="1">
        <v>5.33</v>
      </c>
    </row>
    <row r="7322" ht="15.75" customHeight="1">
      <c r="A7322" s="80">
        <v>45261.0</v>
      </c>
      <c r="B7322" s="1">
        <v>5.33</v>
      </c>
    </row>
    <row r="7323" ht="15.75" customHeight="1">
      <c r="A7323" s="80">
        <v>45264.0</v>
      </c>
      <c r="B7323" s="1">
        <v>5.33</v>
      </c>
    </row>
    <row r="7324" ht="15.75" customHeight="1">
      <c r="A7324" s="80">
        <v>45265.0</v>
      </c>
      <c r="B7324" s="1">
        <v>5.33</v>
      </c>
    </row>
    <row r="7325" ht="15.75" customHeight="1">
      <c r="A7325" s="80">
        <v>45266.0</v>
      </c>
      <c r="B7325" s="1">
        <v>5.33</v>
      </c>
    </row>
    <row r="7326" ht="15.75" customHeight="1">
      <c r="A7326" s="80">
        <v>45267.0</v>
      </c>
      <c r="B7326" s="1">
        <v>5.33</v>
      </c>
    </row>
    <row r="7327" ht="15.75" customHeight="1">
      <c r="A7327" s="80">
        <v>45268.0</v>
      </c>
      <c r="B7327" s="1">
        <v>5.33</v>
      </c>
    </row>
    <row r="7328" ht="15.75" customHeight="1">
      <c r="A7328" s="80">
        <v>45271.0</v>
      </c>
      <c r="B7328" s="1">
        <v>5.33</v>
      </c>
    </row>
    <row r="7329" ht="15.75" customHeight="1">
      <c r="A7329" s="80">
        <v>45272.0</v>
      </c>
      <c r="B7329" s="1">
        <v>5.33</v>
      </c>
    </row>
    <row r="7330" ht="15.75" customHeight="1">
      <c r="A7330" s="80">
        <v>45273.0</v>
      </c>
      <c r="B7330" s="1">
        <v>5.33</v>
      </c>
    </row>
    <row r="7331" ht="15.75" customHeight="1">
      <c r="A7331" s="80">
        <v>45274.0</v>
      </c>
      <c r="B7331" s="1">
        <v>5.33</v>
      </c>
    </row>
    <row r="7332" ht="15.75" customHeight="1">
      <c r="A7332" s="80">
        <v>45275.0</v>
      </c>
      <c r="B7332" s="1">
        <v>5.33</v>
      </c>
    </row>
    <row r="7333" ht="15.75" customHeight="1">
      <c r="A7333" s="80">
        <v>45278.0</v>
      </c>
      <c r="B7333" s="1">
        <v>5.33</v>
      </c>
    </row>
    <row r="7334" ht="15.75" customHeight="1">
      <c r="A7334" s="80">
        <v>45279.0</v>
      </c>
      <c r="B7334" s="1">
        <v>5.33</v>
      </c>
    </row>
    <row r="7335" ht="15.75" customHeight="1">
      <c r="A7335" s="80">
        <v>45280.0</v>
      </c>
      <c r="B7335" s="1">
        <v>5.33</v>
      </c>
    </row>
    <row r="7336" ht="15.75" customHeight="1">
      <c r="A7336" s="80">
        <v>45281.0</v>
      </c>
      <c r="B7336" s="1">
        <v>5.33</v>
      </c>
    </row>
    <row r="7337" ht="15.75" customHeight="1">
      <c r="A7337" s="80">
        <v>45282.0</v>
      </c>
      <c r="B7337" s="1">
        <v>5.33</v>
      </c>
    </row>
    <row r="7338" ht="15.75" customHeight="1">
      <c r="A7338" s="80">
        <v>45286.0</v>
      </c>
      <c r="B7338" s="1">
        <v>5.33</v>
      </c>
    </row>
    <row r="7339" ht="15.75" customHeight="1">
      <c r="A7339" s="80">
        <v>45287.0</v>
      </c>
      <c r="B7339" s="1">
        <v>5.33</v>
      </c>
    </row>
    <row r="7340" ht="15.75" customHeight="1">
      <c r="A7340" s="80">
        <v>45288.0</v>
      </c>
      <c r="B7340" s="1">
        <v>5.33</v>
      </c>
    </row>
    <row r="7341" ht="15.75" customHeight="1">
      <c r="A7341" s="80">
        <v>45289.0</v>
      </c>
      <c r="B7341" s="1">
        <v>5.33</v>
      </c>
    </row>
    <row r="7342" ht="15.75" customHeight="1">
      <c r="A7342" s="80">
        <v>45293.0</v>
      </c>
      <c r="B7342" s="1">
        <v>5.33</v>
      </c>
    </row>
    <row r="7343" ht="15.75" customHeight="1">
      <c r="A7343" s="80">
        <v>45294.0</v>
      </c>
      <c r="B7343" s="1">
        <v>5.33</v>
      </c>
    </row>
    <row r="7344" ht="15.75" customHeight="1">
      <c r="A7344" s="80">
        <v>45295.0</v>
      </c>
      <c r="B7344" s="1">
        <v>5.33</v>
      </c>
    </row>
    <row r="7345" ht="15.75" customHeight="1">
      <c r="A7345" s="80">
        <v>45296.0</v>
      </c>
      <c r="B7345" s="1">
        <v>5.33</v>
      </c>
    </row>
    <row r="7346" ht="15.75" customHeight="1">
      <c r="A7346" s="80">
        <v>45299.0</v>
      </c>
      <c r="B7346" s="1">
        <v>5.33</v>
      </c>
    </row>
    <row r="7347" ht="15.75" customHeight="1">
      <c r="A7347" s="80">
        <v>45300.0</v>
      </c>
      <c r="B7347" s="1">
        <v>5.33</v>
      </c>
    </row>
    <row r="7348" ht="15.75" customHeight="1">
      <c r="A7348" s="80">
        <v>45301.0</v>
      </c>
      <c r="B7348" s="1">
        <v>5.33</v>
      </c>
    </row>
    <row r="7349" ht="15.75" customHeight="1">
      <c r="A7349" s="80">
        <v>45302.0</v>
      </c>
      <c r="B7349" s="1">
        <v>5.33</v>
      </c>
    </row>
    <row r="7350" ht="15.75" customHeight="1">
      <c r="A7350" s="80">
        <v>45303.0</v>
      </c>
      <c r="B7350" s="1">
        <v>5.33</v>
      </c>
    </row>
    <row r="7351" ht="15.75" customHeight="1">
      <c r="A7351" s="80">
        <v>45307.0</v>
      </c>
      <c r="B7351" s="1">
        <v>5.33</v>
      </c>
    </row>
    <row r="7352" ht="15.75" customHeight="1">
      <c r="A7352" s="80">
        <v>45308.0</v>
      </c>
      <c r="B7352" s="1">
        <v>5.33</v>
      </c>
    </row>
    <row r="7353" ht="15.75" customHeight="1">
      <c r="A7353" s="80">
        <v>45309.0</v>
      </c>
      <c r="B7353" s="1">
        <v>5.33</v>
      </c>
    </row>
    <row r="7354" ht="15.75" customHeight="1">
      <c r="A7354" s="80">
        <v>45310.0</v>
      </c>
      <c r="B7354" s="1">
        <v>5.33</v>
      </c>
    </row>
    <row r="7355" ht="15.75" customHeight="1">
      <c r="A7355" s="80">
        <v>45313.0</v>
      </c>
      <c r="B7355" s="1">
        <v>5.33</v>
      </c>
    </row>
    <row r="7356" ht="15.75" customHeight="1">
      <c r="A7356" s="80">
        <v>45314.0</v>
      </c>
      <c r="B7356" s="1">
        <v>5.33</v>
      </c>
    </row>
    <row r="7357" ht="15.75" customHeight="1">
      <c r="A7357" s="80">
        <v>45315.0</v>
      </c>
      <c r="B7357" s="1">
        <v>5.33</v>
      </c>
    </row>
    <row r="7358" ht="15.75" customHeight="1">
      <c r="A7358" s="80">
        <v>45316.0</v>
      </c>
      <c r="B7358" s="1">
        <v>5.33</v>
      </c>
    </row>
    <row r="7359" ht="15.75" customHeight="1">
      <c r="A7359" s="80">
        <v>45317.0</v>
      </c>
      <c r="B7359" s="1">
        <v>5.33</v>
      </c>
    </row>
    <row r="7360" ht="15.75" customHeight="1">
      <c r="A7360" s="80">
        <v>45320.0</v>
      </c>
      <c r="B7360" s="1">
        <v>5.33</v>
      </c>
    </row>
    <row r="7361" ht="15.75" customHeight="1">
      <c r="A7361" s="80">
        <v>45321.0</v>
      </c>
      <c r="B7361" s="1">
        <v>5.33</v>
      </c>
    </row>
    <row r="7362" ht="15.75" customHeight="1">
      <c r="A7362" s="80">
        <v>45322.0</v>
      </c>
      <c r="B7362" s="1">
        <v>5.33</v>
      </c>
    </row>
    <row r="7363" ht="15.75" customHeight="1">
      <c r="A7363" s="80">
        <v>45323.0</v>
      </c>
      <c r="B7363" s="1">
        <v>5.33</v>
      </c>
    </row>
    <row r="7364" ht="15.75" customHeight="1">
      <c r="A7364" s="80">
        <v>45324.0</v>
      </c>
      <c r="B7364" s="1">
        <v>5.33</v>
      </c>
    </row>
    <row r="7365" ht="15.75" customHeight="1">
      <c r="A7365" s="80">
        <v>45327.0</v>
      </c>
      <c r="B7365" s="1">
        <v>5.33</v>
      </c>
    </row>
    <row r="7366" ht="15.75" customHeight="1">
      <c r="A7366" s="80">
        <v>45328.0</v>
      </c>
      <c r="B7366" s="1">
        <v>5.33</v>
      </c>
    </row>
    <row r="7367" ht="15.75" customHeight="1">
      <c r="A7367" s="80">
        <v>45329.0</v>
      </c>
      <c r="B7367" s="1">
        <v>5.33</v>
      </c>
    </row>
    <row r="7368" ht="15.75" customHeight="1">
      <c r="A7368" s="80">
        <v>45330.0</v>
      </c>
      <c r="B7368" s="1">
        <v>5.33</v>
      </c>
    </row>
    <row r="7369" ht="15.75" customHeight="1">
      <c r="A7369" s="80">
        <v>45331.0</v>
      </c>
      <c r="B7369" s="1">
        <v>5.33</v>
      </c>
    </row>
    <row r="7370" ht="15.75" customHeight="1">
      <c r="A7370" s="80">
        <v>45334.0</v>
      </c>
      <c r="B7370" s="1">
        <v>5.33</v>
      </c>
    </row>
    <row r="7371" ht="15.75" customHeight="1">
      <c r="A7371" s="80">
        <v>45335.0</v>
      </c>
      <c r="B7371" s="1">
        <v>5.33</v>
      </c>
    </row>
    <row r="7372" ht="15.75" customHeight="1">
      <c r="A7372" s="80">
        <v>45336.0</v>
      </c>
      <c r="B7372" s="1">
        <v>5.33</v>
      </c>
    </row>
    <row r="7373" ht="15.75" customHeight="1">
      <c r="A7373" s="80">
        <v>45337.0</v>
      </c>
      <c r="B7373" s="1">
        <v>5.33</v>
      </c>
    </row>
    <row r="7374" ht="15.75" customHeight="1">
      <c r="A7374" s="80">
        <v>45338.0</v>
      </c>
      <c r="B7374" s="1">
        <v>5.33</v>
      </c>
    </row>
    <row r="7375" ht="15.75" customHeight="1">
      <c r="A7375" s="80">
        <v>45342.0</v>
      </c>
      <c r="B7375" s="1">
        <v>5.33</v>
      </c>
    </row>
    <row r="7376" ht="15.75" customHeight="1">
      <c r="A7376" s="80">
        <v>45343.0</v>
      </c>
      <c r="B7376" s="1">
        <v>5.33</v>
      </c>
    </row>
    <row r="7377" ht="15.75" customHeight="1">
      <c r="A7377" s="80">
        <v>45344.0</v>
      </c>
      <c r="B7377" s="1">
        <v>5.33</v>
      </c>
    </row>
    <row r="7378" ht="15.75" customHeight="1">
      <c r="A7378" s="80">
        <v>45345.0</v>
      </c>
      <c r="B7378" s="1">
        <v>5.33</v>
      </c>
    </row>
    <row r="7379" ht="15.75" customHeight="1">
      <c r="A7379" s="80">
        <v>45348.0</v>
      </c>
      <c r="B7379" s="1">
        <v>5.33</v>
      </c>
    </row>
    <row r="7380" ht="15.75" customHeight="1">
      <c r="A7380" s="80">
        <v>45349.0</v>
      </c>
      <c r="B7380" s="1">
        <v>5.33</v>
      </c>
    </row>
    <row r="7381" ht="15.75" customHeight="1">
      <c r="A7381" s="80">
        <v>45350.0</v>
      </c>
      <c r="B7381" s="1">
        <v>5.33</v>
      </c>
    </row>
    <row r="7382" ht="15.75" customHeight="1">
      <c r="A7382" s="80">
        <v>45351.0</v>
      </c>
      <c r="B7382" s="1">
        <v>5.33</v>
      </c>
    </row>
    <row r="7383" ht="15.75" customHeight="1">
      <c r="A7383" s="80">
        <v>45352.0</v>
      </c>
      <c r="B7383" s="1">
        <v>5.33</v>
      </c>
    </row>
    <row r="7384" ht="15.75" customHeight="1">
      <c r="A7384" s="80">
        <v>45355.0</v>
      </c>
      <c r="B7384" s="1">
        <v>5.33</v>
      </c>
    </row>
    <row r="7385" ht="15.75" customHeight="1">
      <c r="A7385" s="80">
        <v>45356.0</v>
      </c>
      <c r="B7385" s="1">
        <v>5.33</v>
      </c>
    </row>
    <row r="7386" ht="15.75" customHeight="1">
      <c r="A7386" s="80">
        <v>45357.0</v>
      </c>
      <c r="B7386" s="1">
        <v>5.33</v>
      </c>
    </row>
    <row r="7387" ht="15.75" customHeight="1">
      <c r="A7387" s="80">
        <v>45358.0</v>
      </c>
      <c r="B7387" s="1">
        <v>5.33</v>
      </c>
    </row>
    <row r="7388" ht="15.75" customHeight="1">
      <c r="A7388" s="80">
        <v>45359.0</v>
      </c>
      <c r="B7388" s="1">
        <v>5.33</v>
      </c>
    </row>
    <row r="7389" ht="15.75" customHeight="1">
      <c r="A7389" s="80">
        <v>45362.0</v>
      </c>
      <c r="B7389" s="1">
        <v>5.33</v>
      </c>
    </row>
    <row r="7390" ht="15.75" customHeight="1">
      <c r="A7390" s="80">
        <v>45363.0</v>
      </c>
      <c r="B7390" s="1">
        <v>5.33</v>
      </c>
    </row>
    <row r="7391" ht="15.75" customHeight="1">
      <c r="A7391" s="80">
        <v>45364.0</v>
      </c>
      <c r="B7391" s="1">
        <v>5.33</v>
      </c>
    </row>
    <row r="7392" ht="15.75" customHeight="1">
      <c r="A7392" s="80">
        <v>45365.0</v>
      </c>
      <c r="B7392" s="1">
        <v>5.33</v>
      </c>
    </row>
    <row r="7393" ht="15.75" customHeight="1">
      <c r="A7393" s="80">
        <v>45366.0</v>
      </c>
      <c r="B7393" s="1">
        <v>5.33</v>
      </c>
    </row>
    <row r="7394" ht="15.75" customHeight="1">
      <c r="A7394" s="80">
        <v>45369.0</v>
      </c>
      <c r="B7394" s="1">
        <v>5.33</v>
      </c>
    </row>
    <row r="7395" ht="15.75" customHeight="1">
      <c r="A7395" s="80">
        <v>45370.0</v>
      </c>
      <c r="B7395" s="1">
        <v>5.33</v>
      </c>
    </row>
    <row r="7396" ht="15.75" customHeight="1">
      <c r="A7396" s="80">
        <v>45371.0</v>
      </c>
      <c r="B7396" s="1">
        <v>5.33</v>
      </c>
    </row>
    <row r="7397" ht="15.75" customHeight="1">
      <c r="A7397" s="80">
        <v>45372.0</v>
      </c>
      <c r="B7397" s="1">
        <v>5.33</v>
      </c>
    </row>
    <row r="7398" ht="15.75" customHeight="1">
      <c r="A7398" s="80">
        <v>45373.0</v>
      </c>
      <c r="B7398" s="1">
        <v>5.33</v>
      </c>
    </row>
    <row r="7399" ht="15.75" customHeight="1">
      <c r="A7399" s="80">
        <v>45376.0</v>
      </c>
      <c r="B7399" s="1">
        <v>5.33</v>
      </c>
    </row>
    <row r="7400" ht="15.75" customHeight="1">
      <c r="A7400" s="80">
        <v>45377.0</v>
      </c>
      <c r="B7400" s="1">
        <v>5.33</v>
      </c>
    </row>
    <row r="7401" ht="15.75" customHeight="1">
      <c r="A7401" s="80">
        <v>45378.0</v>
      </c>
      <c r="B7401" s="1">
        <v>5.33</v>
      </c>
    </row>
    <row r="7402" ht="15.75" customHeight="1">
      <c r="A7402" s="80">
        <v>45379.0</v>
      </c>
      <c r="B7402" s="1">
        <v>5.33</v>
      </c>
    </row>
    <row r="7403" ht="15.75" customHeight="1">
      <c r="A7403" s="80">
        <v>45380.0</v>
      </c>
      <c r="B7403" s="1">
        <v>5.33</v>
      </c>
    </row>
    <row r="7404" ht="15.75" customHeight="1">
      <c r="A7404" s="80">
        <v>45383.0</v>
      </c>
      <c r="B7404" s="1">
        <v>5.33</v>
      </c>
    </row>
    <row r="7405" ht="15.75" customHeight="1">
      <c r="A7405" s="80">
        <v>45384.0</v>
      </c>
      <c r="B7405" s="1">
        <v>5.33</v>
      </c>
    </row>
    <row r="7406" ht="15.75" customHeight="1">
      <c r="A7406" s="80">
        <v>45385.0</v>
      </c>
      <c r="B7406" s="1">
        <v>5.33</v>
      </c>
    </row>
    <row r="7407" ht="15.75" customHeight="1">
      <c r="A7407" s="80">
        <v>45386.0</v>
      </c>
      <c r="B7407" s="1">
        <v>5.33</v>
      </c>
    </row>
    <row r="7408" ht="15.75" customHeight="1">
      <c r="A7408" s="80">
        <v>45387.0</v>
      </c>
      <c r="B7408" s="1">
        <v>5.33</v>
      </c>
    </row>
    <row r="7409" ht="15.75" customHeight="1">
      <c r="A7409" s="80">
        <v>45390.0</v>
      </c>
      <c r="B7409" s="1">
        <v>5.33</v>
      </c>
    </row>
    <row r="7410" ht="15.75" customHeight="1">
      <c r="A7410" s="80">
        <v>45391.0</v>
      </c>
      <c r="B7410" s="1">
        <v>5.33</v>
      </c>
    </row>
    <row r="7411" ht="15.75" customHeight="1">
      <c r="A7411" s="80">
        <v>45392.0</v>
      </c>
      <c r="B7411" s="1">
        <v>5.33</v>
      </c>
    </row>
    <row r="7412" ht="15.75" customHeight="1">
      <c r="A7412" s="80">
        <v>45393.0</v>
      </c>
      <c r="B7412" s="1">
        <v>5.33</v>
      </c>
    </row>
    <row r="7413" ht="15.75" customHeight="1">
      <c r="A7413" s="80">
        <v>45394.0</v>
      </c>
      <c r="B7413" s="1">
        <v>5.33</v>
      </c>
    </row>
    <row r="7414" ht="15.75" customHeight="1">
      <c r="A7414" s="80">
        <v>45397.0</v>
      </c>
      <c r="B7414" s="1">
        <v>5.33</v>
      </c>
    </row>
    <row r="7415" ht="15.75" customHeight="1">
      <c r="A7415" s="80">
        <v>45398.0</v>
      </c>
      <c r="B7415" s="1">
        <v>5.33</v>
      </c>
    </row>
    <row r="7416" ht="15.75" customHeight="1">
      <c r="A7416" s="80">
        <v>45399.0</v>
      </c>
      <c r="B7416" s="1">
        <v>5.33</v>
      </c>
    </row>
    <row r="7417" ht="15.75" customHeight="1">
      <c r="A7417" s="80">
        <v>45400.0</v>
      </c>
      <c r="B7417" s="1">
        <v>5.33</v>
      </c>
    </row>
    <row r="7418" ht="15.75" customHeight="1">
      <c r="A7418" s="80">
        <v>45401.0</v>
      </c>
      <c r="B7418" s="1">
        <v>5.33</v>
      </c>
    </row>
    <row r="7419" ht="15.75" customHeight="1">
      <c r="A7419" s="80">
        <v>45404.0</v>
      </c>
      <c r="B7419" s="1">
        <v>5.33</v>
      </c>
    </row>
    <row r="7420" ht="15.75" customHeight="1">
      <c r="A7420" s="80">
        <v>45405.0</v>
      </c>
      <c r="B7420" s="1">
        <v>5.33</v>
      </c>
    </row>
    <row r="7421" ht="15.75" customHeight="1">
      <c r="A7421" s="80">
        <v>45406.0</v>
      </c>
      <c r="B7421" s="1">
        <v>5.33</v>
      </c>
    </row>
    <row r="7422" ht="15.75" customHeight="1">
      <c r="A7422" s="80">
        <v>45407.0</v>
      </c>
      <c r="B7422" s="1">
        <v>5.33</v>
      </c>
    </row>
    <row r="7423" ht="15.75" customHeight="1">
      <c r="A7423" s="80">
        <v>45408.0</v>
      </c>
      <c r="B7423" s="1">
        <v>5.33</v>
      </c>
    </row>
    <row r="7424" ht="15.75" customHeight="1">
      <c r="A7424" s="80">
        <v>45411.0</v>
      </c>
      <c r="B7424" s="1">
        <v>5.33</v>
      </c>
    </row>
    <row r="7425" ht="15.75" customHeight="1">
      <c r="A7425" s="80">
        <v>45412.0</v>
      </c>
      <c r="B7425" s="1">
        <v>5.33</v>
      </c>
    </row>
    <row r="7426" ht="15.75" customHeight="1">
      <c r="A7426" s="80">
        <v>45413.0</v>
      </c>
      <c r="B7426" s="1">
        <v>5.33</v>
      </c>
    </row>
    <row r="7427" ht="15.75" customHeight="1">
      <c r="A7427" s="80">
        <v>45414.0</v>
      </c>
      <c r="B7427" s="1">
        <v>5.33</v>
      </c>
    </row>
    <row r="7428" ht="15.75" customHeight="1">
      <c r="A7428" s="80">
        <v>45415.0</v>
      </c>
      <c r="B7428" s="1">
        <v>5.33</v>
      </c>
    </row>
    <row r="7429" ht="15.75" customHeight="1">
      <c r="A7429" s="80">
        <v>45418.0</v>
      </c>
      <c r="B7429" s="1">
        <v>5.33</v>
      </c>
    </row>
    <row r="7430" ht="15.75" customHeight="1">
      <c r="A7430" s="80">
        <v>45419.0</v>
      </c>
      <c r="B7430" s="1">
        <v>5.33</v>
      </c>
    </row>
    <row r="7431" ht="15.75" customHeight="1">
      <c r="A7431" s="80">
        <v>45420.0</v>
      </c>
      <c r="B7431" s="1">
        <v>5.33</v>
      </c>
    </row>
    <row r="7432" ht="15.75" customHeight="1">
      <c r="A7432" s="80">
        <v>45421.0</v>
      </c>
      <c r="B7432" s="1">
        <v>5.33</v>
      </c>
    </row>
    <row r="7433" ht="15.75" customHeight="1">
      <c r="A7433" s="80">
        <v>45422.0</v>
      </c>
      <c r="B7433" s="1">
        <v>5.33</v>
      </c>
    </row>
    <row r="7434" ht="15.75" customHeight="1">
      <c r="A7434" s="80">
        <v>45425.0</v>
      </c>
      <c r="B7434" s="1">
        <v>5.33</v>
      </c>
    </row>
    <row r="7435" ht="15.75" customHeight="1">
      <c r="A7435" s="80">
        <v>45426.0</v>
      </c>
      <c r="B7435" s="1">
        <v>5.33</v>
      </c>
    </row>
    <row r="7436" ht="15.75" customHeight="1">
      <c r="A7436" s="80">
        <v>45427.0</v>
      </c>
      <c r="B7436" s="1">
        <v>5.33</v>
      </c>
    </row>
    <row r="7437" ht="15.75" customHeight="1">
      <c r="A7437" s="80">
        <v>45428.0</v>
      </c>
      <c r="B7437" s="1">
        <v>5.33</v>
      </c>
    </row>
    <row r="7438" ht="15.75" customHeight="1">
      <c r="A7438" s="80">
        <v>45429.0</v>
      </c>
      <c r="B7438" s="1">
        <v>5.33</v>
      </c>
    </row>
    <row r="7439" ht="15.75" customHeight="1">
      <c r="A7439" s="80">
        <v>45432.0</v>
      </c>
      <c r="B7439" s="1">
        <v>5.33</v>
      </c>
    </row>
    <row r="7440" ht="15.75" customHeight="1">
      <c r="A7440" s="80">
        <v>45433.0</v>
      </c>
      <c r="B7440" s="1">
        <v>5.33</v>
      </c>
    </row>
    <row r="7441" ht="15.75" customHeight="1">
      <c r="A7441" s="80">
        <v>45434.0</v>
      </c>
      <c r="B7441" s="1">
        <v>5.33</v>
      </c>
    </row>
    <row r="7442" ht="15.75" customHeight="1">
      <c r="A7442" s="80">
        <v>45435.0</v>
      </c>
      <c r="B7442" s="1">
        <v>5.33</v>
      </c>
    </row>
    <row r="7443" ht="15.75" customHeight="1">
      <c r="A7443" s="80">
        <v>45436.0</v>
      </c>
      <c r="B7443" s="1">
        <v>5.33</v>
      </c>
    </row>
    <row r="7444" ht="15.75" customHeight="1">
      <c r="A7444" s="80">
        <v>45440.0</v>
      </c>
      <c r="B7444" s="1">
        <v>5.33</v>
      </c>
    </row>
    <row r="7445" ht="15.75" customHeight="1">
      <c r="A7445" s="80">
        <v>45441.0</v>
      </c>
      <c r="B7445" s="1">
        <v>5.33</v>
      </c>
    </row>
    <row r="7446" ht="15.75" customHeight="1">
      <c r="A7446" s="80">
        <v>45442.0</v>
      </c>
      <c r="B7446" s="1">
        <v>5.33</v>
      </c>
    </row>
    <row r="7447" ht="15.75" customHeight="1">
      <c r="A7447" s="80">
        <v>45443.0</v>
      </c>
      <c r="B7447" s="1">
        <v>5.33</v>
      </c>
    </row>
    <row r="7448" ht="15.75" customHeight="1">
      <c r="A7448" s="80">
        <v>45446.0</v>
      </c>
      <c r="B7448" s="1">
        <v>5.33</v>
      </c>
    </row>
    <row r="7449" ht="15.75" customHeight="1">
      <c r="A7449" s="80">
        <v>45447.0</v>
      </c>
      <c r="B7449" s="1">
        <v>5.33</v>
      </c>
    </row>
    <row r="7450" ht="15.75" customHeight="1">
      <c r="A7450" s="80">
        <v>45448.0</v>
      </c>
      <c r="B7450" s="1">
        <v>5.33</v>
      </c>
    </row>
    <row r="7451" ht="15.75" customHeight="1">
      <c r="A7451" s="80">
        <v>45449.0</v>
      </c>
      <c r="B7451" s="1">
        <v>5.33</v>
      </c>
    </row>
    <row r="7452" ht="15.75" customHeight="1">
      <c r="A7452" s="80">
        <v>45450.0</v>
      </c>
      <c r="B7452" s="1">
        <v>5.33</v>
      </c>
    </row>
    <row r="7453" ht="15.75" customHeight="1">
      <c r="A7453" s="80">
        <v>45453.0</v>
      </c>
      <c r="B7453" s="1">
        <v>5.33</v>
      </c>
    </row>
    <row r="7454" ht="15.75" customHeight="1">
      <c r="A7454" s="80">
        <v>45454.0</v>
      </c>
      <c r="B7454" s="1">
        <v>5.33</v>
      </c>
    </row>
    <row r="7455" ht="15.75" customHeight="1">
      <c r="A7455" s="80">
        <v>45455.0</v>
      </c>
      <c r="B7455" s="1">
        <v>5.33</v>
      </c>
    </row>
    <row r="7456" ht="15.75" customHeight="1">
      <c r="A7456" s="80">
        <v>45456.0</v>
      </c>
      <c r="B7456" s="1">
        <v>5.33</v>
      </c>
    </row>
    <row r="7457" ht="15.75" customHeight="1">
      <c r="A7457" s="80">
        <v>45457.0</v>
      </c>
      <c r="B7457" s="1">
        <v>5.33</v>
      </c>
    </row>
    <row r="7458" ht="15.75" customHeight="1">
      <c r="A7458" s="80">
        <v>45460.0</v>
      </c>
      <c r="B7458" s="1">
        <v>5.33</v>
      </c>
    </row>
    <row r="7459" ht="15.75" customHeight="1">
      <c r="A7459" s="80">
        <v>45461.0</v>
      </c>
      <c r="B7459" s="1">
        <v>5.33</v>
      </c>
    </row>
    <row r="7460" ht="15.75" customHeight="1">
      <c r="A7460" s="80">
        <v>45463.0</v>
      </c>
      <c r="B7460" s="1">
        <v>5.33</v>
      </c>
    </row>
    <row r="7461" ht="15.75" customHeight="1">
      <c r="A7461" s="80">
        <v>45464.0</v>
      </c>
      <c r="B7461" s="1">
        <v>5.33</v>
      </c>
    </row>
    <row r="7462" ht="15.75" customHeight="1">
      <c r="A7462" s="80">
        <v>45467.0</v>
      </c>
      <c r="B7462" s="1">
        <v>5.33</v>
      </c>
    </row>
    <row r="7463" ht="15.75" customHeight="1">
      <c r="A7463" s="80">
        <v>45468.0</v>
      </c>
      <c r="B7463" s="1">
        <v>5.33</v>
      </c>
    </row>
    <row r="7464" ht="15.75" customHeight="1">
      <c r="A7464" s="80">
        <v>45469.0</v>
      </c>
      <c r="B7464" s="1">
        <v>5.33</v>
      </c>
    </row>
    <row r="7465" ht="15.75" customHeight="1">
      <c r="A7465" s="80">
        <v>45470.0</v>
      </c>
      <c r="B7465" s="1">
        <v>5.33</v>
      </c>
    </row>
    <row r="7466" ht="15.75" customHeight="1">
      <c r="A7466" s="80">
        <v>45471.0</v>
      </c>
      <c r="B7466" s="1">
        <v>5.33</v>
      </c>
    </row>
    <row r="7467" ht="15.75" customHeight="1">
      <c r="A7467" s="80">
        <v>45474.0</v>
      </c>
      <c r="B7467" s="1">
        <v>5.33</v>
      </c>
    </row>
    <row r="7468" ht="15.75" customHeight="1">
      <c r="A7468" s="80">
        <v>45475.0</v>
      </c>
      <c r="B7468" s="1">
        <v>5.33</v>
      </c>
    </row>
    <row r="7469" ht="15.75" customHeight="1">
      <c r="A7469" s="80">
        <v>45476.0</v>
      </c>
      <c r="B7469" s="1">
        <v>5.33</v>
      </c>
    </row>
    <row r="7470" ht="15.75" customHeight="1">
      <c r="A7470" s="80">
        <v>45478.0</v>
      </c>
      <c r="B7470" s="1">
        <v>5.33</v>
      </c>
    </row>
    <row r="7471" ht="15.75" customHeight="1">
      <c r="A7471" s="80">
        <v>45481.0</v>
      </c>
      <c r="B7471" s="1">
        <v>5.33</v>
      </c>
    </row>
    <row r="7472" ht="15.75" customHeight="1">
      <c r="A7472" s="80">
        <v>45482.0</v>
      </c>
      <c r="B7472" s="1">
        <v>5.33</v>
      </c>
    </row>
    <row r="7473" ht="15.75" customHeight="1">
      <c r="A7473" s="80">
        <v>45483.0</v>
      </c>
      <c r="B7473" s="1">
        <v>5.33</v>
      </c>
    </row>
    <row r="7474" ht="15.75" customHeight="1">
      <c r="A7474" s="80">
        <v>45484.0</v>
      </c>
      <c r="B7474" s="1">
        <v>5.33</v>
      </c>
    </row>
    <row r="7475" ht="15.75" customHeight="1">
      <c r="A7475" s="80">
        <v>45485.0</v>
      </c>
      <c r="B7475" s="1">
        <v>5.33</v>
      </c>
    </row>
    <row r="7476" ht="15.75" customHeight="1">
      <c r="A7476" s="80">
        <v>45488.0</v>
      </c>
      <c r="B7476" s="1">
        <v>5.33</v>
      </c>
    </row>
    <row r="7477" ht="15.75" customHeight="1">
      <c r="A7477" s="80">
        <v>45489.0</v>
      </c>
      <c r="B7477" s="1">
        <v>5.33</v>
      </c>
    </row>
    <row r="7478" ht="15.75" customHeight="1">
      <c r="A7478" s="80">
        <v>45490.0</v>
      </c>
      <c r="B7478" s="1">
        <v>5.33</v>
      </c>
    </row>
    <row r="7479" ht="15.75" customHeight="1">
      <c r="A7479" s="80">
        <v>45491.0</v>
      </c>
      <c r="B7479" s="1">
        <v>5.33</v>
      </c>
    </row>
    <row r="7480" ht="15.75" customHeight="1">
      <c r="A7480" s="80">
        <v>45492.0</v>
      </c>
      <c r="B7480" s="1">
        <v>5.33</v>
      </c>
    </row>
    <row r="7481" ht="15.75" customHeight="1">
      <c r="A7481" s="80">
        <v>45495.0</v>
      </c>
      <c r="B7481" s="1">
        <v>5.33</v>
      </c>
    </row>
    <row r="7482" ht="15.75" customHeight="1">
      <c r="A7482" s="80">
        <v>45496.0</v>
      </c>
      <c r="B7482" s="1">
        <v>5.33</v>
      </c>
    </row>
    <row r="7483" ht="15.75" customHeight="1">
      <c r="A7483" s="80">
        <v>45497.0</v>
      </c>
      <c r="B7483" s="1">
        <v>5.33</v>
      </c>
    </row>
    <row r="7484" ht="15.75" customHeight="1">
      <c r="A7484" s="80">
        <v>45498.0</v>
      </c>
      <c r="B7484" s="1">
        <v>5.33</v>
      </c>
    </row>
    <row r="7485" ht="15.75" customHeight="1">
      <c r="A7485" s="80">
        <v>45499.0</v>
      </c>
      <c r="B7485" s="1">
        <v>5.33</v>
      </c>
    </row>
    <row r="7486" ht="15.75" customHeight="1">
      <c r="A7486" s="80">
        <v>45502.0</v>
      </c>
      <c r="B7486" s="1">
        <v>5.33</v>
      </c>
    </row>
    <row r="7487" ht="15.75" customHeight="1">
      <c r="A7487" s="80">
        <v>45503.0</v>
      </c>
      <c r="B7487" s="1">
        <v>5.33</v>
      </c>
    </row>
    <row r="7488" ht="15.75" customHeight="1">
      <c r="A7488" s="80">
        <v>45504.0</v>
      </c>
      <c r="B7488" s="1">
        <v>5.33</v>
      </c>
    </row>
    <row r="7489" ht="15.75" customHeight="1">
      <c r="A7489" s="80">
        <v>45505.0</v>
      </c>
      <c r="B7489" s="1">
        <v>5.33</v>
      </c>
    </row>
    <row r="7490" ht="15.75" customHeight="1">
      <c r="A7490" s="80">
        <v>45506.0</v>
      </c>
      <c r="B7490" s="1">
        <v>5.33</v>
      </c>
    </row>
    <row r="7491" ht="15.75" customHeight="1">
      <c r="A7491" s="80">
        <v>45509.0</v>
      </c>
      <c r="B7491" s="1">
        <v>5.33</v>
      </c>
    </row>
    <row r="7492" ht="15.75" customHeight="1">
      <c r="A7492" s="80">
        <v>45510.0</v>
      </c>
      <c r="B7492" s="1">
        <v>5.33</v>
      </c>
    </row>
    <row r="7493" ht="15.75" customHeight="1">
      <c r="A7493" s="80">
        <v>45511.0</v>
      </c>
      <c r="B7493" s="1">
        <v>5.33</v>
      </c>
    </row>
    <row r="7494" ht="15.75" customHeight="1">
      <c r="A7494" s="80">
        <v>45512.0</v>
      </c>
      <c r="B7494" s="1">
        <v>5.33</v>
      </c>
    </row>
    <row r="7495" ht="15.75" customHeight="1">
      <c r="A7495" s="80">
        <v>45513.0</v>
      </c>
      <c r="B7495" s="1">
        <v>5.33</v>
      </c>
    </row>
    <row r="7496" ht="15.75" customHeight="1">
      <c r="A7496" s="80">
        <v>45516.0</v>
      </c>
      <c r="B7496" s="1">
        <v>5.33</v>
      </c>
    </row>
    <row r="7497" ht="15.75" customHeight="1">
      <c r="A7497" s="80">
        <v>45517.0</v>
      </c>
      <c r="B7497" s="1">
        <v>5.33</v>
      </c>
    </row>
    <row r="7498" ht="15.75" customHeight="1">
      <c r="A7498" s="80">
        <v>45518.0</v>
      </c>
      <c r="B7498" s="1">
        <v>5.33</v>
      </c>
    </row>
    <row r="7499" ht="15.75" customHeight="1">
      <c r="A7499" s="80">
        <v>45519.0</v>
      </c>
      <c r="B7499" s="1">
        <v>5.33</v>
      </c>
    </row>
    <row r="7500" ht="15.75" customHeight="1">
      <c r="A7500" s="80">
        <v>45520.0</v>
      </c>
      <c r="B7500" s="1">
        <v>5.33</v>
      </c>
    </row>
    <row r="7501" ht="15.75" customHeight="1">
      <c r="A7501" s="80">
        <v>45523.0</v>
      </c>
      <c r="B7501" s="1">
        <v>5.33</v>
      </c>
    </row>
    <row r="7502" ht="15.75" customHeight="1">
      <c r="A7502" s="80">
        <v>45524.0</v>
      </c>
      <c r="B7502" s="1">
        <v>5.33</v>
      </c>
    </row>
    <row r="7503" ht="15.75" customHeight="1">
      <c r="A7503" s="80">
        <v>45525.0</v>
      </c>
      <c r="B7503" s="1">
        <v>5.33</v>
      </c>
    </row>
    <row r="7504" ht="15.75" customHeight="1">
      <c r="A7504" s="80">
        <v>45526.0</v>
      </c>
      <c r="B7504" s="1">
        <v>5.33</v>
      </c>
    </row>
    <row r="7505" ht="15.75" customHeight="1">
      <c r="A7505" s="80">
        <v>45527.0</v>
      </c>
      <c r="B7505" s="1">
        <v>5.33</v>
      </c>
    </row>
    <row r="7506" ht="15.75" customHeight="1">
      <c r="A7506" s="80">
        <v>45530.0</v>
      </c>
      <c r="B7506" s="1">
        <v>5.33</v>
      </c>
    </row>
    <row r="7507" ht="15.75" customHeight="1">
      <c r="A7507" s="80">
        <v>45531.0</v>
      </c>
      <c r="B7507" s="1">
        <v>5.33</v>
      </c>
    </row>
    <row r="7508" ht="15.75" customHeight="1">
      <c r="A7508" s="80">
        <v>45532.0</v>
      </c>
      <c r="B7508" s="1">
        <v>5.33</v>
      </c>
    </row>
    <row r="7509" ht="15.75" customHeight="1">
      <c r="A7509" s="80">
        <v>45533.0</v>
      </c>
      <c r="B7509" s="1">
        <v>5.33</v>
      </c>
    </row>
    <row r="7510" ht="15.75" customHeight="1">
      <c r="A7510" s="80">
        <v>45534.0</v>
      </c>
      <c r="B7510" s="1">
        <v>5.33</v>
      </c>
    </row>
    <row r="7511" ht="15.75" customHeight="1">
      <c r="A7511" s="80">
        <v>45538.0</v>
      </c>
      <c r="B7511" s="1">
        <v>5.33</v>
      </c>
    </row>
    <row r="7512" ht="15.75" customHeight="1">
      <c r="A7512" s="80">
        <v>45539.0</v>
      </c>
      <c r="B7512" s="1">
        <v>5.33</v>
      </c>
    </row>
    <row r="7513" ht="15.75" customHeight="1">
      <c r="A7513" s="80">
        <v>45540.0</v>
      </c>
      <c r="B7513" s="1">
        <v>5.33</v>
      </c>
    </row>
    <row r="7514" ht="15.75" customHeight="1">
      <c r="A7514" s="80">
        <v>45541.0</v>
      </c>
      <c r="B7514" s="1">
        <v>5.33</v>
      </c>
    </row>
    <row r="7515" ht="15.75" customHeight="1">
      <c r="A7515" s="80">
        <v>45544.0</v>
      </c>
      <c r="B7515" s="1">
        <v>5.33</v>
      </c>
    </row>
    <row r="7516" ht="15.75" customHeight="1">
      <c r="A7516" s="80">
        <v>45545.0</v>
      </c>
      <c r="B7516" s="1">
        <v>5.33</v>
      </c>
    </row>
    <row r="7517" ht="15.75" customHeight="1">
      <c r="A7517" s="80">
        <v>45546.0</v>
      </c>
      <c r="B7517" s="1">
        <v>5.33</v>
      </c>
    </row>
    <row r="7518" ht="15.75" customHeight="1">
      <c r="A7518" s="80">
        <v>45547.0</v>
      </c>
      <c r="B7518" s="1">
        <v>5.33</v>
      </c>
    </row>
    <row r="7519" ht="15.75" customHeight="1">
      <c r="A7519" s="80">
        <v>45548.0</v>
      </c>
      <c r="B7519" s="1">
        <v>5.33</v>
      </c>
    </row>
    <row r="7520" ht="15.75" customHeight="1">
      <c r="A7520" s="80">
        <v>45551.0</v>
      </c>
      <c r="B7520" s="1">
        <v>5.33</v>
      </c>
    </row>
    <row r="7521" ht="15.75" customHeight="1">
      <c r="A7521" s="80">
        <v>45552.0</v>
      </c>
      <c r="B7521" s="1">
        <v>5.33</v>
      </c>
    </row>
    <row r="7522" ht="15.75" customHeight="1">
      <c r="A7522" s="80">
        <v>45553.0</v>
      </c>
      <c r="B7522" s="1">
        <v>5.33</v>
      </c>
    </row>
    <row r="7523" ht="15.75" customHeight="1">
      <c r="A7523" s="80">
        <v>45554.0</v>
      </c>
      <c r="B7523" s="1">
        <v>4.83</v>
      </c>
    </row>
    <row r="7524" ht="15.75" customHeight="1">
      <c r="A7524" s="80">
        <v>45555.0</v>
      </c>
      <c r="B7524" s="1">
        <v>4.83</v>
      </c>
    </row>
    <row r="7525" ht="15.75" customHeight="1">
      <c r="A7525" s="80">
        <v>45558.0</v>
      </c>
      <c r="B7525" s="1">
        <v>4.83</v>
      </c>
    </row>
    <row r="7526" ht="15.75" customHeight="1">
      <c r="A7526" s="80">
        <v>45559.0</v>
      </c>
      <c r="B7526" s="1">
        <v>4.83</v>
      </c>
    </row>
    <row r="7527" ht="15.75" customHeight="1">
      <c r="A7527" s="80">
        <v>45560.0</v>
      </c>
      <c r="B7527" s="1">
        <v>4.83</v>
      </c>
    </row>
    <row r="7528" ht="15.75" customHeight="1">
      <c r="A7528" s="80">
        <v>45561.0</v>
      </c>
      <c r="B7528" s="1">
        <v>4.83</v>
      </c>
    </row>
    <row r="7529" ht="15.75" customHeight="1">
      <c r="A7529" s="80">
        <v>45562.0</v>
      </c>
      <c r="B7529" s="1">
        <v>4.83</v>
      </c>
    </row>
    <row r="7530" ht="15.75" customHeight="1">
      <c r="A7530" s="80">
        <v>45565.0</v>
      </c>
      <c r="B7530" s="1">
        <v>4.83</v>
      </c>
    </row>
    <row r="7531" ht="15.75" customHeight="1">
      <c r="A7531" s="80">
        <v>45566.0</v>
      </c>
      <c r="B7531" s="1">
        <v>4.83</v>
      </c>
    </row>
    <row r="7532" ht="15.75" customHeight="1">
      <c r="A7532" s="80">
        <v>45567.0</v>
      </c>
      <c r="B7532" s="1">
        <v>4.83</v>
      </c>
    </row>
    <row r="7533" ht="15.75" customHeight="1">
      <c r="A7533" s="80">
        <v>45568.0</v>
      </c>
      <c r="B7533" s="1">
        <v>4.83</v>
      </c>
    </row>
    <row r="7534" ht="15.75" customHeight="1">
      <c r="A7534" s="80">
        <v>45569.0</v>
      </c>
      <c r="B7534" s="1">
        <v>4.83</v>
      </c>
    </row>
    <row r="7535" ht="15.75" customHeight="1">
      <c r="A7535" s="80">
        <v>45572.0</v>
      </c>
      <c r="B7535" s="1">
        <v>4.83</v>
      </c>
    </row>
    <row r="7536" ht="15.75" customHeight="1">
      <c r="A7536" s="80">
        <v>45573.0</v>
      </c>
      <c r="B7536" s="1">
        <v>4.83</v>
      </c>
    </row>
    <row r="7537" ht="15.75" customHeight="1">
      <c r="A7537" s="80">
        <v>45574.0</v>
      </c>
      <c r="B7537" s="1">
        <v>4.83</v>
      </c>
    </row>
    <row r="7538" ht="15.75" customHeight="1">
      <c r="A7538" s="80">
        <v>45575.0</v>
      </c>
      <c r="B7538" s="1">
        <v>4.83</v>
      </c>
    </row>
    <row r="7539" ht="15.75" customHeight="1">
      <c r="A7539" s="80">
        <v>45576.0</v>
      </c>
      <c r="B7539" s="1">
        <v>4.83</v>
      </c>
    </row>
    <row r="7540" ht="15.75" customHeight="1">
      <c r="A7540" s="80">
        <v>45580.0</v>
      </c>
      <c r="B7540" s="1">
        <v>4.83</v>
      </c>
    </row>
    <row r="7541" ht="15.75" customHeight="1">
      <c r="A7541" s="80">
        <v>45581.0</v>
      </c>
      <c r="B7541" s="1">
        <v>4.83</v>
      </c>
    </row>
    <row r="7542" ht="15.75" customHeight="1">
      <c r="A7542" s="80">
        <v>45582.0</v>
      </c>
      <c r="B7542" s="1">
        <v>4.83</v>
      </c>
    </row>
    <row r="7543" ht="15.75" customHeight="1">
      <c r="A7543" s="80">
        <v>45583.0</v>
      </c>
      <c r="B7543" s="1">
        <v>4.83</v>
      </c>
    </row>
    <row r="7544" ht="15.75" customHeight="1">
      <c r="A7544" s="80">
        <v>45586.0</v>
      </c>
      <c r="B7544" s="1">
        <v>4.83</v>
      </c>
    </row>
    <row r="7545" ht="15.75" customHeight="1">
      <c r="A7545" s="80">
        <v>45587.0</v>
      </c>
      <c r="B7545" s="1">
        <v>4.83</v>
      </c>
    </row>
    <row r="7546" ht="15.75" customHeight="1">
      <c r="A7546" s="80">
        <v>45588.0</v>
      </c>
      <c r="B7546" s="1">
        <v>4.83</v>
      </c>
    </row>
    <row r="7547" ht="15.75" customHeight="1">
      <c r="A7547" s="80">
        <v>45589.0</v>
      </c>
      <c r="B7547" s="1">
        <v>4.83</v>
      </c>
    </row>
    <row r="7548" ht="15.75" customHeight="1">
      <c r="A7548" s="80">
        <v>45590.0</v>
      </c>
      <c r="B7548" s="1">
        <v>4.83</v>
      </c>
    </row>
    <row r="7549" ht="15.75" customHeight="1">
      <c r="A7549" s="80">
        <v>45593.0</v>
      </c>
      <c r="B7549" s="1">
        <v>4.83</v>
      </c>
    </row>
    <row r="7550" ht="15.75" customHeight="1">
      <c r="A7550" s="80">
        <v>45594.0</v>
      </c>
      <c r="B7550" s="1">
        <v>4.83</v>
      </c>
    </row>
    <row r="7551" ht="15.75" customHeight="1">
      <c r="A7551" s="80">
        <v>45595.0</v>
      </c>
      <c r="B7551" s="1">
        <v>4.83</v>
      </c>
    </row>
    <row r="7552" ht="15.75" customHeight="1">
      <c r="A7552" s="80">
        <v>45596.0</v>
      </c>
      <c r="B7552" s="1">
        <v>4.83</v>
      </c>
    </row>
    <row r="7553" ht="15.75" customHeight="1">
      <c r="A7553" s="80">
        <v>45597.0</v>
      </c>
      <c r="B7553" s="1">
        <v>4.83</v>
      </c>
    </row>
    <row r="7554" ht="15.75" customHeight="1">
      <c r="A7554" s="80">
        <v>45600.0</v>
      </c>
      <c r="B7554" s="1">
        <v>4.83</v>
      </c>
    </row>
    <row r="7555" ht="15.75" customHeight="1">
      <c r="A7555" s="80">
        <v>45601.0</v>
      </c>
      <c r="B7555" s="1">
        <v>4.83</v>
      </c>
    </row>
    <row r="7556" ht="15.75" customHeight="1">
      <c r="A7556" s="80">
        <v>45602.0</v>
      </c>
      <c r="B7556" s="1">
        <v>4.83</v>
      </c>
    </row>
    <row r="7557" ht="15.75" customHeight="1">
      <c r="A7557" s="80">
        <v>45603.0</v>
      </c>
      <c r="B7557" s="1">
        <v>4.83</v>
      </c>
    </row>
    <row r="7558" ht="15.75" customHeight="1">
      <c r="A7558" s="80">
        <v>45604.0</v>
      </c>
      <c r="B7558" s="1">
        <v>4.58</v>
      </c>
    </row>
    <row r="7559" ht="15.75" customHeight="1">
      <c r="A7559" s="80">
        <v>45608.0</v>
      </c>
      <c r="B7559" s="1">
        <v>4.58</v>
      </c>
    </row>
    <row r="7560" ht="15.75" customHeight="1">
      <c r="A7560" s="80">
        <v>45609.0</v>
      </c>
      <c r="B7560" s="1">
        <v>4.58</v>
      </c>
    </row>
    <row r="7561" ht="15.75" customHeight="1">
      <c r="A7561" s="80">
        <v>45610.0</v>
      </c>
      <c r="B7561" s="1">
        <v>4.58</v>
      </c>
    </row>
    <row r="7562" ht="15.75" customHeight="1">
      <c r="A7562" s="80">
        <v>45611.0</v>
      </c>
      <c r="B7562" s="1">
        <v>4.58</v>
      </c>
    </row>
    <row r="7563" ht="15.75" customHeight="1">
      <c r="A7563" s="80">
        <v>45614.0</v>
      </c>
      <c r="B7563" s="1">
        <v>4.58</v>
      </c>
    </row>
    <row r="7564" ht="15.75" customHeight="1">
      <c r="A7564" s="80">
        <v>45615.0</v>
      </c>
      <c r="B7564" s="1">
        <v>4.58</v>
      </c>
    </row>
    <row r="7565" ht="15.75" customHeight="1">
      <c r="A7565" s="80">
        <v>45616.0</v>
      </c>
      <c r="B7565" s="1">
        <v>4.58</v>
      </c>
    </row>
    <row r="7566" ht="15.75" customHeight="1">
      <c r="A7566" s="80">
        <v>45617.0</v>
      </c>
      <c r="B7566" s="1">
        <v>4.58</v>
      </c>
    </row>
    <row r="7567" ht="15.75" customHeight="1">
      <c r="A7567" s="80">
        <v>45618.0</v>
      </c>
      <c r="B7567" s="1">
        <v>4.58</v>
      </c>
    </row>
    <row r="7568" ht="15.75" customHeight="1">
      <c r="A7568" s="80">
        <v>45621.0</v>
      </c>
      <c r="B7568" s="1">
        <v>4.58</v>
      </c>
    </row>
    <row r="7569" ht="15.75" customHeight="1">
      <c r="A7569" s="80">
        <v>45622.0</v>
      </c>
      <c r="B7569" s="1">
        <v>4.58</v>
      </c>
    </row>
    <row r="7570" ht="15.75" customHeight="1">
      <c r="A7570" s="80">
        <v>45623.0</v>
      </c>
      <c r="B7570" s="1">
        <v>4.58</v>
      </c>
    </row>
    <row r="7571" ht="15.75" customHeight="1">
      <c r="A7571" s="80">
        <v>45625.0</v>
      </c>
      <c r="B7571" s="1">
        <v>4.58</v>
      </c>
    </row>
    <row r="7572" ht="15.75" customHeight="1">
      <c r="A7572" s="80">
        <v>45628.0</v>
      </c>
      <c r="B7572" s="1">
        <v>4.58</v>
      </c>
    </row>
    <row r="7573" ht="15.75" customHeight="1">
      <c r="A7573" s="80">
        <v>45629.0</v>
      </c>
      <c r="B7573" s="1">
        <v>4.58</v>
      </c>
    </row>
    <row r="7574" ht="15.75" customHeight="1">
      <c r="A7574" s="80">
        <v>45630.0</v>
      </c>
      <c r="B7574" s="1">
        <v>4.58</v>
      </c>
    </row>
    <row r="7575" ht="15.75" customHeight="1">
      <c r="A7575" s="80">
        <v>45631.0</v>
      </c>
      <c r="B7575" s="1">
        <v>4.58</v>
      </c>
    </row>
    <row r="7576" ht="15.75" customHeight="1">
      <c r="A7576" s="80">
        <v>45632.0</v>
      </c>
      <c r="B7576" s="1">
        <v>4.58</v>
      </c>
    </row>
    <row r="7577" ht="15.75" customHeight="1">
      <c r="A7577" s="80">
        <v>45635.0</v>
      </c>
      <c r="B7577" s="1">
        <v>4.58</v>
      </c>
    </row>
    <row r="7578" ht="15.75" customHeight="1">
      <c r="A7578" s="80">
        <v>45636.0</v>
      </c>
      <c r="B7578" s="1">
        <v>4.58</v>
      </c>
    </row>
    <row r="7579" ht="15.75" customHeight="1">
      <c r="A7579" s="80">
        <v>45637.0</v>
      </c>
      <c r="B7579" s="1">
        <v>4.58</v>
      </c>
    </row>
    <row r="7580" ht="15.75" customHeight="1">
      <c r="A7580" s="80">
        <v>45638.0</v>
      </c>
      <c r="B7580" s="1">
        <v>4.58</v>
      </c>
    </row>
    <row r="7581" ht="15.75" customHeight="1">
      <c r="A7581" s="80">
        <v>45639.0</v>
      </c>
      <c r="B7581" s="1">
        <v>4.58</v>
      </c>
    </row>
    <row r="7582" ht="15.75" customHeight="1">
      <c r="A7582" s="80">
        <v>45642.0</v>
      </c>
      <c r="B7582" s="1">
        <v>4.58</v>
      </c>
    </row>
    <row r="7583" ht="15.75" customHeight="1">
      <c r="A7583" s="80">
        <v>45643.0</v>
      </c>
      <c r="B7583" s="1">
        <v>4.58</v>
      </c>
    </row>
    <row r="7584" ht="15.75" customHeight="1">
      <c r="A7584" s="80">
        <v>45644.0</v>
      </c>
      <c r="B7584" s="1">
        <v>4.58</v>
      </c>
    </row>
    <row r="7585" ht="15.75" customHeight="1">
      <c r="A7585" s="80">
        <v>45645.0</v>
      </c>
      <c r="B7585" s="1">
        <v>4.33</v>
      </c>
    </row>
    <row r="7586" ht="15.75" customHeight="1">
      <c r="A7586" s="80">
        <v>45646.0</v>
      </c>
      <c r="B7586" s="1">
        <v>4.33</v>
      </c>
    </row>
    <row r="7587" ht="15.75" customHeight="1">
      <c r="A7587" s="80">
        <v>45649.0</v>
      </c>
      <c r="B7587" s="1">
        <v>4.33</v>
      </c>
    </row>
    <row r="7588" ht="15.75" customHeight="1">
      <c r="A7588" s="80">
        <v>45650.0</v>
      </c>
      <c r="B7588" s="1">
        <v>4.33</v>
      </c>
    </row>
    <row r="7589" ht="15.75" customHeight="1">
      <c r="A7589" s="80">
        <v>45652.0</v>
      </c>
      <c r="B7589" s="1">
        <v>4.33</v>
      </c>
    </row>
    <row r="7590" ht="15.75" customHeight="1">
      <c r="A7590" s="80">
        <v>45653.0</v>
      </c>
      <c r="B7590" s="1">
        <v>4.33</v>
      </c>
    </row>
    <row r="7591" ht="15.75" customHeight="1">
      <c r="A7591" s="80">
        <v>45656.0</v>
      </c>
      <c r="B7591" s="1">
        <v>4.33</v>
      </c>
    </row>
    <row r="7592" ht="15.75" customHeight="1">
      <c r="A7592" s="80">
        <v>45657.0</v>
      </c>
      <c r="B7592" s="1">
        <v>4.33</v>
      </c>
    </row>
    <row r="7593" ht="15.75" customHeight="1">
      <c r="A7593" s="80">
        <v>45659.0</v>
      </c>
      <c r="B7593" s="1">
        <v>4.33</v>
      </c>
    </row>
    <row r="7594" ht="15.75" customHeight="1">
      <c r="A7594" s="80">
        <v>45660.0</v>
      </c>
      <c r="B7594" s="1">
        <v>4.33</v>
      </c>
    </row>
    <row r="7595" ht="15.75" customHeight="1">
      <c r="A7595" s="80">
        <v>45663.0</v>
      </c>
      <c r="B7595" s="1">
        <v>4.33</v>
      </c>
    </row>
    <row r="7596" ht="15.75" customHeight="1">
      <c r="A7596" s="80">
        <v>45664.0</v>
      </c>
      <c r="B7596" s="1">
        <v>4.33</v>
      </c>
    </row>
    <row r="7597" ht="15.75" customHeight="1">
      <c r="A7597" s="80">
        <v>45665.0</v>
      </c>
      <c r="B7597" s="1">
        <v>4.33</v>
      </c>
    </row>
    <row r="7598" ht="15.75" customHeight="1">
      <c r="A7598" s="80">
        <v>45666.0</v>
      </c>
      <c r="B7598" s="1">
        <v>4.33</v>
      </c>
    </row>
    <row r="7599" ht="15.75" customHeight="1">
      <c r="A7599" s="80">
        <v>45667.0</v>
      </c>
      <c r="B7599" s="1">
        <v>4.33</v>
      </c>
    </row>
    <row r="7600" ht="15.75" customHeight="1">
      <c r="A7600" s="80">
        <v>45670.0</v>
      </c>
      <c r="B7600" s="1">
        <v>4.33</v>
      </c>
    </row>
    <row r="7601" ht="15.75" customHeight="1">
      <c r="A7601" s="80">
        <v>45671.0</v>
      </c>
      <c r="B7601" s="1">
        <v>4.33</v>
      </c>
    </row>
    <row r="7602" ht="15.75" customHeight="1">
      <c r="A7602" s="80">
        <v>45672.0</v>
      </c>
      <c r="B7602" s="1">
        <v>4.33</v>
      </c>
    </row>
    <row r="7603" ht="15.75" customHeight="1">
      <c r="A7603" s="80">
        <v>45673.0</v>
      </c>
      <c r="B7603" s="1">
        <v>4.33</v>
      </c>
    </row>
    <row r="7604" ht="15.75" customHeight="1">
      <c r="A7604" s="80">
        <v>45674.0</v>
      </c>
      <c r="B7604" s="1">
        <v>4.33</v>
      </c>
    </row>
    <row r="7605" ht="15.75" customHeight="1">
      <c r="A7605" s="80">
        <v>45678.0</v>
      </c>
      <c r="B7605" s="1">
        <v>4.33</v>
      </c>
    </row>
    <row r="7606" ht="15.75" customHeight="1">
      <c r="A7606" s="80">
        <v>45679.0</v>
      </c>
      <c r="B7606" s="1">
        <v>4.33</v>
      </c>
    </row>
    <row r="7607" ht="15.75" customHeight="1">
      <c r="A7607" s="80">
        <v>45680.0</v>
      </c>
      <c r="B7607" s="1">
        <v>4.33</v>
      </c>
    </row>
    <row r="7608" ht="15.75" customHeight="1">
      <c r="A7608" s="80">
        <v>45681.0</v>
      </c>
      <c r="B7608" s="1">
        <v>4.33</v>
      </c>
    </row>
    <row r="7609" ht="15.75" customHeight="1">
      <c r="A7609" s="80">
        <v>45684.0</v>
      </c>
      <c r="B7609" s="1">
        <v>4.33</v>
      </c>
    </row>
    <row r="7610" ht="15.75" customHeight="1">
      <c r="A7610" s="80">
        <v>45685.0</v>
      </c>
      <c r="B7610" s="1">
        <v>4.33</v>
      </c>
    </row>
    <row r="7611" ht="15.75" customHeight="1">
      <c r="A7611" s="80">
        <v>45686.0</v>
      </c>
      <c r="B7611" s="1">
        <v>4.33</v>
      </c>
    </row>
    <row r="7612" ht="15.75" customHeight="1">
      <c r="A7612" s="80">
        <v>45687.0</v>
      </c>
      <c r="B7612" s="1">
        <v>4.33</v>
      </c>
    </row>
    <row r="7613" ht="15.75" customHeight="1">
      <c r="A7613" s="80">
        <v>45688.0</v>
      </c>
      <c r="B7613" s="1">
        <v>4.33</v>
      </c>
    </row>
    <row r="7614" ht="15.75" customHeight="1">
      <c r="A7614" s="80">
        <v>45691.0</v>
      </c>
      <c r="B7614" s="1">
        <v>4.33</v>
      </c>
    </row>
    <row r="7615" ht="15.75" customHeight="1">
      <c r="A7615" s="80">
        <v>45692.0</v>
      </c>
      <c r="B7615" s="1">
        <v>4.33</v>
      </c>
    </row>
    <row r="7616" ht="15.75" customHeight="1">
      <c r="A7616" s="80">
        <v>45693.0</v>
      </c>
      <c r="B7616" s="1">
        <v>4.33</v>
      </c>
    </row>
    <row r="7617" ht="15.75" customHeight="1">
      <c r="A7617" s="80">
        <v>45694.0</v>
      </c>
      <c r="B7617" s="1">
        <v>4.33</v>
      </c>
    </row>
    <row r="7618" ht="15.75" customHeight="1">
      <c r="A7618" s="80">
        <v>45695.0</v>
      </c>
      <c r="B7618" s="1">
        <v>4.33</v>
      </c>
    </row>
    <row r="7619" ht="15.75" customHeight="1">
      <c r="A7619" s="80">
        <v>45698.0</v>
      </c>
      <c r="B7619" s="1">
        <v>4.33</v>
      </c>
    </row>
    <row r="7620" ht="15.75" customHeight="1">
      <c r="A7620" s="80">
        <v>45699.0</v>
      </c>
      <c r="B7620" s="1">
        <v>4.33</v>
      </c>
    </row>
    <row r="7621" ht="15.75" customHeight="1">
      <c r="A7621" s="80">
        <v>45700.0</v>
      </c>
      <c r="B7621" s="1">
        <v>4.33</v>
      </c>
    </row>
    <row r="7622" ht="15.75" customHeight="1">
      <c r="A7622" s="80">
        <v>45701.0</v>
      </c>
      <c r="B7622" s="1">
        <v>4.33</v>
      </c>
    </row>
    <row r="7623" ht="15.75" customHeight="1">
      <c r="A7623" s="80">
        <v>45702.0</v>
      </c>
      <c r="B7623" s="1">
        <v>4.33</v>
      </c>
    </row>
    <row r="7624" ht="15.75" customHeight="1">
      <c r="A7624" s="80">
        <v>45706.0</v>
      </c>
      <c r="B7624" s="1">
        <v>4.33</v>
      </c>
    </row>
    <row r="7625" ht="15.75" customHeight="1">
      <c r="A7625" s="80">
        <v>45707.0</v>
      </c>
      <c r="B7625" s="1">
        <v>4.33</v>
      </c>
    </row>
    <row r="7626" ht="15.75" customHeight="1">
      <c r="A7626" s="80">
        <v>45708.0</v>
      </c>
      <c r="B7626" s="1">
        <v>4.33</v>
      </c>
    </row>
    <row r="7627" ht="15.75" customHeight="1">
      <c r="A7627" s="80">
        <v>45709.0</v>
      </c>
      <c r="B7627" s="1">
        <v>4.33</v>
      </c>
    </row>
    <row r="7628" ht="15.75" customHeight="1">
      <c r="A7628" s="80">
        <v>45712.0</v>
      </c>
      <c r="B7628" s="1">
        <v>4.33</v>
      </c>
    </row>
    <row r="7629" ht="15.75" customHeight="1">
      <c r="A7629" s="80">
        <v>45713.0</v>
      </c>
      <c r="B7629" s="1">
        <v>4.33</v>
      </c>
    </row>
    <row r="7630" ht="15.75" customHeight="1">
      <c r="A7630" s="80">
        <v>45714.0</v>
      </c>
      <c r="B7630" s="1">
        <v>4.33</v>
      </c>
    </row>
    <row r="7631" ht="15.75" customHeight="1">
      <c r="A7631" s="80">
        <v>45715.0</v>
      </c>
      <c r="B7631" s="1">
        <v>4.33</v>
      </c>
    </row>
    <row r="7632" ht="15.75" customHeight="1">
      <c r="A7632" s="80">
        <v>45716.0</v>
      </c>
      <c r="B7632" s="1">
        <v>4.33</v>
      </c>
    </row>
    <row r="7633" ht="15.75" customHeight="1">
      <c r="A7633" s="80">
        <v>45719.0</v>
      </c>
      <c r="B7633" s="1">
        <v>4.33</v>
      </c>
    </row>
    <row r="7634" ht="15.75" customHeight="1">
      <c r="A7634" s="80">
        <v>45720.0</v>
      </c>
      <c r="B7634" s="1">
        <v>4.33</v>
      </c>
    </row>
    <row r="7635" ht="15.75" customHeight="1">
      <c r="A7635" s="80">
        <v>45721.0</v>
      </c>
      <c r="B7635" s="1">
        <v>4.33</v>
      </c>
    </row>
    <row r="7636" ht="15.75" customHeight="1">
      <c r="A7636" s="80">
        <v>45722.0</v>
      </c>
      <c r="B7636" s="1">
        <v>4.33</v>
      </c>
    </row>
    <row r="7637" ht="15.75" customHeight="1">
      <c r="A7637" s="80">
        <v>45723.0</v>
      </c>
      <c r="B7637" s="1">
        <v>4.33</v>
      </c>
    </row>
    <row r="7638" ht="15.75" customHeight="1">
      <c r="A7638" s="80">
        <v>45726.0</v>
      </c>
      <c r="B7638" s="1">
        <v>4.33</v>
      </c>
    </row>
    <row r="7639" ht="15.75" customHeight="1">
      <c r="A7639" s="80">
        <v>45727.0</v>
      </c>
      <c r="B7639" s="1">
        <v>4.33</v>
      </c>
    </row>
    <row r="7640" ht="15.75" customHeight="1">
      <c r="A7640" s="80">
        <v>45728.0</v>
      </c>
      <c r="B7640" s="1">
        <v>4.33</v>
      </c>
    </row>
    <row r="7641" ht="15.75" customHeight="1">
      <c r="A7641" s="80">
        <v>45729.0</v>
      </c>
      <c r="B7641" s="1">
        <v>4.33</v>
      </c>
    </row>
    <row r="7642" ht="15.75" customHeight="1">
      <c r="A7642" s="80">
        <v>45730.0</v>
      </c>
      <c r="B7642" s="1">
        <v>4.33</v>
      </c>
    </row>
    <row r="7643" ht="15.75" customHeight="1">
      <c r="A7643" s="80">
        <v>45733.0</v>
      </c>
      <c r="B7643" s="1">
        <v>4.33</v>
      </c>
    </row>
    <row r="7644" ht="15.75" customHeight="1">
      <c r="A7644" s="80">
        <v>45734.0</v>
      </c>
      <c r="B7644" s="1">
        <v>4.33</v>
      </c>
    </row>
    <row r="7645" ht="15.75" customHeight="1">
      <c r="A7645" s="80">
        <v>45735.0</v>
      </c>
      <c r="B7645" s="1">
        <v>4.33</v>
      </c>
    </row>
    <row r="7646" ht="15.75" customHeight="1">
      <c r="A7646" s="80">
        <v>45736.0</v>
      </c>
      <c r="B7646" s="1">
        <v>4.33</v>
      </c>
    </row>
    <row r="7647" ht="15.75" customHeight="1">
      <c r="A7647" s="80">
        <v>45737.0</v>
      </c>
      <c r="B7647" s="1">
        <v>4.33</v>
      </c>
    </row>
    <row r="7648" ht="15.75" customHeight="1">
      <c r="A7648" s="80">
        <v>45740.0</v>
      </c>
      <c r="B7648" s="1">
        <v>4.33</v>
      </c>
    </row>
    <row r="7649" ht="15.75" customHeight="1">
      <c r="A7649" s="80">
        <v>45741.0</v>
      </c>
      <c r="B7649" s="1">
        <v>4.33</v>
      </c>
    </row>
    <row r="7650" ht="15.75" customHeight="1">
      <c r="A7650" s="80">
        <v>45742.0</v>
      </c>
      <c r="B7650" s="1">
        <v>4.33</v>
      </c>
    </row>
    <row r="7651" ht="15.75" customHeight="1">
      <c r="A7651" s="80">
        <v>45743.0</v>
      </c>
      <c r="B7651" s="1">
        <v>4.33</v>
      </c>
    </row>
    <row r="7652" ht="15.75" customHeight="1">
      <c r="A7652" s="80">
        <v>45744.0</v>
      </c>
      <c r="B7652" s="1">
        <v>4.33</v>
      </c>
    </row>
    <row r="7653" ht="15.75" customHeight="1">
      <c r="A7653" s="80">
        <v>45747.0</v>
      </c>
      <c r="B7653" s="1">
        <v>4.33</v>
      </c>
    </row>
    <row r="7654" ht="15.75" customHeight="1">
      <c r="A7654" s="80">
        <v>45748.0</v>
      </c>
      <c r="B7654" s="1">
        <v>4.33</v>
      </c>
    </row>
    <row r="7655" ht="15.75" customHeight="1">
      <c r="A7655" s="80">
        <v>45749.0</v>
      </c>
      <c r="B7655" s="1">
        <v>4.33</v>
      </c>
    </row>
    <row r="7656" ht="15.75" customHeight="1">
      <c r="A7656" s="80">
        <v>45750.0</v>
      </c>
      <c r="B7656" s="1">
        <v>4.33</v>
      </c>
    </row>
    <row r="7657" ht="15.75" customHeight="1">
      <c r="A7657" s="80">
        <v>45751.0</v>
      </c>
      <c r="B7657" s="1">
        <v>4.33</v>
      </c>
    </row>
    <row r="7658" ht="15.75" customHeight="1">
      <c r="A7658" s="80">
        <v>45754.0</v>
      </c>
      <c r="B7658" s="1">
        <v>4.33</v>
      </c>
    </row>
    <row r="7659" ht="15.75" customHeight="1">
      <c r="A7659" s="80">
        <v>45755.0</v>
      </c>
      <c r="B7659" s="1">
        <v>4.33</v>
      </c>
    </row>
    <row r="7660" ht="15.75" customHeight="1">
      <c r="A7660" s="80">
        <v>45756.0</v>
      </c>
      <c r="B7660" s="1">
        <v>4.33</v>
      </c>
    </row>
    <row r="7661" ht="15.75" customHeight="1">
      <c r="A7661" s="80">
        <v>45757.0</v>
      </c>
      <c r="B7661" s="1">
        <v>4.33</v>
      </c>
    </row>
    <row r="7662" ht="15.75" customHeight="1">
      <c r="A7662" s="80">
        <v>45758.0</v>
      </c>
      <c r="B7662" s="1">
        <v>4.33</v>
      </c>
    </row>
    <row r="7663" ht="15.75" customHeight="1">
      <c r="A7663" s="80">
        <v>45761.0</v>
      </c>
      <c r="B7663" s="1">
        <v>4.33</v>
      </c>
    </row>
    <row r="7664" ht="15.75" customHeight="1">
      <c r="A7664" s="80">
        <v>45762.0</v>
      </c>
      <c r="B7664" s="1">
        <v>4.33</v>
      </c>
    </row>
    <row r="7665" ht="15.75" customHeight="1">
      <c r="A7665" s="80">
        <v>45763.0</v>
      </c>
      <c r="B7665" s="1">
        <v>4.33</v>
      </c>
    </row>
    <row r="7666" ht="15.75" customHeight="1">
      <c r="A7666" s="80">
        <v>45764.0</v>
      </c>
      <c r="B7666" s="1">
        <v>4.33</v>
      </c>
    </row>
    <row r="7667" ht="15.75" customHeight="1">
      <c r="A7667" s="80">
        <v>45765.0</v>
      </c>
      <c r="B7667" s="1">
        <v>4.33</v>
      </c>
    </row>
    <row r="7668" ht="15.75" customHeight="1">
      <c r="A7668" s="80">
        <v>45768.0</v>
      </c>
      <c r="B7668" s="1">
        <v>4.33</v>
      </c>
    </row>
    <row r="7669" ht="15.75" customHeight="1">
      <c r="A7669" s="80">
        <v>45769.0</v>
      </c>
      <c r="B7669" s="1">
        <v>4.33</v>
      </c>
    </row>
    <row r="7670" ht="15.75" customHeight="1">
      <c r="A7670" s="80">
        <v>45770.0</v>
      </c>
      <c r="B7670" s="1">
        <v>4.33</v>
      </c>
    </row>
    <row r="7671" ht="15.75" customHeight="1">
      <c r="A7671" s="80">
        <v>45771.0</v>
      </c>
      <c r="B7671" s="1">
        <v>4.33</v>
      </c>
    </row>
    <row r="7672" ht="15.75" customHeight="1">
      <c r="A7672" s="80">
        <v>45772.0</v>
      </c>
      <c r="B7672" s="1">
        <v>4.33</v>
      </c>
    </row>
    <row r="7673" ht="15.75" customHeight="1">
      <c r="A7673" s="80">
        <v>45775.0</v>
      </c>
      <c r="B7673" s="1">
        <v>4.33</v>
      </c>
    </row>
    <row r="7674" ht="15.75" customHeight="1">
      <c r="A7674" s="80">
        <v>45776.0</v>
      </c>
      <c r="B7674" s="1">
        <v>4.33</v>
      </c>
    </row>
    <row r="7675" ht="15.75" customHeight="1">
      <c r="A7675" s="80">
        <v>45777.0</v>
      </c>
      <c r="B7675" s="1">
        <v>4.33</v>
      </c>
    </row>
    <row r="7676" ht="15.75" customHeight="1">
      <c r="A7676" s="80">
        <v>45778.0</v>
      </c>
      <c r="B7676" s="1">
        <v>4.33</v>
      </c>
    </row>
    <row r="7677" ht="15.75" customHeight="1">
      <c r="A7677" s="80">
        <v>45779.0</v>
      </c>
      <c r="B7677" s="1">
        <v>4.33</v>
      </c>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2015-02-04T20:13:09Z</dcterms:created>
  <dc:creator>anaji1</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0x010100AA52074DF282F64DB6709AA5E4FDDBC4</vt:lpwstr>
  </property>
  <property fmtid="{D5CDD505-2E9C-101B-9397-08002B2CF9AE}" pid="3" name="TaxKeyword">
    <vt:lpwstr/>
  </property>
</Properties>
</file>